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3425" yWindow="2130" windowWidth="7035" windowHeight="6015" tabRatio="752" activeTab="4"/>
  </bookViews>
  <sheets>
    <sheet name="README" sheetId="23" r:id="rId1"/>
    <sheet name="Final (ha)" sheetId="5" r:id="rId2"/>
    <sheet name="Final (acres)" sheetId="2" r:id="rId3"/>
    <sheet name="QAQC" sheetId="22" r:id="rId4"/>
    <sheet name="Acres at timesteps" sheetId="3" r:id="rId5"/>
    <sheet name="% loss by 2100" sheetId="13" r:id="rId6"/>
  </sheets>
  <definedNames>
    <definedName name="_xlnm._FilterDatabase" localSheetId="1" hidden="1">'Final (ha)'!$A$1:$BA$1185</definedName>
  </definedNames>
  <calcPr calcId="145621"/>
  <pivotCaches>
    <pivotCache cacheId="0" r:id="rId7"/>
    <pivotCache cacheId="1" r:id="rId8"/>
    <pivotCache cacheId="2" r:id="rId9"/>
  </pivotCaches>
</workbook>
</file>

<file path=xl/calcChain.xml><?xml version="1.0" encoding="utf-8"?>
<calcChain xmlns="http://schemas.openxmlformats.org/spreadsheetml/2006/main">
  <c r="I32" i="13" l="1"/>
  <c r="B32" i="13"/>
  <c r="C32" i="13"/>
  <c r="D32" i="13"/>
  <c r="E32" i="13"/>
  <c r="F32" i="13"/>
  <c r="G32" i="13"/>
  <c r="H32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P9" i="13"/>
  <c r="O9" i="13"/>
  <c r="N9" i="13"/>
  <c r="M9" i="13"/>
  <c r="L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9" i="13"/>
  <c r="B32" i="3"/>
  <c r="C32" i="3"/>
  <c r="D32" i="3"/>
  <c r="E32" i="3"/>
  <c r="F32" i="3"/>
  <c r="G32" i="3"/>
  <c r="Q8" i="3"/>
  <c r="R8" i="3"/>
  <c r="S8" i="3"/>
  <c r="T8" i="3"/>
  <c r="P8" i="3"/>
  <c r="N30" i="3"/>
  <c r="M30" i="3" s="1"/>
  <c r="W30" i="3" s="1"/>
  <c r="O30" i="3"/>
  <c r="Y30" i="3" s="1"/>
  <c r="P30" i="3"/>
  <c r="Q30" i="3"/>
  <c r="R30" i="3"/>
  <c r="S30" i="3"/>
  <c r="T30" i="3"/>
  <c r="N31" i="3"/>
  <c r="M31" i="3" s="1"/>
  <c r="W31" i="3" s="1"/>
  <c r="O31" i="3"/>
  <c r="Y31" i="3" s="1"/>
  <c r="P31" i="3"/>
  <c r="Q31" i="3"/>
  <c r="R31" i="3"/>
  <c r="S31" i="3"/>
  <c r="T31" i="3"/>
  <c r="N9" i="3"/>
  <c r="M9" i="3" s="1"/>
  <c r="W9" i="3" s="1"/>
  <c r="N10" i="3"/>
  <c r="M10" i="3" s="1"/>
  <c r="W10" i="3" s="1"/>
  <c r="N11" i="3"/>
  <c r="M11" i="3" s="1"/>
  <c r="W11" i="3" s="1"/>
  <c r="N12" i="3"/>
  <c r="M12" i="3" s="1"/>
  <c r="W12" i="3" s="1"/>
  <c r="N13" i="3"/>
  <c r="M13" i="3" s="1"/>
  <c r="W13" i="3" s="1"/>
  <c r="N14" i="3"/>
  <c r="M14" i="3" s="1"/>
  <c r="W14" i="3" s="1"/>
  <c r="N15" i="3"/>
  <c r="M15" i="3" s="1"/>
  <c r="W15" i="3" s="1"/>
  <c r="N16" i="3"/>
  <c r="M16" i="3" s="1"/>
  <c r="W16" i="3" s="1"/>
  <c r="N17" i="3"/>
  <c r="M17" i="3" s="1"/>
  <c r="W17" i="3" s="1"/>
  <c r="N18" i="3"/>
  <c r="M18" i="3" s="1"/>
  <c r="W18" i="3" s="1"/>
  <c r="N19" i="3"/>
  <c r="M19" i="3" s="1"/>
  <c r="W19" i="3" s="1"/>
  <c r="N20" i="3"/>
  <c r="M20" i="3" s="1"/>
  <c r="W20" i="3" s="1"/>
  <c r="N21" i="3"/>
  <c r="M21" i="3" s="1"/>
  <c r="W21" i="3" s="1"/>
  <c r="N22" i="3"/>
  <c r="M22" i="3" s="1"/>
  <c r="W22" i="3" s="1"/>
  <c r="N23" i="3"/>
  <c r="M23" i="3" s="1"/>
  <c r="W23" i="3" s="1"/>
  <c r="N24" i="3"/>
  <c r="M24" i="3" s="1"/>
  <c r="W24" i="3" s="1"/>
  <c r="N25" i="3"/>
  <c r="M25" i="3" s="1"/>
  <c r="W25" i="3" s="1"/>
  <c r="N26" i="3"/>
  <c r="M26" i="3" s="1"/>
  <c r="W26" i="3" s="1"/>
  <c r="N27" i="3"/>
  <c r="M27" i="3" s="1"/>
  <c r="W27" i="3" s="1"/>
  <c r="N28" i="3"/>
  <c r="M28" i="3" s="1"/>
  <c r="W28" i="3" s="1"/>
  <c r="N29" i="3"/>
  <c r="M29" i="3" s="1"/>
  <c r="W29" i="3" s="1"/>
  <c r="H30" i="3"/>
  <c r="X30" i="3" l="1"/>
  <c r="X31" i="3"/>
  <c r="I30" i="3"/>
  <c r="O9" i="3" l="1"/>
  <c r="P9" i="3"/>
  <c r="Q9" i="3"/>
  <c r="R9" i="3"/>
  <c r="S9" i="3"/>
  <c r="T9" i="3"/>
  <c r="O10" i="3"/>
  <c r="P10" i="3"/>
  <c r="Q10" i="3"/>
  <c r="R10" i="3"/>
  <c r="S10" i="3"/>
  <c r="T10" i="3"/>
  <c r="O11" i="3"/>
  <c r="P11" i="3"/>
  <c r="Q11" i="3"/>
  <c r="R11" i="3"/>
  <c r="S11" i="3"/>
  <c r="T11" i="3"/>
  <c r="O12" i="3"/>
  <c r="P12" i="3"/>
  <c r="Q12" i="3"/>
  <c r="R12" i="3"/>
  <c r="S12" i="3"/>
  <c r="T12" i="3"/>
  <c r="O13" i="3"/>
  <c r="P13" i="3"/>
  <c r="Q13" i="3"/>
  <c r="R13" i="3"/>
  <c r="S13" i="3"/>
  <c r="T13" i="3"/>
  <c r="O14" i="3"/>
  <c r="P14" i="3"/>
  <c r="Q14" i="3"/>
  <c r="R14" i="3"/>
  <c r="S14" i="3"/>
  <c r="T14" i="3"/>
  <c r="O15" i="3"/>
  <c r="P15" i="3"/>
  <c r="Q15" i="3"/>
  <c r="R15" i="3"/>
  <c r="S15" i="3"/>
  <c r="T15" i="3"/>
  <c r="O16" i="3"/>
  <c r="P16" i="3"/>
  <c r="Q16" i="3"/>
  <c r="R16" i="3"/>
  <c r="S16" i="3"/>
  <c r="T16" i="3"/>
  <c r="O17" i="3"/>
  <c r="P17" i="3"/>
  <c r="Q17" i="3"/>
  <c r="R17" i="3"/>
  <c r="S17" i="3"/>
  <c r="T17" i="3"/>
  <c r="O18" i="3"/>
  <c r="P18" i="3"/>
  <c r="Q18" i="3"/>
  <c r="R18" i="3"/>
  <c r="S18" i="3"/>
  <c r="T18" i="3"/>
  <c r="O19" i="3"/>
  <c r="P19" i="3"/>
  <c r="Q19" i="3"/>
  <c r="R19" i="3"/>
  <c r="S19" i="3"/>
  <c r="T19" i="3"/>
  <c r="O20" i="3"/>
  <c r="P20" i="3"/>
  <c r="Q20" i="3"/>
  <c r="R20" i="3"/>
  <c r="S20" i="3"/>
  <c r="T20" i="3"/>
  <c r="O21" i="3"/>
  <c r="P21" i="3"/>
  <c r="Q21" i="3"/>
  <c r="R21" i="3"/>
  <c r="S21" i="3"/>
  <c r="T21" i="3"/>
  <c r="O22" i="3"/>
  <c r="P22" i="3"/>
  <c r="Q22" i="3"/>
  <c r="R22" i="3"/>
  <c r="S22" i="3"/>
  <c r="T22" i="3"/>
  <c r="O23" i="3"/>
  <c r="P23" i="3"/>
  <c r="Q23" i="3"/>
  <c r="R23" i="3"/>
  <c r="S23" i="3"/>
  <c r="T23" i="3"/>
  <c r="M7" i="13" l="1"/>
  <c r="L7" i="13"/>
  <c r="C75" i="22"/>
  <c r="D75" i="22"/>
  <c r="E75" i="22"/>
  <c r="F75" i="22"/>
  <c r="G75" i="22"/>
  <c r="H75" i="22"/>
  <c r="I75" i="22"/>
  <c r="J75" i="22"/>
  <c r="B75" i="2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2" i="2" l="1"/>
  <c r="E1" i="2"/>
  <c r="F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G398" i="2"/>
  <c r="AH398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G399" i="2"/>
  <c r="AH399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G400" i="2"/>
  <c r="AH400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G401" i="2"/>
  <c r="AH401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G402" i="2"/>
  <c r="AH402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G403" i="2"/>
  <c r="AH403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G404" i="2"/>
  <c r="AH404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G405" i="2"/>
  <c r="AH405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G406" i="2"/>
  <c r="AH406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G407" i="2"/>
  <c r="AH407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G408" i="2"/>
  <c r="AH408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G409" i="2"/>
  <c r="AH409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G411" i="2"/>
  <c r="AH411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G412" i="2"/>
  <c r="AH412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G413" i="2"/>
  <c r="AH413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G414" i="2"/>
  <c r="AH414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G415" i="2"/>
  <c r="AH415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G416" i="2"/>
  <c r="AH416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G417" i="2"/>
  <c r="AH417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G418" i="2"/>
  <c r="AH418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G419" i="2"/>
  <c r="AH419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G420" i="2"/>
  <c r="AH420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G427" i="2"/>
  <c r="AH427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G428" i="2"/>
  <c r="AH428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G429" i="2"/>
  <c r="AH429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G430" i="2"/>
  <c r="AH430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G431" i="2"/>
  <c r="AH431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G432" i="2"/>
  <c r="AH432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G433" i="2"/>
  <c r="AH433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G434" i="2"/>
  <c r="AH434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G435" i="2"/>
  <c r="AH435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G436" i="2"/>
  <c r="AH436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G437" i="2"/>
  <c r="AH437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G438" i="2"/>
  <c r="AH438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G439" i="2"/>
  <c r="AH439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G440" i="2"/>
  <c r="AH440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G441" i="2"/>
  <c r="AH441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G442" i="2"/>
  <c r="AH442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G443" i="2"/>
  <c r="AH443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G444" i="2"/>
  <c r="AH444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G445" i="2"/>
  <c r="AH445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G446" i="2"/>
  <c r="AH446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G447" i="2"/>
  <c r="AH447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G448" i="2"/>
  <c r="AH448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G449" i="2"/>
  <c r="AH449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G450" i="2"/>
  <c r="AH450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G451" i="2"/>
  <c r="AH451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G452" i="2"/>
  <c r="AH452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G453" i="2"/>
  <c r="AH453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G456" i="2"/>
  <c r="AH456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G457" i="2"/>
  <c r="AH457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G458" i="2"/>
  <c r="AH458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G459" i="2"/>
  <c r="AH459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G460" i="2"/>
  <c r="AH460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G461" i="2"/>
  <c r="AH461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G462" i="2"/>
  <c r="AH462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G463" i="2"/>
  <c r="AH463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G464" i="2"/>
  <c r="AH464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G465" i="2"/>
  <c r="AH465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G466" i="2"/>
  <c r="AH466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G467" i="2"/>
  <c r="AH467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G468" i="2"/>
  <c r="AH468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G469" i="2"/>
  <c r="AH469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G470" i="2"/>
  <c r="AH470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G471" i="2"/>
  <c r="AH471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G472" i="2"/>
  <c r="AH472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G473" i="2"/>
  <c r="AH473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G474" i="2"/>
  <c r="AH474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G475" i="2"/>
  <c r="AH475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G476" i="2"/>
  <c r="AH476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G477" i="2"/>
  <c r="AH477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G478" i="2"/>
  <c r="AH478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G479" i="2"/>
  <c r="AH479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G480" i="2"/>
  <c r="AH480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G481" i="2"/>
  <c r="AH481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G482" i="2"/>
  <c r="AH482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G483" i="2"/>
  <c r="AH483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G484" i="2"/>
  <c r="AH484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G485" i="2"/>
  <c r="AH485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G486" i="2"/>
  <c r="AH486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G487" i="2"/>
  <c r="AH487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G488" i="2"/>
  <c r="AH488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G489" i="2"/>
  <c r="AH489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G490" i="2"/>
  <c r="AH490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G491" i="2"/>
  <c r="AH491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G492" i="2"/>
  <c r="AH492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G493" i="2"/>
  <c r="AH493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G494" i="2"/>
  <c r="AH494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G495" i="2"/>
  <c r="AH495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G496" i="2"/>
  <c r="AH496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G497" i="2"/>
  <c r="AH497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G498" i="2"/>
  <c r="AH498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G499" i="2"/>
  <c r="AH499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G500" i="2"/>
  <c r="AH500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AG501" i="2"/>
  <c r="AH501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AG502" i="2"/>
  <c r="AH502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AG503" i="2"/>
  <c r="AH503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AG504" i="2"/>
  <c r="AH504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G505" i="2"/>
  <c r="AH505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AG506" i="2"/>
  <c r="AH506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AG507" i="2"/>
  <c r="AH507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AG508" i="2"/>
  <c r="AH508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AG509" i="2"/>
  <c r="AH509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AG510" i="2"/>
  <c r="AH510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AG511" i="2"/>
  <c r="AH511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G512" i="2"/>
  <c r="AH512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G513" i="2"/>
  <c r="AH513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G514" i="2"/>
  <c r="AH514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G515" i="2"/>
  <c r="AH515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G516" i="2"/>
  <c r="AH516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G517" i="2"/>
  <c r="AH517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G518" i="2"/>
  <c r="AH518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G519" i="2"/>
  <c r="AH519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G520" i="2"/>
  <c r="AH520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G521" i="2"/>
  <c r="AH521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G522" i="2"/>
  <c r="AH522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AG523" i="2"/>
  <c r="AH523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AG524" i="2"/>
  <c r="AH524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AG525" i="2"/>
  <c r="AH525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AG526" i="2"/>
  <c r="AH526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AG527" i="2"/>
  <c r="AH527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AG528" i="2"/>
  <c r="AH528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AG529" i="2"/>
  <c r="AH529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AG530" i="2"/>
  <c r="AH530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AG531" i="2"/>
  <c r="AH531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AG532" i="2"/>
  <c r="AH532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AG533" i="2"/>
  <c r="AH533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AG534" i="2"/>
  <c r="AH534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AG535" i="2"/>
  <c r="AH535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AG536" i="2"/>
  <c r="AH536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AG537" i="2"/>
  <c r="AH537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AG538" i="2"/>
  <c r="AH538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AG539" i="2"/>
  <c r="AH539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AG540" i="2"/>
  <c r="AH540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AG541" i="2"/>
  <c r="AH541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AG542" i="2"/>
  <c r="AH542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AG543" i="2"/>
  <c r="AH543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AG544" i="2"/>
  <c r="AH544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AG545" i="2"/>
  <c r="AH545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AG546" i="2"/>
  <c r="AH546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AG547" i="2"/>
  <c r="AH547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AG548" i="2"/>
  <c r="AH548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AG549" i="2"/>
  <c r="AH549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AG550" i="2"/>
  <c r="AH550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AG551" i="2"/>
  <c r="AH551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AG552" i="2"/>
  <c r="AH552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AG553" i="2"/>
  <c r="AH553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AG554" i="2"/>
  <c r="AH554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AG555" i="2"/>
  <c r="AH555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AG556" i="2"/>
  <c r="AH556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AG557" i="2"/>
  <c r="AH557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AG558" i="2"/>
  <c r="AH558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AG559" i="2"/>
  <c r="AH559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AG560" i="2"/>
  <c r="AH560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AG561" i="2"/>
  <c r="AH561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AG562" i="2"/>
  <c r="AH562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AG563" i="2"/>
  <c r="AH563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AG564" i="2"/>
  <c r="AH564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AG565" i="2"/>
  <c r="AH565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AG566" i="2"/>
  <c r="AH566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AG567" i="2"/>
  <c r="AH567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AG568" i="2"/>
  <c r="AH568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AG569" i="2"/>
  <c r="AH569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AG570" i="2"/>
  <c r="AH570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AG571" i="2"/>
  <c r="AH571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AG572" i="2"/>
  <c r="AH572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AG573" i="2"/>
  <c r="AH573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AG574" i="2"/>
  <c r="AH574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AG575" i="2"/>
  <c r="AH575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AG576" i="2"/>
  <c r="AH576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AG577" i="2"/>
  <c r="AH577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AG578" i="2"/>
  <c r="AH578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G579" i="2"/>
  <c r="AH579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G580" i="2"/>
  <c r="AH580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G581" i="2"/>
  <c r="AH581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AG582" i="2"/>
  <c r="AH582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G583" i="2"/>
  <c r="AH583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AG584" i="2"/>
  <c r="AH584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AG585" i="2"/>
  <c r="AH585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AG586" i="2"/>
  <c r="AH586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AG587" i="2"/>
  <c r="AH587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AG588" i="2"/>
  <c r="AH588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AG589" i="2"/>
  <c r="AH589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G590" i="2"/>
  <c r="AH590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AG591" i="2"/>
  <c r="AH591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AG592" i="2"/>
  <c r="AH592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G593" i="2"/>
  <c r="AH593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AG594" i="2"/>
  <c r="AH594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AG595" i="2"/>
  <c r="AH595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AG596" i="2"/>
  <c r="AH596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AG597" i="2"/>
  <c r="AH597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AG598" i="2"/>
  <c r="AH598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AG599" i="2"/>
  <c r="AH599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AG600" i="2"/>
  <c r="AH600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AG601" i="2"/>
  <c r="AH601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AG602" i="2"/>
  <c r="AH602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AG603" i="2"/>
  <c r="AH603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AG604" i="2"/>
  <c r="AH604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AG605" i="2"/>
  <c r="AH605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AG606" i="2"/>
  <c r="AH606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AG607" i="2"/>
  <c r="AH607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AG608" i="2"/>
  <c r="AH608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AG609" i="2"/>
  <c r="AH609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AG610" i="2"/>
  <c r="AH610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AG611" i="2"/>
  <c r="AH611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AG612" i="2"/>
  <c r="AH612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AG613" i="2"/>
  <c r="AH613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AG614" i="2"/>
  <c r="AH614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AG615" i="2"/>
  <c r="AH615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AG616" i="2"/>
  <c r="AH616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AG617" i="2"/>
  <c r="AH617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AG618" i="2"/>
  <c r="AH618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AG619" i="2"/>
  <c r="AH619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AG620" i="2"/>
  <c r="AH620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AG621" i="2"/>
  <c r="AH621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AG622" i="2"/>
  <c r="AH622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AG623" i="2"/>
  <c r="AH623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AG624" i="2"/>
  <c r="AH624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AG625" i="2"/>
  <c r="AH625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AG626" i="2"/>
  <c r="AH626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AG627" i="2"/>
  <c r="AH627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AG628" i="2"/>
  <c r="AH628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AG629" i="2"/>
  <c r="AH629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AG630" i="2"/>
  <c r="AH630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AG631" i="2"/>
  <c r="AH631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AG632" i="2"/>
  <c r="AH632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AG633" i="2"/>
  <c r="AH633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AG634" i="2"/>
  <c r="AH634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AG635" i="2"/>
  <c r="AH635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AG636" i="2"/>
  <c r="AH636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AG637" i="2"/>
  <c r="AH637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AG638" i="2"/>
  <c r="AH638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AG639" i="2"/>
  <c r="AH639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AG640" i="2"/>
  <c r="AH640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AG641" i="2"/>
  <c r="AH641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AG642" i="2"/>
  <c r="AH642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AG643" i="2"/>
  <c r="AH643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AG644" i="2"/>
  <c r="AH644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AG645" i="2"/>
  <c r="AH645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AG646" i="2"/>
  <c r="AH646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AG647" i="2"/>
  <c r="AH647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G648" i="2"/>
  <c r="AH648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AG649" i="2"/>
  <c r="AH649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AG650" i="2"/>
  <c r="AH650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AG651" i="2"/>
  <c r="AH651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AG652" i="2"/>
  <c r="AH652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AG653" i="2"/>
  <c r="AH653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AG654" i="2"/>
  <c r="AH654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AG655" i="2"/>
  <c r="AH655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AG656" i="2"/>
  <c r="AH656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AG657" i="2"/>
  <c r="AH657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AG658" i="2"/>
  <c r="AH658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AG659" i="2"/>
  <c r="AH659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AG660" i="2"/>
  <c r="AH660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AG661" i="2"/>
  <c r="AH661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AG662" i="2"/>
  <c r="AH662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AG663" i="2"/>
  <c r="AH663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AG664" i="2"/>
  <c r="AH664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AG665" i="2"/>
  <c r="AH665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AG666" i="2"/>
  <c r="AH666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AG667" i="2"/>
  <c r="AH667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AG668" i="2"/>
  <c r="AH668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AG669" i="2"/>
  <c r="AH669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AG670" i="2"/>
  <c r="AH670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AG671" i="2"/>
  <c r="AH671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AG672" i="2"/>
  <c r="AH672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AG673" i="2"/>
  <c r="AH673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AG674" i="2"/>
  <c r="AH674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G675" i="2"/>
  <c r="AH675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AG676" i="2"/>
  <c r="AH676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AG677" i="2"/>
  <c r="AH677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AG678" i="2"/>
  <c r="AH678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AG679" i="2"/>
  <c r="AH679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AG680" i="2"/>
  <c r="AH680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AG681" i="2"/>
  <c r="AH681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AG682" i="2"/>
  <c r="AH682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AG683" i="2"/>
  <c r="AH683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AG684" i="2"/>
  <c r="AH684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AG685" i="2"/>
  <c r="AH685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AG686" i="2"/>
  <c r="AH686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AG687" i="2"/>
  <c r="AH687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AG688" i="2"/>
  <c r="AH688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AG689" i="2"/>
  <c r="AH689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AG690" i="2"/>
  <c r="AH690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AG691" i="2"/>
  <c r="AH691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AG692" i="2"/>
  <c r="AH692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AG693" i="2"/>
  <c r="AH693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G694" i="2"/>
  <c r="AH694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G695" i="2"/>
  <c r="AH695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AG696" i="2"/>
  <c r="AH696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AG697" i="2"/>
  <c r="AH697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AG698" i="2"/>
  <c r="AH698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AG699" i="2"/>
  <c r="AH699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AG700" i="2"/>
  <c r="AH700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AG701" i="2"/>
  <c r="AH701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AG702" i="2"/>
  <c r="AH702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G703" i="2"/>
  <c r="AH703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AG704" i="2"/>
  <c r="AH704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AG705" i="2"/>
  <c r="AH705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AG706" i="2"/>
  <c r="AH706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AG707" i="2"/>
  <c r="AH707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AG708" i="2"/>
  <c r="AH708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AG709" i="2"/>
  <c r="AH709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AG710" i="2"/>
  <c r="AH710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AG711" i="2"/>
  <c r="AH711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AG712" i="2"/>
  <c r="AH712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G713" i="2"/>
  <c r="AH713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AG714" i="2"/>
  <c r="AH714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AG715" i="2"/>
  <c r="AH715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G716" i="2"/>
  <c r="AH716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G717" i="2"/>
  <c r="AH717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AG718" i="2"/>
  <c r="AH718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AG719" i="2"/>
  <c r="AH719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AG720" i="2"/>
  <c r="AH720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AG721" i="2"/>
  <c r="AH721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G722" i="2"/>
  <c r="AH722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AG723" i="2"/>
  <c r="AH723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AG724" i="2"/>
  <c r="AH724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AG725" i="2"/>
  <c r="AH725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AG726" i="2"/>
  <c r="AH726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AG727" i="2"/>
  <c r="AH727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AG728" i="2"/>
  <c r="AH728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AG729" i="2"/>
  <c r="AH729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AG730" i="2"/>
  <c r="AH730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AG731" i="2"/>
  <c r="AH731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AG732" i="2"/>
  <c r="AH732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AG733" i="2"/>
  <c r="AH733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AG734" i="2"/>
  <c r="AH734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AG735" i="2"/>
  <c r="AH735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AG736" i="2"/>
  <c r="AH736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AG737" i="2"/>
  <c r="AH737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AG738" i="2"/>
  <c r="AH738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AG739" i="2"/>
  <c r="AH739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AG740" i="2"/>
  <c r="AH740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AG741" i="2"/>
  <c r="AH741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AG742" i="2"/>
  <c r="AH742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AG743" i="2"/>
  <c r="AH743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AG744" i="2"/>
  <c r="AH744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AG745" i="2"/>
  <c r="AH745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AG746" i="2"/>
  <c r="AH746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AG747" i="2"/>
  <c r="AH747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AG748" i="2"/>
  <c r="AH748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AG749" i="2"/>
  <c r="AH749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AG750" i="2"/>
  <c r="AH750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AG751" i="2"/>
  <c r="AH751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AG752" i="2"/>
  <c r="AH752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AG753" i="2"/>
  <c r="AH753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AG754" i="2"/>
  <c r="AH754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AG755" i="2"/>
  <c r="AH755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AG756" i="2"/>
  <c r="AH756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AG757" i="2"/>
  <c r="AH757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AG758" i="2"/>
  <c r="AH758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AG759" i="2"/>
  <c r="AH759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AG760" i="2"/>
  <c r="AH760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AG761" i="2"/>
  <c r="AH761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AG762" i="2"/>
  <c r="AH762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AG763" i="2"/>
  <c r="AH763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AG764" i="2"/>
  <c r="AH764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AG765" i="2"/>
  <c r="AH765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AG766" i="2"/>
  <c r="AH766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AG767" i="2"/>
  <c r="AH767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AG768" i="2"/>
  <c r="AH768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AG769" i="2"/>
  <c r="AH769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AG770" i="2"/>
  <c r="AH770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AG771" i="2"/>
  <c r="AH771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AG772" i="2"/>
  <c r="AH772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AG773" i="2"/>
  <c r="AH773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AG774" i="2"/>
  <c r="AH774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AG775" i="2"/>
  <c r="AH775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AG776" i="2"/>
  <c r="AH776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AG777" i="2"/>
  <c r="AH777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AG778" i="2"/>
  <c r="AH778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AG779" i="2"/>
  <c r="AH779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AG780" i="2"/>
  <c r="AH780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AG781" i="2"/>
  <c r="AH781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AG782" i="2"/>
  <c r="AH782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G783" i="2"/>
  <c r="AH783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G784" i="2"/>
  <c r="AH784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AG785" i="2"/>
  <c r="AH785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G786" i="2"/>
  <c r="AH786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AG787" i="2"/>
  <c r="AH787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AG788" i="2"/>
  <c r="AH788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AG789" i="2"/>
  <c r="AH789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AG790" i="2"/>
  <c r="AH790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AG791" i="2"/>
  <c r="AH791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AG792" i="2"/>
  <c r="AH792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AG793" i="2"/>
  <c r="AH793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AG794" i="2"/>
  <c r="AH794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AG795" i="2"/>
  <c r="AH795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AG796" i="2"/>
  <c r="AH796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AG797" i="2"/>
  <c r="AH797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AG798" i="2"/>
  <c r="AH798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AG799" i="2"/>
  <c r="AH799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AG800" i="2"/>
  <c r="AH800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G801" i="2"/>
  <c r="AH801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AC802" i="2"/>
  <c r="AD802" i="2"/>
  <c r="AE802" i="2"/>
  <c r="AF802" i="2"/>
  <c r="AG802" i="2"/>
  <c r="AH802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AC803" i="2"/>
  <c r="AD803" i="2"/>
  <c r="AE803" i="2"/>
  <c r="AF803" i="2"/>
  <c r="AG803" i="2"/>
  <c r="AH803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AC804" i="2"/>
  <c r="AD804" i="2"/>
  <c r="AE804" i="2"/>
  <c r="AF804" i="2"/>
  <c r="AG804" i="2"/>
  <c r="AH804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AC805" i="2"/>
  <c r="AD805" i="2"/>
  <c r="AE805" i="2"/>
  <c r="AF805" i="2"/>
  <c r="AG805" i="2"/>
  <c r="AH805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AC806" i="2"/>
  <c r="AD806" i="2"/>
  <c r="AE806" i="2"/>
  <c r="AF806" i="2"/>
  <c r="AG806" i="2"/>
  <c r="AH806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AC807" i="2"/>
  <c r="AD807" i="2"/>
  <c r="AE807" i="2"/>
  <c r="AF807" i="2"/>
  <c r="AG807" i="2"/>
  <c r="AH807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AC808" i="2"/>
  <c r="AD808" i="2"/>
  <c r="AE808" i="2"/>
  <c r="AF808" i="2"/>
  <c r="AG808" i="2"/>
  <c r="AH808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AC809" i="2"/>
  <c r="AD809" i="2"/>
  <c r="AE809" i="2"/>
  <c r="AF809" i="2"/>
  <c r="AG809" i="2"/>
  <c r="AH809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AC810" i="2"/>
  <c r="AD810" i="2"/>
  <c r="AE810" i="2"/>
  <c r="AF810" i="2"/>
  <c r="AG810" i="2"/>
  <c r="AH810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AC811" i="2"/>
  <c r="AD811" i="2"/>
  <c r="AE811" i="2"/>
  <c r="AF811" i="2"/>
  <c r="AG811" i="2"/>
  <c r="AH811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AC812" i="2"/>
  <c r="AD812" i="2"/>
  <c r="AE812" i="2"/>
  <c r="AF812" i="2"/>
  <c r="AG812" i="2"/>
  <c r="AH812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AC813" i="2"/>
  <c r="AD813" i="2"/>
  <c r="AE813" i="2"/>
  <c r="AF813" i="2"/>
  <c r="AG813" i="2"/>
  <c r="AH813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AC814" i="2"/>
  <c r="AD814" i="2"/>
  <c r="AE814" i="2"/>
  <c r="AF814" i="2"/>
  <c r="AG814" i="2"/>
  <c r="AH814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AC815" i="2"/>
  <c r="AD815" i="2"/>
  <c r="AE815" i="2"/>
  <c r="AF815" i="2"/>
  <c r="AG815" i="2"/>
  <c r="AH815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AC816" i="2"/>
  <c r="AD816" i="2"/>
  <c r="AE816" i="2"/>
  <c r="AF816" i="2"/>
  <c r="AG816" i="2"/>
  <c r="AH816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AC817" i="2"/>
  <c r="AD817" i="2"/>
  <c r="AE817" i="2"/>
  <c r="AF817" i="2"/>
  <c r="AG817" i="2"/>
  <c r="AH817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AC818" i="2"/>
  <c r="AD818" i="2"/>
  <c r="AE818" i="2"/>
  <c r="AF818" i="2"/>
  <c r="AG818" i="2"/>
  <c r="AH818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AC819" i="2"/>
  <c r="AD819" i="2"/>
  <c r="AE819" i="2"/>
  <c r="AF819" i="2"/>
  <c r="AG819" i="2"/>
  <c r="AH819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AC820" i="2"/>
  <c r="AD820" i="2"/>
  <c r="AE820" i="2"/>
  <c r="AF820" i="2"/>
  <c r="AG820" i="2"/>
  <c r="AH820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AG821" i="2"/>
  <c r="AH821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AC822" i="2"/>
  <c r="AD822" i="2"/>
  <c r="AE822" i="2"/>
  <c r="AF822" i="2"/>
  <c r="AG822" i="2"/>
  <c r="AH822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AC823" i="2"/>
  <c r="AD823" i="2"/>
  <c r="AE823" i="2"/>
  <c r="AF823" i="2"/>
  <c r="AG823" i="2"/>
  <c r="AH823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AC824" i="2"/>
  <c r="AD824" i="2"/>
  <c r="AE824" i="2"/>
  <c r="AF824" i="2"/>
  <c r="AG824" i="2"/>
  <c r="AH824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AG825" i="2"/>
  <c r="AH825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AC826" i="2"/>
  <c r="AD826" i="2"/>
  <c r="AE826" i="2"/>
  <c r="AF826" i="2"/>
  <c r="AG826" i="2"/>
  <c r="AH826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AC827" i="2"/>
  <c r="AD827" i="2"/>
  <c r="AE827" i="2"/>
  <c r="AF827" i="2"/>
  <c r="AG827" i="2"/>
  <c r="AH827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AG828" i="2"/>
  <c r="AH828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AC829" i="2"/>
  <c r="AD829" i="2"/>
  <c r="AE829" i="2"/>
  <c r="AF829" i="2"/>
  <c r="AG829" i="2"/>
  <c r="AH829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AC830" i="2"/>
  <c r="AD830" i="2"/>
  <c r="AE830" i="2"/>
  <c r="AF830" i="2"/>
  <c r="AG830" i="2"/>
  <c r="AH830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AG831" i="2"/>
  <c r="AH831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AC832" i="2"/>
  <c r="AD832" i="2"/>
  <c r="AE832" i="2"/>
  <c r="AF832" i="2"/>
  <c r="AG832" i="2"/>
  <c r="AH832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AC833" i="2"/>
  <c r="AD833" i="2"/>
  <c r="AE833" i="2"/>
  <c r="AF833" i="2"/>
  <c r="AG833" i="2"/>
  <c r="AH833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AC834" i="2"/>
  <c r="AD834" i="2"/>
  <c r="AE834" i="2"/>
  <c r="AF834" i="2"/>
  <c r="AG834" i="2"/>
  <c r="AH834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AC835" i="2"/>
  <c r="AD835" i="2"/>
  <c r="AE835" i="2"/>
  <c r="AF835" i="2"/>
  <c r="AG835" i="2"/>
  <c r="AH835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AC836" i="2"/>
  <c r="AD836" i="2"/>
  <c r="AE836" i="2"/>
  <c r="AF836" i="2"/>
  <c r="AG836" i="2"/>
  <c r="AH836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AC837" i="2"/>
  <c r="AD837" i="2"/>
  <c r="AE837" i="2"/>
  <c r="AF837" i="2"/>
  <c r="AG837" i="2"/>
  <c r="AH837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AC838" i="2"/>
  <c r="AD838" i="2"/>
  <c r="AE838" i="2"/>
  <c r="AF838" i="2"/>
  <c r="AG838" i="2"/>
  <c r="AH838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AC839" i="2"/>
  <c r="AD839" i="2"/>
  <c r="AE839" i="2"/>
  <c r="AF839" i="2"/>
  <c r="AG839" i="2"/>
  <c r="AH839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AC840" i="2"/>
  <c r="AD840" i="2"/>
  <c r="AE840" i="2"/>
  <c r="AF840" i="2"/>
  <c r="AG840" i="2"/>
  <c r="AH840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AC841" i="2"/>
  <c r="AD841" i="2"/>
  <c r="AE841" i="2"/>
  <c r="AF841" i="2"/>
  <c r="AG841" i="2"/>
  <c r="AH841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AC842" i="2"/>
  <c r="AD842" i="2"/>
  <c r="AE842" i="2"/>
  <c r="AF842" i="2"/>
  <c r="AG842" i="2"/>
  <c r="AH842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AC843" i="2"/>
  <c r="AD843" i="2"/>
  <c r="AE843" i="2"/>
  <c r="AF843" i="2"/>
  <c r="AG843" i="2"/>
  <c r="AH843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AC844" i="2"/>
  <c r="AD844" i="2"/>
  <c r="AE844" i="2"/>
  <c r="AF844" i="2"/>
  <c r="AG844" i="2"/>
  <c r="AH844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AC845" i="2"/>
  <c r="AD845" i="2"/>
  <c r="AE845" i="2"/>
  <c r="AF845" i="2"/>
  <c r="AG845" i="2"/>
  <c r="AH845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AC846" i="2"/>
  <c r="AD846" i="2"/>
  <c r="AE846" i="2"/>
  <c r="AF846" i="2"/>
  <c r="AG846" i="2"/>
  <c r="AH846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AC847" i="2"/>
  <c r="AD847" i="2"/>
  <c r="AE847" i="2"/>
  <c r="AF847" i="2"/>
  <c r="AG847" i="2"/>
  <c r="AH847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AC848" i="2"/>
  <c r="AD848" i="2"/>
  <c r="AE848" i="2"/>
  <c r="AF848" i="2"/>
  <c r="AG848" i="2"/>
  <c r="AH848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AC908" i="2"/>
  <c r="AD908" i="2"/>
  <c r="AE908" i="2"/>
  <c r="AF908" i="2"/>
  <c r="AG908" i="2"/>
  <c r="AH908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AC909" i="2"/>
  <c r="AD909" i="2"/>
  <c r="AE909" i="2"/>
  <c r="AF909" i="2"/>
  <c r="AG909" i="2"/>
  <c r="AH909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AC910" i="2"/>
  <c r="AD910" i="2"/>
  <c r="AE910" i="2"/>
  <c r="AF910" i="2"/>
  <c r="AG910" i="2"/>
  <c r="AH910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AC911" i="2"/>
  <c r="AD911" i="2"/>
  <c r="AE911" i="2"/>
  <c r="AF911" i="2"/>
  <c r="AG911" i="2"/>
  <c r="AH911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G912" i="2"/>
  <c r="AH912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AC913" i="2"/>
  <c r="AD913" i="2"/>
  <c r="AE913" i="2"/>
  <c r="AF913" i="2"/>
  <c r="AG913" i="2"/>
  <c r="AH913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AC914" i="2"/>
  <c r="AD914" i="2"/>
  <c r="AE914" i="2"/>
  <c r="AF914" i="2"/>
  <c r="AG914" i="2"/>
  <c r="AH914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AC915" i="2"/>
  <c r="AD915" i="2"/>
  <c r="AE915" i="2"/>
  <c r="AF915" i="2"/>
  <c r="AG915" i="2"/>
  <c r="AH915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AC916" i="2"/>
  <c r="AD916" i="2"/>
  <c r="AE916" i="2"/>
  <c r="AF916" i="2"/>
  <c r="AG916" i="2"/>
  <c r="AH916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AC917" i="2"/>
  <c r="AD917" i="2"/>
  <c r="AE917" i="2"/>
  <c r="AF917" i="2"/>
  <c r="AG917" i="2"/>
  <c r="AH917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AC918" i="2"/>
  <c r="AD918" i="2"/>
  <c r="AE918" i="2"/>
  <c r="AF918" i="2"/>
  <c r="AG918" i="2"/>
  <c r="AH918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AC919" i="2"/>
  <c r="AD919" i="2"/>
  <c r="AE919" i="2"/>
  <c r="AF919" i="2"/>
  <c r="AG919" i="2"/>
  <c r="AH919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AG920" i="2"/>
  <c r="AH920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G921" i="2"/>
  <c r="AH921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AC922" i="2"/>
  <c r="AD922" i="2"/>
  <c r="AE922" i="2"/>
  <c r="AF922" i="2"/>
  <c r="AG922" i="2"/>
  <c r="AH922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AC923" i="2"/>
  <c r="AD923" i="2"/>
  <c r="AE923" i="2"/>
  <c r="AF923" i="2"/>
  <c r="AG923" i="2"/>
  <c r="AH923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AC924" i="2"/>
  <c r="AD924" i="2"/>
  <c r="AE924" i="2"/>
  <c r="AF924" i="2"/>
  <c r="AG924" i="2"/>
  <c r="AH924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AC925" i="2"/>
  <c r="AD925" i="2"/>
  <c r="AE925" i="2"/>
  <c r="AF925" i="2"/>
  <c r="AG925" i="2"/>
  <c r="AH925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AC926" i="2"/>
  <c r="AD926" i="2"/>
  <c r="AE926" i="2"/>
  <c r="AF926" i="2"/>
  <c r="AG926" i="2"/>
  <c r="AH926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AC927" i="2"/>
  <c r="AD927" i="2"/>
  <c r="AE927" i="2"/>
  <c r="AF927" i="2"/>
  <c r="AG927" i="2"/>
  <c r="AH927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AC928" i="2"/>
  <c r="AD928" i="2"/>
  <c r="AE928" i="2"/>
  <c r="AF928" i="2"/>
  <c r="AG928" i="2"/>
  <c r="AH928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AC929" i="2"/>
  <c r="AD929" i="2"/>
  <c r="AE929" i="2"/>
  <c r="AF929" i="2"/>
  <c r="AG929" i="2"/>
  <c r="AH929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AC930" i="2"/>
  <c r="AD930" i="2"/>
  <c r="AE930" i="2"/>
  <c r="AF930" i="2"/>
  <c r="AG930" i="2"/>
  <c r="AH930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AC931" i="2"/>
  <c r="AD931" i="2"/>
  <c r="AE931" i="2"/>
  <c r="AF931" i="2"/>
  <c r="AG931" i="2"/>
  <c r="AH931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AC932" i="2"/>
  <c r="AD932" i="2"/>
  <c r="AE932" i="2"/>
  <c r="AF932" i="2"/>
  <c r="AG932" i="2"/>
  <c r="AH932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G933" i="2"/>
  <c r="AH933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AC934" i="2"/>
  <c r="AD934" i="2"/>
  <c r="AE934" i="2"/>
  <c r="AF934" i="2"/>
  <c r="AG934" i="2"/>
  <c r="AH934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AG935" i="2"/>
  <c r="AH935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AG936" i="2"/>
  <c r="AH936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AC937" i="2"/>
  <c r="AD937" i="2"/>
  <c r="AE937" i="2"/>
  <c r="AF937" i="2"/>
  <c r="AG937" i="2"/>
  <c r="AH937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AC938" i="2"/>
  <c r="AD938" i="2"/>
  <c r="AE938" i="2"/>
  <c r="AF938" i="2"/>
  <c r="AG938" i="2"/>
  <c r="AH938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AC939" i="2"/>
  <c r="AD939" i="2"/>
  <c r="AE939" i="2"/>
  <c r="AF939" i="2"/>
  <c r="AG939" i="2"/>
  <c r="AH939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G940" i="2"/>
  <c r="AH940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G941" i="2"/>
  <c r="AH941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AC942" i="2"/>
  <c r="AD942" i="2"/>
  <c r="AE942" i="2"/>
  <c r="AF942" i="2"/>
  <c r="AG942" i="2"/>
  <c r="AH942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AC943" i="2"/>
  <c r="AD943" i="2"/>
  <c r="AE943" i="2"/>
  <c r="AF943" i="2"/>
  <c r="AG943" i="2"/>
  <c r="AH943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AC944" i="2"/>
  <c r="AD944" i="2"/>
  <c r="AE944" i="2"/>
  <c r="AF944" i="2"/>
  <c r="AG944" i="2"/>
  <c r="AH944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AC945" i="2"/>
  <c r="AD945" i="2"/>
  <c r="AE945" i="2"/>
  <c r="AF945" i="2"/>
  <c r="AG945" i="2"/>
  <c r="AH945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AC946" i="2"/>
  <c r="AD946" i="2"/>
  <c r="AE946" i="2"/>
  <c r="AF946" i="2"/>
  <c r="AG946" i="2"/>
  <c r="AH946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AC947" i="2"/>
  <c r="AD947" i="2"/>
  <c r="AE947" i="2"/>
  <c r="AF947" i="2"/>
  <c r="AG947" i="2"/>
  <c r="AH947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AC948" i="2"/>
  <c r="AD948" i="2"/>
  <c r="AE948" i="2"/>
  <c r="AF948" i="2"/>
  <c r="AG948" i="2"/>
  <c r="AH948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AC949" i="2"/>
  <c r="AD949" i="2"/>
  <c r="AE949" i="2"/>
  <c r="AF949" i="2"/>
  <c r="AG949" i="2"/>
  <c r="AH949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AC950" i="2"/>
  <c r="AD950" i="2"/>
  <c r="AE950" i="2"/>
  <c r="AF950" i="2"/>
  <c r="AG950" i="2"/>
  <c r="AH950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AC951" i="2"/>
  <c r="AD951" i="2"/>
  <c r="AE951" i="2"/>
  <c r="AF951" i="2"/>
  <c r="AG951" i="2"/>
  <c r="AH951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AC952" i="2"/>
  <c r="AD952" i="2"/>
  <c r="AE952" i="2"/>
  <c r="AF952" i="2"/>
  <c r="AG952" i="2"/>
  <c r="AH952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AC953" i="2"/>
  <c r="AD953" i="2"/>
  <c r="AE953" i="2"/>
  <c r="AF953" i="2"/>
  <c r="AG953" i="2"/>
  <c r="AH953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AC954" i="2"/>
  <c r="AD954" i="2"/>
  <c r="AE954" i="2"/>
  <c r="AF954" i="2"/>
  <c r="AG954" i="2"/>
  <c r="AH954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AC955" i="2"/>
  <c r="AD955" i="2"/>
  <c r="AE955" i="2"/>
  <c r="AF955" i="2"/>
  <c r="AG955" i="2"/>
  <c r="AH955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AC956" i="2"/>
  <c r="AD956" i="2"/>
  <c r="AE956" i="2"/>
  <c r="AF956" i="2"/>
  <c r="AG956" i="2"/>
  <c r="AH956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AC957" i="2"/>
  <c r="AD957" i="2"/>
  <c r="AE957" i="2"/>
  <c r="AF957" i="2"/>
  <c r="AG957" i="2"/>
  <c r="AH957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AC958" i="2"/>
  <c r="AD958" i="2"/>
  <c r="AE958" i="2"/>
  <c r="AF958" i="2"/>
  <c r="AG958" i="2"/>
  <c r="AH958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G959" i="2"/>
  <c r="AH959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AC960" i="2"/>
  <c r="AD960" i="2"/>
  <c r="AE960" i="2"/>
  <c r="AF960" i="2"/>
  <c r="AG960" i="2"/>
  <c r="AH960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AC961" i="2"/>
  <c r="AD961" i="2"/>
  <c r="AE961" i="2"/>
  <c r="AF961" i="2"/>
  <c r="AG961" i="2"/>
  <c r="AH961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AC962" i="2"/>
  <c r="AD962" i="2"/>
  <c r="AE962" i="2"/>
  <c r="AF962" i="2"/>
  <c r="AG962" i="2"/>
  <c r="AH962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G963" i="2"/>
  <c r="AH963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AC964" i="2"/>
  <c r="AD964" i="2"/>
  <c r="AE964" i="2"/>
  <c r="AF964" i="2"/>
  <c r="AG964" i="2"/>
  <c r="AH964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AC965" i="2"/>
  <c r="AD965" i="2"/>
  <c r="AE965" i="2"/>
  <c r="AF965" i="2"/>
  <c r="AG965" i="2"/>
  <c r="AH965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AC966" i="2"/>
  <c r="AD966" i="2"/>
  <c r="AE966" i="2"/>
  <c r="AF966" i="2"/>
  <c r="AG966" i="2"/>
  <c r="AH966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AC967" i="2"/>
  <c r="AD967" i="2"/>
  <c r="AE967" i="2"/>
  <c r="AF967" i="2"/>
  <c r="AG967" i="2"/>
  <c r="AH967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G968" i="2"/>
  <c r="AH968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AC969" i="2"/>
  <c r="AD969" i="2"/>
  <c r="AE969" i="2"/>
  <c r="AF969" i="2"/>
  <c r="AG969" i="2"/>
  <c r="AH969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AC970" i="2"/>
  <c r="AD970" i="2"/>
  <c r="AE970" i="2"/>
  <c r="AF970" i="2"/>
  <c r="AG970" i="2"/>
  <c r="AH970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AC971" i="2"/>
  <c r="AD971" i="2"/>
  <c r="AE971" i="2"/>
  <c r="AF971" i="2"/>
  <c r="AG971" i="2"/>
  <c r="AH971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AC972" i="2"/>
  <c r="AD972" i="2"/>
  <c r="AE972" i="2"/>
  <c r="AF972" i="2"/>
  <c r="AG972" i="2"/>
  <c r="AH972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AC973" i="2"/>
  <c r="AD973" i="2"/>
  <c r="AE973" i="2"/>
  <c r="AF973" i="2"/>
  <c r="AG973" i="2"/>
  <c r="AH973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AC974" i="2"/>
  <c r="AD974" i="2"/>
  <c r="AE974" i="2"/>
  <c r="AF974" i="2"/>
  <c r="AG974" i="2"/>
  <c r="AH974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G975" i="2"/>
  <c r="AH975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AC976" i="2"/>
  <c r="AD976" i="2"/>
  <c r="AE976" i="2"/>
  <c r="AF976" i="2"/>
  <c r="AG976" i="2"/>
  <c r="AH976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AC977" i="2"/>
  <c r="AD977" i="2"/>
  <c r="AE977" i="2"/>
  <c r="AF977" i="2"/>
  <c r="AG977" i="2"/>
  <c r="AH977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AC978" i="2"/>
  <c r="AD978" i="2"/>
  <c r="AE978" i="2"/>
  <c r="AF978" i="2"/>
  <c r="AG978" i="2"/>
  <c r="AH978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AC979" i="2"/>
  <c r="AD979" i="2"/>
  <c r="AE979" i="2"/>
  <c r="AF979" i="2"/>
  <c r="AG979" i="2"/>
  <c r="AH979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AC980" i="2"/>
  <c r="AD980" i="2"/>
  <c r="AE980" i="2"/>
  <c r="AF980" i="2"/>
  <c r="AG980" i="2"/>
  <c r="AH980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AC981" i="2"/>
  <c r="AD981" i="2"/>
  <c r="AE981" i="2"/>
  <c r="AF981" i="2"/>
  <c r="AG981" i="2"/>
  <c r="AH981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G982" i="2"/>
  <c r="AH982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AC983" i="2"/>
  <c r="AD983" i="2"/>
  <c r="AE983" i="2"/>
  <c r="AF983" i="2"/>
  <c r="AG983" i="2"/>
  <c r="AH983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AC984" i="2"/>
  <c r="AD984" i="2"/>
  <c r="AE984" i="2"/>
  <c r="AF984" i="2"/>
  <c r="AG984" i="2"/>
  <c r="AH984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G985" i="2"/>
  <c r="AH985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AC986" i="2"/>
  <c r="AD986" i="2"/>
  <c r="AE986" i="2"/>
  <c r="AF986" i="2"/>
  <c r="AG986" i="2"/>
  <c r="AH986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AC987" i="2"/>
  <c r="AD987" i="2"/>
  <c r="AE987" i="2"/>
  <c r="AF987" i="2"/>
  <c r="AG987" i="2"/>
  <c r="AH987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AG988" i="2"/>
  <c r="AH988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AC989" i="2"/>
  <c r="AD989" i="2"/>
  <c r="AE989" i="2"/>
  <c r="AF989" i="2"/>
  <c r="AG989" i="2"/>
  <c r="AH989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AC990" i="2"/>
  <c r="AD990" i="2"/>
  <c r="AE990" i="2"/>
  <c r="AF990" i="2"/>
  <c r="AG990" i="2"/>
  <c r="AH990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AC991" i="2"/>
  <c r="AD991" i="2"/>
  <c r="AE991" i="2"/>
  <c r="AF991" i="2"/>
  <c r="AG991" i="2"/>
  <c r="AH991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AC992" i="2"/>
  <c r="AD992" i="2"/>
  <c r="AE992" i="2"/>
  <c r="AF992" i="2"/>
  <c r="AG992" i="2"/>
  <c r="AH992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AC993" i="2"/>
  <c r="AD993" i="2"/>
  <c r="AE993" i="2"/>
  <c r="AF993" i="2"/>
  <c r="AG993" i="2"/>
  <c r="AH993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AC994" i="2"/>
  <c r="AD994" i="2"/>
  <c r="AE994" i="2"/>
  <c r="AF994" i="2"/>
  <c r="AG994" i="2"/>
  <c r="AH994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AC995" i="2"/>
  <c r="AD995" i="2"/>
  <c r="AE995" i="2"/>
  <c r="AF995" i="2"/>
  <c r="AG995" i="2"/>
  <c r="AH995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AC996" i="2"/>
  <c r="AD996" i="2"/>
  <c r="AE996" i="2"/>
  <c r="AF996" i="2"/>
  <c r="AG996" i="2"/>
  <c r="AH996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AC997" i="2"/>
  <c r="AD997" i="2"/>
  <c r="AE997" i="2"/>
  <c r="AF997" i="2"/>
  <c r="AG997" i="2"/>
  <c r="AH997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AC998" i="2"/>
  <c r="AD998" i="2"/>
  <c r="AE998" i="2"/>
  <c r="AF998" i="2"/>
  <c r="AG998" i="2"/>
  <c r="AH998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AG999" i="2"/>
  <c r="AH999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AC1000" i="2"/>
  <c r="AD1000" i="2"/>
  <c r="AE1000" i="2"/>
  <c r="AF1000" i="2"/>
  <c r="AG1000" i="2"/>
  <c r="AH1000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AC1001" i="2"/>
  <c r="AD1001" i="2"/>
  <c r="AE1001" i="2"/>
  <c r="AF1001" i="2"/>
  <c r="AG1001" i="2"/>
  <c r="AH1001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G1002" i="2"/>
  <c r="AH1002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G1003" i="2"/>
  <c r="AH1003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G1004" i="2"/>
  <c r="AH1004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G1005" i="2"/>
  <c r="AH1005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G1006" i="2"/>
  <c r="AH1006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G1007" i="2"/>
  <c r="AH1007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G1008" i="2"/>
  <c r="AH1008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G1009" i="2"/>
  <c r="AH1009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G1010" i="2"/>
  <c r="AH1010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G1011" i="2"/>
  <c r="AH1011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G1012" i="2"/>
  <c r="AH1012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G1013" i="2"/>
  <c r="AH1013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G1014" i="2"/>
  <c r="AH1014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G1015" i="2"/>
  <c r="AH1015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G1016" i="2"/>
  <c r="AH1016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G1017" i="2"/>
  <c r="AH1017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G1018" i="2"/>
  <c r="AH1018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G1019" i="2"/>
  <c r="AH1019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G1020" i="2"/>
  <c r="AH1020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G1021" i="2"/>
  <c r="AH1021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G1022" i="2"/>
  <c r="AH1022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G1023" i="2"/>
  <c r="AH1023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G1024" i="2"/>
  <c r="AH1024" i="2"/>
  <c r="J1025" i="2"/>
  <c r="K1025" i="2"/>
  <c r="L1025" i="2"/>
  <c r="M1025" i="2"/>
  <c r="N1025" i="2"/>
  <c r="O1025" i="2"/>
  <c r="P1025" i="2"/>
  <c r="Q1025" i="2"/>
  <c r="R1025" i="2"/>
  <c r="S1025" i="2"/>
  <c r="T1025" i="2"/>
  <c r="U1025" i="2"/>
  <c r="V1025" i="2"/>
  <c r="W1025" i="2"/>
  <c r="X1025" i="2"/>
  <c r="Y1025" i="2"/>
  <c r="Z1025" i="2"/>
  <c r="AA1025" i="2"/>
  <c r="AB1025" i="2"/>
  <c r="AC1025" i="2"/>
  <c r="AD1025" i="2"/>
  <c r="AE1025" i="2"/>
  <c r="AF1025" i="2"/>
  <c r="AG1025" i="2"/>
  <c r="AH1025" i="2"/>
  <c r="J1026" i="2"/>
  <c r="K1026" i="2"/>
  <c r="L1026" i="2"/>
  <c r="M1026" i="2"/>
  <c r="N1026" i="2"/>
  <c r="O1026" i="2"/>
  <c r="P1026" i="2"/>
  <c r="Q1026" i="2"/>
  <c r="R1026" i="2"/>
  <c r="S1026" i="2"/>
  <c r="T1026" i="2"/>
  <c r="U1026" i="2"/>
  <c r="V1026" i="2"/>
  <c r="W1026" i="2"/>
  <c r="X1026" i="2"/>
  <c r="Y1026" i="2"/>
  <c r="Z1026" i="2"/>
  <c r="AA1026" i="2"/>
  <c r="AB1026" i="2"/>
  <c r="AC1026" i="2"/>
  <c r="AD1026" i="2"/>
  <c r="AE1026" i="2"/>
  <c r="AF1026" i="2"/>
  <c r="AG1026" i="2"/>
  <c r="AH1026" i="2"/>
  <c r="J1027" i="2"/>
  <c r="K1027" i="2"/>
  <c r="L1027" i="2"/>
  <c r="M1027" i="2"/>
  <c r="N1027" i="2"/>
  <c r="O1027" i="2"/>
  <c r="P1027" i="2"/>
  <c r="Q1027" i="2"/>
  <c r="R1027" i="2"/>
  <c r="S1027" i="2"/>
  <c r="T1027" i="2"/>
  <c r="U1027" i="2"/>
  <c r="V1027" i="2"/>
  <c r="W1027" i="2"/>
  <c r="X1027" i="2"/>
  <c r="Y1027" i="2"/>
  <c r="Z1027" i="2"/>
  <c r="AA1027" i="2"/>
  <c r="AB1027" i="2"/>
  <c r="AC1027" i="2"/>
  <c r="AD1027" i="2"/>
  <c r="AE1027" i="2"/>
  <c r="AF1027" i="2"/>
  <c r="AG1027" i="2"/>
  <c r="AH1027" i="2"/>
  <c r="J1028" i="2"/>
  <c r="K1028" i="2"/>
  <c r="L1028" i="2"/>
  <c r="M1028" i="2"/>
  <c r="N1028" i="2"/>
  <c r="O1028" i="2"/>
  <c r="P1028" i="2"/>
  <c r="Q1028" i="2"/>
  <c r="R1028" i="2"/>
  <c r="S1028" i="2"/>
  <c r="T1028" i="2"/>
  <c r="U1028" i="2"/>
  <c r="V1028" i="2"/>
  <c r="W1028" i="2"/>
  <c r="X1028" i="2"/>
  <c r="Y1028" i="2"/>
  <c r="Z1028" i="2"/>
  <c r="AA1028" i="2"/>
  <c r="AB1028" i="2"/>
  <c r="AC1028" i="2"/>
  <c r="AD1028" i="2"/>
  <c r="AE1028" i="2"/>
  <c r="AF1028" i="2"/>
  <c r="AG1028" i="2"/>
  <c r="AH1028" i="2"/>
  <c r="J1029" i="2"/>
  <c r="K1029" i="2"/>
  <c r="L1029" i="2"/>
  <c r="M1029" i="2"/>
  <c r="N1029" i="2"/>
  <c r="O1029" i="2"/>
  <c r="P1029" i="2"/>
  <c r="Q1029" i="2"/>
  <c r="R1029" i="2"/>
  <c r="S1029" i="2"/>
  <c r="T1029" i="2"/>
  <c r="U1029" i="2"/>
  <c r="V1029" i="2"/>
  <c r="W1029" i="2"/>
  <c r="X1029" i="2"/>
  <c r="Y1029" i="2"/>
  <c r="Z1029" i="2"/>
  <c r="AA1029" i="2"/>
  <c r="AB1029" i="2"/>
  <c r="AC1029" i="2"/>
  <c r="AD1029" i="2"/>
  <c r="AE1029" i="2"/>
  <c r="AF1029" i="2"/>
  <c r="AG1029" i="2"/>
  <c r="AH1029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V1030" i="2"/>
  <c r="W1030" i="2"/>
  <c r="X1030" i="2"/>
  <c r="Y1030" i="2"/>
  <c r="Z1030" i="2"/>
  <c r="AA1030" i="2"/>
  <c r="AB1030" i="2"/>
  <c r="AC1030" i="2"/>
  <c r="AD1030" i="2"/>
  <c r="AE1030" i="2"/>
  <c r="AF1030" i="2"/>
  <c r="AG1030" i="2"/>
  <c r="AH1030" i="2"/>
  <c r="J1031" i="2"/>
  <c r="K1031" i="2"/>
  <c r="L1031" i="2"/>
  <c r="M1031" i="2"/>
  <c r="N1031" i="2"/>
  <c r="O1031" i="2"/>
  <c r="P1031" i="2"/>
  <c r="Q1031" i="2"/>
  <c r="R1031" i="2"/>
  <c r="S1031" i="2"/>
  <c r="T1031" i="2"/>
  <c r="U1031" i="2"/>
  <c r="V1031" i="2"/>
  <c r="W1031" i="2"/>
  <c r="X1031" i="2"/>
  <c r="Y1031" i="2"/>
  <c r="Z1031" i="2"/>
  <c r="AA1031" i="2"/>
  <c r="AB1031" i="2"/>
  <c r="AC1031" i="2"/>
  <c r="AD1031" i="2"/>
  <c r="AE1031" i="2"/>
  <c r="AF1031" i="2"/>
  <c r="AG1031" i="2"/>
  <c r="AH1031" i="2"/>
  <c r="J1032" i="2"/>
  <c r="K1032" i="2"/>
  <c r="L1032" i="2"/>
  <c r="M1032" i="2"/>
  <c r="N1032" i="2"/>
  <c r="O1032" i="2"/>
  <c r="P1032" i="2"/>
  <c r="Q1032" i="2"/>
  <c r="R1032" i="2"/>
  <c r="S1032" i="2"/>
  <c r="T1032" i="2"/>
  <c r="U1032" i="2"/>
  <c r="V1032" i="2"/>
  <c r="W1032" i="2"/>
  <c r="X1032" i="2"/>
  <c r="Y1032" i="2"/>
  <c r="Z1032" i="2"/>
  <c r="AA1032" i="2"/>
  <c r="AB1032" i="2"/>
  <c r="AC1032" i="2"/>
  <c r="AD1032" i="2"/>
  <c r="AE1032" i="2"/>
  <c r="AF1032" i="2"/>
  <c r="AG1032" i="2"/>
  <c r="AH1032" i="2"/>
  <c r="J1033" i="2"/>
  <c r="K1033" i="2"/>
  <c r="L1033" i="2"/>
  <c r="M1033" i="2"/>
  <c r="N1033" i="2"/>
  <c r="O1033" i="2"/>
  <c r="P1033" i="2"/>
  <c r="Q1033" i="2"/>
  <c r="R1033" i="2"/>
  <c r="S1033" i="2"/>
  <c r="T1033" i="2"/>
  <c r="U1033" i="2"/>
  <c r="V1033" i="2"/>
  <c r="W1033" i="2"/>
  <c r="X1033" i="2"/>
  <c r="Y1033" i="2"/>
  <c r="Z1033" i="2"/>
  <c r="AA1033" i="2"/>
  <c r="AB1033" i="2"/>
  <c r="AC1033" i="2"/>
  <c r="AD1033" i="2"/>
  <c r="AE1033" i="2"/>
  <c r="AF1033" i="2"/>
  <c r="AG1033" i="2"/>
  <c r="AH1033" i="2"/>
  <c r="J1034" i="2"/>
  <c r="K1034" i="2"/>
  <c r="L1034" i="2"/>
  <c r="M1034" i="2"/>
  <c r="N1034" i="2"/>
  <c r="O1034" i="2"/>
  <c r="P1034" i="2"/>
  <c r="Q1034" i="2"/>
  <c r="R1034" i="2"/>
  <c r="S1034" i="2"/>
  <c r="T1034" i="2"/>
  <c r="U1034" i="2"/>
  <c r="V1034" i="2"/>
  <c r="W1034" i="2"/>
  <c r="X1034" i="2"/>
  <c r="Y1034" i="2"/>
  <c r="Z1034" i="2"/>
  <c r="AA1034" i="2"/>
  <c r="AB1034" i="2"/>
  <c r="AC1034" i="2"/>
  <c r="AD1034" i="2"/>
  <c r="AE1034" i="2"/>
  <c r="AF1034" i="2"/>
  <c r="AG1034" i="2"/>
  <c r="AH1034" i="2"/>
  <c r="J1035" i="2"/>
  <c r="K1035" i="2"/>
  <c r="L1035" i="2"/>
  <c r="M1035" i="2"/>
  <c r="N1035" i="2"/>
  <c r="O1035" i="2"/>
  <c r="P1035" i="2"/>
  <c r="Q1035" i="2"/>
  <c r="R1035" i="2"/>
  <c r="S1035" i="2"/>
  <c r="T1035" i="2"/>
  <c r="U1035" i="2"/>
  <c r="V1035" i="2"/>
  <c r="W1035" i="2"/>
  <c r="X1035" i="2"/>
  <c r="Y1035" i="2"/>
  <c r="Z1035" i="2"/>
  <c r="AA1035" i="2"/>
  <c r="AB1035" i="2"/>
  <c r="AC1035" i="2"/>
  <c r="AD1035" i="2"/>
  <c r="AE1035" i="2"/>
  <c r="AF1035" i="2"/>
  <c r="AG1035" i="2"/>
  <c r="AH1035" i="2"/>
  <c r="J1036" i="2"/>
  <c r="K1036" i="2"/>
  <c r="L1036" i="2"/>
  <c r="M1036" i="2"/>
  <c r="N1036" i="2"/>
  <c r="O1036" i="2"/>
  <c r="P1036" i="2"/>
  <c r="Q1036" i="2"/>
  <c r="R1036" i="2"/>
  <c r="S1036" i="2"/>
  <c r="T1036" i="2"/>
  <c r="U1036" i="2"/>
  <c r="V1036" i="2"/>
  <c r="W1036" i="2"/>
  <c r="X1036" i="2"/>
  <c r="Y1036" i="2"/>
  <c r="Z1036" i="2"/>
  <c r="AA1036" i="2"/>
  <c r="AB1036" i="2"/>
  <c r="AC1036" i="2"/>
  <c r="AD1036" i="2"/>
  <c r="AE1036" i="2"/>
  <c r="AF1036" i="2"/>
  <c r="AG1036" i="2"/>
  <c r="AH1036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W1037" i="2"/>
  <c r="X1037" i="2"/>
  <c r="Y1037" i="2"/>
  <c r="Z1037" i="2"/>
  <c r="AA1037" i="2"/>
  <c r="AB1037" i="2"/>
  <c r="AC1037" i="2"/>
  <c r="AD1037" i="2"/>
  <c r="AE1037" i="2"/>
  <c r="AF1037" i="2"/>
  <c r="AG1037" i="2"/>
  <c r="AH1037" i="2"/>
  <c r="J1038" i="2"/>
  <c r="K1038" i="2"/>
  <c r="L1038" i="2"/>
  <c r="M1038" i="2"/>
  <c r="N1038" i="2"/>
  <c r="O1038" i="2"/>
  <c r="P1038" i="2"/>
  <c r="Q1038" i="2"/>
  <c r="R1038" i="2"/>
  <c r="S1038" i="2"/>
  <c r="T1038" i="2"/>
  <c r="U1038" i="2"/>
  <c r="V1038" i="2"/>
  <c r="W1038" i="2"/>
  <c r="X1038" i="2"/>
  <c r="Y1038" i="2"/>
  <c r="Z1038" i="2"/>
  <c r="AA1038" i="2"/>
  <c r="AB1038" i="2"/>
  <c r="AC1038" i="2"/>
  <c r="AD1038" i="2"/>
  <c r="AE1038" i="2"/>
  <c r="AF1038" i="2"/>
  <c r="AG1038" i="2"/>
  <c r="AH1038" i="2"/>
  <c r="J1039" i="2"/>
  <c r="K1039" i="2"/>
  <c r="L1039" i="2"/>
  <c r="M1039" i="2"/>
  <c r="N1039" i="2"/>
  <c r="O1039" i="2"/>
  <c r="P1039" i="2"/>
  <c r="Q1039" i="2"/>
  <c r="R1039" i="2"/>
  <c r="S1039" i="2"/>
  <c r="T1039" i="2"/>
  <c r="U1039" i="2"/>
  <c r="V1039" i="2"/>
  <c r="W1039" i="2"/>
  <c r="X1039" i="2"/>
  <c r="Y1039" i="2"/>
  <c r="Z1039" i="2"/>
  <c r="AA1039" i="2"/>
  <c r="AB1039" i="2"/>
  <c r="AC1039" i="2"/>
  <c r="AD1039" i="2"/>
  <c r="AE1039" i="2"/>
  <c r="AF1039" i="2"/>
  <c r="AG1039" i="2"/>
  <c r="AH1039" i="2"/>
  <c r="J1040" i="2"/>
  <c r="K1040" i="2"/>
  <c r="L1040" i="2"/>
  <c r="M1040" i="2"/>
  <c r="N1040" i="2"/>
  <c r="O1040" i="2"/>
  <c r="P1040" i="2"/>
  <c r="Q1040" i="2"/>
  <c r="R1040" i="2"/>
  <c r="S1040" i="2"/>
  <c r="T1040" i="2"/>
  <c r="U1040" i="2"/>
  <c r="V1040" i="2"/>
  <c r="W1040" i="2"/>
  <c r="X1040" i="2"/>
  <c r="Y1040" i="2"/>
  <c r="Z1040" i="2"/>
  <c r="AA1040" i="2"/>
  <c r="AB1040" i="2"/>
  <c r="AC1040" i="2"/>
  <c r="AD1040" i="2"/>
  <c r="AE1040" i="2"/>
  <c r="AF1040" i="2"/>
  <c r="AG1040" i="2"/>
  <c r="AH1040" i="2"/>
  <c r="J1041" i="2"/>
  <c r="K1041" i="2"/>
  <c r="L1041" i="2"/>
  <c r="M1041" i="2"/>
  <c r="N1041" i="2"/>
  <c r="O1041" i="2"/>
  <c r="P1041" i="2"/>
  <c r="Q1041" i="2"/>
  <c r="R1041" i="2"/>
  <c r="S1041" i="2"/>
  <c r="T1041" i="2"/>
  <c r="U1041" i="2"/>
  <c r="V1041" i="2"/>
  <c r="W1041" i="2"/>
  <c r="X1041" i="2"/>
  <c r="Y1041" i="2"/>
  <c r="Z1041" i="2"/>
  <c r="AA1041" i="2"/>
  <c r="AB1041" i="2"/>
  <c r="AC1041" i="2"/>
  <c r="AD1041" i="2"/>
  <c r="AE1041" i="2"/>
  <c r="AF1041" i="2"/>
  <c r="AG1041" i="2"/>
  <c r="AH1041" i="2"/>
  <c r="J1042" i="2"/>
  <c r="K1042" i="2"/>
  <c r="L1042" i="2"/>
  <c r="M1042" i="2"/>
  <c r="N1042" i="2"/>
  <c r="O1042" i="2"/>
  <c r="P1042" i="2"/>
  <c r="Q1042" i="2"/>
  <c r="R1042" i="2"/>
  <c r="S1042" i="2"/>
  <c r="T1042" i="2"/>
  <c r="U1042" i="2"/>
  <c r="V1042" i="2"/>
  <c r="W1042" i="2"/>
  <c r="X1042" i="2"/>
  <c r="Y1042" i="2"/>
  <c r="Z1042" i="2"/>
  <c r="AA1042" i="2"/>
  <c r="AB1042" i="2"/>
  <c r="AC1042" i="2"/>
  <c r="AD1042" i="2"/>
  <c r="AE1042" i="2"/>
  <c r="AF1042" i="2"/>
  <c r="AG1042" i="2"/>
  <c r="AH1042" i="2"/>
  <c r="J1043" i="2"/>
  <c r="K1043" i="2"/>
  <c r="L1043" i="2"/>
  <c r="M1043" i="2"/>
  <c r="N1043" i="2"/>
  <c r="O1043" i="2"/>
  <c r="P1043" i="2"/>
  <c r="Q1043" i="2"/>
  <c r="R1043" i="2"/>
  <c r="S1043" i="2"/>
  <c r="T1043" i="2"/>
  <c r="U1043" i="2"/>
  <c r="V1043" i="2"/>
  <c r="W1043" i="2"/>
  <c r="X1043" i="2"/>
  <c r="Y1043" i="2"/>
  <c r="Z1043" i="2"/>
  <c r="AA1043" i="2"/>
  <c r="AB1043" i="2"/>
  <c r="AC1043" i="2"/>
  <c r="AD1043" i="2"/>
  <c r="AE1043" i="2"/>
  <c r="AF1043" i="2"/>
  <c r="AG1043" i="2"/>
  <c r="AH1043" i="2"/>
  <c r="J1044" i="2"/>
  <c r="K1044" i="2"/>
  <c r="L1044" i="2"/>
  <c r="M1044" i="2"/>
  <c r="N1044" i="2"/>
  <c r="O1044" i="2"/>
  <c r="P1044" i="2"/>
  <c r="Q1044" i="2"/>
  <c r="R1044" i="2"/>
  <c r="S1044" i="2"/>
  <c r="T1044" i="2"/>
  <c r="U1044" i="2"/>
  <c r="V1044" i="2"/>
  <c r="W1044" i="2"/>
  <c r="X1044" i="2"/>
  <c r="Y1044" i="2"/>
  <c r="Z1044" i="2"/>
  <c r="AA1044" i="2"/>
  <c r="AB1044" i="2"/>
  <c r="AC1044" i="2"/>
  <c r="AD1044" i="2"/>
  <c r="AE1044" i="2"/>
  <c r="AF1044" i="2"/>
  <c r="AG1044" i="2"/>
  <c r="AH1044" i="2"/>
  <c r="J1045" i="2"/>
  <c r="K1045" i="2"/>
  <c r="L1045" i="2"/>
  <c r="M1045" i="2"/>
  <c r="N1045" i="2"/>
  <c r="O1045" i="2"/>
  <c r="P1045" i="2"/>
  <c r="Q1045" i="2"/>
  <c r="R1045" i="2"/>
  <c r="S1045" i="2"/>
  <c r="T1045" i="2"/>
  <c r="U1045" i="2"/>
  <c r="V1045" i="2"/>
  <c r="W1045" i="2"/>
  <c r="X1045" i="2"/>
  <c r="Y1045" i="2"/>
  <c r="Z1045" i="2"/>
  <c r="AA1045" i="2"/>
  <c r="AB1045" i="2"/>
  <c r="AC1045" i="2"/>
  <c r="AD1045" i="2"/>
  <c r="AE1045" i="2"/>
  <c r="AF1045" i="2"/>
  <c r="AG1045" i="2"/>
  <c r="AH1045" i="2"/>
  <c r="J1046" i="2"/>
  <c r="K1046" i="2"/>
  <c r="L1046" i="2"/>
  <c r="M1046" i="2"/>
  <c r="N1046" i="2"/>
  <c r="O1046" i="2"/>
  <c r="P1046" i="2"/>
  <c r="Q1046" i="2"/>
  <c r="R1046" i="2"/>
  <c r="S1046" i="2"/>
  <c r="T1046" i="2"/>
  <c r="U1046" i="2"/>
  <c r="V1046" i="2"/>
  <c r="W1046" i="2"/>
  <c r="X1046" i="2"/>
  <c r="Y1046" i="2"/>
  <c r="Z1046" i="2"/>
  <c r="AA1046" i="2"/>
  <c r="AB1046" i="2"/>
  <c r="AC1046" i="2"/>
  <c r="AD1046" i="2"/>
  <c r="AE1046" i="2"/>
  <c r="AF1046" i="2"/>
  <c r="AG1046" i="2"/>
  <c r="AH1046" i="2"/>
  <c r="J1047" i="2"/>
  <c r="K1047" i="2"/>
  <c r="L1047" i="2"/>
  <c r="M1047" i="2"/>
  <c r="N1047" i="2"/>
  <c r="O1047" i="2"/>
  <c r="P1047" i="2"/>
  <c r="Q1047" i="2"/>
  <c r="R1047" i="2"/>
  <c r="S1047" i="2"/>
  <c r="T1047" i="2"/>
  <c r="U1047" i="2"/>
  <c r="V1047" i="2"/>
  <c r="W1047" i="2"/>
  <c r="X1047" i="2"/>
  <c r="Y1047" i="2"/>
  <c r="Z1047" i="2"/>
  <c r="AA1047" i="2"/>
  <c r="AB1047" i="2"/>
  <c r="AC1047" i="2"/>
  <c r="AD1047" i="2"/>
  <c r="AE1047" i="2"/>
  <c r="AF1047" i="2"/>
  <c r="AG1047" i="2"/>
  <c r="AH1047" i="2"/>
  <c r="J1048" i="2"/>
  <c r="K1048" i="2"/>
  <c r="L1048" i="2"/>
  <c r="M1048" i="2"/>
  <c r="N1048" i="2"/>
  <c r="O1048" i="2"/>
  <c r="P1048" i="2"/>
  <c r="Q1048" i="2"/>
  <c r="R1048" i="2"/>
  <c r="S1048" i="2"/>
  <c r="T1048" i="2"/>
  <c r="U1048" i="2"/>
  <c r="V1048" i="2"/>
  <c r="W1048" i="2"/>
  <c r="X1048" i="2"/>
  <c r="Y1048" i="2"/>
  <c r="Z1048" i="2"/>
  <c r="AA1048" i="2"/>
  <c r="AB1048" i="2"/>
  <c r="AC1048" i="2"/>
  <c r="AD1048" i="2"/>
  <c r="AE1048" i="2"/>
  <c r="AF1048" i="2"/>
  <c r="AG1048" i="2"/>
  <c r="AH1048" i="2"/>
  <c r="J1049" i="2"/>
  <c r="K1049" i="2"/>
  <c r="L1049" i="2"/>
  <c r="M1049" i="2"/>
  <c r="N1049" i="2"/>
  <c r="O1049" i="2"/>
  <c r="P1049" i="2"/>
  <c r="Q1049" i="2"/>
  <c r="R1049" i="2"/>
  <c r="S1049" i="2"/>
  <c r="T1049" i="2"/>
  <c r="U1049" i="2"/>
  <c r="V1049" i="2"/>
  <c r="W1049" i="2"/>
  <c r="X1049" i="2"/>
  <c r="Y1049" i="2"/>
  <c r="Z1049" i="2"/>
  <c r="AA1049" i="2"/>
  <c r="AB1049" i="2"/>
  <c r="AC1049" i="2"/>
  <c r="AD1049" i="2"/>
  <c r="AE1049" i="2"/>
  <c r="AF1049" i="2"/>
  <c r="AG1049" i="2"/>
  <c r="AH1049" i="2"/>
  <c r="J1050" i="2"/>
  <c r="K1050" i="2"/>
  <c r="L1050" i="2"/>
  <c r="M1050" i="2"/>
  <c r="N1050" i="2"/>
  <c r="O1050" i="2"/>
  <c r="P1050" i="2"/>
  <c r="Q1050" i="2"/>
  <c r="R1050" i="2"/>
  <c r="S1050" i="2"/>
  <c r="T1050" i="2"/>
  <c r="U1050" i="2"/>
  <c r="V1050" i="2"/>
  <c r="W1050" i="2"/>
  <c r="X1050" i="2"/>
  <c r="Y1050" i="2"/>
  <c r="Z1050" i="2"/>
  <c r="AA1050" i="2"/>
  <c r="AB1050" i="2"/>
  <c r="AC1050" i="2"/>
  <c r="AD1050" i="2"/>
  <c r="AE1050" i="2"/>
  <c r="AF1050" i="2"/>
  <c r="AG1050" i="2"/>
  <c r="AH1050" i="2"/>
  <c r="J1051" i="2"/>
  <c r="K1051" i="2"/>
  <c r="L1051" i="2"/>
  <c r="M1051" i="2"/>
  <c r="N1051" i="2"/>
  <c r="O1051" i="2"/>
  <c r="P1051" i="2"/>
  <c r="Q1051" i="2"/>
  <c r="R1051" i="2"/>
  <c r="S1051" i="2"/>
  <c r="T1051" i="2"/>
  <c r="U1051" i="2"/>
  <c r="V1051" i="2"/>
  <c r="W1051" i="2"/>
  <c r="X1051" i="2"/>
  <c r="Y1051" i="2"/>
  <c r="Z1051" i="2"/>
  <c r="AA1051" i="2"/>
  <c r="AB1051" i="2"/>
  <c r="AC1051" i="2"/>
  <c r="AD1051" i="2"/>
  <c r="AE1051" i="2"/>
  <c r="AF1051" i="2"/>
  <c r="AG1051" i="2"/>
  <c r="AH1051" i="2"/>
  <c r="J1052" i="2"/>
  <c r="K1052" i="2"/>
  <c r="L1052" i="2"/>
  <c r="M1052" i="2"/>
  <c r="N1052" i="2"/>
  <c r="O1052" i="2"/>
  <c r="P1052" i="2"/>
  <c r="Q1052" i="2"/>
  <c r="R1052" i="2"/>
  <c r="S1052" i="2"/>
  <c r="T1052" i="2"/>
  <c r="U1052" i="2"/>
  <c r="V1052" i="2"/>
  <c r="W1052" i="2"/>
  <c r="X1052" i="2"/>
  <c r="Y1052" i="2"/>
  <c r="Z1052" i="2"/>
  <c r="AA1052" i="2"/>
  <c r="AB1052" i="2"/>
  <c r="AC1052" i="2"/>
  <c r="AD1052" i="2"/>
  <c r="AE1052" i="2"/>
  <c r="AF1052" i="2"/>
  <c r="AG1052" i="2"/>
  <c r="AH1052" i="2"/>
  <c r="J1053" i="2"/>
  <c r="K1053" i="2"/>
  <c r="L1053" i="2"/>
  <c r="M1053" i="2"/>
  <c r="N1053" i="2"/>
  <c r="O1053" i="2"/>
  <c r="P1053" i="2"/>
  <c r="Q1053" i="2"/>
  <c r="R1053" i="2"/>
  <c r="S1053" i="2"/>
  <c r="T1053" i="2"/>
  <c r="U1053" i="2"/>
  <c r="V1053" i="2"/>
  <c r="W1053" i="2"/>
  <c r="X1053" i="2"/>
  <c r="Y1053" i="2"/>
  <c r="Z1053" i="2"/>
  <c r="AA1053" i="2"/>
  <c r="AB1053" i="2"/>
  <c r="AC1053" i="2"/>
  <c r="AD1053" i="2"/>
  <c r="AE1053" i="2"/>
  <c r="AF1053" i="2"/>
  <c r="AG1053" i="2"/>
  <c r="AH1053" i="2"/>
  <c r="J1054" i="2"/>
  <c r="K1054" i="2"/>
  <c r="L1054" i="2"/>
  <c r="M1054" i="2"/>
  <c r="N1054" i="2"/>
  <c r="O1054" i="2"/>
  <c r="P1054" i="2"/>
  <c r="Q1054" i="2"/>
  <c r="R1054" i="2"/>
  <c r="S1054" i="2"/>
  <c r="T1054" i="2"/>
  <c r="U1054" i="2"/>
  <c r="V1054" i="2"/>
  <c r="W1054" i="2"/>
  <c r="X1054" i="2"/>
  <c r="Y1054" i="2"/>
  <c r="Z1054" i="2"/>
  <c r="AA1054" i="2"/>
  <c r="AB1054" i="2"/>
  <c r="AC1054" i="2"/>
  <c r="AD1054" i="2"/>
  <c r="AE1054" i="2"/>
  <c r="AF1054" i="2"/>
  <c r="AG1054" i="2"/>
  <c r="AH1054" i="2"/>
  <c r="J1055" i="2"/>
  <c r="K1055" i="2"/>
  <c r="L1055" i="2"/>
  <c r="M1055" i="2"/>
  <c r="N1055" i="2"/>
  <c r="O1055" i="2"/>
  <c r="P1055" i="2"/>
  <c r="Q1055" i="2"/>
  <c r="R1055" i="2"/>
  <c r="S1055" i="2"/>
  <c r="T1055" i="2"/>
  <c r="U1055" i="2"/>
  <c r="V1055" i="2"/>
  <c r="W1055" i="2"/>
  <c r="X1055" i="2"/>
  <c r="Y1055" i="2"/>
  <c r="Z1055" i="2"/>
  <c r="AA1055" i="2"/>
  <c r="AB1055" i="2"/>
  <c r="AC1055" i="2"/>
  <c r="AD1055" i="2"/>
  <c r="AE1055" i="2"/>
  <c r="AF1055" i="2"/>
  <c r="AG1055" i="2"/>
  <c r="AH1055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X1056" i="2"/>
  <c r="Y1056" i="2"/>
  <c r="Z1056" i="2"/>
  <c r="AA1056" i="2"/>
  <c r="AB1056" i="2"/>
  <c r="AC1056" i="2"/>
  <c r="AD1056" i="2"/>
  <c r="AE1056" i="2"/>
  <c r="AF1056" i="2"/>
  <c r="AG1056" i="2"/>
  <c r="AH1056" i="2"/>
  <c r="J1057" i="2"/>
  <c r="K1057" i="2"/>
  <c r="L1057" i="2"/>
  <c r="M1057" i="2"/>
  <c r="N1057" i="2"/>
  <c r="O1057" i="2"/>
  <c r="P1057" i="2"/>
  <c r="Q1057" i="2"/>
  <c r="R1057" i="2"/>
  <c r="S1057" i="2"/>
  <c r="T1057" i="2"/>
  <c r="U1057" i="2"/>
  <c r="V1057" i="2"/>
  <c r="W1057" i="2"/>
  <c r="X1057" i="2"/>
  <c r="Y1057" i="2"/>
  <c r="Z1057" i="2"/>
  <c r="AA1057" i="2"/>
  <c r="AB1057" i="2"/>
  <c r="AC1057" i="2"/>
  <c r="AD1057" i="2"/>
  <c r="AE1057" i="2"/>
  <c r="AF1057" i="2"/>
  <c r="AG1057" i="2"/>
  <c r="AH1057" i="2"/>
  <c r="J1058" i="2"/>
  <c r="K1058" i="2"/>
  <c r="L1058" i="2"/>
  <c r="M1058" i="2"/>
  <c r="N1058" i="2"/>
  <c r="O1058" i="2"/>
  <c r="P1058" i="2"/>
  <c r="Q1058" i="2"/>
  <c r="R1058" i="2"/>
  <c r="S1058" i="2"/>
  <c r="T1058" i="2"/>
  <c r="U1058" i="2"/>
  <c r="V1058" i="2"/>
  <c r="W1058" i="2"/>
  <c r="X1058" i="2"/>
  <c r="Y1058" i="2"/>
  <c r="Z1058" i="2"/>
  <c r="AA1058" i="2"/>
  <c r="AB1058" i="2"/>
  <c r="AC1058" i="2"/>
  <c r="AD1058" i="2"/>
  <c r="AE1058" i="2"/>
  <c r="AF1058" i="2"/>
  <c r="AG1058" i="2"/>
  <c r="AH1058" i="2"/>
  <c r="J1059" i="2"/>
  <c r="K1059" i="2"/>
  <c r="L1059" i="2"/>
  <c r="M1059" i="2"/>
  <c r="N1059" i="2"/>
  <c r="O1059" i="2"/>
  <c r="P1059" i="2"/>
  <c r="Q1059" i="2"/>
  <c r="R1059" i="2"/>
  <c r="S1059" i="2"/>
  <c r="T1059" i="2"/>
  <c r="U1059" i="2"/>
  <c r="V1059" i="2"/>
  <c r="W1059" i="2"/>
  <c r="X1059" i="2"/>
  <c r="Y1059" i="2"/>
  <c r="Z1059" i="2"/>
  <c r="AA1059" i="2"/>
  <c r="AB1059" i="2"/>
  <c r="AC1059" i="2"/>
  <c r="AD1059" i="2"/>
  <c r="AE1059" i="2"/>
  <c r="AF1059" i="2"/>
  <c r="AG1059" i="2"/>
  <c r="AH1059" i="2"/>
  <c r="J1060" i="2"/>
  <c r="K1060" i="2"/>
  <c r="L1060" i="2"/>
  <c r="M1060" i="2"/>
  <c r="N1060" i="2"/>
  <c r="O1060" i="2"/>
  <c r="P1060" i="2"/>
  <c r="Q1060" i="2"/>
  <c r="R1060" i="2"/>
  <c r="S1060" i="2"/>
  <c r="T1060" i="2"/>
  <c r="U1060" i="2"/>
  <c r="V1060" i="2"/>
  <c r="W1060" i="2"/>
  <c r="X1060" i="2"/>
  <c r="Y1060" i="2"/>
  <c r="Z1060" i="2"/>
  <c r="AA1060" i="2"/>
  <c r="AB1060" i="2"/>
  <c r="AC1060" i="2"/>
  <c r="AD1060" i="2"/>
  <c r="AE1060" i="2"/>
  <c r="AF1060" i="2"/>
  <c r="AG1060" i="2"/>
  <c r="AH1060" i="2"/>
  <c r="J1061" i="2"/>
  <c r="K1061" i="2"/>
  <c r="L1061" i="2"/>
  <c r="M1061" i="2"/>
  <c r="N1061" i="2"/>
  <c r="O1061" i="2"/>
  <c r="P1061" i="2"/>
  <c r="Q1061" i="2"/>
  <c r="R1061" i="2"/>
  <c r="S1061" i="2"/>
  <c r="T1061" i="2"/>
  <c r="U1061" i="2"/>
  <c r="V1061" i="2"/>
  <c r="W1061" i="2"/>
  <c r="X1061" i="2"/>
  <c r="Y1061" i="2"/>
  <c r="Z1061" i="2"/>
  <c r="AA1061" i="2"/>
  <c r="AB1061" i="2"/>
  <c r="AC1061" i="2"/>
  <c r="AD1061" i="2"/>
  <c r="AE1061" i="2"/>
  <c r="AF1061" i="2"/>
  <c r="AG1061" i="2"/>
  <c r="AH1061" i="2"/>
  <c r="J1062" i="2"/>
  <c r="K1062" i="2"/>
  <c r="L1062" i="2"/>
  <c r="M1062" i="2"/>
  <c r="N1062" i="2"/>
  <c r="O1062" i="2"/>
  <c r="P1062" i="2"/>
  <c r="Q1062" i="2"/>
  <c r="R1062" i="2"/>
  <c r="S1062" i="2"/>
  <c r="T1062" i="2"/>
  <c r="U1062" i="2"/>
  <c r="V1062" i="2"/>
  <c r="W1062" i="2"/>
  <c r="X1062" i="2"/>
  <c r="Y1062" i="2"/>
  <c r="Z1062" i="2"/>
  <c r="AA1062" i="2"/>
  <c r="AB1062" i="2"/>
  <c r="AC1062" i="2"/>
  <c r="AD1062" i="2"/>
  <c r="AE1062" i="2"/>
  <c r="AF1062" i="2"/>
  <c r="AG1062" i="2"/>
  <c r="AH1062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AC1063" i="2"/>
  <c r="AD1063" i="2"/>
  <c r="AE1063" i="2"/>
  <c r="AF1063" i="2"/>
  <c r="AG1063" i="2"/>
  <c r="AH1063" i="2"/>
  <c r="J1064" i="2"/>
  <c r="K1064" i="2"/>
  <c r="L1064" i="2"/>
  <c r="M1064" i="2"/>
  <c r="N1064" i="2"/>
  <c r="O1064" i="2"/>
  <c r="P1064" i="2"/>
  <c r="Q1064" i="2"/>
  <c r="R1064" i="2"/>
  <c r="S1064" i="2"/>
  <c r="T1064" i="2"/>
  <c r="U1064" i="2"/>
  <c r="V1064" i="2"/>
  <c r="W1064" i="2"/>
  <c r="X1064" i="2"/>
  <c r="Y1064" i="2"/>
  <c r="Z1064" i="2"/>
  <c r="AA1064" i="2"/>
  <c r="AB1064" i="2"/>
  <c r="AC1064" i="2"/>
  <c r="AD1064" i="2"/>
  <c r="AE1064" i="2"/>
  <c r="AF1064" i="2"/>
  <c r="AG1064" i="2"/>
  <c r="AH1064" i="2"/>
  <c r="J1065" i="2"/>
  <c r="K1065" i="2"/>
  <c r="L1065" i="2"/>
  <c r="M1065" i="2"/>
  <c r="N1065" i="2"/>
  <c r="O1065" i="2"/>
  <c r="P1065" i="2"/>
  <c r="Q1065" i="2"/>
  <c r="R1065" i="2"/>
  <c r="S1065" i="2"/>
  <c r="T1065" i="2"/>
  <c r="U1065" i="2"/>
  <c r="V1065" i="2"/>
  <c r="W1065" i="2"/>
  <c r="X1065" i="2"/>
  <c r="Y1065" i="2"/>
  <c r="Z1065" i="2"/>
  <c r="AA1065" i="2"/>
  <c r="AB1065" i="2"/>
  <c r="AC1065" i="2"/>
  <c r="AD1065" i="2"/>
  <c r="AE1065" i="2"/>
  <c r="AF1065" i="2"/>
  <c r="AG1065" i="2"/>
  <c r="AH1065" i="2"/>
  <c r="J1066" i="2"/>
  <c r="K1066" i="2"/>
  <c r="L1066" i="2"/>
  <c r="M1066" i="2"/>
  <c r="N1066" i="2"/>
  <c r="O1066" i="2"/>
  <c r="P1066" i="2"/>
  <c r="Q1066" i="2"/>
  <c r="R1066" i="2"/>
  <c r="S1066" i="2"/>
  <c r="T1066" i="2"/>
  <c r="U1066" i="2"/>
  <c r="V1066" i="2"/>
  <c r="W1066" i="2"/>
  <c r="X1066" i="2"/>
  <c r="Y1066" i="2"/>
  <c r="Z1066" i="2"/>
  <c r="AA1066" i="2"/>
  <c r="AB1066" i="2"/>
  <c r="AC1066" i="2"/>
  <c r="AD1066" i="2"/>
  <c r="AE1066" i="2"/>
  <c r="AF1066" i="2"/>
  <c r="AG1066" i="2"/>
  <c r="AH1066" i="2"/>
  <c r="J1067" i="2"/>
  <c r="K1067" i="2"/>
  <c r="L1067" i="2"/>
  <c r="M1067" i="2"/>
  <c r="N1067" i="2"/>
  <c r="O1067" i="2"/>
  <c r="P1067" i="2"/>
  <c r="Q1067" i="2"/>
  <c r="R1067" i="2"/>
  <c r="S1067" i="2"/>
  <c r="T1067" i="2"/>
  <c r="U1067" i="2"/>
  <c r="V1067" i="2"/>
  <c r="W1067" i="2"/>
  <c r="X1067" i="2"/>
  <c r="Y1067" i="2"/>
  <c r="Z1067" i="2"/>
  <c r="AA1067" i="2"/>
  <c r="AB1067" i="2"/>
  <c r="AC1067" i="2"/>
  <c r="AD1067" i="2"/>
  <c r="AE1067" i="2"/>
  <c r="AF1067" i="2"/>
  <c r="AG1067" i="2"/>
  <c r="AH1067" i="2"/>
  <c r="J1068" i="2"/>
  <c r="K1068" i="2"/>
  <c r="L1068" i="2"/>
  <c r="M1068" i="2"/>
  <c r="N1068" i="2"/>
  <c r="O1068" i="2"/>
  <c r="P1068" i="2"/>
  <c r="Q1068" i="2"/>
  <c r="R1068" i="2"/>
  <c r="S1068" i="2"/>
  <c r="T1068" i="2"/>
  <c r="U1068" i="2"/>
  <c r="V1068" i="2"/>
  <c r="W1068" i="2"/>
  <c r="X1068" i="2"/>
  <c r="Y1068" i="2"/>
  <c r="Z1068" i="2"/>
  <c r="AA1068" i="2"/>
  <c r="AB1068" i="2"/>
  <c r="AC1068" i="2"/>
  <c r="AD1068" i="2"/>
  <c r="AE1068" i="2"/>
  <c r="AF1068" i="2"/>
  <c r="AG1068" i="2"/>
  <c r="AH1068" i="2"/>
  <c r="J1069" i="2"/>
  <c r="K1069" i="2"/>
  <c r="L1069" i="2"/>
  <c r="M1069" i="2"/>
  <c r="N1069" i="2"/>
  <c r="O1069" i="2"/>
  <c r="P1069" i="2"/>
  <c r="Q1069" i="2"/>
  <c r="R1069" i="2"/>
  <c r="S1069" i="2"/>
  <c r="T1069" i="2"/>
  <c r="U1069" i="2"/>
  <c r="V1069" i="2"/>
  <c r="W1069" i="2"/>
  <c r="X1069" i="2"/>
  <c r="Y1069" i="2"/>
  <c r="Z1069" i="2"/>
  <c r="AA1069" i="2"/>
  <c r="AB1069" i="2"/>
  <c r="AC1069" i="2"/>
  <c r="AD1069" i="2"/>
  <c r="AE1069" i="2"/>
  <c r="AF1069" i="2"/>
  <c r="AG1069" i="2"/>
  <c r="AH1069" i="2"/>
  <c r="J1070" i="2"/>
  <c r="K1070" i="2"/>
  <c r="L1070" i="2"/>
  <c r="M1070" i="2"/>
  <c r="N1070" i="2"/>
  <c r="O1070" i="2"/>
  <c r="P1070" i="2"/>
  <c r="Q1070" i="2"/>
  <c r="R1070" i="2"/>
  <c r="S1070" i="2"/>
  <c r="T1070" i="2"/>
  <c r="U1070" i="2"/>
  <c r="V1070" i="2"/>
  <c r="W1070" i="2"/>
  <c r="X1070" i="2"/>
  <c r="Y1070" i="2"/>
  <c r="Z1070" i="2"/>
  <c r="AA1070" i="2"/>
  <c r="AB1070" i="2"/>
  <c r="AC1070" i="2"/>
  <c r="AD1070" i="2"/>
  <c r="AE1070" i="2"/>
  <c r="AF1070" i="2"/>
  <c r="AG1070" i="2"/>
  <c r="AH1070" i="2"/>
  <c r="J1071" i="2"/>
  <c r="K1071" i="2"/>
  <c r="L1071" i="2"/>
  <c r="M1071" i="2"/>
  <c r="N1071" i="2"/>
  <c r="O1071" i="2"/>
  <c r="P1071" i="2"/>
  <c r="Q1071" i="2"/>
  <c r="R1071" i="2"/>
  <c r="S1071" i="2"/>
  <c r="T1071" i="2"/>
  <c r="U1071" i="2"/>
  <c r="V1071" i="2"/>
  <c r="W1071" i="2"/>
  <c r="X1071" i="2"/>
  <c r="Y1071" i="2"/>
  <c r="Z1071" i="2"/>
  <c r="AA1071" i="2"/>
  <c r="AB1071" i="2"/>
  <c r="AC1071" i="2"/>
  <c r="AD1071" i="2"/>
  <c r="AE1071" i="2"/>
  <c r="AF1071" i="2"/>
  <c r="AG1071" i="2"/>
  <c r="AH1071" i="2"/>
  <c r="J1072" i="2"/>
  <c r="K1072" i="2"/>
  <c r="L1072" i="2"/>
  <c r="M1072" i="2"/>
  <c r="N1072" i="2"/>
  <c r="O1072" i="2"/>
  <c r="P1072" i="2"/>
  <c r="Q1072" i="2"/>
  <c r="R1072" i="2"/>
  <c r="S1072" i="2"/>
  <c r="T1072" i="2"/>
  <c r="U1072" i="2"/>
  <c r="V1072" i="2"/>
  <c r="W1072" i="2"/>
  <c r="X1072" i="2"/>
  <c r="Y1072" i="2"/>
  <c r="Z1072" i="2"/>
  <c r="AA1072" i="2"/>
  <c r="AB1072" i="2"/>
  <c r="AC1072" i="2"/>
  <c r="AD1072" i="2"/>
  <c r="AE1072" i="2"/>
  <c r="AF1072" i="2"/>
  <c r="AG1072" i="2"/>
  <c r="AH1072" i="2"/>
  <c r="J1073" i="2"/>
  <c r="K1073" i="2"/>
  <c r="L1073" i="2"/>
  <c r="M1073" i="2"/>
  <c r="N1073" i="2"/>
  <c r="O1073" i="2"/>
  <c r="P1073" i="2"/>
  <c r="Q1073" i="2"/>
  <c r="R1073" i="2"/>
  <c r="S1073" i="2"/>
  <c r="T1073" i="2"/>
  <c r="U1073" i="2"/>
  <c r="V1073" i="2"/>
  <c r="W1073" i="2"/>
  <c r="X1073" i="2"/>
  <c r="Y1073" i="2"/>
  <c r="Z1073" i="2"/>
  <c r="AA1073" i="2"/>
  <c r="AB1073" i="2"/>
  <c r="AC1073" i="2"/>
  <c r="AD1073" i="2"/>
  <c r="AE1073" i="2"/>
  <c r="AF1073" i="2"/>
  <c r="AG1073" i="2"/>
  <c r="AH1073" i="2"/>
  <c r="J1074" i="2"/>
  <c r="K1074" i="2"/>
  <c r="L1074" i="2"/>
  <c r="M1074" i="2"/>
  <c r="N1074" i="2"/>
  <c r="O1074" i="2"/>
  <c r="P1074" i="2"/>
  <c r="Q1074" i="2"/>
  <c r="R1074" i="2"/>
  <c r="S1074" i="2"/>
  <c r="T1074" i="2"/>
  <c r="U1074" i="2"/>
  <c r="V1074" i="2"/>
  <c r="W1074" i="2"/>
  <c r="X1074" i="2"/>
  <c r="Y1074" i="2"/>
  <c r="Z1074" i="2"/>
  <c r="AA1074" i="2"/>
  <c r="AB1074" i="2"/>
  <c r="AC1074" i="2"/>
  <c r="AD1074" i="2"/>
  <c r="AE1074" i="2"/>
  <c r="AF1074" i="2"/>
  <c r="AG1074" i="2"/>
  <c r="AH1074" i="2"/>
  <c r="J1075" i="2"/>
  <c r="K1075" i="2"/>
  <c r="L1075" i="2"/>
  <c r="M1075" i="2"/>
  <c r="N1075" i="2"/>
  <c r="O1075" i="2"/>
  <c r="P1075" i="2"/>
  <c r="Q1075" i="2"/>
  <c r="R1075" i="2"/>
  <c r="S1075" i="2"/>
  <c r="T1075" i="2"/>
  <c r="U1075" i="2"/>
  <c r="V1075" i="2"/>
  <c r="W1075" i="2"/>
  <c r="X1075" i="2"/>
  <c r="Y1075" i="2"/>
  <c r="Z1075" i="2"/>
  <c r="AA1075" i="2"/>
  <c r="AB1075" i="2"/>
  <c r="AC1075" i="2"/>
  <c r="AD1075" i="2"/>
  <c r="AE1075" i="2"/>
  <c r="AF1075" i="2"/>
  <c r="AG1075" i="2"/>
  <c r="AH1075" i="2"/>
  <c r="J1076" i="2"/>
  <c r="K1076" i="2"/>
  <c r="L1076" i="2"/>
  <c r="M1076" i="2"/>
  <c r="N1076" i="2"/>
  <c r="O1076" i="2"/>
  <c r="P1076" i="2"/>
  <c r="Q1076" i="2"/>
  <c r="R1076" i="2"/>
  <c r="S1076" i="2"/>
  <c r="T1076" i="2"/>
  <c r="U1076" i="2"/>
  <c r="V1076" i="2"/>
  <c r="W1076" i="2"/>
  <c r="X1076" i="2"/>
  <c r="Y1076" i="2"/>
  <c r="Z1076" i="2"/>
  <c r="AA1076" i="2"/>
  <c r="AB1076" i="2"/>
  <c r="AC1076" i="2"/>
  <c r="AD1076" i="2"/>
  <c r="AE1076" i="2"/>
  <c r="AF1076" i="2"/>
  <c r="AG1076" i="2"/>
  <c r="AH1076" i="2"/>
  <c r="J1077" i="2"/>
  <c r="K1077" i="2"/>
  <c r="L1077" i="2"/>
  <c r="M1077" i="2"/>
  <c r="N1077" i="2"/>
  <c r="O1077" i="2"/>
  <c r="P1077" i="2"/>
  <c r="Q1077" i="2"/>
  <c r="R1077" i="2"/>
  <c r="S1077" i="2"/>
  <c r="T1077" i="2"/>
  <c r="U1077" i="2"/>
  <c r="V1077" i="2"/>
  <c r="W1077" i="2"/>
  <c r="X1077" i="2"/>
  <c r="Y1077" i="2"/>
  <c r="Z1077" i="2"/>
  <c r="AA1077" i="2"/>
  <c r="AB1077" i="2"/>
  <c r="AC1077" i="2"/>
  <c r="AD1077" i="2"/>
  <c r="AE1077" i="2"/>
  <c r="AF1077" i="2"/>
  <c r="AG1077" i="2"/>
  <c r="AH1077" i="2"/>
  <c r="J1078" i="2"/>
  <c r="K1078" i="2"/>
  <c r="L1078" i="2"/>
  <c r="M1078" i="2"/>
  <c r="N1078" i="2"/>
  <c r="O1078" i="2"/>
  <c r="P1078" i="2"/>
  <c r="Q1078" i="2"/>
  <c r="R1078" i="2"/>
  <c r="S1078" i="2"/>
  <c r="T1078" i="2"/>
  <c r="U1078" i="2"/>
  <c r="V1078" i="2"/>
  <c r="W1078" i="2"/>
  <c r="X1078" i="2"/>
  <c r="Y1078" i="2"/>
  <c r="Z1078" i="2"/>
  <c r="AA1078" i="2"/>
  <c r="AB1078" i="2"/>
  <c r="AC1078" i="2"/>
  <c r="AD1078" i="2"/>
  <c r="AE1078" i="2"/>
  <c r="AF1078" i="2"/>
  <c r="AG1078" i="2"/>
  <c r="AH1078" i="2"/>
  <c r="J1079" i="2"/>
  <c r="K1079" i="2"/>
  <c r="L1079" i="2"/>
  <c r="M1079" i="2"/>
  <c r="N1079" i="2"/>
  <c r="O1079" i="2"/>
  <c r="P1079" i="2"/>
  <c r="Q1079" i="2"/>
  <c r="R1079" i="2"/>
  <c r="S1079" i="2"/>
  <c r="T1079" i="2"/>
  <c r="U1079" i="2"/>
  <c r="V1079" i="2"/>
  <c r="W1079" i="2"/>
  <c r="X1079" i="2"/>
  <c r="Y1079" i="2"/>
  <c r="Z1079" i="2"/>
  <c r="AA1079" i="2"/>
  <c r="AB1079" i="2"/>
  <c r="AC1079" i="2"/>
  <c r="AD1079" i="2"/>
  <c r="AE1079" i="2"/>
  <c r="AF1079" i="2"/>
  <c r="AG1079" i="2"/>
  <c r="AH1079" i="2"/>
  <c r="J1080" i="2"/>
  <c r="K1080" i="2"/>
  <c r="L1080" i="2"/>
  <c r="M1080" i="2"/>
  <c r="N1080" i="2"/>
  <c r="O1080" i="2"/>
  <c r="P1080" i="2"/>
  <c r="Q1080" i="2"/>
  <c r="R1080" i="2"/>
  <c r="S1080" i="2"/>
  <c r="T1080" i="2"/>
  <c r="U1080" i="2"/>
  <c r="V1080" i="2"/>
  <c r="W1080" i="2"/>
  <c r="X1080" i="2"/>
  <c r="Y1080" i="2"/>
  <c r="Z1080" i="2"/>
  <c r="AA1080" i="2"/>
  <c r="AB1080" i="2"/>
  <c r="AC1080" i="2"/>
  <c r="AD1080" i="2"/>
  <c r="AE1080" i="2"/>
  <c r="AF1080" i="2"/>
  <c r="AG1080" i="2"/>
  <c r="AH1080" i="2"/>
  <c r="J1081" i="2"/>
  <c r="K1081" i="2"/>
  <c r="L1081" i="2"/>
  <c r="M1081" i="2"/>
  <c r="N1081" i="2"/>
  <c r="O1081" i="2"/>
  <c r="P1081" i="2"/>
  <c r="Q1081" i="2"/>
  <c r="R1081" i="2"/>
  <c r="S1081" i="2"/>
  <c r="T1081" i="2"/>
  <c r="U1081" i="2"/>
  <c r="V1081" i="2"/>
  <c r="W1081" i="2"/>
  <c r="X1081" i="2"/>
  <c r="Y1081" i="2"/>
  <c r="Z1081" i="2"/>
  <c r="AA1081" i="2"/>
  <c r="AB1081" i="2"/>
  <c r="AC1081" i="2"/>
  <c r="AD1081" i="2"/>
  <c r="AE1081" i="2"/>
  <c r="AF1081" i="2"/>
  <c r="AG1081" i="2"/>
  <c r="AH1081" i="2"/>
  <c r="J1082" i="2"/>
  <c r="K1082" i="2"/>
  <c r="L1082" i="2"/>
  <c r="M1082" i="2"/>
  <c r="N1082" i="2"/>
  <c r="O1082" i="2"/>
  <c r="P1082" i="2"/>
  <c r="Q1082" i="2"/>
  <c r="R1082" i="2"/>
  <c r="S1082" i="2"/>
  <c r="T1082" i="2"/>
  <c r="U1082" i="2"/>
  <c r="V1082" i="2"/>
  <c r="W1082" i="2"/>
  <c r="X1082" i="2"/>
  <c r="Y1082" i="2"/>
  <c r="Z1082" i="2"/>
  <c r="AA1082" i="2"/>
  <c r="AB1082" i="2"/>
  <c r="AC1082" i="2"/>
  <c r="AD1082" i="2"/>
  <c r="AE1082" i="2"/>
  <c r="AF1082" i="2"/>
  <c r="AG1082" i="2"/>
  <c r="AH1082" i="2"/>
  <c r="J1083" i="2"/>
  <c r="K1083" i="2"/>
  <c r="L1083" i="2"/>
  <c r="M1083" i="2"/>
  <c r="N1083" i="2"/>
  <c r="O1083" i="2"/>
  <c r="P1083" i="2"/>
  <c r="Q1083" i="2"/>
  <c r="R1083" i="2"/>
  <c r="S1083" i="2"/>
  <c r="T1083" i="2"/>
  <c r="U1083" i="2"/>
  <c r="V1083" i="2"/>
  <c r="W1083" i="2"/>
  <c r="X1083" i="2"/>
  <c r="Y1083" i="2"/>
  <c r="Z1083" i="2"/>
  <c r="AA1083" i="2"/>
  <c r="AB1083" i="2"/>
  <c r="AC1083" i="2"/>
  <c r="AD1083" i="2"/>
  <c r="AE1083" i="2"/>
  <c r="AF1083" i="2"/>
  <c r="AG1083" i="2"/>
  <c r="AH1083" i="2"/>
  <c r="J1084" i="2"/>
  <c r="K1084" i="2"/>
  <c r="L1084" i="2"/>
  <c r="M1084" i="2"/>
  <c r="N1084" i="2"/>
  <c r="O1084" i="2"/>
  <c r="P1084" i="2"/>
  <c r="Q1084" i="2"/>
  <c r="R1084" i="2"/>
  <c r="S1084" i="2"/>
  <c r="T1084" i="2"/>
  <c r="U1084" i="2"/>
  <c r="V1084" i="2"/>
  <c r="W1084" i="2"/>
  <c r="X1084" i="2"/>
  <c r="Y1084" i="2"/>
  <c r="Z1084" i="2"/>
  <c r="AA1084" i="2"/>
  <c r="AB1084" i="2"/>
  <c r="AC1084" i="2"/>
  <c r="AD1084" i="2"/>
  <c r="AE1084" i="2"/>
  <c r="AF1084" i="2"/>
  <c r="AG1084" i="2"/>
  <c r="AH1084" i="2"/>
  <c r="J1085" i="2"/>
  <c r="K1085" i="2"/>
  <c r="L1085" i="2"/>
  <c r="M1085" i="2"/>
  <c r="N1085" i="2"/>
  <c r="O1085" i="2"/>
  <c r="P1085" i="2"/>
  <c r="Q1085" i="2"/>
  <c r="R1085" i="2"/>
  <c r="S1085" i="2"/>
  <c r="T1085" i="2"/>
  <c r="U1085" i="2"/>
  <c r="V1085" i="2"/>
  <c r="W1085" i="2"/>
  <c r="X1085" i="2"/>
  <c r="Y1085" i="2"/>
  <c r="Z1085" i="2"/>
  <c r="AA1085" i="2"/>
  <c r="AB1085" i="2"/>
  <c r="AC1085" i="2"/>
  <c r="AD1085" i="2"/>
  <c r="AE1085" i="2"/>
  <c r="AF1085" i="2"/>
  <c r="AG1085" i="2"/>
  <c r="AH1085" i="2"/>
  <c r="J1086" i="2"/>
  <c r="K1086" i="2"/>
  <c r="L1086" i="2"/>
  <c r="M1086" i="2"/>
  <c r="N1086" i="2"/>
  <c r="O1086" i="2"/>
  <c r="P1086" i="2"/>
  <c r="Q1086" i="2"/>
  <c r="R1086" i="2"/>
  <c r="S1086" i="2"/>
  <c r="T1086" i="2"/>
  <c r="U1086" i="2"/>
  <c r="V1086" i="2"/>
  <c r="W1086" i="2"/>
  <c r="X1086" i="2"/>
  <c r="Y1086" i="2"/>
  <c r="Z1086" i="2"/>
  <c r="AA1086" i="2"/>
  <c r="AB1086" i="2"/>
  <c r="AC1086" i="2"/>
  <c r="AD1086" i="2"/>
  <c r="AE1086" i="2"/>
  <c r="AF1086" i="2"/>
  <c r="AG1086" i="2"/>
  <c r="AH1086" i="2"/>
  <c r="J1087" i="2"/>
  <c r="K1087" i="2"/>
  <c r="L1087" i="2"/>
  <c r="M1087" i="2"/>
  <c r="N1087" i="2"/>
  <c r="O1087" i="2"/>
  <c r="P1087" i="2"/>
  <c r="Q1087" i="2"/>
  <c r="R1087" i="2"/>
  <c r="S1087" i="2"/>
  <c r="T1087" i="2"/>
  <c r="U1087" i="2"/>
  <c r="V1087" i="2"/>
  <c r="W1087" i="2"/>
  <c r="X1087" i="2"/>
  <c r="Y1087" i="2"/>
  <c r="Z1087" i="2"/>
  <c r="AA1087" i="2"/>
  <c r="AB1087" i="2"/>
  <c r="AC1087" i="2"/>
  <c r="AD1087" i="2"/>
  <c r="AE1087" i="2"/>
  <c r="AF1087" i="2"/>
  <c r="AG1087" i="2"/>
  <c r="AH1087" i="2"/>
  <c r="J1088" i="2"/>
  <c r="K1088" i="2"/>
  <c r="L1088" i="2"/>
  <c r="M1088" i="2"/>
  <c r="N1088" i="2"/>
  <c r="O1088" i="2"/>
  <c r="P1088" i="2"/>
  <c r="Q1088" i="2"/>
  <c r="R1088" i="2"/>
  <c r="S1088" i="2"/>
  <c r="T1088" i="2"/>
  <c r="U1088" i="2"/>
  <c r="V1088" i="2"/>
  <c r="W1088" i="2"/>
  <c r="X1088" i="2"/>
  <c r="Y1088" i="2"/>
  <c r="Z1088" i="2"/>
  <c r="AA1088" i="2"/>
  <c r="AB1088" i="2"/>
  <c r="AC1088" i="2"/>
  <c r="AD1088" i="2"/>
  <c r="AE1088" i="2"/>
  <c r="AF1088" i="2"/>
  <c r="AG1088" i="2"/>
  <c r="AH1088" i="2"/>
  <c r="J1089" i="2"/>
  <c r="K1089" i="2"/>
  <c r="L1089" i="2"/>
  <c r="M1089" i="2"/>
  <c r="N1089" i="2"/>
  <c r="O1089" i="2"/>
  <c r="P1089" i="2"/>
  <c r="Q1089" i="2"/>
  <c r="R1089" i="2"/>
  <c r="S1089" i="2"/>
  <c r="T1089" i="2"/>
  <c r="U1089" i="2"/>
  <c r="V1089" i="2"/>
  <c r="W1089" i="2"/>
  <c r="X1089" i="2"/>
  <c r="Y1089" i="2"/>
  <c r="Z1089" i="2"/>
  <c r="AA1089" i="2"/>
  <c r="AB1089" i="2"/>
  <c r="AC1089" i="2"/>
  <c r="AD1089" i="2"/>
  <c r="AE1089" i="2"/>
  <c r="AF1089" i="2"/>
  <c r="AG1089" i="2"/>
  <c r="AH1089" i="2"/>
  <c r="J1090" i="2"/>
  <c r="K1090" i="2"/>
  <c r="L1090" i="2"/>
  <c r="M1090" i="2"/>
  <c r="N1090" i="2"/>
  <c r="O1090" i="2"/>
  <c r="P1090" i="2"/>
  <c r="Q1090" i="2"/>
  <c r="R1090" i="2"/>
  <c r="S1090" i="2"/>
  <c r="T1090" i="2"/>
  <c r="U1090" i="2"/>
  <c r="V1090" i="2"/>
  <c r="W1090" i="2"/>
  <c r="X1090" i="2"/>
  <c r="Y1090" i="2"/>
  <c r="Z1090" i="2"/>
  <c r="AA1090" i="2"/>
  <c r="AB1090" i="2"/>
  <c r="AC1090" i="2"/>
  <c r="AD1090" i="2"/>
  <c r="AE1090" i="2"/>
  <c r="AF1090" i="2"/>
  <c r="AG1090" i="2"/>
  <c r="AH1090" i="2"/>
  <c r="J1091" i="2"/>
  <c r="K1091" i="2"/>
  <c r="L1091" i="2"/>
  <c r="M1091" i="2"/>
  <c r="N1091" i="2"/>
  <c r="O1091" i="2"/>
  <c r="P1091" i="2"/>
  <c r="Q1091" i="2"/>
  <c r="R1091" i="2"/>
  <c r="S1091" i="2"/>
  <c r="T1091" i="2"/>
  <c r="U1091" i="2"/>
  <c r="V1091" i="2"/>
  <c r="W1091" i="2"/>
  <c r="X1091" i="2"/>
  <c r="Y1091" i="2"/>
  <c r="Z1091" i="2"/>
  <c r="AA1091" i="2"/>
  <c r="AB1091" i="2"/>
  <c r="AC1091" i="2"/>
  <c r="AD1091" i="2"/>
  <c r="AE1091" i="2"/>
  <c r="AF1091" i="2"/>
  <c r="AG1091" i="2"/>
  <c r="AH1091" i="2"/>
  <c r="J1092" i="2"/>
  <c r="K1092" i="2"/>
  <c r="L1092" i="2"/>
  <c r="M1092" i="2"/>
  <c r="N1092" i="2"/>
  <c r="O1092" i="2"/>
  <c r="P1092" i="2"/>
  <c r="Q1092" i="2"/>
  <c r="R1092" i="2"/>
  <c r="S1092" i="2"/>
  <c r="T1092" i="2"/>
  <c r="U1092" i="2"/>
  <c r="V1092" i="2"/>
  <c r="W1092" i="2"/>
  <c r="X1092" i="2"/>
  <c r="Y1092" i="2"/>
  <c r="Z1092" i="2"/>
  <c r="AA1092" i="2"/>
  <c r="AB1092" i="2"/>
  <c r="AC1092" i="2"/>
  <c r="AD1092" i="2"/>
  <c r="AE1092" i="2"/>
  <c r="AF1092" i="2"/>
  <c r="AG1092" i="2"/>
  <c r="AH1092" i="2"/>
  <c r="J1093" i="2"/>
  <c r="K1093" i="2"/>
  <c r="L1093" i="2"/>
  <c r="M1093" i="2"/>
  <c r="N1093" i="2"/>
  <c r="O1093" i="2"/>
  <c r="P1093" i="2"/>
  <c r="Q1093" i="2"/>
  <c r="R1093" i="2"/>
  <c r="S1093" i="2"/>
  <c r="T1093" i="2"/>
  <c r="U1093" i="2"/>
  <c r="V1093" i="2"/>
  <c r="W1093" i="2"/>
  <c r="X1093" i="2"/>
  <c r="Y1093" i="2"/>
  <c r="Z1093" i="2"/>
  <c r="AA1093" i="2"/>
  <c r="AB1093" i="2"/>
  <c r="AC1093" i="2"/>
  <c r="AD1093" i="2"/>
  <c r="AE1093" i="2"/>
  <c r="AF1093" i="2"/>
  <c r="AG1093" i="2"/>
  <c r="AH1093" i="2"/>
  <c r="J1094" i="2"/>
  <c r="K1094" i="2"/>
  <c r="L1094" i="2"/>
  <c r="M1094" i="2"/>
  <c r="N1094" i="2"/>
  <c r="O1094" i="2"/>
  <c r="P1094" i="2"/>
  <c r="Q1094" i="2"/>
  <c r="R1094" i="2"/>
  <c r="S1094" i="2"/>
  <c r="T1094" i="2"/>
  <c r="U1094" i="2"/>
  <c r="V1094" i="2"/>
  <c r="W1094" i="2"/>
  <c r="X1094" i="2"/>
  <c r="Y1094" i="2"/>
  <c r="Z1094" i="2"/>
  <c r="AA1094" i="2"/>
  <c r="AB1094" i="2"/>
  <c r="AC1094" i="2"/>
  <c r="AD1094" i="2"/>
  <c r="AE1094" i="2"/>
  <c r="AF1094" i="2"/>
  <c r="AG1094" i="2"/>
  <c r="AH1094" i="2"/>
  <c r="J1095" i="2"/>
  <c r="K1095" i="2"/>
  <c r="L1095" i="2"/>
  <c r="M1095" i="2"/>
  <c r="N1095" i="2"/>
  <c r="O1095" i="2"/>
  <c r="P1095" i="2"/>
  <c r="Q1095" i="2"/>
  <c r="R1095" i="2"/>
  <c r="S1095" i="2"/>
  <c r="T1095" i="2"/>
  <c r="U1095" i="2"/>
  <c r="V1095" i="2"/>
  <c r="W1095" i="2"/>
  <c r="X1095" i="2"/>
  <c r="Y1095" i="2"/>
  <c r="Z1095" i="2"/>
  <c r="AA1095" i="2"/>
  <c r="AB1095" i="2"/>
  <c r="AC1095" i="2"/>
  <c r="AD1095" i="2"/>
  <c r="AE1095" i="2"/>
  <c r="AF1095" i="2"/>
  <c r="AG1095" i="2"/>
  <c r="AH1095" i="2"/>
  <c r="J1096" i="2"/>
  <c r="K1096" i="2"/>
  <c r="L1096" i="2"/>
  <c r="M1096" i="2"/>
  <c r="N1096" i="2"/>
  <c r="O1096" i="2"/>
  <c r="P1096" i="2"/>
  <c r="Q1096" i="2"/>
  <c r="R1096" i="2"/>
  <c r="S1096" i="2"/>
  <c r="T1096" i="2"/>
  <c r="U1096" i="2"/>
  <c r="V1096" i="2"/>
  <c r="W1096" i="2"/>
  <c r="X1096" i="2"/>
  <c r="Y1096" i="2"/>
  <c r="Z1096" i="2"/>
  <c r="AA1096" i="2"/>
  <c r="AB1096" i="2"/>
  <c r="AC1096" i="2"/>
  <c r="AD1096" i="2"/>
  <c r="AE1096" i="2"/>
  <c r="AF1096" i="2"/>
  <c r="AG1096" i="2"/>
  <c r="AH1096" i="2"/>
  <c r="J1097" i="2"/>
  <c r="K1097" i="2"/>
  <c r="L1097" i="2"/>
  <c r="M1097" i="2"/>
  <c r="N1097" i="2"/>
  <c r="O1097" i="2"/>
  <c r="P1097" i="2"/>
  <c r="Q1097" i="2"/>
  <c r="R1097" i="2"/>
  <c r="S1097" i="2"/>
  <c r="T1097" i="2"/>
  <c r="U1097" i="2"/>
  <c r="V1097" i="2"/>
  <c r="W1097" i="2"/>
  <c r="X1097" i="2"/>
  <c r="Y1097" i="2"/>
  <c r="Z1097" i="2"/>
  <c r="AA1097" i="2"/>
  <c r="AB1097" i="2"/>
  <c r="AC1097" i="2"/>
  <c r="AD1097" i="2"/>
  <c r="AE1097" i="2"/>
  <c r="AF1097" i="2"/>
  <c r="AG1097" i="2"/>
  <c r="AH1097" i="2"/>
  <c r="J1098" i="2"/>
  <c r="K1098" i="2"/>
  <c r="L1098" i="2"/>
  <c r="M1098" i="2"/>
  <c r="N1098" i="2"/>
  <c r="O1098" i="2"/>
  <c r="P1098" i="2"/>
  <c r="Q1098" i="2"/>
  <c r="R1098" i="2"/>
  <c r="S1098" i="2"/>
  <c r="T1098" i="2"/>
  <c r="U1098" i="2"/>
  <c r="V1098" i="2"/>
  <c r="W1098" i="2"/>
  <c r="X1098" i="2"/>
  <c r="Y1098" i="2"/>
  <c r="Z1098" i="2"/>
  <c r="AA1098" i="2"/>
  <c r="AB1098" i="2"/>
  <c r="AC1098" i="2"/>
  <c r="AD1098" i="2"/>
  <c r="AE1098" i="2"/>
  <c r="AF1098" i="2"/>
  <c r="AG1098" i="2"/>
  <c r="AH1098" i="2"/>
  <c r="J1099" i="2"/>
  <c r="K1099" i="2"/>
  <c r="L1099" i="2"/>
  <c r="M1099" i="2"/>
  <c r="N1099" i="2"/>
  <c r="O1099" i="2"/>
  <c r="P1099" i="2"/>
  <c r="Q1099" i="2"/>
  <c r="R1099" i="2"/>
  <c r="S1099" i="2"/>
  <c r="T1099" i="2"/>
  <c r="U1099" i="2"/>
  <c r="V1099" i="2"/>
  <c r="W1099" i="2"/>
  <c r="X1099" i="2"/>
  <c r="Y1099" i="2"/>
  <c r="Z1099" i="2"/>
  <c r="AA1099" i="2"/>
  <c r="AB1099" i="2"/>
  <c r="AC1099" i="2"/>
  <c r="AD1099" i="2"/>
  <c r="AE1099" i="2"/>
  <c r="AF1099" i="2"/>
  <c r="AG1099" i="2"/>
  <c r="AH1099" i="2"/>
  <c r="J1100" i="2"/>
  <c r="K1100" i="2"/>
  <c r="L1100" i="2"/>
  <c r="M1100" i="2"/>
  <c r="N1100" i="2"/>
  <c r="O1100" i="2"/>
  <c r="P1100" i="2"/>
  <c r="Q1100" i="2"/>
  <c r="R1100" i="2"/>
  <c r="S1100" i="2"/>
  <c r="T1100" i="2"/>
  <c r="U1100" i="2"/>
  <c r="V1100" i="2"/>
  <c r="W1100" i="2"/>
  <c r="X1100" i="2"/>
  <c r="Y1100" i="2"/>
  <c r="Z1100" i="2"/>
  <c r="AA1100" i="2"/>
  <c r="AB1100" i="2"/>
  <c r="AC1100" i="2"/>
  <c r="AD1100" i="2"/>
  <c r="AE1100" i="2"/>
  <c r="AF1100" i="2"/>
  <c r="AG1100" i="2"/>
  <c r="AH1100" i="2"/>
  <c r="J1101" i="2"/>
  <c r="K1101" i="2"/>
  <c r="L1101" i="2"/>
  <c r="M1101" i="2"/>
  <c r="N1101" i="2"/>
  <c r="O1101" i="2"/>
  <c r="P1101" i="2"/>
  <c r="Q1101" i="2"/>
  <c r="R1101" i="2"/>
  <c r="S1101" i="2"/>
  <c r="T1101" i="2"/>
  <c r="U1101" i="2"/>
  <c r="V1101" i="2"/>
  <c r="W1101" i="2"/>
  <c r="X1101" i="2"/>
  <c r="Y1101" i="2"/>
  <c r="Z1101" i="2"/>
  <c r="AA1101" i="2"/>
  <c r="AB1101" i="2"/>
  <c r="AC1101" i="2"/>
  <c r="AD1101" i="2"/>
  <c r="AE1101" i="2"/>
  <c r="AF1101" i="2"/>
  <c r="AG1101" i="2"/>
  <c r="AH1101" i="2"/>
  <c r="J1102" i="2"/>
  <c r="K1102" i="2"/>
  <c r="L1102" i="2"/>
  <c r="M1102" i="2"/>
  <c r="N1102" i="2"/>
  <c r="O1102" i="2"/>
  <c r="P1102" i="2"/>
  <c r="Q1102" i="2"/>
  <c r="R1102" i="2"/>
  <c r="S1102" i="2"/>
  <c r="T1102" i="2"/>
  <c r="U1102" i="2"/>
  <c r="V1102" i="2"/>
  <c r="W1102" i="2"/>
  <c r="X1102" i="2"/>
  <c r="Y1102" i="2"/>
  <c r="Z1102" i="2"/>
  <c r="AA1102" i="2"/>
  <c r="AB1102" i="2"/>
  <c r="AC1102" i="2"/>
  <c r="AD1102" i="2"/>
  <c r="AE1102" i="2"/>
  <c r="AF1102" i="2"/>
  <c r="AG1102" i="2"/>
  <c r="AH1102" i="2"/>
  <c r="J1103" i="2"/>
  <c r="K1103" i="2"/>
  <c r="L1103" i="2"/>
  <c r="M1103" i="2"/>
  <c r="N1103" i="2"/>
  <c r="O1103" i="2"/>
  <c r="P1103" i="2"/>
  <c r="Q1103" i="2"/>
  <c r="R1103" i="2"/>
  <c r="S1103" i="2"/>
  <c r="T1103" i="2"/>
  <c r="U1103" i="2"/>
  <c r="V1103" i="2"/>
  <c r="W1103" i="2"/>
  <c r="X1103" i="2"/>
  <c r="Y1103" i="2"/>
  <c r="Z1103" i="2"/>
  <c r="AA1103" i="2"/>
  <c r="AB1103" i="2"/>
  <c r="AC1103" i="2"/>
  <c r="AD1103" i="2"/>
  <c r="AE1103" i="2"/>
  <c r="AF1103" i="2"/>
  <c r="AG1103" i="2"/>
  <c r="AH1103" i="2"/>
  <c r="J1104" i="2"/>
  <c r="K1104" i="2"/>
  <c r="L1104" i="2"/>
  <c r="M1104" i="2"/>
  <c r="N1104" i="2"/>
  <c r="O1104" i="2"/>
  <c r="P1104" i="2"/>
  <c r="Q1104" i="2"/>
  <c r="R1104" i="2"/>
  <c r="S1104" i="2"/>
  <c r="T1104" i="2"/>
  <c r="U1104" i="2"/>
  <c r="V1104" i="2"/>
  <c r="W1104" i="2"/>
  <c r="X1104" i="2"/>
  <c r="Y1104" i="2"/>
  <c r="Z1104" i="2"/>
  <c r="AA1104" i="2"/>
  <c r="AB1104" i="2"/>
  <c r="AC1104" i="2"/>
  <c r="AD1104" i="2"/>
  <c r="AE1104" i="2"/>
  <c r="AF1104" i="2"/>
  <c r="AG1104" i="2"/>
  <c r="AH1104" i="2"/>
  <c r="J1105" i="2"/>
  <c r="K1105" i="2"/>
  <c r="L1105" i="2"/>
  <c r="M1105" i="2"/>
  <c r="N1105" i="2"/>
  <c r="O1105" i="2"/>
  <c r="P1105" i="2"/>
  <c r="Q1105" i="2"/>
  <c r="R1105" i="2"/>
  <c r="S1105" i="2"/>
  <c r="T1105" i="2"/>
  <c r="U1105" i="2"/>
  <c r="V1105" i="2"/>
  <c r="W1105" i="2"/>
  <c r="X1105" i="2"/>
  <c r="Y1105" i="2"/>
  <c r="Z1105" i="2"/>
  <c r="AA1105" i="2"/>
  <c r="AB1105" i="2"/>
  <c r="AC1105" i="2"/>
  <c r="AD1105" i="2"/>
  <c r="AE1105" i="2"/>
  <c r="AF1105" i="2"/>
  <c r="AG1105" i="2"/>
  <c r="AH1105" i="2"/>
  <c r="J1106" i="2"/>
  <c r="K1106" i="2"/>
  <c r="L1106" i="2"/>
  <c r="M1106" i="2"/>
  <c r="N1106" i="2"/>
  <c r="O1106" i="2"/>
  <c r="P1106" i="2"/>
  <c r="Q1106" i="2"/>
  <c r="R1106" i="2"/>
  <c r="S1106" i="2"/>
  <c r="T1106" i="2"/>
  <c r="U1106" i="2"/>
  <c r="V1106" i="2"/>
  <c r="W1106" i="2"/>
  <c r="X1106" i="2"/>
  <c r="Y1106" i="2"/>
  <c r="Z1106" i="2"/>
  <c r="AA1106" i="2"/>
  <c r="AB1106" i="2"/>
  <c r="AC1106" i="2"/>
  <c r="AD1106" i="2"/>
  <c r="AE1106" i="2"/>
  <c r="AF1106" i="2"/>
  <c r="AG1106" i="2"/>
  <c r="AH1106" i="2"/>
  <c r="J1107" i="2"/>
  <c r="K1107" i="2"/>
  <c r="L1107" i="2"/>
  <c r="M1107" i="2"/>
  <c r="N1107" i="2"/>
  <c r="O1107" i="2"/>
  <c r="P1107" i="2"/>
  <c r="Q1107" i="2"/>
  <c r="R1107" i="2"/>
  <c r="S1107" i="2"/>
  <c r="T1107" i="2"/>
  <c r="U1107" i="2"/>
  <c r="V1107" i="2"/>
  <c r="W1107" i="2"/>
  <c r="X1107" i="2"/>
  <c r="Y1107" i="2"/>
  <c r="Z1107" i="2"/>
  <c r="AA1107" i="2"/>
  <c r="AB1107" i="2"/>
  <c r="AC1107" i="2"/>
  <c r="AD1107" i="2"/>
  <c r="AE1107" i="2"/>
  <c r="AF1107" i="2"/>
  <c r="AG1107" i="2"/>
  <c r="AH1107" i="2"/>
  <c r="J1108" i="2"/>
  <c r="K1108" i="2"/>
  <c r="L1108" i="2"/>
  <c r="M1108" i="2"/>
  <c r="N1108" i="2"/>
  <c r="O1108" i="2"/>
  <c r="P1108" i="2"/>
  <c r="Q1108" i="2"/>
  <c r="R1108" i="2"/>
  <c r="S1108" i="2"/>
  <c r="T1108" i="2"/>
  <c r="U1108" i="2"/>
  <c r="V1108" i="2"/>
  <c r="W1108" i="2"/>
  <c r="X1108" i="2"/>
  <c r="Y1108" i="2"/>
  <c r="Z1108" i="2"/>
  <c r="AA1108" i="2"/>
  <c r="AB1108" i="2"/>
  <c r="AC1108" i="2"/>
  <c r="AD1108" i="2"/>
  <c r="AE1108" i="2"/>
  <c r="AF1108" i="2"/>
  <c r="AG1108" i="2"/>
  <c r="AH1108" i="2"/>
  <c r="J1109" i="2"/>
  <c r="K1109" i="2"/>
  <c r="L1109" i="2"/>
  <c r="M1109" i="2"/>
  <c r="N1109" i="2"/>
  <c r="O1109" i="2"/>
  <c r="P1109" i="2"/>
  <c r="Q1109" i="2"/>
  <c r="R1109" i="2"/>
  <c r="S1109" i="2"/>
  <c r="T1109" i="2"/>
  <c r="U1109" i="2"/>
  <c r="V1109" i="2"/>
  <c r="W1109" i="2"/>
  <c r="X1109" i="2"/>
  <c r="Y1109" i="2"/>
  <c r="Z1109" i="2"/>
  <c r="AA1109" i="2"/>
  <c r="AB1109" i="2"/>
  <c r="AC1109" i="2"/>
  <c r="AD1109" i="2"/>
  <c r="AE1109" i="2"/>
  <c r="AF1109" i="2"/>
  <c r="AG1109" i="2"/>
  <c r="AH1109" i="2"/>
  <c r="J1110" i="2"/>
  <c r="K1110" i="2"/>
  <c r="L1110" i="2"/>
  <c r="M1110" i="2"/>
  <c r="N1110" i="2"/>
  <c r="O1110" i="2"/>
  <c r="P1110" i="2"/>
  <c r="Q1110" i="2"/>
  <c r="R1110" i="2"/>
  <c r="S1110" i="2"/>
  <c r="T1110" i="2"/>
  <c r="U1110" i="2"/>
  <c r="V1110" i="2"/>
  <c r="W1110" i="2"/>
  <c r="X1110" i="2"/>
  <c r="Y1110" i="2"/>
  <c r="Z1110" i="2"/>
  <c r="AA1110" i="2"/>
  <c r="AB1110" i="2"/>
  <c r="AC1110" i="2"/>
  <c r="AD1110" i="2"/>
  <c r="AE1110" i="2"/>
  <c r="AF1110" i="2"/>
  <c r="AG1110" i="2"/>
  <c r="AH1110" i="2"/>
  <c r="J1111" i="2"/>
  <c r="K1111" i="2"/>
  <c r="L1111" i="2"/>
  <c r="M1111" i="2"/>
  <c r="N1111" i="2"/>
  <c r="O1111" i="2"/>
  <c r="P1111" i="2"/>
  <c r="Q1111" i="2"/>
  <c r="R1111" i="2"/>
  <c r="S1111" i="2"/>
  <c r="T1111" i="2"/>
  <c r="U1111" i="2"/>
  <c r="V1111" i="2"/>
  <c r="W1111" i="2"/>
  <c r="X1111" i="2"/>
  <c r="Y1111" i="2"/>
  <c r="Z1111" i="2"/>
  <c r="AA1111" i="2"/>
  <c r="AB1111" i="2"/>
  <c r="AC1111" i="2"/>
  <c r="AD1111" i="2"/>
  <c r="AE1111" i="2"/>
  <c r="AF1111" i="2"/>
  <c r="AG1111" i="2"/>
  <c r="AH1111" i="2"/>
  <c r="J1112" i="2"/>
  <c r="K1112" i="2"/>
  <c r="L1112" i="2"/>
  <c r="M1112" i="2"/>
  <c r="N1112" i="2"/>
  <c r="O1112" i="2"/>
  <c r="P1112" i="2"/>
  <c r="Q1112" i="2"/>
  <c r="R1112" i="2"/>
  <c r="S1112" i="2"/>
  <c r="T1112" i="2"/>
  <c r="U1112" i="2"/>
  <c r="V1112" i="2"/>
  <c r="W1112" i="2"/>
  <c r="X1112" i="2"/>
  <c r="Y1112" i="2"/>
  <c r="Z1112" i="2"/>
  <c r="AA1112" i="2"/>
  <c r="AB1112" i="2"/>
  <c r="AC1112" i="2"/>
  <c r="AD1112" i="2"/>
  <c r="AE1112" i="2"/>
  <c r="AF1112" i="2"/>
  <c r="AG1112" i="2"/>
  <c r="AH1112" i="2"/>
  <c r="J1113" i="2"/>
  <c r="K1113" i="2"/>
  <c r="L1113" i="2"/>
  <c r="M1113" i="2"/>
  <c r="N1113" i="2"/>
  <c r="O1113" i="2"/>
  <c r="P1113" i="2"/>
  <c r="Q1113" i="2"/>
  <c r="R1113" i="2"/>
  <c r="S1113" i="2"/>
  <c r="T1113" i="2"/>
  <c r="U1113" i="2"/>
  <c r="V1113" i="2"/>
  <c r="W1113" i="2"/>
  <c r="X1113" i="2"/>
  <c r="Y1113" i="2"/>
  <c r="Z1113" i="2"/>
  <c r="AA1113" i="2"/>
  <c r="AB1113" i="2"/>
  <c r="AC1113" i="2"/>
  <c r="AD1113" i="2"/>
  <c r="AE1113" i="2"/>
  <c r="AF1113" i="2"/>
  <c r="AG1113" i="2"/>
  <c r="AH1113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AC1114" i="2"/>
  <c r="AD1114" i="2"/>
  <c r="AE1114" i="2"/>
  <c r="AF1114" i="2"/>
  <c r="AG1114" i="2"/>
  <c r="AH1114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J1116" i="2"/>
  <c r="K1116" i="2"/>
  <c r="L1116" i="2"/>
  <c r="M1116" i="2"/>
  <c r="N1116" i="2"/>
  <c r="O1116" i="2"/>
  <c r="P1116" i="2"/>
  <c r="Q1116" i="2"/>
  <c r="R1116" i="2"/>
  <c r="S1116" i="2"/>
  <c r="T1116" i="2"/>
  <c r="U1116" i="2"/>
  <c r="V1116" i="2"/>
  <c r="W1116" i="2"/>
  <c r="X1116" i="2"/>
  <c r="Y1116" i="2"/>
  <c r="Z1116" i="2"/>
  <c r="AA1116" i="2"/>
  <c r="AB1116" i="2"/>
  <c r="AC1116" i="2"/>
  <c r="AD1116" i="2"/>
  <c r="AE1116" i="2"/>
  <c r="AF1116" i="2"/>
  <c r="AG1116" i="2"/>
  <c r="AH1116" i="2"/>
  <c r="J1117" i="2"/>
  <c r="K1117" i="2"/>
  <c r="L1117" i="2"/>
  <c r="M1117" i="2"/>
  <c r="N1117" i="2"/>
  <c r="O1117" i="2"/>
  <c r="P1117" i="2"/>
  <c r="Q1117" i="2"/>
  <c r="R1117" i="2"/>
  <c r="S1117" i="2"/>
  <c r="T1117" i="2"/>
  <c r="U1117" i="2"/>
  <c r="V1117" i="2"/>
  <c r="W1117" i="2"/>
  <c r="X1117" i="2"/>
  <c r="Y1117" i="2"/>
  <c r="Z1117" i="2"/>
  <c r="AA1117" i="2"/>
  <c r="AB1117" i="2"/>
  <c r="AC1117" i="2"/>
  <c r="AD1117" i="2"/>
  <c r="AE1117" i="2"/>
  <c r="AF1117" i="2"/>
  <c r="AG1117" i="2"/>
  <c r="AH1117" i="2"/>
  <c r="J1118" i="2"/>
  <c r="K1118" i="2"/>
  <c r="L1118" i="2"/>
  <c r="M1118" i="2"/>
  <c r="N1118" i="2"/>
  <c r="O1118" i="2"/>
  <c r="P1118" i="2"/>
  <c r="Q1118" i="2"/>
  <c r="R1118" i="2"/>
  <c r="S1118" i="2"/>
  <c r="T1118" i="2"/>
  <c r="U1118" i="2"/>
  <c r="V1118" i="2"/>
  <c r="W1118" i="2"/>
  <c r="X1118" i="2"/>
  <c r="Y1118" i="2"/>
  <c r="Z1118" i="2"/>
  <c r="AA1118" i="2"/>
  <c r="AB1118" i="2"/>
  <c r="AC1118" i="2"/>
  <c r="AD1118" i="2"/>
  <c r="AE1118" i="2"/>
  <c r="AF1118" i="2"/>
  <c r="AG1118" i="2"/>
  <c r="AH1118" i="2"/>
  <c r="J1119" i="2"/>
  <c r="K1119" i="2"/>
  <c r="L1119" i="2"/>
  <c r="M1119" i="2"/>
  <c r="N1119" i="2"/>
  <c r="O1119" i="2"/>
  <c r="P1119" i="2"/>
  <c r="Q1119" i="2"/>
  <c r="R1119" i="2"/>
  <c r="S1119" i="2"/>
  <c r="T1119" i="2"/>
  <c r="U1119" i="2"/>
  <c r="V1119" i="2"/>
  <c r="W1119" i="2"/>
  <c r="X1119" i="2"/>
  <c r="Y1119" i="2"/>
  <c r="Z1119" i="2"/>
  <c r="AA1119" i="2"/>
  <c r="AB1119" i="2"/>
  <c r="AC1119" i="2"/>
  <c r="AD1119" i="2"/>
  <c r="AE1119" i="2"/>
  <c r="AF1119" i="2"/>
  <c r="AG1119" i="2"/>
  <c r="AH1119" i="2"/>
  <c r="J1120" i="2"/>
  <c r="K1120" i="2"/>
  <c r="L1120" i="2"/>
  <c r="M1120" i="2"/>
  <c r="N1120" i="2"/>
  <c r="O1120" i="2"/>
  <c r="P1120" i="2"/>
  <c r="Q1120" i="2"/>
  <c r="R1120" i="2"/>
  <c r="S1120" i="2"/>
  <c r="T1120" i="2"/>
  <c r="U1120" i="2"/>
  <c r="V1120" i="2"/>
  <c r="W1120" i="2"/>
  <c r="X1120" i="2"/>
  <c r="Y1120" i="2"/>
  <c r="Z1120" i="2"/>
  <c r="AA1120" i="2"/>
  <c r="AB1120" i="2"/>
  <c r="AC1120" i="2"/>
  <c r="AD1120" i="2"/>
  <c r="AE1120" i="2"/>
  <c r="AF1120" i="2"/>
  <c r="AG1120" i="2"/>
  <c r="AH1120" i="2"/>
  <c r="J1121" i="2"/>
  <c r="K1121" i="2"/>
  <c r="L1121" i="2"/>
  <c r="M1121" i="2"/>
  <c r="N1121" i="2"/>
  <c r="O1121" i="2"/>
  <c r="P1121" i="2"/>
  <c r="Q1121" i="2"/>
  <c r="R1121" i="2"/>
  <c r="S1121" i="2"/>
  <c r="T1121" i="2"/>
  <c r="U1121" i="2"/>
  <c r="V1121" i="2"/>
  <c r="W1121" i="2"/>
  <c r="X1121" i="2"/>
  <c r="Y1121" i="2"/>
  <c r="Z1121" i="2"/>
  <c r="AA1121" i="2"/>
  <c r="AB1121" i="2"/>
  <c r="AC1121" i="2"/>
  <c r="AD1121" i="2"/>
  <c r="AE1121" i="2"/>
  <c r="AF1121" i="2"/>
  <c r="AG1121" i="2"/>
  <c r="AH1121" i="2"/>
  <c r="J1122" i="2"/>
  <c r="K1122" i="2"/>
  <c r="L1122" i="2"/>
  <c r="M1122" i="2"/>
  <c r="N1122" i="2"/>
  <c r="O1122" i="2"/>
  <c r="P1122" i="2"/>
  <c r="Q1122" i="2"/>
  <c r="R1122" i="2"/>
  <c r="S1122" i="2"/>
  <c r="T1122" i="2"/>
  <c r="U1122" i="2"/>
  <c r="V1122" i="2"/>
  <c r="W1122" i="2"/>
  <c r="X1122" i="2"/>
  <c r="Y1122" i="2"/>
  <c r="Z1122" i="2"/>
  <c r="AA1122" i="2"/>
  <c r="AB1122" i="2"/>
  <c r="AC1122" i="2"/>
  <c r="AD1122" i="2"/>
  <c r="AE1122" i="2"/>
  <c r="AF1122" i="2"/>
  <c r="AG1122" i="2"/>
  <c r="AH1122" i="2"/>
  <c r="J1123" i="2"/>
  <c r="K1123" i="2"/>
  <c r="L1123" i="2"/>
  <c r="M1123" i="2"/>
  <c r="N1123" i="2"/>
  <c r="O1123" i="2"/>
  <c r="P1123" i="2"/>
  <c r="Q1123" i="2"/>
  <c r="R1123" i="2"/>
  <c r="S1123" i="2"/>
  <c r="T1123" i="2"/>
  <c r="U1123" i="2"/>
  <c r="V1123" i="2"/>
  <c r="W1123" i="2"/>
  <c r="X1123" i="2"/>
  <c r="Y1123" i="2"/>
  <c r="Z1123" i="2"/>
  <c r="AA1123" i="2"/>
  <c r="AB1123" i="2"/>
  <c r="AC1123" i="2"/>
  <c r="AD1123" i="2"/>
  <c r="AE1123" i="2"/>
  <c r="AF1123" i="2"/>
  <c r="AG1123" i="2"/>
  <c r="AH1123" i="2"/>
  <c r="J1124" i="2"/>
  <c r="K1124" i="2"/>
  <c r="L1124" i="2"/>
  <c r="M1124" i="2"/>
  <c r="N1124" i="2"/>
  <c r="O1124" i="2"/>
  <c r="P1124" i="2"/>
  <c r="Q1124" i="2"/>
  <c r="R1124" i="2"/>
  <c r="S1124" i="2"/>
  <c r="T1124" i="2"/>
  <c r="U1124" i="2"/>
  <c r="V1124" i="2"/>
  <c r="W1124" i="2"/>
  <c r="X1124" i="2"/>
  <c r="Y1124" i="2"/>
  <c r="Z1124" i="2"/>
  <c r="AA1124" i="2"/>
  <c r="AB1124" i="2"/>
  <c r="AC1124" i="2"/>
  <c r="AD1124" i="2"/>
  <c r="AE1124" i="2"/>
  <c r="AF1124" i="2"/>
  <c r="AG1124" i="2"/>
  <c r="AH1124" i="2"/>
  <c r="J1125" i="2"/>
  <c r="K1125" i="2"/>
  <c r="L1125" i="2"/>
  <c r="M1125" i="2"/>
  <c r="N1125" i="2"/>
  <c r="O1125" i="2"/>
  <c r="P1125" i="2"/>
  <c r="Q1125" i="2"/>
  <c r="R1125" i="2"/>
  <c r="S1125" i="2"/>
  <c r="T1125" i="2"/>
  <c r="U1125" i="2"/>
  <c r="V1125" i="2"/>
  <c r="W1125" i="2"/>
  <c r="X1125" i="2"/>
  <c r="Y1125" i="2"/>
  <c r="Z1125" i="2"/>
  <c r="AA1125" i="2"/>
  <c r="AB1125" i="2"/>
  <c r="AC1125" i="2"/>
  <c r="AD1125" i="2"/>
  <c r="AE1125" i="2"/>
  <c r="AF1125" i="2"/>
  <c r="AG1125" i="2"/>
  <c r="AH1125" i="2"/>
  <c r="J1126" i="2"/>
  <c r="K1126" i="2"/>
  <c r="L1126" i="2"/>
  <c r="M1126" i="2"/>
  <c r="N1126" i="2"/>
  <c r="O1126" i="2"/>
  <c r="P1126" i="2"/>
  <c r="Q1126" i="2"/>
  <c r="R1126" i="2"/>
  <c r="S1126" i="2"/>
  <c r="T1126" i="2"/>
  <c r="U1126" i="2"/>
  <c r="V1126" i="2"/>
  <c r="W1126" i="2"/>
  <c r="X1126" i="2"/>
  <c r="Y1126" i="2"/>
  <c r="Z1126" i="2"/>
  <c r="AA1126" i="2"/>
  <c r="AB1126" i="2"/>
  <c r="AC1126" i="2"/>
  <c r="AD1126" i="2"/>
  <c r="AE1126" i="2"/>
  <c r="AF1126" i="2"/>
  <c r="AG1126" i="2"/>
  <c r="AH1126" i="2"/>
  <c r="J1127" i="2"/>
  <c r="K1127" i="2"/>
  <c r="L1127" i="2"/>
  <c r="M1127" i="2"/>
  <c r="N1127" i="2"/>
  <c r="O1127" i="2"/>
  <c r="P1127" i="2"/>
  <c r="Q1127" i="2"/>
  <c r="R1127" i="2"/>
  <c r="S1127" i="2"/>
  <c r="T1127" i="2"/>
  <c r="U1127" i="2"/>
  <c r="V1127" i="2"/>
  <c r="W1127" i="2"/>
  <c r="X1127" i="2"/>
  <c r="Y1127" i="2"/>
  <c r="Z1127" i="2"/>
  <c r="AA1127" i="2"/>
  <c r="AB1127" i="2"/>
  <c r="AC1127" i="2"/>
  <c r="AD1127" i="2"/>
  <c r="AE1127" i="2"/>
  <c r="AF1127" i="2"/>
  <c r="AG1127" i="2"/>
  <c r="AH1127" i="2"/>
  <c r="J1128" i="2"/>
  <c r="K1128" i="2"/>
  <c r="L1128" i="2"/>
  <c r="M1128" i="2"/>
  <c r="N1128" i="2"/>
  <c r="O1128" i="2"/>
  <c r="P1128" i="2"/>
  <c r="Q1128" i="2"/>
  <c r="R1128" i="2"/>
  <c r="S1128" i="2"/>
  <c r="T1128" i="2"/>
  <c r="U1128" i="2"/>
  <c r="V1128" i="2"/>
  <c r="W1128" i="2"/>
  <c r="X1128" i="2"/>
  <c r="Y1128" i="2"/>
  <c r="Z1128" i="2"/>
  <c r="AA1128" i="2"/>
  <c r="AB1128" i="2"/>
  <c r="AC1128" i="2"/>
  <c r="AD1128" i="2"/>
  <c r="AE1128" i="2"/>
  <c r="AF1128" i="2"/>
  <c r="AG1128" i="2"/>
  <c r="AH1128" i="2"/>
  <c r="J1129" i="2"/>
  <c r="K1129" i="2"/>
  <c r="L1129" i="2"/>
  <c r="M1129" i="2"/>
  <c r="N1129" i="2"/>
  <c r="O1129" i="2"/>
  <c r="P1129" i="2"/>
  <c r="Q1129" i="2"/>
  <c r="R1129" i="2"/>
  <c r="S1129" i="2"/>
  <c r="T1129" i="2"/>
  <c r="U1129" i="2"/>
  <c r="V1129" i="2"/>
  <c r="W1129" i="2"/>
  <c r="X1129" i="2"/>
  <c r="Y1129" i="2"/>
  <c r="Z1129" i="2"/>
  <c r="AA1129" i="2"/>
  <c r="AB1129" i="2"/>
  <c r="AC1129" i="2"/>
  <c r="AD1129" i="2"/>
  <c r="AE1129" i="2"/>
  <c r="AF1129" i="2"/>
  <c r="AG1129" i="2"/>
  <c r="AH1129" i="2"/>
  <c r="J1130" i="2"/>
  <c r="K1130" i="2"/>
  <c r="L1130" i="2"/>
  <c r="M1130" i="2"/>
  <c r="N1130" i="2"/>
  <c r="O1130" i="2"/>
  <c r="P1130" i="2"/>
  <c r="Q1130" i="2"/>
  <c r="R1130" i="2"/>
  <c r="S1130" i="2"/>
  <c r="T1130" i="2"/>
  <c r="U1130" i="2"/>
  <c r="V1130" i="2"/>
  <c r="W1130" i="2"/>
  <c r="X1130" i="2"/>
  <c r="Y1130" i="2"/>
  <c r="Z1130" i="2"/>
  <c r="AA1130" i="2"/>
  <c r="AB1130" i="2"/>
  <c r="AC1130" i="2"/>
  <c r="AD1130" i="2"/>
  <c r="AE1130" i="2"/>
  <c r="AF1130" i="2"/>
  <c r="AG1130" i="2"/>
  <c r="AH1130" i="2"/>
  <c r="J1131" i="2"/>
  <c r="K1131" i="2"/>
  <c r="L1131" i="2"/>
  <c r="M1131" i="2"/>
  <c r="N1131" i="2"/>
  <c r="O1131" i="2"/>
  <c r="P1131" i="2"/>
  <c r="Q1131" i="2"/>
  <c r="R1131" i="2"/>
  <c r="S1131" i="2"/>
  <c r="T1131" i="2"/>
  <c r="U1131" i="2"/>
  <c r="V1131" i="2"/>
  <c r="W1131" i="2"/>
  <c r="X1131" i="2"/>
  <c r="Y1131" i="2"/>
  <c r="Z1131" i="2"/>
  <c r="AA1131" i="2"/>
  <c r="AB1131" i="2"/>
  <c r="AC1131" i="2"/>
  <c r="AD1131" i="2"/>
  <c r="AE1131" i="2"/>
  <c r="AF1131" i="2"/>
  <c r="AG1131" i="2"/>
  <c r="AH1131" i="2"/>
  <c r="J1132" i="2"/>
  <c r="K1132" i="2"/>
  <c r="L1132" i="2"/>
  <c r="M1132" i="2"/>
  <c r="N1132" i="2"/>
  <c r="O1132" i="2"/>
  <c r="P1132" i="2"/>
  <c r="Q1132" i="2"/>
  <c r="R1132" i="2"/>
  <c r="S1132" i="2"/>
  <c r="T1132" i="2"/>
  <c r="U1132" i="2"/>
  <c r="V1132" i="2"/>
  <c r="W1132" i="2"/>
  <c r="X1132" i="2"/>
  <c r="Y1132" i="2"/>
  <c r="Z1132" i="2"/>
  <c r="AA1132" i="2"/>
  <c r="AB1132" i="2"/>
  <c r="AC1132" i="2"/>
  <c r="AD1132" i="2"/>
  <c r="AE1132" i="2"/>
  <c r="AF1132" i="2"/>
  <c r="AG1132" i="2"/>
  <c r="AH1132" i="2"/>
  <c r="J1133" i="2"/>
  <c r="K1133" i="2"/>
  <c r="L1133" i="2"/>
  <c r="M1133" i="2"/>
  <c r="N1133" i="2"/>
  <c r="O1133" i="2"/>
  <c r="P1133" i="2"/>
  <c r="Q1133" i="2"/>
  <c r="R1133" i="2"/>
  <c r="S1133" i="2"/>
  <c r="T1133" i="2"/>
  <c r="U1133" i="2"/>
  <c r="V1133" i="2"/>
  <c r="W1133" i="2"/>
  <c r="X1133" i="2"/>
  <c r="Y1133" i="2"/>
  <c r="Z1133" i="2"/>
  <c r="AA1133" i="2"/>
  <c r="AB1133" i="2"/>
  <c r="AC1133" i="2"/>
  <c r="AD1133" i="2"/>
  <c r="AE1133" i="2"/>
  <c r="AF1133" i="2"/>
  <c r="AG1133" i="2"/>
  <c r="AH1133" i="2"/>
  <c r="J1134" i="2"/>
  <c r="K1134" i="2"/>
  <c r="L1134" i="2"/>
  <c r="M1134" i="2"/>
  <c r="N1134" i="2"/>
  <c r="O1134" i="2"/>
  <c r="P1134" i="2"/>
  <c r="Q1134" i="2"/>
  <c r="R1134" i="2"/>
  <c r="S1134" i="2"/>
  <c r="T1134" i="2"/>
  <c r="U1134" i="2"/>
  <c r="V1134" i="2"/>
  <c r="W1134" i="2"/>
  <c r="X1134" i="2"/>
  <c r="Y1134" i="2"/>
  <c r="Z1134" i="2"/>
  <c r="AA1134" i="2"/>
  <c r="AB1134" i="2"/>
  <c r="AC1134" i="2"/>
  <c r="AD1134" i="2"/>
  <c r="AE1134" i="2"/>
  <c r="AF1134" i="2"/>
  <c r="AG1134" i="2"/>
  <c r="AH1134" i="2"/>
  <c r="J1135" i="2"/>
  <c r="K1135" i="2"/>
  <c r="L1135" i="2"/>
  <c r="M1135" i="2"/>
  <c r="N1135" i="2"/>
  <c r="O1135" i="2"/>
  <c r="P1135" i="2"/>
  <c r="Q1135" i="2"/>
  <c r="R1135" i="2"/>
  <c r="S1135" i="2"/>
  <c r="T1135" i="2"/>
  <c r="U1135" i="2"/>
  <c r="V1135" i="2"/>
  <c r="W1135" i="2"/>
  <c r="X1135" i="2"/>
  <c r="Y1135" i="2"/>
  <c r="Z1135" i="2"/>
  <c r="AA1135" i="2"/>
  <c r="AB1135" i="2"/>
  <c r="AC1135" i="2"/>
  <c r="AD1135" i="2"/>
  <c r="AE1135" i="2"/>
  <c r="AF1135" i="2"/>
  <c r="AG1135" i="2"/>
  <c r="AH1135" i="2"/>
  <c r="J1136" i="2"/>
  <c r="K1136" i="2"/>
  <c r="L1136" i="2"/>
  <c r="M1136" i="2"/>
  <c r="N1136" i="2"/>
  <c r="O1136" i="2"/>
  <c r="P1136" i="2"/>
  <c r="Q1136" i="2"/>
  <c r="R1136" i="2"/>
  <c r="S1136" i="2"/>
  <c r="T1136" i="2"/>
  <c r="U1136" i="2"/>
  <c r="V1136" i="2"/>
  <c r="W1136" i="2"/>
  <c r="X1136" i="2"/>
  <c r="Y1136" i="2"/>
  <c r="Z1136" i="2"/>
  <c r="AA1136" i="2"/>
  <c r="AB1136" i="2"/>
  <c r="AC1136" i="2"/>
  <c r="AD1136" i="2"/>
  <c r="AE1136" i="2"/>
  <c r="AF1136" i="2"/>
  <c r="AG1136" i="2"/>
  <c r="AH1136" i="2"/>
  <c r="J1137" i="2"/>
  <c r="K1137" i="2"/>
  <c r="L1137" i="2"/>
  <c r="M1137" i="2"/>
  <c r="N1137" i="2"/>
  <c r="O1137" i="2"/>
  <c r="P1137" i="2"/>
  <c r="Q1137" i="2"/>
  <c r="R1137" i="2"/>
  <c r="S1137" i="2"/>
  <c r="T1137" i="2"/>
  <c r="U1137" i="2"/>
  <c r="V1137" i="2"/>
  <c r="W1137" i="2"/>
  <c r="X1137" i="2"/>
  <c r="Y1137" i="2"/>
  <c r="Z1137" i="2"/>
  <c r="AA1137" i="2"/>
  <c r="AB1137" i="2"/>
  <c r="AC1137" i="2"/>
  <c r="AD1137" i="2"/>
  <c r="AE1137" i="2"/>
  <c r="AF1137" i="2"/>
  <c r="AG1137" i="2"/>
  <c r="AH1137" i="2"/>
  <c r="J1138" i="2"/>
  <c r="K1138" i="2"/>
  <c r="L1138" i="2"/>
  <c r="M1138" i="2"/>
  <c r="N1138" i="2"/>
  <c r="O1138" i="2"/>
  <c r="P1138" i="2"/>
  <c r="Q1138" i="2"/>
  <c r="R1138" i="2"/>
  <c r="S1138" i="2"/>
  <c r="T1138" i="2"/>
  <c r="U1138" i="2"/>
  <c r="V1138" i="2"/>
  <c r="W1138" i="2"/>
  <c r="X1138" i="2"/>
  <c r="Y1138" i="2"/>
  <c r="Z1138" i="2"/>
  <c r="AA1138" i="2"/>
  <c r="AB1138" i="2"/>
  <c r="AC1138" i="2"/>
  <c r="AD1138" i="2"/>
  <c r="AE1138" i="2"/>
  <c r="AF1138" i="2"/>
  <c r="AG1138" i="2"/>
  <c r="AH1138" i="2"/>
  <c r="J1139" i="2"/>
  <c r="K1139" i="2"/>
  <c r="L1139" i="2"/>
  <c r="M1139" i="2"/>
  <c r="N1139" i="2"/>
  <c r="O1139" i="2"/>
  <c r="P1139" i="2"/>
  <c r="Q1139" i="2"/>
  <c r="R1139" i="2"/>
  <c r="S1139" i="2"/>
  <c r="T1139" i="2"/>
  <c r="U1139" i="2"/>
  <c r="V1139" i="2"/>
  <c r="W1139" i="2"/>
  <c r="X1139" i="2"/>
  <c r="Y1139" i="2"/>
  <c r="Z1139" i="2"/>
  <c r="AA1139" i="2"/>
  <c r="AB1139" i="2"/>
  <c r="AC1139" i="2"/>
  <c r="AD1139" i="2"/>
  <c r="AE1139" i="2"/>
  <c r="AF1139" i="2"/>
  <c r="AG1139" i="2"/>
  <c r="AH1139" i="2"/>
  <c r="J1140" i="2"/>
  <c r="K1140" i="2"/>
  <c r="L1140" i="2"/>
  <c r="M1140" i="2"/>
  <c r="N1140" i="2"/>
  <c r="O1140" i="2"/>
  <c r="P1140" i="2"/>
  <c r="Q1140" i="2"/>
  <c r="R1140" i="2"/>
  <c r="S1140" i="2"/>
  <c r="T1140" i="2"/>
  <c r="U1140" i="2"/>
  <c r="V1140" i="2"/>
  <c r="W1140" i="2"/>
  <c r="X1140" i="2"/>
  <c r="Y1140" i="2"/>
  <c r="Z1140" i="2"/>
  <c r="AA1140" i="2"/>
  <c r="AB1140" i="2"/>
  <c r="AC1140" i="2"/>
  <c r="AD1140" i="2"/>
  <c r="AE1140" i="2"/>
  <c r="AF1140" i="2"/>
  <c r="AG1140" i="2"/>
  <c r="AH1140" i="2"/>
  <c r="J1141" i="2"/>
  <c r="K1141" i="2"/>
  <c r="L1141" i="2"/>
  <c r="M1141" i="2"/>
  <c r="N1141" i="2"/>
  <c r="O1141" i="2"/>
  <c r="P1141" i="2"/>
  <c r="Q1141" i="2"/>
  <c r="R1141" i="2"/>
  <c r="S1141" i="2"/>
  <c r="T1141" i="2"/>
  <c r="U1141" i="2"/>
  <c r="V1141" i="2"/>
  <c r="W1141" i="2"/>
  <c r="X1141" i="2"/>
  <c r="Y1141" i="2"/>
  <c r="Z1141" i="2"/>
  <c r="AA1141" i="2"/>
  <c r="AB1141" i="2"/>
  <c r="AC1141" i="2"/>
  <c r="AD1141" i="2"/>
  <c r="AE1141" i="2"/>
  <c r="AF1141" i="2"/>
  <c r="AG1141" i="2"/>
  <c r="AH1141" i="2"/>
  <c r="J1142" i="2"/>
  <c r="K1142" i="2"/>
  <c r="L1142" i="2"/>
  <c r="M1142" i="2"/>
  <c r="N1142" i="2"/>
  <c r="O1142" i="2"/>
  <c r="P1142" i="2"/>
  <c r="Q1142" i="2"/>
  <c r="R1142" i="2"/>
  <c r="S1142" i="2"/>
  <c r="T1142" i="2"/>
  <c r="U1142" i="2"/>
  <c r="V1142" i="2"/>
  <c r="W1142" i="2"/>
  <c r="X1142" i="2"/>
  <c r="Y1142" i="2"/>
  <c r="Z1142" i="2"/>
  <c r="AA1142" i="2"/>
  <c r="AB1142" i="2"/>
  <c r="AC1142" i="2"/>
  <c r="AD1142" i="2"/>
  <c r="AE1142" i="2"/>
  <c r="AF1142" i="2"/>
  <c r="AG1142" i="2"/>
  <c r="AH1142" i="2"/>
  <c r="J1143" i="2"/>
  <c r="K1143" i="2"/>
  <c r="L1143" i="2"/>
  <c r="M1143" i="2"/>
  <c r="N1143" i="2"/>
  <c r="O1143" i="2"/>
  <c r="P1143" i="2"/>
  <c r="Q1143" i="2"/>
  <c r="R1143" i="2"/>
  <c r="S1143" i="2"/>
  <c r="T1143" i="2"/>
  <c r="U1143" i="2"/>
  <c r="V1143" i="2"/>
  <c r="W1143" i="2"/>
  <c r="X1143" i="2"/>
  <c r="Y1143" i="2"/>
  <c r="Z1143" i="2"/>
  <c r="AA1143" i="2"/>
  <c r="AB1143" i="2"/>
  <c r="AC1143" i="2"/>
  <c r="AD1143" i="2"/>
  <c r="AE1143" i="2"/>
  <c r="AF1143" i="2"/>
  <c r="AG1143" i="2"/>
  <c r="AH1143" i="2"/>
  <c r="J1144" i="2"/>
  <c r="K1144" i="2"/>
  <c r="L1144" i="2"/>
  <c r="M1144" i="2"/>
  <c r="N1144" i="2"/>
  <c r="O1144" i="2"/>
  <c r="P1144" i="2"/>
  <c r="Q1144" i="2"/>
  <c r="R1144" i="2"/>
  <c r="S1144" i="2"/>
  <c r="T1144" i="2"/>
  <c r="U1144" i="2"/>
  <c r="V1144" i="2"/>
  <c r="W1144" i="2"/>
  <c r="X1144" i="2"/>
  <c r="Y1144" i="2"/>
  <c r="Z1144" i="2"/>
  <c r="AA1144" i="2"/>
  <c r="AB1144" i="2"/>
  <c r="AC1144" i="2"/>
  <c r="AD1144" i="2"/>
  <c r="AE1144" i="2"/>
  <c r="AF1144" i="2"/>
  <c r="AG1144" i="2"/>
  <c r="AH1144" i="2"/>
  <c r="J1145" i="2"/>
  <c r="K1145" i="2"/>
  <c r="L1145" i="2"/>
  <c r="M1145" i="2"/>
  <c r="N1145" i="2"/>
  <c r="O1145" i="2"/>
  <c r="P1145" i="2"/>
  <c r="Q1145" i="2"/>
  <c r="R1145" i="2"/>
  <c r="S1145" i="2"/>
  <c r="T1145" i="2"/>
  <c r="U1145" i="2"/>
  <c r="V1145" i="2"/>
  <c r="W1145" i="2"/>
  <c r="X1145" i="2"/>
  <c r="Y1145" i="2"/>
  <c r="Z1145" i="2"/>
  <c r="AA1145" i="2"/>
  <c r="AB1145" i="2"/>
  <c r="AC1145" i="2"/>
  <c r="AD1145" i="2"/>
  <c r="AE1145" i="2"/>
  <c r="AF1145" i="2"/>
  <c r="AG1145" i="2"/>
  <c r="AH1145" i="2"/>
  <c r="J1146" i="2"/>
  <c r="K1146" i="2"/>
  <c r="L1146" i="2"/>
  <c r="M1146" i="2"/>
  <c r="N1146" i="2"/>
  <c r="O1146" i="2"/>
  <c r="P1146" i="2"/>
  <c r="Q1146" i="2"/>
  <c r="R1146" i="2"/>
  <c r="S1146" i="2"/>
  <c r="T1146" i="2"/>
  <c r="U1146" i="2"/>
  <c r="V1146" i="2"/>
  <c r="W1146" i="2"/>
  <c r="X1146" i="2"/>
  <c r="Y1146" i="2"/>
  <c r="Z1146" i="2"/>
  <c r="AA1146" i="2"/>
  <c r="AB1146" i="2"/>
  <c r="AC1146" i="2"/>
  <c r="AD1146" i="2"/>
  <c r="AE1146" i="2"/>
  <c r="AF1146" i="2"/>
  <c r="AG1146" i="2"/>
  <c r="AH1146" i="2"/>
  <c r="J1147" i="2"/>
  <c r="K1147" i="2"/>
  <c r="L1147" i="2"/>
  <c r="M1147" i="2"/>
  <c r="N1147" i="2"/>
  <c r="O1147" i="2"/>
  <c r="P1147" i="2"/>
  <c r="Q1147" i="2"/>
  <c r="R1147" i="2"/>
  <c r="S1147" i="2"/>
  <c r="T1147" i="2"/>
  <c r="U1147" i="2"/>
  <c r="V1147" i="2"/>
  <c r="W1147" i="2"/>
  <c r="X1147" i="2"/>
  <c r="Y1147" i="2"/>
  <c r="Z1147" i="2"/>
  <c r="AA1147" i="2"/>
  <c r="AB1147" i="2"/>
  <c r="AC1147" i="2"/>
  <c r="AD1147" i="2"/>
  <c r="AE1147" i="2"/>
  <c r="AF1147" i="2"/>
  <c r="AG1147" i="2"/>
  <c r="AH1147" i="2"/>
  <c r="J1148" i="2"/>
  <c r="K1148" i="2"/>
  <c r="L1148" i="2"/>
  <c r="M1148" i="2"/>
  <c r="N1148" i="2"/>
  <c r="O1148" i="2"/>
  <c r="P1148" i="2"/>
  <c r="Q1148" i="2"/>
  <c r="R1148" i="2"/>
  <c r="S1148" i="2"/>
  <c r="T1148" i="2"/>
  <c r="U1148" i="2"/>
  <c r="V1148" i="2"/>
  <c r="W1148" i="2"/>
  <c r="X1148" i="2"/>
  <c r="Y1148" i="2"/>
  <c r="Z1148" i="2"/>
  <c r="AA1148" i="2"/>
  <c r="AB1148" i="2"/>
  <c r="AC1148" i="2"/>
  <c r="AD1148" i="2"/>
  <c r="AE1148" i="2"/>
  <c r="AF1148" i="2"/>
  <c r="AG1148" i="2"/>
  <c r="AH1148" i="2"/>
  <c r="J1149" i="2"/>
  <c r="K1149" i="2"/>
  <c r="L1149" i="2"/>
  <c r="M1149" i="2"/>
  <c r="N1149" i="2"/>
  <c r="O1149" i="2"/>
  <c r="P1149" i="2"/>
  <c r="Q1149" i="2"/>
  <c r="R1149" i="2"/>
  <c r="S1149" i="2"/>
  <c r="T1149" i="2"/>
  <c r="U1149" i="2"/>
  <c r="V1149" i="2"/>
  <c r="W1149" i="2"/>
  <c r="X1149" i="2"/>
  <c r="Y1149" i="2"/>
  <c r="Z1149" i="2"/>
  <c r="AA1149" i="2"/>
  <c r="AB1149" i="2"/>
  <c r="AC1149" i="2"/>
  <c r="AD1149" i="2"/>
  <c r="AE1149" i="2"/>
  <c r="AF1149" i="2"/>
  <c r="AG1149" i="2"/>
  <c r="AH1149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AC1150" i="2"/>
  <c r="AD1150" i="2"/>
  <c r="AE1150" i="2"/>
  <c r="AF1150" i="2"/>
  <c r="AG1150" i="2"/>
  <c r="AH1150" i="2"/>
  <c r="J1151" i="2"/>
  <c r="K1151" i="2"/>
  <c r="L1151" i="2"/>
  <c r="M1151" i="2"/>
  <c r="N1151" i="2"/>
  <c r="O1151" i="2"/>
  <c r="P1151" i="2"/>
  <c r="Q1151" i="2"/>
  <c r="R1151" i="2"/>
  <c r="S1151" i="2"/>
  <c r="T1151" i="2"/>
  <c r="U1151" i="2"/>
  <c r="V1151" i="2"/>
  <c r="W1151" i="2"/>
  <c r="X1151" i="2"/>
  <c r="Y1151" i="2"/>
  <c r="Z1151" i="2"/>
  <c r="AA1151" i="2"/>
  <c r="AB1151" i="2"/>
  <c r="AC1151" i="2"/>
  <c r="AD1151" i="2"/>
  <c r="AE1151" i="2"/>
  <c r="AF1151" i="2"/>
  <c r="AG1151" i="2"/>
  <c r="AH1151" i="2"/>
  <c r="J1152" i="2"/>
  <c r="K1152" i="2"/>
  <c r="L1152" i="2"/>
  <c r="M1152" i="2"/>
  <c r="N1152" i="2"/>
  <c r="O1152" i="2"/>
  <c r="P1152" i="2"/>
  <c r="Q1152" i="2"/>
  <c r="R1152" i="2"/>
  <c r="S1152" i="2"/>
  <c r="T1152" i="2"/>
  <c r="U1152" i="2"/>
  <c r="V1152" i="2"/>
  <c r="W1152" i="2"/>
  <c r="X1152" i="2"/>
  <c r="Y1152" i="2"/>
  <c r="Z1152" i="2"/>
  <c r="AA1152" i="2"/>
  <c r="AB1152" i="2"/>
  <c r="AC1152" i="2"/>
  <c r="AD1152" i="2"/>
  <c r="AE1152" i="2"/>
  <c r="AF1152" i="2"/>
  <c r="AG1152" i="2"/>
  <c r="AH1152" i="2"/>
  <c r="J1153" i="2"/>
  <c r="K1153" i="2"/>
  <c r="L1153" i="2"/>
  <c r="M1153" i="2"/>
  <c r="N1153" i="2"/>
  <c r="O1153" i="2"/>
  <c r="P1153" i="2"/>
  <c r="Q1153" i="2"/>
  <c r="R1153" i="2"/>
  <c r="S1153" i="2"/>
  <c r="T1153" i="2"/>
  <c r="U1153" i="2"/>
  <c r="V1153" i="2"/>
  <c r="W1153" i="2"/>
  <c r="X1153" i="2"/>
  <c r="Y1153" i="2"/>
  <c r="Z1153" i="2"/>
  <c r="AA1153" i="2"/>
  <c r="AB1153" i="2"/>
  <c r="AC1153" i="2"/>
  <c r="AD1153" i="2"/>
  <c r="AE1153" i="2"/>
  <c r="AF1153" i="2"/>
  <c r="AG1153" i="2"/>
  <c r="AH1153" i="2"/>
  <c r="J1154" i="2"/>
  <c r="K1154" i="2"/>
  <c r="L1154" i="2"/>
  <c r="M1154" i="2"/>
  <c r="N1154" i="2"/>
  <c r="O1154" i="2"/>
  <c r="P1154" i="2"/>
  <c r="Q1154" i="2"/>
  <c r="R1154" i="2"/>
  <c r="S1154" i="2"/>
  <c r="T1154" i="2"/>
  <c r="U1154" i="2"/>
  <c r="V1154" i="2"/>
  <c r="W1154" i="2"/>
  <c r="X1154" i="2"/>
  <c r="Y1154" i="2"/>
  <c r="Z1154" i="2"/>
  <c r="AA1154" i="2"/>
  <c r="AB1154" i="2"/>
  <c r="AC1154" i="2"/>
  <c r="AD1154" i="2"/>
  <c r="AE1154" i="2"/>
  <c r="AF1154" i="2"/>
  <c r="AG1154" i="2"/>
  <c r="AH1154" i="2"/>
  <c r="J1155" i="2"/>
  <c r="K1155" i="2"/>
  <c r="L1155" i="2"/>
  <c r="M1155" i="2"/>
  <c r="N1155" i="2"/>
  <c r="O1155" i="2"/>
  <c r="P1155" i="2"/>
  <c r="Q1155" i="2"/>
  <c r="R1155" i="2"/>
  <c r="S1155" i="2"/>
  <c r="T1155" i="2"/>
  <c r="U1155" i="2"/>
  <c r="V1155" i="2"/>
  <c r="W1155" i="2"/>
  <c r="X1155" i="2"/>
  <c r="Y1155" i="2"/>
  <c r="Z1155" i="2"/>
  <c r="AA1155" i="2"/>
  <c r="AB1155" i="2"/>
  <c r="AC1155" i="2"/>
  <c r="AD1155" i="2"/>
  <c r="AE1155" i="2"/>
  <c r="AF1155" i="2"/>
  <c r="AG1155" i="2"/>
  <c r="AH1155" i="2"/>
  <c r="J1156" i="2"/>
  <c r="K1156" i="2"/>
  <c r="L1156" i="2"/>
  <c r="M1156" i="2"/>
  <c r="N1156" i="2"/>
  <c r="O1156" i="2"/>
  <c r="P1156" i="2"/>
  <c r="Q1156" i="2"/>
  <c r="R1156" i="2"/>
  <c r="S1156" i="2"/>
  <c r="T1156" i="2"/>
  <c r="U1156" i="2"/>
  <c r="V1156" i="2"/>
  <c r="W1156" i="2"/>
  <c r="X1156" i="2"/>
  <c r="Y1156" i="2"/>
  <c r="Z1156" i="2"/>
  <c r="AA1156" i="2"/>
  <c r="AB1156" i="2"/>
  <c r="AC1156" i="2"/>
  <c r="AD1156" i="2"/>
  <c r="AE1156" i="2"/>
  <c r="AF1156" i="2"/>
  <c r="AG1156" i="2"/>
  <c r="AH1156" i="2"/>
  <c r="J1157" i="2"/>
  <c r="K1157" i="2"/>
  <c r="L1157" i="2"/>
  <c r="M1157" i="2"/>
  <c r="N1157" i="2"/>
  <c r="O1157" i="2"/>
  <c r="P1157" i="2"/>
  <c r="Q1157" i="2"/>
  <c r="R1157" i="2"/>
  <c r="S1157" i="2"/>
  <c r="T1157" i="2"/>
  <c r="U1157" i="2"/>
  <c r="V1157" i="2"/>
  <c r="W1157" i="2"/>
  <c r="X1157" i="2"/>
  <c r="Y1157" i="2"/>
  <c r="Z1157" i="2"/>
  <c r="AA1157" i="2"/>
  <c r="AB1157" i="2"/>
  <c r="AC1157" i="2"/>
  <c r="AD1157" i="2"/>
  <c r="AE1157" i="2"/>
  <c r="AF1157" i="2"/>
  <c r="AG1157" i="2"/>
  <c r="AH1157" i="2"/>
  <c r="J1158" i="2"/>
  <c r="K1158" i="2"/>
  <c r="L1158" i="2"/>
  <c r="M1158" i="2"/>
  <c r="N1158" i="2"/>
  <c r="O1158" i="2"/>
  <c r="P1158" i="2"/>
  <c r="Q1158" i="2"/>
  <c r="R1158" i="2"/>
  <c r="S1158" i="2"/>
  <c r="T1158" i="2"/>
  <c r="U1158" i="2"/>
  <c r="V1158" i="2"/>
  <c r="W1158" i="2"/>
  <c r="X1158" i="2"/>
  <c r="Y1158" i="2"/>
  <c r="Z1158" i="2"/>
  <c r="AA1158" i="2"/>
  <c r="AB1158" i="2"/>
  <c r="AC1158" i="2"/>
  <c r="AD1158" i="2"/>
  <c r="AE1158" i="2"/>
  <c r="AF1158" i="2"/>
  <c r="AG1158" i="2"/>
  <c r="AH1158" i="2"/>
  <c r="J1159" i="2"/>
  <c r="K1159" i="2"/>
  <c r="L1159" i="2"/>
  <c r="M1159" i="2"/>
  <c r="N1159" i="2"/>
  <c r="O1159" i="2"/>
  <c r="P1159" i="2"/>
  <c r="Q1159" i="2"/>
  <c r="R1159" i="2"/>
  <c r="S1159" i="2"/>
  <c r="T1159" i="2"/>
  <c r="U1159" i="2"/>
  <c r="V1159" i="2"/>
  <c r="W1159" i="2"/>
  <c r="X1159" i="2"/>
  <c r="Y1159" i="2"/>
  <c r="Z1159" i="2"/>
  <c r="AA1159" i="2"/>
  <c r="AB1159" i="2"/>
  <c r="AC1159" i="2"/>
  <c r="AD1159" i="2"/>
  <c r="AE1159" i="2"/>
  <c r="AF1159" i="2"/>
  <c r="AG1159" i="2"/>
  <c r="AH1159" i="2"/>
  <c r="J1160" i="2"/>
  <c r="K1160" i="2"/>
  <c r="L1160" i="2"/>
  <c r="M1160" i="2"/>
  <c r="N1160" i="2"/>
  <c r="O1160" i="2"/>
  <c r="P1160" i="2"/>
  <c r="Q1160" i="2"/>
  <c r="R1160" i="2"/>
  <c r="S1160" i="2"/>
  <c r="T1160" i="2"/>
  <c r="U1160" i="2"/>
  <c r="V1160" i="2"/>
  <c r="W1160" i="2"/>
  <c r="X1160" i="2"/>
  <c r="Y1160" i="2"/>
  <c r="Z1160" i="2"/>
  <c r="AA1160" i="2"/>
  <c r="AB1160" i="2"/>
  <c r="AC1160" i="2"/>
  <c r="AD1160" i="2"/>
  <c r="AE1160" i="2"/>
  <c r="AF1160" i="2"/>
  <c r="AG1160" i="2"/>
  <c r="AH1160" i="2"/>
  <c r="J1161" i="2"/>
  <c r="K1161" i="2"/>
  <c r="L1161" i="2"/>
  <c r="M1161" i="2"/>
  <c r="N1161" i="2"/>
  <c r="O1161" i="2"/>
  <c r="P1161" i="2"/>
  <c r="Q1161" i="2"/>
  <c r="R1161" i="2"/>
  <c r="S1161" i="2"/>
  <c r="T1161" i="2"/>
  <c r="U1161" i="2"/>
  <c r="V1161" i="2"/>
  <c r="W1161" i="2"/>
  <c r="X1161" i="2"/>
  <c r="Y1161" i="2"/>
  <c r="Z1161" i="2"/>
  <c r="AA1161" i="2"/>
  <c r="AB1161" i="2"/>
  <c r="AC1161" i="2"/>
  <c r="AD1161" i="2"/>
  <c r="AE1161" i="2"/>
  <c r="AF1161" i="2"/>
  <c r="AG1161" i="2"/>
  <c r="AH1161" i="2"/>
  <c r="J1162" i="2"/>
  <c r="K1162" i="2"/>
  <c r="L1162" i="2"/>
  <c r="M1162" i="2"/>
  <c r="N1162" i="2"/>
  <c r="O1162" i="2"/>
  <c r="P1162" i="2"/>
  <c r="Q1162" i="2"/>
  <c r="R1162" i="2"/>
  <c r="S1162" i="2"/>
  <c r="T1162" i="2"/>
  <c r="U1162" i="2"/>
  <c r="V1162" i="2"/>
  <c r="W1162" i="2"/>
  <c r="X1162" i="2"/>
  <c r="Y1162" i="2"/>
  <c r="Z1162" i="2"/>
  <c r="AA1162" i="2"/>
  <c r="AB1162" i="2"/>
  <c r="AC1162" i="2"/>
  <c r="AD1162" i="2"/>
  <c r="AE1162" i="2"/>
  <c r="AF1162" i="2"/>
  <c r="AG1162" i="2"/>
  <c r="AH1162" i="2"/>
  <c r="J1163" i="2"/>
  <c r="K1163" i="2"/>
  <c r="L1163" i="2"/>
  <c r="M1163" i="2"/>
  <c r="N1163" i="2"/>
  <c r="O1163" i="2"/>
  <c r="P1163" i="2"/>
  <c r="Q1163" i="2"/>
  <c r="R1163" i="2"/>
  <c r="S1163" i="2"/>
  <c r="T1163" i="2"/>
  <c r="U1163" i="2"/>
  <c r="V1163" i="2"/>
  <c r="W1163" i="2"/>
  <c r="X1163" i="2"/>
  <c r="Y1163" i="2"/>
  <c r="Z1163" i="2"/>
  <c r="AA1163" i="2"/>
  <c r="AB1163" i="2"/>
  <c r="AC1163" i="2"/>
  <c r="AD1163" i="2"/>
  <c r="AE1163" i="2"/>
  <c r="AF1163" i="2"/>
  <c r="AG1163" i="2"/>
  <c r="AH1163" i="2"/>
  <c r="J1164" i="2"/>
  <c r="K1164" i="2"/>
  <c r="L1164" i="2"/>
  <c r="M1164" i="2"/>
  <c r="N1164" i="2"/>
  <c r="O1164" i="2"/>
  <c r="P1164" i="2"/>
  <c r="Q1164" i="2"/>
  <c r="R1164" i="2"/>
  <c r="S1164" i="2"/>
  <c r="T1164" i="2"/>
  <c r="U1164" i="2"/>
  <c r="V1164" i="2"/>
  <c r="W1164" i="2"/>
  <c r="X1164" i="2"/>
  <c r="Y1164" i="2"/>
  <c r="Z1164" i="2"/>
  <c r="AA1164" i="2"/>
  <c r="AB1164" i="2"/>
  <c r="AC1164" i="2"/>
  <c r="AD1164" i="2"/>
  <c r="AE1164" i="2"/>
  <c r="AF1164" i="2"/>
  <c r="AG1164" i="2"/>
  <c r="AH1164" i="2"/>
  <c r="J1165" i="2"/>
  <c r="K1165" i="2"/>
  <c r="L1165" i="2"/>
  <c r="M1165" i="2"/>
  <c r="N1165" i="2"/>
  <c r="O1165" i="2"/>
  <c r="P1165" i="2"/>
  <c r="Q1165" i="2"/>
  <c r="R1165" i="2"/>
  <c r="S1165" i="2"/>
  <c r="T1165" i="2"/>
  <c r="U1165" i="2"/>
  <c r="V1165" i="2"/>
  <c r="W1165" i="2"/>
  <c r="X1165" i="2"/>
  <c r="Y1165" i="2"/>
  <c r="Z1165" i="2"/>
  <c r="AA1165" i="2"/>
  <c r="AB1165" i="2"/>
  <c r="AC1165" i="2"/>
  <c r="AD1165" i="2"/>
  <c r="AE1165" i="2"/>
  <c r="AF1165" i="2"/>
  <c r="AG1165" i="2"/>
  <c r="AH1165" i="2"/>
  <c r="J1166" i="2"/>
  <c r="K1166" i="2"/>
  <c r="L1166" i="2"/>
  <c r="M1166" i="2"/>
  <c r="N1166" i="2"/>
  <c r="O1166" i="2"/>
  <c r="P1166" i="2"/>
  <c r="Q1166" i="2"/>
  <c r="R1166" i="2"/>
  <c r="S1166" i="2"/>
  <c r="T1166" i="2"/>
  <c r="U1166" i="2"/>
  <c r="V1166" i="2"/>
  <c r="W1166" i="2"/>
  <c r="X1166" i="2"/>
  <c r="Y1166" i="2"/>
  <c r="Z1166" i="2"/>
  <c r="AA1166" i="2"/>
  <c r="AB1166" i="2"/>
  <c r="AC1166" i="2"/>
  <c r="AD1166" i="2"/>
  <c r="AE1166" i="2"/>
  <c r="AF1166" i="2"/>
  <c r="AG1166" i="2"/>
  <c r="AH1166" i="2"/>
  <c r="J1167" i="2"/>
  <c r="K1167" i="2"/>
  <c r="L1167" i="2"/>
  <c r="M1167" i="2"/>
  <c r="N1167" i="2"/>
  <c r="O1167" i="2"/>
  <c r="P1167" i="2"/>
  <c r="Q1167" i="2"/>
  <c r="R1167" i="2"/>
  <c r="S1167" i="2"/>
  <c r="T1167" i="2"/>
  <c r="U1167" i="2"/>
  <c r="V1167" i="2"/>
  <c r="W1167" i="2"/>
  <c r="X1167" i="2"/>
  <c r="Y1167" i="2"/>
  <c r="Z1167" i="2"/>
  <c r="AA1167" i="2"/>
  <c r="AB1167" i="2"/>
  <c r="AC1167" i="2"/>
  <c r="AD1167" i="2"/>
  <c r="AE1167" i="2"/>
  <c r="AF1167" i="2"/>
  <c r="AG1167" i="2"/>
  <c r="AH1167" i="2"/>
  <c r="J1168" i="2"/>
  <c r="K1168" i="2"/>
  <c r="L1168" i="2"/>
  <c r="M1168" i="2"/>
  <c r="N1168" i="2"/>
  <c r="O1168" i="2"/>
  <c r="P1168" i="2"/>
  <c r="Q1168" i="2"/>
  <c r="R1168" i="2"/>
  <c r="S1168" i="2"/>
  <c r="T1168" i="2"/>
  <c r="U1168" i="2"/>
  <c r="V1168" i="2"/>
  <c r="W1168" i="2"/>
  <c r="X1168" i="2"/>
  <c r="Y1168" i="2"/>
  <c r="Z1168" i="2"/>
  <c r="AA1168" i="2"/>
  <c r="AB1168" i="2"/>
  <c r="AC1168" i="2"/>
  <c r="AD1168" i="2"/>
  <c r="AE1168" i="2"/>
  <c r="AF1168" i="2"/>
  <c r="AG1168" i="2"/>
  <c r="AH1168" i="2"/>
  <c r="J1169" i="2"/>
  <c r="K1169" i="2"/>
  <c r="L1169" i="2"/>
  <c r="M1169" i="2"/>
  <c r="N1169" i="2"/>
  <c r="O1169" i="2"/>
  <c r="P1169" i="2"/>
  <c r="Q1169" i="2"/>
  <c r="R1169" i="2"/>
  <c r="S1169" i="2"/>
  <c r="T1169" i="2"/>
  <c r="U1169" i="2"/>
  <c r="V1169" i="2"/>
  <c r="W1169" i="2"/>
  <c r="X1169" i="2"/>
  <c r="Y1169" i="2"/>
  <c r="Z1169" i="2"/>
  <c r="AA1169" i="2"/>
  <c r="AB1169" i="2"/>
  <c r="AC1169" i="2"/>
  <c r="AD1169" i="2"/>
  <c r="AE1169" i="2"/>
  <c r="AF1169" i="2"/>
  <c r="AG1169" i="2"/>
  <c r="AH1169" i="2"/>
  <c r="J1170" i="2"/>
  <c r="K1170" i="2"/>
  <c r="L1170" i="2"/>
  <c r="M1170" i="2"/>
  <c r="N1170" i="2"/>
  <c r="O1170" i="2"/>
  <c r="P1170" i="2"/>
  <c r="Q1170" i="2"/>
  <c r="R1170" i="2"/>
  <c r="S1170" i="2"/>
  <c r="T1170" i="2"/>
  <c r="U1170" i="2"/>
  <c r="V1170" i="2"/>
  <c r="W1170" i="2"/>
  <c r="X1170" i="2"/>
  <c r="Y1170" i="2"/>
  <c r="Z1170" i="2"/>
  <c r="AA1170" i="2"/>
  <c r="AB1170" i="2"/>
  <c r="AC1170" i="2"/>
  <c r="AD1170" i="2"/>
  <c r="AE1170" i="2"/>
  <c r="AF1170" i="2"/>
  <c r="AG1170" i="2"/>
  <c r="AH1170" i="2"/>
  <c r="J1171" i="2"/>
  <c r="K1171" i="2"/>
  <c r="L1171" i="2"/>
  <c r="M1171" i="2"/>
  <c r="N1171" i="2"/>
  <c r="O1171" i="2"/>
  <c r="P1171" i="2"/>
  <c r="Q1171" i="2"/>
  <c r="R1171" i="2"/>
  <c r="S1171" i="2"/>
  <c r="T1171" i="2"/>
  <c r="U1171" i="2"/>
  <c r="V1171" i="2"/>
  <c r="W1171" i="2"/>
  <c r="X1171" i="2"/>
  <c r="Y1171" i="2"/>
  <c r="Z1171" i="2"/>
  <c r="AA1171" i="2"/>
  <c r="AB1171" i="2"/>
  <c r="AC1171" i="2"/>
  <c r="AD1171" i="2"/>
  <c r="AE1171" i="2"/>
  <c r="AF1171" i="2"/>
  <c r="AG1171" i="2"/>
  <c r="AH1171" i="2"/>
  <c r="J1172" i="2"/>
  <c r="K1172" i="2"/>
  <c r="L1172" i="2"/>
  <c r="M1172" i="2"/>
  <c r="N1172" i="2"/>
  <c r="O1172" i="2"/>
  <c r="P1172" i="2"/>
  <c r="Q1172" i="2"/>
  <c r="R1172" i="2"/>
  <c r="S1172" i="2"/>
  <c r="T1172" i="2"/>
  <c r="U1172" i="2"/>
  <c r="V1172" i="2"/>
  <c r="W1172" i="2"/>
  <c r="X1172" i="2"/>
  <c r="Y1172" i="2"/>
  <c r="Z1172" i="2"/>
  <c r="AA1172" i="2"/>
  <c r="AB1172" i="2"/>
  <c r="AC1172" i="2"/>
  <c r="AD1172" i="2"/>
  <c r="AE1172" i="2"/>
  <c r="AF1172" i="2"/>
  <c r="AG1172" i="2"/>
  <c r="AH1172" i="2"/>
  <c r="J1173" i="2"/>
  <c r="K1173" i="2"/>
  <c r="L1173" i="2"/>
  <c r="M1173" i="2"/>
  <c r="N1173" i="2"/>
  <c r="O1173" i="2"/>
  <c r="P1173" i="2"/>
  <c r="Q1173" i="2"/>
  <c r="R1173" i="2"/>
  <c r="S1173" i="2"/>
  <c r="T1173" i="2"/>
  <c r="U1173" i="2"/>
  <c r="V1173" i="2"/>
  <c r="W1173" i="2"/>
  <c r="X1173" i="2"/>
  <c r="Y1173" i="2"/>
  <c r="Z1173" i="2"/>
  <c r="AA1173" i="2"/>
  <c r="AB1173" i="2"/>
  <c r="AC1173" i="2"/>
  <c r="AD1173" i="2"/>
  <c r="AE1173" i="2"/>
  <c r="AF1173" i="2"/>
  <c r="AG1173" i="2"/>
  <c r="AH1173" i="2"/>
  <c r="J1174" i="2"/>
  <c r="K1174" i="2"/>
  <c r="L1174" i="2"/>
  <c r="M1174" i="2"/>
  <c r="N1174" i="2"/>
  <c r="O1174" i="2"/>
  <c r="P1174" i="2"/>
  <c r="Q1174" i="2"/>
  <c r="R1174" i="2"/>
  <c r="S1174" i="2"/>
  <c r="T1174" i="2"/>
  <c r="U1174" i="2"/>
  <c r="V1174" i="2"/>
  <c r="W1174" i="2"/>
  <c r="X1174" i="2"/>
  <c r="Y1174" i="2"/>
  <c r="Z1174" i="2"/>
  <c r="AA1174" i="2"/>
  <c r="AB1174" i="2"/>
  <c r="AC1174" i="2"/>
  <c r="AD1174" i="2"/>
  <c r="AE1174" i="2"/>
  <c r="AF1174" i="2"/>
  <c r="AG1174" i="2"/>
  <c r="AH1174" i="2"/>
  <c r="J1175" i="2"/>
  <c r="K1175" i="2"/>
  <c r="L1175" i="2"/>
  <c r="M1175" i="2"/>
  <c r="N1175" i="2"/>
  <c r="O1175" i="2"/>
  <c r="P1175" i="2"/>
  <c r="Q1175" i="2"/>
  <c r="R1175" i="2"/>
  <c r="S1175" i="2"/>
  <c r="T1175" i="2"/>
  <c r="U1175" i="2"/>
  <c r="V1175" i="2"/>
  <c r="W1175" i="2"/>
  <c r="X1175" i="2"/>
  <c r="Y1175" i="2"/>
  <c r="Z1175" i="2"/>
  <c r="AA1175" i="2"/>
  <c r="AB1175" i="2"/>
  <c r="AC1175" i="2"/>
  <c r="AD1175" i="2"/>
  <c r="AE1175" i="2"/>
  <c r="AF1175" i="2"/>
  <c r="AG1175" i="2"/>
  <c r="AH1175" i="2"/>
  <c r="J1176" i="2"/>
  <c r="K1176" i="2"/>
  <c r="L1176" i="2"/>
  <c r="M1176" i="2"/>
  <c r="N1176" i="2"/>
  <c r="O1176" i="2"/>
  <c r="P1176" i="2"/>
  <c r="Q1176" i="2"/>
  <c r="R1176" i="2"/>
  <c r="S1176" i="2"/>
  <c r="T1176" i="2"/>
  <c r="U1176" i="2"/>
  <c r="V1176" i="2"/>
  <c r="W1176" i="2"/>
  <c r="X1176" i="2"/>
  <c r="Y1176" i="2"/>
  <c r="Z1176" i="2"/>
  <c r="AA1176" i="2"/>
  <c r="AB1176" i="2"/>
  <c r="AC1176" i="2"/>
  <c r="AD1176" i="2"/>
  <c r="AE1176" i="2"/>
  <c r="AF1176" i="2"/>
  <c r="AG1176" i="2"/>
  <c r="AH1176" i="2"/>
  <c r="J1177" i="2"/>
  <c r="K1177" i="2"/>
  <c r="L1177" i="2"/>
  <c r="M1177" i="2"/>
  <c r="N1177" i="2"/>
  <c r="O1177" i="2"/>
  <c r="P1177" i="2"/>
  <c r="Q1177" i="2"/>
  <c r="R1177" i="2"/>
  <c r="S1177" i="2"/>
  <c r="T1177" i="2"/>
  <c r="U1177" i="2"/>
  <c r="V1177" i="2"/>
  <c r="W1177" i="2"/>
  <c r="X1177" i="2"/>
  <c r="Y1177" i="2"/>
  <c r="Z1177" i="2"/>
  <c r="AA1177" i="2"/>
  <c r="AB1177" i="2"/>
  <c r="AC1177" i="2"/>
  <c r="AD1177" i="2"/>
  <c r="AE1177" i="2"/>
  <c r="AF1177" i="2"/>
  <c r="AG1177" i="2"/>
  <c r="AH1177" i="2"/>
  <c r="J1178" i="2"/>
  <c r="K1178" i="2"/>
  <c r="L1178" i="2"/>
  <c r="M1178" i="2"/>
  <c r="N1178" i="2"/>
  <c r="O1178" i="2"/>
  <c r="P1178" i="2"/>
  <c r="Q1178" i="2"/>
  <c r="R1178" i="2"/>
  <c r="S1178" i="2"/>
  <c r="T1178" i="2"/>
  <c r="U1178" i="2"/>
  <c r="V1178" i="2"/>
  <c r="W1178" i="2"/>
  <c r="X1178" i="2"/>
  <c r="Y1178" i="2"/>
  <c r="Z1178" i="2"/>
  <c r="AA1178" i="2"/>
  <c r="AB1178" i="2"/>
  <c r="AC1178" i="2"/>
  <c r="AD1178" i="2"/>
  <c r="AE1178" i="2"/>
  <c r="AF1178" i="2"/>
  <c r="AG1178" i="2"/>
  <c r="AH1178" i="2"/>
  <c r="J1179" i="2"/>
  <c r="K1179" i="2"/>
  <c r="L1179" i="2"/>
  <c r="M1179" i="2"/>
  <c r="N1179" i="2"/>
  <c r="O1179" i="2"/>
  <c r="P1179" i="2"/>
  <c r="Q1179" i="2"/>
  <c r="R1179" i="2"/>
  <c r="S1179" i="2"/>
  <c r="T1179" i="2"/>
  <c r="U1179" i="2"/>
  <c r="V1179" i="2"/>
  <c r="W1179" i="2"/>
  <c r="X1179" i="2"/>
  <c r="Y1179" i="2"/>
  <c r="Z1179" i="2"/>
  <c r="AA1179" i="2"/>
  <c r="AB1179" i="2"/>
  <c r="AC1179" i="2"/>
  <c r="AD1179" i="2"/>
  <c r="AE1179" i="2"/>
  <c r="AF1179" i="2"/>
  <c r="AG1179" i="2"/>
  <c r="AH1179" i="2"/>
  <c r="J1180" i="2"/>
  <c r="K1180" i="2"/>
  <c r="L1180" i="2"/>
  <c r="M1180" i="2"/>
  <c r="N1180" i="2"/>
  <c r="O1180" i="2"/>
  <c r="P1180" i="2"/>
  <c r="Q1180" i="2"/>
  <c r="R1180" i="2"/>
  <c r="S1180" i="2"/>
  <c r="T1180" i="2"/>
  <c r="U1180" i="2"/>
  <c r="V1180" i="2"/>
  <c r="W1180" i="2"/>
  <c r="X1180" i="2"/>
  <c r="Y1180" i="2"/>
  <c r="Z1180" i="2"/>
  <c r="AA1180" i="2"/>
  <c r="AB1180" i="2"/>
  <c r="AC1180" i="2"/>
  <c r="AD1180" i="2"/>
  <c r="AE1180" i="2"/>
  <c r="AF1180" i="2"/>
  <c r="AG1180" i="2"/>
  <c r="AH1180" i="2"/>
  <c r="J1181" i="2"/>
  <c r="K1181" i="2"/>
  <c r="L1181" i="2"/>
  <c r="M1181" i="2"/>
  <c r="N1181" i="2"/>
  <c r="O1181" i="2"/>
  <c r="P1181" i="2"/>
  <c r="Q1181" i="2"/>
  <c r="R1181" i="2"/>
  <c r="S1181" i="2"/>
  <c r="T1181" i="2"/>
  <c r="U1181" i="2"/>
  <c r="V1181" i="2"/>
  <c r="W1181" i="2"/>
  <c r="X1181" i="2"/>
  <c r="Y1181" i="2"/>
  <c r="Z1181" i="2"/>
  <c r="AA1181" i="2"/>
  <c r="AB1181" i="2"/>
  <c r="AC1181" i="2"/>
  <c r="AD1181" i="2"/>
  <c r="AE1181" i="2"/>
  <c r="AF1181" i="2"/>
  <c r="AG1181" i="2"/>
  <c r="AH1181" i="2"/>
  <c r="J1182" i="2"/>
  <c r="K1182" i="2"/>
  <c r="L1182" i="2"/>
  <c r="M1182" i="2"/>
  <c r="N1182" i="2"/>
  <c r="O1182" i="2"/>
  <c r="P1182" i="2"/>
  <c r="Q1182" i="2"/>
  <c r="R1182" i="2"/>
  <c r="S1182" i="2"/>
  <c r="T1182" i="2"/>
  <c r="U1182" i="2"/>
  <c r="V1182" i="2"/>
  <c r="W1182" i="2"/>
  <c r="X1182" i="2"/>
  <c r="Y1182" i="2"/>
  <c r="Z1182" i="2"/>
  <c r="AA1182" i="2"/>
  <c r="AB1182" i="2"/>
  <c r="AC1182" i="2"/>
  <c r="AD1182" i="2"/>
  <c r="AE1182" i="2"/>
  <c r="AF1182" i="2"/>
  <c r="AG1182" i="2"/>
  <c r="AH1182" i="2"/>
  <c r="J1183" i="2"/>
  <c r="K1183" i="2"/>
  <c r="L1183" i="2"/>
  <c r="M1183" i="2"/>
  <c r="N1183" i="2"/>
  <c r="O1183" i="2"/>
  <c r="P1183" i="2"/>
  <c r="Q1183" i="2"/>
  <c r="R1183" i="2"/>
  <c r="S1183" i="2"/>
  <c r="T1183" i="2"/>
  <c r="U1183" i="2"/>
  <c r="V1183" i="2"/>
  <c r="W1183" i="2"/>
  <c r="X1183" i="2"/>
  <c r="Y1183" i="2"/>
  <c r="Z1183" i="2"/>
  <c r="AA1183" i="2"/>
  <c r="AB1183" i="2"/>
  <c r="AC1183" i="2"/>
  <c r="AD1183" i="2"/>
  <c r="AE1183" i="2"/>
  <c r="AF1183" i="2"/>
  <c r="AG1183" i="2"/>
  <c r="AH1183" i="2"/>
  <c r="J1184" i="2"/>
  <c r="K1184" i="2"/>
  <c r="L1184" i="2"/>
  <c r="M1184" i="2"/>
  <c r="N1184" i="2"/>
  <c r="O1184" i="2"/>
  <c r="P1184" i="2"/>
  <c r="Q1184" i="2"/>
  <c r="R1184" i="2"/>
  <c r="S1184" i="2"/>
  <c r="T1184" i="2"/>
  <c r="U1184" i="2"/>
  <c r="V1184" i="2"/>
  <c r="W1184" i="2"/>
  <c r="X1184" i="2"/>
  <c r="Y1184" i="2"/>
  <c r="Z1184" i="2"/>
  <c r="AA1184" i="2"/>
  <c r="AB1184" i="2"/>
  <c r="AC1184" i="2"/>
  <c r="AD1184" i="2"/>
  <c r="AE1184" i="2"/>
  <c r="AF1184" i="2"/>
  <c r="AG1184" i="2"/>
  <c r="AH1184" i="2"/>
  <c r="J1185" i="2"/>
  <c r="K1185" i="2"/>
  <c r="L1185" i="2"/>
  <c r="M1185" i="2"/>
  <c r="N1185" i="2"/>
  <c r="O1185" i="2"/>
  <c r="P1185" i="2"/>
  <c r="Q1185" i="2"/>
  <c r="R1185" i="2"/>
  <c r="S1185" i="2"/>
  <c r="T1185" i="2"/>
  <c r="U1185" i="2"/>
  <c r="V1185" i="2"/>
  <c r="W1185" i="2"/>
  <c r="X1185" i="2"/>
  <c r="Y1185" i="2"/>
  <c r="Z1185" i="2"/>
  <c r="AA1185" i="2"/>
  <c r="AB1185" i="2"/>
  <c r="AC1185" i="2"/>
  <c r="AD1185" i="2"/>
  <c r="AE1185" i="2"/>
  <c r="AF1185" i="2"/>
  <c r="AG1185" i="2"/>
  <c r="AH1185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G2" i="2"/>
  <c r="C3" i="2"/>
  <c r="D3" i="2"/>
  <c r="C4" i="2"/>
  <c r="D4" i="2"/>
  <c r="C5" i="2"/>
  <c r="D5" i="2"/>
  <c r="C6" i="2"/>
  <c r="D6" i="2"/>
  <c r="C7" i="2"/>
  <c r="D7" i="2"/>
  <c r="C8" i="2"/>
  <c r="D8" i="2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D16" i="2"/>
  <c r="C17" i="2"/>
  <c r="D17" i="2"/>
  <c r="C18" i="2"/>
  <c r="D18" i="2"/>
  <c r="C19" i="2"/>
  <c r="D19" i="2"/>
  <c r="C20" i="2"/>
  <c r="D20" i="2"/>
  <c r="C21" i="2"/>
  <c r="D21" i="2"/>
  <c r="C22" i="2"/>
  <c r="D22" i="2"/>
  <c r="C23" i="2"/>
  <c r="D23" i="2"/>
  <c r="C24" i="2"/>
  <c r="D24" i="2"/>
  <c r="C25" i="2"/>
  <c r="D25" i="2"/>
  <c r="C26" i="2"/>
  <c r="D26" i="2"/>
  <c r="C27" i="2"/>
  <c r="D27" i="2"/>
  <c r="C28" i="2"/>
  <c r="D28" i="2"/>
  <c r="C29" i="2"/>
  <c r="D29" i="2"/>
  <c r="C30" i="2"/>
  <c r="D30" i="2"/>
  <c r="C31" i="2"/>
  <c r="D31" i="2"/>
  <c r="C32" i="2"/>
  <c r="D32" i="2"/>
  <c r="C33" i="2"/>
  <c r="D33" i="2"/>
  <c r="C34" i="2"/>
  <c r="D34" i="2"/>
  <c r="C35" i="2"/>
  <c r="D35" i="2"/>
  <c r="C36" i="2"/>
  <c r="D36" i="2"/>
  <c r="C37" i="2"/>
  <c r="D37" i="2"/>
  <c r="C38" i="2"/>
  <c r="D38" i="2"/>
  <c r="C39" i="2"/>
  <c r="D39" i="2"/>
  <c r="C40" i="2"/>
  <c r="D40" i="2"/>
  <c r="C41" i="2"/>
  <c r="D41" i="2"/>
  <c r="C42" i="2"/>
  <c r="D42" i="2"/>
  <c r="C43" i="2"/>
  <c r="D43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53" i="2"/>
  <c r="D53" i="2"/>
  <c r="C54" i="2"/>
  <c r="D54" i="2"/>
  <c r="C55" i="2"/>
  <c r="D55" i="2"/>
  <c r="C56" i="2"/>
  <c r="D56" i="2"/>
  <c r="C57" i="2"/>
  <c r="D57" i="2"/>
  <c r="C58" i="2"/>
  <c r="D58" i="2"/>
  <c r="C59" i="2"/>
  <c r="D59" i="2"/>
  <c r="C60" i="2"/>
  <c r="D60" i="2"/>
  <c r="C61" i="2"/>
  <c r="D61" i="2"/>
  <c r="C62" i="2"/>
  <c r="D62" i="2"/>
  <c r="C63" i="2"/>
  <c r="D63" i="2"/>
  <c r="C64" i="2"/>
  <c r="D64" i="2"/>
  <c r="C65" i="2"/>
  <c r="D65" i="2"/>
  <c r="C66" i="2"/>
  <c r="D66" i="2"/>
  <c r="C67" i="2"/>
  <c r="D67" i="2"/>
  <c r="C68" i="2"/>
  <c r="D68" i="2"/>
  <c r="C69" i="2"/>
  <c r="D69" i="2"/>
  <c r="C70" i="2"/>
  <c r="D70" i="2"/>
  <c r="C71" i="2"/>
  <c r="D71" i="2"/>
  <c r="C72" i="2"/>
  <c r="D72" i="2"/>
  <c r="C73" i="2"/>
  <c r="D73" i="2"/>
  <c r="C74" i="2"/>
  <c r="D74" i="2"/>
  <c r="C75" i="2"/>
  <c r="D75" i="2"/>
  <c r="C76" i="2"/>
  <c r="D76" i="2"/>
  <c r="C77" i="2"/>
  <c r="D77" i="2"/>
  <c r="C78" i="2"/>
  <c r="D78" i="2"/>
  <c r="C79" i="2"/>
  <c r="D79" i="2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C87" i="2"/>
  <c r="D87" i="2"/>
  <c r="C88" i="2"/>
  <c r="D88" i="2"/>
  <c r="C89" i="2"/>
  <c r="D89" i="2"/>
  <c r="C90" i="2"/>
  <c r="D90" i="2"/>
  <c r="C91" i="2"/>
  <c r="D91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99" i="2"/>
  <c r="D99" i="2"/>
  <c r="C100" i="2"/>
  <c r="D100" i="2"/>
  <c r="C101" i="2"/>
  <c r="D101" i="2"/>
  <c r="C102" i="2"/>
  <c r="D102" i="2"/>
  <c r="C103" i="2"/>
  <c r="D103" i="2"/>
  <c r="C104" i="2"/>
  <c r="D104" i="2"/>
  <c r="C105" i="2"/>
  <c r="D105" i="2"/>
  <c r="C106" i="2"/>
  <c r="D106" i="2"/>
  <c r="C107" i="2"/>
  <c r="D107" i="2"/>
  <c r="C108" i="2"/>
  <c r="D108" i="2"/>
  <c r="C109" i="2"/>
  <c r="D109" i="2"/>
  <c r="C110" i="2"/>
  <c r="D110" i="2"/>
  <c r="C111" i="2"/>
  <c r="D111" i="2"/>
  <c r="C112" i="2"/>
  <c r="D112" i="2"/>
  <c r="C113" i="2"/>
  <c r="D113" i="2"/>
  <c r="C114" i="2"/>
  <c r="D114" i="2"/>
  <c r="C115" i="2"/>
  <c r="D115" i="2"/>
  <c r="C116" i="2"/>
  <c r="D116" i="2"/>
  <c r="C117" i="2"/>
  <c r="D117" i="2"/>
  <c r="C118" i="2"/>
  <c r="D118" i="2"/>
  <c r="C119" i="2"/>
  <c r="D119" i="2"/>
  <c r="C120" i="2"/>
  <c r="D120" i="2"/>
  <c r="C121" i="2"/>
  <c r="D121" i="2"/>
  <c r="C122" i="2"/>
  <c r="D122" i="2"/>
  <c r="C123" i="2"/>
  <c r="D123" i="2"/>
  <c r="C124" i="2"/>
  <c r="D124" i="2"/>
  <c r="C125" i="2"/>
  <c r="D125" i="2"/>
  <c r="C126" i="2"/>
  <c r="D126" i="2"/>
  <c r="C127" i="2"/>
  <c r="D127" i="2"/>
  <c r="C128" i="2"/>
  <c r="D128" i="2"/>
  <c r="C129" i="2"/>
  <c r="D129" i="2"/>
  <c r="C130" i="2"/>
  <c r="D130" i="2"/>
  <c r="C131" i="2"/>
  <c r="D131" i="2"/>
  <c r="C132" i="2"/>
  <c r="D132" i="2"/>
  <c r="C133" i="2"/>
  <c r="D133" i="2"/>
  <c r="C134" i="2"/>
  <c r="D134" i="2"/>
  <c r="C135" i="2"/>
  <c r="D135" i="2"/>
  <c r="C136" i="2"/>
  <c r="D136" i="2"/>
  <c r="C137" i="2"/>
  <c r="D137" i="2"/>
  <c r="C138" i="2"/>
  <c r="D138" i="2"/>
  <c r="C139" i="2"/>
  <c r="D139" i="2"/>
  <c r="C140" i="2"/>
  <c r="D140" i="2"/>
  <c r="C141" i="2"/>
  <c r="D141" i="2"/>
  <c r="C142" i="2"/>
  <c r="D142" i="2"/>
  <c r="C143" i="2"/>
  <c r="D143" i="2"/>
  <c r="C144" i="2"/>
  <c r="D144" i="2"/>
  <c r="C145" i="2"/>
  <c r="D145" i="2"/>
  <c r="C146" i="2"/>
  <c r="D146" i="2"/>
  <c r="C147" i="2"/>
  <c r="D147" i="2"/>
  <c r="C148" i="2"/>
  <c r="D148" i="2"/>
  <c r="C149" i="2"/>
  <c r="D149" i="2"/>
  <c r="C150" i="2"/>
  <c r="D150" i="2"/>
  <c r="C151" i="2"/>
  <c r="D151" i="2"/>
  <c r="C152" i="2"/>
  <c r="D152" i="2"/>
  <c r="C153" i="2"/>
  <c r="D153" i="2"/>
  <c r="C154" i="2"/>
  <c r="D154" i="2"/>
  <c r="C155" i="2"/>
  <c r="D155" i="2"/>
  <c r="C156" i="2"/>
  <c r="D156" i="2"/>
  <c r="C157" i="2"/>
  <c r="D157" i="2"/>
  <c r="C158" i="2"/>
  <c r="D158" i="2"/>
  <c r="C159" i="2"/>
  <c r="D159" i="2"/>
  <c r="C160" i="2"/>
  <c r="D160" i="2"/>
  <c r="C161" i="2"/>
  <c r="D161" i="2"/>
  <c r="C162" i="2"/>
  <c r="D162" i="2"/>
  <c r="C163" i="2"/>
  <c r="D163" i="2"/>
  <c r="C164" i="2"/>
  <c r="D164" i="2"/>
  <c r="C165" i="2"/>
  <c r="D165" i="2"/>
  <c r="C166" i="2"/>
  <c r="D166" i="2"/>
  <c r="C167" i="2"/>
  <c r="D167" i="2"/>
  <c r="C168" i="2"/>
  <c r="D168" i="2"/>
  <c r="C169" i="2"/>
  <c r="D169" i="2"/>
  <c r="C170" i="2"/>
  <c r="D170" i="2"/>
  <c r="C171" i="2"/>
  <c r="D171" i="2"/>
  <c r="C172" i="2"/>
  <c r="D172" i="2"/>
  <c r="C173" i="2"/>
  <c r="D173" i="2"/>
  <c r="C174" i="2"/>
  <c r="D174" i="2"/>
  <c r="C175" i="2"/>
  <c r="D175" i="2"/>
  <c r="C176" i="2"/>
  <c r="D176" i="2"/>
  <c r="C177" i="2"/>
  <c r="D177" i="2"/>
  <c r="C178" i="2"/>
  <c r="D178" i="2"/>
  <c r="C179" i="2"/>
  <c r="D179" i="2"/>
  <c r="C180" i="2"/>
  <c r="D180" i="2"/>
  <c r="C181" i="2"/>
  <c r="D181" i="2"/>
  <c r="C182" i="2"/>
  <c r="D182" i="2"/>
  <c r="C183" i="2"/>
  <c r="D183" i="2"/>
  <c r="C184" i="2"/>
  <c r="D184" i="2"/>
  <c r="C185" i="2"/>
  <c r="D185" i="2"/>
  <c r="C186" i="2"/>
  <c r="D186" i="2"/>
  <c r="C187" i="2"/>
  <c r="D187" i="2"/>
  <c r="C188" i="2"/>
  <c r="D188" i="2"/>
  <c r="C189" i="2"/>
  <c r="D189" i="2"/>
  <c r="C190" i="2"/>
  <c r="D190" i="2"/>
  <c r="C191" i="2"/>
  <c r="D191" i="2"/>
  <c r="C192" i="2"/>
  <c r="D192" i="2"/>
  <c r="C193" i="2"/>
  <c r="D193" i="2"/>
  <c r="C194" i="2"/>
  <c r="D194" i="2"/>
  <c r="C195" i="2"/>
  <c r="D195" i="2"/>
  <c r="C196" i="2"/>
  <c r="D196" i="2"/>
  <c r="C197" i="2"/>
  <c r="D197" i="2"/>
  <c r="C198" i="2"/>
  <c r="D198" i="2"/>
  <c r="C199" i="2"/>
  <c r="D199" i="2"/>
  <c r="C200" i="2"/>
  <c r="D200" i="2"/>
  <c r="C201" i="2"/>
  <c r="D201" i="2"/>
  <c r="C202" i="2"/>
  <c r="D202" i="2"/>
  <c r="C203" i="2"/>
  <c r="D203" i="2"/>
  <c r="C204" i="2"/>
  <c r="D204" i="2"/>
  <c r="C205" i="2"/>
  <c r="D205" i="2"/>
  <c r="C206" i="2"/>
  <c r="D206" i="2"/>
  <c r="C207" i="2"/>
  <c r="D207" i="2"/>
  <c r="C208" i="2"/>
  <c r="D208" i="2"/>
  <c r="C209" i="2"/>
  <c r="D209" i="2"/>
  <c r="C210" i="2"/>
  <c r="D210" i="2"/>
  <c r="C211" i="2"/>
  <c r="D211" i="2"/>
  <c r="C212" i="2"/>
  <c r="D212" i="2"/>
  <c r="C213" i="2"/>
  <c r="D213" i="2"/>
  <c r="C214" i="2"/>
  <c r="D214" i="2"/>
  <c r="C215" i="2"/>
  <c r="D215" i="2"/>
  <c r="C216" i="2"/>
  <c r="D216" i="2"/>
  <c r="C217" i="2"/>
  <c r="D217" i="2"/>
  <c r="C218" i="2"/>
  <c r="D218" i="2"/>
  <c r="C219" i="2"/>
  <c r="D219" i="2"/>
  <c r="C220" i="2"/>
  <c r="D220" i="2"/>
  <c r="C221" i="2"/>
  <c r="D221" i="2"/>
  <c r="C222" i="2"/>
  <c r="D222" i="2"/>
  <c r="C223" i="2"/>
  <c r="D223" i="2"/>
  <c r="C224" i="2"/>
  <c r="D224" i="2"/>
  <c r="C225" i="2"/>
  <c r="D225" i="2"/>
  <c r="C226" i="2"/>
  <c r="D226" i="2"/>
  <c r="C227" i="2"/>
  <c r="D227" i="2"/>
  <c r="C228" i="2"/>
  <c r="D228" i="2"/>
  <c r="C229" i="2"/>
  <c r="D229" i="2"/>
  <c r="C230" i="2"/>
  <c r="D230" i="2"/>
  <c r="C231" i="2"/>
  <c r="D231" i="2"/>
  <c r="C232" i="2"/>
  <c r="D232" i="2"/>
  <c r="C233" i="2"/>
  <c r="D233" i="2"/>
  <c r="C234" i="2"/>
  <c r="D234" i="2"/>
  <c r="C235" i="2"/>
  <c r="D235" i="2"/>
  <c r="C236" i="2"/>
  <c r="D236" i="2"/>
  <c r="C237" i="2"/>
  <c r="D237" i="2"/>
  <c r="C238" i="2"/>
  <c r="D238" i="2"/>
  <c r="C239" i="2"/>
  <c r="D239" i="2"/>
  <c r="C240" i="2"/>
  <c r="D240" i="2"/>
  <c r="C241" i="2"/>
  <c r="D241" i="2"/>
  <c r="C242" i="2"/>
  <c r="D242" i="2"/>
  <c r="C243" i="2"/>
  <c r="D243" i="2"/>
  <c r="C244" i="2"/>
  <c r="D244" i="2"/>
  <c r="C245" i="2"/>
  <c r="D245" i="2"/>
  <c r="C246" i="2"/>
  <c r="D246" i="2"/>
  <c r="C247" i="2"/>
  <c r="D247" i="2"/>
  <c r="C248" i="2"/>
  <c r="D248" i="2"/>
  <c r="C249" i="2"/>
  <c r="D249" i="2"/>
  <c r="C250" i="2"/>
  <c r="D250" i="2"/>
  <c r="C251" i="2"/>
  <c r="D251" i="2"/>
  <c r="C252" i="2"/>
  <c r="D252" i="2"/>
  <c r="C253" i="2"/>
  <c r="D253" i="2"/>
  <c r="C254" i="2"/>
  <c r="D254" i="2"/>
  <c r="C255" i="2"/>
  <c r="D255" i="2"/>
  <c r="C256" i="2"/>
  <c r="D256" i="2"/>
  <c r="C257" i="2"/>
  <c r="D257" i="2"/>
  <c r="C258" i="2"/>
  <c r="D258" i="2"/>
  <c r="C259" i="2"/>
  <c r="D259" i="2"/>
  <c r="C260" i="2"/>
  <c r="D260" i="2"/>
  <c r="C261" i="2"/>
  <c r="D261" i="2"/>
  <c r="C262" i="2"/>
  <c r="D262" i="2"/>
  <c r="C263" i="2"/>
  <c r="D263" i="2"/>
  <c r="C264" i="2"/>
  <c r="D264" i="2"/>
  <c r="C265" i="2"/>
  <c r="D265" i="2"/>
  <c r="C266" i="2"/>
  <c r="D266" i="2"/>
  <c r="C267" i="2"/>
  <c r="D267" i="2"/>
  <c r="C268" i="2"/>
  <c r="D268" i="2"/>
  <c r="C269" i="2"/>
  <c r="D269" i="2"/>
  <c r="C270" i="2"/>
  <c r="D270" i="2"/>
  <c r="C271" i="2"/>
  <c r="D271" i="2"/>
  <c r="C272" i="2"/>
  <c r="D272" i="2"/>
  <c r="C273" i="2"/>
  <c r="D273" i="2"/>
  <c r="C274" i="2"/>
  <c r="D274" i="2"/>
  <c r="C275" i="2"/>
  <c r="D275" i="2"/>
  <c r="C276" i="2"/>
  <c r="D276" i="2"/>
  <c r="C277" i="2"/>
  <c r="D277" i="2"/>
  <c r="C278" i="2"/>
  <c r="D278" i="2"/>
  <c r="C279" i="2"/>
  <c r="D279" i="2"/>
  <c r="C280" i="2"/>
  <c r="D280" i="2"/>
  <c r="C281" i="2"/>
  <c r="D281" i="2"/>
  <c r="C282" i="2"/>
  <c r="D282" i="2"/>
  <c r="C283" i="2"/>
  <c r="D283" i="2"/>
  <c r="C284" i="2"/>
  <c r="D284" i="2"/>
  <c r="C285" i="2"/>
  <c r="D285" i="2"/>
  <c r="C286" i="2"/>
  <c r="D286" i="2"/>
  <c r="C287" i="2"/>
  <c r="D287" i="2"/>
  <c r="C288" i="2"/>
  <c r="D288" i="2"/>
  <c r="C289" i="2"/>
  <c r="D289" i="2"/>
  <c r="C290" i="2"/>
  <c r="D290" i="2"/>
  <c r="C291" i="2"/>
  <c r="D291" i="2"/>
  <c r="C292" i="2"/>
  <c r="D292" i="2"/>
  <c r="C293" i="2"/>
  <c r="D293" i="2"/>
  <c r="C294" i="2"/>
  <c r="D294" i="2"/>
  <c r="C295" i="2"/>
  <c r="D295" i="2"/>
  <c r="C296" i="2"/>
  <c r="D296" i="2"/>
  <c r="C297" i="2"/>
  <c r="D297" i="2"/>
  <c r="C298" i="2"/>
  <c r="D298" i="2"/>
  <c r="C299" i="2"/>
  <c r="D299" i="2"/>
  <c r="C300" i="2"/>
  <c r="D300" i="2"/>
  <c r="C301" i="2"/>
  <c r="D301" i="2"/>
  <c r="C302" i="2"/>
  <c r="D302" i="2"/>
  <c r="C303" i="2"/>
  <c r="D303" i="2"/>
  <c r="C304" i="2"/>
  <c r="D304" i="2"/>
  <c r="C305" i="2"/>
  <c r="D305" i="2"/>
  <c r="C306" i="2"/>
  <c r="D306" i="2"/>
  <c r="C307" i="2"/>
  <c r="D307" i="2"/>
  <c r="C308" i="2"/>
  <c r="D308" i="2"/>
  <c r="C309" i="2"/>
  <c r="D309" i="2"/>
  <c r="C310" i="2"/>
  <c r="D310" i="2"/>
  <c r="C311" i="2"/>
  <c r="D311" i="2"/>
  <c r="C312" i="2"/>
  <c r="D312" i="2"/>
  <c r="C313" i="2"/>
  <c r="D313" i="2"/>
  <c r="C314" i="2"/>
  <c r="D314" i="2"/>
  <c r="C315" i="2"/>
  <c r="D315" i="2"/>
  <c r="C316" i="2"/>
  <c r="D316" i="2"/>
  <c r="C317" i="2"/>
  <c r="D317" i="2"/>
  <c r="C318" i="2"/>
  <c r="D318" i="2"/>
  <c r="C319" i="2"/>
  <c r="D319" i="2"/>
  <c r="C320" i="2"/>
  <c r="D320" i="2"/>
  <c r="C321" i="2"/>
  <c r="D321" i="2"/>
  <c r="C322" i="2"/>
  <c r="D322" i="2"/>
  <c r="C323" i="2"/>
  <c r="D323" i="2"/>
  <c r="C324" i="2"/>
  <c r="D324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C353" i="2"/>
  <c r="D353" i="2"/>
  <c r="C354" i="2"/>
  <c r="D354" i="2"/>
  <c r="C355" i="2"/>
  <c r="D355" i="2"/>
  <c r="C356" i="2"/>
  <c r="D356" i="2"/>
  <c r="C357" i="2"/>
  <c r="D357" i="2"/>
  <c r="C358" i="2"/>
  <c r="D358" i="2"/>
  <c r="C359" i="2"/>
  <c r="D359" i="2"/>
  <c r="C360" i="2"/>
  <c r="D360" i="2"/>
  <c r="C361" i="2"/>
  <c r="D361" i="2"/>
  <c r="C362" i="2"/>
  <c r="D362" i="2"/>
  <c r="C363" i="2"/>
  <c r="D363" i="2"/>
  <c r="C364" i="2"/>
  <c r="D364" i="2"/>
  <c r="C365" i="2"/>
  <c r="D365" i="2"/>
  <c r="C366" i="2"/>
  <c r="D366" i="2"/>
  <c r="C367" i="2"/>
  <c r="D367" i="2"/>
  <c r="C368" i="2"/>
  <c r="D368" i="2"/>
  <c r="C369" i="2"/>
  <c r="D369" i="2"/>
  <c r="C370" i="2"/>
  <c r="D370" i="2"/>
  <c r="C371" i="2"/>
  <c r="D371" i="2"/>
  <c r="C372" i="2"/>
  <c r="D372" i="2"/>
  <c r="C373" i="2"/>
  <c r="D373" i="2"/>
  <c r="C374" i="2"/>
  <c r="D374" i="2"/>
  <c r="C375" i="2"/>
  <c r="D375" i="2"/>
  <c r="C376" i="2"/>
  <c r="D376" i="2"/>
  <c r="C377" i="2"/>
  <c r="D377" i="2"/>
  <c r="C378" i="2"/>
  <c r="D378" i="2"/>
  <c r="C379" i="2"/>
  <c r="D379" i="2"/>
  <c r="C380" i="2"/>
  <c r="D380" i="2"/>
  <c r="C381" i="2"/>
  <c r="D381" i="2"/>
  <c r="C382" i="2"/>
  <c r="D382" i="2"/>
  <c r="C383" i="2"/>
  <c r="D383" i="2"/>
  <c r="C384" i="2"/>
  <c r="D384" i="2"/>
  <c r="C385" i="2"/>
  <c r="D385" i="2"/>
  <c r="C386" i="2"/>
  <c r="D386" i="2"/>
  <c r="C387" i="2"/>
  <c r="D387" i="2"/>
  <c r="C388" i="2"/>
  <c r="D388" i="2"/>
  <c r="C389" i="2"/>
  <c r="D389" i="2"/>
  <c r="C390" i="2"/>
  <c r="D390" i="2"/>
  <c r="C391" i="2"/>
  <c r="D391" i="2"/>
  <c r="C392" i="2"/>
  <c r="D392" i="2"/>
  <c r="C393" i="2"/>
  <c r="D393" i="2"/>
  <c r="C394" i="2"/>
  <c r="D394" i="2"/>
  <c r="C395" i="2"/>
  <c r="D395" i="2"/>
  <c r="C396" i="2"/>
  <c r="D396" i="2"/>
  <c r="C397" i="2"/>
  <c r="D397" i="2"/>
  <c r="C398" i="2"/>
  <c r="D398" i="2"/>
  <c r="C399" i="2"/>
  <c r="D399" i="2"/>
  <c r="C400" i="2"/>
  <c r="D400" i="2"/>
  <c r="C401" i="2"/>
  <c r="D401" i="2"/>
  <c r="C402" i="2"/>
  <c r="D402" i="2"/>
  <c r="C403" i="2"/>
  <c r="D403" i="2"/>
  <c r="C404" i="2"/>
  <c r="D404" i="2"/>
  <c r="C405" i="2"/>
  <c r="D405" i="2"/>
  <c r="C406" i="2"/>
  <c r="D406" i="2"/>
  <c r="C407" i="2"/>
  <c r="D407" i="2"/>
  <c r="C408" i="2"/>
  <c r="D408" i="2"/>
  <c r="C409" i="2"/>
  <c r="D409" i="2"/>
  <c r="C410" i="2"/>
  <c r="D410" i="2"/>
  <c r="C411" i="2"/>
  <c r="D411" i="2"/>
  <c r="C412" i="2"/>
  <c r="D412" i="2"/>
  <c r="C413" i="2"/>
  <c r="D413" i="2"/>
  <c r="C414" i="2"/>
  <c r="D414" i="2"/>
  <c r="C415" i="2"/>
  <c r="D415" i="2"/>
  <c r="C416" i="2"/>
  <c r="D416" i="2"/>
  <c r="C417" i="2"/>
  <c r="D417" i="2"/>
  <c r="C418" i="2"/>
  <c r="D418" i="2"/>
  <c r="C419" i="2"/>
  <c r="D419" i="2"/>
  <c r="C420" i="2"/>
  <c r="D420" i="2"/>
  <c r="C421" i="2"/>
  <c r="D421" i="2"/>
  <c r="C422" i="2"/>
  <c r="D422" i="2"/>
  <c r="C423" i="2"/>
  <c r="D423" i="2"/>
  <c r="C424" i="2"/>
  <c r="D424" i="2"/>
  <c r="C425" i="2"/>
  <c r="D425" i="2"/>
  <c r="C426" i="2"/>
  <c r="D426" i="2"/>
  <c r="C427" i="2"/>
  <c r="D427" i="2"/>
  <c r="C428" i="2"/>
  <c r="D428" i="2"/>
  <c r="C429" i="2"/>
  <c r="D429" i="2"/>
  <c r="C430" i="2"/>
  <c r="D430" i="2"/>
  <c r="C431" i="2"/>
  <c r="D431" i="2"/>
  <c r="C432" i="2"/>
  <c r="D432" i="2"/>
  <c r="C433" i="2"/>
  <c r="D433" i="2"/>
  <c r="C434" i="2"/>
  <c r="D434" i="2"/>
  <c r="C435" i="2"/>
  <c r="D435" i="2"/>
  <c r="C436" i="2"/>
  <c r="D436" i="2"/>
  <c r="C437" i="2"/>
  <c r="D437" i="2"/>
  <c r="C438" i="2"/>
  <c r="D438" i="2"/>
  <c r="C439" i="2"/>
  <c r="D439" i="2"/>
  <c r="C440" i="2"/>
  <c r="D440" i="2"/>
  <c r="C441" i="2"/>
  <c r="D441" i="2"/>
  <c r="C442" i="2"/>
  <c r="D442" i="2"/>
  <c r="C443" i="2"/>
  <c r="D443" i="2"/>
  <c r="C444" i="2"/>
  <c r="D444" i="2"/>
  <c r="C445" i="2"/>
  <c r="D445" i="2"/>
  <c r="C446" i="2"/>
  <c r="D446" i="2"/>
  <c r="C447" i="2"/>
  <c r="D447" i="2"/>
  <c r="C448" i="2"/>
  <c r="D448" i="2"/>
  <c r="C449" i="2"/>
  <c r="D449" i="2"/>
  <c r="C450" i="2"/>
  <c r="D450" i="2"/>
  <c r="C451" i="2"/>
  <c r="D451" i="2"/>
  <c r="C452" i="2"/>
  <c r="D452" i="2"/>
  <c r="C453" i="2"/>
  <c r="D453" i="2"/>
  <c r="C454" i="2"/>
  <c r="D454" i="2"/>
  <c r="C455" i="2"/>
  <c r="D455" i="2"/>
  <c r="C456" i="2"/>
  <c r="D456" i="2"/>
  <c r="C457" i="2"/>
  <c r="D457" i="2"/>
  <c r="C458" i="2"/>
  <c r="D458" i="2"/>
  <c r="C459" i="2"/>
  <c r="D459" i="2"/>
  <c r="C460" i="2"/>
  <c r="D460" i="2"/>
  <c r="C461" i="2"/>
  <c r="D461" i="2"/>
  <c r="C462" i="2"/>
  <c r="D462" i="2"/>
  <c r="C463" i="2"/>
  <c r="D463" i="2"/>
  <c r="C464" i="2"/>
  <c r="D464" i="2"/>
  <c r="C465" i="2"/>
  <c r="D465" i="2"/>
  <c r="C466" i="2"/>
  <c r="D466" i="2"/>
  <c r="C467" i="2"/>
  <c r="D467" i="2"/>
  <c r="C468" i="2"/>
  <c r="D468" i="2"/>
  <c r="C469" i="2"/>
  <c r="D469" i="2"/>
  <c r="C470" i="2"/>
  <c r="D470" i="2"/>
  <c r="C471" i="2"/>
  <c r="D471" i="2"/>
  <c r="C472" i="2"/>
  <c r="D472" i="2"/>
  <c r="C473" i="2"/>
  <c r="D473" i="2"/>
  <c r="C474" i="2"/>
  <c r="D474" i="2"/>
  <c r="C475" i="2"/>
  <c r="D475" i="2"/>
  <c r="C476" i="2"/>
  <c r="D476" i="2"/>
  <c r="C477" i="2"/>
  <c r="D477" i="2"/>
  <c r="C478" i="2"/>
  <c r="D478" i="2"/>
  <c r="C479" i="2"/>
  <c r="D479" i="2"/>
  <c r="C480" i="2"/>
  <c r="D480" i="2"/>
  <c r="C481" i="2"/>
  <c r="D481" i="2"/>
  <c r="C482" i="2"/>
  <c r="D482" i="2"/>
  <c r="C483" i="2"/>
  <c r="D483" i="2"/>
  <c r="C484" i="2"/>
  <c r="D484" i="2"/>
  <c r="C485" i="2"/>
  <c r="D485" i="2"/>
  <c r="C486" i="2"/>
  <c r="D486" i="2"/>
  <c r="C487" i="2"/>
  <c r="D487" i="2"/>
  <c r="C488" i="2"/>
  <c r="D488" i="2"/>
  <c r="C489" i="2"/>
  <c r="D489" i="2"/>
  <c r="C490" i="2"/>
  <c r="D490" i="2"/>
  <c r="C491" i="2"/>
  <c r="D491" i="2"/>
  <c r="C492" i="2"/>
  <c r="D492" i="2"/>
  <c r="C493" i="2"/>
  <c r="D493" i="2"/>
  <c r="C494" i="2"/>
  <c r="D494" i="2"/>
  <c r="C495" i="2"/>
  <c r="D495" i="2"/>
  <c r="C496" i="2"/>
  <c r="D496" i="2"/>
  <c r="C497" i="2"/>
  <c r="D497" i="2"/>
  <c r="C498" i="2"/>
  <c r="D498" i="2"/>
  <c r="C499" i="2"/>
  <c r="D499" i="2"/>
  <c r="C500" i="2"/>
  <c r="D500" i="2"/>
  <c r="C501" i="2"/>
  <c r="D501" i="2"/>
  <c r="C502" i="2"/>
  <c r="D502" i="2"/>
  <c r="C503" i="2"/>
  <c r="D503" i="2"/>
  <c r="C504" i="2"/>
  <c r="D504" i="2"/>
  <c r="C505" i="2"/>
  <c r="D505" i="2"/>
  <c r="C506" i="2"/>
  <c r="D506" i="2"/>
  <c r="C507" i="2"/>
  <c r="D507" i="2"/>
  <c r="C508" i="2"/>
  <c r="D508" i="2"/>
  <c r="C509" i="2"/>
  <c r="D509" i="2"/>
  <c r="C510" i="2"/>
  <c r="D510" i="2"/>
  <c r="C511" i="2"/>
  <c r="D511" i="2"/>
  <c r="C512" i="2"/>
  <c r="D512" i="2"/>
  <c r="C513" i="2"/>
  <c r="D513" i="2"/>
  <c r="C514" i="2"/>
  <c r="D514" i="2"/>
  <c r="C515" i="2"/>
  <c r="D515" i="2"/>
  <c r="C516" i="2"/>
  <c r="D516" i="2"/>
  <c r="C517" i="2"/>
  <c r="D517" i="2"/>
  <c r="C518" i="2"/>
  <c r="D518" i="2"/>
  <c r="C519" i="2"/>
  <c r="D519" i="2"/>
  <c r="C520" i="2"/>
  <c r="D520" i="2"/>
  <c r="C521" i="2"/>
  <c r="D521" i="2"/>
  <c r="C522" i="2"/>
  <c r="D522" i="2"/>
  <c r="C523" i="2"/>
  <c r="D523" i="2"/>
  <c r="C524" i="2"/>
  <c r="D524" i="2"/>
  <c r="C525" i="2"/>
  <c r="D525" i="2"/>
  <c r="C526" i="2"/>
  <c r="D526" i="2"/>
  <c r="C527" i="2"/>
  <c r="D527" i="2"/>
  <c r="C528" i="2"/>
  <c r="D528" i="2"/>
  <c r="C529" i="2"/>
  <c r="D529" i="2"/>
  <c r="C530" i="2"/>
  <c r="D530" i="2"/>
  <c r="C531" i="2"/>
  <c r="D531" i="2"/>
  <c r="C532" i="2"/>
  <c r="D532" i="2"/>
  <c r="C533" i="2"/>
  <c r="D533" i="2"/>
  <c r="C534" i="2"/>
  <c r="D534" i="2"/>
  <c r="C535" i="2"/>
  <c r="D535" i="2"/>
  <c r="C536" i="2"/>
  <c r="D536" i="2"/>
  <c r="C537" i="2"/>
  <c r="D537" i="2"/>
  <c r="C538" i="2"/>
  <c r="D538" i="2"/>
  <c r="C539" i="2"/>
  <c r="D539" i="2"/>
  <c r="C540" i="2"/>
  <c r="D540" i="2"/>
  <c r="C541" i="2"/>
  <c r="D541" i="2"/>
  <c r="C542" i="2"/>
  <c r="D542" i="2"/>
  <c r="C543" i="2"/>
  <c r="D543" i="2"/>
  <c r="C544" i="2"/>
  <c r="D544" i="2"/>
  <c r="C545" i="2"/>
  <c r="D545" i="2"/>
  <c r="C546" i="2"/>
  <c r="D546" i="2"/>
  <c r="C547" i="2"/>
  <c r="D547" i="2"/>
  <c r="C548" i="2"/>
  <c r="D548" i="2"/>
  <c r="C549" i="2"/>
  <c r="D549" i="2"/>
  <c r="C550" i="2"/>
  <c r="D550" i="2"/>
  <c r="C551" i="2"/>
  <c r="D551" i="2"/>
  <c r="C552" i="2"/>
  <c r="D552" i="2"/>
  <c r="C553" i="2"/>
  <c r="D553" i="2"/>
  <c r="C554" i="2"/>
  <c r="D554" i="2"/>
  <c r="C555" i="2"/>
  <c r="D555" i="2"/>
  <c r="C556" i="2"/>
  <c r="D556" i="2"/>
  <c r="C557" i="2"/>
  <c r="D557" i="2"/>
  <c r="C558" i="2"/>
  <c r="D558" i="2"/>
  <c r="C559" i="2"/>
  <c r="D559" i="2"/>
  <c r="C560" i="2"/>
  <c r="D560" i="2"/>
  <c r="C561" i="2"/>
  <c r="D561" i="2"/>
  <c r="C562" i="2"/>
  <c r="D562" i="2"/>
  <c r="C563" i="2"/>
  <c r="D563" i="2"/>
  <c r="C564" i="2"/>
  <c r="D564" i="2"/>
  <c r="C565" i="2"/>
  <c r="D565" i="2"/>
  <c r="C566" i="2"/>
  <c r="D566" i="2"/>
  <c r="C567" i="2"/>
  <c r="D567" i="2"/>
  <c r="C568" i="2"/>
  <c r="D568" i="2"/>
  <c r="C569" i="2"/>
  <c r="D569" i="2"/>
  <c r="C570" i="2"/>
  <c r="D570" i="2"/>
  <c r="C571" i="2"/>
  <c r="D571" i="2"/>
  <c r="C572" i="2"/>
  <c r="D572" i="2"/>
  <c r="C573" i="2"/>
  <c r="D573" i="2"/>
  <c r="C574" i="2"/>
  <c r="D574" i="2"/>
  <c r="C575" i="2"/>
  <c r="D575" i="2"/>
  <c r="C576" i="2"/>
  <c r="D576" i="2"/>
  <c r="C577" i="2"/>
  <c r="D577" i="2"/>
  <c r="C578" i="2"/>
  <c r="D578" i="2"/>
  <c r="C579" i="2"/>
  <c r="D579" i="2"/>
  <c r="C580" i="2"/>
  <c r="D580" i="2"/>
  <c r="C581" i="2"/>
  <c r="D581" i="2"/>
  <c r="C582" i="2"/>
  <c r="D582" i="2"/>
  <c r="C583" i="2"/>
  <c r="D583" i="2"/>
  <c r="C584" i="2"/>
  <c r="D584" i="2"/>
  <c r="C585" i="2"/>
  <c r="D585" i="2"/>
  <c r="C586" i="2"/>
  <c r="D586" i="2"/>
  <c r="C587" i="2"/>
  <c r="D587" i="2"/>
  <c r="C588" i="2"/>
  <c r="D588" i="2"/>
  <c r="C589" i="2"/>
  <c r="D589" i="2"/>
  <c r="C590" i="2"/>
  <c r="D590" i="2"/>
  <c r="C591" i="2"/>
  <c r="D591" i="2"/>
  <c r="C592" i="2"/>
  <c r="D592" i="2"/>
  <c r="C593" i="2"/>
  <c r="D593" i="2"/>
  <c r="C594" i="2"/>
  <c r="D594" i="2"/>
  <c r="C595" i="2"/>
  <c r="D595" i="2"/>
  <c r="C596" i="2"/>
  <c r="D596" i="2"/>
  <c r="C597" i="2"/>
  <c r="D597" i="2"/>
  <c r="C598" i="2"/>
  <c r="D598" i="2"/>
  <c r="C599" i="2"/>
  <c r="D599" i="2"/>
  <c r="C600" i="2"/>
  <c r="D600" i="2"/>
  <c r="C601" i="2"/>
  <c r="D601" i="2"/>
  <c r="C602" i="2"/>
  <c r="D602" i="2"/>
  <c r="C603" i="2"/>
  <c r="D603" i="2"/>
  <c r="C604" i="2"/>
  <c r="D604" i="2"/>
  <c r="C605" i="2"/>
  <c r="D605" i="2"/>
  <c r="C606" i="2"/>
  <c r="D606" i="2"/>
  <c r="C607" i="2"/>
  <c r="D607" i="2"/>
  <c r="C608" i="2"/>
  <c r="D608" i="2"/>
  <c r="C609" i="2"/>
  <c r="D609" i="2"/>
  <c r="C610" i="2"/>
  <c r="D610" i="2"/>
  <c r="C611" i="2"/>
  <c r="D611" i="2"/>
  <c r="C612" i="2"/>
  <c r="D612" i="2"/>
  <c r="C613" i="2"/>
  <c r="D613" i="2"/>
  <c r="C614" i="2"/>
  <c r="D614" i="2"/>
  <c r="C615" i="2"/>
  <c r="D615" i="2"/>
  <c r="C616" i="2"/>
  <c r="D616" i="2"/>
  <c r="C617" i="2"/>
  <c r="D617" i="2"/>
  <c r="C618" i="2"/>
  <c r="D618" i="2"/>
  <c r="C619" i="2"/>
  <c r="D619" i="2"/>
  <c r="C620" i="2"/>
  <c r="D620" i="2"/>
  <c r="C621" i="2"/>
  <c r="D621" i="2"/>
  <c r="C622" i="2"/>
  <c r="D622" i="2"/>
  <c r="C623" i="2"/>
  <c r="D623" i="2"/>
  <c r="C624" i="2"/>
  <c r="D624" i="2"/>
  <c r="C625" i="2"/>
  <c r="D625" i="2"/>
  <c r="C626" i="2"/>
  <c r="D626" i="2"/>
  <c r="C627" i="2"/>
  <c r="D627" i="2"/>
  <c r="C628" i="2"/>
  <c r="D628" i="2"/>
  <c r="C629" i="2"/>
  <c r="D629" i="2"/>
  <c r="C630" i="2"/>
  <c r="D630" i="2"/>
  <c r="C631" i="2"/>
  <c r="D631" i="2"/>
  <c r="C632" i="2"/>
  <c r="D632" i="2"/>
  <c r="C633" i="2"/>
  <c r="D633" i="2"/>
  <c r="C634" i="2"/>
  <c r="D634" i="2"/>
  <c r="C635" i="2"/>
  <c r="D635" i="2"/>
  <c r="C636" i="2"/>
  <c r="D636" i="2"/>
  <c r="C637" i="2"/>
  <c r="D637" i="2"/>
  <c r="C638" i="2"/>
  <c r="D638" i="2"/>
  <c r="C639" i="2"/>
  <c r="D639" i="2"/>
  <c r="C640" i="2"/>
  <c r="D640" i="2"/>
  <c r="C641" i="2"/>
  <c r="D641" i="2"/>
  <c r="C642" i="2"/>
  <c r="D642" i="2"/>
  <c r="C643" i="2"/>
  <c r="D643" i="2"/>
  <c r="C644" i="2"/>
  <c r="D644" i="2"/>
  <c r="C645" i="2"/>
  <c r="D645" i="2"/>
  <c r="C646" i="2"/>
  <c r="D646" i="2"/>
  <c r="C647" i="2"/>
  <c r="D647" i="2"/>
  <c r="C648" i="2"/>
  <c r="D648" i="2"/>
  <c r="C649" i="2"/>
  <c r="D649" i="2"/>
  <c r="C650" i="2"/>
  <c r="D650" i="2"/>
  <c r="C651" i="2"/>
  <c r="D651" i="2"/>
  <c r="C652" i="2"/>
  <c r="D652" i="2"/>
  <c r="C653" i="2"/>
  <c r="D653" i="2"/>
  <c r="C654" i="2"/>
  <c r="D654" i="2"/>
  <c r="C655" i="2"/>
  <c r="D655" i="2"/>
  <c r="C656" i="2"/>
  <c r="D656" i="2"/>
  <c r="C657" i="2"/>
  <c r="D657" i="2"/>
  <c r="C658" i="2"/>
  <c r="D658" i="2"/>
  <c r="C659" i="2"/>
  <c r="D659" i="2"/>
  <c r="C660" i="2"/>
  <c r="D660" i="2"/>
  <c r="C661" i="2"/>
  <c r="D661" i="2"/>
  <c r="C662" i="2"/>
  <c r="D662" i="2"/>
  <c r="C663" i="2"/>
  <c r="D663" i="2"/>
  <c r="C664" i="2"/>
  <c r="D664" i="2"/>
  <c r="C665" i="2"/>
  <c r="D665" i="2"/>
  <c r="C666" i="2"/>
  <c r="D666" i="2"/>
  <c r="C667" i="2"/>
  <c r="D667" i="2"/>
  <c r="C668" i="2"/>
  <c r="D668" i="2"/>
  <c r="C669" i="2"/>
  <c r="D669" i="2"/>
  <c r="C670" i="2"/>
  <c r="D670" i="2"/>
  <c r="C671" i="2"/>
  <c r="D671" i="2"/>
  <c r="C672" i="2"/>
  <c r="D672" i="2"/>
  <c r="C673" i="2"/>
  <c r="D673" i="2"/>
  <c r="C674" i="2"/>
  <c r="D674" i="2"/>
  <c r="C675" i="2"/>
  <c r="D675" i="2"/>
  <c r="C676" i="2"/>
  <c r="D676" i="2"/>
  <c r="C677" i="2"/>
  <c r="D677" i="2"/>
  <c r="C678" i="2"/>
  <c r="D678" i="2"/>
  <c r="C679" i="2"/>
  <c r="D679" i="2"/>
  <c r="C680" i="2"/>
  <c r="D680" i="2"/>
  <c r="C681" i="2"/>
  <c r="D681" i="2"/>
  <c r="C682" i="2"/>
  <c r="D682" i="2"/>
  <c r="C683" i="2"/>
  <c r="D683" i="2"/>
  <c r="C684" i="2"/>
  <c r="D684" i="2"/>
  <c r="C685" i="2"/>
  <c r="D685" i="2"/>
  <c r="C686" i="2"/>
  <c r="D686" i="2"/>
  <c r="C687" i="2"/>
  <c r="D687" i="2"/>
  <c r="C688" i="2"/>
  <c r="D688" i="2"/>
  <c r="C689" i="2"/>
  <c r="D689" i="2"/>
  <c r="C690" i="2"/>
  <c r="D690" i="2"/>
  <c r="C691" i="2"/>
  <c r="D691" i="2"/>
  <c r="C692" i="2"/>
  <c r="D692" i="2"/>
  <c r="C693" i="2"/>
  <c r="D693" i="2"/>
  <c r="C694" i="2"/>
  <c r="D694" i="2"/>
  <c r="C695" i="2"/>
  <c r="D695" i="2"/>
  <c r="C696" i="2"/>
  <c r="D696" i="2"/>
  <c r="C697" i="2"/>
  <c r="D697" i="2"/>
  <c r="C698" i="2"/>
  <c r="D698" i="2"/>
  <c r="C699" i="2"/>
  <c r="D699" i="2"/>
  <c r="C700" i="2"/>
  <c r="D700" i="2"/>
  <c r="C701" i="2"/>
  <c r="D701" i="2"/>
  <c r="C702" i="2"/>
  <c r="D702" i="2"/>
  <c r="C703" i="2"/>
  <c r="D703" i="2"/>
  <c r="C704" i="2"/>
  <c r="D704" i="2"/>
  <c r="C705" i="2"/>
  <c r="D705" i="2"/>
  <c r="C706" i="2"/>
  <c r="D706" i="2"/>
  <c r="C707" i="2"/>
  <c r="D707" i="2"/>
  <c r="C708" i="2"/>
  <c r="D708" i="2"/>
  <c r="C709" i="2"/>
  <c r="D709" i="2"/>
  <c r="C710" i="2"/>
  <c r="D710" i="2"/>
  <c r="C711" i="2"/>
  <c r="D711" i="2"/>
  <c r="C712" i="2"/>
  <c r="D712" i="2"/>
  <c r="C713" i="2"/>
  <c r="D713" i="2"/>
  <c r="C714" i="2"/>
  <c r="D714" i="2"/>
  <c r="C715" i="2"/>
  <c r="D715" i="2"/>
  <c r="C716" i="2"/>
  <c r="D716" i="2"/>
  <c r="C717" i="2"/>
  <c r="D717" i="2"/>
  <c r="C718" i="2"/>
  <c r="D718" i="2"/>
  <c r="C719" i="2"/>
  <c r="D719" i="2"/>
  <c r="C720" i="2"/>
  <c r="D720" i="2"/>
  <c r="C721" i="2"/>
  <c r="D721" i="2"/>
  <c r="C722" i="2"/>
  <c r="D722" i="2"/>
  <c r="C723" i="2"/>
  <c r="D723" i="2"/>
  <c r="C724" i="2"/>
  <c r="D724" i="2"/>
  <c r="C725" i="2"/>
  <c r="D725" i="2"/>
  <c r="C726" i="2"/>
  <c r="D726" i="2"/>
  <c r="C727" i="2"/>
  <c r="D727" i="2"/>
  <c r="C728" i="2"/>
  <c r="D728" i="2"/>
  <c r="C729" i="2"/>
  <c r="D729" i="2"/>
  <c r="C730" i="2"/>
  <c r="D730" i="2"/>
  <c r="C731" i="2"/>
  <c r="D731" i="2"/>
  <c r="C732" i="2"/>
  <c r="D732" i="2"/>
  <c r="C733" i="2"/>
  <c r="D733" i="2"/>
  <c r="C734" i="2"/>
  <c r="D734" i="2"/>
  <c r="C735" i="2"/>
  <c r="D735" i="2"/>
  <c r="C736" i="2"/>
  <c r="D736" i="2"/>
  <c r="C737" i="2"/>
  <c r="D737" i="2"/>
  <c r="C738" i="2"/>
  <c r="D738" i="2"/>
  <c r="C739" i="2"/>
  <c r="D739" i="2"/>
  <c r="C740" i="2"/>
  <c r="D740" i="2"/>
  <c r="C741" i="2"/>
  <c r="D741" i="2"/>
  <c r="C742" i="2"/>
  <c r="D742" i="2"/>
  <c r="C743" i="2"/>
  <c r="D743" i="2"/>
  <c r="C744" i="2"/>
  <c r="D744" i="2"/>
  <c r="C745" i="2"/>
  <c r="D745" i="2"/>
  <c r="C746" i="2"/>
  <c r="D746" i="2"/>
  <c r="C747" i="2"/>
  <c r="D747" i="2"/>
  <c r="C748" i="2"/>
  <c r="D748" i="2"/>
  <c r="C749" i="2"/>
  <c r="D749" i="2"/>
  <c r="C750" i="2"/>
  <c r="D750" i="2"/>
  <c r="C751" i="2"/>
  <c r="D751" i="2"/>
  <c r="C752" i="2"/>
  <c r="D752" i="2"/>
  <c r="C753" i="2"/>
  <c r="D753" i="2"/>
  <c r="C754" i="2"/>
  <c r="D754" i="2"/>
  <c r="C755" i="2"/>
  <c r="D755" i="2"/>
  <c r="C756" i="2"/>
  <c r="D756" i="2"/>
  <c r="C757" i="2"/>
  <c r="D757" i="2"/>
  <c r="C758" i="2"/>
  <c r="D758" i="2"/>
  <c r="C759" i="2"/>
  <c r="D759" i="2"/>
  <c r="C760" i="2"/>
  <c r="D760" i="2"/>
  <c r="C761" i="2"/>
  <c r="D761" i="2"/>
  <c r="C762" i="2"/>
  <c r="D762" i="2"/>
  <c r="C763" i="2"/>
  <c r="D763" i="2"/>
  <c r="C764" i="2"/>
  <c r="D764" i="2"/>
  <c r="C765" i="2"/>
  <c r="D765" i="2"/>
  <c r="C766" i="2"/>
  <c r="D766" i="2"/>
  <c r="C767" i="2"/>
  <c r="D767" i="2"/>
  <c r="C768" i="2"/>
  <c r="D768" i="2"/>
  <c r="C769" i="2"/>
  <c r="D769" i="2"/>
  <c r="C770" i="2"/>
  <c r="D770" i="2"/>
  <c r="C771" i="2"/>
  <c r="D771" i="2"/>
  <c r="C772" i="2"/>
  <c r="D772" i="2"/>
  <c r="C773" i="2"/>
  <c r="D773" i="2"/>
  <c r="C774" i="2"/>
  <c r="D774" i="2"/>
  <c r="C775" i="2"/>
  <c r="D775" i="2"/>
  <c r="C776" i="2"/>
  <c r="D776" i="2"/>
  <c r="C777" i="2"/>
  <c r="D777" i="2"/>
  <c r="C778" i="2"/>
  <c r="D778" i="2"/>
  <c r="C779" i="2"/>
  <c r="D779" i="2"/>
  <c r="C780" i="2"/>
  <c r="D780" i="2"/>
  <c r="C781" i="2"/>
  <c r="D781" i="2"/>
  <c r="C782" i="2"/>
  <c r="D782" i="2"/>
  <c r="C783" i="2"/>
  <c r="D783" i="2"/>
  <c r="C784" i="2"/>
  <c r="D784" i="2"/>
  <c r="C785" i="2"/>
  <c r="D785" i="2"/>
  <c r="C786" i="2"/>
  <c r="D786" i="2"/>
  <c r="C787" i="2"/>
  <c r="D787" i="2"/>
  <c r="C788" i="2"/>
  <c r="D788" i="2"/>
  <c r="C789" i="2"/>
  <c r="D789" i="2"/>
  <c r="C790" i="2"/>
  <c r="D790" i="2"/>
  <c r="C791" i="2"/>
  <c r="D791" i="2"/>
  <c r="C792" i="2"/>
  <c r="D792" i="2"/>
  <c r="C793" i="2"/>
  <c r="D793" i="2"/>
  <c r="C794" i="2"/>
  <c r="D794" i="2"/>
  <c r="C795" i="2"/>
  <c r="D795" i="2"/>
  <c r="C796" i="2"/>
  <c r="D796" i="2"/>
  <c r="C797" i="2"/>
  <c r="D797" i="2"/>
  <c r="C798" i="2"/>
  <c r="D798" i="2"/>
  <c r="C799" i="2"/>
  <c r="D799" i="2"/>
  <c r="C800" i="2"/>
  <c r="D800" i="2"/>
  <c r="C801" i="2"/>
  <c r="D801" i="2"/>
  <c r="C802" i="2"/>
  <c r="D802" i="2"/>
  <c r="C803" i="2"/>
  <c r="D803" i="2"/>
  <c r="C804" i="2"/>
  <c r="D804" i="2"/>
  <c r="C805" i="2"/>
  <c r="D805" i="2"/>
  <c r="C806" i="2"/>
  <c r="D806" i="2"/>
  <c r="C807" i="2"/>
  <c r="D807" i="2"/>
  <c r="C808" i="2"/>
  <c r="D808" i="2"/>
  <c r="C809" i="2"/>
  <c r="D809" i="2"/>
  <c r="C810" i="2"/>
  <c r="D810" i="2"/>
  <c r="C811" i="2"/>
  <c r="D811" i="2"/>
  <c r="C812" i="2"/>
  <c r="D812" i="2"/>
  <c r="C813" i="2"/>
  <c r="D813" i="2"/>
  <c r="C814" i="2"/>
  <c r="D814" i="2"/>
  <c r="C815" i="2"/>
  <c r="D815" i="2"/>
  <c r="C816" i="2"/>
  <c r="D816" i="2"/>
  <c r="C817" i="2"/>
  <c r="D817" i="2"/>
  <c r="C818" i="2"/>
  <c r="D818" i="2"/>
  <c r="C819" i="2"/>
  <c r="D819" i="2"/>
  <c r="C820" i="2"/>
  <c r="D820" i="2"/>
  <c r="C821" i="2"/>
  <c r="D821" i="2"/>
  <c r="C822" i="2"/>
  <c r="D822" i="2"/>
  <c r="C823" i="2"/>
  <c r="D823" i="2"/>
  <c r="C824" i="2"/>
  <c r="D824" i="2"/>
  <c r="C825" i="2"/>
  <c r="D825" i="2"/>
  <c r="C826" i="2"/>
  <c r="D826" i="2"/>
  <c r="C827" i="2"/>
  <c r="D827" i="2"/>
  <c r="C828" i="2"/>
  <c r="D828" i="2"/>
  <c r="C829" i="2"/>
  <c r="D829" i="2"/>
  <c r="C830" i="2"/>
  <c r="D830" i="2"/>
  <c r="C831" i="2"/>
  <c r="D831" i="2"/>
  <c r="C832" i="2"/>
  <c r="D832" i="2"/>
  <c r="C833" i="2"/>
  <c r="D833" i="2"/>
  <c r="C834" i="2"/>
  <c r="D834" i="2"/>
  <c r="C835" i="2"/>
  <c r="D835" i="2"/>
  <c r="C836" i="2"/>
  <c r="D836" i="2"/>
  <c r="C837" i="2"/>
  <c r="D837" i="2"/>
  <c r="C838" i="2"/>
  <c r="D838" i="2"/>
  <c r="C839" i="2"/>
  <c r="D839" i="2"/>
  <c r="C840" i="2"/>
  <c r="D840" i="2"/>
  <c r="C841" i="2"/>
  <c r="D841" i="2"/>
  <c r="C842" i="2"/>
  <c r="D842" i="2"/>
  <c r="C843" i="2"/>
  <c r="D843" i="2"/>
  <c r="C844" i="2"/>
  <c r="D844" i="2"/>
  <c r="C845" i="2"/>
  <c r="D845" i="2"/>
  <c r="C846" i="2"/>
  <c r="D846" i="2"/>
  <c r="C847" i="2"/>
  <c r="D847" i="2"/>
  <c r="C848" i="2"/>
  <c r="D848" i="2"/>
  <c r="C849" i="2"/>
  <c r="D849" i="2"/>
  <c r="C850" i="2"/>
  <c r="D850" i="2"/>
  <c r="C851" i="2"/>
  <c r="D851" i="2"/>
  <c r="C852" i="2"/>
  <c r="D852" i="2"/>
  <c r="C853" i="2"/>
  <c r="D853" i="2"/>
  <c r="C854" i="2"/>
  <c r="D854" i="2"/>
  <c r="C855" i="2"/>
  <c r="D855" i="2"/>
  <c r="C856" i="2"/>
  <c r="D856" i="2"/>
  <c r="C857" i="2"/>
  <c r="D857" i="2"/>
  <c r="C858" i="2"/>
  <c r="D858" i="2"/>
  <c r="C859" i="2"/>
  <c r="D859" i="2"/>
  <c r="C860" i="2"/>
  <c r="D860" i="2"/>
  <c r="C861" i="2"/>
  <c r="D861" i="2"/>
  <c r="C862" i="2"/>
  <c r="D862" i="2"/>
  <c r="C863" i="2"/>
  <c r="D863" i="2"/>
  <c r="C864" i="2"/>
  <c r="D864" i="2"/>
  <c r="C865" i="2"/>
  <c r="D865" i="2"/>
  <c r="C866" i="2"/>
  <c r="D866" i="2"/>
  <c r="C867" i="2"/>
  <c r="D867" i="2"/>
  <c r="C868" i="2"/>
  <c r="D868" i="2"/>
  <c r="C869" i="2"/>
  <c r="D869" i="2"/>
  <c r="C870" i="2"/>
  <c r="D870" i="2"/>
  <c r="C871" i="2"/>
  <c r="D871" i="2"/>
  <c r="C872" i="2"/>
  <c r="D872" i="2"/>
  <c r="C873" i="2"/>
  <c r="D873" i="2"/>
  <c r="C874" i="2"/>
  <c r="D874" i="2"/>
  <c r="C875" i="2"/>
  <c r="D875" i="2"/>
  <c r="C876" i="2"/>
  <c r="D876" i="2"/>
  <c r="C877" i="2"/>
  <c r="D877" i="2"/>
  <c r="C878" i="2"/>
  <c r="D878" i="2"/>
  <c r="C879" i="2"/>
  <c r="D879" i="2"/>
  <c r="C880" i="2"/>
  <c r="D880" i="2"/>
  <c r="C881" i="2"/>
  <c r="D881" i="2"/>
  <c r="C882" i="2"/>
  <c r="D882" i="2"/>
  <c r="C883" i="2"/>
  <c r="D883" i="2"/>
  <c r="C884" i="2"/>
  <c r="D884" i="2"/>
  <c r="C885" i="2"/>
  <c r="D885" i="2"/>
  <c r="C886" i="2"/>
  <c r="D886" i="2"/>
  <c r="C887" i="2"/>
  <c r="D887" i="2"/>
  <c r="C888" i="2"/>
  <c r="D888" i="2"/>
  <c r="C889" i="2"/>
  <c r="D889" i="2"/>
  <c r="C890" i="2"/>
  <c r="D890" i="2"/>
  <c r="C891" i="2"/>
  <c r="D891" i="2"/>
  <c r="C892" i="2"/>
  <c r="D892" i="2"/>
  <c r="C893" i="2"/>
  <c r="D893" i="2"/>
  <c r="C894" i="2"/>
  <c r="D894" i="2"/>
  <c r="C895" i="2"/>
  <c r="D895" i="2"/>
  <c r="C896" i="2"/>
  <c r="D896" i="2"/>
  <c r="C897" i="2"/>
  <c r="D897" i="2"/>
  <c r="C898" i="2"/>
  <c r="D898" i="2"/>
  <c r="C899" i="2"/>
  <c r="D899" i="2"/>
  <c r="C900" i="2"/>
  <c r="D900" i="2"/>
  <c r="C901" i="2"/>
  <c r="D901" i="2"/>
  <c r="C902" i="2"/>
  <c r="D902" i="2"/>
  <c r="C903" i="2"/>
  <c r="D903" i="2"/>
  <c r="C904" i="2"/>
  <c r="D904" i="2"/>
  <c r="C905" i="2"/>
  <c r="D905" i="2"/>
  <c r="C906" i="2"/>
  <c r="D906" i="2"/>
  <c r="C907" i="2"/>
  <c r="D907" i="2"/>
  <c r="C908" i="2"/>
  <c r="D908" i="2"/>
  <c r="C909" i="2"/>
  <c r="D909" i="2"/>
  <c r="C910" i="2"/>
  <c r="D910" i="2"/>
  <c r="C911" i="2"/>
  <c r="D911" i="2"/>
  <c r="C912" i="2"/>
  <c r="D912" i="2"/>
  <c r="C913" i="2"/>
  <c r="D913" i="2"/>
  <c r="C914" i="2"/>
  <c r="D914" i="2"/>
  <c r="C915" i="2"/>
  <c r="D915" i="2"/>
  <c r="C916" i="2"/>
  <c r="D916" i="2"/>
  <c r="C917" i="2"/>
  <c r="D917" i="2"/>
  <c r="C918" i="2"/>
  <c r="D918" i="2"/>
  <c r="C919" i="2"/>
  <c r="D919" i="2"/>
  <c r="C920" i="2"/>
  <c r="D920" i="2"/>
  <c r="C921" i="2"/>
  <c r="D921" i="2"/>
  <c r="C922" i="2"/>
  <c r="D922" i="2"/>
  <c r="C923" i="2"/>
  <c r="D923" i="2"/>
  <c r="C924" i="2"/>
  <c r="D924" i="2"/>
  <c r="C925" i="2"/>
  <c r="D925" i="2"/>
  <c r="C926" i="2"/>
  <c r="D926" i="2"/>
  <c r="C927" i="2"/>
  <c r="D927" i="2"/>
  <c r="C928" i="2"/>
  <c r="D928" i="2"/>
  <c r="C929" i="2"/>
  <c r="D929" i="2"/>
  <c r="C930" i="2"/>
  <c r="D930" i="2"/>
  <c r="C931" i="2"/>
  <c r="D931" i="2"/>
  <c r="C932" i="2"/>
  <c r="D932" i="2"/>
  <c r="C933" i="2"/>
  <c r="D933" i="2"/>
  <c r="C934" i="2"/>
  <c r="D934" i="2"/>
  <c r="C935" i="2"/>
  <c r="D935" i="2"/>
  <c r="C936" i="2"/>
  <c r="D936" i="2"/>
  <c r="C937" i="2"/>
  <c r="D937" i="2"/>
  <c r="C938" i="2"/>
  <c r="D938" i="2"/>
  <c r="C939" i="2"/>
  <c r="D939" i="2"/>
  <c r="C940" i="2"/>
  <c r="D940" i="2"/>
  <c r="C941" i="2"/>
  <c r="D941" i="2"/>
  <c r="C942" i="2"/>
  <c r="D942" i="2"/>
  <c r="C943" i="2"/>
  <c r="D943" i="2"/>
  <c r="C944" i="2"/>
  <c r="D944" i="2"/>
  <c r="C945" i="2"/>
  <c r="D945" i="2"/>
  <c r="C946" i="2"/>
  <c r="D946" i="2"/>
  <c r="C947" i="2"/>
  <c r="D947" i="2"/>
  <c r="C948" i="2"/>
  <c r="D948" i="2"/>
  <c r="C949" i="2"/>
  <c r="D949" i="2"/>
  <c r="C950" i="2"/>
  <c r="D950" i="2"/>
  <c r="C951" i="2"/>
  <c r="D951" i="2"/>
  <c r="C952" i="2"/>
  <c r="D952" i="2"/>
  <c r="C953" i="2"/>
  <c r="D953" i="2"/>
  <c r="C954" i="2"/>
  <c r="D954" i="2"/>
  <c r="C955" i="2"/>
  <c r="D955" i="2"/>
  <c r="C956" i="2"/>
  <c r="D956" i="2"/>
  <c r="C957" i="2"/>
  <c r="D957" i="2"/>
  <c r="C958" i="2"/>
  <c r="D958" i="2"/>
  <c r="C959" i="2"/>
  <c r="D959" i="2"/>
  <c r="C960" i="2"/>
  <c r="D960" i="2"/>
  <c r="C961" i="2"/>
  <c r="D961" i="2"/>
  <c r="C962" i="2"/>
  <c r="D962" i="2"/>
  <c r="C963" i="2"/>
  <c r="D963" i="2"/>
  <c r="C964" i="2"/>
  <c r="D964" i="2"/>
  <c r="C965" i="2"/>
  <c r="D965" i="2"/>
  <c r="C966" i="2"/>
  <c r="D966" i="2"/>
  <c r="C967" i="2"/>
  <c r="D967" i="2"/>
  <c r="C968" i="2"/>
  <c r="D968" i="2"/>
  <c r="C969" i="2"/>
  <c r="D969" i="2"/>
  <c r="C970" i="2"/>
  <c r="D970" i="2"/>
  <c r="C971" i="2"/>
  <c r="D971" i="2"/>
  <c r="C972" i="2"/>
  <c r="D972" i="2"/>
  <c r="C973" i="2"/>
  <c r="D973" i="2"/>
  <c r="C974" i="2"/>
  <c r="D974" i="2"/>
  <c r="C975" i="2"/>
  <c r="D975" i="2"/>
  <c r="C976" i="2"/>
  <c r="D976" i="2"/>
  <c r="C977" i="2"/>
  <c r="D977" i="2"/>
  <c r="C978" i="2"/>
  <c r="D978" i="2"/>
  <c r="C979" i="2"/>
  <c r="D979" i="2"/>
  <c r="C980" i="2"/>
  <c r="D980" i="2"/>
  <c r="C981" i="2"/>
  <c r="D981" i="2"/>
  <c r="C982" i="2"/>
  <c r="D982" i="2"/>
  <c r="C983" i="2"/>
  <c r="D983" i="2"/>
  <c r="C984" i="2"/>
  <c r="D984" i="2"/>
  <c r="C985" i="2"/>
  <c r="D985" i="2"/>
  <c r="C986" i="2"/>
  <c r="D986" i="2"/>
  <c r="C987" i="2"/>
  <c r="D987" i="2"/>
  <c r="C988" i="2"/>
  <c r="D988" i="2"/>
  <c r="C989" i="2"/>
  <c r="D989" i="2"/>
  <c r="C990" i="2"/>
  <c r="D990" i="2"/>
  <c r="C991" i="2"/>
  <c r="D991" i="2"/>
  <c r="C992" i="2"/>
  <c r="D992" i="2"/>
  <c r="C993" i="2"/>
  <c r="D993" i="2"/>
  <c r="C994" i="2"/>
  <c r="D994" i="2"/>
  <c r="C995" i="2"/>
  <c r="D995" i="2"/>
  <c r="C996" i="2"/>
  <c r="D996" i="2"/>
  <c r="C997" i="2"/>
  <c r="D997" i="2"/>
  <c r="C998" i="2"/>
  <c r="D998" i="2"/>
  <c r="C999" i="2"/>
  <c r="D999" i="2"/>
  <c r="C1000" i="2"/>
  <c r="D1000" i="2"/>
  <c r="C1001" i="2"/>
  <c r="D1001" i="2"/>
  <c r="C1002" i="2"/>
  <c r="D1002" i="2"/>
  <c r="C1003" i="2"/>
  <c r="D1003" i="2"/>
  <c r="C1004" i="2"/>
  <c r="D1004" i="2"/>
  <c r="C1005" i="2"/>
  <c r="D1005" i="2"/>
  <c r="C1006" i="2"/>
  <c r="D1006" i="2"/>
  <c r="C1007" i="2"/>
  <c r="D1007" i="2"/>
  <c r="C1008" i="2"/>
  <c r="D1008" i="2"/>
  <c r="C1009" i="2"/>
  <c r="D1009" i="2"/>
  <c r="C1010" i="2"/>
  <c r="D1010" i="2"/>
  <c r="C1011" i="2"/>
  <c r="D1011" i="2"/>
  <c r="C1012" i="2"/>
  <c r="D1012" i="2"/>
  <c r="C1013" i="2"/>
  <c r="D1013" i="2"/>
  <c r="C1014" i="2"/>
  <c r="D1014" i="2"/>
  <c r="C1015" i="2"/>
  <c r="D1015" i="2"/>
  <c r="C1016" i="2"/>
  <c r="D1016" i="2"/>
  <c r="C1017" i="2"/>
  <c r="D1017" i="2"/>
  <c r="C1018" i="2"/>
  <c r="D1018" i="2"/>
  <c r="C1019" i="2"/>
  <c r="D1019" i="2"/>
  <c r="C1020" i="2"/>
  <c r="D1020" i="2"/>
  <c r="C1021" i="2"/>
  <c r="D1021" i="2"/>
  <c r="C1022" i="2"/>
  <c r="D1022" i="2"/>
  <c r="C1023" i="2"/>
  <c r="D1023" i="2"/>
  <c r="C1024" i="2"/>
  <c r="D1024" i="2"/>
  <c r="C1025" i="2"/>
  <c r="D1025" i="2"/>
  <c r="C1026" i="2"/>
  <c r="D1026" i="2"/>
  <c r="C1027" i="2"/>
  <c r="D1027" i="2"/>
  <c r="C1028" i="2"/>
  <c r="D1028" i="2"/>
  <c r="C1029" i="2"/>
  <c r="D1029" i="2"/>
  <c r="C1030" i="2"/>
  <c r="D1030" i="2"/>
  <c r="C1031" i="2"/>
  <c r="D1031" i="2"/>
  <c r="C1032" i="2"/>
  <c r="D1032" i="2"/>
  <c r="C1033" i="2"/>
  <c r="D1033" i="2"/>
  <c r="C1034" i="2"/>
  <c r="D1034" i="2"/>
  <c r="C1035" i="2"/>
  <c r="D1035" i="2"/>
  <c r="C1036" i="2"/>
  <c r="D1036" i="2"/>
  <c r="C1037" i="2"/>
  <c r="D1037" i="2"/>
  <c r="C1038" i="2"/>
  <c r="D1038" i="2"/>
  <c r="C1039" i="2"/>
  <c r="D1039" i="2"/>
  <c r="C1040" i="2"/>
  <c r="D1040" i="2"/>
  <c r="C1041" i="2"/>
  <c r="D1041" i="2"/>
  <c r="C1042" i="2"/>
  <c r="D1042" i="2"/>
  <c r="C1043" i="2"/>
  <c r="D1043" i="2"/>
  <c r="C1044" i="2"/>
  <c r="D1044" i="2"/>
  <c r="C1045" i="2"/>
  <c r="D1045" i="2"/>
  <c r="C1046" i="2"/>
  <c r="D1046" i="2"/>
  <c r="C1047" i="2"/>
  <c r="D1047" i="2"/>
  <c r="C1048" i="2"/>
  <c r="D1048" i="2"/>
  <c r="C1049" i="2"/>
  <c r="D1049" i="2"/>
  <c r="C1050" i="2"/>
  <c r="D1050" i="2"/>
  <c r="C1051" i="2"/>
  <c r="D1051" i="2"/>
  <c r="C1052" i="2"/>
  <c r="D1052" i="2"/>
  <c r="C1053" i="2"/>
  <c r="D1053" i="2"/>
  <c r="C1054" i="2"/>
  <c r="D1054" i="2"/>
  <c r="C1055" i="2"/>
  <c r="D1055" i="2"/>
  <c r="C1056" i="2"/>
  <c r="D1056" i="2"/>
  <c r="C1057" i="2"/>
  <c r="D1057" i="2"/>
  <c r="C1058" i="2"/>
  <c r="D1058" i="2"/>
  <c r="C1059" i="2"/>
  <c r="D1059" i="2"/>
  <c r="C1060" i="2"/>
  <c r="D1060" i="2"/>
  <c r="C1061" i="2"/>
  <c r="D1061" i="2"/>
  <c r="C1062" i="2"/>
  <c r="D1062" i="2"/>
  <c r="C1063" i="2"/>
  <c r="D1063" i="2"/>
  <c r="C1064" i="2"/>
  <c r="D1064" i="2"/>
  <c r="C1065" i="2"/>
  <c r="D1065" i="2"/>
  <c r="C1066" i="2"/>
  <c r="D1066" i="2"/>
  <c r="C1067" i="2"/>
  <c r="D1067" i="2"/>
  <c r="C1068" i="2"/>
  <c r="D1068" i="2"/>
  <c r="C1069" i="2"/>
  <c r="D1069" i="2"/>
  <c r="C1070" i="2"/>
  <c r="D1070" i="2"/>
  <c r="C1071" i="2"/>
  <c r="D1071" i="2"/>
  <c r="C1072" i="2"/>
  <c r="D1072" i="2"/>
  <c r="C1073" i="2"/>
  <c r="D1073" i="2"/>
  <c r="C1074" i="2"/>
  <c r="D1074" i="2"/>
  <c r="C1075" i="2"/>
  <c r="D1075" i="2"/>
  <c r="C1076" i="2"/>
  <c r="D1076" i="2"/>
  <c r="C1077" i="2"/>
  <c r="D1077" i="2"/>
  <c r="C1078" i="2"/>
  <c r="D1078" i="2"/>
  <c r="C1079" i="2"/>
  <c r="D1079" i="2"/>
  <c r="C1080" i="2"/>
  <c r="D1080" i="2"/>
  <c r="C1081" i="2"/>
  <c r="D1081" i="2"/>
  <c r="C1082" i="2"/>
  <c r="D1082" i="2"/>
  <c r="C1083" i="2"/>
  <c r="D1083" i="2"/>
  <c r="C1084" i="2"/>
  <c r="D1084" i="2"/>
  <c r="C1085" i="2"/>
  <c r="D1085" i="2"/>
  <c r="C1086" i="2"/>
  <c r="D1086" i="2"/>
  <c r="C1087" i="2"/>
  <c r="D1087" i="2"/>
  <c r="C1088" i="2"/>
  <c r="D1088" i="2"/>
  <c r="C1089" i="2"/>
  <c r="D1089" i="2"/>
  <c r="C1090" i="2"/>
  <c r="D1090" i="2"/>
  <c r="C1091" i="2"/>
  <c r="D1091" i="2"/>
  <c r="C1092" i="2"/>
  <c r="D1092" i="2"/>
  <c r="C1093" i="2"/>
  <c r="D1093" i="2"/>
  <c r="C1094" i="2"/>
  <c r="D1094" i="2"/>
  <c r="C1095" i="2"/>
  <c r="D1095" i="2"/>
  <c r="C1096" i="2"/>
  <c r="D1096" i="2"/>
  <c r="C1097" i="2"/>
  <c r="D1097" i="2"/>
  <c r="C1098" i="2"/>
  <c r="D1098" i="2"/>
  <c r="C1099" i="2"/>
  <c r="D1099" i="2"/>
  <c r="C1100" i="2"/>
  <c r="D1100" i="2"/>
  <c r="C1101" i="2"/>
  <c r="D1101" i="2"/>
  <c r="C1102" i="2"/>
  <c r="D1102" i="2"/>
  <c r="C1103" i="2"/>
  <c r="D1103" i="2"/>
  <c r="C1104" i="2"/>
  <c r="D1104" i="2"/>
  <c r="C1105" i="2"/>
  <c r="D1105" i="2"/>
  <c r="C1106" i="2"/>
  <c r="D1106" i="2"/>
  <c r="C1107" i="2"/>
  <c r="D1107" i="2"/>
  <c r="C1108" i="2"/>
  <c r="D1108" i="2"/>
  <c r="C1109" i="2"/>
  <c r="D1109" i="2"/>
  <c r="C1110" i="2"/>
  <c r="D1110" i="2"/>
  <c r="C1111" i="2"/>
  <c r="D1111" i="2"/>
  <c r="C1112" i="2"/>
  <c r="D1112" i="2"/>
  <c r="C1113" i="2"/>
  <c r="D1113" i="2"/>
  <c r="C1114" i="2"/>
  <c r="D1114" i="2"/>
  <c r="C1115" i="2"/>
  <c r="D1115" i="2"/>
  <c r="C1116" i="2"/>
  <c r="D1116" i="2"/>
  <c r="C1117" i="2"/>
  <c r="D1117" i="2"/>
  <c r="C1118" i="2"/>
  <c r="D1118" i="2"/>
  <c r="C1119" i="2"/>
  <c r="D1119" i="2"/>
  <c r="C1120" i="2"/>
  <c r="D1120" i="2"/>
  <c r="C1121" i="2"/>
  <c r="D1121" i="2"/>
  <c r="C1122" i="2"/>
  <c r="D1122" i="2"/>
  <c r="C1123" i="2"/>
  <c r="D1123" i="2"/>
  <c r="C1124" i="2"/>
  <c r="D1124" i="2"/>
  <c r="C1125" i="2"/>
  <c r="D1125" i="2"/>
  <c r="C1126" i="2"/>
  <c r="D1126" i="2"/>
  <c r="C1127" i="2"/>
  <c r="D1127" i="2"/>
  <c r="C1128" i="2"/>
  <c r="D1128" i="2"/>
  <c r="C1129" i="2"/>
  <c r="D1129" i="2"/>
  <c r="C1130" i="2"/>
  <c r="D1130" i="2"/>
  <c r="C1131" i="2"/>
  <c r="D1131" i="2"/>
  <c r="C1132" i="2"/>
  <c r="D1132" i="2"/>
  <c r="C1133" i="2"/>
  <c r="D1133" i="2"/>
  <c r="C1134" i="2"/>
  <c r="D1134" i="2"/>
  <c r="C1135" i="2"/>
  <c r="D1135" i="2"/>
  <c r="C1136" i="2"/>
  <c r="D1136" i="2"/>
  <c r="C1137" i="2"/>
  <c r="D1137" i="2"/>
  <c r="C1138" i="2"/>
  <c r="D1138" i="2"/>
  <c r="C1139" i="2"/>
  <c r="D1139" i="2"/>
  <c r="C1140" i="2"/>
  <c r="D1140" i="2"/>
  <c r="C1141" i="2"/>
  <c r="D1141" i="2"/>
  <c r="C1142" i="2"/>
  <c r="D1142" i="2"/>
  <c r="C1143" i="2"/>
  <c r="D1143" i="2"/>
  <c r="C1144" i="2"/>
  <c r="D1144" i="2"/>
  <c r="C1145" i="2"/>
  <c r="D1145" i="2"/>
  <c r="C1146" i="2"/>
  <c r="D1146" i="2"/>
  <c r="C1147" i="2"/>
  <c r="D1147" i="2"/>
  <c r="C1148" i="2"/>
  <c r="D1148" i="2"/>
  <c r="C1149" i="2"/>
  <c r="D1149" i="2"/>
  <c r="C1150" i="2"/>
  <c r="D1150" i="2"/>
  <c r="C1151" i="2"/>
  <c r="D1151" i="2"/>
  <c r="C1152" i="2"/>
  <c r="D1152" i="2"/>
  <c r="C1153" i="2"/>
  <c r="D1153" i="2"/>
  <c r="C1154" i="2"/>
  <c r="D1154" i="2"/>
  <c r="C1155" i="2"/>
  <c r="D1155" i="2"/>
  <c r="C1156" i="2"/>
  <c r="D1156" i="2"/>
  <c r="C1157" i="2"/>
  <c r="D1157" i="2"/>
  <c r="C1158" i="2"/>
  <c r="D1158" i="2"/>
  <c r="C1159" i="2"/>
  <c r="D1159" i="2"/>
  <c r="C1160" i="2"/>
  <c r="D1160" i="2"/>
  <c r="C1161" i="2"/>
  <c r="D1161" i="2"/>
  <c r="C1162" i="2"/>
  <c r="D1162" i="2"/>
  <c r="C1163" i="2"/>
  <c r="D1163" i="2"/>
  <c r="C1164" i="2"/>
  <c r="D1164" i="2"/>
  <c r="C1165" i="2"/>
  <c r="D1165" i="2"/>
  <c r="C1166" i="2"/>
  <c r="D1166" i="2"/>
  <c r="C1167" i="2"/>
  <c r="D1167" i="2"/>
  <c r="C1168" i="2"/>
  <c r="D1168" i="2"/>
  <c r="C1169" i="2"/>
  <c r="D1169" i="2"/>
  <c r="C1170" i="2"/>
  <c r="D1170" i="2"/>
  <c r="C1171" i="2"/>
  <c r="D1171" i="2"/>
  <c r="C1172" i="2"/>
  <c r="D1172" i="2"/>
  <c r="C1173" i="2"/>
  <c r="D1173" i="2"/>
  <c r="C1174" i="2"/>
  <c r="D1174" i="2"/>
  <c r="C1175" i="2"/>
  <c r="D1175" i="2"/>
  <c r="C1176" i="2"/>
  <c r="D1176" i="2"/>
  <c r="C1177" i="2"/>
  <c r="D1177" i="2"/>
  <c r="C1178" i="2"/>
  <c r="D1178" i="2"/>
  <c r="C1179" i="2"/>
  <c r="D1179" i="2"/>
  <c r="C1180" i="2"/>
  <c r="D1180" i="2"/>
  <c r="C1181" i="2"/>
  <c r="D1181" i="2"/>
  <c r="C1182" i="2"/>
  <c r="D1182" i="2"/>
  <c r="C1183" i="2"/>
  <c r="D1183" i="2"/>
  <c r="C1184" i="2"/>
  <c r="D1184" i="2"/>
  <c r="C1185" i="2"/>
  <c r="D1185" i="2"/>
  <c r="C1" i="2"/>
  <c r="D1" i="2"/>
  <c r="C2" i="2"/>
  <c r="D2" i="2"/>
  <c r="AJ1184" i="2" l="1"/>
  <c r="AK1184" i="2" s="1"/>
  <c r="AJ1176" i="2"/>
  <c r="AK1176" i="2" s="1"/>
  <c r="AJ1168" i="2"/>
  <c r="AK1168" i="2" s="1"/>
  <c r="AJ1160" i="2"/>
  <c r="AK1160" i="2" s="1"/>
  <c r="AJ1152" i="2"/>
  <c r="AK1152" i="2" s="1"/>
  <c r="AJ1144" i="2"/>
  <c r="AK1144" i="2" s="1"/>
  <c r="AJ1136" i="2"/>
  <c r="AK1136" i="2" s="1"/>
  <c r="AJ1128" i="2"/>
  <c r="AK1128" i="2" s="1"/>
  <c r="AJ1120" i="2"/>
  <c r="AK1120" i="2" s="1"/>
  <c r="AJ1112" i="2"/>
  <c r="AK1112" i="2" s="1"/>
  <c r="AJ1104" i="2"/>
  <c r="AK1104" i="2" s="1"/>
  <c r="AJ1096" i="2"/>
  <c r="AK1096" i="2" s="1"/>
  <c r="AJ1088" i="2"/>
  <c r="AK1088" i="2" s="1"/>
  <c r="AJ1080" i="2"/>
  <c r="AK1080" i="2" s="1"/>
  <c r="AJ1072" i="2"/>
  <c r="AK1072" i="2" s="1"/>
  <c r="AJ1064" i="2"/>
  <c r="AK1064" i="2" s="1"/>
  <c r="AJ1056" i="2"/>
  <c r="AK1056" i="2" s="1"/>
  <c r="AJ1048" i="2"/>
  <c r="AK1048" i="2" s="1"/>
  <c r="AJ1040" i="2"/>
  <c r="AK1040" i="2" s="1"/>
  <c r="AJ1032" i="2"/>
  <c r="AK1032" i="2" s="1"/>
  <c r="AJ1024" i="2"/>
  <c r="AK1024" i="2" s="1"/>
  <c r="AJ1016" i="2"/>
  <c r="AK1016" i="2" s="1"/>
  <c r="AJ1008" i="2"/>
  <c r="AK1008" i="2" s="1"/>
  <c r="AJ1000" i="2"/>
  <c r="AK1000" i="2" s="1"/>
  <c r="AJ992" i="2"/>
  <c r="AK992" i="2" s="1"/>
  <c r="AJ984" i="2"/>
  <c r="AK984" i="2" s="1"/>
  <c r="AJ976" i="2"/>
  <c r="AK976" i="2" s="1"/>
  <c r="AJ968" i="2"/>
  <c r="AK968" i="2" s="1"/>
  <c r="AJ960" i="2"/>
  <c r="AK960" i="2" s="1"/>
  <c r="AJ952" i="2"/>
  <c r="AK952" i="2" s="1"/>
  <c r="AJ944" i="2"/>
  <c r="AK944" i="2" s="1"/>
  <c r="AJ936" i="2"/>
  <c r="AK936" i="2" s="1"/>
  <c r="AJ928" i="2"/>
  <c r="AK928" i="2" s="1"/>
  <c r="AJ920" i="2"/>
  <c r="AK920" i="2" s="1"/>
  <c r="AJ912" i="2"/>
  <c r="AK912" i="2" s="1"/>
  <c r="AJ904" i="2"/>
  <c r="AK904" i="2" s="1"/>
  <c r="AJ896" i="2"/>
  <c r="AK896" i="2" s="1"/>
  <c r="AJ888" i="2"/>
  <c r="AK888" i="2" s="1"/>
  <c r="AJ880" i="2"/>
  <c r="AK880" i="2" s="1"/>
  <c r="AJ872" i="2"/>
  <c r="AK872" i="2" s="1"/>
  <c r="AJ864" i="2"/>
  <c r="AK864" i="2" s="1"/>
  <c r="AJ856" i="2"/>
  <c r="AK856" i="2" s="1"/>
  <c r="AJ848" i="2"/>
  <c r="AK848" i="2" s="1"/>
  <c r="AJ840" i="2"/>
  <c r="AK840" i="2" s="1"/>
  <c r="AJ832" i="2"/>
  <c r="AK832" i="2" s="1"/>
  <c r="AJ824" i="2"/>
  <c r="AK824" i="2" s="1"/>
  <c r="AJ816" i="2"/>
  <c r="AK816" i="2" s="1"/>
  <c r="AJ808" i="2"/>
  <c r="AK808" i="2" s="1"/>
  <c r="AJ800" i="2"/>
  <c r="AK800" i="2" s="1"/>
  <c r="AJ792" i="2"/>
  <c r="AK792" i="2" s="1"/>
  <c r="AJ784" i="2"/>
  <c r="AK784" i="2" s="1"/>
  <c r="AJ776" i="2"/>
  <c r="AK776" i="2" s="1"/>
  <c r="AJ768" i="2"/>
  <c r="AK768" i="2" s="1"/>
  <c r="AJ760" i="2"/>
  <c r="AK760" i="2" s="1"/>
  <c r="AJ752" i="2"/>
  <c r="AK752" i="2" s="1"/>
  <c r="AJ744" i="2"/>
  <c r="AK744" i="2" s="1"/>
  <c r="AJ1183" i="2"/>
  <c r="AK1183" i="2" s="1"/>
  <c r="AJ1175" i="2"/>
  <c r="AK1175" i="2" s="1"/>
  <c r="AJ1167" i="2"/>
  <c r="AK1167" i="2" s="1"/>
  <c r="AJ1159" i="2"/>
  <c r="AK1159" i="2" s="1"/>
  <c r="AJ1151" i="2"/>
  <c r="AK1151" i="2" s="1"/>
  <c r="AJ1143" i="2"/>
  <c r="AK1143" i="2" s="1"/>
  <c r="AJ1135" i="2"/>
  <c r="AK1135" i="2" s="1"/>
  <c r="AJ1127" i="2"/>
  <c r="AK1127" i="2" s="1"/>
  <c r="AJ1119" i="2"/>
  <c r="AK1119" i="2" s="1"/>
  <c r="AJ1111" i="2"/>
  <c r="AK1111" i="2" s="1"/>
  <c r="AJ1103" i="2"/>
  <c r="AK1103" i="2" s="1"/>
  <c r="AJ1095" i="2"/>
  <c r="AK1095" i="2" s="1"/>
  <c r="AJ1087" i="2"/>
  <c r="AK1087" i="2" s="1"/>
  <c r="AJ1079" i="2"/>
  <c r="AK1079" i="2" s="1"/>
  <c r="AJ1071" i="2"/>
  <c r="AK1071" i="2" s="1"/>
  <c r="AJ1063" i="2"/>
  <c r="AK1063" i="2" s="1"/>
  <c r="AJ1055" i="2"/>
  <c r="AK1055" i="2" s="1"/>
  <c r="AJ1047" i="2"/>
  <c r="AK1047" i="2" s="1"/>
  <c r="AJ1039" i="2"/>
  <c r="AK1039" i="2" s="1"/>
  <c r="AJ1031" i="2"/>
  <c r="AK1031" i="2" s="1"/>
  <c r="AJ1023" i="2"/>
  <c r="AK1023" i="2" s="1"/>
  <c r="AJ1015" i="2"/>
  <c r="AK1015" i="2" s="1"/>
  <c r="AJ1007" i="2"/>
  <c r="AK1007" i="2" s="1"/>
  <c r="AJ999" i="2"/>
  <c r="AK999" i="2" s="1"/>
  <c r="AJ991" i="2"/>
  <c r="AK991" i="2" s="1"/>
  <c r="AJ983" i="2"/>
  <c r="AK983" i="2" s="1"/>
  <c r="AJ975" i="2"/>
  <c r="AK975" i="2" s="1"/>
  <c r="AJ967" i="2"/>
  <c r="AK967" i="2" s="1"/>
  <c r="AJ959" i="2"/>
  <c r="AK959" i="2" s="1"/>
  <c r="AJ951" i="2"/>
  <c r="AK951" i="2" s="1"/>
  <c r="AJ943" i="2"/>
  <c r="AK943" i="2" s="1"/>
  <c r="AJ935" i="2"/>
  <c r="AK935" i="2" s="1"/>
  <c r="AJ927" i="2"/>
  <c r="AK927" i="2" s="1"/>
  <c r="AJ919" i="2"/>
  <c r="AK919" i="2" s="1"/>
  <c r="AJ911" i="2"/>
  <c r="AK911" i="2" s="1"/>
  <c r="AJ903" i="2"/>
  <c r="AK903" i="2" s="1"/>
  <c r="AJ895" i="2"/>
  <c r="AK895" i="2" s="1"/>
  <c r="AJ887" i="2"/>
  <c r="AK887" i="2" s="1"/>
  <c r="AJ879" i="2"/>
  <c r="AK879" i="2" s="1"/>
  <c r="AJ871" i="2"/>
  <c r="AK871" i="2" s="1"/>
  <c r="AJ863" i="2"/>
  <c r="AK863" i="2" s="1"/>
  <c r="AJ855" i="2"/>
  <c r="AK855" i="2" s="1"/>
  <c r="AJ1182" i="2"/>
  <c r="AK1182" i="2" s="1"/>
  <c r="AJ1174" i="2"/>
  <c r="AK1174" i="2" s="1"/>
  <c r="AJ1166" i="2"/>
  <c r="AK1166" i="2" s="1"/>
  <c r="AJ1158" i="2"/>
  <c r="AK1158" i="2" s="1"/>
  <c r="AJ1150" i="2"/>
  <c r="AK1150" i="2" s="1"/>
  <c r="AJ1142" i="2"/>
  <c r="AK1142" i="2" s="1"/>
  <c r="AJ1134" i="2"/>
  <c r="AK1134" i="2" s="1"/>
  <c r="AJ1126" i="2"/>
  <c r="AK1126" i="2" s="1"/>
  <c r="AJ1118" i="2"/>
  <c r="AK1118" i="2" s="1"/>
  <c r="AJ1110" i="2"/>
  <c r="AK1110" i="2" s="1"/>
  <c r="AJ1102" i="2"/>
  <c r="AK1102" i="2" s="1"/>
  <c r="AJ1094" i="2"/>
  <c r="AK1094" i="2" s="1"/>
  <c r="AJ1086" i="2"/>
  <c r="AK1086" i="2" s="1"/>
  <c r="AJ1078" i="2"/>
  <c r="AK1078" i="2" s="1"/>
  <c r="AJ1070" i="2"/>
  <c r="AK1070" i="2" s="1"/>
  <c r="AJ1062" i="2"/>
  <c r="AK1062" i="2" s="1"/>
  <c r="AJ1054" i="2"/>
  <c r="AK1054" i="2" s="1"/>
  <c r="AJ1046" i="2"/>
  <c r="AK1046" i="2" s="1"/>
  <c r="AJ1038" i="2"/>
  <c r="AK1038" i="2" s="1"/>
  <c r="AJ1030" i="2"/>
  <c r="AK1030" i="2" s="1"/>
  <c r="AJ1022" i="2"/>
  <c r="AK1022" i="2" s="1"/>
  <c r="AJ1014" i="2"/>
  <c r="AK1014" i="2" s="1"/>
  <c r="AJ1006" i="2"/>
  <c r="AK1006" i="2" s="1"/>
  <c r="AJ998" i="2"/>
  <c r="AK998" i="2" s="1"/>
  <c r="AJ990" i="2"/>
  <c r="AK990" i="2" s="1"/>
  <c r="AJ982" i="2"/>
  <c r="AK982" i="2" s="1"/>
  <c r="AJ974" i="2"/>
  <c r="AK974" i="2" s="1"/>
  <c r="AJ966" i="2"/>
  <c r="AK966" i="2" s="1"/>
  <c r="AJ958" i="2"/>
  <c r="AK958" i="2" s="1"/>
  <c r="AJ950" i="2"/>
  <c r="AK950" i="2" s="1"/>
  <c r="AJ942" i="2"/>
  <c r="AK942" i="2" s="1"/>
  <c r="AJ934" i="2"/>
  <c r="AK934" i="2" s="1"/>
  <c r="AJ926" i="2"/>
  <c r="AK926" i="2" s="1"/>
  <c r="AJ918" i="2"/>
  <c r="AK918" i="2" s="1"/>
  <c r="AJ910" i="2"/>
  <c r="AK910" i="2" s="1"/>
  <c r="AJ902" i="2"/>
  <c r="AK902" i="2" s="1"/>
  <c r="AJ894" i="2"/>
  <c r="AK894" i="2" s="1"/>
  <c r="AJ1132" i="2"/>
  <c r="AK1132" i="2" s="1"/>
  <c r="AJ1124" i="2"/>
  <c r="AK1124" i="2" s="1"/>
  <c r="AJ1116" i="2"/>
  <c r="AK1116" i="2" s="1"/>
  <c r="AJ1020" i="2"/>
  <c r="AK1020" i="2" s="1"/>
  <c r="AJ1012" i="2"/>
  <c r="AK1012" i="2" s="1"/>
  <c r="AJ1004" i="2"/>
  <c r="AK1004" i="2" s="1"/>
  <c r="AJ996" i="2"/>
  <c r="AK996" i="2" s="1"/>
  <c r="AJ988" i="2"/>
  <c r="AK988" i="2" s="1"/>
  <c r="AJ980" i="2"/>
  <c r="AK980" i="2" s="1"/>
  <c r="AJ972" i="2"/>
  <c r="AK972" i="2" s="1"/>
  <c r="AJ964" i="2"/>
  <c r="AK964" i="2" s="1"/>
  <c r="AJ956" i="2"/>
  <c r="AK956" i="2" s="1"/>
  <c r="AJ948" i="2"/>
  <c r="AK948" i="2" s="1"/>
  <c r="AJ940" i="2"/>
  <c r="AK940" i="2" s="1"/>
  <c r="AJ932" i="2"/>
  <c r="AK932" i="2" s="1"/>
  <c r="AJ924" i="2"/>
  <c r="AK924" i="2" s="1"/>
  <c r="AJ916" i="2"/>
  <c r="AK916" i="2" s="1"/>
  <c r="AJ1180" i="2"/>
  <c r="AK1180" i="2" s="1"/>
  <c r="AJ1172" i="2"/>
  <c r="AK1172" i="2" s="1"/>
  <c r="AJ1148" i="2"/>
  <c r="AK1148" i="2" s="1"/>
  <c r="AJ1140" i="2"/>
  <c r="AK1140" i="2" s="1"/>
  <c r="AJ1100" i="2"/>
  <c r="AK1100" i="2" s="1"/>
  <c r="AJ1092" i="2"/>
  <c r="AK1092" i="2" s="1"/>
  <c r="AJ1076" i="2"/>
  <c r="AK1076" i="2" s="1"/>
  <c r="AJ1044" i="2"/>
  <c r="AK1044" i="2" s="1"/>
  <c r="AJ1164" i="2"/>
  <c r="AK1164" i="2" s="1"/>
  <c r="AJ1156" i="2"/>
  <c r="AK1156" i="2" s="1"/>
  <c r="AJ1108" i="2"/>
  <c r="AK1108" i="2" s="1"/>
  <c r="AJ1084" i="2"/>
  <c r="AK1084" i="2" s="1"/>
  <c r="AJ1068" i="2"/>
  <c r="AK1068" i="2" s="1"/>
  <c r="AJ1060" i="2"/>
  <c r="AK1060" i="2" s="1"/>
  <c r="AJ1052" i="2"/>
  <c r="AK1052" i="2" s="1"/>
  <c r="AJ1036" i="2"/>
  <c r="AK1036" i="2" s="1"/>
  <c r="AJ1028" i="2"/>
  <c r="AK1028" i="2" s="1"/>
  <c r="AJ736" i="2"/>
  <c r="AK736" i="2" s="1"/>
  <c r="AJ728" i="2"/>
  <c r="AK728" i="2" s="1"/>
  <c r="AJ720" i="2"/>
  <c r="AK720" i="2" s="1"/>
  <c r="AJ712" i="2"/>
  <c r="AK712" i="2" s="1"/>
  <c r="AJ704" i="2"/>
  <c r="AK704" i="2" s="1"/>
  <c r="AJ696" i="2"/>
  <c r="AK696" i="2" s="1"/>
  <c r="AJ688" i="2"/>
  <c r="AK688" i="2" s="1"/>
  <c r="AJ680" i="2"/>
  <c r="AK680" i="2" s="1"/>
  <c r="AJ672" i="2"/>
  <c r="AK672" i="2" s="1"/>
  <c r="AJ664" i="2"/>
  <c r="AK664" i="2" s="1"/>
  <c r="AJ656" i="2"/>
  <c r="AK656" i="2" s="1"/>
  <c r="AJ648" i="2"/>
  <c r="AK648" i="2" s="1"/>
  <c r="AJ640" i="2"/>
  <c r="AK640" i="2" s="1"/>
  <c r="AJ632" i="2"/>
  <c r="AK632" i="2" s="1"/>
  <c r="AJ624" i="2"/>
  <c r="AK624" i="2" s="1"/>
  <c r="AJ616" i="2"/>
  <c r="AK616" i="2" s="1"/>
  <c r="AJ608" i="2"/>
  <c r="AK608" i="2" s="1"/>
  <c r="AJ600" i="2"/>
  <c r="AK600" i="2" s="1"/>
  <c r="AJ592" i="2"/>
  <c r="AK592" i="2" s="1"/>
  <c r="AJ584" i="2"/>
  <c r="AK584" i="2" s="1"/>
  <c r="AJ576" i="2"/>
  <c r="AK576" i="2" s="1"/>
  <c r="AJ568" i="2"/>
  <c r="AK568" i="2" s="1"/>
  <c r="AJ560" i="2"/>
  <c r="AK560" i="2" s="1"/>
  <c r="AJ847" i="2"/>
  <c r="AK847" i="2" s="1"/>
  <c r="AJ839" i="2"/>
  <c r="AK839" i="2" s="1"/>
  <c r="AJ831" i="2"/>
  <c r="AK831" i="2" s="1"/>
  <c r="AJ823" i="2"/>
  <c r="AK823" i="2" s="1"/>
  <c r="AJ815" i="2"/>
  <c r="AK815" i="2" s="1"/>
  <c r="AJ807" i="2"/>
  <c r="AK807" i="2" s="1"/>
  <c r="AJ799" i="2"/>
  <c r="AK799" i="2" s="1"/>
  <c r="AJ791" i="2"/>
  <c r="AK791" i="2" s="1"/>
  <c r="AJ783" i="2"/>
  <c r="AK783" i="2" s="1"/>
  <c r="AJ775" i="2"/>
  <c r="AK775" i="2" s="1"/>
  <c r="AJ767" i="2"/>
  <c r="AK767" i="2" s="1"/>
  <c r="AJ759" i="2"/>
  <c r="AK759" i="2" s="1"/>
  <c r="AJ751" i="2"/>
  <c r="AK751" i="2" s="1"/>
  <c r="AJ743" i="2"/>
  <c r="AK743" i="2" s="1"/>
  <c r="AJ735" i="2"/>
  <c r="AK735" i="2" s="1"/>
  <c r="AJ727" i="2"/>
  <c r="AK727" i="2" s="1"/>
  <c r="AJ719" i="2"/>
  <c r="AK719" i="2" s="1"/>
  <c r="AJ711" i="2"/>
  <c r="AK711" i="2" s="1"/>
  <c r="AJ703" i="2"/>
  <c r="AK703" i="2" s="1"/>
  <c r="AJ695" i="2"/>
  <c r="AK695" i="2" s="1"/>
  <c r="AJ687" i="2"/>
  <c r="AK687" i="2" s="1"/>
  <c r="AJ679" i="2"/>
  <c r="AK679" i="2" s="1"/>
  <c r="AJ671" i="2"/>
  <c r="AK671" i="2" s="1"/>
  <c r="AJ663" i="2"/>
  <c r="AK663" i="2" s="1"/>
  <c r="AJ655" i="2"/>
  <c r="AK655" i="2" s="1"/>
  <c r="AJ647" i="2"/>
  <c r="AK647" i="2" s="1"/>
  <c r="AJ886" i="2"/>
  <c r="AK886" i="2" s="1"/>
  <c r="AJ878" i="2"/>
  <c r="AK878" i="2" s="1"/>
  <c r="AJ870" i="2"/>
  <c r="AK870" i="2" s="1"/>
  <c r="AJ862" i="2"/>
  <c r="AK862" i="2" s="1"/>
  <c r="AJ854" i="2"/>
  <c r="AK854" i="2" s="1"/>
  <c r="AJ846" i="2"/>
  <c r="AK846" i="2" s="1"/>
  <c r="AJ838" i="2"/>
  <c r="AK838" i="2" s="1"/>
  <c r="AJ830" i="2"/>
  <c r="AK830" i="2" s="1"/>
  <c r="AJ822" i="2"/>
  <c r="AK822" i="2" s="1"/>
  <c r="AJ814" i="2"/>
  <c r="AK814" i="2" s="1"/>
  <c r="AJ806" i="2"/>
  <c r="AK806" i="2" s="1"/>
  <c r="AJ798" i="2"/>
  <c r="AK798" i="2" s="1"/>
  <c r="AJ790" i="2"/>
  <c r="AK790" i="2" s="1"/>
  <c r="AJ782" i="2"/>
  <c r="AK782" i="2" s="1"/>
  <c r="AJ774" i="2"/>
  <c r="AK774" i="2" s="1"/>
  <c r="AJ766" i="2"/>
  <c r="AK766" i="2" s="1"/>
  <c r="AJ758" i="2"/>
  <c r="AK758" i="2" s="1"/>
  <c r="AJ750" i="2"/>
  <c r="AK750" i="2" s="1"/>
  <c r="AJ742" i="2"/>
  <c r="AK742" i="2" s="1"/>
  <c r="AJ734" i="2"/>
  <c r="AK734" i="2" s="1"/>
  <c r="AJ726" i="2"/>
  <c r="AK726" i="2" s="1"/>
  <c r="AJ718" i="2"/>
  <c r="AK718" i="2" s="1"/>
  <c r="AJ710" i="2"/>
  <c r="AK710" i="2" s="1"/>
  <c r="AJ702" i="2"/>
  <c r="AK702" i="2" s="1"/>
  <c r="AJ694" i="2"/>
  <c r="AK694" i="2" s="1"/>
  <c r="AJ686" i="2"/>
  <c r="AK686" i="2" s="1"/>
  <c r="AJ678" i="2"/>
  <c r="AK678" i="2" s="1"/>
  <c r="AJ670" i="2"/>
  <c r="AK670" i="2" s="1"/>
  <c r="AJ662" i="2"/>
  <c r="AK662" i="2" s="1"/>
  <c r="AJ654" i="2"/>
  <c r="AK654" i="2" s="1"/>
  <c r="AJ646" i="2"/>
  <c r="AK646" i="2" s="1"/>
  <c r="AJ908" i="2"/>
  <c r="AK908" i="2" s="1"/>
  <c r="AJ900" i="2"/>
  <c r="AK900" i="2" s="1"/>
  <c r="AJ892" i="2"/>
  <c r="AK892" i="2" s="1"/>
  <c r="AJ884" i="2"/>
  <c r="AK884" i="2" s="1"/>
  <c r="AJ876" i="2"/>
  <c r="AK876" i="2" s="1"/>
  <c r="AJ868" i="2"/>
  <c r="AK868" i="2" s="1"/>
  <c r="AJ860" i="2"/>
  <c r="AK860" i="2" s="1"/>
  <c r="AJ852" i="2"/>
  <c r="AK852" i="2" s="1"/>
  <c r="AJ844" i="2"/>
  <c r="AK844" i="2" s="1"/>
  <c r="AJ836" i="2"/>
  <c r="AK836" i="2" s="1"/>
  <c r="AJ828" i="2"/>
  <c r="AK828" i="2" s="1"/>
  <c r="AJ820" i="2"/>
  <c r="AK820" i="2" s="1"/>
  <c r="AJ812" i="2"/>
  <c r="AK812" i="2" s="1"/>
  <c r="AJ804" i="2"/>
  <c r="AK804" i="2" s="1"/>
  <c r="AJ796" i="2"/>
  <c r="AK796" i="2" s="1"/>
  <c r="AJ788" i="2"/>
  <c r="AK788" i="2" s="1"/>
  <c r="AJ780" i="2"/>
  <c r="AK780" i="2" s="1"/>
  <c r="AJ772" i="2"/>
  <c r="AK772" i="2" s="1"/>
  <c r="AJ764" i="2"/>
  <c r="AK764" i="2" s="1"/>
  <c r="AJ756" i="2"/>
  <c r="AK756" i="2" s="1"/>
  <c r="AJ748" i="2"/>
  <c r="AK748" i="2" s="1"/>
  <c r="AJ740" i="2"/>
  <c r="AK740" i="2" s="1"/>
  <c r="AJ732" i="2"/>
  <c r="AK732" i="2" s="1"/>
  <c r="AJ724" i="2"/>
  <c r="AK724" i="2" s="1"/>
  <c r="AJ716" i="2"/>
  <c r="AK716" i="2" s="1"/>
  <c r="AJ708" i="2"/>
  <c r="AK708" i="2" s="1"/>
  <c r="AJ700" i="2"/>
  <c r="AK700" i="2" s="1"/>
  <c r="AJ692" i="2"/>
  <c r="AK692" i="2" s="1"/>
  <c r="AJ684" i="2"/>
  <c r="AK684" i="2" s="1"/>
  <c r="AJ1179" i="2"/>
  <c r="AK1179" i="2" s="1"/>
  <c r="AJ1171" i="2"/>
  <c r="AK1171" i="2" s="1"/>
  <c r="AJ1163" i="2"/>
  <c r="AK1163" i="2" s="1"/>
  <c r="AJ1155" i="2"/>
  <c r="AK1155" i="2" s="1"/>
  <c r="AJ1130" i="2"/>
  <c r="AK1130" i="2" s="1"/>
  <c r="AJ1178" i="2"/>
  <c r="AK1178" i="2" s="1"/>
  <c r="AJ1170" i="2"/>
  <c r="AK1170" i="2" s="1"/>
  <c r="AJ1162" i="2"/>
  <c r="AK1162" i="2" s="1"/>
  <c r="AJ1154" i="2"/>
  <c r="AK1154" i="2" s="1"/>
  <c r="AJ1146" i="2"/>
  <c r="AK1146" i="2" s="1"/>
  <c r="AJ1138" i="2"/>
  <c r="AK1138" i="2" s="1"/>
  <c r="AJ1122" i="2"/>
  <c r="AK1122" i="2" s="1"/>
  <c r="AJ1114" i="2"/>
  <c r="AK1114" i="2" s="1"/>
  <c r="AJ1106" i="2"/>
  <c r="AK1106" i="2" s="1"/>
  <c r="AJ1098" i="2"/>
  <c r="AK1098" i="2" s="1"/>
  <c r="AJ1090" i="2"/>
  <c r="AK1090" i="2" s="1"/>
  <c r="AJ1082" i="2"/>
  <c r="AK1082" i="2" s="1"/>
  <c r="AJ1074" i="2"/>
  <c r="AK1074" i="2" s="1"/>
  <c r="AJ1066" i="2"/>
  <c r="AK1066" i="2" s="1"/>
  <c r="AJ1058" i="2"/>
  <c r="AK1058" i="2" s="1"/>
  <c r="AJ1050" i="2"/>
  <c r="AK1050" i="2" s="1"/>
  <c r="AJ1042" i="2"/>
  <c r="AK1042" i="2" s="1"/>
  <c r="AJ1034" i="2"/>
  <c r="AK1034" i="2" s="1"/>
  <c r="AJ1026" i="2"/>
  <c r="AK1026" i="2" s="1"/>
  <c r="AJ1018" i="2"/>
  <c r="AK1018" i="2" s="1"/>
  <c r="AJ1010" i="2"/>
  <c r="AK1010" i="2" s="1"/>
  <c r="AJ1002" i="2"/>
  <c r="AK1002" i="2" s="1"/>
  <c r="AJ994" i="2"/>
  <c r="AK994" i="2" s="1"/>
  <c r="AJ986" i="2"/>
  <c r="AK986" i="2" s="1"/>
  <c r="AJ978" i="2"/>
  <c r="AK978" i="2" s="1"/>
  <c r="AJ970" i="2"/>
  <c r="AK970" i="2" s="1"/>
  <c r="AJ962" i="2"/>
  <c r="AK962" i="2" s="1"/>
  <c r="AJ954" i="2"/>
  <c r="AK954" i="2" s="1"/>
  <c r="AJ946" i="2"/>
  <c r="AK946" i="2" s="1"/>
  <c r="AJ938" i="2"/>
  <c r="AK938" i="2" s="1"/>
  <c r="AJ930" i="2"/>
  <c r="AK930" i="2" s="1"/>
  <c r="AJ922" i="2"/>
  <c r="AK922" i="2" s="1"/>
  <c r="AJ914" i="2"/>
  <c r="AK914" i="2" s="1"/>
  <c r="AJ906" i="2"/>
  <c r="AK906" i="2" s="1"/>
  <c r="AJ898" i="2"/>
  <c r="AK898" i="2" s="1"/>
  <c r="AJ890" i="2"/>
  <c r="AK890" i="2" s="1"/>
  <c r="AJ882" i="2"/>
  <c r="AK882" i="2" s="1"/>
  <c r="AJ874" i="2"/>
  <c r="AK874" i="2" s="1"/>
  <c r="AJ866" i="2"/>
  <c r="AK866" i="2" s="1"/>
  <c r="AJ858" i="2"/>
  <c r="AK858" i="2" s="1"/>
  <c r="AJ850" i="2"/>
  <c r="AK850" i="2" s="1"/>
  <c r="AJ842" i="2"/>
  <c r="AK842" i="2" s="1"/>
  <c r="AJ834" i="2"/>
  <c r="AK834" i="2" s="1"/>
  <c r="AJ826" i="2"/>
  <c r="AK826" i="2" s="1"/>
  <c r="AJ818" i="2"/>
  <c r="AK818" i="2" s="1"/>
  <c r="AJ552" i="2"/>
  <c r="AK552" i="2" s="1"/>
  <c r="AJ544" i="2"/>
  <c r="AK544" i="2" s="1"/>
  <c r="AJ536" i="2"/>
  <c r="AK536" i="2" s="1"/>
  <c r="AJ528" i="2"/>
  <c r="AK528" i="2" s="1"/>
  <c r="AJ520" i="2"/>
  <c r="AK520" i="2" s="1"/>
  <c r="AJ512" i="2"/>
  <c r="AK512" i="2" s="1"/>
  <c r="AJ504" i="2"/>
  <c r="AK504" i="2" s="1"/>
  <c r="AJ496" i="2"/>
  <c r="AK496" i="2" s="1"/>
  <c r="AJ488" i="2"/>
  <c r="AK488" i="2" s="1"/>
  <c r="AJ480" i="2"/>
  <c r="AK480" i="2" s="1"/>
  <c r="AJ472" i="2"/>
  <c r="AK472" i="2" s="1"/>
  <c r="AJ464" i="2"/>
  <c r="AK464" i="2" s="1"/>
  <c r="AJ456" i="2"/>
  <c r="AK456" i="2" s="1"/>
  <c r="AJ448" i="2"/>
  <c r="AK448" i="2" s="1"/>
  <c r="AJ440" i="2"/>
  <c r="AK440" i="2" s="1"/>
  <c r="AJ432" i="2"/>
  <c r="AK432" i="2" s="1"/>
  <c r="AJ424" i="2"/>
  <c r="AK424" i="2" s="1"/>
  <c r="AJ416" i="2"/>
  <c r="AK416" i="2" s="1"/>
  <c r="AJ408" i="2"/>
  <c r="AK408" i="2" s="1"/>
  <c r="AJ400" i="2"/>
  <c r="AK400" i="2" s="1"/>
  <c r="AJ392" i="2"/>
  <c r="AK392" i="2" s="1"/>
  <c r="AJ384" i="2"/>
  <c r="AK384" i="2" s="1"/>
  <c r="AJ376" i="2"/>
  <c r="AK376" i="2" s="1"/>
  <c r="AJ368" i="2"/>
  <c r="AK368" i="2" s="1"/>
  <c r="AJ360" i="2"/>
  <c r="AK360" i="2" s="1"/>
  <c r="AJ352" i="2"/>
  <c r="AK352" i="2" s="1"/>
  <c r="AJ344" i="2"/>
  <c r="AK344" i="2" s="1"/>
  <c r="AJ336" i="2"/>
  <c r="AK336" i="2" s="1"/>
  <c r="AJ328" i="2"/>
  <c r="AK328" i="2" s="1"/>
  <c r="AJ320" i="2"/>
  <c r="AK320" i="2" s="1"/>
  <c r="AJ312" i="2"/>
  <c r="AK312" i="2" s="1"/>
  <c r="AJ304" i="2"/>
  <c r="AK304" i="2" s="1"/>
  <c r="AJ296" i="2"/>
  <c r="AK296" i="2" s="1"/>
  <c r="AJ288" i="2"/>
  <c r="AK288" i="2" s="1"/>
  <c r="AJ280" i="2"/>
  <c r="AK280" i="2" s="1"/>
  <c r="AJ272" i="2"/>
  <c r="AK272" i="2" s="1"/>
  <c r="AJ264" i="2"/>
  <c r="AK264" i="2" s="1"/>
  <c r="AJ256" i="2"/>
  <c r="AK256" i="2" s="1"/>
  <c r="AJ248" i="2"/>
  <c r="AK248" i="2" s="1"/>
  <c r="AJ240" i="2"/>
  <c r="AK240" i="2" s="1"/>
  <c r="AJ232" i="2"/>
  <c r="AK232" i="2" s="1"/>
  <c r="AJ224" i="2"/>
  <c r="AK224" i="2" s="1"/>
  <c r="AJ216" i="2"/>
  <c r="AK216" i="2" s="1"/>
  <c r="AJ208" i="2"/>
  <c r="AK208" i="2" s="1"/>
  <c r="AJ200" i="2"/>
  <c r="AK200" i="2" s="1"/>
  <c r="AJ192" i="2"/>
  <c r="AK192" i="2" s="1"/>
  <c r="AJ184" i="2"/>
  <c r="AK184" i="2" s="1"/>
  <c r="AJ176" i="2"/>
  <c r="AK176" i="2" s="1"/>
  <c r="AJ168" i="2"/>
  <c r="AK168" i="2" s="1"/>
  <c r="AJ160" i="2"/>
  <c r="AK160" i="2" s="1"/>
  <c r="AJ152" i="2"/>
  <c r="AK152" i="2" s="1"/>
  <c r="AJ144" i="2"/>
  <c r="AK144" i="2" s="1"/>
  <c r="AJ136" i="2"/>
  <c r="AK136" i="2" s="1"/>
  <c r="AJ128" i="2"/>
  <c r="AK128" i="2" s="1"/>
  <c r="AJ120" i="2"/>
  <c r="AK120" i="2" s="1"/>
  <c r="AJ112" i="2"/>
  <c r="AK112" i="2" s="1"/>
  <c r="AJ104" i="2"/>
  <c r="AK104" i="2" s="1"/>
  <c r="AJ96" i="2"/>
  <c r="AK96" i="2" s="1"/>
  <c r="AJ88" i="2"/>
  <c r="AK88" i="2" s="1"/>
  <c r="AJ80" i="2"/>
  <c r="AK80" i="2" s="1"/>
  <c r="AJ72" i="2"/>
  <c r="AK72" i="2" s="1"/>
  <c r="AJ64" i="2"/>
  <c r="AK64" i="2" s="1"/>
  <c r="AJ56" i="2"/>
  <c r="AK56" i="2" s="1"/>
  <c r="AJ48" i="2"/>
  <c r="AK48" i="2" s="1"/>
  <c r="AJ40" i="2"/>
  <c r="AK40" i="2" s="1"/>
  <c r="AJ32" i="2"/>
  <c r="AK32" i="2" s="1"/>
  <c r="AJ24" i="2"/>
  <c r="AK24" i="2" s="1"/>
  <c r="AJ16" i="2"/>
  <c r="AK16" i="2" s="1"/>
  <c r="AJ8" i="2"/>
  <c r="AK8" i="2" s="1"/>
  <c r="AJ639" i="2"/>
  <c r="AK639" i="2" s="1"/>
  <c r="AJ631" i="2"/>
  <c r="AK631" i="2" s="1"/>
  <c r="AJ623" i="2"/>
  <c r="AK623" i="2" s="1"/>
  <c r="AJ615" i="2"/>
  <c r="AK615" i="2" s="1"/>
  <c r="AJ607" i="2"/>
  <c r="AK607" i="2" s="1"/>
  <c r="AJ599" i="2"/>
  <c r="AK599" i="2" s="1"/>
  <c r="AJ591" i="2"/>
  <c r="AK591" i="2" s="1"/>
  <c r="AJ583" i="2"/>
  <c r="AK583" i="2" s="1"/>
  <c r="AJ575" i="2"/>
  <c r="AK575" i="2" s="1"/>
  <c r="AJ567" i="2"/>
  <c r="AK567" i="2" s="1"/>
  <c r="AJ559" i="2"/>
  <c r="AK559" i="2" s="1"/>
  <c r="AJ551" i="2"/>
  <c r="AK551" i="2" s="1"/>
  <c r="AJ543" i="2"/>
  <c r="AK543" i="2" s="1"/>
  <c r="AJ535" i="2"/>
  <c r="AK535" i="2" s="1"/>
  <c r="AJ527" i="2"/>
  <c r="AK527" i="2" s="1"/>
  <c r="AJ519" i="2"/>
  <c r="AK519" i="2" s="1"/>
  <c r="AJ511" i="2"/>
  <c r="AK511" i="2" s="1"/>
  <c r="AJ503" i="2"/>
  <c r="AK503" i="2" s="1"/>
  <c r="AJ495" i="2"/>
  <c r="AK495" i="2" s="1"/>
  <c r="AJ487" i="2"/>
  <c r="AK487" i="2" s="1"/>
  <c r="AJ479" i="2"/>
  <c r="AK479" i="2" s="1"/>
  <c r="AJ471" i="2"/>
  <c r="AK471" i="2" s="1"/>
  <c r="AJ463" i="2"/>
  <c r="AK463" i="2" s="1"/>
  <c r="AJ455" i="2"/>
  <c r="AK455" i="2" s="1"/>
  <c r="AJ447" i="2"/>
  <c r="AK447" i="2" s="1"/>
  <c r="AJ439" i="2"/>
  <c r="AK439" i="2" s="1"/>
  <c r="AJ431" i="2"/>
  <c r="AK431" i="2" s="1"/>
  <c r="AJ423" i="2"/>
  <c r="AK423" i="2" s="1"/>
  <c r="AJ415" i="2"/>
  <c r="AK415" i="2" s="1"/>
  <c r="AJ407" i="2"/>
  <c r="AK407" i="2" s="1"/>
  <c r="AJ399" i="2"/>
  <c r="AK399" i="2" s="1"/>
  <c r="AJ391" i="2"/>
  <c r="AK391" i="2" s="1"/>
  <c r="AJ383" i="2"/>
  <c r="AK383" i="2" s="1"/>
  <c r="AJ375" i="2"/>
  <c r="AK375" i="2" s="1"/>
  <c r="AJ367" i="2"/>
  <c r="AK367" i="2" s="1"/>
  <c r="AJ359" i="2"/>
  <c r="AK359" i="2" s="1"/>
  <c r="AJ351" i="2"/>
  <c r="AK351" i="2" s="1"/>
  <c r="AJ343" i="2"/>
  <c r="AK343" i="2" s="1"/>
  <c r="AJ335" i="2"/>
  <c r="AK335" i="2" s="1"/>
  <c r="AJ327" i="2"/>
  <c r="AK327" i="2" s="1"/>
  <c r="AJ319" i="2"/>
  <c r="AK319" i="2" s="1"/>
  <c r="AJ311" i="2"/>
  <c r="AK311" i="2" s="1"/>
  <c r="AJ303" i="2"/>
  <c r="AK303" i="2" s="1"/>
  <c r="AJ295" i="2"/>
  <c r="AK295" i="2" s="1"/>
  <c r="AJ287" i="2"/>
  <c r="AK287" i="2" s="1"/>
  <c r="AJ279" i="2"/>
  <c r="AK279" i="2" s="1"/>
  <c r="AJ271" i="2"/>
  <c r="AK271" i="2" s="1"/>
  <c r="AJ263" i="2"/>
  <c r="AK263" i="2" s="1"/>
  <c r="AJ255" i="2"/>
  <c r="AK255" i="2" s="1"/>
  <c r="AJ247" i="2"/>
  <c r="AK247" i="2" s="1"/>
  <c r="AJ239" i="2"/>
  <c r="AK239" i="2" s="1"/>
  <c r="AJ231" i="2"/>
  <c r="AK231" i="2" s="1"/>
  <c r="AJ223" i="2"/>
  <c r="AK223" i="2" s="1"/>
  <c r="AJ215" i="2"/>
  <c r="AK215" i="2" s="1"/>
  <c r="AJ207" i="2"/>
  <c r="AK207" i="2" s="1"/>
  <c r="AJ199" i="2"/>
  <c r="AK199" i="2" s="1"/>
  <c r="AJ191" i="2"/>
  <c r="AK191" i="2" s="1"/>
  <c r="AJ183" i="2"/>
  <c r="AK183" i="2" s="1"/>
  <c r="AJ175" i="2"/>
  <c r="AK175" i="2" s="1"/>
  <c r="AJ167" i="2"/>
  <c r="AK167" i="2" s="1"/>
  <c r="AJ159" i="2"/>
  <c r="AK159" i="2" s="1"/>
  <c r="AJ151" i="2"/>
  <c r="AK151" i="2" s="1"/>
  <c r="AJ143" i="2"/>
  <c r="AK143" i="2" s="1"/>
  <c r="AJ135" i="2"/>
  <c r="AK135" i="2" s="1"/>
  <c r="AJ127" i="2"/>
  <c r="AK127" i="2" s="1"/>
  <c r="AJ119" i="2"/>
  <c r="AK119" i="2" s="1"/>
  <c r="AJ111" i="2"/>
  <c r="AK111" i="2" s="1"/>
  <c r="AJ103" i="2"/>
  <c r="AK103" i="2" s="1"/>
  <c r="AJ95" i="2"/>
  <c r="AK95" i="2" s="1"/>
  <c r="AJ87" i="2"/>
  <c r="AK87" i="2" s="1"/>
  <c r="AJ79" i="2"/>
  <c r="AK79" i="2" s="1"/>
  <c r="AJ71" i="2"/>
  <c r="AK71" i="2" s="1"/>
  <c r="AJ63" i="2"/>
  <c r="AK63" i="2" s="1"/>
  <c r="AJ55" i="2"/>
  <c r="AK55" i="2" s="1"/>
  <c r="AJ47" i="2"/>
  <c r="AK47" i="2" s="1"/>
  <c r="AJ39" i="2"/>
  <c r="AK39" i="2" s="1"/>
  <c r="AJ31" i="2"/>
  <c r="AK31" i="2" s="1"/>
  <c r="AJ23" i="2"/>
  <c r="AK23" i="2" s="1"/>
  <c r="AJ15" i="2"/>
  <c r="AK15" i="2" s="1"/>
  <c r="AJ7" i="2"/>
  <c r="AK7" i="2" s="1"/>
  <c r="AJ638" i="2"/>
  <c r="AK638" i="2" s="1"/>
  <c r="AJ630" i="2"/>
  <c r="AK630" i="2" s="1"/>
  <c r="AJ622" i="2"/>
  <c r="AK622" i="2" s="1"/>
  <c r="AJ614" i="2"/>
  <c r="AK614" i="2" s="1"/>
  <c r="AJ606" i="2"/>
  <c r="AK606" i="2" s="1"/>
  <c r="AJ598" i="2"/>
  <c r="AK598" i="2" s="1"/>
  <c r="AJ590" i="2"/>
  <c r="AK590" i="2" s="1"/>
  <c r="AJ582" i="2"/>
  <c r="AK582" i="2" s="1"/>
  <c r="AJ574" i="2"/>
  <c r="AK574" i="2" s="1"/>
  <c r="AJ566" i="2"/>
  <c r="AK566" i="2" s="1"/>
  <c r="AJ558" i="2"/>
  <c r="AK558" i="2" s="1"/>
  <c r="AJ550" i="2"/>
  <c r="AK550" i="2" s="1"/>
  <c r="AJ542" i="2"/>
  <c r="AK542" i="2" s="1"/>
  <c r="AJ534" i="2"/>
  <c r="AK534" i="2" s="1"/>
  <c r="AJ526" i="2"/>
  <c r="AK526" i="2" s="1"/>
  <c r="AJ518" i="2"/>
  <c r="AK518" i="2" s="1"/>
  <c r="AJ510" i="2"/>
  <c r="AK510" i="2" s="1"/>
  <c r="AJ502" i="2"/>
  <c r="AK502" i="2" s="1"/>
  <c r="AJ494" i="2"/>
  <c r="AK494" i="2" s="1"/>
  <c r="AJ486" i="2"/>
  <c r="AK486" i="2" s="1"/>
  <c r="AJ478" i="2"/>
  <c r="AK478" i="2" s="1"/>
  <c r="AJ470" i="2"/>
  <c r="AK470" i="2" s="1"/>
  <c r="AJ462" i="2"/>
  <c r="AK462" i="2" s="1"/>
  <c r="AJ454" i="2"/>
  <c r="AK454" i="2" s="1"/>
  <c r="AJ446" i="2"/>
  <c r="AK446" i="2" s="1"/>
  <c r="AJ438" i="2"/>
  <c r="AK438" i="2" s="1"/>
  <c r="AJ430" i="2"/>
  <c r="AK430" i="2" s="1"/>
  <c r="AJ422" i="2"/>
  <c r="AK422" i="2" s="1"/>
  <c r="AJ414" i="2"/>
  <c r="AK414" i="2" s="1"/>
  <c r="AJ406" i="2"/>
  <c r="AK406" i="2" s="1"/>
  <c r="AJ398" i="2"/>
  <c r="AK398" i="2" s="1"/>
  <c r="AJ390" i="2"/>
  <c r="AK390" i="2" s="1"/>
  <c r="AJ382" i="2"/>
  <c r="AK382" i="2" s="1"/>
  <c r="AJ374" i="2"/>
  <c r="AK374" i="2" s="1"/>
  <c r="AJ366" i="2"/>
  <c r="AK366" i="2" s="1"/>
  <c r="AJ358" i="2"/>
  <c r="AK358" i="2" s="1"/>
  <c r="AJ350" i="2"/>
  <c r="AK350" i="2" s="1"/>
  <c r="AJ342" i="2"/>
  <c r="AK342" i="2" s="1"/>
  <c r="AJ334" i="2"/>
  <c r="AK334" i="2" s="1"/>
  <c r="AJ326" i="2"/>
  <c r="AK326" i="2" s="1"/>
  <c r="AJ318" i="2"/>
  <c r="AK318" i="2" s="1"/>
  <c r="AJ310" i="2"/>
  <c r="AK310" i="2" s="1"/>
  <c r="AJ302" i="2"/>
  <c r="AK302" i="2" s="1"/>
  <c r="AJ294" i="2"/>
  <c r="AK294" i="2" s="1"/>
  <c r="AJ286" i="2"/>
  <c r="AK286" i="2" s="1"/>
  <c r="AJ278" i="2"/>
  <c r="AK278" i="2" s="1"/>
  <c r="AJ270" i="2"/>
  <c r="AK270" i="2" s="1"/>
  <c r="AJ262" i="2"/>
  <c r="AK262" i="2" s="1"/>
  <c r="AJ254" i="2"/>
  <c r="AK254" i="2" s="1"/>
  <c r="AJ246" i="2"/>
  <c r="AK246" i="2" s="1"/>
  <c r="AJ238" i="2"/>
  <c r="AK238" i="2" s="1"/>
  <c r="AJ230" i="2"/>
  <c r="AK230" i="2" s="1"/>
  <c r="AJ222" i="2"/>
  <c r="AK222" i="2" s="1"/>
  <c r="AJ214" i="2"/>
  <c r="AK214" i="2" s="1"/>
  <c r="AJ206" i="2"/>
  <c r="AK206" i="2" s="1"/>
  <c r="AJ198" i="2"/>
  <c r="AK198" i="2" s="1"/>
  <c r="AJ190" i="2"/>
  <c r="AK190" i="2" s="1"/>
  <c r="AJ182" i="2"/>
  <c r="AK182" i="2" s="1"/>
  <c r="AJ174" i="2"/>
  <c r="AK174" i="2" s="1"/>
  <c r="AJ166" i="2"/>
  <c r="AK166" i="2" s="1"/>
  <c r="AJ158" i="2"/>
  <c r="AK158" i="2" s="1"/>
  <c r="AJ150" i="2"/>
  <c r="AK150" i="2" s="1"/>
  <c r="AJ142" i="2"/>
  <c r="AK142" i="2" s="1"/>
  <c r="AJ134" i="2"/>
  <c r="AK134" i="2" s="1"/>
  <c r="AJ126" i="2"/>
  <c r="AK126" i="2" s="1"/>
  <c r="AJ118" i="2"/>
  <c r="AK118" i="2" s="1"/>
  <c r="AJ110" i="2"/>
  <c r="AK110" i="2" s="1"/>
  <c r="AJ102" i="2"/>
  <c r="AK102" i="2" s="1"/>
  <c r="AJ94" i="2"/>
  <c r="AK94" i="2" s="1"/>
  <c r="AJ86" i="2"/>
  <c r="AK86" i="2" s="1"/>
  <c r="AJ78" i="2"/>
  <c r="AK78" i="2" s="1"/>
  <c r="AJ70" i="2"/>
  <c r="AK70" i="2" s="1"/>
  <c r="AJ62" i="2"/>
  <c r="AK62" i="2" s="1"/>
  <c r="AJ54" i="2"/>
  <c r="AK54" i="2" s="1"/>
  <c r="AJ46" i="2"/>
  <c r="AK46" i="2" s="1"/>
  <c r="AJ38" i="2"/>
  <c r="AK38" i="2" s="1"/>
  <c r="AJ30" i="2"/>
  <c r="AK30" i="2" s="1"/>
  <c r="AJ22" i="2"/>
  <c r="AK22" i="2" s="1"/>
  <c r="AJ14" i="2"/>
  <c r="AK14" i="2" s="1"/>
  <c r="AJ6" i="2"/>
  <c r="AK6" i="2" s="1"/>
  <c r="AJ1181" i="2"/>
  <c r="AK1181" i="2" s="1"/>
  <c r="AJ1173" i="2"/>
  <c r="AK1173" i="2" s="1"/>
  <c r="AJ1165" i="2"/>
  <c r="AK1165" i="2" s="1"/>
  <c r="AJ1157" i="2"/>
  <c r="AK1157" i="2" s="1"/>
  <c r="AJ1149" i="2"/>
  <c r="AK1149" i="2" s="1"/>
  <c r="AJ1141" i="2"/>
  <c r="AK1141" i="2" s="1"/>
  <c r="AJ1133" i="2"/>
  <c r="AK1133" i="2" s="1"/>
  <c r="AJ1125" i="2"/>
  <c r="AK1125" i="2" s="1"/>
  <c r="AJ1117" i="2"/>
  <c r="AK1117" i="2" s="1"/>
  <c r="AJ1109" i="2"/>
  <c r="AK1109" i="2" s="1"/>
  <c r="AJ1101" i="2"/>
  <c r="AK1101" i="2" s="1"/>
  <c r="AJ1093" i="2"/>
  <c r="AK1093" i="2" s="1"/>
  <c r="AJ1085" i="2"/>
  <c r="AK1085" i="2" s="1"/>
  <c r="AJ1077" i="2"/>
  <c r="AK1077" i="2" s="1"/>
  <c r="AJ1069" i="2"/>
  <c r="AK1069" i="2" s="1"/>
  <c r="AJ1061" i="2"/>
  <c r="AK1061" i="2" s="1"/>
  <c r="AJ1053" i="2"/>
  <c r="AK1053" i="2" s="1"/>
  <c r="AJ1045" i="2"/>
  <c r="AK1045" i="2" s="1"/>
  <c r="AJ1037" i="2"/>
  <c r="AK1037" i="2" s="1"/>
  <c r="AJ1029" i="2"/>
  <c r="AK1029" i="2" s="1"/>
  <c r="AJ1021" i="2"/>
  <c r="AK1021" i="2" s="1"/>
  <c r="AJ1013" i="2"/>
  <c r="AK1013" i="2" s="1"/>
  <c r="AJ1005" i="2"/>
  <c r="AK1005" i="2" s="1"/>
  <c r="AJ997" i="2"/>
  <c r="AK997" i="2" s="1"/>
  <c r="AJ989" i="2"/>
  <c r="AK989" i="2" s="1"/>
  <c r="AJ981" i="2"/>
  <c r="AK981" i="2" s="1"/>
  <c r="AJ973" i="2"/>
  <c r="AK973" i="2" s="1"/>
  <c r="AJ965" i="2"/>
  <c r="AK965" i="2" s="1"/>
  <c r="AJ957" i="2"/>
  <c r="AK957" i="2" s="1"/>
  <c r="AJ949" i="2"/>
  <c r="AK949" i="2" s="1"/>
  <c r="AJ941" i="2"/>
  <c r="AK941" i="2" s="1"/>
  <c r="AJ933" i="2"/>
  <c r="AK933" i="2" s="1"/>
  <c r="AJ925" i="2"/>
  <c r="AK925" i="2" s="1"/>
  <c r="AJ917" i="2"/>
  <c r="AK917" i="2" s="1"/>
  <c r="AJ909" i="2"/>
  <c r="AK909" i="2" s="1"/>
  <c r="AJ901" i="2"/>
  <c r="AK901" i="2" s="1"/>
  <c r="AJ893" i="2"/>
  <c r="AK893" i="2" s="1"/>
  <c r="AJ885" i="2"/>
  <c r="AK885" i="2" s="1"/>
  <c r="AJ877" i="2"/>
  <c r="AK877" i="2" s="1"/>
  <c r="AJ869" i="2"/>
  <c r="AK869" i="2" s="1"/>
  <c r="AJ861" i="2"/>
  <c r="AK861" i="2" s="1"/>
  <c r="AJ853" i="2"/>
  <c r="AK853" i="2" s="1"/>
  <c r="AJ845" i="2"/>
  <c r="AK845" i="2" s="1"/>
  <c r="AJ837" i="2"/>
  <c r="AK837" i="2" s="1"/>
  <c r="AJ829" i="2"/>
  <c r="AK829" i="2" s="1"/>
  <c r="AJ821" i="2"/>
  <c r="AK821" i="2" s="1"/>
  <c r="AJ813" i="2"/>
  <c r="AK813" i="2" s="1"/>
  <c r="AJ805" i="2"/>
  <c r="AK805" i="2" s="1"/>
  <c r="AJ797" i="2"/>
  <c r="AK797" i="2" s="1"/>
  <c r="AJ789" i="2"/>
  <c r="AK789" i="2" s="1"/>
  <c r="AJ781" i="2"/>
  <c r="AK781" i="2" s="1"/>
  <c r="AJ773" i="2"/>
  <c r="AK773" i="2" s="1"/>
  <c r="AJ765" i="2"/>
  <c r="AK765" i="2" s="1"/>
  <c r="AJ757" i="2"/>
  <c r="AK757" i="2" s="1"/>
  <c r="AJ749" i="2"/>
  <c r="AK749" i="2" s="1"/>
  <c r="AJ741" i="2"/>
  <c r="AK741" i="2" s="1"/>
  <c r="AJ733" i="2"/>
  <c r="AK733" i="2" s="1"/>
  <c r="AJ725" i="2"/>
  <c r="AK725" i="2" s="1"/>
  <c r="AJ717" i="2"/>
  <c r="AK717" i="2" s="1"/>
  <c r="AJ709" i="2"/>
  <c r="AK709" i="2" s="1"/>
  <c r="AJ701" i="2"/>
  <c r="AK701" i="2" s="1"/>
  <c r="AJ693" i="2"/>
  <c r="AK693" i="2" s="1"/>
  <c r="AJ685" i="2"/>
  <c r="AK685" i="2" s="1"/>
  <c r="AJ676" i="2"/>
  <c r="AK676" i="2" s="1"/>
  <c r="AJ668" i="2"/>
  <c r="AK668" i="2" s="1"/>
  <c r="AJ660" i="2"/>
  <c r="AK660" i="2" s="1"/>
  <c r="AJ652" i="2"/>
  <c r="AK652" i="2" s="1"/>
  <c r="AJ644" i="2"/>
  <c r="AK644" i="2" s="1"/>
  <c r="AJ636" i="2"/>
  <c r="AK636" i="2" s="1"/>
  <c r="AJ628" i="2"/>
  <c r="AK628" i="2" s="1"/>
  <c r="AJ620" i="2"/>
  <c r="AK620" i="2" s="1"/>
  <c r="AJ612" i="2"/>
  <c r="AK612" i="2" s="1"/>
  <c r="AJ604" i="2"/>
  <c r="AK604" i="2" s="1"/>
  <c r="AJ596" i="2"/>
  <c r="AK596" i="2" s="1"/>
  <c r="AJ588" i="2"/>
  <c r="AK588" i="2" s="1"/>
  <c r="AJ580" i="2"/>
  <c r="AK580" i="2" s="1"/>
  <c r="AJ572" i="2"/>
  <c r="AK572" i="2" s="1"/>
  <c r="AJ564" i="2"/>
  <c r="AK564" i="2" s="1"/>
  <c r="AJ556" i="2"/>
  <c r="AK556" i="2" s="1"/>
  <c r="AJ548" i="2"/>
  <c r="AK548" i="2" s="1"/>
  <c r="AJ540" i="2"/>
  <c r="AK540" i="2" s="1"/>
  <c r="AJ532" i="2"/>
  <c r="AK532" i="2" s="1"/>
  <c r="AJ524" i="2"/>
  <c r="AK524" i="2" s="1"/>
  <c r="AJ516" i="2"/>
  <c r="AK516" i="2" s="1"/>
  <c r="AJ508" i="2"/>
  <c r="AK508" i="2" s="1"/>
  <c r="AJ500" i="2"/>
  <c r="AK500" i="2" s="1"/>
  <c r="AJ492" i="2"/>
  <c r="AK492" i="2" s="1"/>
  <c r="AJ484" i="2"/>
  <c r="AK484" i="2" s="1"/>
  <c r="AJ476" i="2"/>
  <c r="AK476" i="2" s="1"/>
  <c r="AJ468" i="2"/>
  <c r="AK468" i="2" s="1"/>
  <c r="AJ460" i="2"/>
  <c r="AK460" i="2" s="1"/>
  <c r="AJ452" i="2"/>
  <c r="AK452" i="2" s="1"/>
  <c r="AJ444" i="2"/>
  <c r="AK444" i="2" s="1"/>
  <c r="AJ436" i="2"/>
  <c r="AK436" i="2" s="1"/>
  <c r="AJ428" i="2"/>
  <c r="AK428" i="2" s="1"/>
  <c r="AJ420" i="2"/>
  <c r="AK420" i="2" s="1"/>
  <c r="AJ412" i="2"/>
  <c r="AK412" i="2" s="1"/>
  <c r="AJ404" i="2"/>
  <c r="AK404" i="2" s="1"/>
  <c r="AJ396" i="2"/>
  <c r="AK396" i="2" s="1"/>
  <c r="AJ388" i="2"/>
  <c r="AK388" i="2" s="1"/>
  <c r="AJ380" i="2"/>
  <c r="AK380" i="2" s="1"/>
  <c r="AJ372" i="2"/>
  <c r="AK372" i="2" s="1"/>
  <c r="AJ364" i="2"/>
  <c r="AK364" i="2" s="1"/>
  <c r="AJ356" i="2"/>
  <c r="AK356" i="2" s="1"/>
  <c r="AJ348" i="2"/>
  <c r="AK348" i="2" s="1"/>
  <c r="AJ340" i="2"/>
  <c r="AK340" i="2" s="1"/>
  <c r="AJ332" i="2"/>
  <c r="AK332" i="2" s="1"/>
  <c r="AJ324" i="2"/>
  <c r="AK324" i="2" s="1"/>
  <c r="AJ316" i="2"/>
  <c r="AK316" i="2" s="1"/>
  <c r="AJ308" i="2"/>
  <c r="AK308" i="2" s="1"/>
  <c r="AJ300" i="2"/>
  <c r="AK300" i="2" s="1"/>
  <c r="AJ292" i="2"/>
  <c r="AK292" i="2" s="1"/>
  <c r="AJ284" i="2"/>
  <c r="AK284" i="2" s="1"/>
  <c r="AJ276" i="2"/>
  <c r="AK276" i="2" s="1"/>
  <c r="AJ268" i="2"/>
  <c r="AK268" i="2" s="1"/>
  <c r="AJ260" i="2"/>
  <c r="AK260" i="2" s="1"/>
  <c r="AJ252" i="2"/>
  <c r="AK252" i="2" s="1"/>
  <c r="AJ244" i="2"/>
  <c r="AK244" i="2" s="1"/>
  <c r="AJ236" i="2"/>
  <c r="AK236" i="2" s="1"/>
  <c r="AJ228" i="2"/>
  <c r="AK228" i="2" s="1"/>
  <c r="AJ220" i="2"/>
  <c r="AK220" i="2" s="1"/>
  <c r="AJ212" i="2"/>
  <c r="AK212" i="2" s="1"/>
  <c r="AJ204" i="2"/>
  <c r="AK204" i="2" s="1"/>
  <c r="AJ196" i="2"/>
  <c r="AK196" i="2" s="1"/>
  <c r="AJ188" i="2"/>
  <c r="AK188" i="2" s="1"/>
  <c r="AJ180" i="2"/>
  <c r="AK180" i="2" s="1"/>
  <c r="AJ172" i="2"/>
  <c r="AK172" i="2" s="1"/>
  <c r="AJ164" i="2"/>
  <c r="AK164" i="2" s="1"/>
  <c r="AJ156" i="2"/>
  <c r="AK156" i="2" s="1"/>
  <c r="AJ148" i="2"/>
  <c r="AK148" i="2" s="1"/>
  <c r="AJ140" i="2"/>
  <c r="AK140" i="2" s="1"/>
  <c r="AJ132" i="2"/>
  <c r="AK132" i="2" s="1"/>
  <c r="AJ124" i="2"/>
  <c r="AK124" i="2" s="1"/>
  <c r="AJ116" i="2"/>
  <c r="AK116" i="2" s="1"/>
  <c r="AJ108" i="2"/>
  <c r="AK108" i="2" s="1"/>
  <c r="AJ100" i="2"/>
  <c r="AK100" i="2" s="1"/>
  <c r="AJ92" i="2"/>
  <c r="AK92" i="2" s="1"/>
  <c r="AJ84" i="2"/>
  <c r="AK84" i="2" s="1"/>
  <c r="AJ76" i="2"/>
  <c r="AK76" i="2" s="1"/>
  <c r="AJ68" i="2"/>
  <c r="AK68" i="2" s="1"/>
  <c r="AJ60" i="2"/>
  <c r="AK60" i="2" s="1"/>
  <c r="AJ52" i="2"/>
  <c r="AK52" i="2" s="1"/>
  <c r="AJ44" i="2"/>
  <c r="AK44" i="2" s="1"/>
  <c r="AJ36" i="2"/>
  <c r="AK36" i="2" s="1"/>
  <c r="AJ28" i="2"/>
  <c r="AK28" i="2" s="1"/>
  <c r="AJ20" i="2"/>
  <c r="AK20" i="2" s="1"/>
  <c r="AJ12" i="2"/>
  <c r="AK12" i="2" s="1"/>
  <c r="AJ4" i="2"/>
  <c r="AK4" i="2" s="1"/>
  <c r="AJ1147" i="2"/>
  <c r="AK1147" i="2" s="1"/>
  <c r="AJ1139" i="2"/>
  <c r="AK1139" i="2" s="1"/>
  <c r="AJ1131" i="2"/>
  <c r="AK1131" i="2" s="1"/>
  <c r="AJ1123" i="2"/>
  <c r="AK1123" i="2" s="1"/>
  <c r="AJ1115" i="2"/>
  <c r="AK1115" i="2" s="1"/>
  <c r="AJ1107" i="2"/>
  <c r="AK1107" i="2" s="1"/>
  <c r="AJ1099" i="2"/>
  <c r="AK1099" i="2" s="1"/>
  <c r="AJ1091" i="2"/>
  <c r="AK1091" i="2" s="1"/>
  <c r="AJ1083" i="2"/>
  <c r="AK1083" i="2" s="1"/>
  <c r="AJ1075" i="2"/>
  <c r="AK1075" i="2" s="1"/>
  <c r="AJ1067" i="2"/>
  <c r="AK1067" i="2" s="1"/>
  <c r="AJ1059" i="2"/>
  <c r="AK1059" i="2" s="1"/>
  <c r="AJ1051" i="2"/>
  <c r="AK1051" i="2" s="1"/>
  <c r="AJ1043" i="2"/>
  <c r="AK1043" i="2" s="1"/>
  <c r="AJ1035" i="2"/>
  <c r="AK1035" i="2" s="1"/>
  <c r="AJ1027" i="2"/>
  <c r="AK1027" i="2" s="1"/>
  <c r="AJ1019" i="2"/>
  <c r="AK1019" i="2" s="1"/>
  <c r="AJ1011" i="2"/>
  <c r="AK1011" i="2" s="1"/>
  <c r="AJ1003" i="2"/>
  <c r="AK1003" i="2" s="1"/>
  <c r="AJ995" i="2"/>
  <c r="AK995" i="2" s="1"/>
  <c r="AJ987" i="2"/>
  <c r="AK987" i="2" s="1"/>
  <c r="AJ979" i="2"/>
  <c r="AK979" i="2" s="1"/>
  <c r="AJ971" i="2"/>
  <c r="AK971" i="2" s="1"/>
  <c r="AJ963" i="2"/>
  <c r="AK963" i="2" s="1"/>
  <c r="AJ955" i="2"/>
  <c r="AK955" i="2" s="1"/>
  <c r="AJ947" i="2"/>
  <c r="AK947" i="2" s="1"/>
  <c r="AJ939" i="2"/>
  <c r="AK939" i="2" s="1"/>
  <c r="AJ931" i="2"/>
  <c r="AK931" i="2" s="1"/>
  <c r="AJ923" i="2"/>
  <c r="AK923" i="2" s="1"/>
  <c r="AJ915" i="2"/>
  <c r="AK915" i="2" s="1"/>
  <c r="AJ907" i="2"/>
  <c r="AK907" i="2" s="1"/>
  <c r="AJ899" i="2"/>
  <c r="AK899" i="2" s="1"/>
  <c r="AJ891" i="2"/>
  <c r="AK891" i="2" s="1"/>
  <c r="AJ883" i="2"/>
  <c r="AK883" i="2" s="1"/>
  <c r="AJ875" i="2"/>
  <c r="AK875" i="2" s="1"/>
  <c r="AJ867" i="2"/>
  <c r="AK867" i="2" s="1"/>
  <c r="AJ859" i="2"/>
  <c r="AK859" i="2" s="1"/>
  <c r="AJ851" i="2"/>
  <c r="AK851" i="2" s="1"/>
  <c r="AJ843" i="2"/>
  <c r="AK843" i="2" s="1"/>
  <c r="AJ835" i="2"/>
  <c r="AK835" i="2" s="1"/>
  <c r="AJ827" i="2"/>
  <c r="AK827" i="2" s="1"/>
  <c r="AJ819" i="2"/>
  <c r="AK819" i="2" s="1"/>
  <c r="AJ811" i="2"/>
  <c r="AK811" i="2" s="1"/>
  <c r="AJ803" i="2"/>
  <c r="AK803" i="2" s="1"/>
  <c r="AJ795" i="2"/>
  <c r="AK795" i="2" s="1"/>
  <c r="AJ787" i="2"/>
  <c r="AK787" i="2" s="1"/>
  <c r="AJ779" i="2"/>
  <c r="AK779" i="2" s="1"/>
  <c r="AJ771" i="2"/>
  <c r="AK771" i="2" s="1"/>
  <c r="AJ763" i="2"/>
  <c r="AK763" i="2" s="1"/>
  <c r="AJ755" i="2"/>
  <c r="AK755" i="2" s="1"/>
  <c r="AJ747" i="2"/>
  <c r="AK747" i="2" s="1"/>
  <c r="AJ739" i="2"/>
  <c r="AK739" i="2" s="1"/>
  <c r="AJ731" i="2"/>
  <c r="AK731" i="2" s="1"/>
  <c r="AJ723" i="2"/>
  <c r="AK723" i="2" s="1"/>
  <c r="AJ715" i="2"/>
  <c r="AK715" i="2" s="1"/>
  <c r="AJ707" i="2"/>
  <c r="AK707" i="2" s="1"/>
  <c r="AJ699" i="2"/>
  <c r="AK699" i="2" s="1"/>
  <c r="AJ691" i="2"/>
  <c r="AK691" i="2" s="1"/>
  <c r="AJ683" i="2"/>
  <c r="AK683" i="2" s="1"/>
  <c r="AJ675" i="2"/>
  <c r="AK675" i="2" s="1"/>
  <c r="AJ667" i="2"/>
  <c r="AK667" i="2" s="1"/>
  <c r="AJ659" i="2"/>
  <c r="AK659" i="2" s="1"/>
  <c r="AJ651" i="2"/>
  <c r="AK651" i="2" s="1"/>
  <c r="AJ643" i="2"/>
  <c r="AK643" i="2" s="1"/>
  <c r="AJ635" i="2"/>
  <c r="AK635" i="2" s="1"/>
  <c r="AJ627" i="2"/>
  <c r="AK627" i="2" s="1"/>
  <c r="AJ619" i="2"/>
  <c r="AK619" i="2" s="1"/>
  <c r="AJ611" i="2"/>
  <c r="AK611" i="2" s="1"/>
  <c r="AJ603" i="2"/>
  <c r="AK603" i="2" s="1"/>
  <c r="AJ595" i="2"/>
  <c r="AK595" i="2" s="1"/>
  <c r="AJ587" i="2"/>
  <c r="AK587" i="2" s="1"/>
  <c r="AJ579" i="2"/>
  <c r="AK579" i="2" s="1"/>
  <c r="AJ571" i="2"/>
  <c r="AK571" i="2" s="1"/>
  <c r="AJ563" i="2"/>
  <c r="AK563" i="2" s="1"/>
  <c r="AJ555" i="2"/>
  <c r="AK555" i="2" s="1"/>
  <c r="AJ547" i="2"/>
  <c r="AK547" i="2" s="1"/>
  <c r="AJ539" i="2"/>
  <c r="AK539" i="2" s="1"/>
  <c r="AJ531" i="2"/>
  <c r="AK531" i="2" s="1"/>
  <c r="AJ523" i="2"/>
  <c r="AK523" i="2" s="1"/>
  <c r="AJ515" i="2"/>
  <c r="AK515" i="2" s="1"/>
  <c r="AJ507" i="2"/>
  <c r="AK507" i="2" s="1"/>
  <c r="AJ499" i="2"/>
  <c r="AK499" i="2" s="1"/>
  <c r="AJ491" i="2"/>
  <c r="AK491" i="2" s="1"/>
  <c r="AJ483" i="2"/>
  <c r="AK483" i="2" s="1"/>
  <c r="AJ475" i="2"/>
  <c r="AK475" i="2" s="1"/>
  <c r="AJ467" i="2"/>
  <c r="AK467" i="2" s="1"/>
  <c r="AJ459" i="2"/>
  <c r="AK459" i="2" s="1"/>
  <c r="AJ451" i="2"/>
  <c r="AK451" i="2" s="1"/>
  <c r="AJ443" i="2"/>
  <c r="AK443" i="2" s="1"/>
  <c r="AJ435" i="2"/>
  <c r="AK435" i="2" s="1"/>
  <c r="AJ427" i="2"/>
  <c r="AK427" i="2" s="1"/>
  <c r="AJ419" i="2"/>
  <c r="AK419" i="2" s="1"/>
  <c r="AJ411" i="2"/>
  <c r="AK411" i="2" s="1"/>
  <c r="AJ403" i="2"/>
  <c r="AK403" i="2" s="1"/>
  <c r="AJ395" i="2"/>
  <c r="AK395" i="2" s="1"/>
  <c r="AJ387" i="2"/>
  <c r="AK387" i="2" s="1"/>
  <c r="AJ379" i="2"/>
  <c r="AK379" i="2" s="1"/>
  <c r="AJ371" i="2"/>
  <c r="AK371" i="2" s="1"/>
  <c r="AJ363" i="2"/>
  <c r="AK363" i="2" s="1"/>
  <c r="AJ355" i="2"/>
  <c r="AK355" i="2" s="1"/>
  <c r="AJ347" i="2"/>
  <c r="AK347" i="2" s="1"/>
  <c r="AJ339" i="2"/>
  <c r="AK339" i="2" s="1"/>
  <c r="AJ331" i="2"/>
  <c r="AK331" i="2" s="1"/>
  <c r="AJ323" i="2"/>
  <c r="AK323" i="2" s="1"/>
  <c r="AJ315" i="2"/>
  <c r="AK315" i="2" s="1"/>
  <c r="AJ307" i="2"/>
  <c r="AK307" i="2" s="1"/>
  <c r="AJ299" i="2"/>
  <c r="AK299" i="2" s="1"/>
  <c r="AJ291" i="2"/>
  <c r="AK291" i="2" s="1"/>
  <c r="AJ283" i="2"/>
  <c r="AK283" i="2" s="1"/>
  <c r="AJ275" i="2"/>
  <c r="AK275" i="2" s="1"/>
  <c r="AJ267" i="2"/>
  <c r="AK267" i="2" s="1"/>
  <c r="AJ259" i="2"/>
  <c r="AK259" i="2" s="1"/>
  <c r="AJ251" i="2"/>
  <c r="AK251" i="2" s="1"/>
  <c r="AJ243" i="2"/>
  <c r="AK243" i="2" s="1"/>
  <c r="AJ235" i="2"/>
  <c r="AK235" i="2" s="1"/>
  <c r="AJ227" i="2"/>
  <c r="AK227" i="2" s="1"/>
  <c r="AJ219" i="2"/>
  <c r="AK219" i="2" s="1"/>
  <c r="AJ211" i="2"/>
  <c r="AK211" i="2" s="1"/>
  <c r="AJ203" i="2"/>
  <c r="AK203" i="2" s="1"/>
  <c r="AJ195" i="2"/>
  <c r="AK195" i="2" s="1"/>
  <c r="AJ187" i="2"/>
  <c r="AK187" i="2" s="1"/>
  <c r="AJ179" i="2"/>
  <c r="AK179" i="2" s="1"/>
  <c r="AJ171" i="2"/>
  <c r="AK171" i="2" s="1"/>
  <c r="AJ163" i="2"/>
  <c r="AK163" i="2" s="1"/>
  <c r="AJ155" i="2"/>
  <c r="AK155" i="2" s="1"/>
  <c r="AJ147" i="2"/>
  <c r="AK147" i="2" s="1"/>
  <c r="AJ139" i="2"/>
  <c r="AK139" i="2" s="1"/>
  <c r="AJ131" i="2"/>
  <c r="AK131" i="2" s="1"/>
  <c r="AJ123" i="2"/>
  <c r="AK123" i="2" s="1"/>
  <c r="AJ115" i="2"/>
  <c r="AK115" i="2" s="1"/>
  <c r="AJ107" i="2"/>
  <c r="AK107" i="2" s="1"/>
  <c r="AJ99" i="2"/>
  <c r="AK99" i="2" s="1"/>
  <c r="AJ91" i="2"/>
  <c r="AK91" i="2" s="1"/>
  <c r="AJ83" i="2"/>
  <c r="AK83" i="2" s="1"/>
  <c r="AJ75" i="2"/>
  <c r="AK75" i="2" s="1"/>
  <c r="AJ67" i="2"/>
  <c r="AK67" i="2" s="1"/>
  <c r="AJ59" i="2"/>
  <c r="AK59" i="2" s="1"/>
  <c r="AJ51" i="2"/>
  <c r="AK51" i="2" s="1"/>
  <c r="AJ43" i="2"/>
  <c r="AK43" i="2" s="1"/>
  <c r="AJ35" i="2"/>
  <c r="AK35" i="2" s="1"/>
  <c r="AJ27" i="2"/>
  <c r="AK27" i="2" s="1"/>
  <c r="AJ19" i="2"/>
  <c r="AK19" i="2" s="1"/>
  <c r="AJ11" i="2"/>
  <c r="AK11" i="2" s="1"/>
  <c r="AJ3" i="2"/>
  <c r="AK3" i="2" s="1"/>
  <c r="AJ810" i="2"/>
  <c r="AK810" i="2" s="1"/>
  <c r="AJ786" i="2"/>
  <c r="AK786" i="2" s="1"/>
  <c r="AJ778" i="2"/>
  <c r="AK778" i="2" s="1"/>
  <c r="AJ746" i="2"/>
  <c r="AK746" i="2" s="1"/>
  <c r="AJ738" i="2"/>
  <c r="AK738" i="2" s="1"/>
  <c r="AJ722" i="2"/>
  <c r="AK722" i="2" s="1"/>
  <c r="AJ706" i="2"/>
  <c r="AK706" i="2" s="1"/>
  <c r="AJ698" i="2"/>
  <c r="AK698" i="2" s="1"/>
  <c r="AJ690" i="2"/>
  <c r="AK690" i="2" s="1"/>
  <c r="AJ682" i="2"/>
  <c r="AK682" i="2" s="1"/>
  <c r="AJ674" i="2"/>
  <c r="AK674" i="2" s="1"/>
  <c r="AJ658" i="2"/>
  <c r="AK658" i="2" s="1"/>
  <c r="AJ650" i="2"/>
  <c r="AK650" i="2" s="1"/>
  <c r="AJ634" i="2"/>
  <c r="AK634" i="2" s="1"/>
  <c r="AJ618" i="2"/>
  <c r="AK618" i="2" s="1"/>
  <c r="AJ610" i="2"/>
  <c r="AK610" i="2" s="1"/>
  <c r="AJ594" i="2"/>
  <c r="AK594" i="2" s="1"/>
  <c r="AJ578" i="2"/>
  <c r="AK578" i="2" s="1"/>
  <c r="AJ570" i="2"/>
  <c r="AK570" i="2" s="1"/>
  <c r="AJ530" i="2"/>
  <c r="AK530" i="2" s="1"/>
  <c r="AJ514" i="2"/>
  <c r="AK514" i="2" s="1"/>
  <c r="AJ458" i="2"/>
  <c r="AK458" i="2" s="1"/>
  <c r="AJ434" i="2"/>
  <c r="AK434" i="2" s="1"/>
  <c r="AJ410" i="2"/>
  <c r="AK410" i="2" s="1"/>
  <c r="AJ386" i="2"/>
  <c r="AK386" i="2" s="1"/>
  <c r="AJ370" i="2"/>
  <c r="AK370" i="2" s="1"/>
  <c r="AJ306" i="2"/>
  <c r="AK306" i="2" s="1"/>
  <c r="AJ290" i="2"/>
  <c r="AK290" i="2" s="1"/>
  <c r="AJ250" i="2"/>
  <c r="AK250" i="2" s="1"/>
  <c r="AJ226" i="2"/>
  <c r="AK226" i="2" s="1"/>
  <c r="AJ210" i="2"/>
  <c r="AK210" i="2" s="1"/>
  <c r="AJ194" i="2"/>
  <c r="AK194" i="2" s="1"/>
  <c r="AJ186" i="2"/>
  <c r="AK186" i="2" s="1"/>
  <c r="AJ178" i="2"/>
  <c r="AK178" i="2" s="1"/>
  <c r="AJ170" i="2"/>
  <c r="AK170" i="2" s="1"/>
  <c r="AJ162" i="2"/>
  <c r="AK162" i="2" s="1"/>
  <c r="AJ154" i="2"/>
  <c r="AK154" i="2" s="1"/>
  <c r="AJ146" i="2"/>
  <c r="AK146" i="2" s="1"/>
  <c r="AJ138" i="2"/>
  <c r="AK138" i="2" s="1"/>
  <c r="AJ130" i="2"/>
  <c r="AK130" i="2" s="1"/>
  <c r="AJ122" i="2"/>
  <c r="AK122" i="2" s="1"/>
  <c r="AJ114" i="2"/>
  <c r="AK114" i="2" s="1"/>
  <c r="AJ106" i="2"/>
  <c r="AK106" i="2" s="1"/>
  <c r="AJ98" i="2"/>
  <c r="AK98" i="2" s="1"/>
  <c r="AJ90" i="2"/>
  <c r="AK90" i="2" s="1"/>
  <c r="AJ82" i="2"/>
  <c r="AK82" i="2" s="1"/>
  <c r="AJ74" i="2"/>
  <c r="AK74" i="2" s="1"/>
  <c r="AJ66" i="2"/>
  <c r="AK66" i="2" s="1"/>
  <c r="AJ58" i="2"/>
  <c r="AK58" i="2" s="1"/>
  <c r="AJ50" i="2"/>
  <c r="AK50" i="2" s="1"/>
  <c r="AJ42" i="2"/>
  <c r="AK42" i="2" s="1"/>
  <c r="AJ34" i="2"/>
  <c r="AK34" i="2" s="1"/>
  <c r="AJ26" i="2"/>
  <c r="AK26" i="2" s="1"/>
  <c r="AJ18" i="2"/>
  <c r="AK18" i="2" s="1"/>
  <c r="AJ10" i="2"/>
  <c r="AK10" i="2" s="1"/>
  <c r="AJ802" i="2"/>
  <c r="AK802" i="2" s="1"/>
  <c r="AJ794" i="2"/>
  <c r="AK794" i="2" s="1"/>
  <c r="AJ770" i="2"/>
  <c r="AK770" i="2" s="1"/>
  <c r="AJ762" i="2"/>
  <c r="AK762" i="2" s="1"/>
  <c r="AJ754" i="2"/>
  <c r="AK754" i="2" s="1"/>
  <c r="AJ730" i="2"/>
  <c r="AK730" i="2" s="1"/>
  <c r="AJ714" i="2"/>
  <c r="AK714" i="2" s="1"/>
  <c r="AJ666" i="2"/>
  <c r="AK666" i="2" s="1"/>
  <c r="AJ642" i="2"/>
  <c r="AK642" i="2" s="1"/>
  <c r="AJ626" i="2"/>
  <c r="AK626" i="2" s="1"/>
  <c r="AJ602" i="2"/>
  <c r="AK602" i="2" s="1"/>
  <c r="AJ586" i="2"/>
  <c r="AK586" i="2" s="1"/>
  <c r="AJ562" i="2"/>
  <c r="AK562" i="2" s="1"/>
  <c r="AJ554" i="2"/>
  <c r="AK554" i="2" s="1"/>
  <c r="AJ546" i="2"/>
  <c r="AK546" i="2" s="1"/>
  <c r="AJ538" i="2"/>
  <c r="AK538" i="2" s="1"/>
  <c r="AJ522" i="2"/>
  <c r="AK522" i="2" s="1"/>
  <c r="AJ506" i="2"/>
  <c r="AK506" i="2" s="1"/>
  <c r="AJ498" i="2"/>
  <c r="AK498" i="2" s="1"/>
  <c r="AJ490" i="2"/>
  <c r="AK490" i="2" s="1"/>
  <c r="AJ482" i="2"/>
  <c r="AK482" i="2" s="1"/>
  <c r="AJ474" i="2"/>
  <c r="AK474" i="2" s="1"/>
  <c r="AJ466" i="2"/>
  <c r="AK466" i="2" s="1"/>
  <c r="AJ450" i="2"/>
  <c r="AK450" i="2" s="1"/>
  <c r="AJ442" i="2"/>
  <c r="AK442" i="2" s="1"/>
  <c r="AJ426" i="2"/>
  <c r="AK426" i="2" s="1"/>
  <c r="AJ418" i="2"/>
  <c r="AK418" i="2" s="1"/>
  <c r="AJ402" i="2"/>
  <c r="AK402" i="2" s="1"/>
  <c r="AJ394" i="2"/>
  <c r="AK394" i="2" s="1"/>
  <c r="AJ378" i="2"/>
  <c r="AK378" i="2" s="1"/>
  <c r="AJ362" i="2"/>
  <c r="AK362" i="2" s="1"/>
  <c r="AJ354" i="2"/>
  <c r="AK354" i="2" s="1"/>
  <c r="AJ346" i="2"/>
  <c r="AK346" i="2" s="1"/>
  <c r="AJ338" i="2"/>
  <c r="AK338" i="2" s="1"/>
  <c r="AJ330" i="2"/>
  <c r="AK330" i="2" s="1"/>
  <c r="AJ322" i="2"/>
  <c r="AK322" i="2" s="1"/>
  <c r="AJ314" i="2"/>
  <c r="AK314" i="2" s="1"/>
  <c r="AJ298" i="2"/>
  <c r="AK298" i="2" s="1"/>
  <c r="AJ282" i="2"/>
  <c r="AK282" i="2" s="1"/>
  <c r="AJ274" i="2"/>
  <c r="AK274" i="2" s="1"/>
  <c r="AJ266" i="2"/>
  <c r="AK266" i="2" s="1"/>
  <c r="AJ258" i="2"/>
  <c r="AK258" i="2" s="1"/>
  <c r="AJ242" i="2"/>
  <c r="AK242" i="2" s="1"/>
  <c r="AJ234" i="2"/>
  <c r="AK234" i="2" s="1"/>
  <c r="AJ218" i="2"/>
  <c r="AK218" i="2" s="1"/>
  <c r="AJ202" i="2"/>
  <c r="AK202" i="2" s="1"/>
  <c r="AJ677" i="2"/>
  <c r="AK677" i="2" s="1"/>
  <c r="AJ669" i="2"/>
  <c r="AK669" i="2" s="1"/>
  <c r="AJ661" i="2"/>
  <c r="AK661" i="2" s="1"/>
  <c r="AJ653" i="2"/>
  <c r="AK653" i="2" s="1"/>
  <c r="AJ645" i="2"/>
  <c r="AK645" i="2" s="1"/>
  <c r="AJ637" i="2"/>
  <c r="AK637" i="2" s="1"/>
  <c r="AJ629" i="2"/>
  <c r="AK629" i="2" s="1"/>
  <c r="AJ621" i="2"/>
  <c r="AK621" i="2" s="1"/>
  <c r="AJ613" i="2"/>
  <c r="AK613" i="2" s="1"/>
  <c r="AJ605" i="2"/>
  <c r="AK605" i="2" s="1"/>
  <c r="AJ597" i="2"/>
  <c r="AK597" i="2" s="1"/>
  <c r="AJ589" i="2"/>
  <c r="AK589" i="2" s="1"/>
  <c r="AJ581" i="2"/>
  <c r="AK581" i="2" s="1"/>
  <c r="AJ573" i="2"/>
  <c r="AK573" i="2" s="1"/>
  <c r="AJ565" i="2"/>
  <c r="AK565" i="2" s="1"/>
  <c r="AJ557" i="2"/>
  <c r="AK557" i="2" s="1"/>
  <c r="AJ549" i="2"/>
  <c r="AK549" i="2" s="1"/>
  <c r="AJ541" i="2"/>
  <c r="AK541" i="2" s="1"/>
  <c r="AJ533" i="2"/>
  <c r="AK533" i="2" s="1"/>
  <c r="AJ525" i="2"/>
  <c r="AK525" i="2" s="1"/>
  <c r="AJ517" i="2"/>
  <c r="AK517" i="2" s="1"/>
  <c r="AJ509" i="2"/>
  <c r="AK509" i="2" s="1"/>
  <c r="AJ501" i="2"/>
  <c r="AK501" i="2" s="1"/>
  <c r="AJ493" i="2"/>
  <c r="AK493" i="2" s="1"/>
  <c r="AJ485" i="2"/>
  <c r="AK485" i="2" s="1"/>
  <c r="AJ477" i="2"/>
  <c r="AK477" i="2" s="1"/>
  <c r="AJ469" i="2"/>
  <c r="AK469" i="2" s="1"/>
  <c r="AJ461" i="2"/>
  <c r="AK461" i="2" s="1"/>
  <c r="AJ453" i="2"/>
  <c r="AK453" i="2" s="1"/>
  <c r="AJ445" i="2"/>
  <c r="AK445" i="2" s="1"/>
  <c r="AJ437" i="2"/>
  <c r="AK437" i="2" s="1"/>
  <c r="AJ429" i="2"/>
  <c r="AK429" i="2" s="1"/>
  <c r="AJ421" i="2"/>
  <c r="AK421" i="2" s="1"/>
  <c r="AJ413" i="2"/>
  <c r="AK413" i="2" s="1"/>
  <c r="AJ405" i="2"/>
  <c r="AK405" i="2" s="1"/>
  <c r="AJ397" i="2"/>
  <c r="AK397" i="2" s="1"/>
  <c r="AJ389" i="2"/>
  <c r="AK389" i="2" s="1"/>
  <c r="AJ381" i="2"/>
  <c r="AK381" i="2" s="1"/>
  <c r="AJ373" i="2"/>
  <c r="AK373" i="2" s="1"/>
  <c r="AJ365" i="2"/>
  <c r="AK365" i="2" s="1"/>
  <c r="AJ357" i="2"/>
  <c r="AK357" i="2" s="1"/>
  <c r="AJ349" i="2"/>
  <c r="AK349" i="2" s="1"/>
  <c r="AJ341" i="2"/>
  <c r="AK341" i="2" s="1"/>
  <c r="AJ333" i="2"/>
  <c r="AK333" i="2" s="1"/>
  <c r="AJ325" i="2"/>
  <c r="AK325" i="2" s="1"/>
  <c r="AJ317" i="2"/>
  <c r="AK317" i="2" s="1"/>
  <c r="AJ309" i="2"/>
  <c r="AK309" i="2" s="1"/>
  <c r="AJ301" i="2"/>
  <c r="AK301" i="2" s="1"/>
  <c r="AJ293" i="2"/>
  <c r="AK293" i="2" s="1"/>
  <c r="AJ285" i="2"/>
  <c r="AK285" i="2" s="1"/>
  <c r="AJ277" i="2"/>
  <c r="AK277" i="2" s="1"/>
  <c r="AJ269" i="2"/>
  <c r="AK269" i="2" s="1"/>
  <c r="AJ261" i="2"/>
  <c r="AK261" i="2" s="1"/>
  <c r="AJ253" i="2"/>
  <c r="AK253" i="2" s="1"/>
  <c r="AJ245" i="2"/>
  <c r="AK245" i="2" s="1"/>
  <c r="AJ237" i="2"/>
  <c r="AK237" i="2" s="1"/>
  <c r="AJ229" i="2"/>
  <c r="AK229" i="2" s="1"/>
  <c r="AJ221" i="2"/>
  <c r="AK221" i="2" s="1"/>
  <c r="AJ213" i="2"/>
  <c r="AK213" i="2" s="1"/>
  <c r="AJ205" i="2"/>
  <c r="AK205" i="2" s="1"/>
  <c r="AJ197" i="2"/>
  <c r="AK197" i="2" s="1"/>
  <c r="AJ189" i="2"/>
  <c r="AK189" i="2" s="1"/>
  <c r="AJ181" i="2"/>
  <c r="AK181" i="2" s="1"/>
  <c r="AJ173" i="2"/>
  <c r="AK173" i="2" s="1"/>
  <c r="AJ165" i="2"/>
  <c r="AK165" i="2" s="1"/>
  <c r="AJ157" i="2"/>
  <c r="AK157" i="2" s="1"/>
  <c r="AJ149" i="2"/>
  <c r="AK149" i="2" s="1"/>
  <c r="AJ141" i="2"/>
  <c r="AK141" i="2" s="1"/>
  <c r="AJ133" i="2"/>
  <c r="AK133" i="2" s="1"/>
  <c r="AJ125" i="2"/>
  <c r="AK125" i="2" s="1"/>
  <c r="AJ117" i="2"/>
  <c r="AK117" i="2" s="1"/>
  <c r="AJ109" i="2"/>
  <c r="AK109" i="2" s="1"/>
  <c r="AJ101" i="2"/>
  <c r="AK101" i="2" s="1"/>
  <c r="AJ93" i="2"/>
  <c r="AK93" i="2" s="1"/>
  <c r="AJ85" i="2"/>
  <c r="AK85" i="2" s="1"/>
  <c r="AJ77" i="2"/>
  <c r="AK77" i="2" s="1"/>
  <c r="AJ69" i="2"/>
  <c r="AK69" i="2" s="1"/>
  <c r="AJ61" i="2"/>
  <c r="AK61" i="2" s="1"/>
  <c r="AJ53" i="2"/>
  <c r="AK53" i="2" s="1"/>
  <c r="AJ45" i="2"/>
  <c r="AK45" i="2" s="1"/>
  <c r="AJ37" i="2"/>
  <c r="AK37" i="2" s="1"/>
  <c r="AJ29" i="2"/>
  <c r="AK29" i="2" s="1"/>
  <c r="AJ21" i="2"/>
  <c r="AK21" i="2" s="1"/>
  <c r="AJ13" i="2"/>
  <c r="AK13" i="2" s="1"/>
  <c r="AJ5" i="2"/>
  <c r="AK5" i="2" s="1"/>
  <c r="AJ1185" i="2"/>
  <c r="AK1185" i="2" s="1"/>
  <c r="AJ1177" i="2"/>
  <c r="AK1177" i="2" s="1"/>
  <c r="AJ1169" i="2"/>
  <c r="AK1169" i="2" s="1"/>
  <c r="AJ1161" i="2"/>
  <c r="AK1161" i="2" s="1"/>
  <c r="AJ1153" i="2"/>
  <c r="AK1153" i="2" s="1"/>
  <c r="AJ1145" i="2"/>
  <c r="AK1145" i="2" s="1"/>
  <c r="AJ1137" i="2"/>
  <c r="AK1137" i="2" s="1"/>
  <c r="AJ1129" i="2"/>
  <c r="AK1129" i="2" s="1"/>
  <c r="AJ1121" i="2"/>
  <c r="AK1121" i="2" s="1"/>
  <c r="AJ1113" i="2"/>
  <c r="AK1113" i="2" s="1"/>
  <c r="AJ1105" i="2"/>
  <c r="AK1105" i="2" s="1"/>
  <c r="AJ1097" i="2"/>
  <c r="AK1097" i="2" s="1"/>
  <c r="AJ1089" i="2"/>
  <c r="AK1089" i="2" s="1"/>
  <c r="AJ1081" i="2"/>
  <c r="AK1081" i="2" s="1"/>
  <c r="AJ1073" i="2"/>
  <c r="AK1073" i="2" s="1"/>
  <c r="AJ1065" i="2"/>
  <c r="AK1065" i="2" s="1"/>
  <c r="AJ1057" i="2"/>
  <c r="AK1057" i="2" s="1"/>
  <c r="AJ1049" i="2"/>
  <c r="AK1049" i="2" s="1"/>
  <c r="AJ1041" i="2"/>
  <c r="AK1041" i="2" s="1"/>
  <c r="AJ1033" i="2"/>
  <c r="AK1033" i="2" s="1"/>
  <c r="AJ1025" i="2"/>
  <c r="AK1025" i="2" s="1"/>
  <c r="AJ1017" i="2"/>
  <c r="AK1017" i="2" s="1"/>
  <c r="AJ1009" i="2"/>
  <c r="AK1009" i="2" s="1"/>
  <c r="AJ1001" i="2"/>
  <c r="AK1001" i="2" s="1"/>
  <c r="AJ993" i="2"/>
  <c r="AK993" i="2" s="1"/>
  <c r="AJ985" i="2"/>
  <c r="AK985" i="2" s="1"/>
  <c r="AJ977" i="2"/>
  <c r="AK977" i="2" s="1"/>
  <c r="AJ969" i="2"/>
  <c r="AK969" i="2" s="1"/>
  <c r="AJ961" i="2"/>
  <c r="AK961" i="2" s="1"/>
  <c r="AJ953" i="2"/>
  <c r="AK953" i="2" s="1"/>
  <c r="AJ945" i="2"/>
  <c r="AK945" i="2" s="1"/>
  <c r="AJ937" i="2"/>
  <c r="AK937" i="2" s="1"/>
  <c r="AJ929" i="2"/>
  <c r="AK929" i="2" s="1"/>
  <c r="AJ921" i="2"/>
  <c r="AK921" i="2" s="1"/>
  <c r="AJ913" i="2"/>
  <c r="AK913" i="2" s="1"/>
  <c r="AJ905" i="2"/>
  <c r="AK905" i="2" s="1"/>
  <c r="AJ897" i="2"/>
  <c r="AK897" i="2" s="1"/>
  <c r="AJ889" i="2"/>
  <c r="AK889" i="2" s="1"/>
  <c r="AJ881" i="2"/>
  <c r="AK881" i="2" s="1"/>
  <c r="AJ873" i="2"/>
  <c r="AK873" i="2" s="1"/>
  <c r="AJ865" i="2"/>
  <c r="AK865" i="2" s="1"/>
  <c r="AJ857" i="2"/>
  <c r="AK857" i="2" s="1"/>
  <c r="AJ849" i="2"/>
  <c r="AK849" i="2" s="1"/>
  <c r="AJ841" i="2"/>
  <c r="AK841" i="2" s="1"/>
  <c r="AJ833" i="2"/>
  <c r="AK833" i="2" s="1"/>
  <c r="AJ825" i="2"/>
  <c r="AK825" i="2" s="1"/>
  <c r="AJ817" i="2"/>
  <c r="AK817" i="2" s="1"/>
  <c r="AJ809" i="2"/>
  <c r="AK809" i="2" s="1"/>
  <c r="AJ801" i="2"/>
  <c r="AK801" i="2" s="1"/>
  <c r="AJ793" i="2"/>
  <c r="AK793" i="2" s="1"/>
  <c r="AJ785" i="2"/>
  <c r="AK785" i="2" s="1"/>
  <c r="AJ777" i="2"/>
  <c r="AK777" i="2" s="1"/>
  <c r="AJ769" i="2"/>
  <c r="AK769" i="2" s="1"/>
  <c r="AJ761" i="2"/>
  <c r="AK761" i="2" s="1"/>
  <c r="AJ753" i="2"/>
  <c r="AK753" i="2" s="1"/>
  <c r="AJ745" i="2"/>
  <c r="AK745" i="2" s="1"/>
  <c r="AJ737" i="2"/>
  <c r="AK737" i="2" s="1"/>
  <c r="AJ729" i="2"/>
  <c r="AK729" i="2" s="1"/>
  <c r="AJ721" i="2"/>
  <c r="AK721" i="2" s="1"/>
  <c r="AJ713" i="2"/>
  <c r="AK713" i="2" s="1"/>
  <c r="AJ705" i="2"/>
  <c r="AK705" i="2" s="1"/>
  <c r="AJ697" i="2"/>
  <c r="AK697" i="2" s="1"/>
  <c r="AJ689" i="2"/>
  <c r="AK689" i="2" s="1"/>
  <c r="AJ681" i="2"/>
  <c r="AK681" i="2" s="1"/>
  <c r="AJ673" i="2"/>
  <c r="AK673" i="2" s="1"/>
  <c r="AJ665" i="2"/>
  <c r="AK665" i="2" s="1"/>
  <c r="AJ657" i="2"/>
  <c r="AK657" i="2" s="1"/>
  <c r="AJ649" i="2"/>
  <c r="AK649" i="2" s="1"/>
  <c r="AJ641" i="2"/>
  <c r="AK641" i="2" s="1"/>
  <c r="AJ633" i="2"/>
  <c r="AK633" i="2" s="1"/>
  <c r="AJ625" i="2"/>
  <c r="AK625" i="2" s="1"/>
  <c r="AJ617" i="2"/>
  <c r="AK617" i="2" s="1"/>
  <c r="AJ609" i="2"/>
  <c r="AK609" i="2" s="1"/>
  <c r="AJ601" i="2"/>
  <c r="AK601" i="2" s="1"/>
  <c r="AJ593" i="2"/>
  <c r="AK593" i="2" s="1"/>
  <c r="AJ585" i="2"/>
  <c r="AK585" i="2" s="1"/>
  <c r="AJ577" i="2"/>
  <c r="AK577" i="2" s="1"/>
  <c r="AJ569" i="2"/>
  <c r="AK569" i="2" s="1"/>
  <c r="AJ561" i="2"/>
  <c r="AK561" i="2" s="1"/>
  <c r="AJ553" i="2"/>
  <c r="AK553" i="2" s="1"/>
  <c r="AJ545" i="2"/>
  <c r="AK545" i="2" s="1"/>
  <c r="AJ537" i="2"/>
  <c r="AK537" i="2" s="1"/>
  <c r="AJ529" i="2"/>
  <c r="AK529" i="2" s="1"/>
  <c r="AJ521" i="2"/>
  <c r="AK521" i="2" s="1"/>
  <c r="AJ513" i="2"/>
  <c r="AK513" i="2" s="1"/>
  <c r="AJ505" i="2"/>
  <c r="AK505" i="2" s="1"/>
  <c r="AJ497" i="2"/>
  <c r="AK497" i="2" s="1"/>
  <c r="AJ489" i="2"/>
  <c r="AK489" i="2" s="1"/>
  <c r="AJ481" i="2"/>
  <c r="AK481" i="2" s="1"/>
  <c r="AJ473" i="2"/>
  <c r="AK473" i="2" s="1"/>
  <c r="AJ465" i="2"/>
  <c r="AK465" i="2" s="1"/>
  <c r="AJ457" i="2"/>
  <c r="AK457" i="2" s="1"/>
  <c r="AJ449" i="2"/>
  <c r="AK449" i="2" s="1"/>
  <c r="AJ441" i="2"/>
  <c r="AK441" i="2" s="1"/>
  <c r="AJ433" i="2"/>
  <c r="AK433" i="2" s="1"/>
  <c r="AJ425" i="2"/>
  <c r="AK425" i="2" s="1"/>
  <c r="AJ417" i="2"/>
  <c r="AK417" i="2" s="1"/>
  <c r="AJ409" i="2"/>
  <c r="AK409" i="2" s="1"/>
  <c r="AJ401" i="2"/>
  <c r="AK401" i="2" s="1"/>
  <c r="AJ393" i="2"/>
  <c r="AK393" i="2" s="1"/>
  <c r="AJ385" i="2"/>
  <c r="AK385" i="2" s="1"/>
  <c r="AJ377" i="2"/>
  <c r="AK377" i="2" s="1"/>
  <c r="AJ369" i="2"/>
  <c r="AK369" i="2" s="1"/>
  <c r="AJ361" i="2"/>
  <c r="AK361" i="2" s="1"/>
  <c r="AJ353" i="2"/>
  <c r="AK353" i="2" s="1"/>
  <c r="AJ345" i="2"/>
  <c r="AK345" i="2" s="1"/>
  <c r="AJ337" i="2"/>
  <c r="AK337" i="2" s="1"/>
  <c r="AJ329" i="2"/>
  <c r="AK329" i="2" s="1"/>
  <c r="AJ321" i="2"/>
  <c r="AK321" i="2" s="1"/>
  <c r="AJ313" i="2"/>
  <c r="AK313" i="2" s="1"/>
  <c r="AJ305" i="2"/>
  <c r="AK305" i="2" s="1"/>
  <c r="AJ297" i="2"/>
  <c r="AK297" i="2" s="1"/>
  <c r="AJ289" i="2"/>
  <c r="AK289" i="2" s="1"/>
  <c r="AJ281" i="2"/>
  <c r="AK281" i="2" s="1"/>
  <c r="AJ273" i="2"/>
  <c r="AK273" i="2" s="1"/>
  <c r="AJ265" i="2"/>
  <c r="AK265" i="2" s="1"/>
  <c r="AJ257" i="2"/>
  <c r="AK257" i="2" s="1"/>
  <c r="AJ249" i="2"/>
  <c r="AK249" i="2" s="1"/>
  <c r="AJ241" i="2"/>
  <c r="AK241" i="2" s="1"/>
  <c r="AJ233" i="2"/>
  <c r="AK233" i="2" s="1"/>
  <c r="AJ225" i="2"/>
  <c r="AK225" i="2" s="1"/>
  <c r="AJ217" i="2"/>
  <c r="AK217" i="2" s="1"/>
  <c r="AJ209" i="2"/>
  <c r="AK209" i="2" s="1"/>
  <c r="AJ201" i="2"/>
  <c r="AK201" i="2" s="1"/>
  <c r="AJ193" i="2"/>
  <c r="AK193" i="2" s="1"/>
  <c r="AJ185" i="2"/>
  <c r="AK185" i="2" s="1"/>
  <c r="AJ177" i="2"/>
  <c r="AK177" i="2" s="1"/>
  <c r="AJ169" i="2"/>
  <c r="AK169" i="2" s="1"/>
  <c r="AJ161" i="2"/>
  <c r="AK161" i="2" s="1"/>
  <c r="AJ153" i="2"/>
  <c r="AK153" i="2" s="1"/>
  <c r="AJ145" i="2"/>
  <c r="AK145" i="2" s="1"/>
  <c r="AJ137" i="2"/>
  <c r="AK137" i="2" s="1"/>
  <c r="AJ129" i="2"/>
  <c r="AK129" i="2" s="1"/>
  <c r="AJ121" i="2"/>
  <c r="AK121" i="2" s="1"/>
  <c r="AJ113" i="2"/>
  <c r="AK113" i="2" s="1"/>
  <c r="AJ105" i="2"/>
  <c r="AK105" i="2" s="1"/>
  <c r="AJ97" i="2"/>
  <c r="AK97" i="2" s="1"/>
  <c r="AJ89" i="2"/>
  <c r="AK89" i="2" s="1"/>
  <c r="AJ81" i="2"/>
  <c r="AK81" i="2" s="1"/>
  <c r="AJ73" i="2"/>
  <c r="AK73" i="2" s="1"/>
  <c r="AJ65" i="2"/>
  <c r="AK65" i="2" s="1"/>
  <c r="AJ57" i="2"/>
  <c r="AK57" i="2" s="1"/>
  <c r="AJ49" i="2"/>
  <c r="AK49" i="2" s="1"/>
  <c r="AJ41" i="2"/>
  <c r="AK41" i="2" s="1"/>
  <c r="AJ33" i="2"/>
  <c r="AK33" i="2" s="1"/>
  <c r="AJ25" i="2"/>
  <c r="AK25" i="2" s="1"/>
  <c r="AJ17" i="2"/>
  <c r="AK17" i="2" s="1"/>
  <c r="AJ9" i="2"/>
  <c r="AK9" i="2" s="1"/>
  <c r="A340" i="2" l="1"/>
  <c r="B340" i="2"/>
  <c r="AL340" i="2" s="1"/>
  <c r="I340" i="2"/>
  <c r="A341" i="2"/>
  <c r="B341" i="2"/>
  <c r="AL341" i="2" s="1"/>
  <c r="I341" i="2"/>
  <c r="A342" i="2"/>
  <c r="B342" i="2"/>
  <c r="AL342" i="2" s="1"/>
  <c r="I342" i="2"/>
  <c r="A343" i="2"/>
  <c r="B343" i="2"/>
  <c r="AL343" i="2" s="1"/>
  <c r="I343" i="2"/>
  <c r="A344" i="2"/>
  <c r="B344" i="2"/>
  <c r="AL344" i="2" s="1"/>
  <c r="I344" i="2"/>
  <c r="A345" i="2"/>
  <c r="B345" i="2"/>
  <c r="AL345" i="2" s="1"/>
  <c r="I345" i="2"/>
  <c r="A346" i="2"/>
  <c r="B346" i="2"/>
  <c r="AL346" i="2" s="1"/>
  <c r="I346" i="2"/>
  <c r="A347" i="2"/>
  <c r="B347" i="2"/>
  <c r="AL347" i="2" s="1"/>
  <c r="I347" i="2"/>
  <c r="A348" i="2"/>
  <c r="B348" i="2"/>
  <c r="AL348" i="2" s="1"/>
  <c r="I348" i="2"/>
  <c r="A349" i="2"/>
  <c r="B349" i="2"/>
  <c r="AL349" i="2" s="1"/>
  <c r="I349" i="2"/>
  <c r="A350" i="2"/>
  <c r="B350" i="2"/>
  <c r="AL350" i="2" s="1"/>
  <c r="I350" i="2"/>
  <c r="A351" i="2"/>
  <c r="B351" i="2"/>
  <c r="AL351" i="2" s="1"/>
  <c r="I351" i="2"/>
  <c r="A352" i="2"/>
  <c r="B352" i="2"/>
  <c r="AL352" i="2" s="1"/>
  <c r="I352" i="2"/>
  <c r="A353" i="2"/>
  <c r="B353" i="2"/>
  <c r="AL353" i="2" s="1"/>
  <c r="I353" i="2"/>
  <c r="A354" i="2"/>
  <c r="B354" i="2"/>
  <c r="AL354" i="2" s="1"/>
  <c r="I354" i="2"/>
  <c r="A355" i="2"/>
  <c r="B355" i="2"/>
  <c r="AL355" i="2" s="1"/>
  <c r="I355" i="2"/>
  <c r="A356" i="2"/>
  <c r="B356" i="2"/>
  <c r="AL356" i="2" s="1"/>
  <c r="I356" i="2"/>
  <c r="A357" i="2"/>
  <c r="B357" i="2"/>
  <c r="AL357" i="2" s="1"/>
  <c r="I357" i="2"/>
  <c r="A358" i="2"/>
  <c r="B358" i="2"/>
  <c r="AL358" i="2" s="1"/>
  <c r="I358" i="2"/>
  <c r="A359" i="2"/>
  <c r="B359" i="2"/>
  <c r="AL359" i="2" s="1"/>
  <c r="I359" i="2"/>
  <c r="A360" i="2"/>
  <c r="B360" i="2"/>
  <c r="AL360" i="2" s="1"/>
  <c r="I360" i="2"/>
  <c r="A361" i="2"/>
  <c r="B361" i="2"/>
  <c r="AL361" i="2" s="1"/>
  <c r="I361" i="2"/>
  <c r="A362" i="2"/>
  <c r="B362" i="2"/>
  <c r="AL362" i="2" s="1"/>
  <c r="I362" i="2"/>
  <c r="A363" i="2"/>
  <c r="B363" i="2"/>
  <c r="AL363" i="2" s="1"/>
  <c r="I363" i="2"/>
  <c r="A364" i="2"/>
  <c r="B364" i="2"/>
  <c r="AL364" i="2" s="1"/>
  <c r="I364" i="2"/>
  <c r="A365" i="2"/>
  <c r="B365" i="2"/>
  <c r="AL365" i="2" s="1"/>
  <c r="I365" i="2"/>
  <c r="A366" i="2"/>
  <c r="B366" i="2"/>
  <c r="AL366" i="2" s="1"/>
  <c r="I366" i="2"/>
  <c r="A367" i="2"/>
  <c r="B367" i="2"/>
  <c r="AL367" i="2" s="1"/>
  <c r="I367" i="2"/>
  <c r="A368" i="2"/>
  <c r="B368" i="2"/>
  <c r="AL368" i="2" s="1"/>
  <c r="I368" i="2"/>
  <c r="A369" i="2"/>
  <c r="B369" i="2"/>
  <c r="AL369" i="2" s="1"/>
  <c r="I369" i="2"/>
  <c r="A370" i="2"/>
  <c r="B370" i="2"/>
  <c r="AL370" i="2" s="1"/>
  <c r="I370" i="2"/>
  <c r="A371" i="2"/>
  <c r="B371" i="2"/>
  <c r="AL371" i="2" s="1"/>
  <c r="I371" i="2"/>
  <c r="A372" i="2"/>
  <c r="B372" i="2"/>
  <c r="AL372" i="2" s="1"/>
  <c r="I372" i="2"/>
  <c r="A373" i="2"/>
  <c r="B373" i="2"/>
  <c r="AL373" i="2" s="1"/>
  <c r="I373" i="2"/>
  <c r="A374" i="2"/>
  <c r="B374" i="2"/>
  <c r="AL374" i="2" s="1"/>
  <c r="I374" i="2"/>
  <c r="A375" i="2"/>
  <c r="B375" i="2"/>
  <c r="AL375" i="2" s="1"/>
  <c r="I375" i="2"/>
  <c r="A376" i="2"/>
  <c r="B376" i="2"/>
  <c r="AL376" i="2" s="1"/>
  <c r="I376" i="2"/>
  <c r="A377" i="2"/>
  <c r="B377" i="2"/>
  <c r="AL377" i="2" s="1"/>
  <c r="I377" i="2"/>
  <c r="A378" i="2"/>
  <c r="B378" i="2"/>
  <c r="AL378" i="2" s="1"/>
  <c r="I378" i="2"/>
  <c r="A379" i="2"/>
  <c r="B379" i="2"/>
  <c r="AL379" i="2" s="1"/>
  <c r="I379" i="2"/>
  <c r="A380" i="2"/>
  <c r="B380" i="2"/>
  <c r="AL380" i="2" s="1"/>
  <c r="I380" i="2"/>
  <c r="A381" i="2"/>
  <c r="B381" i="2"/>
  <c r="AL381" i="2" s="1"/>
  <c r="I381" i="2"/>
  <c r="A382" i="2"/>
  <c r="B382" i="2"/>
  <c r="AL382" i="2" s="1"/>
  <c r="I382" i="2"/>
  <c r="A383" i="2"/>
  <c r="B383" i="2"/>
  <c r="AL383" i="2" s="1"/>
  <c r="I383" i="2"/>
  <c r="A384" i="2"/>
  <c r="B384" i="2"/>
  <c r="AL384" i="2" s="1"/>
  <c r="I384" i="2"/>
  <c r="A385" i="2"/>
  <c r="B385" i="2"/>
  <c r="AL385" i="2" s="1"/>
  <c r="I385" i="2"/>
  <c r="A386" i="2"/>
  <c r="B386" i="2"/>
  <c r="AL386" i="2" s="1"/>
  <c r="I386" i="2"/>
  <c r="A387" i="2"/>
  <c r="B387" i="2"/>
  <c r="AL387" i="2" s="1"/>
  <c r="I387" i="2"/>
  <c r="A388" i="2"/>
  <c r="B388" i="2"/>
  <c r="AL388" i="2" s="1"/>
  <c r="I388" i="2"/>
  <c r="A389" i="2"/>
  <c r="B389" i="2"/>
  <c r="AL389" i="2" s="1"/>
  <c r="I389" i="2"/>
  <c r="A390" i="2"/>
  <c r="B390" i="2"/>
  <c r="AL390" i="2" s="1"/>
  <c r="I390" i="2"/>
  <c r="A391" i="2"/>
  <c r="B391" i="2"/>
  <c r="AL391" i="2" s="1"/>
  <c r="I391" i="2"/>
  <c r="A392" i="2"/>
  <c r="B392" i="2"/>
  <c r="AL392" i="2" s="1"/>
  <c r="I392" i="2"/>
  <c r="A393" i="2"/>
  <c r="B393" i="2"/>
  <c r="AL393" i="2" s="1"/>
  <c r="I393" i="2"/>
  <c r="A394" i="2"/>
  <c r="B394" i="2"/>
  <c r="AL394" i="2" s="1"/>
  <c r="I394" i="2"/>
  <c r="A395" i="2"/>
  <c r="B395" i="2"/>
  <c r="AL395" i="2" s="1"/>
  <c r="I395" i="2"/>
  <c r="A396" i="2"/>
  <c r="B396" i="2"/>
  <c r="AL396" i="2" s="1"/>
  <c r="I396" i="2"/>
  <c r="A397" i="2"/>
  <c r="B397" i="2"/>
  <c r="AL397" i="2" s="1"/>
  <c r="I397" i="2"/>
  <c r="A398" i="2"/>
  <c r="B398" i="2"/>
  <c r="AL398" i="2" s="1"/>
  <c r="I398" i="2"/>
  <c r="A399" i="2"/>
  <c r="B399" i="2"/>
  <c r="AL399" i="2" s="1"/>
  <c r="I399" i="2"/>
  <c r="A400" i="2"/>
  <c r="B400" i="2"/>
  <c r="AL400" i="2" s="1"/>
  <c r="I400" i="2"/>
  <c r="A401" i="2"/>
  <c r="B401" i="2"/>
  <c r="AL401" i="2" s="1"/>
  <c r="I401" i="2"/>
  <c r="A402" i="2"/>
  <c r="B402" i="2"/>
  <c r="AL402" i="2" s="1"/>
  <c r="I402" i="2"/>
  <c r="A403" i="2"/>
  <c r="B403" i="2"/>
  <c r="AL403" i="2" s="1"/>
  <c r="I403" i="2"/>
  <c r="A404" i="2"/>
  <c r="B404" i="2"/>
  <c r="AL404" i="2" s="1"/>
  <c r="I404" i="2"/>
  <c r="A405" i="2"/>
  <c r="B405" i="2"/>
  <c r="AL405" i="2" s="1"/>
  <c r="I405" i="2"/>
  <c r="A406" i="2"/>
  <c r="B406" i="2"/>
  <c r="AL406" i="2" s="1"/>
  <c r="I406" i="2"/>
  <c r="A407" i="2"/>
  <c r="B407" i="2"/>
  <c r="AL407" i="2" s="1"/>
  <c r="I407" i="2"/>
  <c r="A408" i="2"/>
  <c r="B408" i="2"/>
  <c r="AL408" i="2" s="1"/>
  <c r="I408" i="2"/>
  <c r="A409" i="2"/>
  <c r="B409" i="2"/>
  <c r="AL409" i="2" s="1"/>
  <c r="I409" i="2"/>
  <c r="A410" i="2"/>
  <c r="B410" i="2"/>
  <c r="AL410" i="2" s="1"/>
  <c r="I410" i="2"/>
  <c r="A411" i="2"/>
  <c r="B411" i="2"/>
  <c r="AL411" i="2" s="1"/>
  <c r="I411" i="2"/>
  <c r="A412" i="2"/>
  <c r="B412" i="2"/>
  <c r="AL412" i="2" s="1"/>
  <c r="I412" i="2"/>
  <c r="A413" i="2"/>
  <c r="B413" i="2"/>
  <c r="AL413" i="2" s="1"/>
  <c r="I413" i="2"/>
  <c r="A414" i="2"/>
  <c r="B414" i="2"/>
  <c r="AL414" i="2" s="1"/>
  <c r="I414" i="2"/>
  <c r="A415" i="2"/>
  <c r="B415" i="2"/>
  <c r="AL415" i="2" s="1"/>
  <c r="I415" i="2"/>
  <c r="A416" i="2"/>
  <c r="B416" i="2"/>
  <c r="AL416" i="2" s="1"/>
  <c r="I416" i="2"/>
  <c r="A417" i="2"/>
  <c r="B417" i="2"/>
  <c r="AL417" i="2" s="1"/>
  <c r="I417" i="2"/>
  <c r="A418" i="2"/>
  <c r="B418" i="2"/>
  <c r="AL418" i="2" s="1"/>
  <c r="I418" i="2"/>
  <c r="A419" i="2"/>
  <c r="B419" i="2"/>
  <c r="AL419" i="2" s="1"/>
  <c r="I419" i="2"/>
  <c r="A420" i="2"/>
  <c r="B420" i="2"/>
  <c r="AL420" i="2" s="1"/>
  <c r="I420" i="2"/>
  <c r="A421" i="2"/>
  <c r="B421" i="2"/>
  <c r="AL421" i="2" s="1"/>
  <c r="I421" i="2"/>
  <c r="A422" i="2"/>
  <c r="B422" i="2"/>
  <c r="AL422" i="2" s="1"/>
  <c r="I422" i="2"/>
  <c r="A423" i="2"/>
  <c r="B423" i="2"/>
  <c r="AL423" i="2" s="1"/>
  <c r="I423" i="2"/>
  <c r="A424" i="2"/>
  <c r="B424" i="2"/>
  <c r="AL424" i="2" s="1"/>
  <c r="I424" i="2"/>
  <c r="A425" i="2"/>
  <c r="B425" i="2"/>
  <c r="AL425" i="2" s="1"/>
  <c r="I425" i="2"/>
  <c r="A426" i="2"/>
  <c r="B426" i="2"/>
  <c r="AL426" i="2" s="1"/>
  <c r="I426" i="2"/>
  <c r="A427" i="2"/>
  <c r="B427" i="2"/>
  <c r="AL427" i="2" s="1"/>
  <c r="I427" i="2"/>
  <c r="A428" i="2"/>
  <c r="B428" i="2"/>
  <c r="AL428" i="2" s="1"/>
  <c r="I428" i="2"/>
  <c r="A429" i="2"/>
  <c r="B429" i="2"/>
  <c r="AL429" i="2" s="1"/>
  <c r="I429" i="2"/>
  <c r="A430" i="2"/>
  <c r="B430" i="2"/>
  <c r="AL430" i="2" s="1"/>
  <c r="I430" i="2"/>
  <c r="A431" i="2"/>
  <c r="B431" i="2"/>
  <c r="AL431" i="2" s="1"/>
  <c r="I431" i="2"/>
  <c r="A432" i="2"/>
  <c r="B432" i="2"/>
  <c r="AL432" i="2" s="1"/>
  <c r="I432" i="2"/>
  <c r="A433" i="2"/>
  <c r="B433" i="2"/>
  <c r="AL433" i="2" s="1"/>
  <c r="I433" i="2"/>
  <c r="A434" i="2"/>
  <c r="B434" i="2"/>
  <c r="AL434" i="2" s="1"/>
  <c r="I434" i="2"/>
  <c r="A435" i="2"/>
  <c r="B435" i="2"/>
  <c r="AL435" i="2" s="1"/>
  <c r="I435" i="2"/>
  <c r="A436" i="2"/>
  <c r="B436" i="2"/>
  <c r="AL436" i="2" s="1"/>
  <c r="I436" i="2"/>
  <c r="A437" i="2"/>
  <c r="B437" i="2"/>
  <c r="AL437" i="2" s="1"/>
  <c r="I437" i="2"/>
  <c r="A438" i="2"/>
  <c r="B438" i="2"/>
  <c r="AL438" i="2" s="1"/>
  <c r="I438" i="2"/>
  <c r="A439" i="2"/>
  <c r="B439" i="2"/>
  <c r="AL439" i="2" s="1"/>
  <c r="I439" i="2"/>
  <c r="A440" i="2"/>
  <c r="B440" i="2"/>
  <c r="AL440" i="2" s="1"/>
  <c r="I440" i="2"/>
  <c r="A441" i="2"/>
  <c r="B441" i="2"/>
  <c r="AL441" i="2" s="1"/>
  <c r="I441" i="2"/>
  <c r="A442" i="2"/>
  <c r="B442" i="2"/>
  <c r="AL442" i="2" s="1"/>
  <c r="I442" i="2"/>
  <c r="A443" i="2"/>
  <c r="B443" i="2"/>
  <c r="AL443" i="2" s="1"/>
  <c r="I443" i="2"/>
  <c r="A444" i="2"/>
  <c r="B444" i="2"/>
  <c r="AL444" i="2" s="1"/>
  <c r="I444" i="2"/>
  <c r="A445" i="2"/>
  <c r="B445" i="2"/>
  <c r="AL445" i="2" s="1"/>
  <c r="I445" i="2"/>
  <c r="A446" i="2"/>
  <c r="B446" i="2"/>
  <c r="AL446" i="2" s="1"/>
  <c r="I446" i="2"/>
  <c r="A447" i="2"/>
  <c r="B447" i="2"/>
  <c r="AL447" i="2" s="1"/>
  <c r="I447" i="2"/>
  <c r="A448" i="2"/>
  <c r="B448" i="2"/>
  <c r="AL448" i="2" s="1"/>
  <c r="I448" i="2"/>
  <c r="A449" i="2"/>
  <c r="B449" i="2"/>
  <c r="AL449" i="2" s="1"/>
  <c r="I449" i="2"/>
  <c r="A450" i="2"/>
  <c r="B450" i="2"/>
  <c r="AL450" i="2" s="1"/>
  <c r="I450" i="2"/>
  <c r="A451" i="2"/>
  <c r="B451" i="2"/>
  <c r="AL451" i="2" s="1"/>
  <c r="I451" i="2"/>
  <c r="A452" i="2"/>
  <c r="B452" i="2"/>
  <c r="AL452" i="2" s="1"/>
  <c r="I452" i="2"/>
  <c r="A453" i="2"/>
  <c r="B453" i="2"/>
  <c r="AL453" i="2" s="1"/>
  <c r="I453" i="2"/>
  <c r="A454" i="2"/>
  <c r="B454" i="2"/>
  <c r="AL454" i="2" s="1"/>
  <c r="I454" i="2"/>
  <c r="A455" i="2"/>
  <c r="B455" i="2"/>
  <c r="AL455" i="2" s="1"/>
  <c r="I455" i="2"/>
  <c r="A456" i="2"/>
  <c r="B456" i="2"/>
  <c r="AL456" i="2" s="1"/>
  <c r="I456" i="2"/>
  <c r="A457" i="2"/>
  <c r="B457" i="2"/>
  <c r="AL457" i="2" s="1"/>
  <c r="I457" i="2"/>
  <c r="A458" i="2"/>
  <c r="B458" i="2"/>
  <c r="AL458" i="2" s="1"/>
  <c r="I458" i="2"/>
  <c r="A459" i="2"/>
  <c r="B459" i="2"/>
  <c r="AL459" i="2" s="1"/>
  <c r="I459" i="2"/>
  <c r="A460" i="2"/>
  <c r="B460" i="2"/>
  <c r="AL460" i="2" s="1"/>
  <c r="I460" i="2"/>
  <c r="A461" i="2"/>
  <c r="B461" i="2"/>
  <c r="AL461" i="2" s="1"/>
  <c r="I461" i="2"/>
  <c r="A462" i="2"/>
  <c r="B462" i="2"/>
  <c r="AL462" i="2" s="1"/>
  <c r="I462" i="2"/>
  <c r="A463" i="2"/>
  <c r="B463" i="2"/>
  <c r="AL463" i="2" s="1"/>
  <c r="I463" i="2"/>
  <c r="A464" i="2"/>
  <c r="B464" i="2"/>
  <c r="AL464" i="2" s="1"/>
  <c r="I464" i="2"/>
  <c r="A465" i="2"/>
  <c r="B465" i="2"/>
  <c r="AL465" i="2" s="1"/>
  <c r="I465" i="2"/>
  <c r="A466" i="2"/>
  <c r="B466" i="2"/>
  <c r="AL466" i="2" s="1"/>
  <c r="I466" i="2"/>
  <c r="A467" i="2"/>
  <c r="B467" i="2"/>
  <c r="AL467" i="2" s="1"/>
  <c r="I467" i="2"/>
  <c r="A468" i="2"/>
  <c r="B468" i="2"/>
  <c r="AL468" i="2" s="1"/>
  <c r="I468" i="2"/>
  <c r="A469" i="2"/>
  <c r="B469" i="2"/>
  <c r="AL469" i="2" s="1"/>
  <c r="I469" i="2"/>
  <c r="A470" i="2"/>
  <c r="B470" i="2"/>
  <c r="AL470" i="2" s="1"/>
  <c r="I470" i="2"/>
  <c r="A471" i="2"/>
  <c r="B471" i="2"/>
  <c r="AL471" i="2" s="1"/>
  <c r="I471" i="2"/>
  <c r="A472" i="2"/>
  <c r="B472" i="2"/>
  <c r="AL472" i="2" s="1"/>
  <c r="I472" i="2"/>
  <c r="A473" i="2"/>
  <c r="B473" i="2"/>
  <c r="AL473" i="2" s="1"/>
  <c r="I473" i="2"/>
  <c r="A474" i="2"/>
  <c r="B474" i="2"/>
  <c r="AL474" i="2" s="1"/>
  <c r="I474" i="2"/>
  <c r="A475" i="2"/>
  <c r="B475" i="2"/>
  <c r="AL475" i="2" s="1"/>
  <c r="I475" i="2"/>
  <c r="A476" i="2"/>
  <c r="B476" i="2"/>
  <c r="AL476" i="2" s="1"/>
  <c r="I476" i="2"/>
  <c r="A477" i="2"/>
  <c r="B477" i="2"/>
  <c r="AL477" i="2" s="1"/>
  <c r="I477" i="2"/>
  <c r="A478" i="2"/>
  <c r="B478" i="2"/>
  <c r="AL478" i="2" s="1"/>
  <c r="I478" i="2"/>
  <c r="A479" i="2"/>
  <c r="B479" i="2"/>
  <c r="AL479" i="2" s="1"/>
  <c r="I479" i="2"/>
  <c r="A480" i="2"/>
  <c r="B480" i="2"/>
  <c r="AL480" i="2" s="1"/>
  <c r="I480" i="2"/>
  <c r="A481" i="2"/>
  <c r="B481" i="2"/>
  <c r="AL481" i="2" s="1"/>
  <c r="I481" i="2"/>
  <c r="A482" i="2"/>
  <c r="B482" i="2"/>
  <c r="AL482" i="2" s="1"/>
  <c r="I482" i="2"/>
  <c r="A483" i="2"/>
  <c r="B483" i="2"/>
  <c r="AL483" i="2" s="1"/>
  <c r="I483" i="2"/>
  <c r="A484" i="2"/>
  <c r="B484" i="2"/>
  <c r="AL484" i="2" s="1"/>
  <c r="I484" i="2"/>
  <c r="A485" i="2"/>
  <c r="B485" i="2"/>
  <c r="AL485" i="2" s="1"/>
  <c r="I485" i="2"/>
  <c r="A486" i="2"/>
  <c r="B486" i="2"/>
  <c r="AL486" i="2" s="1"/>
  <c r="I486" i="2"/>
  <c r="A487" i="2"/>
  <c r="B487" i="2"/>
  <c r="AL487" i="2" s="1"/>
  <c r="I487" i="2"/>
  <c r="A488" i="2"/>
  <c r="B488" i="2"/>
  <c r="AL488" i="2" s="1"/>
  <c r="I488" i="2"/>
  <c r="A489" i="2"/>
  <c r="B489" i="2"/>
  <c r="AL489" i="2" s="1"/>
  <c r="I489" i="2"/>
  <c r="A490" i="2"/>
  <c r="B490" i="2"/>
  <c r="AL490" i="2" s="1"/>
  <c r="I490" i="2"/>
  <c r="A491" i="2"/>
  <c r="B491" i="2"/>
  <c r="AL491" i="2" s="1"/>
  <c r="I491" i="2"/>
  <c r="A492" i="2"/>
  <c r="B492" i="2"/>
  <c r="AL492" i="2" s="1"/>
  <c r="I492" i="2"/>
  <c r="A493" i="2"/>
  <c r="B493" i="2"/>
  <c r="AL493" i="2" s="1"/>
  <c r="I493" i="2"/>
  <c r="A494" i="2"/>
  <c r="B494" i="2"/>
  <c r="AL494" i="2" s="1"/>
  <c r="I494" i="2"/>
  <c r="A495" i="2"/>
  <c r="B495" i="2"/>
  <c r="AL495" i="2" s="1"/>
  <c r="I495" i="2"/>
  <c r="A496" i="2"/>
  <c r="B496" i="2"/>
  <c r="AL496" i="2" s="1"/>
  <c r="I496" i="2"/>
  <c r="A497" i="2"/>
  <c r="B497" i="2"/>
  <c r="AL497" i="2" s="1"/>
  <c r="I497" i="2"/>
  <c r="A498" i="2"/>
  <c r="B498" i="2"/>
  <c r="AL498" i="2" s="1"/>
  <c r="I498" i="2"/>
  <c r="A499" i="2"/>
  <c r="B499" i="2"/>
  <c r="AL499" i="2" s="1"/>
  <c r="I499" i="2"/>
  <c r="A500" i="2"/>
  <c r="B500" i="2"/>
  <c r="AL500" i="2" s="1"/>
  <c r="I500" i="2"/>
  <c r="A501" i="2"/>
  <c r="B501" i="2"/>
  <c r="AL501" i="2" s="1"/>
  <c r="I501" i="2"/>
  <c r="A502" i="2"/>
  <c r="B502" i="2"/>
  <c r="AL502" i="2" s="1"/>
  <c r="I502" i="2"/>
  <c r="A503" i="2"/>
  <c r="B503" i="2"/>
  <c r="AL503" i="2" s="1"/>
  <c r="I503" i="2"/>
  <c r="A504" i="2"/>
  <c r="B504" i="2"/>
  <c r="AL504" i="2" s="1"/>
  <c r="I504" i="2"/>
  <c r="A505" i="2"/>
  <c r="B505" i="2"/>
  <c r="AL505" i="2" s="1"/>
  <c r="I505" i="2"/>
  <c r="A506" i="2"/>
  <c r="B506" i="2"/>
  <c r="AL506" i="2" s="1"/>
  <c r="I506" i="2"/>
  <c r="A507" i="2"/>
  <c r="B507" i="2"/>
  <c r="AL507" i="2" s="1"/>
  <c r="I507" i="2"/>
  <c r="A508" i="2"/>
  <c r="B508" i="2"/>
  <c r="AL508" i="2" s="1"/>
  <c r="I508" i="2"/>
  <c r="A509" i="2"/>
  <c r="B509" i="2"/>
  <c r="AL509" i="2" s="1"/>
  <c r="I509" i="2"/>
  <c r="A510" i="2"/>
  <c r="B510" i="2"/>
  <c r="AL510" i="2" s="1"/>
  <c r="I510" i="2"/>
  <c r="A511" i="2"/>
  <c r="B511" i="2"/>
  <c r="AL511" i="2" s="1"/>
  <c r="I511" i="2"/>
  <c r="A512" i="2"/>
  <c r="B512" i="2"/>
  <c r="AL512" i="2" s="1"/>
  <c r="I512" i="2"/>
  <c r="A513" i="2"/>
  <c r="B513" i="2"/>
  <c r="AL513" i="2" s="1"/>
  <c r="I513" i="2"/>
  <c r="A514" i="2"/>
  <c r="B514" i="2"/>
  <c r="AL514" i="2" s="1"/>
  <c r="I514" i="2"/>
  <c r="A515" i="2"/>
  <c r="B515" i="2"/>
  <c r="AL515" i="2" s="1"/>
  <c r="I515" i="2"/>
  <c r="A516" i="2"/>
  <c r="B516" i="2"/>
  <c r="AL516" i="2" s="1"/>
  <c r="I516" i="2"/>
  <c r="A517" i="2"/>
  <c r="B517" i="2"/>
  <c r="AL517" i="2" s="1"/>
  <c r="I517" i="2"/>
  <c r="A518" i="2"/>
  <c r="B518" i="2"/>
  <c r="AL518" i="2" s="1"/>
  <c r="I518" i="2"/>
  <c r="A519" i="2"/>
  <c r="B519" i="2"/>
  <c r="AL519" i="2" s="1"/>
  <c r="I519" i="2"/>
  <c r="A520" i="2"/>
  <c r="B520" i="2"/>
  <c r="AL520" i="2" s="1"/>
  <c r="I520" i="2"/>
  <c r="A521" i="2"/>
  <c r="B521" i="2"/>
  <c r="AL521" i="2" s="1"/>
  <c r="I521" i="2"/>
  <c r="A522" i="2"/>
  <c r="B522" i="2"/>
  <c r="AL522" i="2" s="1"/>
  <c r="I522" i="2"/>
  <c r="A523" i="2"/>
  <c r="B523" i="2"/>
  <c r="AL523" i="2" s="1"/>
  <c r="I523" i="2"/>
  <c r="A524" i="2"/>
  <c r="B524" i="2"/>
  <c r="AL524" i="2" s="1"/>
  <c r="I524" i="2"/>
  <c r="A525" i="2"/>
  <c r="B525" i="2"/>
  <c r="AL525" i="2" s="1"/>
  <c r="I525" i="2"/>
  <c r="A526" i="2"/>
  <c r="B526" i="2"/>
  <c r="AL526" i="2" s="1"/>
  <c r="I526" i="2"/>
  <c r="A527" i="2"/>
  <c r="B527" i="2"/>
  <c r="AL527" i="2" s="1"/>
  <c r="I527" i="2"/>
  <c r="A528" i="2"/>
  <c r="B528" i="2"/>
  <c r="AL528" i="2" s="1"/>
  <c r="I528" i="2"/>
  <c r="A529" i="2"/>
  <c r="B529" i="2"/>
  <c r="AL529" i="2" s="1"/>
  <c r="I529" i="2"/>
  <c r="A530" i="2"/>
  <c r="B530" i="2"/>
  <c r="AL530" i="2" s="1"/>
  <c r="I530" i="2"/>
  <c r="A531" i="2"/>
  <c r="B531" i="2"/>
  <c r="AL531" i="2" s="1"/>
  <c r="I531" i="2"/>
  <c r="A532" i="2"/>
  <c r="B532" i="2"/>
  <c r="AL532" i="2" s="1"/>
  <c r="I532" i="2"/>
  <c r="A533" i="2"/>
  <c r="B533" i="2"/>
  <c r="AL533" i="2" s="1"/>
  <c r="I533" i="2"/>
  <c r="A534" i="2"/>
  <c r="B534" i="2"/>
  <c r="AL534" i="2" s="1"/>
  <c r="I534" i="2"/>
  <c r="A535" i="2"/>
  <c r="B535" i="2"/>
  <c r="AL535" i="2" s="1"/>
  <c r="I535" i="2"/>
  <c r="A536" i="2"/>
  <c r="B536" i="2"/>
  <c r="AL536" i="2" s="1"/>
  <c r="I536" i="2"/>
  <c r="A537" i="2"/>
  <c r="B537" i="2"/>
  <c r="AL537" i="2" s="1"/>
  <c r="I537" i="2"/>
  <c r="A538" i="2"/>
  <c r="B538" i="2"/>
  <c r="AL538" i="2" s="1"/>
  <c r="I538" i="2"/>
  <c r="A539" i="2"/>
  <c r="B539" i="2"/>
  <c r="AL539" i="2" s="1"/>
  <c r="I539" i="2"/>
  <c r="A540" i="2"/>
  <c r="B540" i="2"/>
  <c r="AL540" i="2" s="1"/>
  <c r="I540" i="2"/>
  <c r="A541" i="2"/>
  <c r="B541" i="2"/>
  <c r="AL541" i="2" s="1"/>
  <c r="I541" i="2"/>
  <c r="A542" i="2"/>
  <c r="B542" i="2"/>
  <c r="AL542" i="2" s="1"/>
  <c r="I542" i="2"/>
  <c r="A543" i="2"/>
  <c r="B543" i="2"/>
  <c r="AL543" i="2" s="1"/>
  <c r="I543" i="2"/>
  <c r="A544" i="2"/>
  <c r="B544" i="2"/>
  <c r="AL544" i="2" s="1"/>
  <c r="I544" i="2"/>
  <c r="A545" i="2"/>
  <c r="B545" i="2"/>
  <c r="AL545" i="2" s="1"/>
  <c r="I545" i="2"/>
  <c r="A546" i="2"/>
  <c r="B546" i="2"/>
  <c r="AL546" i="2" s="1"/>
  <c r="I546" i="2"/>
  <c r="A547" i="2"/>
  <c r="B547" i="2"/>
  <c r="AL547" i="2" s="1"/>
  <c r="I547" i="2"/>
  <c r="A548" i="2"/>
  <c r="B548" i="2"/>
  <c r="AL548" i="2" s="1"/>
  <c r="I548" i="2"/>
  <c r="A549" i="2"/>
  <c r="B549" i="2"/>
  <c r="AL549" i="2" s="1"/>
  <c r="I549" i="2"/>
  <c r="A550" i="2"/>
  <c r="B550" i="2"/>
  <c r="AL550" i="2" s="1"/>
  <c r="I550" i="2"/>
  <c r="A551" i="2"/>
  <c r="B551" i="2"/>
  <c r="AL551" i="2" s="1"/>
  <c r="I551" i="2"/>
  <c r="A552" i="2"/>
  <c r="B552" i="2"/>
  <c r="AL552" i="2" s="1"/>
  <c r="I552" i="2"/>
  <c r="A553" i="2"/>
  <c r="B553" i="2"/>
  <c r="AL553" i="2" s="1"/>
  <c r="I553" i="2"/>
  <c r="A554" i="2"/>
  <c r="B554" i="2"/>
  <c r="AL554" i="2" s="1"/>
  <c r="I554" i="2"/>
  <c r="A555" i="2"/>
  <c r="B555" i="2"/>
  <c r="AL555" i="2" s="1"/>
  <c r="I555" i="2"/>
  <c r="A556" i="2"/>
  <c r="B556" i="2"/>
  <c r="AL556" i="2" s="1"/>
  <c r="I556" i="2"/>
  <c r="A557" i="2"/>
  <c r="B557" i="2"/>
  <c r="AL557" i="2" s="1"/>
  <c r="I557" i="2"/>
  <c r="A558" i="2"/>
  <c r="B558" i="2"/>
  <c r="AL558" i="2" s="1"/>
  <c r="I558" i="2"/>
  <c r="A559" i="2"/>
  <c r="B559" i="2"/>
  <c r="AL559" i="2" s="1"/>
  <c r="I559" i="2"/>
  <c r="A560" i="2"/>
  <c r="B560" i="2"/>
  <c r="AL560" i="2" s="1"/>
  <c r="I560" i="2"/>
  <c r="A561" i="2"/>
  <c r="B561" i="2"/>
  <c r="AL561" i="2" s="1"/>
  <c r="I561" i="2"/>
  <c r="A562" i="2"/>
  <c r="B562" i="2"/>
  <c r="AL562" i="2" s="1"/>
  <c r="I562" i="2"/>
  <c r="A563" i="2"/>
  <c r="B563" i="2"/>
  <c r="AL563" i="2" s="1"/>
  <c r="I563" i="2"/>
  <c r="A564" i="2"/>
  <c r="B564" i="2"/>
  <c r="AL564" i="2" s="1"/>
  <c r="I564" i="2"/>
  <c r="A565" i="2"/>
  <c r="B565" i="2"/>
  <c r="AL565" i="2" s="1"/>
  <c r="I565" i="2"/>
  <c r="A566" i="2"/>
  <c r="B566" i="2"/>
  <c r="AL566" i="2" s="1"/>
  <c r="I566" i="2"/>
  <c r="A567" i="2"/>
  <c r="B567" i="2"/>
  <c r="AL567" i="2" s="1"/>
  <c r="I567" i="2"/>
  <c r="A568" i="2"/>
  <c r="B568" i="2"/>
  <c r="AL568" i="2" s="1"/>
  <c r="I568" i="2"/>
  <c r="A569" i="2"/>
  <c r="B569" i="2"/>
  <c r="AL569" i="2" s="1"/>
  <c r="I569" i="2"/>
  <c r="A570" i="2"/>
  <c r="B570" i="2"/>
  <c r="AL570" i="2" s="1"/>
  <c r="I570" i="2"/>
  <c r="A571" i="2"/>
  <c r="B571" i="2"/>
  <c r="AL571" i="2" s="1"/>
  <c r="I571" i="2"/>
  <c r="A572" i="2"/>
  <c r="B572" i="2"/>
  <c r="AL572" i="2" s="1"/>
  <c r="I572" i="2"/>
  <c r="A573" i="2"/>
  <c r="B573" i="2"/>
  <c r="AL573" i="2" s="1"/>
  <c r="I573" i="2"/>
  <c r="A574" i="2"/>
  <c r="B574" i="2"/>
  <c r="AL574" i="2" s="1"/>
  <c r="I574" i="2"/>
  <c r="A575" i="2"/>
  <c r="B575" i="2"/>
  <c r="AL575" i="2" s="1"/>
  <c r="I575" i="2"/>
  <c r="A576" i="2"/>
  <c r="B576" i="2"/>
  <c r="AL576" i="2" s="1"/>
  <c r="I576" i="2"/>
  <c r="A577" i="2"/>
  <c r="B577" i="2"/>
  <c r="AL577" i="2" s="1"/>
  <c r="I577" i="2"/>
  <c r="A578" i="2"/>
  <c r="B578" i="2"/>
  <c r="AL578" i="2" s="1"/>
  <c r="I578" i="2"/>
  <c r="A579" i="2"/>
  <c r="B579" i="2"/>
  <c r="AL579" i="2" s="1"/>
  <c r="I579" i="2"/>
  <c r="A580" i="2"/>
  <c r="B580" i="2"/>
  <c r="AL580" i="2" s="1"/>
  <c r="I580" i="2"/>
  <c r="A581" i="2"/>
  <c r="B581" i="2"/>
  <c r="AL581" i="2" s="1"/>
  <c r="I581" i="2"/>
  <c r="A582" i="2"/>
  <c r="B582" i="2"/>
  <c r="AL582" i="2" s="1"/>
  <c r="I582" i="2"/>
  <c r="A583" i="2"/>
  <c r="B583" i="2"/>
  <c r="AL583" i="2" s="1"/>
  <c r="I583" i="2"/>
  <c r="A584" i="2"/>
  <c r="B584" i="2"/>
  <c r="AL584" i="2" s="1"/>
  <c r="I584" i="2"/>
  <c r="A585" i="2"/>
  <c r="B585" i="2"/>
  <c r="AL585" i="2" s="1"/>
  <c r="I585" i="2"/>
  <c r="A586" i="2"/>
  <c r="B586" i="2"/>
  <c r="AL586" i="2" s="1"/>
  <c r="I586" i="2"/>
  <c r="A587" i="2"/>
  <c r="B587" i="2"/>
  <c r="AL587" i="2" s="1"/>
  <c r="I587" i="2"/>
  <c r="A588" i="2"/>
  <c r="B588" i="2"/>
  <c r="AL588" i="2" s="1"/>
  <c r="I588" i="2"/>
  <c r="A589" i="2"/>
  <c r="B589" i="2"/>
  <c r="AL589" i="2" s="1"/>
  <c r="I589" i="2"/>
  <c r="A590" i="2"/>
  <c r="B590" i="2"/>
  <c r="AL590" i="2" s="1"/>
  <c r="I590" i="2"/>
  <c r="A591" i="2"/>
  <c r="B591" i="2"/>
  <c r="AL591" i="2" s="1"/>
  <c r="I591" i="2"/>
  <c r="A592" i="2"/>
  <c r="B592" i="2"/>
  <c r="AL592" i="2" s="1"/>
  <c r="I592" i="2"/>
  <c r="A593" i="2"/>
  <c r="B593" i="2"/>
  <c r="AL593" i="2" s="1"/>
  <c r="I593" i="2"/>
  <c r="A594" i="2"/>
  <c r="B594" i="2"/>
  <c r="AL594" i="2" s="1"/>
  <c r="I594" i="2"/>
  <c r="A595" i="2"/>
  <c r="B595" i="2"/>
  <c r="AL595" i="2" s="1"/>
  <c r="I595" i="2"/>
  <c r="A596" i="2"/>
  <c r="B596" i="2"/>
  <c r="AL596" i="2" s="1"/>
  <c r="I596" i="2"/>
  <c r="A597" i="2"/>
  <c r="B597" i="2"/>
  <c r="AL597" i="2" s="1"/>
  <c r="I597" i="2"/>
  <c r="A598" i="2"/>
  <c r="B598" i="2"/>
  <c r="AL598" i="2" s="1"/>
  <c r="I598" i="2"/>
  <c r="A599" i="2"/>
  <c r="B599" i="2"/>
  <c r="AL599" i="2" s="1"/>
  <c r="I599" i="2"/>
  <c r="A600" i="2"/>
  <c r="B600" i="2"/>
  <c r="AL600" i="2" s="1"/>
  <c r="I600" i="2"/>
  <c r="A601" i="2"/>
  <c r="B601" i="2"/>
  <c r="AL601" i="2" s="1"/>
  <c r="I601" i="2"/>
  <c r="A602" i="2"/>
  <c r="B602" i="2"/>
  <c r="AL602" i="2" s="1"/>
  <c r="I602" i="2"/>
  <c r="A603" i="2"/>
  <c r="B603" i="2"/>
  <c r="AL603" i="2" s="1"/>
  <c r="I603" i="2"/>
  <c r="A604" i="2"/>
  <c r="B604" i="2"/>
  <c r="AL604" i="2" s="1"/>
  <c r="I604" i="2"/>
  <c r="A605" i="2"/>
  <c r="B605" i="2"/>
  <c r="AL605" i="2" s="1"/>
  <c r="I605" i="2"/>
  <c r="A606" i="2"/>
  <c r="B606" i="2"/>
  <c r="AL606" i="2" s="1"/>
  <c r="I606" i="2"/>
  <c r="A607" i="2"/>
  <c r="B607" i="2"/>
  <c r="AL607" i="2" s="1"/>
  <c r="I607" i="2"/>
  <c r="A608" i="2"/>
  <c r="B608" i="2"/>
  <c r="AL608" i="2" s="1"/>
  <c r="I608" i="2"/>
  <c r="A609" i="2"/>
  <c r="B609" i="2"/>
  <c r="AL609" i="2" s="1"/>
  <c r="I609" i="2"/>
  <c r="A610" i="2"/>
  <c r="B610" i="2"/>
  <c r="AL610" i="2" s="1"/>
  <c r="I610" i="2"/>
  <c r="A611" i="2"/>
  <c r="B611" i="2"/>
  <c r="AL611" i="2" s="1"/>
  <c r="I611" i="2"/>
  <c r="A612" i="2"/>
  <c r="B612" i="2"/>
  <c r="AL612" i="2" s="1"/>
  <c r="I612" i="2"/>
  <c r="A613" i="2"/>
  <c r="B613" i="2"/>
  <c r="AL613" i="2" s="1"/>
  <c r="I613" i="2"/>
  <c r="A614" i="2"/>
  <c r="B614" i="2"/>
  <c r="AL614" i="2" s="1"/>
  <c r="I614" i="2"/>
  <c r="A615" i="2"/>
  <c r="B615" i="2"/>
  <c r="AL615" i="2" s="1"/>
  <c r="I615" i="2"/>
  <c r="A616" i="2"/>
  <c r="B616" i="2"/>
  <c r="AL616" i="2" s="1"/>
  <c r="I616" i="2"/>
  <c r="A617" i="2"/>
  <c r="B617" i="2"/>
  <c r="AL617" i="2" s="1"/>
  <c r="I617" i="2"/>
  <c r="A618" i="2"/>
  <c r="B618" i="2"/>
  <c r="AL618" i="2" s="1"/>
  <c r="I618" i="2"/>
  <c r="A619" i="2"/>
  <c r="B619" i="2"/>
  <c r="AL619" i="2" s="1"/>
  <c r="I619" i="2"/>
  <c r="A620" i="2"/>
  <c r="B620" i="2"/>
  <c r="AL620" i="2" s="1"/>
  <c r="I620" i="2"/>
  <c r="A621" i="2"/>
  <c r="B621" i="2"/>
  <c r="AL621" i="2" s="1"/>
  <c r="I621" i="2"/>
  <c r="A622" i="2"/>
  <c r="B622" i="2"/>
  <c r="AL622" i="2" s="1"/>
  <c r="I622" i="2"/>
  <c r="A623" i="2"/>
  <c r="B623" i="2"/>
  <c r="AL623" i="2" s="1"/>
  <c r="I623" i="2"/>
  <c r="A624" i="2"/>
  <c r="B624" i="2"/>
  <c r="AL624" i="2" s="1"/>
  <c r="I624" i="2"/>
  <c r="A625" i="2"/>
  <c r="B625" i="2"/>
  <c r="AL625" i="2" s="1"/>
  <c r="I625" i="2"/>
  <c r="A626" i="2"/>
  <c r="B626" i="2"/>
  <c r="AL626" i="2" s="1"/>
  <c r="I626" i="2"/>
  <c r="A627" i="2"/>
  <c r="B627" i="2"/>
  <c r="AL627" i="2" s="1"/>
  <c r="I627" i="2"/>
  <c r="A628" i="2"/>
  <c r="B628" i="2"/>
  <c r="AL628" i="2" s="1"/>
  <c r="I628" i="2"/>
  <c r="A629" i="2"/>
  <c r="B629" i="2"/>
  <c r="AL629" i="2" s="1"/>
  <c r="I629" i="2"/>
  <c r="A630" i="2"/>
  <c r="B630" i="2"/>
  <c r="AL630" i="2" s="1"/>
  <c r="I630" i="2"/>
  <c r="A631" i="2"/>
  <c r="B631" i="2"/>
  <c r="AL631" i="2" s="1"/>
  <c r="I631" i="2"/>
  <c r="A632" i="2"/>
  <c r="B632" i="2"/>
  <c r="AL632" i="2" s="1"/>
  <c r="I632" i="2"/>
  <c r="A633" i="2"/>
  <c r="B633" i="2"/>
  <c r="AL633" i="2" s="1"/>
  <c r="I633" i="2"/>
  <c r="A634" i="2"/>
  <c r="B634" i="2"/>
  <c r="AL634" i="2" s="1"/>
  <c r="I634" i="2"/>
  <c r="A635" i="2"/>
  <c r="B635" i="2"/>
  <c r="AL635" i="2" s="1"/>
  <c r="I635" i="2"/>
  <c r="A636" i="2"/>
  <c r="B636" i="2"/>
  <c r="AL636" i="2" s="1"/>
  <c r="I636" i="2"/>
  <c r="A637" i="2"/>
  <c r="B637" i="2"/>
  <c r="AL637" i="2" s="1"/>
  <c r="I637" i="2"/>
  <c r="A638" i="2"/>
  <c r="B638" i="2"/>
  <c r="AL638" i="2" s="1"/>
  <c r="I638" i="2"/>
  <c r="A639" i="2"/>
  <c r="B639" i="2"/>
  <c r="AL639" i="2" s="1"/>
  <c r="I639" i="2"/>
  <c r="A640" i="2"/>
  <c r="B640" i="2"/>
  <c r="AL640" i="2" s="1"/>
  <c r="I640" i="2"/>
  <c r="A641" i="2"/>
  <c r="B641" i="2"/>
  <c r="AL641" i="2" s="1"/>
  <c r="I641" i="2"/>
  <c r="A642" i="2"/>
  <c r="B642" i="2"/>
  <c r="AL642" i="2" s="1"/>
  <c r="I642" i="2"/>
  <c r="A643" i="2"/>
  <c r="B643" i="2"/>
  <c r="AL643" i="2" s="1"/>
  <c r="I643" i="2"/>
  <c r="A644" i="2"/>
  <c r="B644" i="2"/>
  <c r="AL644" i="2" s="1"/>
  <c r="I644" i="2"/>
  <c r="A645" i="2"/>
  <c r="B645" i="2"/>
  <c r="AL645" i="2" s="1"/>
  <c r="I645" i="2"/>
  <c r="A646" i="2"/>
  <c r="B646" i="2"/>
  <c r="AL646" i="2" s="1"/>
  <c r="I646" i="2"/>
  <c r="A647" i="2"/>
  <c r="B647" i="2"/>
  <c r="AL647" i="2" s="1"/>
  <c r="I647" i="2"/>
  <c r="A648" i="2"/>
  <c r="B648" i="2"/>
  <c r="AL648" i="2" s="1"/>
  <c r="I648" i="2"/>
  <c r="A649" i="2"/>
  <c r="B649" i="2"/>
  <c r="AL649" i="2" s="1"/>
  <c r="I649" i="2"/>
  <c r="A650" i="2"/>
  <c r="B650" i="2"/>
  <c r="AL650" i="2" s="1"/>
  <c r="I650" i="2"/>
  <c r="A651" i="2"/>
  <c r="B651" i="2"/>
  <c r="AL651" i="2" s="1"/>
  <c r="I651" i="2"/>
  <c r="A652" i="2"/>
  <c r="B652" i="2"/>
  <c r="AL652" i="2" s="1"/>
  <c r="I652" i="2"/>
  <c r="A653" i="2"/>
  <c r="B653" i="2"/>
  <c r="AL653" i="2" s="1"/>
  <c r="I653" i="2"/>
  <c r="A654" i="2"/>
  <c r="B654" i="2"/>
  <c r="AL654" i="2" s="1"/>
  <c r="I654" i="2"/>
  <c r="A655" i="2"/>
  <c r="B655" i="2"/>
  <c r="AL655" i="2" s="1"/>
  <c r="I655" i="2"/>
  <c r="A656" i="2"/>
  <c r="B656" i="2"/>
  <c r="AL656" i="2" s="1"/>
  <c r="I656" i="2"/>
  <c r="A657" i="2"/>
  <c r="B657" i="2"/>
  <c r="AL657" i="2" s="1"/>
  <c r="I657" i="2"/>
  <c r="A658" i="2"/>
  <c r="B658" i="2"/>
  <c r="AL658" i="2" s="1"/>
  <c r="I658" i="2"/>
  <c r="A659" i="2"/>
  <c r="B659" i="2"/>
  <c r="AL659" i="2" s="1"/>
  <c r="I659" i="2"/>
  <c r="A660" i="2"/>
  <c r="B660" i="2"/>
  <c r="AL660" i="2" s="1"/>
  <c r="I660" i="2"/>
  <c r="A661" i="2"/>
  <c r="B661" i="2"/>
  <c r="AL661" i="2" s="1"/>
  <c r="I661" i="2"/>
  <c r="A662" i="2"/>
  <c r="B662" i="2"/>
  <c r="AL662" i="2" s="1"/>
  <c r="I662" i="2"/>
  <c r="A663" i="2"/>
  <c r="B663" i="2"/>
  <c r="AL663" i="2" s="1"/>
  <c r="I663" i="2"/>
  <c r="A664" i="2"/>
  <c r="B664" i="2"/>
  <c r="AL664" i="2" s="1"/>
  <c r="I664" i="2"/>
  <c r="A665" i="2"/>
  <c r="B665" i="2"/>
  <c r="AL665" i="2" s="1"/>
  <c r="I665" i="2"/>
  <c r="A666" i="2"/>
  <c r="B666" i="2"/>
  <c r="AL666" i="2" s="1"/>
  <c r="I666" i="2"/>
  <c r="A667" i="2"/>
  <c r="B667" i="2"/>
  <c r="AL667" i="2" s="1"/>
  <c r="I667" i="2"/>
  <c r="A668" i="2"/>
  <c r="B668" i="2"/>
  <c r="AL668" i="2" s="1"/>
  <c r="I668" i="2"/>
  <c r="A669" i="2"/>
  <c r="B669" i="2"/>
  <c r="AL669" i="2" s="1"/>
  <c r="I669" i="2"/>
  <c r="A670" i="2"/>
  <c r="B670" i="2"/>
  <c r="AL670" i="2" s="1"/>
  <c r="I670" i="2"/>
  <c r="A671" i="2"/>
  <c r="B671" i="2"/>
  <c r="AL671" i="2" s="1"/>
  <c r="I671" i="2"/>
  <c r="A672" i="2"/>
  <c r="B672" i="2"/>
  <c r="AL672" i="2" s="1"/>
  <c r="I672" i="2"/>
  <c r="A673" i="2"/>
  <c r="B673" i="2"/>
  <c r="AL673" i="2" s="1"/>
  <c r="I673" i="2"/>
  <c r="A674" i="2"/>
  <c r="B674" i="2"/>
  <c r="AL674" i="2" s="1"/>
  <c r="I674" i="2"/>
  <c r="A675" i="2"/>
  <c r="B675" i="2"/>
  <c r="AL675" i="2" s="1"/>
  <c r="I675" i="2"/>
  <c r="A676" i="2"/>
  <c r="B676" i="2"/>
  <c r="AL676" i="2" s="1"/>
  <c r="I676" i="2"/>
  <c r="A677" i="2"/>
  <c r="B677" i="2"/>
  <c r="AL677" i="2" s="1"/>
  <c r="I677" i="2"/>
  <c r="A678" i="2"/>
  <c r="B678" i="2"/>
  <c r="AL678" i="2" s="1"/>
  <c r="I678" i="2"/>
  <c r="A679" i="2"/>
  <c r="B679" i="2"/>
  <c r="AL679" i="2" s="1"/>
  <c r="I679" i="2"/>
  <c r="A680" i="2"/>
  <c r="B680" i="2"/>
  <c r="AL680" i="2" s="1"/>
  <c r="I680" i="2"/>
  <c r="A681" i="2"/>
  <c r="B681" i="2"/>
  <c r="AL681" i="2" s="1"/>
  <c r="I681" i="2"/>
  <c r="A682" i="2"/>
  <c r="B682" i="2"/>
  <c r="AL682" i="2" s="1"/>
  <c r="I682" i="2"/>
  <c r="A683" i="2"/>
  <c r="B683" i="2"/>
  <c r="AL683" i="2" s="1"/>
  <c r="I683" i="2"/>
  <c r="A684" i="2"/>
  <c r="B684" i="2"/>
  <c r="AL684" i="2" s="1"/>
  <c r="I684" i="2"/>
  <c r="A685" i="2"/>
  <c r="B685" i="2"/>
  <c r="AL685" i="2" s="1"/>
  <c r="I685" i="2"/>
  <c r="A686" i="2"/>
  <c r="B686" i="2"/>
  <c r="AL686" i="2" s="1"/>
  <c r="I686" i="2"/>
  <c r="A687" i="2"/>
  <c r="B687" i="2"/>
  <c r="AL687" i="2" s="1"/>
  <c r="I687" i="2"/>
  <c r="A688" i="2"/>
  <c r="B688" i="2"/>
  <c r="AL688" i="2" s="1"/>
  <c r="I688" i="2"/>
  <c r="A689" i="2"/>
  <c r="B689" i="2"/>
  <c r="AL689" i="2" s="1"/>
  <c r="I689" i="2"/>
  <c r="A690" i="2"/>
  <c r="B690" i="2"/>
  <c r="AL690" i="2" s="1"/>
  <c r="I690" i="2"/>
  <c r="A691" i="2"/>
  <c r="B691" i="2"/>
  <c r="AL691" i="2" s="1"/>
  <c r="I691" i="2"/>
  <c r="A692" i="2"/>
  <c r="B692" i="2"/>
  <c r="AL692" i="2" s="1"/>
  <c r="I692" i="2"/>
  <c r="A693" i="2"/>
  <c r="B693" i="2"/>
  <c r="AL693" i="2" s="1"/>
  <c r="I693" i="2"/>
  <c r="A694" i="2"/>
  <c r="B694" i="2"/>
  <c r="AL694" i="2" s="1"/>
  <c r="I694" i="2"/>
  <c r="A695" i="2"/>
  <c r="B695" i="2"/>
  <c r="AL695" i="2" s="1"/>
  <c r="I695" i="2"/>
  <c r="A696" i="2"/>
  <c r="B696" i="2"/>
  <c r="AL696" i="2" s="1"/>
  <c r="I696" i="2"/>
  <c r="A697" i="2"/>
  <c r="B697" i="2"/>
  <c r="AL697" i="2" s="1"/>
  <c r="I697" i="2"/>
  <c r="A698" i="2"/>
  <c r="B698" i="2"/>
  <c r="AL698" i="2" s="1"/>
  <c r="I698" i="2"/>
  <c r="A699" i="2"/>
  <c r="B699" i="2"/>
  <c r="AL699" i="2" s="1"/>
  <c r="I699" i="2"/>
  <c r="A700" i="2"/>
  <c r="B700" i="2"/>
  <c r="AL700" i="2" s="1"/>
  <c r="I700" i="2"/>
  <c r="A701" i="2"/>
  <c r="B701" i="2"/>
  <c r="AL701" i="2" s="1"/>
  <c r="I701" i="2"/>
  <c r="A702" i="2"/>
  <c r="B702" i="2"/>
  <c r="AL702" i="2" s="1"/>
  <c r="I702" i="2"/>
  <c r="A703" i="2"/>
  <c r="B703" i="2"/>
  <c r="AL703" i="2" s="1"/>
  <c r="I703" i="2"/>
  <c r="A704" i="2"/>
  <c r="B704" i="2"/>
  <c r="AL704" i="2" s="1"/>
  <c r="I704" i="2"/>
  <c r="A705" i="2"/>
  <c r="B705" i="2"/>
  <c r="AL705" i="2" s="1"/>
  <c r="I705" i="2"/>
  <c r="A706" i="2"/>
  <c r="B706" i="2"/>
  <c r="AL706" i="2" s="1"/>
  <c r="I706" i="2"/>
  <c r="A707" i="2"/>
  <c r="B707" i="2"/>
  <c r="AL707" i="2" s="1"/>
  <c r="I707" i="2"/>
  <c r="A708" i="2"/>
  <c r="B708" i="2"/>
  <c r="AL708" i="2" s="1"/>
  <c r="I708" i="2"/>
  <c r="A709" i="2"/>
  <c r="B709" i="2"/>
  <c r="AL709" i="2" s="1"/>
  <c r="I709" i="2"/>
  <c r="A710" i="2"/>
  <c r="B710" i="2"/>
  <c r="AL710" i="2" s="1"/>
  <c r="I710" i="2"/>
  <c r="A711" i="2"/>
  <c r="B711" i="2"/>
  <c r="AL711" i="2" s="1"/>
  <c r="I711" i="2"/>
  <c r="A712" i="2"/>
  <c r="B712" i="2"/>
  <c r="AL712" i="2" s="1"/>
  <c r="I712" i="2"/>
  <c r="A713" i="2"/>
  <c r="B713" i="2"/>
  <c r="AL713" i="2" s="1"/>
  <c r="I713" i="2"/>
  <c r="A714" i="2"/>
  <c r="B714" i="2"/>
  <c r="AL714" i="2" s="1"/>
  <c r="I714" i="2"/>
  <c r="A715" i="2"/>
  <c r="B715" i="2"/>
  <c r="AL715" i="2" s="1"/>
  <c r="I715" i="2"/>
  <c r="A716" i="2"/>
  <c r="B716" i="2"/>
  <c r="AL716" i="2" s="1"/>
  <c r="I716" i="2"/>
  <c r="A717" i="2"/>
  <c r="B717" i="2"/>
  <c r="AL717" i="2" s="1"/>
  <c r="I717" i="2"/>
  <c r="A718" i="2"/>
  <c r="B718" i="2"/>
  <c r="AL718" i="2" s="1"/>
  <c r="I718" i="2"/>
  <c r="A719" i="2"/>
  <c r="B719" i="2"/>
  <c r="AL719" i="2" s="1"/>
  <c r="I719" i="2"/>
  <c r="A720" i="2"/>
  <c r="B720" i="2"/>
  <c r="AL720" i="2" s="1"/>
  <c r="I720" i="2"/>
  <c r="A721" i="2"/>
  <c r="B721" i="2"/>
  <c r="AL721" i="2" s="1"/>
  <c r="I721" i="2"/>
  <c r="A722" i="2"/>
  <c r="B722" i="2"/>
  <c r="AL722" i="2" s="1"/>
  <c r="I722" i="2"/>
  <c r="A723" i="2"/>
  <c r="B723" i="2"/>
  <c r="AL723" i="2" s="1"/>
  <c r="I723" i="2"/>
  <c r="A724" i="2"/>
  <c r="B724" i="2"/>
  <c r="AL724" i="2" s="1"/>
  <c r="I724" i="2"/>
  <c r="A725" i="2"/>
  <c r="B725" i="2"/>
  <c r="AL725" i="2" s="1"/>
  <c r="I725" i="2"/>
  <c r="A726" i="2"/>
  <c r="B726" i="2"/>
  <c r="AL726" i="2" s="1"/>
  <c r="I726" i="2"/>
  <c r="A727" i="2"/>
  <c r="B727" i="2"/>
  <c r="AL727" i="2" s="1"/>
  <c r="I727" i="2"/>
  <c r="A728" i="2"/>
  <c r="B728" i="2"/>
  <c r="AL728" i="2" s="1"/>
  <c r="I728" i="2"/>
  <c r="A729" i="2"/>
  <c r="B729" i="2"/>
  <c r="AL729" i="2" s="1"/>
  <c r="I729" i="2"/>
  <c r="A730" i="2"/>
  <c r="B730" i="2"/>
  <c r="AL730" i="2" s="1"/>
  <c r="I730" i="2"/>
  <c r="A731" i="2"/>
  <c r="B731" i="2"/>
  <c r="AL731" i="2" s="1"/>
  <c r="I731" i="2"/>
  <c r="A732" i="2"/>
  <c r="B732" i="2"/>
  <c r="AL732" i="2" s="1"/>
  <c r="I732" i="2"/>
  <c r="A733" i="2"/>
  <c r="B733" i="2"/>
  <c r="AL733" i="2" s="1"/>
  <c r="I733" i="2"/>
  <c r="A734" i="2"/>
  <c r="B734" i="2"/>
  <c r="AL734" i="2" s="1"/>
  <c r="I734" i="2"/>
  <c r="A735" i="2"/>
  <c r="B735" i="2"/>
  <c r="AL735" i="2" s="1"/>
  <c r="I735" i="2"/>
  <c r="A736" i="2"/>
  <c r="B736" i="2"/>
  <c r="AL736" i="2" s="1"/>
  <c r="I736" i="2"/>
  <c r="A737" i="2"/>
  <c r="B737" i="2"/>
  <c r="AL737" i="2" s="1"/>
  <c r="I737" i="2"/>
  <c r="A738" i="2"/>
  <c r="B738" i="2"/>
  <c r="AL738" i="2" s="1"/>
  <c r="I738" i="2"/>
  <c r="A739" i="2"/>
  <c r="B739" i="2"/>
  <c r="AL739" i="2" s="1"/>
  <c r="I739" i="2"/>
  <c r="A740" i="2"/>
  <c r="B740" i="2"/>
  <c r="AL740" i="2" s="1"/>
  <c r="I740" i="2"/>
  <c r="A741" i="2"/>
  <c r="B741" i="2"/>
  <c r="AL741" i="2" s="1"/>
  <c r="I741" i="2"/>
  <c r="A742" i="2"/>
  <c r="B742" i="2"/>
  <c r="AL742" i="2" s="1"/>
  <c r="I742" i="2"/>
  <c r="A743" i="2"/>
  <c r="B743" i="2"/>
  <c r="AL743" i="2" s="1"/>
  <c r="I743" i="2"/>
  <c r="A744" i="2"/>
  <c r="B744" i="2"/>
  <c r="AL744" i="2" s="1"/>
  <c r="I744" i="2"/>
  <c r="A745" i="2"/>
  <c r="B745" i="2"/>
  <c r="AL745" i="2" s="1"/>
  <c r="I745" i="2"/>
  <c r="A746" i="2"/>
  <c r="B746" i="2"/>
  <c r="AL746" i="2" s="1"/>
  <c r="I746" i="2"/>
  <c r="A747" i="2"/>
  <c r="B747" i="2"/>
  <c r="AL747" i="2" s="1"/>
  <c r="I747" i="2"/>
  <c r="A748" i="2"/>
  <c r="B748" i="2"/>
  <c r="AL748" i="2" s="1"/>
  <c r="I748" i="2"/>
  <c r="A749" i="2"/>
  <c r="B749" i="2"/>
  <c r="AL749" i="2" s="1"/>
  <c r="I749" i="2"/>
  <c r="A750" i="2"/>
  <c r="B750" i="2"/>
  <c r="AL750" i="2" s="1"/>
  <c r="I750" i="2"/>
  <c r="A751" i="2"/>
  <c r="B751" i="2"/>
  <c r="AL751" i="2" s="1"/>
  <c r="I751" i="2"/>
  <c r="A752" i="2"/>
  <c r="B752" i="2"/>
  <c r="AL752" i="2" s="1"/>
  <c r="I752" i="2"/>
  <c r="A753" i="2"/>
  <c r="B753" i="2"/>
  <c r="AL753" i="2" s="1"/>
  <c r="I753" i="2"/>
  <c r="A754" i="2"/>
  <c r="B754" i="2"/>
  <c r="AL754" i="2" s="1"/>
  <c r="I754" i="2"/>
  <c r="A755" i="2"/>
  <c r="B755" i="2"/>
  <c r="AL755" i="2" s="1"/>
  <c r="I755" i="2"/>
  <c r="A756" i="2"/>
  <c r="B756" i="2"/>
  <c r="AL756" i="2" s="1"/>
  <c r="I756" i="2"/>
  <c r="A757" i="2"/>
  <c r="B757" i="2"/>
  <c r="AL757" i="2" s="1"/>
  <c r="I757" i="2"/>
  <c r="A758" i="2"/>
  <c r="B758" i="2"/>
  <c r="AL758" i="2" s="1"/>
  <c r="I758" i="2"/>
  <c r="A759" i="2"/>
  <c r="B759" i="2"/>
  <c r="AL759" i="2" s="1"/>
  <c r="I759" i="2"/>
  <c r="A760" i="2"/>
  <c r="B760" i="2"/>
  <c r="AL760" i="2" s="1"/>
  <c r="I760" i="2"/>
  <c r="A761" i="2"/>
  <c r="B761" i="2"/>
  <c r="AL761" i="2" s="1"/>
  <c r="I761" i="2"/>
  <c r="A762" i="2"/>
  <c r="B762" i="2"/>
  <c r="AL762" i="2" s="1"/>
  <c r="I762" i="2"/>
  <c r="A763" i="2"/>
  <c r="B763" i="2"/>
  <c r="AL763" i="2" s="1"/>
  <c r="I763" i="2"/>
  <c r="A764" i="2"/>
  <c r="B764" i="2"/>
  <c r="AL764" i="2" s="1"/>
  <c r="I764" i="2"/>
  <c r="A765" i="2"/>
  <c r="B765" i="2"/>
  <c r="AL765" i="2" s="1"/>
  <c r="I765" i="2"/>
  <c r="A766" i="2"/>
  <c r="B766" i="2"/>
  <c r="AL766" i="2" s="1"/>
  <c r="I766" i="2"/>
  <c r="A767" i="2"/>
  <c r="B767" i="2"/>
  <c r="AL767" i="2" s="1"/>
  <c r="I767" i="2"/>
  <c r="A768" i="2"/>
  <c r="B768" i="2"/>
  <c r="AL768" i="2" s="1"/>
  <c r="I768" i="2"/>
  <c r="A769" i="2"/>
  <c r="B769" i="2"/>
  <c r="AL769" i="2" s="1"/>
  <c r="I769" i="2"/>
  <c r="A770" i="2"/>
  <c r="B770" i="2"/>
  <c r="AL770" i="2" s="1"/>
  <c r="I770" i="2"/>
  <c r="A771" i="2"/>
  <c r="B771" i="2"/>
  <c r="AL771" i="2" s="1"/>
  <c r="I771" i="2"/>
  <c r="A772" i="2"/>
  <c r="B772" i="2"/>
  <c r="AL772" i="2" s="1"/>
  <c r="I772" i="2"/>
  <c r="A773" i="2"/>
  <c r="B773" i="2"/>
  <c r="AL773" i="2" s="1"/>
  <c r="I773" i="2"/>
  <c r="A774" i="2"/>
  <c r="B774" i="2"/>
  <c r="AL774" i="2" s="1"/>
  <c r="I774" i="2"/>
  <c r="A775" i="2"/>
  <c r="B775" i="2"/>
  <c r="AL775" i="2" s="1"/>
  <c r="I775" i="2"/>
  <c r="A776" i="2"/>
  <c r="B776" i="2"/>
  <c r="AL776" i="2" s="1"/>
  <c r="I776" i="2"/>
  <c r="A777" i="2"/>
  <c r="B777" i="2"/>
  <c r="AL777" i="2" s="1"/>
  <c r="I777" i="2"/>
  <c r="A778" i="2"/>
  <c r="B778" i="2"/>
  <c r="AL778" i="2" s="1"/>
  <c r="I778" i="2"/>
  <c r="A779" i="2"/>
  <c r="B779" i="2"/>
  <c r="AL779" i="2" s="1"/>
  <c r="I779" i="2"/>
  <c r="A780" i="2"/>
  <c r="B780" i="2"/>
  <c r="AL780" i="2" s="1"/>
  <c r="I780" i="2"/>
  <c r="A781" i="2"/>
  <c r="B781" i="2"/>
  <c r="AL781" i="2" s="1"/>
  <c r="I781" i="2"/>
  <c r="A782" i="2"/>
  <c r="B782" i="2"/>
  <c r="AL782" i="2" s="1"/>
  <c r="I782" i="2"/>
  <c r="A783" i="2"/>
  <c r="B783" i="2"/>
  <c r="AL783" i="2" s="1"/>
  <c r="I783" i="2"/>
  <c r="A784" i="2"/>
  <c r="B784" i="2"/>
  <c r="AL784" i="2" s="1"/>
  <c r="I784" i="2"/>
  <c r="A785" i="2"/>
  <c r="B785" i="2"/>
  <c r="AL785" i="2" s="1"/>
  <c r="I785" i="2"/>
  <c r="A786" i="2"/>
  <c r="B786" i="2"/>
  <c r="AL786" i="2" s="1"/>
  <c r="I786" i="2"/>
  <c r="A787" i="2"/>
  <c r="B787" i="2"/>
  <c r="AL787" i="2" s="1"/>
  <c r="I787" i="2"/>
  <c r="A788" i="2"/>
  <c r="B788" i="2"/>
  <c r="AL788" i="2" s="1"/>
  <c r="I788" i="2"/>
  <c r="A789" i="2"/>
  <c r="B789" i="2"/>
  <c r="AL789" i="2" s="1"/>
  <c r="I789" i="2"/>
  <c r="A790" i="2"/>
  <c r="B790" i="2"/>
  <c r="AL790" i="2" s="1"/>
  <c r="I790" i="2"/>
  <c r="A791" i="2"/>
  <c r="B791" i="2"/>
  <c r="AL791" i="2" s="1"/>
  <c r="I791" i="2"/>
  <c r="A792" i="2"/>
  <c r="B792" i="2"/>
  <c r="AL792" i="2" s="1"/>
  <c r="I792" i="2"/>
  <c r="A793" i="2"/>
  <c r="B793" i="2"/>
  <c r="AL793" i="2" s="1"/>
  <c r="I793" i="2"/>
  <c r="A794" i="2"/>
  <c r="B794" i="2"/>
  <c r="AL794" i="2" s="1"/>
  <c r="I794" i="2"/>
  <c r="A795" i="2"/>
  <c r="B795" i="2"/>
  <c r="AL795" i="2" s="1"/>
  <c r="I795" i="2"/>
  <c r="A796" i="2"/>
  <c r="B796" i="2"/>
  <c r="AL796" i="2" s="1"/>
  <c r="I796" i="2"/>
  <c r="A797" i="2"/>
  <c r="B797" i="2"/>
  <c r="AL797" i="2" s="1"/>
  <c r="I797" i="2"/>
  <c r="A798" i="2"/>
  <c r="B798" i="2"/>
  <c r="AL798" i="2" s="1"/>
  <c r="I798" i="2"/>
  <c r="A799" i="2"/>
  <c r="B799" i="2"/>
  <c r="AL799" i="2" s="1"/>
  <c r="I799" i="2"/>
  <c r="A800" i="2"/>
  <c r="B800" i="2"/>
  <c r="AL800" i="2" s="1"/>
  <c r="I800" i="2"/>
  <c r="A801" i="2"/>
  <c r="B801" i="2"/>
  <c r="AL801" i="2" s="1"/>
  <c r="I801" i="2"/>
  <c r="A802" i="2"/>
  <c r="B802" i="2"/>
  <c r="AL802" i="2" s="1"/>
  <c r="I802" i="2"/>
  <c r="A803" i="2"/>
  <c r="B803" i="2"/>
  <c r="AL803" i="2" s="1"/>
  <c r="I803" i="2"/>
  <c r="A804" i="2"/>
  <c r="B804" i="2"/>
  <c r="AL804" i="2" s="1"/>
  <c r="I804" i="2"/>
  <c r="A805" i="2"/>
  <c r="B805" i="2"/>
  <c r="AL805" i="2" s="1"/>
  <c r="I805" i="2"/>
  <c r="A806" i="2"/>
  <c r="B806" i="2"/>
  <c r="AL806" i="2" s="1"/>
  <c r="I806" i="2"/>
  <c r="A807" i="2"/>
  <c r="B807" i="2"/>
  <c r="AL807" i="2" s="1"/>
  <c r="I807" i="2"/>
  <c r="A808" i="2"/>
  <c r="B808" i="2"/>
  <c r="AL808" i="2" s="1"/>
  <c r="I808" i="2"/>
  <c r="A809" i="2"/>
  <c r="B809" i="2"/>
  <c r="AL809" i="2" s="1"/>
  <c r="I809" i="2"/>
  <c r="A810" i="2"/>
  <c r="B810" i="2"/>
  <c r="AL810" i="2" s="1"/>
  <c r="I810" i="2"/>
  <c r="A811" i="2"/>
  <c r="B811" i="2"/>
  <c r="AL811" i="2" s="1"/>
  <c r="I811" i="2"/>
  <c r="A812" i="2"/>
  <c r="B812" i="2"/>
  <c r="AL812" i="2" s="1"/>
  <c r="I812" i="2"/>
  <c r="A813" i="2"/>
  <c r="B813" i="2"/>
  <c r="AL813" i="2" s="1"/>
  <c r="I813" i="2"/>
  <c r="A814" i="2"/>
  <c r="B814" i="2"/>
  <c r="AL814" i="2" s="1"/>
  <c r="I814" i="2"/>
  <c r="A815" i="2"/>
  <c r="B815" i="2"/>
  <c r="AL815" i="2" s="1"/>
  <c r="I815" i="2"/>
  <c r="A816" i="2"/>
  <c r="B816" i="2"/>
  <c r="AL816" i="2" s="1"/>
  <c r="I816" i="2"/>
  <c r="A817" i="2"/>
  <c r="B817" i="2"/>
  <c r="AL817" i="2" s="1"/>
  <c r="I817" i="2"/>
  <c r="A818" i="2"/>
  <c r="B818" i="2"/>
  <c r="AL818" i="2" s="1"/>
  <c r="I818" i="2"/>
  <c r="A819" i="2"/>
  <c r="B819" i="2"/>
  <c r="AL819" i="2" s="1"/>
  <c r="I819" i="2"/>
  <c r="A820" i="2"/>
  <c r="B820" i="2"/>
  <c r="AL820" i="2" s="1"/>
  <c r="I820" i="2"/>
  <c r="A821" i="2"/>
  <c r="B821" i="2"/>
  <c r="AL821" i="2" s="1"/>
  <c r="I821" i="2"/>
  <c r="A822" i="2"/>
  <c r="B822" i="2"/>
  <c r="AL822" i="2" s="1"/>
  <c r="I822" i="2"/>
  <c r="A823" i="2"/>
  <c r="B823" i="2"/>
  <c r="AL823" i="2" s="1"/>
  <c r="I823" i="2"/>
  <c r="A824" i="2"/>
  <c r="B824" i="2"/>
  <c r="AL824" i="2" s="1"/>
  <c r="I824" i="2"/>
  <c r="A825" i="2"/>
  <c r="B825" i="2"/>
  <c r="AL825" i="2" s="1"/>
  <c r="I825" i="2"/>
  <c r="A826" i="2"/>
  <c r="B826" i="2"/>
  <c r="AL826" i="2" s="1"/>
  <c r="I826" i="2"/>
  <c r="A827" i="2"/>
  <c r="B827" i="2"/>
  <c r="AL827" i="2" s="1"/>
  <c r="I827" i="2"/>
  <c r="A828" i="2"/>
  <c r="B828" i="2"/>
  <c r="AL828" i="2" s="1"/>
  <c r="I828" i="2"/>
  <c r="A829" i="2"/>
  <c r="B829" i="2"/>
  <c r="AL829" i="2" s="1"/>
  <c r="I829" i="2"/>
  <c r="A830" i="2"/>
  <c r="B830" i="2"/>
  <c r="AL830" i="2" s="1"/>
  <c r="I830" i="2"/>
  <c r="A831" i="2"/>
  <c r="B831" i="2"/>
  <c r="AL831" i="2" s="1"/>
  <c r="I831" i="2"/>
  <c r="A832" i="2"/>
  <c r="B832" i="2"/>
  <c r="AL832" i="2" s="1"/>
  <c r="I832" i="2"/>
  <c r="A833" i="2"/>
  <c r="B833" i="2"/>
  <c r="AL833" i="2" s="1"/>
  <c r="I833" i="2"/>
  <c r="A834" i="2"/>
  <c r="B834" i="2"/>
  <c r="AL834" i="2" s="1"/>
  <c r="I834" i="2"/>
  <c r="A835" i="2"/>
  <c r="B835" i="2"/>
  <c r="AL835" i="2" s="1"/>
  <c r="I835" i="2"/>
  <c r="A836" i="2"/>
  <c r="B836" i="2"/>
  <c r="AL836" i="2" s="1"/>
  <c r="I836" i="2"/>
  <c r="A837" i="2"/>
  <c r="B837" i="2"/>
  <c r="AL837" i="2" s="1"/>
  <c r="I837" i="2"/>
  <c r="A838" i="2"/>
  <c r="B838" i="2"/>
  <c r="AL838" i="2" s="1"/>
  <c r="I838" i="2"/>
  <c r="A839" i="2"/>
  <c r="B839" i="2"/>
  <c r="AL839" i="2" s="1"/>
  <c r="I839" i="2"/>
  <c r="A840" i="2"/>
  <c r="B840" i="2"/>
  <c r="AL840" i="2" s="1"/>
  <c r="I840" i="2"/>
  <c r="A841" i="2"/>
  <c r="B841" i="2"/>
  <c r="AL841" i="2" s="1"/>
  <c r="I841" i="2"/>
  <c r="A842" i="2"/>
  <c r="B842" i="2"/>
  <c r="AL842" i="2" s="1"/>
  <c r="I842" i="2"/>
  <c r="A843" i="2"/>
  <c r="B843" i="2"/>
  <c r="AL843" i="2" s="1"/>
  <c r="I843" i="2"/>
  <c r="A844" i="2"/>
  <c r="B844" i="2"/>
  <c r="AL844" i="2" s="1"/>
  <c r="I844" i="2"/>
  <c r="A845" i="2"/>
  <c r="B845" i="2"/>
  <c r="AL845" i="2" s="1"/>
  <c r="I845" i="2"/>
  <c r="A846" i="2"/>
  <c r="B846" i="2"/>
  <c r="AL846" i="2" s="1"/>
  <c r="I846" i="2"/>
  <c r="A847" i="2"/>
  <c r="B847" i="2"/>
  <c r="AL847" i="2" s="1"/>
  <c r="I847" i="2"/>
  <c r="A848" i="2"/>
  <c r="B848" i="2"/>
  <c r="AL848" i="2" s="1"/>
  <c r="I848" i="2"/>
  <c r="A849" i="2"/>
  <c r="B849" i="2"/>
  <c r="AL849" i="2" s="1"/>
  <c r="I849" i="2"/>
  <c r="A850" i="2"/>
  <c r="B850" i="2"/>
  <c r="AL850" i="2" s="1"/>
  <c r="I850" i="2"/>
  <c r="A851" i="2"/>
  <c r="B851" i="2"/>
  <c r="AL851" i="2" s="1"/>
  <c r="I851" i="2"/>
  <c r="A852" i="2"/>
  <c r="B852" i="2"/>
  <c r="AL852" i="2" s="1"/>
  <c r="I852" i="2"/>
  <c r="A853" i="2"/>
  <c r="B853" i="2"/>
  <c r="AL853" i="2" s="1"/>
  <c r="I853" i="2"/>
  <c r="A854" i="2"/>
  <c r="B854" i="2"/>
  <c r="AL854" i="2" s="1"/>
  <c r="I854" i="2"/>
  <c r="A855" i="2"/>
  <c r="B855" i="2"/>
  <c r="AL855" i="2" s="1"/>
  <c r="I855" i="2"/>
  <c r="A856" i="2"/>
  <c r="B856" i="2"/>
  <c r="AL856" i="2" s="1"/>
  <c r="I856" i="2"/>
  <c r="A857" i="2"/>
  <c r="B857" i="2"/>
  <c r="AL857" i="2" s="1"/>
  <c r="I857" i="2"/>
  <c r="A858" i="2"/>
  <c r="B858" i="2"/>
  <c r="AL858" i="2" s="1"/>
  <c r="I858" i="2"/>
  <c r="A859" i="2"/>
  <c r="B859" i="2"/>
  <c r="AL859" i="2" s="1"/>
  <c r="I859" i="2"/>
  <c r="A860" i="2"/>
  <c r="B860" i="2"/>
  <c r="AL860" i="2" s="1"/>
  <c r="I860" i="2"/>
  <c r="A861" i="2"/>
  <c r="B861" i="2"/>
  <c r="AL861" i="2" s="1"/>
  <c r="I861" i="2"/>
  <c r="A862" i="2"/>
  <c r="B862" i="2"/>
  <c r="AL862" i="2" s="1"/>
  <c r="I862" i="2"/>
  <c r="A863" i="2"/>
  <c r="B863" i="2"/>
  <c r="AL863" i="2" s="1"/>
  <c r="I863" i="2"/>
  <c r="A864" i="2"/>
  <c r="B864" i="2"/>
  <c r="AL864" i="2" s="1"/>
  <c r="I864" i="2"/>
  <c r="A865" i="2"/>
  <c r="B865" i="2"/>
  <c r="AL865" i="2" s="1"/>
  <c r="I865" i="2"/>
  <c r="A866" i="2"/>
  <c r="B866" i="2"/>
  <c r="AL866" i="2" s="1"/>
  <c r="I866" i="2"/>
  <c r="A867" i="2"/>
  <c r="B867" i="2"/>
  <c r="AL867" i="2" s="1"/>
  <c r="I867" i="2"/>
  <c r="A868" i="2"/>
  <c r="B868" i="2"/>
  <c r="AL868" i="2" s="1"/>
  <c r="I868" i="2"/>
  <c r="A869" i="2"/>
  <c r="B869" i="2"/>
  <c r="AL869" i="2" s="1"/>
  <c r="I869" i="2"/>
  <c r="A870" i="2"/>
  <c r="B870" i="2"/>
  <c r="AL870" i="2" s="1"/>
  <c r="I870" i="2"/>
  <c r="A871" i="2"/>
  <c r="B871" i="2"/>
  <c r="AL871" i="2" s="1"/>
  <c r="I871" i="2"/>
  <c r="A872" i="2"/>
  <c r="B872" i="2"/>
  <c r="AL872" i="2" s="1"/>
  <c r="I872" i="2"/>
  <c r="A873" i="2"/>
  <c r="B873" i="2"/>
  <c r="AL873" i="2" s="1"/>
  <c r="I873" i="2"/>
  <c r="A874" i="2"/>
  <c r="B874" i="2"/>
  <c r="AL874" i="2" s="1"/>
  <c r="I874" i="2"/>
  <c r="A875" i="2"/>
  <c r="B875" i="2"/>
  <c r="AL875" i="2" s="1"/>
  <c r="I875" i="2"/>
  <c r="A876" i="2"/>
  <c r="B876" i="2"/>
  <c r="AL876" i="2" s="1"/>
  <c r="I876" i="2"/>
  <c r="A877" i="2"/>
  <c r="B877" i="2"/>
  <c r="AL877" i="2" s="1"/>
  <c r="I877" i="2"/>
  <c r="A878" i="2"/>
  <c r="B878" i="2"/>
  <c r="AL878" i="2" s="1"/>
  <c r="I878" i="2"/>
  <c r="A879" i="2"/>
  <c r="B879" i="2"/>
  <c r="AL879" i="2" s="1"/>
  <c r="I879" i="2"/>
  <c r="A880" i="2"/>
  <c r="B880" i="2"/>
  <c r="AL880" i="2" s="1"/>
  <c r="I880" i="2"/>
  <c r="A881" i="2"/>
  <c r="B881" i="2"/>
  <c r="AL881" i="2" s="1"/>
  <c r="I881" i="2"/>
  <c r="A882" i="2"/>
  <c r="B882" i="2"/>
  <c r="AL882" i="2" s="1"/>
  <c r="I882" i="2"/>
  <c r="A883" i="2"/>
  <c r="B883" i="2"/>
  <c r="AL883" i="2" s="1"/>
  <c r="I883" i="2"/>
  <c r="A884" i="2"/>
  <c r="B884" i="2"/>
  <c r="AL884" i="2" s="1"/>
  <c r="I884" i="2"/>
  <c r="A885" i="2"/>
  <c r="B885" i="2"/>
  <c r="AL885" i="2" s="1"/>
  <c r="I885" i="2"/>
  <c r="A886" i="2"/>
  <c r="B886" i="2"/>
  <c r="AL886" i="2" s="1"/>
  <c r="I886" i="2"/>
  <c r="A887" i="2"/>
  <c r="B887" i="2"/>
  <c r="AL887" i="2" s="1"/>
  <c r="I887" i="2"/>
  <c r="A888" i="2"/>
  <c r="B888" i="2"/>
  <c r="AL888" i="2" s="1"/>
  <c r="I888" i="2"/>
  <c r="A889" i="2"/>
  <c r="B889" i="2"/>
  <c r="AL889" i="2" s="1"/>
  <c r="I889" i="2"/>
  <c r="A890" i="2"/>
  <c r="B890" i="2"/>
  <c r="AL890" i="2" s="1"/>
  <c r="I890" i="2"/>
  <c r="A891" i="2"/>
  <c r="B891" i="2"/>
  <c r="AL891" i="2" s="1"/>
  <c r="I891" i="2"/>
  <c r="A892" i="2"/>
  <c r="B892" i="2"/>
  <c r="AL892" i="2" s="1"/>
  <c r="I892" i="2"/>
  <c r="A893" i="2"/>
  <c r="B893" i="2"/>
  <c r="AL893" i="2" s="1"/>
  <c r="I893" i="2"/>
  <c r="A894" i="2"/>
  <c r="B894" i="2"/>
  <c r="AL894" i="2" s="1"/>
  <c r="I894" i="2"/>
  <c r="A895" i="2"/>
  <c r="B895" i="2"/>
  <c r="AL895" i="2" s="1"/>
  <c r="I895" i="2"/>
  <c r="A896" i="2"/>
  <c r="B896" i="2"/>
  <c r="AL896" i="2" s="1"/>
  <c r="I896" i="2"/>
  <c r="A897" i="2"/>
  <c r="B897" i="2"/>
  <c r="AL897" i="2" s="1"/>
  <c r="I897" i="2"/>
  <c r="A898" i="2"/>
  <c r="B898" i="2"/>
  <c r="AL898" i="2" s="1"/>
  <c r="I898" i="2"/>
  <c r="A899" i="2"/>
  <c r="B899" i="2"/>
  <c r="AL899" i="2" s="1"/>
  <c r="I899" i="2"/>
  <c r="A900" i="2"/>
  <c r="B900" i="2"/>
  <c r="AL900" i="2" s="1"/>
  <c r="I900" i="2"/>
  <c r="A901" i="2"/>
  <c r="B901" i="2"/>
  <c r="AL901" i="2" s="1"/>
  <c r="I901" i="2"/>
  <c r="A902" i="2"/>
  <c r="B902" i="2"/>
  <c r="AL902" i="2" s="1"/>
  <c r="I902" i="2"/>
  <c r="A903" i="2"/>
  <c r="B903" i="2"/>
  <c r="AL903" i="2" s="1"/>
  <c r="I903" i="2"/>
  <c r="A904" i="2"/>
  <c r="B904" i="2"/>
  <c r="AL904" i="2" s="1"/>
  <c r="I904" i="2"/>
  <c r="A905" i="2"/>
  <c r="B905" i="2"/>
  <c r="AL905" i="2" s="1"/>
  <c r="I905" i="2"/>
  <c r="A906" i="2"/>
  <c r="B906" i="2"/>
  <c r="AL906" i="2" s="1"/>
  <c r="I906" i="2"/>
  <c r="A907" i="2"/>
  <c r="B907" i="2"/>
  <c r="AL907" i="2" s="1"/>
  <c r="I907" i="2"/>
  <c r="A908" i="2"/>
  <c r="B908" i="2"/>
  <c r="AL908" i="2" s="1"/>
  <c r="I908" i="2"/>
  <c r="A909" i="2"/>
  <c r="B909" i="2"/>
  <c r="AL909" i="2" s="1"/>
  <c r="I909" i="2"/>
  <c r="A910" i="2"/>
  <c r="B910" i="2"/>
  <c r="AL910" i="2" s="1"/>
  <c r="I910" i="2"/>
  <c r="A911" i="2"/>
  <c r="B911" i="2"/>
  <c r="AL911" i="2" s="1"/>
  <c r="I911" i="2"/>
  <c r="A912" i="2"/>
  <c r="B912" i="2"/>
  <c r="AL912" i="2" s="1"/>
  <c r="I912" i="2"/>
  <c r="A913" i="2"/>
  <c r="B913" i="2"/>
  <c r="AL913" i="2" s="1"/>
  <c r="I913" i="2"/>
  <c r="A914" i="2"/>
  <c r="B914" i="2"/>
  <c r="AL914" i="2" s="1"/>
  <c r="I914" i="2"/>
  <c r="A915" i="2"/>
  <c r="B915" i="2"/>
  <c r="AL915" i="2" s="1"/>
  <c r="I915" i="2"/>
  <c r="A916" i="2"/>
  <c r="B916" i="2"/>
  <c r="AL916" i="2" s="1"/>
  <c r="I916" i="2"/>
  <c r="A917" i="2"/>
  <c r="B917" i="2"/>
  <c r="AL917" i="2" s="1"/>
  <c r="I917" i="2"/>
  <c r="A918" i="2"/>
  <c r="B918" i="2"/>
  <c r="AL918" i="2" s="1"/>
  <c r="I918" i="2"/>
  <c r="A919" i="2"/>
  <c r="B919" i="2"/>
  <c r="AL919" i="2" s="1"/>
  <c r="I919" i="2"/>
  <c r="A920" i="2"/>
  <c r="B920" i="2"/>
  <c r="AL920" i="2" s="1"/>
  <c r="I920" i="2"/>
  <c r="A921" i="2"/>
  <c r="B921" i="2"/>
  <c r="AL921" i="2" s="1"/>
  <c r="I921" i="2"/>
  <c r="A922" i="2"/>
  <c r="B922" i="2"/>
  <c r="AL922" i="2" s="1"/>
  <c r="I922" i="2"/>
  <c r="A923" i="2"/>
  <c r="B923" i="2"/>
  <c r="AL923" i="2" s="1"/>
  <c r="I923" i="2"/>
  <c r="A924" i="2"/>
  <c r="B924" i="2"/>
  <c r="AL924" i="2" s="1"/>
  <c r="I924" i="2"/>
  <c r="A925" i="2"/>
  <c r="B925" i="2"/>
  <c r="AL925" i="2" s="1"/>
  <c r="I925" i="2"/>
  <c r="A926" i="2"/>
  <c r="B926" i="2"/>
  <c r="AL926" i="2" s="1"/>
  <c r="I926" i="2"/>
  <c r="A927" i="2"/>
  <c r="B927" i="2"/>
  <c r="AL927" i="2" s="1"/>
  <c r="I927" i="2"/>
  <c r="A928" i="2"/>
  <c r="B928" i="2"/>
  <c r="AL928" i="2" s="1"/>
  <c r="I928" i="2"/>
  <c r="A929" i="2"/>
  <c r="B929" i="2"/>
  <c r="AL929" i="2" s="1"/>
  <c r="I929" i="2"/>
  <c r="A930" i="2"/>
  <c r="B930" i="2"/>
  <c r="AL930" i="2" s="1"/>
  <c r="I930" i="2"/>
  <c r="A931" i="2"/>
  <c r="B931" i="2"/>
  <c r="AL931" i="2" s="1"/>
  <c r="I931" i="2"/>
  <c r="A932" i="2"/>
  <c r="B932" i="2"/>
  <c r="AL932" i="2" s="1"/>
  <c r="I932" i="2"/>
  <c r="A933" i="2"/>
  <c r="B933" i="2"/>
  <c r="AL933" i="2" s="1"/>
  <c r="I933" i="2"/>
  <c r="A934" i="2"/>
  <c r="B934" i="2"/>
  <c r="AL934" i="2" s="1"/>
  <c r="I934" i="2"/>
  <c r="A935" i="2"/>
  <c r="B935" i="2"/>
  <c r="AL935" i="2" s="1"/>
  <c r="I935" i="2"/>
  <c r="A936" i="2"/>
  <c r="B936" i="2"/>
  <c r="AL936" i="2" s="1"/>
  <c r="I936" i="2"/>
  <c r="A937" i="2"/>
  <c r="B937" i="2"/>
  <c r="AL937" i="2" s="1"/>
  <c r="I937" i="2"/>
  <c r="A938" i="2"/>
  <c r="B938" i="2"/>
  <c r="AL938" i="2" s="1"/>
  <c r="I938" i="2"/>
  <c r="A939" i="2"/>
  <c r="B939" i="2"/>
  <c r="AL939" i="2" s="1"/>
  <c r="I939" i="2"/>
  <c r="A940" i="2"/>
  <c r="B940" i="2"/>
  <c r="AL940" i="2" s="1"/>
  <c r="I940" i="2"/>
  <c r="A941" i="2"/>
  <c r="B941" i="2"/>
  <c r="AL941" i="2" s="1"/>
  <c r="I941" i="2"/>
  <c r="A942" i="2"/>
  <c r="B942" i="2"/>
  <c r="AL942" i="2" s="1"/>
  <c r="I942" i="2"/>
  <c r="A943" i="2"/>
  <c r="B943" i="2"/>
  <c r="AL943" i="2" s="1"/>
  <c r="I943" i="2"/>
  <c r="A944" i="2"/>
  <c r="B944" i="2"/>
  <c r="AL944" i="2" s="1"/>
  <c r="I944" i="2"/>
  <c r="A945" i="2"/>
  <c r="B945" i="2"/>
  <c r="AL945" i="2" s="1"/>
  <c r="I945" i="2"/>
  <c r="A946" i="2"/>
  <c r="B946" i="2"/>
  <c r="AL946" i="2" s="1"/>
  <c r="I946" i="2"/>
  <c r="A947" i="2"/>
  <c r="B947" i="2"/>
  <c r="AL947" i="2" s="1"/>
  <c r="I947" i="2"/>
  <c r="A948" i="2"/>
  <c r="B948" i="2"/>
  <c r="AL948" i="2" s="1"/>
  <c r="I948" i="2"/>
  <c r="A949" i="2"/>
  <c r="B949" i="2"/>
  <c r="AL949" i="2" s="1"/>
  <c r="I949" i="2"/>
  <c r="A950" i="2"/>
  <c r="B950" i="2"/>
  <c r="AL950" i="2" s="1"/>
  <c r="I950" i="2"/>
  <c r="A951" i="2"/>
  <c r="B951" i="2"/>
  <c r="AL951" i="2" s="1"/>
  <c r="I951" i="2"/>
  <c r="A952" i="2"/>
  <c r="B952" i="2"/>
  <c r="AL952" i="2" s="1"/>
  <c r="I952" i="2"/>
  <c r="A953" i="2"/>
  <c r="B953" i="2"/>
  <c r="AL953" i="2" s="1"/>
  <c r="I953" i="2"/>
  <c r="A954" i="2"/>
  <c r="B954" i="2"/>
  <c r="AL954" i="2" s="1"/>
  <c r="I954" i="2"/>
  <c r="A955" i="2"/>
  <c r="B955" i="2"/>
  <c r="AL955" i="2" s="1"/>
  <c r="I955" i="2"/>
  <c r="A956" i="2"/>
  <c r="B956" i="2"/>
  <c r="AL956" i="2" s="1"/>
  <c r="I956" i="2"/>
  <c r="A957" i="2"/>
  <c r="B957" i="2"/>
  <c r="AL957" i="2" s="1"/>
  <c r="I957" i="2"/>
  <c r="A958" i="2"/>
  <c r="B958" i="2"/>
  <c r="AL958" i="2" s="1"/>
  <c r="I958" i="2"/>
  <c r="A959" i="2"/>
  <c r="B959" i="2"/>
  <c r="AL959" i="2" s="1"/>
  <c r="I959" i="2"/>
  <c r="A960" i="2"/>
  <c r="B960" i="2"/>
  <c r="AL960" i="2" s="1"/>
  <c r="I960" i="2"/>
  <c r="A961" i="2"/>
  <c r="B961" i="2"/>
  <c r="AL961" i="2" s="1"/>
  <c r="I961" i="2"/>
  <c r="A962" i="2"/>
  <c r="B962" i="2"/>
  <c r="AL962" i="2" s="1"/>
  <c r="I962" i="2"/>
  <c r="A963" i="2"/>
  <c r="B963" i="2"/>
  <c r="AL963" i="2" s="1"/>
  <c r="I963" i="2"/>
  <c r="A964" i="2"/>
  <c r="B964" i="2"/>
  <c r="AL964" i="2" s="1"/>
  <c r="I964" i="2"/>
  <c r="A965" i="2"/>
  <c r="B965" i="2"/>
  <c r="AL965" i="2" s="1"/>
  <c r="I965" i="2"/>
  <c r="A966" i="2"/>
  <c r="B966" i="2"/>
  <c r="AL966" i="2" s="1"/>
  <c r="I966" i="2"/>
  <c r="A967" i="2"/>
  <c r="B967" i="2"/>
  <c r="AL967" i="2" s="1"/>
  <c r="I967" i="2"/>
  <c r="A968" i="2"/>
  <c r="B968" i="2"/>
  <c r="AL968" i="2" s="1"/>
  <c r="I968" i="2"/>
  <c r="A969" i="2"/>
  <c r="B969" i="2"/>
  <c r="AL969" i="2" s="1"/>
  <c r="I969" i="2"/>
  <c r="A970" i="2"/>
  <c r="B970" i="2"/>
  <c r="AL970" i="2" s="1"/>
  <c r="I970" i="2"/>
  <c r="A971" i="2"/>
  <c r="B971" i="2"/>
  <c r="AL971" i="2" s="1"/>
  <c r="I971" i="2"/>
  <c r="A972" i="2"/>
  <c r="B972" i="2"/>
  <c r="AL972" i="2" s="1"/>
  <c r="I972" i="2"/>
  <c r="A973" i="2"/>
  <c r="B973" i="2"/>
  <c r="AL973" i="2" s="1"/>
  <c r="I973" i="2"/>
  <c r="A974" i="2"/>
  <c r="B974" i="2"/>
  <c r="AL974" i="2" s="1"/>
  <c r="I974" i="2"/>
  <c r="A975" i="2"/>
  <c r="B975" i="2"/>
  <c r="AL975" i="2" s="1"/>
  <c r="I975" i="2"/>
  <c r="A976" i="2"/>
  <c r="B976" i="2"/>
  <c r="AL976" i="2" s="1"/>
  <c r="I976" i="2"/>
  <c r="A977" i="2"/>
  <c r="B977" i="2"/>
  <c r="AL977" i="2" s="1"/>
  <c r="I977" i="2"/>
  <c r="A978" i="2"/>
  <c r="B978" i="2"/>
  <c r="AL978" i="2" s="1"/>
  <c r="I978" i="2"/>
  <c r="A979" i="2"/>
  <c r="B979" i="2"/>
  <c r="AL979" i="2" s="1"/>
  <c r="I979" i="2"/>
  <c r="A980" i="2"/>
  <c r="B980" i="2"/>
  <c r="AL980" i="2" s="1"/>
  <c r="I980" i="2"/>
  <c r="A981" i="2"/>
  <c r="B981" i="2"/>
  <c r="AL981" i="2" s="1"/>
  <c r="I981" i="2"/>
  <c r="A982" i="2"/>
  <c r="B982" i="2"/>
  <c r="AL982" i="2" s="1"/>
  <c r="I982" i="2"/>
  <c r="A983" i="2"/>
  <c r="B983" i="2"/>
  <c r="AL983" i="2" s="1"/>
  <c r="I983" i="2"/>
  <c r="A984" i="2"/>
  <c r="B984" i="2"/>
  <c r="AL984" i="2" s="1"/>
  <c r="I984" i="2"/>
  <c r="A985" i="2"/>
  <c r="B985" i="2"/>
  <c r="AL985" i="2" s="1"/>
  <c r="I985" i="2"/>
  <c r="A986" i="2"/>
  <c r="B986" i="2"/>
  <c r="AL986" i="2" s="1"/>
  <c r="I986" i="2"/>
  <c r="A987" i="2"/>
  <c r="B987" i="2"/>
  <c r="AL987" i="2" s="1"/>
  <c r="I987" i="2"/>
  <c r="A988" i="2"/>
  <c r="B988" i="2"/>
  <c r="AL988" i="2" s="1"/>
  <c r="I988" i="2"/>
  <c r="A989" i="2"/>
  <c r="B989" i="2"/>
  <c r="AL989" i="2" s="1"/>
  <c r="I989" i="2"/>
  <c r="A990" i="2"/>
  <c r="B990" i="2"/>
  <c r="AL990" i="2" s="1"/>
  <c r="I990" i="2"/>
  <c r="A991" i="2"/>
  <c r="B991" i="2"/>
  <c r="AL991" i="2" s="1"/>
  <c r="I991" i="2"/>
  <c r="A992" i="2"/>
  <c r="B992" i="2"/>
  <c r="AL992" i="2" s="1"/>
  <c r="I992" i="2"/>
  <c r="A993" i="2"/>
  <c r="B993" i="2"/>
  <c r="AL993" i="2" s="1"/>
  <c r="I993" i="2"/>
  <c r="A994" i="2"/>
  <c r="B994" i="2"/>
  <c r="AL994" i="2" s="1"/>
  <c r="I994" i="2"/>
  <c r="A995" i="2"/>
  <c r="B995" i="2"/>
  <c r="AL995" i="2" s="1"/>
  <c r="I995" i="2"/>
  <c r="A996" i="2"/>
  <c r="B996" i="2"/>
  <c r="AL996" i="2" s="1"/>
  <c r="I996" i="2"/>
  <c r="A997" i="2"/>
  <c r="B997" i="2"/>
  <c r="AL997" i="2" s="1"/>
  <c r="I997" i="2"/>
  <c r="A998" i="2"/>
  <c r="B998" i="2"/>
  <c r="AL998" i="2" s="1"/>
  <c r="I998" i="2"/>
  <c r="A999" i="2"/>
  <c r="B999" i="2"/>
  <c r="AL999" i="2" s="1"/>
  <c r="I999" i="2"/>
  <c r="A1000" i="2"/>
  <c r="B1000" i="2"/>
  <c r="AL1000" i="2" s="1"/>
  <c r="I1000" i="2"/>
  <c r="A1001" i="2"/>
  <c r="B1001" i="2"/>
  <c r="AL1001" i="2" s="1"/>
  <c r="I1001" i="2"/>
  <c r="A1002" i="2"/>
  <c r="B1002" i="2"/>
  <c r="AL1002" i="2" s="1"/>
  <c r="I1002" i="2"/>
  <c r="A1003" i="2"/>
  <c r="B1003" i="2"/>
  <c r="AL1003" i="2" s="1"/>
  <c r="I1003" i="2"/>
  <c r="A1004" i="2"/>
  <c r="B1004" i="2"/>
  <c r="AL1004" i="2" s="1"/>
  <c r="I1004" i="2"/>
  <c r="A1005" i="2"/>
  <c r="B1005" i="2"/>
  <c r="AL1005" i="2" s="1"/>
  <c r="I1005" i="2"/>
  <c r="A1006" i="2"/>
  <c r="B1006" i="2"/>
  <c r="AL1006" i="2" s="1"/>
  <c r="I1006" i="2"/>
  <c r="A1007" i="2"/>
  <c r="B1007" i="2"/>
  <c r="AL1007" i="2" s="1"/>
  <c r="I1007" i="2"/>
  <c r="A1008" i="2"/>
  <c r="B1008" i="2"/>
  <c r="AL1008" i="2" s="1"/>
  <c r="I1008" i="2"/>
  <c r="A1009" i="2"/>
  <c r="B1009" i="2"/>
  <c r="AL1009" i="2" s="1"/>
  <c r="I1009" i="2"/>
  <c r="A1010" i="2"/>
  <c r="B1010" i="2"/>
  <c r="AL1010" i="2" s="1"/>
  <c r="I1010" i="2"/>
  <c r="A1011" i="2"/>
  <c r="B1011" i="2"/>
  <c r="AL1011" i="2" s="1"/>
  <c r="I1011" i="2"/>
  <c r="A1012" i="2"/>
  <c r="B1012" i="2"/>
  <c r="AL1012" i="2" s="1"/>
  <c r="I1012" i="2"/>
  <c r="A1013" i="2"/>
  <c r="B1013" i="2"/>
  <c r="AL1013" i="2" s="1"/>
  <c r="I1013" i="2"/>
  <c r="A1014" i="2"/>
  <c r="B1014" i="2"/>
  <c r="AL1014" i="2" s="1"/>
  <c r="I1014" i="2"/>
  <c r="A1015" i="2"/>
  <c r="B1015" i="2"/>
  <c r="AL1015" i="2" s="1"/>
  <c r="I1015" i="2"/>
  <c r="A1016" i="2"/>
  <c r="B1016" i="2"/>
  <c r="AL1016" i="2" s="1"/>
  <c r="I1016" i="2"/>
  <c r="A1017" i="2"/>
  <c r="B1017" i="2"/>
  <c r="AL1017" i="2" s="1"/>
  <c r="I1017" i="2"/>
  <c r="A1018" i="2"/>
  <c r="B1018" i="2"/>
  <c r="AL1018" i="2" s="1"/>
  <c r="I1018" i="2"/>
  <c r="A1019" i="2"/>
  <c r="B1019" i="2"/>
  <c r="AL1019" i="2" s="1"/>
  <c r="I1019" i="2"/>
  <c r="A1020" i="2"/>
  <c r="B1020" i="2"/>
  <c r="AL1020" i="2" s="1"/>
  <c r="I1020" i="2"/>
  <c r="A1021" i="2"/>
  <c r="B1021" i="2"/>
  <c r="AL1021" i="2" s="1"/>
  <c r="I1021" i="2"/>
  <c r="A1022" i="2"/>
  <c r="B1022" i="2"/>
  <c r="AL1022" i="2" s="1"/>
  <c r="I1022" i="2"/>
  <c r="A1023" i="2"/>
  <c r="B1023" i="2"/>
  <c r="AL1023" i="2" s="1"/>
  <c r="I1023" i="2"/>
  <c r="A1024" i="2"/>
  <c r="B1024" i="2"/>
  <c r="AL1024" i="2" s="1"/>
  <c r="I1024" i="2"/>
  <c r="A1025" i="2"/>
  <c r="B1025" i="2"/>
  <c r="AL1025" i="2" s="1"/>
  <c r="I1025" i="2"/>
  <c r="A1026" i="2"/>
  <c r="B1026" i="2"/>
  <c r="AL1026" i="2" s="1"/>
  <c r="I1026" i="2"/>
  <c r="A1027" i="2"/>
  <c r="B1027" i="2"/>
  <c r="AL1027" i="2" s="1"/>
  <c r="I1027" i="2"/>
  <c r="A1028" i="2"/>
  <c r="B1028" i="2"/>
  <c r="AL1028" i="2" s="1"/>
  <c r="I1028" i="2"/>
  <c r="A1029" i="2"/>
  <c r="B1029" i="2"/>
  <c r="AL1029" i="2" s="1"/>
  <c r="I1029" i="2"/>
  <c r="A1030" i="2"/>
  <c r="B1030" i="2"/>
  <c r="AL1030" i="2" s="1"/>
  <c r="I1030" i="2"/>
  <c r="A1031" i="2"/>
  <c r="B1031" i="2"/>
  <c r="AL1031" i="2" s="1"/>
  <c r="I1031" i="2"/>
  <c r="A1032" i="2"/>
  <c r="B1032" i="2"/>
  <c r="AL1032" i="2" s="1"/>
  <c r="I1032" i="2"/>
  <c r="A1033" i="2"/>
  <c r="B1033" i="2"/>
  <c r="AL1033" i="2" s="1"/>
  <c r="I1033" i="2"/>
  <c r="A1034" i="2"/>
  <c r="B1034" i="2"/>
  <c r="AL1034" i="2" s="1"/>
  <c r="I1034" i="2"/>
  <c r="A1035" i="2"/>
  <c r="B1035" i="2"/>
  <c r="AL1035" i="2" s="1"/>
  <c r="I1035" i="2"/>
  <c r="A1036" i="2"/>
  <c r="B1036" i="2"/>
  <c r="AL1036" i="2" s="1"/>
  <c r="I1036" i="2"/>
  <c r="A1037" i="2"/>
  <c r="B1037" i="2"/>
  <c r="AL1037" i="2" s="1"/>
  <c r="I1037" i="2"/>
  <c r="A1038" i="2"/>
  <c r="B1038" i="2"/>
  <c r="AL1038" i="2" s="1"/>
  <c r="I1038" i="2"/>
  <c r="A1039" i="2"/>
  <c r="B1039" i="2"/>
  <c r="AL1039" i="2" s="1"/>
  <c r="I1039" i="2"/>
  <c r="A1040" i="2"/>
  <c r="B1040" i="2"/>
  <c r="AL1040" i="2" s="1"/>
  <c r="I1040" i="2"/>
  <c r="A1041" i="2"/>
  <c r="B1041" i="2"/>
  <c r="AL1041" i="2" s="1"/>
  <c r="I1041" i="2"/>
  <c r="A1042" i="2"/>
  <c r="B1042" i="2"/>
  <c r="AL1042" i="2" s="1"/>
  <c r="I1042" i="2"/>
  <c r="A1043" i="2"/>
  <c r="B1043" i="2"/>
  <c r="AL1043" i="2" s="1"/>
  <c r="I1043" i="2"/>
  <c r="A1044" i="2"/>
  <c r="B1044" i="2"/>
  <c r="AL1044" i="2" s="1"/>
  <c r="I1044" i="2"/>
  <c r="A1045" i="2"/>
  <c r="B1045" i="2"/>
  <c r="AL1045" i="2" s="1"/>
  <c r="I1045" i="2"/>
  <c r="A1046" i="2"/>
  <c r="B1046" i="2"/>
  <c r="AL1046" i="2" s="1"/>
  <c r="I1046" i="2"/>
  <c r="A1047" i="2"/>
  <c r="B1047" i="2"/>
  <c r="AL1047" i="2" s="1"/>
  <c r="I1047" i="2"/>
  <c r="A1048" i="2"/>
  <c r="B1048" i="2"/>
  <c r="AL1048" i="2" s="1"/>
  <c r="I1048" i="2"/>
  <c r="A1049" i="2"/>
  <c r="B1049" i="2"/>
  <c r="AL1049" i="2" s="1"/>
  <c r="I1049" i="2"/>
  <c r="A1050" i="2"/>
  <c r="B1050" i="2"/>
  <c r="AL1050" i="2" s="1"/>
  <c r="I1050" i="2"/>
  <c r="A1051" i="2"/>
  <c r="B1051" i="2"/>
  <c r="AL1051" i="2" s="1"/>
  <c r="I1051" i="2"/>
  <c r="A1052" i="2"/>
  <c r="B1052" i="2"/>
  <c r="AL1052" i="2" s="1"/>
  <c r="I1052" i="2"/>
  <c r="A1053" i="2"/>
  <c r="B1053" i="2"/>
  <c r="AL1053" i="2" s="1"/>
  <c r="I1053" i="2"/>
  <c r="A1054" i="2"/>
  <c r="B1054" i="2"/>
  <c r="AL1054" i="2" s="1"/>
  <c r="I1054" i="2"/>
  <c r="A1055" i="2"/>
  <c r="B1055" i="2"/>
  <c r="AL1055" i="2" s="1"/>
  <c r="I1055" i="2"/>
  <c r="A1056" i="2"/>
  <c r="B1056" i="2"/>
  <c r="AL1056" i="2" s="1"/>
  <c r="I1056" i="2"/>
  <c r="A1057" i="2"/>
  <c r="B1057" i="2"/>
  <c r="AL1057" i="2" s="1"/>
  <c r="I1057" i="2"/>
  <c r="A1058" i="2"/>
  <c r="B1058" i="2"/>
  <c r="AL1058" i="2" s="1"/>
  <c r="I1058" i="2"/>
  <c r="A1059" i="2"/>
  <c r="B1059" i="2"/>
  <c r="AL1059" i="2" s="1"/>
  <c r="I1059" i="2"/>
  <c r="A1060" i="2"/>
  <c r="B1060" i="2"/>
  <c r="AL1060" i="2" s="1"/>
  <c r="I1060" i="2"/>
  <c r="A1061" i="2"/>
  <c r="B1061" i="2"/>
  <c r="AL1061" i="2" s="1"/>
  <c r="I1061" i="2"/>
  <c r="A1062" i="2"/>
  <c r="B1062" i="2"/>
  <c r="AL1062" i="2" s="1"/>
  <c r="I1062" i="2"/>
  <c r="A1063" i="2"/>
  <c r="B1063" i="2"/>
  <c r="AL1063" i="2" s="1"/>
  <c r="I1063" i="2"/>
  <c r="A1064" i="2"/>
  <c r="B1064" i="2"/>
  <c r="AL1064" i="2" s="1"/>
  <c r="I1064" i="2"/>
  <c r="A1065" i="2"/>
  <c r="B1065" i="2"/>
  <c r="AL1065" i="2" s="1"/>
  <c r="I1065" i="2"/>
  <c r="A1066" i="2"/>
  <c r="B1066" i="2"/>
  <c r="AL1066" i="2" s="1"/>
  <c r="I1066" i="2"/>
  <c r="A1067" i="2"/>
  <c r="B1067" i="2"/>
  <c r="AL1067" i="2" s="1"/>
  <c r="I1067" i="2"/>
  <c r="A1068" i="2"/>
  <c r="B1068" i="2"/>
  <c r="AL1068" i="2" s="1"/>
  <c r="I1068" i="2"/>
  <c r="A1069" i="2"/>
  <c r="B1069" i="2"/>
  <c r="AL1069" i="2" s="1"/>
  <c r="I1069" i="2"/>
  <c r="A1070" i="2"/>
  <c r="B1070" i="2"/>
  <c r="AL1070" i="2" s="1"/>
  <c r="I1070" i="2"/>
  <c r="A1071" i="2"/>
  <c r="B1071" i="2"/>
  <c r="AL1071" i="2" s="1"/>
  <c r="I1071" i="2"/>
  <c r="A1072" i="2"/>
  <c r="B1072" i="2"/>
  <c r="AL1072" i="2" s="1"/>
  <c r="I1072" i="2"/>
  <c r="A1073" i="2"/>
  <c r="B1073" i="2"/>
  <c r="AL1073" i="2" s="1"/>
  <c r="I1073" i="2"/>
  <c r="A1074" i="2"/>
  <c r="B1074" i="2"/>
  <c r="AL1074" i="2" s="1"/>
  <c r="I1074" i="2"/>
  <c r="A1075" i="2"/>
  <c r="B1075" i="2"/>
  <c r="AL1075" i="2" s="1"/>
  <c r="I1075" i="2"/>
  <c r="A1076" i="2"/>
  <c r="B1076" i="2"/>
  <c r="AL1076" i="2" s="1"/>
  <c r="I1076" i="2"/>
  <c r="A1077" i="2"/>
  <c r="B1077" i="2"/>
  <c r="AL1077" i="2" s="1"/>
  <c r="I1077" i="2"/>
  <c r="A1078" i="2"/>
  <c r="B1078" i="2"/>
  <c r="AL1078" i="2" s="1"/>
  <c r="I1078" i="2"/>
  <c r="A1079" i="2"/>
  <c r="B1079" i="2"/>
  <c r="AL1079" i="2" s="1"/>
  <c r="I1079" i="2"/>
  <c r="A1080" i="2"/>
  <c r="B1080" i="2"/>
  <c r="AL1080" i="2" s="1"/>
  <c r="I1080" i="2"/>
  <c r="A1081" i="2"/>
  <c r="B1081" i="2"/>
  <c r="AL1081" i="2" s="1"/>
  <c r="I1081" i="2"/>
  <c r="A1082" i="2"/>
  <c r="B1082" i="2"/>
  <c r="AL1082" i="2" s="1"/>
  <c r="I1082" i="2"/>
  <c r="A1083" i="2"/>
  <c r="B1083" i="2"/>
  <c r="AL1083" i="2" s="1"/>
  <c r="I1083" i="2"/>
  <c r="A1084" i="2"/>
  <c r="B1084" i="2"/>
  <c r="AL1084" i="2" s="1"/>
  <c r="I1084" i="2"/>
  <c r="A1085" i="2"/>
  <c r="B1085" i="2"/>
  <c r="AL1085" i="2" s="1"/>
  <c r="I1085" i="2"/>
  <c r="A1086" i="2"/>
  <c r="B1086" i="2"/>
  <c r="AL1086" i="2" s="1"/>
  <c r="I1086" i="2"/>
  <c r="A1087" i="2"/>
  <c r="B1087" i="2"/>
  <c r="AL1087" i="2" s="1"/>
  <c r="I1087" i="2"/>
  <c r="A1088" i="2"/>
  <c r="B1088" i="2"/>
  <c r="AL1088" i="2" s="1"/>
  <c r="I1088" i="2"/>
  <c r="A1089" i="2"/>
  <c r="B1089" i="2"/>
  <c r="AL1089" i="2" s="1"/>
  <c r="I1089" i="2"/>
  <c r="A1090" i="2"/>
  <c r="B1090" i="2"/>
  <c r="AL1090" i="2" s="1"/>
  <c r="I1090" i="2"/>
  <c r="A1091" i="2"/>
  <c r="B1091" i="2"/>
  <c r="AL1091" i="2" s="1"/>
  <c r="I1091" i="2"/>
  <c r="A1092" i="2"/>
  <c r="B1092" i="2"/>
  <c r="AL1092" i="2" s="1"/>
  <c r="I1092" i="2"/>
  <c r="A1093" i="2"/>
  <c r="B1093" i="2"/>
  <c r="AL1093" i="2" s="1"/>
  <c r="I1093" i="2"/>
  <c r="A1094" i="2"/>
  <c r="B1094" i="2"/>
  <c r="AL1094" i="2" s="1"/>
  <c r="I1094" i="2"/>
  <c r="A1095" i="2"/>
  <c r="B1095" i="2"/>
  <c r="AL1095" i="2" s="1"/>
  <c r="I1095" i="2"/>
  <c r="A1096" i="2"/>
  <c r="B1096" i="2"/>
  <c r="AL1096" i="2" s="1"/>
  <c r="I1096" i="2"/>
  <c r="A1097" i="2"/>
  <c r="B1097" i="2"/>
  <c r="AL1097" i="2" s="1"/>
  <c r="I1097" i="2"/>
  <c r="A1098" i="2"/>
  <c r="B1098" i="2"/>
  <c r="AL1098" i="2" s="1"/>
  <c r="I1098" i="2"/>
  <c r="A1099" i="2"/>
  <c r="B1099" i="2"/>
  <c r="AL1099" i="2" s="1"/>
  <c r="I1099" i="2"/>
  <c r="A1100" i="2"/>
  <c r="B1100" i="2"/>
  <c r="AL1100" i="2" s="1"/>
  <c r="I1100" i="2"/>
  <c r="A1101" i="2"/>
  <c r="B1101" i="2"/>
  <c r="AL1101" i="2" s="1"/>
  <c r="I1101" i="2"/>
  <c r="A1102" i="2"/>
  <c r="B1102" i="2"/>
  <c r="AL1102" i="2" s="1"/>
  <c r="I1102" i="2"/>
  <c r="A1103" i="2"/>
  <c r="B1103" i="2"/>
  <c r="AL1103" i="2" s="1"/>
  <c r="I1103" i="2"/>
  <c r="A1104" i="2"/>
  <c r="B1104" i="2"/>
  <c r="AL1104" i="2" s="1"/>
  <c r="I1104" i="2"/>
  <c r="A1105" i="2"/>
  <c r="B1105" i="2"/>
  <c r="AL1105" i="2" s="1"/>
  <c r="I1105" i="2"/>
  <c r="A1106" i="2"/>
  <c r="B1106" i="2"/>
  <c r="AL1106" i="2" s="1"/>
  <c r="I1106" i="2"/>
  <c r="A1107" i="2"/>
  <c r="B1107" i="2"/>
  <c r="AL1107" i="2" s="1"/>
  <c r="I1107" i="2"/>
  <c r="A1108" i="2"/>
  <c r="B1108" i="2"/>
  <c r="AL1108" i="2" s="1"/>
  <c r="I1108" i="2"/>
  <c r="A1109" i="2"/>
  <c r="B1109" i="2"/>
  <c r="AL1109" i="2" s="1"/>
  <c r="I1109" i="2"/>
  <c r="A1110" i="2"/>
  <c r="B1110" i="2"/>
  <c r="AL1110" i="2" s="1"/>
  <c r="I1110" i="2"/>
  <c r="A1111" i="2"/>
  <c r="B1111" i="2"/>
  <c r="AL1111" i="2" s="1"/>
  <c r="I1111" i="2"/>
  <c r="A1112" i="2"/>
  <c r="B1112" i="2"/>
  <c r="AL1112" i="2" s="1"/>
  <c r="I1112" i="2"/>
  <c r="A1113" i="2"/>
  <c r="B1113" i="2"/>
  <c r="AL1113" i="2" s="1"/>
  <c r="I1113" i="2"/>
  <c r="A1114" i="2"/>
  <c r="B1114" i="2"/>
  <c r="AL1114" i="2" s="1"/>
  <c r="I1114" i="2"/>
  <c r="A1115" i="2"/>
  <c r="B1115" i="2"/>
  <c r="AL1115" i="2" s="1"/>
  <c r="I1115" i="2"/>
  <c r="A1116" i="2"/>
  <c r="B1116" i="2"/>
  <c r="AL1116" i="2" s="1"/>
  <c r="I1116" i="2"/>
  <c r="A1117" i="2"/>
  <c r="B1117" i="2"/>
  <c r="AL1117" i="2" s="1"/>
  <c r="I1117" i="2"/>
  <c r="A1118" i="2"/>
  <c r="B1118" i="2"/>
  <c r="AL1118" i="2" s="1"/>
  <c r="I1118" i="2"/>
  <c r="A1119" i="2"/>
  <c r="B1119" i="2"/>
  <c r="AL1119" i="2" s="1"/>
  <c r="I1119" i="2"/>
  <c r="A1120" i="2"/>
  <c r="B1120" i="2"/>
  <c r="AL1120" i="2" s="1"/>
  <c r="I1120" i="2"/>
  <c r="A1121" i="2"/>
  <c r="B1121" i="2"/>
  <c r="AL1121" i="2" s="1"/>
  <c r="I1121" i="2"/>
  <c r="A1122" i="2"/>
  <c r="B1122" i="2"/>
  <c r="AL1122" i="2" s="1"/>
  <c r="I1122" i="2"/>
  <c r="A1123" i="2"/>
  <c r="B1123" i="2"/>
  <c r="AL1123" i="2" s="1"/>
  <c r="I1123" i="2"/>
  <c r="A1124" i="2"/>
  <c r="B1124" i="2"/>
  <c r="AL1124" i="2" s="1"/>
  <c r="I1124" i="2"/>
  <c r="A1125" i="2"/>
  <c r="B1125" i="2"/>
  <c r="AL1125" i="2" s="1"/>
  <c r="I1125" i="2"/>
  <c r="A1126" i="2"/>
  <c r="B1126" i="2"/>
  <c r="AL1126" i="2" s="1"/>
  <c r="I1126" i="2"/>
  <c r="A1127" i="2"/>
  <c r="B1127" i="2"/>
  <c r="AL1127" i="2" s="1"/>
  <c r="I1127" i="2"/>
  <c r="A1128" i="2"/>
  <c r="B1128" i="2"/>
  <c r="AL1128" i="2" s="1"/>
  <c r="I1128" i="2"/>
  <c r="A1129" i="2"/>
  <c r="B1129" i="2"/>
  <c r="AL1129" i="2" s="1"/>
  <c r="I1129" i="2"/>
  <c r="A1130" i="2"/>
  <c r="B1130" i="2"/>
  <c r="AL1130" i="2" s="1"/>
  <c r="I1130" i="2"/>
  <c r="A1131" i="2"/>
  <c r="B1131" i="2"/>
  <c r="AL1131" i="2" s="1"/>
  <c r="I1131" i="2"/>
  <c r="A1132" i="2"/>
  <c r="B1132" i="2"/>
  <c r="AL1132" i="2" s="1"/>
  <c r="I1132" i="2"/>
  <c r="A1133" i="2"/>
  <c r="B1133" i="2"/>
  <c r="AL1133" i="2" s="1"/>
  <c r="I1133" i="2"/>
  <c r="A1134" i="2"/>
  <c r="B1134" i="2"/>
  <c r="AL1134" i="2" s="1"/>
  <c r="I1134" i="2"/>
  <c r="A1135" i="2"/>
  <c r="B1135" i="2"/>
  <c r="AL1135" i="2" s="1"/>
  <c r="I1135" i="2"/>
  <c r="A1136" i="2"/>
  <c r="B1136" i="2"/>
  <c r="AL1136" i="2" s="1"/>
  <c r="I1136" i="2"/>
  <c r="A1137" i="2"/>
  <c r="B1137" i="2"/>
  <c r="AL1137" i="2" s="1"/>
  <c r="I1137" i="2"/>
  <c r="A1138" i="2"/>
  <c r="B1138" i="2"/>
  <c r="AL1138" i="2" s="1"/>
  <c r="I1138" i="2"/>
  <c r="A1139" i="2"/>
  <c r="B1139" i="2"/>
  <c r="AL1139" i="2" s="1"/>
  <c r="I1139" i="2"/>
  <c r="A1140" i="2"/>
  <c r="B1140" i="2"/>
  <c r="AL1140" i="2" s="1"/>
  <c r="I1140" i="2"/>
  <c r="A1141" i="2"/>
  <c r="B1141" i="2"/>
  <c r="AL1141" i="2" s="1"/>
  <c r="I1141" i="2"/>
  <c r="A1142" i="2"/>
  <c r="B1142" i="2"/>
  <c r="AL1142" i="2" s="1"/>
  <c r="I1142" i="2"/>
  <c r="A1143" i="2"/>
  <c r="B1143" i="2"/>
  <c r="AL1143" i="2" s="1"/>
  <c r="I1143" i="2"/>
  <c r="A1144" i="2"/>
  <c r="B1144" i="2"/>
  <c r="AL1144" i="2" s="1"/>
  <c r="I1144" i="2"/>
  <c r="A1145" i="2"/>
  <c r="B1145" i="2"/>
  <c r="AL1145" i="2" s="1"/>
  <c r="I1145" i="2"/>
  <c r="A1146" i="2"/>
  <c r="B1146" i="2"/>
  <c r="AL1146" i="2" s="1"/>
  <c r="I1146" i="2"/>
  <c r="A1147" i="2"/>
  <c r="B1147" i="2"/>
  <c r="AL1147" i="2" s="1"/>
  <c r="I1147" i="2"/>
  <c r="A1148" i="2"/>
  <c r="B1148" i="2"/>
  <c r="AL1148" i="2" s="1"/>
  <c r="I1148" i="2"/>
  <c r="A1149" i="2"/>
  <c r="B1149" i="2"/>
  <c r="AL1149" i="2" s="1"/>
  <c r="I1149" i="2"/>
  <c r="A1150" i="2"/>
  <c r="B1150" i="2"/>
  <c r="AL1150" i="2" s="1"/>
  <c r="I1150" i="2"/>
  <c r="A1151" i="2"/>
  <c r="B1151" i="2"/>
  <c r="AL1151" i="2" s="1"/>
  <c r="I1151" i="2"/>
  <c r="A1152" i="2"/>
  <c r="B1152" i="2"/>
  <c r="AL1152" i="2" s="1"/>
  <c r="I1152" i="2"/>
  <c r="A1153" i="2"/>
  <c r="B1153" i="2"/>
  <c r="AL1153" i="2" s="1"/>
  <c r="I1153" i="2"/>
  <c r="A1154" i="2"/>
  <c r="B1154" i="2"/>
  <c r="AL1154" i="2" s="1"/>
  <c r="I1154" i="2"/>
  <c r="A1155" i="2"/>
  <c r="B1155" i="2"/>
  <c r="AL1155" i="2" s="1"/>
  <c r="I1155" i="2"/>
  <c r="A1156" i="2"/>
  <c r="B1156" i="2"/>
  <c r="AL1156" i="2" s="1"/>
  <c r="I1156" i="2"/>
  <c r="A1157" i="2"/>
  <c r="B1157" i="2"/>
  <c r="AL1157" i="2" s="1"/>
  <c r="I1157" i="2"/>
  <c r="A1158" i="2"/>
  <c r="B1158" i="2"/>
  <c r="AL1158" i="2" s="1"/>
  <c r="I1158" i="2"/>
  <c r="A1159" i="2"/>
  <c r="B1159" i="2"/>
  <c r="AL1159" i="2" s="1"/>
  <c r="I1159" i="2"/>
  <c r="A1160" i="2"/>
  <c r="B1160" i="2"/>
  <c r="AL1160" i="2" s="1"/>
  <c r="I1160" i="2"/>
  <c r="A1161" i="2"/>
  <c r="B1161" i="2"/>
  <c r="AL1161" i="2" s="1"/>
  <c r="I1161" i="2"/>
  <c r="A1162" i="2"/>
  <c r="B1162" i="2"/>
  <c r="AL1162" i="2" s="1"/>
  <c r="I1162" i="2"/>
  <c r="A1163" i="2"/>
  <c r="B1163" i="2"/>
  <c r="AL1163" i="2" s="1"/>
  <c r="I1163" i="2"/>
  <c r="A1164" i="2"/>
  <c r="B1164" i="2"/>
  <c r="AL1164" i="2" s="1"/>
  <c r="I1164" i="2"/>
  <c r="A1165" i="2"/>
  <c r="B1165" i="2"/>
  <c r="AL1165" i="2" s="1"/>
  <c r="I1165" i="2"/>
  <c r="A1166" i="2"/>
  <c r="B1166" i="2"/>
  <c r="AL1166" i="2" s="1"/>
  <c r="I1166" i="2"/>
  <c r="A1167" i="2"/>
  <c r="B1167" i="2"/>
  <c r="AL1167" i="2" s="1"/>
  <c r="I1167" i="2"/>
  <c r="A1168" i="2"/>
  <c r="B1168" i="2"/>
  <c r="AL1168" i="2" s="1"/>
  <c r="I1168" i="2"/>
  <c r="A1169" i="2"/>
  <c r="B1169" i="2"/>
  <c r="AL1169" i="2" s="1"/>
  <c r="I1169" i="2"/>
  <c r="A1170" i="2"/>
  <c r="B1170" i="2"/>
  <c r="AL1170" i="2" s="1"/>
  <c r="I1170" i="2"/>
  <c r="A1171" i="2"/>
  <c r="B1171" i="2"/>
  <c r="AL1171" i="2" s="1"/>
  <c r="I1171" i="2"/>
  <c r="A1172" i="2"/>
  <c r="B1172" i="2"/>
  <c r="AL1172" i="2" s="1"/>
  <c r="I1172" i="2"/>
  <c r="A1173" i="2"/>
  <c r="B1173" i="2"/>
  <c r="AL1173" i="2" s="1"/>
  <c r="I1173" i="2"/>
  <c r="A1174" i="2"/>
  <c r="B1174" i="2"/>
  <c r="AL1174" i="2" s="1"/>
  <c r="I1174" i="2"/>
  <c r="A1175" i="2"/>
  <c r="B1175" i="2"/>
  <c r="AL1175" i="2" s="1"/>
  <c r="I1175" i="2"/>
  <c r="A1176" i="2"/>
  <c r="B1176" i="2"/>
  <c r="AL1176" i="2" s="1"/>
  <c r="I1176" i="2"/>
  <c r="A1177" i="2"/>
  <c r="B1177" i="2"/>
  <c r="AL1177" i="2" s="1"/>
  <c r="I1177" i="2"/>
  <c r="A1178" i="2"/>
  <c r="B1178" i="2"/>
  <c r="AL1178" i="2" s="1"/>
  <c r="I1178" i="2"/>
  <c r="A1179" i="2"/>
  <c r="B1179" i="2"/>
  <c r="AL1179" i="2" s="1"/>
  <c r="I1179" i="2"/>
  <c r="A1180" i="2"/>
  <c r="B1180" i="2"/>
  <c r="AL1180" i="2" s="1"/>
  <c r="I1180" i="2"/>
  <c r="A1181" i="2"/>
  <c r="B1181" i="2"/>
  <c r="AL1181" i="2" s="1"/>
  <c r="I1181" i="2"/>
  <c r="A1182" i="2"/>
  <c r="B1182" i="2"/>
  <c r="AL1182" i="2" s="1"/>
  <c r="I1182" i="2"/>
  <c r="A1183" i="2"/>
  <c r="B1183" i="2"/>
  <c r="AL1183" i="2" s="1"/>
  <c r="I1183" i="2"/>
  <c r="A1184" i="2"/>
  <c r="B1184" i="2"/>
  <c r="AL1184" i="2" s="1"/>
  <c r="I1184" i="2"/>
  <c r="A1185" i="2"/>
  <c r="B1185" i="2"/>
  <c r="AL1185" i="2" s="1"/>
  <c r="I1185" i="2"/>
  <c r="A337" i="2"/>
  <c r="B337" i="2"/>
  <c r="AL337" i="2" s="1"/>
  <c r="I337" i="2"/>
  <c r="A338" i="2"/>
  <c r="B338" i="2"/>
  <c r="AL338" i="2" s="1"/>
  <c r="I338" i="2"/>
  <c r="A339" i="2"/>
  <c r="B339" i="2"/>
  <c r="AL339" i="2" s="1"/>
  <c r="I339" i="2"/>
  <c r="N3" i="3" l="1"/>
  <c r="O29" i="3"/>
  <c r="Y29" i="3" s="1"/>
  <c r="P29" i="3"/>
  <c r="Q29" i="3"/>
  <c r="R29" i="3"/>
  <c r="S29" i="3"/>
  <c r="T29" i="3"/>
  <c r="X29" i="3" l="1"/>
  <c r="A119" i="2" l="1"/>
  <c r="B119" i="2"/>
  <c r="AL119" i="2" s="1"/>
  <c r="I119" i="2"/>
  <c r="A120" i="2"/>
  <c r="B120" i="2"/>
  <c r="AL120" i="2" s="1"/>
  <c r="I120" i="2"/>
  <c r="A121" i="2"/>
  <c r="B121" i="2"/>
  <c r="AL121" i="2" s="1"/>
  <c r="I121" i="2"/>
  <c r="A122" i="2"/>
  <c r="B122" i="2"/>
  <c r="AL122" i="2" s="1"/>
  <c r="I122" i="2"/>
  <c r="A123" i="2"/>
  <c r="B123" i="2"/>
  <c r="AL123" i="2" s="1"/>
  <c r="I123" i="2"/>
  <c r="A124" i="2"/>
  <c r="B124" i="2"/>
  <c r="AL124" i="2" s="1"/>
  <c r="I124" i="2"/>
  <c r="A125" i="2"/>
  <c r="B125" i="2"/>
  <c r="AL125" i="2" s="1"/>
  <c r="I125" i="2"/>
  <c r="A126" i="2"/>
  <c r="B126" i="2"/>
  <c r="AL126" i="2" s="1"/>
  <c r="I126" i="2"/>
  <c r="A127" i="2"/>
  <c r="B127" i="2"/>
  <c r="AL127" i="2" s="1"/>
  <c r="I127" i="2"/>
  <c r="A128" i="2"/>
  <c r="B128" i="2"/>
  <c r="AL128" i="2" s="1"/>
  <c r="I128" i="2"/>
  <c r="A129" i="2"/>
  <c r="B129" i="2"/>
  <c r="AL129" i="2" s="1"/>
  <c r="I129" i="2"/>
  <c r="A130" i="2"/>
  <c r="B130" i="2"/>
  <c r="AL130" i="2" s="1"/>
  <c r="I130" i="2"/>
  <c r="A131" i="2"/>
  <c r="B131" i="2"/>
  <c r="AL131" i="2" s="1"/>
  <c r="I131" i="2"/>
  <c r="A132" i="2"/>
  <c r="B132" i="2"/>
  <c r="AL132" i="2" s="1"/>
  <c r="I132" i="2"/>
  <c r="A133" i="2"/>
  <c r="B133" i="2"/>
  <c r="AL133" i="2" s="1"/>
  <c r="I133" i="2"/>
  <c r="A134" i="2"/>
  <c r="B134" i="2"/>
  <c r="AL134" i="2" s="1"/>
  <c r="I134" i="2"/>
  <c r="A135" i="2"/>
  <c r="B135" i="2"/>
  <c r="AL135" i="2" s="1"/>
  <c r="I135" i="2"/>
  <c r="A136" i="2"/>
  <c r="B136" i="2"/>
  <c r="AL136" i="2" s="1"/>
  <c r="I136" i="2"/>
  <c r="A137" i="2"/>
  <c r="B137" i="2"/>
  <c r="AL137" i="2" s="1"/>
  <c r="I137" i="2"/>
  <c r="A138" i="2"/>
  <c r="B138" i="2"/>
  <c r="AL138" i="2" s="1"/>
  <c r="I138" i="2"/>
  <c r="A139" i="2"/>
  <c r="B139" i="2"/>
  <c r="AL139" i="2" s="1"/>
  <c r="I139" i="2"/>
  <c r="A140" i="2"/>
  <c r="B140" i="2"/>
  <c r="AL140" i="2" s="1"/>
  <c r="I140" i="2"/>
  <c r="A141" i="2"/>
  <c r="B141" i="2"/>
  <c r="AL141" i="2" s="1"/>
  <c r="I141" i="2"/>
  <c r="A142" i="2"/>
  <c r="B142" i="2"/>
  <c r="AL142" i="2" s="1"/>
  <c r="I142" i="2"/>
  <c r="A143" i="2"/>
  <c r="B143" i="2"/>
  <c r="AL143" i="2" s="1"/>
  <c r="I143" i="2"/>
  <c r="A144" i="2"/>
  <c r="B144" i="2"/>
  <c r="AL144" i="2" s="1"/>
  <c r="I144" i="2"/>
  <c r="A145" i="2"/>
  <c r="B145" i="2"/>
  <c r="AL145" i="2" s="1"/>
  <c r="I145" i="2"/>
  <c r="A146" i="2"/>
  <c r="B146" i="2"/>
  <c r="AL146" i="2" s="1"/>
  <c r="I146" i="2"/>
  <c r="A147" i="2"/>
  <c r="B147" i="2"/>
  <c r="AL147" i="2" s="1"/>
  <c r="I147" i="2"/>
  <c r="A148" i="2"/>
  <c r="B148" i="2"/>
  <c r="AL148" i="2" s="1"/>
  <c r="I148" i="2"/>
  <c r="A149" i="2"/>
  <c r="B149" i="2"/>
  <c r="AL149" i="2" s="1"/>
  <c r="I149" i="2"/>
  <c r="A150" i="2"/>
  <c r="B150" i="2"/>
  <c r="AL150" i="2" s="1"/>
  <c r="I150" i="2"/>
  <c r="A151" i="2"/>
  <c r="B151" i="2"/>
  <c r="AL151" i="2" s="1"/>
  <c r="I151" i="2"/>
  <c r="A152" i="2"/>
  <c r="B152" i="2"/>
  <c r="AL152" i="2" s="1"/>
  <c r="I152" i="2"/>
  <c r="A153" i="2"/>
  <c r="B153" i="2"/>
  <c r="AL153" i="2" s="1"/>
  <c r="I153" i="2"/>
  <c r="A154" i="2"/>
  <c r="B154" i="2"/>
  <c r="AL154" i="2" s="1"/>
  <c r="I154" i="2"/>
  <c r="A155" i="2"/>
  <c r="B155" i="2"/>
  <c r="AL155" i="2" s="1"/>
  <c r="I155" i="2"/>
  <c r="A156" i="2"/>
  <c r="B156" i="2"/>
  <c r="AL156" i="2" s="1"/>
  <c r="I156" i="2"/>
  <c r="A157" i="2"/>
  <c r="B157" i="2"/>
  <c r="AL157" i="2" s="1"/>
  <c r="I157" i="2"/>
  <c r="A158" i="2"/>
  <c r="B158" i="2"/>
  <c r="AL158" i="2" s="1"/>
  <c r="I158" i="2"/>
  <c r="A159" i="2"/>
  <c r="B159" i="2"/>
  <c r="AL159" i="2" s="1"/>
  <c r="I159" i="2"/>
  <c r="A160" i="2"/>
  <c r="B160" i="2"/>
  <c r="AL160" i="2" s="1"/>
  <c r="I160" i="2"/>
  <c r="A161" i="2"/>
  <c r="B161" i="2"/>
  <c r="AL161" i="2" s="1"/>
  <c r="I161" i="2"/>
  <c r="A162" i="2"/>
  <c r="B162" i="2"/>
  <c r="AL162" i="2" s="1"/>
  <c r="I162" i="2"/>
  <c r="A163" i="2"/>
  <c r="B163" i="2"/>
  <c r="AL163" i="2" s="1"/>
  <c r="I163" i="2"/>
  <c r="A164" i="2"/>
  <c r="B164" i="2"/>
  <c r="AL164" i="2" s="1"/>
  <c r="I164" i="2"/>
  <c r="A165" i="2"/>
  <c r="B165" i="2"/>
  <c r="AL165" i="2" s="1"/>
  <c r="I165" i="2"/>
  <c r="A166" i="2"/>
  <c r="B166" i="2"/>
  <c r="AL166" i="2" s="1"/>
  <c r="I166" i="2"/>
  <c r="A167" i="2"/>
  <c r="B167" i="2"/>
  <c r="AL167" i="2" s="1"/>
  <c r="I167" i="2"/>
  <c r="A168" i="2"/>
  <c r="B168" i="2"/>
  <c r="AL168" i="2" s="1"/>
  <c r="I168" i="2"/>
  <c r="A169" i="2"/>
  <c r="B169" i="2"/>
  <c r="AL169" i="2" s="1"/>
  <c r="I169" i="2"/>
  <c r="A170" i="2"/>
  <c r="B170" i="2"/>
  <c r="AL170" i="2" s="1"/>
  <c r="I170" i="2"/>
  <c r="A171" i="2"/>
  <c r="B171" i="2"/>
  <c r="AL171" i="2" s="1"/>
  <c r="I171" i="2"/>
  <c r="A172" i="2"/>
  <c r="B172" i="2"/>
  <c r="AL172" i="2" s="1"/>
  <c r="I172" i="2"/>
  <c r="A173" i="2"/>
  <c r="B173" i="2"/>
  <c r="AL173" i="2" s="1"/>
  <c r="I173" i="2"/>
  <c r="A174" i="2"/>
  <c r="B174" i="2"/>
  <c r="AL174" i="2" s="1"/>
  <c r="I174" i="2"/>
  <c r="A175" i="2"/>
  <c r="B175" i="2"/>
  <c r="AL175" i="2" s="1"/>
  <c r="I175" i="2"/>
  <c r="A176" i="2"/>
  <c r="B176" i="2"/>
  <c r="AL176" i="2" s="1"/>
  <c r="I176" i="2"/>
  <c r="A177" i="2"/>
  <c r="B177" i="2"/>
  <c r="AL177" i="2" s="1"/>
  <c r="I177" i="2"/>
  <c r="A178" i="2"/>
  <c r="B178" i="2"/>
  <c r="AL178" i="2" s="1"/>
  <c r="I178" i="2"/>
  <c r="A179" i="2"/>
  <c r="B179" i="2"/>
  <c r="AL179" i="2" s="1"/>
  <c r="I179" i="2"/>
  <c r="A180" i="2"/>
  <c r="B180" i="2"/>
  <c r="AL180" i="2" s="1"/>
  <c r="I180" i="2"/>
  <c r="A181" i="2"/>
  <c r="B181" i="2"/>
  <c r="AL181" i="2" s="1"/>
  <c r="I181" i="2"/>
  <c r="A182" i="2"/>
  <c r="B182" i="2"/>
  <c r="AL182" i="2" s="1"/>
  <c r="I182" i="2"/>
  <c r="A183" i="2"/>
  <c r="B183" i="2"/>
  <c r="AL183" i="2" s="1"/>
  <c r="I183" i="2"/>
  <c r="A184" i="2"/>
  <c r="B184" i="2"/>
  <c r="AL184" i="2" s="1"/>
  <c r="I184" i="2"/>
  <c r="A185" i="2"/>
  <c r="B185" i="2"/>
  <c r="AL185" i="2" s="1"/>
  <c r="I185" i="2"/>
  <c r="A186" i="2"/>
  <c r="B186" i="2"/>
  <c r="AL186" i="2" s="1"/>
  <c r="I186" i="2"/>
  <c r="A187" i="2"/>
  <c r="B187" i="2"/>
  <c r="AL187" i="2" s="1"/>
  <c r="I187" i="2"/>
  <c r="A188" i="2"/>
  <c r="B188" i="2"/>
  <c r="AL188" i="2" s="1"/>
  <c r="I188" i="2"/>
  <c r="A189" i="2"/>
  <c r="B189" i="2"/>
  <c r="AL189" i="2" s="1"/>
  <c r="I189" i="2"/>
  <c r="A190" i="2"/>
  <c r="B190" i="2"/>
  <c r="AL190" i="2" s="1"/>
  <c r="I190" i="2"/>
  <c r="A191" i="2"/>
  <c r="B191" i="2"/>
  <c r="AL191" i="2" s="1"/>
  <c r="I191" i="2"/>
  <c r="A192" i="2"/>
  <c r="B192" i="2"/>
  <c r="AL192" i="2" s="1"/>
  <c r="I192" i="2"/>
  <c r="A193" i="2"/>
  <c r="B193" i="2"/>
  <c r="AL193" i="2" s="1"/>
  <c r="I193" i="2"/>
  <c r="A194" i="2"/>
  <c r="B194" i="2"/>
  <c r="AL194" i="2" s="1"/>
  <c r="I194" i="2"/>
  <c r="A195" i="2"/>
  <c r="B195" i="2"/>
  <c r="AL195" i="2" s="1"/>
  <c r="I195" i="2"/>
  <c r="A196" i="2"/>
  <c r="B196" i="2"/>
  <c r="AL196" i="2" s="1"/>
  <c r="I196" i="2"/>
  <c r="A197" i="2"/>
  <c r="B197" i="2"/>
  <c r="AL197" i="2" s="1"/>
  <c r="I197" i="2"/>
  <c r="A198" i="2"/>
  <c r="B198" i="2"/>
  <c r="AL198" i="2" s="1"/>
  <c r="I198" i="2"/>
  <c r="A199" i="2"/>
  <c r="B199" i="2"/>
  <c r="AL199" i="2" s="1"/>
  <c r="I199" i="2"/>
  <c r="A200" i="2"/>
  <c r="B200" i="2"/>
  <c r="AL200" i="2" s="1"/>
  <c r="I200" i="2"/>
  <c r="A201" i="2"/>
  <c r="B201" i="2"/>
  <c r="AL201" i="2" s="1"/>
  <c r="I201" i="2"/>
  <c r="A202" i="2"/>
  <c r="B202" i="2"/>
  <c r="AL202" i="2" s="1"/>
  <c r="I202" i="2"/>
  <c r="A203" i="2"/>
  <c r="B203" i="2"/>
  <c r="AL203" i="2" s="1"/>
  <c r="I203" i="2"/>
  <c r="A204" i="2"/>
  <c r="B204" i="2"/>
  <c r="AL204" i="2" s="1"/>
  <c r="I204" i="2"/>
  <c r="A205" i="2"/>
  <c r="B205" i="2"/>
  <c r="AL205" i="2" s="1"/>
  <c r="I205" i="2"/>
  <c r="A206" i="2"/>
  <c r="B206" i="2"/>
  <c r="AL206" i="2" s="1"/>
  <c r="I206" i="2"/>
  <c r="A207" i="2"/>
  <c r="B207" i="2"/>
  <c r="AL207" i="2" s="1"/>
  <c r="I207" i="2"/>
  <c r="A208" i="2"/>
  <c r="B208" i="2"/>
  <c r="AL208" i="2" s="1"/>
  <c r="I208" i="2"/>
  <c r="A209" i="2"/>
  <c r="B209" i="2"/>
  <c r="AL209" i="2" s="1"/>
  <c r="I209" i="2"/>
  <c r="A210" i="2"/>
  <c r="B210" i="2"/>
  <c r="AL210" i="2" s="1"/>
  <c r="I210" i="2"/>
  <c r="A211" i="2"/>
  <c r="B211" i="2"/>
  <c r="AL211" i="2" s="1"/>
  <c r="I211" i="2"/>
  <c r="A212" i="2"/>
  <c r="B212" i="2"/>
  <c r="AL212" i="2" s="1"/>
  <c r="I212" i="2"/>
  <c r="A213" i="2"/>
  <c r="B213" i="2"/>
  <c r="AL213" i="2" s="1"/>
  <c r="I213" i="2"/>
  <c r="A214" i="2"/>
  <c r="B214" i="2"/>
  <c r="AL214" i="2" s="1"/>
  <c r="I214" i="2"/>
  <c r="A215" i="2"/>
  <c r="B215" i="2"/>
  <c r="AL215" i="2" s="1"/>
  <c r="I215" i="2"/>
  <c r="A216" i="2"/>
  <c r="B216" i="2"/>
  <c r="AL216" i="2" s="1"/>
  <c r="I216" i="2"/>
  <c r="A217" i="2"/>
  <c r="B217" i="2"/>
  <c r="AL217" i="2" s="1"/>
  <c r="I217" i="2"/>
  <c r="A218" i="2"/>
  <c r="B218" i="2"/>
  <c r="AL218" i="2" s="1"/>
  <c r="I218" i="2"/>
  <c r="A219" i="2"/>
  <c r="B219" i="2"/>
  <c r="AL219" i="2" s="1"/>
  <c r="I219" i="2"/>
  <c r="A220" i="2"/>
  <c r="B220" i="2"/>
  <c r="AL220" i="2" s="1"/>
  <c r="I220" i="2"/>
  <c r="A221" i="2"/>
  <c r="B221" i="2"/>
  <c r="AL221" i="2" s="1"/>
  <c r="I221" i="2"/>
  <c r="A222" i="2"/>
  <c r="B222" i="2"/>
  <c r="AL222" i="2" s="1"/>
  <c r="I222" i="2"/>
  <c r="A223" i="2"/>
  <c r="B223" i="2"/>
  <c r="AL223" i="2" s="1"/>
  <c r="I223" i="2"/>
  <c r="A224" i="2"/>
  <c r="B224" i="2"/>
  <c r="AL224" i="2" s="1"/>
  <c r="I224" i="2"/>
  <c r="A225" i="2"/>
  <c r="B225" i="2"/>
  <c r="AL225" i="2" s="1"/>
  <c r="I225" i="2"/>
  <c r="A226" i="2"/>
  <c r="B226" i="2"/>
  <c r="AL226" i="2" s="1"/>
  <c r="I226" i="2"/>
  <c r="A227" i="2"/>
  <c r="B227" i="2"/>
  <c r="AL227" i="2" s="1"/>
  <c r="I227" i="2"/>
  <c r="A228" i="2"/>
  <c r="B228" i="2"/>
  <c r="AL228" i="2" s="1"/>
  <c r="I228" i="2"/>
  <c r="A229" i="2"/>
  <c r="B229" i="2"/>
  <c r="AL229" i="2" s="1"/>
  <c r="I229" i="2"/>
  <c r="A230" i="2"/>
  <c r="B230" i="2"/>
  <c r="AL230" i="2" s="1"/>
  <c r="I230" i="2"/>
  <c r="A231" i="2"/>
  <c r="B231" i="2"/>
  <c r="AL231" i="2" s="1"/>
  <c r="I231" i="2"/>
  <c r="A232" i="2"/>
  <c r="B232" i="2"/>
  <c r="AL232" i="2" s="1"/>
  <c r="I232" i="2"/>
  <c r="A233" i="2"/>
  <c r="B233" i="2"/>
  <c r="AL233" i="2" s="1"/>
  <c r="I233" i="2"/>
  <c r="A234" i="2"/>
  <c r="B234" i="2"/>
  <c r="AL234" i="2" s="1"/>
  <c r="I234" i="2"/>
  <c r="A235" i="2"/>
  <c r="B235" i="2"/>
  <c r="AL235" i="2" s="1"/>
  <c r="I235" i="2"/>
  <c r="A236" i="2"/>
  <c r="B236" i="2"/>
  <c r="AL236" i="2" s="1"/>
  <c r="I236" i="2"/>
  <c r="A237" i="2"/>
  <c r="B237" i="2"/>
  <c r="AL237" i="2" s="1"/>
  <c r="I237" i="2"/>
  <c r="A238" i="2"/>
  <c r="B238" i="2"/>
  <c r="AL238" i="2" s="1"/>
  <c r="I238" i="2"/>
  <c r="A239" i="2"/>
  <c r="B239" i="2"/>
  <c r="AL239" i="2" s="1"/>
  <c r="I239" i="2"/>
  <c r="A240" i="2"/>
  <c r="B240" i="2"/>
  <c r="AL240" i="2" s="1"/>
  <c r="I240" i="2"/>
  <c r="A241" i="2"/>
  <c r="B241" i="2"/>
  <c r="AL241" i="2" s="1"/>
  <c r="I241" i="2"/>
  <c r="A242" i="2"/>
  <c r="B242" i="2"/>
  <c r="AL242" i="2" s="1"/>
  <c r="I242" i="2"/>
  <c r="A243" i="2"/>
  <c r="B243" i="2"/>
  <c r="AL243" i="2" s="1"/>
  <c r="I243" i="2"/>
  <c r="A244" i="2"/>
  <c r="B244" i="2"/>
  <c r="AL244" i="2" s="1"/>
  <c r="I244" i="2"/>
  <c r="A245" i="2"/>
  <c r="B245" i="2"/>
  <c r="AL245" i="2" s="1"/>
  <c r="I245" i="2"/>
  <c r="A246" i="2"/>
  <c r="B246" i="2"/>
  <c r="AL246" i="2" s="1"/>
  <c r="I246" i="2"/>
  <c r="A247" i="2"/>
  <c r="B247" i="2"/>
  <c r="AL247" i="2" s="1"/>
  <c r="I247" i="2"/>
  <c r="A248" i="2"/>
  <c r="B248" i="2"/>
  <c r="AL248" i="2" s="1"/>
  <c r="I248" i="2"/>
  <c r="A249" i="2"/>
  <c r="B249" i="2"/>
  <c r="AL249" i="2" s="1"/>
  <c r="I249" i="2"/>
  <c r="A250" i="2"/>
  <c r="B250" i="2"/>
  <c r="AL250" i="2" s="1"/>
  <c r="I250" i="2"/>
  <c r="A251" i="2"/>
  <c r="B251" i="2"/>
  <c r="AL251" i="2" s="1"/>
  <c r="I251" i="2"/>
  <c r="A252" i="2"/>
  <c r="B252" i="2"/>
  <c r="AL252" i="2" s="1"/>
  <c r="I252" i="2"/>
  <c r="A253" i="2"/>
  <c r="B253" i="2"/>
  <c r="AL253" i="2" s="1"/>
  <c r="I253" i="2"/>
  <c r="A254" i="2"/>
  <c r="B254" i="2"/>
  <c r="AL254" i="2" s="1"/>
  <c r="I254" i="2"/>
  <c r="A255" i="2"/>
  <c r="B255" i="2"/>
  <c r="AL255" i="2" s="1"/>
  <c r="I255" i="2"/>
  <c r="A256" i="2"/>
  <c r="B256" i="2"/>
  <c r="AL256" i="2" s="1"/>
  <c r="I256" i="2"/>
  <c r="A257" i="2"/>
  <c r="B257" i="2"/>
  <c r="AL257" i="2" s="1"/>
  <c r="I257" i="2"/>
  <c r="A258" i="2"/>
  <c r="B258" i="2"/>
  <c r="AL258" i="2" s="1"/>
  <c r="I258" i="2"/>
  <c r="A259" i="2"/>
  <c r="B259" i="2"/>
  <c r="AL259" i="2" s="1"/>
  <c r="I259" i="2"/>
  <c r="A260" i="2"/>
  <c r="B260" i="2"/>
  <c r="AL260" i="2" s="1"/>
  <c r="I260" i="2"/>
  <c r="A261" i="2"/>
  <c r="B261" i="2"/>
  <c r="AL261" i="2" s="1"/>
  <c r="I261" i="2"/>
  <c r="A262" i="2"/>
  <c r="B262" i="2"/>
  <c r="AL262" i="2" s="1"/>
  <c r="I262" i="2"/>
  <c r="A263" i="2"/>
  <c r="B263" i="2"/>
  <c r="AL263" i="2" s="1"/>
  <c r="I263" i="2"/>
  <c r="A264" i="2"/>
  <c r="B264" i="2"/>
  <c r="AL264" i="2" s="1"/>
  <c r="I264" i="2"/>
  <c r="A265" i="2"/>
  <c r="B265" i="2"/>
  <c r="AL265" i="2" s="1"/>
  <c r="I265" i="2"/>
  <c r="A266" i="2"/>
  <c r="B266" i="2"/>
  <c r="AL266" i="2" s="1"/>
  <c r="I266" i="2"/>
  <c r="A267" i="2"/>
  <c r="B267" i="2"/>
  <c r="AL267" i="2" s="1"/>
  <c r="I267" i="2"/>
  <c r="A268" i="2"/>
  <c r="B268" i="2"/>
  <c r="AL268" i="2" s="1"/>
  <c r="I268" i="2"/>
  <c r="A269" i="2"/>
  <c r="B269" i="2"/>
  <c r="AL269" i="2" s="1"/>
  <c r="I269" i="2"/>
  <c r="A270" i="2"/>
  <c r="B270" i="2"/>
  <c r="AL270" i="2" s="1"/>
  <c r="I270" i="2"/>
  <c r="A271" i="2"/>
  <c r="B271" i="2"/>
  <c r="AL271" i="2" s="1"/>
  <c r="I271" i="2"/>
  <c r="A272" i="2"/>
  <c r="B272" i="2"/>
  <c r="AL272" i="2" s="1"/>
  <c r="I272" i="2"/>
  <c r="A273" i="2"/>
  <c r="B273" i="2"/>
  <c r="AL273" i="2" s="1"/>
  <c r="I273" i="2"/>
  <c r="A274" i="2"/>
  <c r="B274" i="2"/>
  <c r="AL274" i="2" s="1"/>
  <c r="I274" i="2"/>
  <c r="A275" i="2"/>
  <c r="B275" i="2"/>
  <c r="AL275" i="2" s="1"/>
  <c r="I275" i="2"/>
  <c r="A276" i="2"/>
  <c r="B276" i="2"/>
  <c r="AL276" i="2" s="1"/>
  <c r="I276" i="2"/>
  <c r="A277" i="2"/>
  <c r="B277" i="2"/>
  <c r="AL277" i="2" s="1"/>
  <c r="I277" i="2"/>
  <c r="A278" i="2"/>
  <c r="B278" i="2"/>
  <c r="AL278" i="2" s="1"/>
  <c r="I278" i="2"/>
  <c r="A279" i="2"/>
  <c r="B279" i="2"/>
  <c r="AL279" i="2" s="1"/>
  <c r="I279" i="2"/>
  <c r="A280" i="2"/>
  <c r="B280" i="2"/>
  <c r="AL280" i="2" s="1"/>
  <c r="I280" i="2"/>
  <c r="A281" i="2"/>
  <c r="B281" i="2"/>
  <c r="AL281" i="2" s="1"/>
  <c r="I281" i="2"/>
  <c r="A282" i="2"/>
  <c r="B282" i="2"/>
  <c r="AL282" i="2" s="1"/>
  <c r="I282" i="2"/>
  <c r="A283" i="2"/>
  <c r="B283" i="2"/>
  <c r="AL283" i="2" s="1"/>
  <c r="I283" i="2"/>
  <c r="A284" i="2"/>
  <c r="B284" i="2"/>
  <c r="AL284" i="2" s="1"/>
  <c r="I284" i="2"/>
  <c r="A285" i="2"/>
  <c r="B285" i="2"/>
  <c r="AL285" i="2" s="1"/>
  <c r="I285" i="2"/>
  <c r="A286" i="2"/>
  <c r="B286" i="2"/>
  <c r="AL286" i="2" s="1"/>
  <c r="I286" i="2"/>
  <c r="A287" i="2"/>
  <c r="B287" i="2"/>
  <c r="AL287" i="2" s="1"/>
  <c r="I287" i="2"/>
  <c r="A288" i="2"/>
  <c r="B288" i="2"/>
  <c r="AL288" i="2" s="1"/>
  <c r="I288" i="2"/>
  <c r="A289" i="2"/>
  <c r="B289" i="2"/>
  <c r="AL289" i="2" s="1"/>
  <c r="I289" i="2"/>
  <c r="A290" i="2"/>
  <c r="B290" i="2"/>
  <c r="AL290" i="2" s="1"/>
  <c r="I290" i="2"/>
  <c r="A291" i="2"/>
  <c r="B291" i="2"/>
  <c r="AL291" i="2" s="1"/>
  <c r="I291" i="2"/>
  <c r="A292" i="2"/>
  <c r="B292" i="2"/>
  <c r="AL292" i="2" s="1"/>
  <c r="I292" i="2"/>
  <c r="A293" i="2"/>
  <c r="B293" i="2"/>
  <c r="AL293" i="2" s="1"/>
  <c r="I293" i="2"/>
  <c r="A294" i="2"/>
  <c r="B294" i="2"/>
  <c r="AL294" i="2" s="1"/>
  <c r="I294" i="2"/>
  <c r="A295" i="2"/>
  <c r="B295" i="2"/>
  <c r="AL295" i="2" s="1"/>
  <c r="I295" i="2"/>
  <c r="A296" i="2"/>
  <c r="B296" i="2"/>
  <c r="AL296" i="2" s="1"/>
  <c r="I296" i="2"/>
  <c r="A297" i="2"/>
  <c r="B297" i="2"/>
  <c r="AL297" i="2" s="1"/>
  <c r="I297" i="2"/>
  <c r="A298" i="2"/>
  <c r="B298" i="2"/>
  <c r="AL298" i="2" s="1"/>
  <c r="I298" i="2"/>
  <c r="A299" i="2"/>
  <c r="B299" i="2"/>
  <c r="AL299" i="2" s="1"/>
  <c r="I299" i="2"/>
  <c r="A300" i="2"/>
  <c r="B300" i="2"/>
  <c r="AL300" i="2" s="1"/>
  <c r="I300" i="2"/>
  <c r="A301" i="2"/>
  <c r="B301" i="2"/>
  <c r="AL301" i="2" s="1"/>
  <c r="I301" i="2"/>
  <c r="A302" i="2"/>
  <c r="B302" i="2"/>
  <c r="AL302" i="2" s="1"/>
  <c r="I302" i="2"/>
  <c r="A303" i="2"/>
  <c r="B303" i="2"/>
  <c r="AL303" i="2" s="1"/>
  <c r="I303" i="2"/>
  <c r="A304" i="2"/>
  <c r="B304" i="2"/>
  <c r="AL304" i="2" s="1"/>
  <c r="I304" i="2"/>
  <c r="A305" i="2"/>
  <c r="B305" i="2"/>
  <c r="AL305" i="2" s="1"/>
  <c r="I305" i="2"/>
  <c r="A306" i="2"/>
  <c r="B306" i="2"/>
  <c r="AL306" i="2" s="1"/>
  <c r="I306" i="2"/>
  <c r="A307" i="2"/>
  <c r="B307" i="2"/>
  <c r="AL307" i="2" s="1"/>
  <c r="I307" i="2"/>
  <c r="A308" i="2"/>
  <c r="B308" i="2"/>
  <c r="AL308" i="2" s="1"/>
  <c r="I308" i="2"/>
  <c r="A309" i="2"/>
  <c r="B309" i="2"/>
  <c r="AL309" i="2" s="1"/>
  <c r="I309" i="2"/>
  <c r="A310" i="2"/>
  <c r="B310" i="2"/>
  <c r="AL310" i="2" s="1"/>
  <c r="I310" i="2"/>
  <c r="A311" i="2"/>
  <c r="B311" i="2"/>
  <c r="AL311" i="2" s="1"/>
  <c r="I311" i="2"/>
  <c r="A312" i="2"/>
  <c r="B312" i="2"/>
  <c r="AL312" i="2" s="1"/>
  <c r="I312" i="2"/>
  <c r="A313" i="2"/>
  <c r="B313" i="2"/>
  <c r="AL313" i="2" s="1"/>
  <c r="I313" i="2"/>
  <c r="A314" i="2"/>
  <c r="B314" i="2"/>
  <c r="AL314" i="2" s="1"/>
  <c r="I314" i="2"/>
  <c r="A315" i="2"/>
  <c r="B315" i="2"/>
  <c r="AL315" i="2" s="1"/>
  <c r="I315" i="2"/>
  <c r="A316" i="2"/>
  <c r="B316" i="2"/>
  <c r="AL316" i="2" s="1"/>
  <c r="I316" i="2"/>
  <c r="A317" i="2"/>
  <c r="B317" i="2"/>
  <c r="AL317" i="2" s="1"/>
  <c r="I317" i="2"/>
  <c r="A318" i="2"/>
  <c r="B318" i="2"/>
  <c r="AL318" i="2" s="1"/>
  <c r="I318" i="2"/>
  <c r="A319" i="2"/>
  <c r="B319" i="2"/>
  <c r="AL319" i="2" s="1"/>
  <c r="I319" i="2"/>
  <c r="A320" i="2"/>
  <c r="B320" i="2"/>
  <c r="AL320" i="2" s="1"/>
  <c r="I320" i="2"/>
  <c r="A321" i="2"/>
  <c r="B321" i="2"/>
  <c r="AL321" i="2" s="1"/>
  <c r="I321" i="2"/>
  <c r="A322" i="2"/>
  <c r="B322" i="2"/>
  <c r="AL322" i="2" s="1"/>
  <c r="I322" i="2"/>
  <c r="A323" i="2"/>
  <c r="B323" i="2"/>
  <c r="AL323" i="2" s="1"/>
  <c r="I323" i="2"/>
  <c r="A324" i="2"/>
  <c r="B324" i="2"/>
  <c r="AL324" i="2" s="1"/>
  <c r="I324" i="2"/>
  <c r="A325" i="2"/>
  <c r="B325" i="2"/>
  <c r="AL325" i="2" s="1"/>
  <c r="I325" i="2"/>
  <c r="A326" i="2"/>
  <c r="B326" i="2"/>
  <c r="AL326" i="2" s="1"/>
  <c r="I326" i="2"/>
  <c r="A327" i="2"/>
  <c r="B327" i="2"/>
  <c r="AL327" i="2" s="1"/>
  <c r="I327" i="2"/>
  <c r="A328" i="2"/>
  <c r="B328" i="2"/>
  <c r="AL328" i="2" s="1"/>
  <c r="I328" i="2"/>
  <c r="A329" i="2"/>
  <c r="B329" i="2"/>
  <c r="AL329" i="2" s="1"/>
  <c r="I329" i="2"/>
  <c r="A330" i="2"/>
  <c r="B330" i="2"/>
  <c r="AL330" i="2" s="1"/>
  <c r="I330" i="2"/>
  <c r="A331" i="2"/>
  <c r="B331" i="2"/>
  <c r="AL331" i="2" s="1"/>
  <c r="I331" i="2"/>
  <c r="A332" i="2"/>
  <c r="B332" i="2"/>
  <c r="AL332" i="2" s="1"/>
  <c r="I332" i="2"/>
  <c r="A333" i="2"/>
  <c r="B333" i="2"/>
  <c r="AL333" i="2" s="1"/>
  <c r="I333" i="2"/>
  <c r="A334" i="2"/>
  <c r="B334" i="2"/>
  <c r="AL334" i="2" s="1"/>
  <c r="I334" i="2"/>
  <c r="A335" i="2"/>
  <c r="B335" i="2"/>
  <c r="AL335" i="2" s="1"/>
  <c r="I335" i="2"/>
  <c r="A336" i="2"/>
  <c r="B336" i="2"/>
  <c r="AL336" i="2" s="1"/>
  <c r="I336" i="2"/>
  <c r="A2" i="2" l="1"/>
  <c r="B2" i="2"/>
  <c r="AL2" i="2" s="1"/>
  <c r="F2" i="2"/>
  <c r="H2" i="2"/>
  <c r="I2" i="2"/>
  <c r="J2" i="2"/>
  <c r="AJ2" i="2" s="1"/>
  <c r="AK2" i="2" s="1"/>
  <c r="A3" i="2"/>
  <c r="B3" i="2"/>
  <c r="AL3" i="2" s="1"/>
  <c r="F3" i="2"/>
  <c r="G3" i="2"/>
  <c r="H3" i="2"/>
  <c r="I3" i="2"/>
  <c r="A4" i="2"/>
  <c r="B4" i="2"/>
  <c r="AL4" i="2" s="1"/>
  <c r="F4" i="2"/>
  <c r="G4" i="2"/>
  <c r="H4" i="2"/>
  <c r="I4" i="2"/>
  <c r="A5" i="2"/>
  <c r="B5" i="2"/>
  <c r="AL5" i="2" s="1"/>
  <c r="F5" i="2"/>
  <c r="G5" i="2"/>
  <c r="H5" i="2"/>
  <c r="I5" i="2"/>
  <c r="A6" i="2"/>
  <c r="B6" i="2"/>
  <c r="AL6" i="2" s="1"/>
  <c r="F6" i="2"/>
  <c r="G6" i="2"/>
  <c r="H6" i="2"/>
  <c r="I6" i="2"/>
  <c r="A7" i="2"/>
  <c r="B7" i="2"/>
  <c r="AL7" i="2" s="1"/>
  <c r="F7" i="2"/>
  <c r="G7" i="2"/>
  <c r="H7" i="2"/>
  <c r="I7" i="2"/>
  <c r="A8" i="2"/>
  <c r="B8" i="2"/>
  <c r="AL8" i="2" s="1"/>
  <c r="F8" i="2"/>
  <c r="G8" i="2"/>
  <c r="H8" i="2"/>
  <c r="I8" i="2"/>
  <c r="A9" i="2"/>
  <c r="B9" i="2"/>
  <c r="AL9" i="2" s="1"/>
  <c r="F9" i="2"/>
  <c r="G9" i="2"/>
  <c r="H9" i="2"/>
  <c r="I9" i="2"/>
  <c r="A10" i="2"/>
  <c r="B10" i="2"/>
  <c r="AL10" i="2" s="1"/>
  <c r="F10" i="2"/>
  <c r="G10" i="2"/>
  <c r="H10" i="2"/>
  <c r="I10" i="2"/>
  <c r="A11" i="2"/>
  <c r="B11" i="2"/>
  <c r="AL11" i="2" s="1"/>
  <c r="F11" i="2"/>
  <c r="G11" i="2"/>
  <c r="H11" i="2"/>
  <c r="I11" i="2"/>
  <c r="A12" i="2"/>
  <c r="B12" i="2"/>
  <c r="AL12" i="2" s="1"/>
  <c r="F12" i="2"/>
  <c r="G12" i="2"/>
  <c r="H12" i="2"/>
  <c r="I12" i="2"/>
  <c r="A13" i="2"/>
  <c r="B13" i="2"/>
  <c r="AL13" i="2" s="1"/>
  <c r="F13" i="2"/>
  <c r="G13" i="2"/>
  <c r="H13" i="2"/>
  <c r="I13" i="2"/>
  <c r="A14" i="2"/>
  <c r="B14" i="2"/>
  <c r="AL14" i="2" s="1"/>
  <c r="F14" i="2"/>
  <c r="G14" i="2"/>
  <c r="H14" i="2"/>
  <c r="I14" i="2"/>
  <c r="A15" i="2"/>
  <c r="B15" i="2"/>
  <c r="AL15" i="2" s="1"/>
  <c r="F15" i="2"/>
  <c r="G15" i="2"/>
  <c r="H15" i="2"/>
  <c r="I15" i="2"/>
  <c r="A16" i="2"/>
  <c r="B16" i="2"/>
  <c r="AL16" i="2" s="1"/>
  <c r="F16" i="2"/>
  <c r="G16" i="2"/>
  <c r="H16" i="2"/>
  <c r="I16" i="2"/>
  <c r="A17" i="2"/>
  <c r="B17" i="2"/>
  <c r="AL17" i="2" s="1"/>
  <c r="F17" i="2"/>
  <c r="G17" i="2"/>
  <c r="H17" i="2"/>
  <c r="I17" i="2"/>
  <c r="A18" i="2"/>
  <c r="B18" i="2"/>
  <c r="AL18" i="2" s="1"/>
  <c r="F18" i="2"/>
  <c r="G18" i="2"/>
  <c r="H18" i="2"/>
  <c r="I18" i="2"/>
  <c r="A19" i="2"/>
  <c r="B19" i="2"/>
  <c r="AL19" i="2" s="1"/>
  <c r="F19" i="2"/>
  <c r="G19" i="2"/>
  <c r="H19" i="2"/>
  <c r="I19" i="2"/>
  <c r="A20" i="2"/>
  <c r="B20" i="2"/>
  <c r="AL20" i="2" s="1"/>
  <c r="F20" i="2"/>
  <c r="G20" i="2"/>
  <c r="H20" i="2"/>
  <c r="I20" i="2"/>
  <c r="A21" i="2"/>
  <c r="B21" i="2"/>
  <c r="AL21" i="2" s="1"/>
  <c r="F21" i="2"/>
  <c r="G21" i="2"/>
  <c r="H21" i="2"/>
  <c r="I21" i="2"/>
  <c r="A22" i="2"/>
  <c r="B22" i="2"/>
  <c r="AL22" i="2" s="1"/>
  <c r="F22" i="2"/>
  <c r="G22" i="2"/>
  <c r="H22" i="2"/>
  <c r="I22" i="2"/>
  <c r="A23" i="2"/>
  <c r="B23" i="2"/>
  <c r="AL23" i="2" s="1"/>
  <c r="F23" i="2"/>
  <c r="G23" i="2"/>
  <c r="H23" i="2"/>
  <c r="I23" i="2"/>
  <c r="A24" i="2"/>
  <c r="B24" i="2"/>
  <c r="AL24" i="2" s="1"/>
  <c r="F24" i="2"/>
  <c r="G24" i="2"/>
  <c r="H24" i="2"/>
  <c r="I24" i="2"/>
  <c r="A25" i="2"/>
  <c r="B25" i="2"/>
  <c r="AL25" i="2" s="1"/>
  <c r="F25" i="2"/>
  <c r="G25" i="2"/>
  <c r="H25" i="2"/>
  <c r="I25" i="2"/>
  <c r="A26" i="2"/>
  <c r="B26" i="2"/>
  <c r="AL26" i="2" s="1"/>
  <c r="F26" i="2"/>
  <c r="G26" i="2"/>
  <c r="H26" i="2"/>
  <c r="I26" i="2"/>
  <c r="A27" i="2"/>
  <c r="B27" i="2"/>
  <c r="AL27" i="2" s="1"/>
  <c r="F27" i="2"/>
  <c r="G27" i="2"/>
  <c r="H27" i="2"/>
  <c r="I27" i="2"/>
  <c r="A28" i="2"/>
  <c r="B28" i="2"/>
  <c r="AL28" i="2" s="1"/>
  <c r="F28" i="2"/>
  <c r="G28" i="2"/>
  <c r="H28" i="2"/>
  <c r="I28" i="2"/>
  <c r="A29" i="2"/>
  <c r="B29" i="2"/>
  <c r="AL29" i="2" s="1"/>
  <c r="F29" i="2"/>
  <c r="G29" i="2"/>
  <c r="H29" i="2"/>
  <c r="I29" i="2"/>
  <c r="A30" i="2"/>
  <c r="B30" i="2"/>
  <c r="AL30" i="2" s="1"/>
  <c r="F30" i="2"/>
  <c r="G30" i="2"/>
  <c r="H30" i="2"/>
  <c r="I30" i="2"/>
  <c r="A31" i="2"/>
  <c r="B31" i="2"/>
  <c r="AL31" i="2" s="1"/>
  <c r="F31" i="2"/>
  <c r="G31" i="2"/>
  <c r="H31" i="2"/>
  <c r="I31" i="2"/>
  <c r="A32" i="2"/>
  <c r="B32" i="2"/>
  <c r="AL32" i="2" s="1"/>
  <c r="F32" i="2"/>
  <c r="G32" i="2"/>
  <c r="H32" i="2"/>
  <c r="I32" i="2"/>
  <c r="A33" i="2"/>
  <c r="B33" i="2"/>
  <c r="AL33" i="2" s="1"/>
  <c r="F33" i="2"/>
  <c r="G33" i="2"/>
  <c r="H33" i="2"/>
  <c r="I33" i="2"/>
  <c r="A34" i="2"/>
  <c r="B34" i="2"/>
  <c r="AL34" i="2" s="1"/>
  <c r="F34" i="2"/>
  <c r="G34" i="2"/>
  <c r="H34" i="2"/>
  <c r="I34" i="2"/>
  <c r="A35" i="2"/>
  <c r="B35" i="2"/>
  <c r="AL35" i="2" s="1"/>
  <c r="F35" i="2"/>
  <c r="G35" i="2"/>
  <c r="H35" i="2"/>
  <c r="I35" i="2"/>
  <c r="A36" i="2"/>
  <c r="B36" i="2"/>
  <c r="AL36" i="2" s="1"/>
  <c r="F36" i="2"/>
  <c r="G36" i="2"/>
  <c r="H36" i="2"/>
  <c r="I36" i="2"/>
  <c r="A37" i="2"/>
  <c r="B37" i="2"/>
  <c r="AL37" i="2" s="1"/>
  <c r="F37" i="2"/>
  <c r="G37" i="2"/>
  <c r="H37" i="2"/>
  <c r="I37" i="2"/>
  <c r="A38" i="2"/>
  <c r="B38" i="2"/>
  <c r="AL38" i="2" s="1"/>
  <c r="F38" i="2"/>
  <c r="G38" i="2"/>
  <c r="H38" i="2"/>
  <c r="I38" i="2"/>
  <c r="A39" i="2"/>
  <c r="B39" i="2"/>
  <c r="AL39" i="2" s="1"/>
  <c r="F39" i="2"/>
  <c r="G39" i="2"/>
  <c r="H39" i="2"/>
  <c r="I39" i="2"/>
  <c r="A40" i="2"/>
  <c r="B40" i="2"/>
  <c r="AL40" i="2" s="1"/>
  <c r="F40" i="2"/>
  <c r="G40" i="2"/>
  <c r="H40" i="2"/>
  <c r="I40" i="2"/>
  <c r="A41" i="2"/>
  <c r="B41" i="2"/>
  <c r="AL41" i="2" s="1"/>
  <c r="F41" i="2"/>
  <c r="G41" i="2"/>
  <c r="H41" i="2"/>
  <c r="I41" i="2"/>
  <c r="A42" i="2"/>
  <c r="B42" i="2"/>
  <c r="AL42" i="2" s="1"/>
  <c r="F42" i="2"/>
  <c r="G42" i="2"/>
  <c r="H42" i="2"/>
  <c r="I42" i="2"/>
  <c r="A43" i="2"/>
  <c r="B43" i="2"/>
  <c r="AL43" i="2" s="1"/>
  <c r="F43" i="2"/>
  <c r="G43" i="2"/>
  <c r="H43" i="2"/>
  <c r="I43" i="2"/>
  <c r="A44" i="2"/>
  <c r="B44" i="2"/>
  <c r="AL44" i="2" s="1"/>
  <c r="F44" i="2"/>
  <c r="G44" i="2"/>
  <c r="H44" i="2"/>
  <c r="I44" i="2"/>
  <c r="A45" i="2"/>
  <c r="B45" i="2"/>
  <c r="AL45" i="2" s="1"/>
  <c r="F45" i="2"/>
  <c r="G45" i="2"/>
  <c r="H45" i="2"/>
  <c r="I45" i="2"/>
  <c r="A46" i="2"/>
  <c r="B46" i="2"/>
  <c r="AL46" i="2" s="1"/>
  <c r="F46" i="2"/>
  <c r="G46" i="2"/>
  <c r="H46" i="2"/>
  <c r="I46" i="2"/>
  <c r="A47" i="2"/>
  <c r="B47" i="2"/>
  <c r="AL47" i="2" s="1"/>
  <c r="F47" i="2"/>
  <c r="G47" i="2"/>
  <c r="H47" i="2"/>
  <c r="I47" i="2"/>
  <c r="A48" i="2"/>
  <c r="B48" i="2"/>
  <c r="AL48" i="2" s="1"/>
  <c r="F48" i="2"/>
  <c r="G48" i="2"/>
  <c r="H48" i="2"/>
  <c r="I48" i="2"/>
  <c r="A49" i="2"/>
  <c r="B49" i="2"/>
  <c r="AL49" i="2" s="1"/>
  <c r="F49" i="2"/>
  <c r="G49" i="2"/>
  <c r="H49" i="2"/>
  <c r="I49" i="2"/>
  <c r="A50" i="2"/>
  <c r="B50" i="2"/>
  <c r="AL50" i="2" s="1"/>
  <c r="F50" i="2"/>
  <c r="G50" i="2"/>
  <c r="H50" i="2"/>
  <c r="I50" i="2"/>
  <c r="A51" i="2"/>
  <c r="B51" i="2"/>
  <c r="AL51" i="2" s="1"/>
  <c r="F51" i="2"/>
  <c r="G51" i="2"/>
  <c r="H51" i="2"/>
  <c r="I51" i="2"/>
  <c r="A52" i="2"/>
  <c r="B52" i="2"/>
  <c r="AL52" i="2" s="1"/>
  <c r="F52" i="2"/>
  <c r="G52" i="2"/>
  <c r="H52" i="2"/>
  <c r="I52" i="2"/>
  <c r="A53" i="2"/>
  <c r="B53" i="2"/>
  <c r="AL53" i="2" s="1"/>
  <c r="F53" i="2"/>
  <c r="G53" i="2"/>
  <c r="H53" i="2"/>
  <c r="I53" i="2"/>
  <c r="A54" i="2"/>
  <c r="B54" i="2"/>
  <c r="AL54" i="2" s="1"/>
  <c r="F54" i="2"/>
  <c r="G54" i="2"/>
  <c r="H54" i="2"/>
  <c r="I54" i="2"/>
  <c r="A55" i="2"/>
  <c r="B55" i="2"/>
  <c r="AL55" i="2" s="1"/>
  <c r="F55" i="2"/>
  <c r="G55" i="2"/>
  <c r="H55" i="2"/>
  <c r="I55" i="2"/>
  <c r="A56" i="2"/>
  <c r="B56" i="2"/>
  <c r="AL56" i="2" s="1"/>
  <c r="F56" i="2"/>
  <c r="G56" i="2"/>
  <c r="H56" i="2"/>
  <c r="I56" i="2"/>
  <c r="A57" i="2"/>
  <c r="B57" i="2"/>
  <c r="AL57" i="2" s="1"/>
  <c r="F57" i="2"/>
  <c r="G57" i="2"/>
  <c r="H57" i="2"/>
  <c r="I57" i="2"/>
  <c r="A58" i="2"/>
  <c r="B58" i="2"/>
  <c r="AL58" i="2" s="1"/>
  <c r="F58" i="2"/>
  <c r="G58" i="2"/>
  <c r="H58" i="2"/>
  <c r="I58" i="2"/>
  <c r="A59" i="2"/>
  <c r="B59" i="2"/>
  <c r="AL59" i="2" s="1"/>
  <c r="F59" i="2"/>
  <c r="G59" i="2"/>
  <c r="H59" i="2"/>
  <c r="I59" i="2"/>
  <c r="A60" i="2"/>
  <c r="B60" i="2"/>
  <c r="AL60" i="2" s="1"/>
  <c r="F60" i="2"/>
  <c r="G60" i="2"/>
  <c r="H60" i="2"/>
  <c r="I60" i="2"/>
  <c r="A61" i="2"/>
  <c r="B61" i="2"/>
  <c r="AL61" i="2" s="1"/>
  <c r="F61" i="2"/>
  <c r="G61" i="2"/>
  <c r="H61" i="2"/>
  <c r="I61" i="2"/>
  <c r="A62" i="2"/>
  <c r="B62" i="2"/>
  <c r="AL62" i="2" s="1"/>
  <c r="F62" i="2"/>
  <c r="G62" i="2"/>
  <c r="H62" i="2"/>
  <c r="I62" i="2"/>
  <c r="A63" i="2"/>
  <c r="B63" i="2"/>
  <c r="AL63" i="2" s="1"/>
  <c r="F63" i="2"/>
  <c r="G63" i="2"/>
  <c r="H63" i="2"/>
  <c r="I63" i="2"/>
  <c r="A64" i="2"/>
  <c r="B64" i="2"/>
  <c r="AL64" i="2" s="1"/>
  <c r="F64" i="2"/>
  <c r="G64" i="2"/>
  <c r="H64" i="2"/>
  <c r="I64" i="2"/>
  <c r="A65" i="2"/>
  <c r="B65" i="2"/>
  <c r="AL65" i="2" s="1"/>
  <c r="F65" i="2"/>
  <c r="G65" i="2"/>
  <c r="H65" i="2"/>
  <c r="I65" i="2"/>
  <c r="A66" i="2"/>
  <c r="B66" i="2"/>
  <c r="AL66" i="2" s="1"/>
  <c r="F66" i="2"/>
  <c r="G66" i="2"/>
  <c r="H66" i="2"/>
  <c r="I66" i="2"/>
  <c r="A67" i="2"/>
  <c r="B67" i="2"/>
  <c r="AL67" i="2" s="1"/>
  <c r="F67" i="2"/>
  <c r="G67" i="2"/>
  <c r="H67" i="2"/>
  <c r="I67" i="2"/>
  <c r="A68" i="2"/>
  <c r="B68" i="2"/>
  <c r="AL68" i="2" s="1"/>
  <c r="F68" i="2"/>
  <c r="G68" i="2"/>
  <c r="H68" i="2"/>
  <c r="I68" i="2"/>
  <c r="A69" i="2"/>
  <c r="B69" i="2"/>
  <c r="AL69" i="2" s="1"/>
  <c r="F69" i="2"/>
  <c r="G69" i="2"/>
  <c r="H69" i="2"/>
  <c r="I69" i="2"/>
  <c r="A70" i="2"/>
  <c r="B70" i="2"/>
  <c r="AL70" i="2" s="1"/>
  <c r="F70" i="2"/>
  <c r="G70" i="2"/>
  <c r="H70" i="2"/>
  <c r="I70" i="2"/>
  <c r="A71" i="2"/>
  <c r="B71" i="2"/>
  <c r="AL71" i="2" s="1"/>
  <c r="F71" i="2"/>
  <c r="G71" i="2"/>
  <c r="H71" i="2"/>
  <c r="I71" i="2"/>
  <c r="A72" i="2"/>
  <c r="B72" i="2"/>
  <c r="AL72" i="2" s="1"/>
  <c r="F72" i="2"/>
  <c r="G72" i="2"/>
  <c r="H72" i="2"/>
  <c r="I72" i="2"/>
  <c r="A73" i="2"/>
  <c r="B73" i="2"/>
  <c r="AL73" i="2" s="1"/>
  <c r="F73" i="2"/>
  <c r="G73" i="2"/>
  <c r="H73" i="2"/>
  <c r="I73" i="2"/>
  <c r="A74" i="2"/>
  <c r="B74" i="2"/>
  <c r="AL74" i="2" s="1"/>
  <c r="F74" i="2"/>
  <c r="G74" i="2"/>
  <c r="H74" i="2"/>
  <c r="I74" i="2"/>
  <c r="A75" i="2"/>
  <c r="B75" i="2"/>
  <c r="AL75" i="2" s="1"/>
  <c r="F75" i="2"/>
  <c r="G75" i="2"/>
  <c r="H75" i="2"/>
  <c r="I75" i="2"/>
  <c r="A76" i="2"/>
  <c r="B76" i="2"/>
  <c r="AL76" i="2" s="1"/>
  <c r="F76" i="2"/>
  <c r="G76" i="2"/>
  <c r="H76" i="2"/>
  <c r="I76" i="2"/>
  <c r="A77" i="2"/>
  <c r="B77" i="2"/>
  <c r="AL77" i="2" s="1"/>
  <c r="F77" i="2"/>
  <c r="G77" i="2"/>
  <c r="H77" i="2"/>
  <c r="I77" i="2"/>
  <c r="A78" i="2"/>
  <c r="B78" i="2"/>
  <c r="AL78" i="2" s="1"/>
  <c r="F78" i="2"/>
  <c r="G78" i="2"/>
  <c r="H78" i="2"/>
  <c r="I78" i="2"/>
  <c r="A79" i="2"/>
  <c r="B79" i="2"/>
  <c r="AL79" i="2" s="1"/>
  <c r="F79" i="2"/>
  <c r="G79" i="2"/>
  <c r="H79" i="2"/>
  <c r="I79" i="2"/>
  <c r="A80" i="2"/>
  <c r="B80" i="2"/>
  <c r="AL80" i="2" s="1"/>
  <c r="F80" i="2"/>
  <c r="G80" i="2"/>
  <c r="H80" i="2"/>
  <c r="I80" i="2"/>
  <c r="A81" i="2"/>
  <c r="B81" i="2"/>
  <c r="AL81" i="2" s="1"/>
  <c r="F81" i="2"/>
  <c r="G81" i="2"/>
  <c r="H81" i="2"/>
  <c r="I81" i="2"/>
  <c r="A82" i="2"/>
  <c r="B82" i="2"/>
  <c r="AL82" i="2" s="1"/>
  <c r="I82" i="2"/>
  <c r="A83" i="2"/>
  <c r="B83" i="2"/>
  <c r="AL83" i="2" s="1"/>
  <c r="I83" i="2"/>
  <c r="A84" i="2"/>
  <c r="B84" i="2"/>
  <c r="AL84" i="2" s="1"/>
  <c r="I84" i="2"/>
  <c r="A85" i="2"/>
  <c r="B85" i="2"/>
  <c r="AL85" i="2" s="1"/>
  <c r="I85" i="2"/>
  <c r="A86" i="2"/>
  <c r="B86" i="2"/>
  <c r="AL86" i="2" s="1"/>
  <c r="I86" i="2"/>
  <c r="A87" i="2"/>
  <c r="B87" i="2"/>
  <c r="AL87" i="2" s="1"/>
  <c r="I87" i="2"/>
  <c r="A88" i="2"/>
  <c r="B88" i="2"/>
  <c r="AL88" i="2" s="1"/>
  <c r="I88" i="2"/>
  <c r="A89" i="2"/>
  <c r="B89" i="2"/>
  <c r="AL89" i="2" s="1"/>
  <c r="I89" i="2"/>
  <c r="A90" i="2"/>
  <c r="B90" i="2"/>
  <c r="AL90" i="2" s="1"/>
  <c r="I90" i="2"/>
  <c r="A91" i="2"/>
  <c r="B91" i="2"/>
  <c r="AL91" i="2" s="1"/>
  <c r="I91" i="2"/>
  <c r="A92" i="2"/>
  <c r="B92" i="2"/>
  <c r="AL92" i="2" s="1"/>
  <c r="I92" i="2"/>
  <c r="A93" i="2"/>
  <c r="B93" i="2"/>
  <c r="AL93" i="2" s="1"/>
  <c r="I93" i="2"/>
  <c r="A94" i="2"/>
  <c r="B94" i="2"/>
  <c r="AL94" i="2" s="1"/>
  <c r="I94" i="2"/>
  <c r="A95" i="2"/>
  <c r="B95" i="2"/>
  <c r="AL95" i="2" s="1"/>
  <c r="I95" i="2"/>
  <c r="A96" i="2"/>
  <c r="B96" i="2"/>
  <c r="AL96" i="2" s="1"/>
  <c r="I96" i="2"/>
  <c r="A97" i="2"/>
  <c r="B97" i="2"/>
  <c r="AL97" i="2" s="1"/>
  <c r="I97" i="2"/>
  <c r="A98" i="2"/>
  <c r="B98" i="2"/>
  <c r="AL98" i="2" s="1"/>
  <c r="I98" i="2"/>
  <c r="A99" i="2"/>
  <c r="B99" i="2"/>
  <c r="AL99" i="2" s="1"/>
  <c r="I99" i="2"/>
  <c r="A100" i="2"/>
  <c r="B100" i="2"/>
  <c r="AL100" i="2" s="1"/>
  <c r="I100" i="2"/>
  <c r="A101" i="2"/>
  <c r="B101" i="2"/>
  <c r="AL101" i="2" s="1"/>
  <c r="I101" i="2"/>
  <c r="A102" i="2"/>
  <c r="B102" i="2"/>
  <c r="AL102" i="2" s="1"/>
  <c r="I102" i="2"/>
  <c r="A103" i="2"/>
  <c r="B103" i="2"/>
  <c r="AL103" i="2" s="1"/>
  <c r="I103" i="2"/>
  <c r="A104" i="2"/>
  <c r="B104" i="2"/>
  <c r="AL104" i="2" s="1"/>
  <c r="I104" i="2"/>
  <c r="A105" i="2"/>
  <c r="B105" i="2"/>
  <c r="AL105" i="2" s="1"/>
  <c r="I105" i="2"/>
  <c r="A106" i="2"/>
  <c r="B106" i="2"/>
  <c r="AL106" i="2" s="1"/>
  <c r="I106" i="2"/>
  <c r="A107" i="2"/>
  <c r="B107" i="2"/>
  <c r="AL107" i="2" s="1"/>
  <c r="I107" i="2"/>
  <c r="A108" i="2"/>
  <c r="B108" i="2"/>
  <c r="AL108" i="2" s="1"/>
  <c r="I108" i="2"/>
  <c r="A109" i="2"/>
  <c r="B109" i="2"/>
  <c r="AL109" i="2" s="1"/>
  <c r="I109" i="2"/>
  <c r="A110" i="2"/>
  <c r="B110" i="2"/>
  <c r="AL110" i="2" s="1"/>
  <c r="I110" i="2"/>
  <c r="A111" i="2"/>
  <c r="B111" i="2"/>
  <c r="AL111" i="2" s="1"/>
  <c r="I111" i="2"/>
  <c r="A112" i="2"/>
  <c r="B112" i="2"/>
  <c r="AL112" i="2" s="1"/>
  <c r="I112" i="2"/>
  <c r="A113" i="2"/>
  <c r="B113" i="2"/>
  <c r="AL113" i="2" s="1"/>
  <c r="I113" i="2"/>
  <c r="A114" i="2"/>
  <c r="B114" i="2"/>
  <c r="AL114" i="2" s="1"/>
  <c r="I114" i="2"/>
  <c r="A115" i="2"/>
  <c r="B115" i="2"/>
  <c r="AL115" i="2" s="1"/>
  <c r="I115" i="2"/>
  <c r="A116" i="2"/>
  <c r="B116" i="2"/>
  <c r="AL116" i="2" s="1"/>
  <c r="I116" i="2"/>
  <c r="A117" i="2"/>
  <c r="B117" i="2"/>
  <c r="AL117" i="2" s="1"/>
  <c r="I117" i="2"/>
  <c r="A118" i="2"/>
  <c r="B118" i="2"/>
  <c r="AL118" i="2" s="1"/>
  <c r="I118" i="2"/>
  <c r="T25" i="3" l="1"/>
  <c r="T24" i="3"/>
  <c r="T26" i="3"/>
  <c r="T27" i="3"/>
  <c r="T28" i="3"/>
  <c r="T32" i="3" l="1"/>
  <c r="O26" i="3"/>
  <c r="P26" i="3"/>
  <c r="Q26" i="3"/>
  <c r="R26" i="3"/>
  <c r="O27" i="3"/>
  <c r="Y27" i="3" s="1"/>
  <c r="P27" i="3"/>
  <c r="Q27" i="3"/>
  <c r="R27" i="3"/>
  <c r="X27" i="3" l="1"/>
  <c r="S24" i="3"/>
  <c r="R24" i="3"/>
  <c r="Q24" i="3"/>
  <c r="P24" i="3"/>
  <c r="O24" i="3"/>
  <c r="Y14" i="3"/>
  <c r="S25" i="3"/>
  <c r="R25" i="3"/>
  <c r="Q25" i="3"/>
  <c r="P25" i="3"/>
  <c r="O25" i="3"/>
  <c r="X26" i="3" l="1"/>
  <c r="Y24" i="3"/>
  <c r="X24" i="3"/>
  <c r="Y25" i="3"/>
  <c r="Y26" i="3"/>
  <c r="X14" i="3"/>
  <c r="Y17" i="3"/>
  <c r="X17" i="3"/>
  <c r="X25" i="3"/>
  <c r="N2" i="3"/>
  <c r="S26" i="3"/>
  <c r="Y13" i="3"/>
  <c r="Y18" i="3"/>
  <c r="S27" i="3"/>
  <c r="O28" i="3"/>
  <c r="Y28" i="3" s="1"/>
  <c r="P28" i="3"/>
  <c r="P32" i="3" s="1"/>
  <c r="Q28" i="3"/>
  <c r="Q32" i="3" s="1"/>
  <c r="R28" i="3"/>
  <c r="R32" i="3" s="1"/>
  <c r="S28" i="3"/>
  <c r="O32" i="3" l="1"/>
  <c r="S32" i="3"/>
  <c r="X16" i="3"/>
  <c r="X18" i="3"/>
  <c r="X28" i="3"/>
  <c r="X10" i="3"/>
  <c r="Y20" i="3"/>
  <c r="Y21" i="3"/>
  <c r="Y9" i="3"/>
  <c r="X9" i="3"/>
  <c r="X20" i="3"/>
  <c r="Y12" i="3"/>
  <c r="Y19" i="3"/>
  <c r="X12" i="3"/>
  <c r="X19" i="3"/>
  <c r="X15" i="3"/>
  <c r="Y15" i="3"/>
  <c r="Y10" i="3"/>
  <c r="X22" i="3"/>
  <c r="X23" i="3"/>
  <c r="Y23" i="3"/>
  <c r="Y22" i="3"/>
  <c r="X11" i="3"/>
  <c r="Y16" i="3"/>
  <c r="Y11" i="3"/>
  <c r="X13" i="3"/>
  <c r="X21" i="3"/>
  <c r="Y32" i="3" l="1"/>
  <c r="Z32" i="3" s="1"/>
  <c r="Z17" i="3" l="1"/>
  <c r="Z31" i="3"/>
  <c r="Z21" i="3"/>
  <c r="Z28" i="3"/>
  <c r="Z30" i="3"/>
  <c r="Z12" i="3"/>
  <c r="Z24" i="3"/>
  <c r="Z14" i="3"/>
  <c r="Z23" i="3"/>
  <c r="Z22" i="3"/>
  <c r="Z9" i="3"/>
  <c r="Z29" i="3"/>
  <c r="Z10" i="3"/>
  <c r="Z18" i="3"/>
  <c r="Z27" i="3"/>
  <c r="Z16" i="3"/>
  <c r="Z15" i="3"/>
  <c r="Z20" i="3"/>
  <c r="Z13" i="3"/>
  <c r="Z19" i="3"/>
  <c r="Z26" i="3"/>
  <c r="Z11" i="3"/>
  <c r="Z25" i="3"/>
</calcChain>
</file>

<file path=xl/sharedStrings.xml><?xml version="1.0" encoding="utf-8"?>
<sst xmlns="http://schemas.openxmlformats.org/spreadsheetml/2006/main" count="7086" uniqueCount="158">
  <si>
    <t>Date</t>
  </si>
  <si>
    <t>Site Desc.</t>
  </si>
  <si>
    <t>Scenario</t>
  </si>
  <si>
    <t>Parameters</t>
  </si>
  <si>
    <t>Swamp</t>
  </si>
  <si>
    <t>Cypress Swamp</t>
  </si>
  <si>
    <t>Saltmarsh</t>
  </si>
  <si>
    <t>Mangrove</t>
  </si>
  <si>
    <t>Estuarine Beach</t>
  </si>
  <si>
    <t>Tidal Flat</t>
  </si>
  <si>
    <t>Ocean Beach</t>
  </si>
  <si>
    <t>Ocean Flat</t>
  </si>
  <si>
    <t>Rocky Intertidal</t>
  </si>
  <si>
    <t>Inland Open Water</t>
  </si>
  <si>
    <t>Riverine Tidal</t>
  </si>
  <si>
    <t>Estuarine Open Water</t>
  </si>
  <si>
    <t>Tidal Creek</t>
  </si>
  <si>
    <t>Inland Shore</t>
  </si>
  <si>
    <t>Tidal Swamp</t>
  </si>
  <si>
    <t>Column Labels</t>
  </si>
  <si>
    <t>Grand Total</t>
  </si>
  <si>
    <t>Row Labels</t>
  </si>
  <si>
    <t>Values</t>
  </si>
  <si>
    <t>Sum of Swamp</t>
  </si>
  <si>
    <t>Sum of Inland Shore</t>
  </si>
  <si>
    <t>Sum of Cypress Swamp</t>
  </si>
  <si>
    <t>Sum of Tidal Swamp</t>
  </si>
  <si>
    <t>Sum of Ocean Beach</t>
  </si>
  <si>
    <t>Sum of Inland Open Water</t>
  </si>
  <si>
    <t>Sum of Mangrove</t>
  </si>
  <si>
    <t>Sum of Estuarine Open Water</t>
  </si>
  <si>
    <t>Sum of Estuarine Beach</t>
  </si>
  <si>
    <t>Sum of Tidal Flat</t>
  </si>
  <si>
    <t>Initial</t>
  </si>
  <si>
    <t>Results in Acres</t>
  </si>
  <si>
    <t>Total (incl. water)</t>
  </si>
  <si>
    <t>Sum of Riverine Tidal</t>
  </si>
  <si>
    <t>Protection</t>
  </si>
  <si>
    <t>Sum of Rocky Intertidal</t>
  </si>
  <si>
    <t>Sum of Tidal Creek</t>
  </si>
  <si>
    <t>Sum of Ocean Flat</t>
  </si>
  <si>
    <t>Undeveloped Dry Land</t>
  </si>
  <si>
    <t>Developed Dry Land</t>
  </si>
  <si>
    <t>Sum of Developed Dry Land</t>
  </si>
  <si>
    <t>Sum of Undeveloped Dry Land</t>
  </si>
  <si>
    <t>SLR (eustatic)</t>
  </si>
  <si>
    <t>Percentage (%)</t>
  </si>
  <si>
    <t>Land cover type</t>
  </si>
  <si>
    <t>Area (acres)</t>
  </si>
  <si>
    <t>Land cover category</t>
  </si>
  <si>
    <t>Protect None</t>
  </si>
  <si>
    <t>Fixed</t>
  </si>
  <si>
    <t>NYS 1M by 2100</t>
  </si>
  <si>
    <t>NYS GCM Max</t>
  </si>
  <si>
    <t>NYS RIM Max</t>
  </si>
  <si>
    <t>NYS RIM Min</t>
  </si>
  <si>
    <t>Inland-Fresh Marsh</t>
  </si>
  <si>
    <t>Tidal-Fresh Marsh</t>
  </si>
  <si>
    <t>Trans. Salt Marsh</t>
  </si>
  <si>
    <t>Regularly-Flooded Marsh</t>
  </si>
  <si>
    <t>Open Ocean</t>
  </si>
  <si>
    <t>Irreg.-Flooded Marsh</t>
  </si>
  <si>
    <t>Not Used</t>
  </si>
  <si>
    <t>Blank</t>
  </si>
  <si>
    <t>Flooded Developed Dry Land</t>
  </si>
  <si>
    <t>Flooded Forest</t>
  </si>
  <si>
    <t>SAV (sq.km)</t>
  </si>
  <si>
    <t>Aggregated Non Tidal</t>
  </si>
  <si>
    <t>Freshwater Non-Tidal</t>
  </si>
  <si>
    <t>Open Water</t>
  </si>
  <si>
    <t>Low Tidal</t>
  </si>
  <si>
    <t>Transitional</t>
  </si>
  <si>
    <t>Freshwater Tidal</t>
  </si>
  <si>
    <t>Sum of Open Ocean</t>
  </si>
  <si>
    <t>Sum of Irreg.-Flooded Marsh</t>
  </si>
  <si>
    <t>Sum of Inland-Fresh Marsh</t>
  </si>
  <si>
    <t>Sum of Tidal-Fresh Marsh</t>
  </si>
  <si>
    <t>Sum of Trans. Salt Marsh</t>
  </si>
  <si>
    <t>Sum of Regularly-Flooded Marsh</t>
  </si>
  <si>
    <t>Sum of Flooded Developed Dry Land</t>
  </si>
  <si>
    <t>GCM Max</t>
  </si>
  <si>
    <t>RIM Min</t>
  </si>
  <si>
    <t>RIM Max</t>
  </si>
  <si>
    <t>1m</t>
  </si>
  <si>
    <t>OutputSite 1</t>
  </si>
  <si>
    <t>OutputSite 2</t>
  </si>
  <si>
    <t>OutputSite 3</t>
  </si>
  <si>
    <t>OutputSite 4</t>
  </si>
  <si>
    <t>OutputSite 5</t>
  </si>
  <si>
    <t>Raster 1</t>
  </si>
  <si>
    <t>Raster 2</t>
  </si>
  <si>
    <t>Raster 3</t>
  </si>
  <si>
    <t>Raster 4</t>
  </si>
  <si>
    <t>Study Area</t>
  </si>
  <si>
    <t>Watershed</t>
  </si>
  <si>
    <t>Fairfield</t>
  </si>
  <si>
    <t>ALL</t>
  </si>
  <si>
    <t>Raster 5</t>
  </si>
  <si>
    <t>Raster 6</t>
  </si>
  <si>
    <t>Raster 7</t>
  </si>
  <si>
    <t>Raster 8</t>
  </si>
  <si>
    <t>New Haven/Middlesex</t>
  </si>
  <si>
    <t>New London</t>
  </si>
  <si>
    <t>Southwest Coast</t>
  </si>
  <si>
    <t>Housatonic</t>
  </si>
  <si>
    <t>South Central Coast</t>
  </si>
  <si>
    <t>Connecticut River</t>
  </si>
  <si>
    <t>Southeast Coast</t>
  </si>
  <si>
    <t>Thames River</t>
  </si>
  <si>
    <t>Pawcatuck</t>
  </si>
  <si>
    <t>(All)</t>
  </si>
  <si>
    <t>County</t>
  </si>
  <si>
    <t>New Haven</t>
  </si>
  <si>
    <t>Middlesex</t>
  </si>
  <si>
    <t>nodata</t>
  </si>
  <si>
    <t>tot incl blank</t>
  </si>
  <si>
    <t>tot acres</t>
  </si>
  <si>
    <t>Sum of tot acres</t>
  </si>
  <si>
    <t>QA WS County</t>
  </si>
  <si>
    <t>FairfieldRaster 1</t>
  </si>
  <si>
    <t>FairfieldRaster 2</t>
  </si>
  <si>
    <t>FairfieldRaster 3</t>
  </si>
  <si>
    <t>New Haven/MiddlesexRaster 1</t>
  </si>
  <si>
    <t>New Haven/MiddlesexRaster 2</t>
  </si>
  <si>
    <t>New Haven/MiddlesexRaster 3</t>
  </si>
  <si>
    <t>New Haven/MiddlesexRaster 4</t>
  </si>
  <si>
    <t>New Haven/MiddlesexRaster 5</t>
  </si>
  <si>
    <t>New Haven/MiddlesexRaster 6</t>
  </si>
  <si>
    <t>New LondonRaster 1</t>
  </si>
  <si>
    <t>New LondonRaster 2</t>
  </si>
  <si>
    <t>New LondonRaster 3</t>
  </si>
  <si>
    <t>New LondonRaster 4</t>
  </si>
  <si>
    <t>New LondonRaster 5</t>
  </si>
  <si>
    <t>New LondonRaster 6</t>
  </si>
  <si>
    <t>New LondonRaster 8</t>
  </si>
  <si>
    <t>CT Sound</t>
  </si>
  <si>
    <t>Entire CT</t>
  </si>
  <si>
    <t>All Counties selected</t>
  </si>
  <si>
    <t>All watersheds selected except sound</t>
  </si>
  <si>
    <t xml:space="preserve">This file contains calculations of land cover changes SLAMM predictions under 4 sea level rise scenarios.   </t>
  </si>
  <si>
    <r>
      <rPr>
        <b/>
        <sz val="11"/>
        <color theme="1"/>
        <rFont val="Calibri"/>
        <family val="2"/>
        <scheme val="minor"/>
      </rPr>
      <t>Final (ha)</t>
    </r>
    <r>
      <rPr>
        <sz val="11"/>
        <color theme="1"/>
        <rFont val="Calibri"/>
        <family val="2"/>
        <scheme val="minor"/>
      </rPr>
      <t xml:space="preserve"> tab has the land cover area predictions in hectares (ha)</t>
    </r>
  </si>
  <si>
    <r>
      <rPr>
        <b/>
        <sz val="11"/>
        <color theme="1"/>
        <rFont val="Calibri"/>
        <family val="2"/>
        <scheme val="minor"/>
      </rPr>
      <t>Final (acres)</t>
    </r>
    <r>
      <rPr>
        <sz val="11"/>
        <color theme="1"/>
        <rFont val="Calibri"/>
        <family val="2"/>
        <scheme val="minor"/>
      </rPr>
      <t xml:space="preserve"> tab has the land cover area predictions in acres</t>
    </r>
  </si>
  <si>
    <r>
      <rPr>
        <b/>
        <sz val="11"/>
        <color theme="1"/>
        <rFont val="Calibri"/>
        <family val="2"/>
        <scheme val="minor"/>
      </rPr>
      <t>QAQC</t>
    </r>
    <r>
      <rPr>
        <sz val="11"/>
        <color theme="1"/>
        <rFont val="Calibri"/>
        <family val="2"/>
        <scheme val="minor"/>
      </rPr>
      <t xml:space="preserve"> tab controls that the overall accounted areas are constant over time </t>
    </r>
  </si>
  <si>
    <r>
      <rPr>
        <b/>
        <sz val="11"/>
        <color theme="1"/>
        <rFont val="Calibri"/>
        <family val="2"/>
        <scheme val="minor"/>
      </rPr>
      <t>Acres at timesteps</t>
    </r>
    <r>
      <rPr>
        <sz val="11"/>
        <color theme="1"/>
        <rFont val="Calibri"/>
        <family val="2"/>
        <scheme val="minor"/>
      </rPr>
      <t xml:space="preserve"> tab is the pivot table of land cover predictions</t>
    </r>
  </si>
  <si>
    <r>
      <rPr>
        <b/>
        <sz val="11"/>
        <color theme="1"/>
        <rFont val="Calibri"/>
        <family val="2"/>
        <scheme val="minor"/>
      </rPr>
      <t>% loss by 2100</t>
    </r>
    <r>
      <rPr>
        <sz val="11"/>
        <color theme="1"/>
        <rFont val="Calibri"/>
        <family val="2"/>
        <scheme val="minor"/>
      </rPr>
      <t xml:space="preserve"> is the pivot table that summarizes land cover predictions for all sea level rise scenarios</t>
    </r>
  </si>
  <si>
    <t xml:space="preserve">See below for help </t>
  </si>
  <si>
    <t>Total</t>
  </si>
  <si>
    <t>Do not edit and or modify the table below</t>
  </si>
  <si>
    <t>Parameters: Use this drop down menu to select sea level rise scenario of interest</t>
  </si>
  <si>
    <t>Watershed: Use this dropdown to select watershed(s) - All other dropdowns should be on All selected</t>
  </si>
  <si>
    <t>County: Use this dropdown to select county(s) - All other dropdowns should be on All selected</t>
  </si>
  <si>
    <t xml:space="preserve">Site Desc. &amp; Study Area: Use these dropdowns to select output site in a Study Area of interest - Watershed and County dropdowns should be on All selected </t>
  </si>
  <si>
    <t>NOTE: To sort data in the table above use table on the left, e.g if you want to sort land cover at 2100 select column G rows 9 to 31 and sort</t>
  </si>
  <si>
    <t xml:space="preserve">Site Desc. &amp; Study Area: Use these dropdowns to select output site in a Study Area of interest - Watershed and County dropdowns should have All selected </t>
  </si>
  <si>
    <t>NOTE: To sort data in the table above use table on the left, e.g if you want to sort land cover at 2100 under 1 m SLR select column E rows 89 to 31 and sort</t>
  </si>
  <si>
    <t>County: Use the dropdown to select county(s) - All other dropdowns should have All selected</t>
  </si>
  <si>
    <t>See below for help</t>
  </si>
  <si>
    <t>Watershed: Use the drop down to select watershed(s) - All other dropdowns should have All selected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</si>
</sst>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0.0000%"/>
    <numFmt numFmtId="166" formatCode="_(* #,##0_);_(* \(#,##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3"/>
      <color theme="1"/>
      <name val="Calibri"/>
      <family val="2"/>
      <scheme val="minor"/>
    </font>
    <font>
      <sz val="10"/>
      <color rgb="FF000000"/>
      <name val="Arial"/>
      <family val="2"/>
    </font>
    <font>
      <sz val="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3"/>
      <color rgb="FF000066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0" fontId="18" fillId="33" borderId="0" xfId="0" applyFont="1" applyFill="1"/>
    <xf numFmtId="0" fontId="18" fillId="33" borderId="10" xfId="0" applyFont="1" applyFill="1" applyBorder="1"/>
    <xf numFmtId="164" fontId="18" fillId="33" borderId="10" xfId="0" applyNumberFormat="1" applyFont="1" applyFill="1" applyBorder="1"/>
    <xf numFmtId="0" fontId="0" fillId="0" borderId="0" xfId="0"/>
    <xf numFmtId="11" fontId="0" fillId="0" borderId="0" xfId="0" applyNumberFormat="1"/>
    <xf numFmtId="165" fontId="0" fillId="0" borderId="0" xfId="42" applyNumberFormat="1" applyFont="1"/>
    <xf numFmtId="0" fontId="19" fillId="33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19" fillId="33" borderId="10" xfId="0" applyNumberFormat="1" applyFont="1" applyFill="1" applyBorder="1" applyAlignment="1">
      <alignment horizontal="center"/>
    </xf>
    <xf numFmtId="0" fontId="0" fillId="0" borderId="0" xfId="0" applyBorder="1"/>
    <xf numFmtId="0" fontId="19" fillId="33" borderId="10" xfId="0" applyFont="1" applyFill="1" applyBorder="1" applyAlignment="1">
      <alignment horizontal="left" vertical="center" wrapText="1"/>
    </xf>
    <xf numFmtId="166" fontId="0" fillId="0" borderId="0" xfId="0" applyNumberFormat="1"/>
    <xf numFmtId="166" fontId="0" fillId="0" borderId="0" xfId="43" applyNumberFormat="1" applyFont="1"/>
    <xf numFmtId="0" fontId="21" fillId="0" borderId="0" xfId="0" applyFont="1"/>
    <xf numFmtId="164" fontId="18" fillId="33" borderId="10" xfId="0" applyNumberFormat="1" applyFont="1" applyFill="1" applyBorder="1" applyAlignment="1">
      <alignment horizontal="center"/>
    </xf>
    <xf numFmtId="164" fontId="19" fillId="33" borderId="10" xfId="0" applyNumberFormat="1" applyFont="1" applyFill="1" applyBorder="1" applyAlignment="1">
      <alignment horizontal="center" vertical="center" wrapText="1"/>
    </xf>
    <xf numFmtId="3" fontId="16" fillId="33" borderId="10" xfId="0" applyNumberFormat="1" applyFont="1" applyFill="1" applyBorder="1" applyAlignment="1">
      <alignment horizontal="center" vertical="center"/>
    </xf>
    <xf numFmtId="3" fontId="0" fillId="33" borderId="10" xfId="0" applyNumberFormat="1" applyFont="1" applyFill="1" applyBorder="1" applyAlignment="1">
      <alignment horizontal="right"/>
    </xf>
    <xf numFmtId="3" fontId="16" fillId="33" borderId="10" xfId="0" applyNumberFormat="1" applyFont="1" applyFill="1" applyBorder="1"/>
    <xf numFmtId="3" fontId="16" fillId="33" borderId="10" xfId="0" applyNumberFormat="1" applyFont="1" applyFill="1" applyBorder="1" applyAlignment="1">
      <alignment horizontal="center"/>
    </xf>
    <xf numFmtId="3" fontId="0" fillId="0" borderId="11" xfId="0" applyNumberFormat="1" applyFont="1" applyBorder="1"/>
    <xf numFmtId="3" fontId="0" fillId="33" borderId="10" xfId="0" applyNumberFormat="1" applyFont="1" applyFill="1" applyBorder="1"/>
    <xf numFmtId="3" fontId="0" fillId="33" borderId="10" xfId="43" applyNumberFormat="1" applyFont="1" applyFill="1" applyBorder="1" applyAlignment="1">
      <alignment horizontal="center"/>
    </xf>
    <xf numFmtId="3" fontId="0" fillId="33" borderId="10" xfId="0" applyNumberFormat="1" applyFont="1" applyFill="1" applyBorder="1" applyAlignment="1">
      <alignment horizontal="center"/>
    </xf>
    <xf numFmtId="0" fontId="16" fillId="33" borderId="10" xfId="0" applyNumberFormat="1" applyFont="1" applyFill="1" applyBorder="1" applyAlignment="1">
      <alignment horizontal="center"/>
    </xf>
    <xf numFmtId="3" fontId="16" fillId="33" borderId="10" xfId="0" applyNumberFormat="1" applyFont="1" applyFill="1" applyBorder="1" applyAlignment="1">
      <alignment horizontal="left" vertical="center"/>
    </xf>
    <xf numFmtId="3" fontId="16" fillId="33" borderId="10" xfId="43" applyNumberFormat="1" applyFont="1" applyFill="1" applyBorder="1" applyAlignment="1">
      <alignment horizontal="center" vertical="center"/>
    </xf>
    <xf numFmtId="3" fontId="22" fillId="0" borderId="11" xfId="0" applyNumberFormat="1" applyFont="1" applyBorder="1"/>
    <xf numFmtId="0" fontId="16" fillId="33" borderId="10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/>
    </xf>
    <xf numFmtId="0" fontId="0" fillId="33" borderId="10" xfId="0" applyFont="1" applyFill="1" applyBorder="1"/>
    <xf numFmtId="164" fontId="0" fillId="33" borderId="10" xfId="42" applyNumberFormat="1" applyFont="1" applyFill="1" applyBorder="1" applyAlignment="1">
      <alignment horizontal="center"/>
    </xf>
    <xf numFmtId="37" fontId="0" fillId="33" borderId="10" xfId="43" applyNumberFormat="1" applyFont="1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pivotButton="1"/>
    <xf numFmtId="164" fontId="0" fillId="0" borderId="0" xfId="0" applyNumberFormat="1"/>
    <xf numFmtId="0" fontId="24" fillId="0" borderId="0" xfId="0" applyFont="1" applyAlignment="1"/>
    <xf numFmtId="164" fontId="20" fillId="0" borderId="0" xfId="0" applyNumberFormat="1" applyFont="1" applyBorder="1"/>
    <xf numFmtId="1" fontId="16" fillId="33" borderId="10" xfId="0" applyNumberFormat="1" applyFont="1" applyFill="1" applyBorder="1" applyAlignment="1">
      <alignment horizontal="center" vertical="center"/>
    </xf>
    <xf numFmtId="0" fontId="0" fillId="0" borderId="16" xfId="0" applyBorder="1"/>
    <xf numFmtId="164" fontId="0" fillId="0" borderId="16" xfId="0" applyNumberFormat="1" applyBorder="1"/>
    <xf numFmtId="0" fontId="25" fillId="0" borderId="0" xfId="0" applyFont="1" applyBorder="1" applyAlignment="1">
      <alignment vertical="center" wrapText="1"/>
    </xf>
    <xf numFmtId="164" fontId="0" fillId="0" borderId="0" xfId="0" applyNumberFormat="1" applyBorder="1"/>
    <xf numFmtId="0" fontId="24" fillId="0" borderId="0" xfId="0" applyFont="1" applyBorder="1" applyAlignment="1">
      <alignment horizontal="left"/>
    </xf>
    <xf numFmtId="0" fontId="24" fillId="0" borderId="0" xfId="0" applyFont="1"/>
    <xf numFmtId="0" fontId="24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vertical="center" wrapText="1"/>
    </xf>
    <xf numFmtId="3" fontId="22" fillId="0" borderId="16" xfId="0" applyNumberFormat="1" applyFont="1" applyBorder="1"/>
    <xf numFmtId="3" fontId="0" fillId="33" borderId="16" xfId="0" applyNumberFormat="1" applyFont="1" applyFill="1" applyBorder="1"/>
    <xf numFmtId="3" fontId="0" fillId="33" borderId="16" xfId="43" applyNumberFormat="1" applyFont="1" applyFill="1" applyBorder="1" applyAlignment="1">
      <alignment horizontal="center"/>
    </xf>
    <xf numFmtId="3" fontId="0" fillId="33" borderId="16" xfId="0" applyNumberFormat="1" applyFont="1" applyFill="1" applyBorder="1" applyAlignment="1">
      <alignment horizontal="center"/>
    </xf>
    <xf numFmtId="164" fontId="18" fillId="33" borderId="16" xfId="0" applyNumberFormat="1" applyFont="1" applyFill="1" applyBorder="1"/>
    <xf numFmtId="164" fontId="20" fillId="0" borderId="16" xfId="0" applyNumberFormat="1" applyFont="1" applyBorder="1"/>
    <xf numFmtId="0" fontId="18" fillId="33" borderId="16" xfId="0" applyFont="1" applyFill="1" applyBorder="1"/>
    <xf numFmtId="1" fontId="18" fillId="33" borderId="16" xfId="0" applyNumberFormat="1" applyFont="1" applyFill="1" applyBorder="1" applyAlignment="1">
      <alignment horizontal="center"/>
    </xf>
    <xf numFmtId="164" fontId="18" fillId="33" borderId="16" xfId="0" applyNumberFormat="1" applyFont="1" applyFill="1" applyBorder="1" applyAlignment="1">
      <alignment horizontal="center"/>
    </xf>
    <xf numFmtId="0" fontId="0" fillId="0" borderId="0" xfId="0" applyFill="1" applyBorder="1"/>
    <xf numFmtId="3" fontId="19" fillId="33" borderId="10" xfId="0" applyNumberFormat="1" applyFont="1" applyFill="1" applyBorder="1" applyAlignment="1">
      <alignment horizontal="center" vertical="center" wrapText="1"/>
    </xf>
    <xf numFmtId="0" fontId="24" fillId="0" borderId="0" xfId="0" applyFont="1" applyBorder="1"/>
    <xf numFmtId="0" fontId="24" fillId="0" borderId="0" xfId="0" applyFont="1" applyBorder="1" applyAlignment="1"/>
    <xf numFmtId="164" fontId="20" fillId="0" borderId="10" xfId="0" applyNumberFormat="1" applyFont="1" applyBorder="1"/>
    <xf numFmtId="164" fontId="26" fillId="0" borderId="10" xfId="0" applyNumberFormat="1" applyFont="1" applyBorder="1"/>
    <xf numFmtId="0" fontId="24" fillId="0" borderId="20" xfId="0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24" fillId="0" borderId="21" xfId="0" applyFont="1" applyBorder="1" applyAlignment="1">
      <alignment horizontal="left"/>
    </xf>
    <xf numFmtId="0" fontId="24" fillId="0" borderId="22" xfId="0" applyFont="1" applyBorder="1" applyAlignment="1">
      <alignment horizontal="left" vertical="center" wrapText="1"/>
    </xf>
    <xf numFmtId="0" fontId="24" fillId="0" borderId="23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0" fontId="24" fillId="0" borderId="0" xfId="0" applyFont="1" applyAlignment="1">
      <alignment horizontal="left"/>
    </xf>
    <xf numFmtId="0" fontId="24" fillId="0" borderId="17" xfId="0" applyFont="1" applyBorder="1" applyAlignment="1">
      <alignment horizontal="left"/>
    </xf>
    <xf numFmtId="0" fontId="24" fillId="0" borderId="18" xfId="0" applyFont="1" applyBorder="1" applyAlignment="1">
      <alignment horizontal="left"/>
    </xf>
    <xf numFmtId="0" fontId="24" fillId="0" borderId="19" xfId="0" applyFont="1" applyBorder="1" applyAlignment="1">
      <alignment horizontal="left"/>
    </xf>
    <xf numFmtId="0" fontId="24" fillId="0" borderId="17" xfId="0" applyFont="1" applyBorder="1" applyAlignment="1">
      <alignment horizontal="left" vertical="center" wrapText="1"/>
    </xf>
    <xf numFmtId="0" fontId="24" fillId="0" borderId="18" xfId="0" applyFont="1" applyBorder="1" applyAlignment="1">
      <alignment horizontal="left" vertical="center" wrapText="1"/>
    </xf>
    <xf numFmtId="0" fontId="24" fillId="0" borderId="19" xfId="0" applyFont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8" fillId="33" borderId="12" xfId="0" applyFont="1" applyFill="1" applyBorder="1" applyAlignment="1">
      <alignment horizontal="center" vertical="center" wrapText="1"/>
    </xf>
    <xf numFmtId="0" fontId="16" fillId="33" borderId="13" xfId="0" applyFont="1" applyFill="1" applyBorder="1" applyAlignment="1">
      <alignment horizontal="center" vertical="center"/>
    </xf>
    <xf numFmtId="0" fontId="16" fillId="33" borderId="14" xfId="0" applyFont="1" applyFill="1" applyBorder="1" applyAlignment="1">
      <alignment horizontal="center" vertical="center"/>
    </xf>
    <xf numFmtId="0" fontId="16" fillId="33" borderId="13" xfId="0" applyFont="1" applyFill="1" applyBorder="1" applyAlignment="1">
      <alignment horizontal="center" vertical="center" wrapText="1"/>
    </xf>
    <xf numFmtId="0" fontId="16" fillId="33" borderId="14" xfId="0" applyFont="1" applyFill="1" applyBorder="1" applyAlignment="1">
      <alignment horizontal="center" vertical="center" wrapText="1"/>
    </xf>
    <xf numFmtId="0" fontId="16" fillId="33" borderId="11" xfId="0" applyFont="1" applyFill="1" applyBorder="1" applyAlignment="1">
      <alignment horizontal="center" vertical="center" wrapText="1"/>
    </xf>
    <xf numFmtId="0" fontId="16" fillId="33" borderId="15" xfId="0" applyFont="1" applyFill="1" applyBorder="1" applyAlignment="1">
      <alignment horizontal="center" vertical="center" wrapText="1"/>
    </xf>
    <xf numFmtId="0" fontId="16" fillId="33" borderId="12" xfId="0" applyFont="1" applyFill="1" applyBorder="1" applyAlignment="1">
      <alignment horizontal="center" vertical="center" wrapText="1"/>
    </xf>
    <xf numFmtId="0" fontId="24" fillId="0" borderId="25" xfId="0" applyFont="1" applyBorder="1" applyAlignment="1">
      <alignment horizontal="left" wrapText="1"/>
    </xf>
    <xf numFmtId="0" fontId="24" fillId="0" borderId="26" xfId="0" applyFont="1" applyBorder="1" applyAlignment="1">
      <alignment horizontal="left" wrapText="1"/>
    </xf>
    <xf numFmtId="0" fontId="24" fillId="0" borderId="25" xfId="0" applyFont="1" applyBorder="1" applyAlignment="1">
      <alignment horizontal="left" vertical="center" wrapText="1"/>
    </xf>
    <xf numFmtId="0" fontId="24" fillId="0" borderId="26" xfId="0" applyFont="1" applyBorder="1" applyAlignment="1">
      <alignment horizontal="left" vertical="center" wrapText="1"/>
    </xf>
    <xf numFmtId="3" fontId="18" fillId="33" borderId="10" xfId="0" applyNumberFormat="1" applyFont="1" applyFill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87"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64" formatCode="0.0"/>
    </dxf>
    <dxf>
      <border>
        <bottom style="thin">
          <color auto="1"/>
        </bottom>
      </border>
    </dxf>
    <dxf>
      <numFmt numFmtId="164" formatCode="0.0"/>
    </dxf>
    <dxf>
      <font>
        <color rgb="FF808000"/>
      </font>
      <fill>
        <patternFill>
          <bgColor rgb="FF808000"/>
        </patternFill>
      </fill>
    </dxf>
    <dxf>
      <font>
        <color rgb="FF98032D"/>
      </font>
      <fill>
        <patternFill>
          <bgColor rgb="FF98032D"/>
        </patternFill>
      </fill>
    </dxf>
    <dxf>
      <font>
        <color rgb="FFD52B00"/>
      </font>
      <fill>
        <patternFill>
          <bgColor rgb="FFD62B00"/>
        </patternFill>
      </fill>
    </dxf>
    <dxf>
      <font>
        <color rgb="FF008000"/>
      </font>
      <fill>
        <patternFill>
          <bgColor rgb="FF008000"/>
        </patternFill>
      </fill>
    </dxf>
    <dxf>
      <font>
        <color rgb="FFA4FFA4"/>
      </font>
      <fill>
        <patternFill>
          <bgColor rgb="FFA4FFA4"/>
        </patternFill>
      </fill>
    </dxf>
    <dxf>
      <font>
        <color rgb="FF00FF00"/>
      </font>
      <fill>
        <patternFill>
          <bgColor rgb="FF00FF00"/>
        </patternFill>
      </fill>
    </dxf>
    <dxf>
      <fill>
        <patternFill>
          <bgColor rgb="FF000080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A6A6"/>
      </font>
      <fill>
        <patternFill>
          <bgColor rgb="FF00A6A6"/>
        </patternFill>
      </fill>
    </dxf>
    <dxf>
      <font>
        <color rgb="FFFF8040"/>
      </font>
      <fill>
        <patternFill>
          <bgColor rgb="FFFF8040"/>
        </patternFill>
      </fill>
    </dxf>
    <dxf>
      <font>
        <color rgb="FF808000"/>
      </font>
      <fill>
        <patternFill>
          <bgColor rgb="FF808000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A8A8FF"/>
      </font>
      <fill>
        <patternFill>
          <bgColor rgb="FFA8A8FF"/>
        </patternFill>
      </fill>
    </dxf>
    <dxf>
      <font>
        <color rgb="FFFFFFB3"/>
      </font>
      <fill>
        <patternFill>
          <bgColor rgb="FFFFFFB3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003E00"/>
      </font>
      <fill>
        <patternFill>
          <bgColor rgb="FF003E00"/>
        </patternFill>
      </fill>
    </dxf>
    <dxf>
      <font>
        <color rgb="FF804000"/>
      </font>
      <fill>
        <patternFill>
          <bgColor rgb="FF804000"/>
        </patternFill>
      </fill>
    </dxf>
    <dxf>
      <font>
        <color rgb="FFFF80FF"/>
      </font>
      <fill>
        <patternFill>
          <bgColor rgb="FFFF80FF"/>
        </patternFill>
      </fill>
    </dxf>
    <dxf>
      <font>
        <color rgb="FF800080"/>
      </font>
      <fill>
        <patternFill>
          <bgColor rgb="FF800080"/>
        </patternFill>
      </fill>
    </dxf>
    <dxf>
      <font>
        <color rgb="FF005500"/>
      </font>
      <fill>
        <patternFill>
          <bgColor rgb="FF005500"/>
        </patternFill>
      </fill>
    </dxf>
    <dxf>
      <font>
        <color rgb="FFB35900"/>
      </font>
      <fill>
        <patternFill>
          <bgColor rgb="FFB35900"/>
        </patternFill>
      </fill>
    </dxf>
    <dxf>
      <font>
        <color rgb="FF98032D"/>
      </font>
      <fill>
        <patternFill>
          <bgColor rgb="FF98032D"/>
        </patternFill>
      </fill>
    </dxf>
    <dxf>
      <font>
        <color rgb="FFD52B00"/>
      </font>
      <fill>
        <patternFill>
          <bgColor rgb="FFD62B00"/>
        </patternFill>
      </fill>
    </dxf>
    <dxf>
      <font>
        <color rgb="FF008000"/>
      </font>
      <fill>
        <patternFill>
          <bgColor rgb="FF008000"/>
        </patternFill>
      </fill>
    </dxf>
    <dxf>
      <font>
        <color rgb="FFA4FFA4"/>
      </font>
      <fill>
        <patternFill>
          <bgColor rgb="FFA4FFA4"/>
        </patternFill>
      </fill>
    </dxf>
    <dxf>
      <font>
        <color rgb="FF00FF00"/>
      </font>
      <fill>
        <patternFill>
          <bgColor rgb="FF00FF00"/>
        </patternFill>
      </fill>
    </dxf>
    <dxf>
      <font>
        <color rgb="FF002060"/>
      </font>
      <fill>
        <patternFill>
          <bgColor rgb="FF000080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A6A6"/>
      </font>
      <fill>
        <patternFill>
          <bgColor rgb="FF00A6A6"/>
        </patternFill>
      </fill>
    </dxf>
    <dxf>
      <font>
        <color rgb="FFFF8040"/>
      </font>
      <fill>
        <patternFill>
          <bgColor rgb="FFFF8040"/>
        </patternFill>
      </fill>
    </dxf>
    <dxf>
      <font>
        <color rgb="FF808000"/>
      </font>
      <fill>
        <patternFill>
          <bgColor rgb="FF808000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A8A8FF"/>
      </font>
      <fill>
        <patternFill>
          <bgColor rgb="FFA8A8FF"/>
        </patternFill>
      </fill>
    </dxf>
    <dxf>
      <font>
        <color rgb="FFFFFFB3"/>
      </font>
      <fill>
        <patternFill>
          <bgColor rgb="FFFFFFB3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003E00"/>
      </font>
      <fill>
        <patternFill>
          <bgColor rgb="FF003E00"/>
        </patternFill>
      </fill>
    </dxf>
    <dxf>
      <font>
        <color rgb="FF804000"/>
      </font>
      <fill>
        <patternFill>
          <bgColor rgb="FF804000"/>
        </patternFill>
      </fill>
    </dxf>
    <dxf>
      <font>
        <color rgb="FFFF80FF"/>
      </font>
      <fill>
        <patternFill>
          <bgColor rgb="FFFF80FF"/>
        </patternFill>
      </fill>
    </dxf>
    <dxf>
      <font>
        <color rgb="FFB35900"/>
      </font>
      <fill>
        <patternFill>
          <bgColor rgb="FFB35900"/>
        </patternFill>
      </fill>
    </dxf>
    <dxf>
      <font>
        <color rgb="FF800080"/>
      </font>
      <fill>
        <patternFill>
          <bgColor rgb="FF800080"/>
        </patternFill>
      </fill>
    </dxf>
    <dxf>
      <font>
        <color rgb="FF005500"/>
      </font>
      <fill>
        <patternFill>
          <bgColor rgb="FF005500"/>
        </patternFill>
      </fill>
    </dxf>
    <dxf>
      <font>
        <color rgb="FFFF8040"/>
      </font>
      <fill>
        <patternFill>
          <bgColor rgb="FFFF8040"/>
        </patternFill>
      </fill>
    </dxf>
    <dxf>
      <font>
        <color rgb="FFB164FF"/>
      </font>
      <fill>
        <patternFill>
          <bgColor rgb="FFB164FF"/>
        </patternFill>
      </fill>
    </dxf>
    <dxf>
      <font>
        <color rgb="FF00FF00"/>
      </font>
      <fill>
        <patternFill>
          <bgColor rgb="FF00FF00"/>
        </patternFill>
      </fill>
    </dxf>
    <dxf>
      <font>
        <color rgb="FF808000"/>
      </font>
      <fill>
        <patternFill>
          <bgColor rgb="FF808000"/>
        </patternFill>
      </fill>
    </dxf>
    <dxf>
      <font>
        <color rgb="FFA4FFA4"/>
      </font>
      <fill>
        <patternFill>
          <bgColor rgb="FFA4FFA4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98032D"/>
      </font>
      <fill>
        <patternFill>
          <bgColor rgb="FF98032D"/>
        </patternFill>
      </fill>
    </dxf>
    <dxf>
      <font>
        <color rgb="FFD52B00"/>
      </font>
      <fill>
        <patternFill>
          <bgColor rgb="FFD62B00"/>
        </patternFill>
      </fill>
    </dxf>
    <dxf>
      <font>
        <color rgb="FF008000"/>
      </font>
      <fill>
        <patternFill>
          <bgColor rgb="FF008000"/>
        </patternFill>
      </fill>
    </dxf>
    <dxf>
      <font>
        <color rgb="FFA4FFA4"/>
      </font>
      <fill>
        <patternFill>
          <bgColor rgb="FFA4FFA4"/>
        </patternFill>
      </fill>
    </dxf>
    <dxf>
      <font>
        <color rgb="FF00FF00"/>
      </font>
      <fill>
        <patternFill>
          <bgColor rgb="FF00FF00"/>
        </patternFill>
      </fill>
    </dxf>
    <dxf>
      <fill>
        <patternFill>
          <bgColor rgb="FF000080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A6A6"/>
      </font>
      <fill>
        <patternFill>
          <bgColor rgb="FF00A6A6"/>
        </patternFill>
      </fill>
    </dxf>
    <dxf>
      <font>
        <color rgb="FFFF8040"/>
      </font>
      <fill>
        <patternFill>
          <bgColor rgb="FFFF8040"/>
        </patternFill>
      </fill>
    </dxf>
    <dxf>
      <font>
        <color rgb="FF808000"/>
      </font>
      <fill>
        <patternFill>
          <bgColor rgb="FF808000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A8A8FF"/>
      </font>
      <fill>
        <patternFill>
          <bgColor rgb="FFA8A8FF"/>
        </patternFill>
      </fill>
    </dxf>
    <dxf>
      <font>
        <color rgb="FFFFFFB3"/>
      </font>
      <fill>
        <patternFill>
          <bgColor rgb="FFFFFFB3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003E00"/>
      </font>
      <fill>
        <patternFill>
          <bgColor rgb="FF003E00"/>
        </patternFill>
      </fill>
    </dxf>
    <dxf>
      <font>
        <color rgb="FF804000"/>
      </font>
      <fill>
        <patternFill>
          <bgColor rgb="FF804000"/>
        </patternFill>
      </fill>
    </dxf>
    <dxf>
      <font>
        <color rgb="FFFF80FF"/>
      </font>
      <fill>
        <patternFill>
          <bgColor rgb="FFFF80FF"/>
        </patternFill>
      </fill>
    </dxf>
    <dxf>
      <font>
        <color rgb="FF800080"/>
      </font>
      <fill>
        <patternFill>
          <bgColor rgb="FF800080"/>
        </patternFill>
      </fill>
    </dxf>
    <dxf>
      <font>
        <color rgb="FF005500"/>
      </font>
      <fill>
        <patternFill>
          <bgColor rgb="FF005500"/>
        </patternFill>
      </fill>
    </dxf>
    <dxf>
      <font>
        <color rgb="FFB35900"/>
      </font>
      <fill>
        <patternFill>
          <bgColor rgb="FFB35900"/>
        </patternFill>
      </fill>
    </dxf>
    <dxf>
      <font>
        <color rgb="FFFF8040"/>
      </font>
      <fill>
        <patternFill>
          <bgColor rgb="FFFF8040"/>
        </patternFill>
      </fill>
    </dxf>
    <dxf>
      <font>
        <color rgb="FF8FBA98"/>
      </font>
      <fill>
        <patternFill>
          <bgColor rgb="FF8FBA98"/>
        </patternFill>
      </fill>
    </dxf>
    <dxf>
      <font>
        <color rgb="FF00FF00"/>
      </font>
      <fill>
        <patternFill>
          <bgColor rgb="FF00FF00"/>
        </patternFill>
      </fill>
    </dxf>
    <dxf>
      <font>
        <color rgb="FFA4FFA4"/>
      </font>
      <fill>
        <patternFill>
          <bgColor rgb="FFA4FFA4"/>
        </patternFill>
      </fill>
    </dxf>
    <dxf>
      <font>
        <color rgb="FF0000FF"/>
      </font>
      <fill>
        <patternFill>
          <bgColor rgb="FF0000FF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</dxfs>
  <tableStyles count="0" defaultTableStyle="TableStyleMedium9" defaultPivotStyle="PivotStyleLight16"/>
  <colors>
    <mruColors>
      <color rgb="FF000066"/>
      <color rgb="FF0000FF"/>
      <color rgb="FF808000"/>
      <color rgb="FFFFFFFF"/>
      <color rgb="FFB164FF"/>
      <color rgb="FFA4FFA4"/>
      <color rgb="FF00FF00"/>
      <color rgb="FF8FBA98"/>
      <color rgb="FFFF8040"/>
      <color rgb="FFA8A8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 Propato" refreshedDate="42003.516142708337" createdVersion="4" refreshedVersion="4" minRefreshableVersion="3" recordCount="1320">
  <cacheSource type="worksheet">
    <worksheetSource ref="A1:AL1048576" sheet="Final (acres)"/>
  </cacheSource>
  <cacheFields count="38">
    <cacheField name="Date" numFmtId="0">
      <sharedItems containsString="0" containsBlank="1" containsNumber="1" containsInteger="1" minValue="0" maxValue="2100" count="10">
        <n v="0"/>
        <n v="2010"/>
        <n v="2025"/>
        <n v="2040"/>
        <n v="2055"/>
        <n v="2070"/>
        <n v="2085"/>
        <n v="2100"/>
        <m/>
        <n v="2008" u="1"/>
      </sharedItems>
    </cacheField>
    <cacheField name="Site Desc." numFmtId="0">
      <sharedItems containsBlank="1"/>
    </cacheField>
    <cacheField name="Study Area" numFmtId="0">
      <sharedItems containsBlank="1"/>
    </cacheField>
    <cacheField name="Watershed" numFmtId="0">
      <sharedItems containsBlank="1" containsMixedTypes="1" containsNumber="1" containsInteger="1" minValue="0" maxValue="0" count="10">
        <n v="0"/>
        <s v="Southwest Coast"/>
        <s v="Housatonic"/>
        <s v="South Central Coast"/>
        <s v="CT Sound"/>
        <s v="Connecticut River"/>
        <s v="Southeast Coast"/>
        <s v="Thames River"/>
        <s v="Pawcatuck"/>
        <m/>
      </sharedItems>
    </cacheField>
    <cacheField name="County" numFmtId="0">
      <sharedItems containsBlank="1" containsMixedTypes="1" containsNumber="1" containsInteger="1" minValue="0" maxValue="0" count="6">
        <n v="0"/>
        <s v="Fairfield"/>
        <s v="New Haven"/>
        <s v="Middlesex"/>
        <s v="New London"/>
        <m/>
      </sharedItems>
    </cacheField>
    <cacheField name="Scenario" numFmtId="0">
      <sharedItems containsBlank="1"/>
    </cacheField>
    <cacheField name="Parameters" numFmtId="0">
      <sharedItems containsBlank="1" count="5">
        <s v="NYS GCM Max"/>
        <s v="NYS 1M by 2100"/>
        <s v="NYS RIM Min"/>
        <s v="NYS RIM Max"/>
        <m/>
      </sharedItems>
    </cacheField>
    <cacheField name="Protection" numFmtId="0">
      <sharedItems containsBlank="1"/>
    </cacheField>
    <cacheField name="SLR (eustatic)" numFmtId="0">
      <sharedItems containsString="0" containsBlank="1" containsNumber="1" minValue="0" maxValue="52627.952499999999"/>
    </cacheField>
    <cacheField name="Developed Dry Land" numFmtId="0">
      <sharedItems containsString="0" containsBlank="1" containsNumber="1" minValue="0" maxValue="56720.81965197"/>
    </cacheField>
    <cacheField name="Undeveloped Dry Land" numFmtId="0">
      <sharedItems containsString="0" containsBlank="1" containsNumber="1" minValue="0" maxValue="130045.98625741"/>
    </cacheField>
    <cacheField name="Swamp" numFmtId="0">
      <sharedItems containsString="0" containsBlank="1" containsNumber="1" minValue="0" maxValue="4828.8585863099997"/>
    </cacheField>
    <cacheField name="Cypress Swamp" numFmtId="0">
      <sharedItems containsString="0" containsBlank="1" containsNumber="1" containsInteger="1" minValue="0" maxValue="0"/>
    </cacheField>
    <cacheField name="Inland-Fresh Marsh" numFmtId="0">
      <sharedItems containsString="0" containsBlank="1" containsNumber="1" minValue="0" maxValue="388.08981542000004"/>
    </cacheField>
    <cacheField name="Tidal-Fresh Marsh" numFmtId="0">
      <sharedItems containsString="0" containsBlank="1" containsNumber="1" minValue="0" maxValue="716.10237359000007"/>
    </cacheField>
    <cacheField name="Trans. Salt Marsh" numFmtId="0">
      <sharedItems containsString="0" containsBlank="1" containsNumber="1" minValue="0" maxValue="1086.5296607068001"/>
    </cacheField>
    <cacheField name="Regularly-Flooded Marsh" numFmtId="0">
      <sharedItems containsString="0" containsBlank="1" containsNumber="1" minValue="0" maxValue="10940.425240426401"/>
    </cacheField>
    <cacheField name="Mangrove" numFmtId="0">
      <sharedItems containsString="0" containsBlank="1" containsNumber="1" containsInteger="1" minValue="0" maxValue="0"/>
    </cacheField>
    <cacheField name="Estuarine Beach" numFmtId="0">
      <sharedItems containsString="0" containsBlank="1" containsNumber="1" minValue="0" maxValue="1326.7467668700001"/>
    </cacheField>
    <cacheField name="Tidal Flat" numFmtId="0">
      <sharedItems containsString="0" containsBlank="1" containsNumber="1" minValue="0" maxValue="3063.5057102148003"/>
    </cacheField>
    <cacheField name="Ocean Beach" numFmtId="0">
      <sharedItems containsString="0" containsBlank="1" containsNumber="1" containsInteger="1" minValue="0" maxValue="0"/>
    </cacheField>
    <cacheField name="Ocean Flat" numFmtId="0">
      <sharedItems containsString="0" containsBlank="1" containsNumber="1" containsInteger="1" minValue="0" maxValue="0"/>
    </cacheField>
    <cacheField name="Rocky Intertidal" numFmtId="0">
      <sharedItems containsString="0" containsBlank="1" containsNumber="1" minValue="0" maxValue="48.710454849999998"/>
    </cacheField>
    <cacheField name="Inland Open Water" numFmtId="0">
      <sharedItems containsString="0" containsBlank="1" containsNumber="1" minValue="0" maxValue="3790.7606466900002"/>
    </cacheField>
    <cacheField name="Riverine Tidal" numFmtId="0">
      <sharedItems containsString="0" containsBlank="1" containsNumber="1" minValue="0" maxValue="774.07306583000002"/>
    </cacheField>
    <cacheField name="Estuarine Open Water" numFmtId="0">
      <sharedItems containsString="0" containsBlank="1" containsNumber="1" minValue="293.64651373999999" maxValue="190149.16500607439"/>
    </cacheField>
    <cacheField name="Tidal Creek" numFmtId="0">
      <sharedItems containsString="0" containsBlank="1" containsNumber="1" containsInteger="1" minValue="0" maxValue="0"/>
    </cacheField>
    <cacheField name="Open Ocean" numFmtId="0">
      <sharedItems containsString="0" containsBlank="1" containsNumber="1" containsInteger="1" minValue="0" maxValue="0"/>
    </cacheField>
    <cacheField name="Irreg.-Flooded Marsh" numFmtId="0">
      <sharedItems containsString="0" containsBlank="1" containsNumber="1" minValue="0" maxValue="8546.1242068299998"/>
    </cacheField>
    <cacheField name="Not Used" numFmtId="0">
      <sharedItems containsString="0" containsBlank="1" containsNumber="1" containsInteger="1" minValue="0" maxValue="0"/>
    </cacheField>
    <cacheField name="Inland Shore" numFmtId="0">
      <sharedItems containsString="0" containsBlank="1" containsNumber="1" minValue="0" maxValue="119.28964909999999"/>
    </cacheField>
    <cacheField name="Tidal Swamp" numFmtId="0">
      <sharedItems containsString="0" containsBlank="1" containsNumber="1" minValue="0" maxValue="558.44358878000003"/>
    </cacheField>
    <cacheField name="Blank" numFmtId="0">
      <sharedItems containsString="0" containsBlank="1" containsNumber="1" minValue="0" maxValue="250989.96842736"/>
    </cacheField>
    <cacheField name="Flooded Developed Dry Land" numFmtId="0">
      <sharedItems containsString="0" containsBlank="1" containsNumber="1" minValue="0" maxValue="5032.0213992755998"/>
    </cacheField>
    <cacheField name="nodata" numFmtId="0">
      <sharedItems containsNonDate="0" containsString="0" containsBlank="1"/>
    </cacheField>
    <cacheField name="tot incl blank" numFmtId="166">
      <sharedItems containsString="0" containsBlank="1" containsNumber="1" minValue="2167.5068855456002" maxValue="529036.39887774875"/>
    </cacheField>
    <cacheField name="tot acres" numFmtId="166">
      <sharedItems containsString="0" containsBlank="1" containsNumber="1" minValue="380.1577641799995" maxValue="291528.10056822875"/>
    </cacheField>
    <cacheField name="QA WS County" numFmtId="0">
      <sharedItems containsBlank="1" count="79">
        <s v="FairfieldALL"/>
        <s v="FairfieldOutputSite 1"/>
        <s v="FairfieldOutputSite 2"/>
        <s v="FairfieldOutputSite 3"/>
        <s v="FairfieldOutputSite 4"/>
        <s v="FairfieldOutputSite 5"/>
        <s v="FairfieldRaster 1"/>
        <s v="FairfieldRaster 2"/>
        <s v="FairfieldRaster 3"/>
        <s v="FairfieldRaster 4"/>
        <s v="New Haven/MiddlesexALL"/>
        <s v="New Haven/MiddlesexOutputSite 1"/>
        <s v="New Haven/MiddlesexOutputSite 2"/>
        <s v="New Haven/MiddlesexOutputSite 3"/>
        <s v="New Haven/MiddlesexOutputSite 4"/>
        <s v="New Haven/MiddlesexOutputSite 5"/>
        <s v="New Haven/MiddlesexRaster 1"/>
        <s v="New Haven/MiddlesexRaster 2"/>
        <s v="New Haven/MiddlesexRaster 3"/>
        <s v="New Haven/MiddlesexRaster 4"/>
        <s v="New Haven/MiddlesexRaster 5"/>
        <s v="New Haven/MiddlesexRaster 6"/>
        <s v="New Haven/MiddlesexRaster 7"/>
        <s v="New Haven/MiddlesexRaster 8"/>
        <s v="New LondonALL"/>
        <s v="New LondonOutputSite 1"/>
        <s v="New LondonOutputSite 2"/>
        <s v="New LondonOutputSite 3"/>
        <s v="New LondonOutputSite 4"/>
        <s v="New LondonRaster 1"/>
        <s v="New LondonRaster 2"/>
        <s v="New LondonRaster 3"/>
        <s v="New LondonRaster 4"/>
        <s v="New LondonRaster 5"/>
        <s v="New LondonRaster 6"/>
        <s v="New LondonRaster 7"/>
        <s v="New LondonRaster 8"/>
        <m/>
        <s v="New Haven/MiddlesexOutputSite 200" u="1"/>
        <s v="FairfieldOutputSite 100" u="1"/>
        <s v="New Haven/MiddlesexOutputSite 500" u="1"/>
        <s v="FairfieldALL00" u="1"/>
        <s v="New LondonRaster 1Connecticut RiverNew London" u="1"/>
        <s v="New LondonRaster 2Connecticut RiverNew London" u="1"/>
        <s v="New LondonRaster 5Southeast Coast 2New London" u="1"/>
        <s v="New Haven/MiddlesexALL00" u="1"/>
        <s v="New LondonALL00" u="1"/>
        <s v="FairfieldRaster 2HousatonicFairfield" u="1"/>
        <s v="New Haven/MiddlesexRaster 10New Haven" u="1"/>
        <s v="New Haven/MiddlesexRaster 50New Haven" u="1"/>
        <s v="New Haven/MiddlesexOutputSite 100" u="1"/>
        <s v="New Haven/MiddlesexOutputSite 400" u="1"/>
        <s v="New LondonRaster 6PawcatuckNew London" u="1"/>
        <s v="FairfieldOutputSite 500" u="1"/>
        <s v="New LondonRaster 7Pawcatuck - RINew London" u="1"/>
        <s v="New LondonRaster 800" u="1"/>
        <s v="FairfieldRaster 1Southwest CoastFairfield" u="1"/>
        <s v="New Haven/MiddlesexRaster 2South Central CoastNew Haven" u="1"/>
        <s v="New Haven/MiddlesexRaster 700" u="1"/>
        <s v="New LondonRaster 1Connecticut River0" u="1"/>
        <s v="New Haven/MiddlesexRaster 3South Central CoastMiddlesex" u="1"/>
        <s v="FairfieldOutputSite 400" u="1"/>
        <s v="New LondonRaster 7Pawcatuck - RI0" u="1"/>
        <s v="New LondonRaster 4Thames RiverNew London" u="1"/>
        <s v="New Haven/MiddlesexOutputSite 300" u="1"/>
        <s v="FairfieldRaster 3Housatonic0" u="1"/>
        <s v="FairfieldOutputSite 300" u="1"/>
        <s v="New LondonRaster 80New London" u="1"/>
        <s v="New Haven/MiddlesexRaster 40Middlesex" u="1"/>
        <s v="New Haven/MiddlesexRaster 60Middlesex" u="1"/>
        <s v="New LondonOutputSite 100" u="1"/>
        <s v="New LondonOutputSite 200" u="1"/>
        <s v="New LondonRaster 6Pawcatuck0" u="1"/>
        <s v="New LondonOutputSite 300" u="1"/>
        <s v="FairfieldRaster 4Southwest Coast NY0" u="1"/>
        <s v="New LondonOutputSite 400" u="1"/>
        <s v="FairfieldOutputSite 200" u="1"/>
        <s v="New Haven/MiddlesexRaster 800" u="1"/>
        <s v="New LondonRaster 3Southeast CoastNew Londo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co Propato" refreshedDate="42003.516143055553" createdVersion="4" refreshedVersion="4" minRefreshableVersion="3" recordCount="1320">
  <cacheSource type="worksheet">
    <worksheetSource ref="A1:AK1048576" sheet="Final (acres)"/>
  </cacheSource>
  <cacheFields count="37">
    <cacheField name="Date" numFmtId="0">
      <sharedItems containsString="0" containsBlank="1" containsNumber="1" containsInteger="1" minValue="0" maxValue="2100" count="10">
        <n v="0"/>
        <n v="2010"/>
        <n v="2025"/>
        <n v="2040"/>
        <n v="2055"/>
        <n v="2070"/>
        <n v="2085"/>
        <n v="2100"/>
        <m/>
        <n v="2008" u="1"/>
      </sharedItems>
    </cacheField>
    <cacheField name="Site Desc." numFmtId="0">
      <sharedItems containsBlank="1"/>
    </cacheField>
    <cacheField name="Study Area" numFmtId="0">
      <sharedItems containsBlank="1"/>
    </cacheField>
    <cacheField name="Watershed" numFmtId="0">
      <sharedItems containsBlank="1" containsMixedTypes="1" containsNumber="1" containsInteger="1" minValue="0" maxValue="0" count="10">
        <n v="0"/>
        <s v="Southwest Coast"/>
        <s v="Housatonic"/>
        <s v="South Central Coast"/>
        <s v="CT Sound"/>
        <s v="Connecticut River"/>
        <s v="Southeast Coast"/>
        <s v="Thames River"/>
        <s v="Pawcatuck"/>
        <m/>
      </sharedItems>
    </cacheField>
    <cacheField name="County" numFmtId="0">
      <sharedItems containsBlank="1" containsMixedTypes="1" containsNumber="1" containsInteger="1" minValue="0" maxValue="0" count="6">
        <n v="0"/>
        <s v="Fairfield"/>
        <s v="New Haven"/>
        <s v="Middlesex"/>
        <s v="New London"/>
        <m/>
      </sharedItems>
    </cacheField>
    <cacheField name="Scenario" numFmtId="0">
      <sharedItems containsBlank="1"/>
    </cacheField>
    <cacheField name="Parameters" numFmtId="0">
      <sharedItems containsBlank="1" count="5">
        <s v="NYS GCM Max"/>
        <s v="NYS 1M by 2100"/>
        <s v="NYS RIM Min"/>
        <s v="NYS RIM Max"/>
        <m/>
      </sharedItems>
    </cacheField>
    <cacheField name="Protection" numFmtId="0">
      <sharedItems containsBlank="1"/>
    </cacheField>
    <cacheField name="SLR (eustatic)" numFmtId="0">
      <sharedItems containsString="0" containsBlank="1" containsNumber="1" minValue="0" maxValue="52627.952499999999"/>
    </cacheField>
    <cacheField name="Developed Dry Land" numFmtId="0">
      <sharedItems containsString="0" containsBlank="1" containsNumber="1" minValue="0" maxValue="56720.81965197"/>
    </cacheField>
    <cacheField name="Undeveloped Dry Land" numFmtId="0">
      <sharedItems containsString="0" containsBlank="1" containsNumber="1" minValue="0" maxValue="130045.98625741"/>
    </cacheField>
    <cacheField name="Swamp" numFmtId="0">
      <sharedItems containsString="0" containsBlank="1" containsNumber="1" minValue="0" maxValue="4828.8585863099997"/>
    </cacheField>
    <cacheField name="Cypress Swamp" numFmtId="0">
      <sharedItems containsString="0" containsBlank="1" containsNumber="1" containsInteger="1" minValue="0" maxValue="0"/>
    </cacheField>
    <cacheField name="Inland-Fresh Marsh" numFmtId="0">
      <sharedItems containsString="0" containsBlank="1" containsNumber="1" minValue="0" maxValue="388.08981542000004"/>
    </cacheField>
    <cacheField name="Tidal-Fresh Marsh" numFmtId="0">
      <sharedItems containsString="0" containsBlank="1" containsNumber="1" minValue="0" maxValue="716.10237359000007"/>
    </cacheField>
    <cacheField name="Trans. Salt Marsh" numFmtId="0">
      <sharedItems containsString="0" containsBlank="1" containsNumber="1" minValue="0" maxValue="1086.5296607068001"/>
    </cacheField>
    <cacheField name="Regularly-Flooded Marsh" numFmtId="0">
      <sharedItems containsString="0" containsBlank="1" containsNumber="1" minValue="0" maxValue="10940.425240426401"/>
    </cacheField>
    <cacheField name="Mangrove" numFmtId="0">
      <sharedItems containsString="0" containsBlank="1" containsNumber="1" containsInteger="1" minValue="0" maxValue="0"/>
    </cacheField>
    <cacheField name="Estuarine Beach" numFmtId="0">
      <sharedItems containsString="0" containsBlank="1" containsNumber="1" minValue="0" maxValue="1326.7467668700001"/>
    </cacheField>
    <cacheField name="Tidal Flat" numFmtId="0">
      <sharedItems containsString="0" containsBlank="1" containsNumber="1" minValue="0" maxValue="3063.5057102148003"/>
    </cacheField>
    <cacheField name="Ocean Beach" numFmtId="0">
      <sharedItems containsString="0" containsBlank="1" containsNumber="1" containsInteger="1" minValue="0" maxValue="0"/>
    </cacheField>
    <cacheField name="Ocean Flat" numFmtId="0">
      <sharedItems containsString="0" containsBlank="1" containsNumber="1" containsInteger="1" minValue="0" maxValue="0"/>
    </cacheField>
    <cacheField name="Rocky Intertidal" numFmtId="0">
      <sharedItems containsString="0" containsBlank="1" containsNumber="1" minValue="0" maxValue="48.710454849999998"/>
    </cacheField>
    <cacheField name="Inland Open Water" numFmtId="0">
      <sharedItems containsString="0" containsBlank="1" containsNumber="1" minValue="0" maxValue="3790.7606466900002"/>
    </cacheField>
    <cacheField name="Riverine Tidal" numFmtId="0">
      <sharedItems containsString="0" containsBlank="1" containsNumber="1" minValue="0" maxValue="774.07306583000002"/>
    </cacheField>
    <cacheField name="Estuarine Open Water" numFmtId="0">
      <sharedItems containsString="0" containsBlank="1" containsNumber="1" minValue="293.64651373999999" maxValue="190149.16500607439"/>
    </cacheField>
    <cacheField name="Tidal Creek" numFmtId="0">
      <sharedItems containsString="0" containsBlank="1" containsNumber="1" containsInteger="1" minValue="0" maxValue="0"/>
    </cacheField>
    <cacheField name="Open Ocean" numFmtId="0">
      <sharedItems containsString="0" containsBlank="1" containsNumber="1" containsInteger="1" minValue="0" maxValue="0"/>
    </cacheField>
    <cacheField name="Irreg.-Flooded Marsh" numFmtId="0">
      <sharedItems containsString="0" containsBlank="1" containsNumber="1" minValue="0" maxValue="8546.1242068299998"/>
    </cacheField>
    <cacheField name="Not Used" numFmtId="0">
      <sharedItems containsString="0" containsBlank="1" containsNumber="1" containsInteger="1" minValue="0" maxValue="0"/>
    </cacheField>
    <cacheField name="Inland Shore" numFmtId="0">
      <sharedItems containsString="0" containsBlank="1" containsNumber="1" minValue="0" maxValue="119.28964909999999"/>
    </cacheField>
    <cacheField name="Tidal Swamp" numFmtId="0">
      <sharedItems containsString="0" containsBlank="1" containsNumber="1" minValue="0" maxValue="558.44358878000003"/>
    </cacheField>
    <cacheField name="Blank" numFmtId="0">
      <sharedItems containsString="0" containsBlank="1" containsNumber="1" minValue="0" maxValue="250989.96842736"/>
    </cacheField>
    <cacheField name="Flooded Developed Dry Land" numFmtId="0">
      <sharedItems containsString="0" containsBlank="1" containsNumber="1" minValue="0" maxValue="5032.0213992755998"/>
    </cacheField>
    <cacheField name="nodata" numFmtId="0">
      <sharedItems containsNonDate="0" containsString="0" containsBlank="1"/>
    </cacheField>
    <cacheField name="tot incl blank" numFmtId="166">
      <sharedItems containsString="0" containsBlank="1" containsNumber="1" minValue="2167.5068855456002" maxValue="529036.39887774875"/>
    </cacheField>
    <cacheField name="tot acres" numFmtId="166">
      <sharedItems containsString="0" containsBlank="1" containsNumber="1" minValue="380.1577641799995" maxValue="291528.100568228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co Propato" refreshedDate="42003.516143402776" createdVersion="4" refreshedVersion="4" minRefreshableVersion="3" recordCount="1320">
  <cacheSource type="worksheet">
    <worksheetSource ref="A1:AH1048576" sheet="Final (acres)"/>
  </cacheSource>
  <cacheFields count="34">
    <cacheField name="Date" numFmtId="0">
      <sharedItems containsString="0" containsBlank="1" containsNumber="1" containsInteger="1" minValue="0" maxValue="2100" count="11">
        <n v="0"/>
        <n v="2010"/>
        <n v="2025"/>
        <n v="2040"/>
        <n v="2055"/>
        <n v="2070"/>
        <n v="2085"/>
        <n v="2100"/>
        <m/>
        <n v="2008" u="1"/>
        <n v="2004" u="1"/>
      </sharedItems>
    </cacheField>
    <cacheField name="Site Desc." numFmtId="0">
      <sharedItems containsBlank="1" count="15">
        <s v="ALL"/>
        <s v="OutputSite 1"/>
        <s v="OutputSite 2"/>
        <s v="OutputSite 3"/>
        <s v="OutputSite 4"/>
        <s v="OutputSite 5"/>
        <s v="Raster 1"/>
        <s v="Raster 2"/>
        <s v="Raster 3"/>
        <s v="Raster 4"/>
        <s v="Raster 5"/>
        <s v="Raster 6"/>
        <s v="Raster 7"/>
        <s v="Raster 8"/>
        <m/>
      </sharedItems>
    </cacheField>
    <cacheField name="Study Area" numFmtId="0">
      <sharedItems containsBlank="1" count="4">
        <s v="Fairfield"/>
        <s v="New Haven/Middlesex"/>
        <s v="New London"/>
        <m/>
      </sharedItems>
    </cacheField>
    <cacheField name="Watershed" numFmtId="0">
      <sharedItems containsBlank="1" containsMixedTypes="1" containsNumber="1" containsInteger="1" minValue="0" maxValue="0" count="10">
        <n v="0"/>
        <s v="Southwest Coast"/>
        <s v="Housatonic"/>
        <s v="South Central Coast"/>
        <s v="CT Sound"/>
        <s v="Connecticut River"/>
        <s v="Southeast Coast"/>
        <s v="Thames River"/>
        <s v="Pawcatuck"/>
        <m/>
      </sharedItems>
    </cacheField>
    <cacheField name="County" numFmtId="0">
      <sharedItems containsBlank="1" containsMixedTypes="1" containsNumber="1" containsInteger="1" minValue="0" maxValue="0" count="6">
        <n v="0"/>
        <s v="Fairfield"/>
        <s v="New Haven"/>
        <s v="Middlesex"/>
        <s v="New London"/>
        <m/>
      </sharedItems>
    </cacheField>
    <cacheField name="Scenario" numFmtId="0">
      <sharedItems containsBlank="1"/>
    </cacheField>
    <cacheField name="Parameters" numFmtId="0">
      <sharedItems containsBlank="1" containsMixedTypes="1" containsNumber="1" minValue="0" maxValue="17509.362499999999" count="318">
        <s v="NYS GCM Max"/>
        <s v="NYS 1M by 2100"/>
        <s v="NYS RIM Min"/>
        <s v="NYS RIM Max"/>
        <m/>
        <n v="0" u="1"/>
        <n v="693.64499999999998" u="1"/>
        <n v="3030.8715000000002" u="1"/>
        <n v="0.2717" u="1"/>
        <n v="0.43840000000000001" u="1"/>
        <n v="2971.25" u="1"/>
        <n v="1.0083" u="1"/>
        <n v="0.20749999999999999" u="1"/>
        <n v="223.27760000000001" u="1"/>
        <n v="214.55" u="1"/>
        <n v="4178.4674999999997" u="1"/>
        <n v="2508.1325000000002" u="1"/>
        <n v="0.21" u="1"/>
        <n v="0.72889999999999999" u="1"/>
        <n v="238.2937" u="1"/>
        <n v="8.4400000000000003E-2" u="1"/>
        <n v="4444.4164000000001" u="1"/>
        <n v="1.6546000000000001" u="1"/>
        <n v="751.07749999999999" u="1"/>
        <n v="3159.4609999999998" u="1"/>
        <n v="3908.3694" u="1"/>
        <n v="4088.7069000000001" u="1"/>
        <n v="16989.919399999999" u="1"/>
        <n v="575.16" u="1"/>
        <n v="3165.1840000000002" u="1"/>
        <n v="3929.7302" u="1"/>
        <n v="4501.3004000000001" u="1"/>
        <n v="2475.73" u="1"/>
        <n v="3991.2723999999998" u="1"/>
        <n v="4184.8287" u="1"/>
        <n v="4003.88" u="1"/>
        <n v="0.64829999999999999" u="1"/>
        <n v="16896.457699999999" u="1"/>
        <n v="17222.573499999999" u="1"/>
        <n v="237.77979999999999" u="1"/>
        <n v="4084.9974999999999" u="1"/>
        <n v="3133.6864" u="1"/>
        <n v="4316.4368999999997" u="1"/>
        <n v="4050.6003000000001" u="1"/>
        <n v="4533.6971000000003" u="1"/>
        <n v="3038.99" u="1"/>
        <n v="4363.1301000000003" u="1"/>
        <n v="4384.8762999999999" u="1"/>
        <n v="677.99249999999995" u="1"/>
        <n v="0.23519999999999999" u="1"/>
        <n v="707.82749999999999" u="1"/>
        <n v="3034.4447" u="1"/>
        <n v="17017.892" u="1"/>
        <n v="0.67030000000000001" u="1"/>
        <n v="4194.5920999999998" u="1"/>
        <n v="0.21249999999999999" u="1"/>
        <n v="16787.312699999999" u="1"/>
        <n v="4174.0702000000001" u="1"/>
        <n v="3953.9254999999998" u="1"/>
        <n v="709.58249999999998" u="1"/>
        <n v="4176.9303" u="1"/>
        <n v="0.215" u="1"/>
        <n v="236.4674" u="1"/>
        <n v="4480.6679000000004" u="1"/>
        <n v="248.8075" u="1"/>
        <n v="578.22249999999997" u="1"/>
        <n v="720.73" u="1"/>
        <n v="4015.2163999999998" u="1"/>
        <n v="3011.8074999999999" u="1"/>
        <n v="238.2056" u="1"/>
        <n v="0.38600000000000001" u="1"/>
        <n v="234.81659999999999" u="1"/>
        <n v="4158.6184000000003" u="1"/>
        <n v="1.3087" u="1"/>
        <n v="4126.5967000000001" u="1"/>
        <n v="3977.5542" u="1"/>
        <n v="231.17169999999999" u="1"/>
        <n v="4321.5122000000001" u="1"/>
        <n v="692.6825" u="1"/>
        <n v="4139.5726000000004" u="1"/>
        <n v="4247.0106999999998" u="1"/>
        <n v="3002.5974999999999" u="1"/>
        <n v="4500.1252000000004" u="1"/>
        <n v="233.5744" u="1"/>
        <n v="3107.8825000000002" u="1"/>
        <n v="0.42899999999999999" u="1"/>
        <n v="0.96619999999999995" u="1"/>
        <n v="2508.96" u="1"/>
        <n v="1.2829999999999999" u="1"/>
        <n v="240.0215" u="1"/>
        <n v="0.185" u="1"/>
        <n v="636.04499999999996" u="1"/>
        <n v="220.6925" u="1"/>
        <n v="655.46" u="1"/>
        <n v="714.01" u="1"/>
        <n v="0.40699999999999997" u="1"/>
        <n v="2502.7125000000001" u="1"/>
        <n v="3101.6882000000001" u="1"/>
        <n v="3165.0864000000001" u="1"/>
        <n v="718.52250000000004" u="1"/>
        <n v="3829.2433999999998" u="1"/>
        <n v="242.24279999999999" u="1"/>
        <n v="242.2302" u="1"/>
        <n v="3917.7026999999998" u="1"/>
        <n v="0.3972" u="1"/>
        <n v="3093.8425000000002" u="1"/>
        <n v="3170.6358" u="1"/>
        <n v="230.59" u="1"/>
        <n v="0.57379999999999998" u="1"/>
        <n v="714.25250000000005" u="1"/>
        <n v="3138.0956999999999" u="1"/>
        <n v="4486.4385000000002" u="1"/>
        <n v="4201.5830999999998" u="1"/>
        <n v="3113.1687000000002" u="1"/>
        <n v="209.32" u="1"/>
        <n v="698.32249999999999" u="1"/>
        <n v="3202.8874999999998" u="1"/>
        <n v="227.06540000000001" u="1"/>
        <n v="4312.1391000000003" u="1"/>
        <n v="2759.0875000000001" u="1"/>
        <n v="17223.278600000001" u="1"/>
        <n v="3050.4775" u="1"/>
        <n v="16293.058999999999" u="1"/>
        <n v="2502.915" u="1"/>
        <n v="674.21249999999998" u="1"/>
        <n v="4155.9758000000002" u="1"/>
        <n v="740.57749999999999" u="1"/>
        <n v="4174.1202000000003" u="1"/>
        <n v="17115.562399999999" u="1"/>
        <n v="2492.4899999999998" u="1"/>
        <n v="722.01" u="1"/>
        <n v="17011.851200000001" u="1"/>
        <n v="3977.5891999999999" u="1"/>
        <n v="665.88499999999999" u="1"/>
        <n v="4414.4052000000001" u="1"/>
        <n v="0.19" u="1"/>
        <n v="3956.1622000000002" u="1"/>
        <n v="4184.2259999999997" u="1"/>
        <n v="16315.365900000001" u="1"/>
        <n v="221.595" u="1"/>
        <n v="0.77280000000000004" u="1"/>
        <n v="4135.7187000000004" u="1"/>
        <n v="17117.802" u="1"/>
        <n v="737.85" u="1"/>
        <n v="710.65250000000003" u="1"/>
        <n v="188.01249999999999" u="1"/>
        <n v="4083.8263999999999" u="1"/>
        <n v="740.1825" u="1"/>
        <n v="240.01939999999999" u="1"/>
        <n v="4437.2911000000004" u="1"/>
        <n v="212.35749999999999" u="1"/>
        <n v="616.91" u="1"/>
        <n v="621.96749999999997" u="1"/>
        <n v="0.24640000000000001" u="1"/>
        <n v="3981.5803000000001" u="1"/>
        <n v="16056.429700000001" u="1"/>
        <n v="3992.1676000000002" u="1"/>
        <n v="236.0771" u="1"/>
        <n v="16594.034" u="1"/>
        <n v="734.88499999999999" u="1"/>
        <n v="2490.2575000000002" u="1"/>
        <n v="3952.8779" u="1"/>
        <n v="3123.7874999999999" u="1"/>
        <n v="3874.0551999999998" u="1"/>
        <n v="700.50750000000005" u="1"/>
        <n v="4252.116" u="1"/>
        <n v="243.36179999999999" u="1"/>
        <n v="2508.1350000000002" u="1"/>
        <n v="0.54" u="1"/>
        <n v="4156.9758000000002" u="1"/>
        <n v="2477.7874999999999" u="1"/>
        <n v="2488.2075" u="1"/>
        <n v="4611.2325000000001" u="1"/>
        <n v="1.6326000000000001" u="1"/>
        <n v="2423.5749999999998" u="1"/>
        <n v="4085.8566999999998" u="1"/>
        <n v="220.71" u="1"/>
        <n v="2448.415" u="1"/>
        <n v="17176.694800000001" u="1"/>
        <n v="16919.6361" u="1"/>
        <n v="2943.33" u="1"/>
        <n v="3075.2941000000001" u="1"/>
        <n v="610.91250000000002" u="1"/>
        <n v="3106.3078" u="1"/>
        <n v="2501.6" u="1"/>
        <n v="3124.0374999999999" u="1"/>
        <n v="2862.165" u="1"/>
        <n v="2503.4250000000002" u="1"/>
        <n v="240.345" u="1"/>
        <n v="3120.1687999999999" u="1"/>
        <n v="3087.64" u="1"/>
        <n v="238.47900000000001" u="1"/>
        <n v="9.5600000000000004E-2" u="1"/>
        <n v="2514.3200000000002" u="1"/>
        <n v="241.22280000000001" u="1"/>
        <n v="3072.7235000000001" u="1"/>
        <n v="3053.8975" u="1"/>
        <n v="16821.884600000001" u="1"/>
        <n v="718.2" u="1"/>
        <n v="4004.0675999999999" u="1"/>
        <n v="0.22750000000000001" u="1"/>
        <n v="225.91249999999999" u="1"/>
        <n v="4406.9287000000004" u="1"/>
        <n v="2511.3575000000001" u="1"/>
        <n v="208.035" u="1"/>
        <n v="3159.2003" u="1"/>
        <n v="17027.206600000001" u="1"/>
        <n v="16559.914700000001" u="1"/>
        <n v="0.17169999999999999" u="1"/>
        <n v="3948.5698000000002" u="1"/>
        <n v="235.15029999999999" u="1"/>
        <n v="0.18770000000000001" u="1"/>
        <n v="4110.7800999999999" u="1"/>
        <n v="3870.9443000000001" u="1"/>
        <n v="211.7" u="1"/>
        <n v="4053.2179000000001" u="1"/>
        <n v="4480.7353999999996" u="1"/>
        <n v="3193.1075000000001" u="1"/>
        <n v="3901.902" u="1"/>
        <n v="3150.6181000000001" u="1"/>
        <n v="3152.5925999999999" u="1"/>
        <n v="650.26499999999999" u="1"/>
        <n v="746.1875" u="1"/>
        <n v="4445.7690000000002" u="1"/>
        <n v="206.97499999999999" u="1"/>
        <n v="16574.297600000002" u="1"/>
        <n v="0.19750000000000001" u="1"/>
        <n v="227.32060000000001" u="1"/>
        <n v="695.15250000000003" u="1"/>
        <n v="732.86249999999995" u="1"/>
        <n v="0.95499999999999996" u="1"/>
        <n v="664.07749999999999" u="1"/>
        <n v="2496.3525" u="1"/>
        <n v="17133.971699999998" u="1"/>
        <n v="3087.4625000000001" u="1"/>
        <n v="2875.4524999999999" u="1"/>
        <n v="2987.1574999999998" u="1"/>
        <n v="217.91" u="1"/>
        <n v="633.75750000000005" u="1"/>
        <n v="17509.362499999999" u="1"/>
        <n v="4016.9724999999999" u="1"/>
        <n v="1.3307" u="1"/>
        <n v="241.1328" u="1"/>
        <n v="546.1925" u="1"/>
        <n v="2517.25" u="1"/>
        <n v="4449.5092999999997" u="1"/>
        <n v="8.2799999999999999E-2" u="1"/>
        <n v="1.2941" u="1"/>
        <n v="2497.625" u="1"/>
        <n v="689.85249999999996" u="1"/>
        <n v="200.08500000000001" u="1"/>
        <n v="3137.335" u="1"/>
        <n v="732.86500000000001" u="1"/>
        <n v="722.29250000000002" u="1"/>
        <n v="219.51499999999999" u="1"/>
        <n v="708.02750000000003" u="1"/>
        <n v="0.97850000000000004" u="1"/>
        <n v="215.29750000000001" u="1"/>
        <n v="4390.9596000000001" u="1"/>
        <n v="2555.9" u="1"/>
        <n v="707.66250000000002" u="1"/>
        <n v="4152.3256000000001" u="1"/>
        <n v="3787.9847" u="1"/>
        <n v="689.3075" u="1"/>
        <n v="230.86449999999999" u="1"/>
        <n v="660.68499999999995" u="1"/>
        <n v="0.16750000000000001" u="1"/>
        <n v="0.16569999999999999" u="1"/>
        <n v="16753.072800000002" u="1"/>
        <n v="4122.9188000000004" u="1"/>
        <n v="746.28499999999997" u="1"/>
        <n v="769.33249999999998" u="1"/>
        <n v="4373.1737000000003" u="1"/>
        <n v="718.57" u="1"/>
        <n v="4246.33" u="1"/>
        <n v="3077.7619" u="1"/>
        <n v="664.68499999999995" u="1"/>
        <n v="215.51" u="1"/>
        <n v="0.20499999999999999" u="1"/>
        <n v="0.58499999999999996" u="1"/>
        <n v="619.28499999999997" u="1"/>
        <n v="3154.5387000000001" u="1"/>
        <n v="0.76160000000000005" u="1"/>
        <n v="2474.6774999999998" u="1"/>
        <n v="4518.4435000000003" u="1"/>
        <n v="3123.9906999999998" u="1"/>
        <n v="234.15360000000001" u="1"/>
        <n v="0.6734" u="1"/>
        <n v="4115.9930000000004" u="1"/>
        <n v="1.0004999999999999" u="1"/>
        <n v="3139.3885" u="1"/>
        <n v="2493.4050000000002" u="1"/>
        <n v="669.38250000000005" u="1"/>
        <n v="4194.6995999999999" u="1"/>
        <n v="0.2606" u="1"/>
        <n v="16840.4431" u="1"/>
        <n v="3914.7809000000002" u="1"/>
        <n v="0.40029999999999999" u="1"/>
        <n v="3136.9175" u="1"/>
        <n v="3868.7572" u="1"/>
        <n v="3826.4672" u="1"/>
        <n v="17263.412899999999" u="1"/>
        <n v="0.71779999999999999" u="1"/>
        <n v="217.51750000000001" u="1"/>
        <n v="0.99719999999999998" u="1"/>
        <n v="4518.1908999999996" u="1"/>
        <n v="3110.9348" u="1"/>
        <n v="0.44950000000000001" u="1"/>
        <n v="2514.3649999999998" u="1"/>
        <n v="9.3899999999999997E-2" u="1"/>
        <n v="197.58" u="1"/>
        <n v="722.75250000000005" u="1"/>
        <n v="17173.6662" u="1"/>
        <n v="2451.1925000000001" u="1"/>
        <n v="694.13" u="1"/>
        <n v="2958.16" u="1"/>
        <n v="3934.0927999999999" u="1"/>
        <n v="2511.6424999999999" u="1"/>
      </sharedItems>
    </cacheField>
    <cacheField name="Protection" numFmtId="0">
      <sharedItems containsBlank="1"/>
    </cacheField>
    <cacheField name="SLR (eustatic)" numFmtId="0">
      <sharedItems containsString="0" containsBlank="1" containsNumber="1" minValue="0" maxValue="52627.952499999999"/>
    </cacheField>
    <cacheField name="Developed Dry Land" numFmtId="0">
      <sharedItems containsString="0" containsBlank="1" containsNumber="1" minValue="0" maxValue="56720.81965197"/>
    </cacheField>
    <cacheField name="Undeveloped Dry Land" numFmtId="0">
      <sharedItems containsString="0" containsBlank="1" containsNumber="1" minValue="0" maxValue="130045.98625741"/>
    </cacheField>
    <cacheField name="Swamp" numFmtId="0">
      <sharedItems containsString="0" containsBlank="1" containsNumber="1" minValue="0" maxValue="4828.8585863099997"/>
    </cacheField>
    <cacheField name="Cypress Swamp" numFmtId="0">
      <sharedItems containsString="0" containsBlank="1" containsNumber="1" containsInteger="1" minValue="0" maxValue="0"/>
    </cacheField>
    <cacheField name="Inland-Fresh Marsh" numFmtId="0">
      <sharedItems containsString="0" containsBlank="1" containsNumber="1" minValue="0" maxValue="388.08981542000004"/>
    </cacheField>
    <cacheField name="Tidal-Fresh Marsh" numFmtId="0">
      <sharedItems containsString="0" containsBlank="1" containsNumber="1" minValue="0" maxValue="716.10237359000007"/>
    </cacheField>
    <cacheField name="Trans. Salt Marsh" numFmtId="0">
      <sharedItems containsString="0" containsBlank="1" containsNumber="1" minValue="0" maxValue="1086.5296607068001"/>
    </cacheField>
    <cacheField name="Regularly-Flooded Marsh" numFmtId="0">
      <sharedItems containsString="0" containsBlank="1" containsNumber="1" minValue="0" maxValue="10940.425240426401"/>
    </cacheField>
    <cacheField name="Mangrove" numFmtId="0">
      <sharedItems containsString="0" containsBlank="1" containsNumber="1" containsInteger="1" minValue="0" maxValue="0"/>
    </cacheField>
    <cacheField name="Estuarine Beach" numFmtId="0">
      <sharedItems containsString="0" containsBlank="1" containsNumber="1" minValue="0" maxValue="1326.7467668700001"/>
    </cacheField>
    <cacheField name="Tidal Flat" numFmtId="0">
      <sharedItems containsString="0" containsBlank="1" containsNumber="1" minValue="0" maxValue="3063.5057102148003"/>
    </cacheField>
    <cacheField name="Ocean Beach" numFmtId="0">
      <sharedItems containsString="0" containsBlank="1" containsNumber="1" containsInteger="1" minValue="0" maxValue="0"/>
    </cacheField>
    <cacheField name="Ocean Flat" numFmtId="0">
      <sharedItems containsString="0" containsBlank="1" containsNumber="1" containsInteger="1" minValue="0" maxValue="0"/>
    </cacheField>
    <cacheField name="Rocky Intertidal" numFmtId="0">
      <sharedItems containsString="0" containsBlank="1" containsNumber="1" minValue="0" maxValue="48.710454849999998"/>
    </cacheField>
    <cacheField name="Inland Open Water" numFmtId="0">
      <sharedItems containsString="0" containsBlank="1" containsNumber="1" minValue="0" maxValue="3790.7606466900002"/>
    </cacheField>
    <cacheField name="Riverine Tidal" numFmtId="0">
      <sharedItems containsString="0" containsBlank="1" containsNumber="1" minValue="0" maxValue="774.07306583000002"/>
    </cacheField>
    <cacheField name="Estuarine Open Water" numFmtId="0">
      <sharedItems containsString="0" containsBlank="1" containsNumber="1" minValue="293.64651373999999" maxValue="190149.16500607439"/>
    </cacheField>
    <cacheField name="Tidal Creek" numFmtId="0">
      <sharedItems containsString="0" containsBlank="1" containsNumber="1" containsInteger="1" minValue="0" maxValue="0"/>
    </cacheField>
    <cacheField name="Open Ocean" numFmtId="0">
      <sharedItems containsString="0" containsBlank="1" containsNumber="1" containsInteger="1" minValue="0" maxValue="0"/>
    </cacheField>
    <cacheField name="Irreg.-Flooded Marsh" numFmtId="0">
      <sharedItems containsString="0" containsBlank="1" containsNumber="1" minValue="0" maxValue="8546.1242068299998"/>
    </cacheField>
    <cacheField name="Not Used" numFmtId="0">
      <sharedItems containsString="0" containsBlank="1" containsNumber="1" containsInteger="1" minValue="0" maxValue="0"/>
    </cacheField>
    <cacheField name="Inland Shore" numFmtId="0">
      <sharedItems containsString="0" containsBlank="1" containsNumber="1" minValue="0" maxValue="119.28964909999999"/>
    </cacheField>
    <cacheField name="Tidal Swamp" numFmtId="0">
      <sharedItems containsString="0" containsBlank="1" containsNumber="1" minValue="0" maxValue="558.44358878000003"/>
    </cacheField>
    <cacheField name="Blank" numFmtId="0">
      <sharedItems containsString="0" containsBlank="1" containsNumber="1" minValue="0" maxValue="250989.96842736"/>
    </cacheField>
    <cacheField name="Flooded Developed Dry Land" numFmtId="0">
      <sharedItems containsString="0" containsBlank="1" containsNumber="1" minValue="0" maxValue="5032.0213992755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0">
  <r>
    <x v="0"/>
    <s v="ALL"/>
    <s v="Fairfield"/>
    <x v="0"/>
    <x v="0"/>
    <s v="Fixed"/>
    <x v="0"/>
    <s v="Protect None"/>
    <n v="0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  <m/>
    <n v="393681.99803074001"/>
    <n v="265332.77884637"/>
    <x v="0"/>
  </r>
  <r>
    <x v="1"/>
    <s v="ALL"/>
    <s v="Fairfield"/>
    <x v="0"/>
    <x v="0"/>
    <s v="Fixed"/>
    <x v="0"/>
    <s v="Protect None"/>
    <n v="0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  <m/>
    <n v="393681.99803074001"/>
    <n v="265332.77884637"/>
    <x v="0"/>
  </r>
  <r>
    <x v="2"/>
    <s v="ALL"/>
    <s v="Fairfield"/>
    <x v="0"/>
    <x v="0"/>
    <s v="Fixed"/>
    <x v="0"/>
    <s v="Protect None"/>
    <n v="8.2799999999999999E-2"/>
    <n v="56504.383379054001"/>
    <n v="129652.0917125296"/>
    <n v="4816.2678758168004"/>
    <n v="0"/>
    <n v="378.27581706960001"/>
    <n v="44.278637436000004"/>
    <n v="247.76985214920001"/>
    <n v="960.40535100720001"/>
    <n v="0"/>
    <n v="1123.1922934304"/>
    <n v="74.21657101800001"/>
    <n v="0"/>
    <n v="0"/>
    <n v="30.471184877200002"/>
    <n v="3753.9925003876001"/>
    <n v="13.152131689999999"/>
    <n v="65744.021157852403"/>
    <n v="0"/>
    <n v="0"/>
    <n v="1629.3256104612001"/>
    <n v="0"/>
    <n v="119.28964909999999"/>
    <n v="25.209096679200002"/>
    <n v="128349.21918437001"/>
    <n v="216.43627291600001"/>
    <m/>
    <n v="393681.99827784434"/>
    <n v="265332.77909347432"/>
    <x v="0"/>
  </r>
  <r>
    <x v="3"/>
    <s v="ALL"/>
    <s v="Fairfield"/>
    <x v="0"/>
    <x v="0"/>
    <s v="Fixed"/>
    <x v="0"/>
    <s v="Protect None"/>
    <n v="0.17169999999999999"/>
    <n v="56456.407812689598"/>
    <n v="129582.94695932161"/>
    <n v="4814.7135891407997"/>
    <n v="0"/>
    <n v="376.47961518600005"/>
    <n v="43.9151468636"/>
    <n v="298.51694146400001"/>
    <n v="988.90785512959997"/>
    <n v="0"/>
    <n v="1113.8561949896"/>
    <n v="86.661489915199994"/>
    <n v="0"/>
    <n v="0"/>
    <n v="30.002674934800002"/>
    <n v="3752.9620750396002"/>
    <n v="10.24865499"/>
    <n v="65760.758033073202"/>
    <n v="0"/>
    <n v="0"/>
    <n v="1607.6162533992001"/>
    <n v="0"/>
    <n v="119.28964909999999"/>
    <n v="25.084061852799998"/>
    <n v="128349.21918437001"/>
    <n v="264.41183928039999"/>
    <m/>
    <n v="393681.99803073995"/>
    <n v="265332.77884636994"/>
    <x v="0"/>
  </r>
  <r>
    <x v="4"/>
    <s v="ALL"/>
    <s v="Fairfield"/>
    <x v="0"/>
    <x v="0"/>
    <s v="Fixed"/>
    <x v="0"/>
    <s v="Protect None"/>
    <n v="0.2606"/>
    <n v="56381.254468891202"/>
    <n v="129489.6954421628"/>
    <n v="4813.1721518936001"/>
    <n v="0"/>
    <n v="372.84001447840001"/>
    <n v="43.308011352800001"/>
    <n v="376.09215548680004"/>
    <n v="1033.4481761252"/>
    <n v="0"/>
    <n v="1099.3776068804"/>
    <n v="82.606259606799995"/>
    <n v="0"/>
    <n v="0"/>
    <n v="29.9129760376"/>
    <n v="3749.8683279515999"/>
    <n v="8.3459511099999997"/>
    <n v="65785.2764729544"/>
    <n v="0"/>
    <n v="0"/>
    <n v="1583.8003313272"/>
    <n v="0"/>
    <n v="119.28964909999999"/>
    <n v="24.925420828"/>
    <n v="128349.21918437001"/>
    <n v="339.56518307879998"/>
    <m/>
    <n v="393681.99778363563"/>
    <n v="265332.77859926561"/>
    <x v="0"/>
  </r>
  <r>
    <x v="5"/>
    <s v="ALL"/>
    <s v="Fairfield"/>
    <x v="0"/>
    <x v="0"/>
    <s v="Fixed"/>
    <x v="0"/>
    <s v="Protect None"/>
    <n v="0.40029999999999999"/>
    <n v="56042.512143464402"/>
    <n v="129263.02163395481"/>
    <n v="4810.0507291127997"/>
    <n v="0"/>
    <n v="367.83936273560005"/>
    <n v="41.516257348400003"/>
    <n v="554.14940851680001"/>
    <n v="1158.9522537808"/>
    <n v="0"/>
    <n v="1061.7403944032001"/>
    <n v="84.102476748800015"/>
    <n v="0"/>
    <n v="0"/>
    <n v="29.679956588400003"/>
    <n v="3746.7249128792"/>
    <n v="7.3822439499999994"/>
    <n v="65836.815778975593"/>
    <n v="0"/>
    <n v="0"/>
    <n v="1506.7121600768"/>
    <n v="0"/>
    <n v="119.28964909999999"/>
    <n v="23.981482020000001"/>
    <n v="128349.21918437001"/>
    <n v="678.30750850560003"/>
    <m/>
    <n v="393681.99753653118"/>
    <n v="265332.77835216117"/>
    <x v="0"/>
  </r>
  <r>
    <x v="6"/>
    <s v="ALL"/>
    <s v="Fairfield"/>
    <x v="0"/>
    <x v="0"/>
    <s v="Fixed"/>
    <x v="0"/>
    <s v="Protect None"/>
    <n v="0.54"/>
    <n v="55522.885196462797"/>
    <n v="128975.3009308312"/>
    <n v="4785.4146675371994"/>
    <n v="0"/>
    <n v="338.43245650920005"/>
    <n v="40.758882362399994"/>
    <n v="772.62552825479997"/>
    <n v="1371.5000918583999"/>
    <n v="0"/>
    <n v="1014.6949290004"/>
    <n v="84.255187268"/>
    <n v="0"/>
    <n v="0"/>
    <n v="29.253701498399998"/>
    <n v="3722.9176394611995"/>
    <n v="5.34363265"/>
    <n v="65923.838535523595"/>
    <n v="0"/>
    <n v="0"/>
    <n v="1405.0427844276001"/>
    <n v="0"/>
    <n v="119.28964909999999"/>
    <n v="23.291072326399998"/>
    <n v="128349.21918437001"/>
    <n v="1197.9344555072"/>
    <m/>
    <n v="393681.99852494884"/>
    <n v="265332.77934057883"/>
    <x v="0"/>
  </r>
  <r>
    <x v="7"/>
    <s v="ALL"/>
    <s v="Fairfield"/>
    <x v="0"/>
    <x v="0"/>
    <s v="Fixed"/>
    <x v="0"/>
    <s v="Protect None"/>
    <n v="0.6734"/>
    <n v="55017.051864173605"/>
    <n v="128759.41001732599"/>
    <n v="4762.0929542652002"/>
    <n v="0"/>
    <n v="336.20654007400003"/>
    <n v="40.000024750000001"/>
    <n v="811.1204401043999"/>
    <n v="1743.0257580332002"/>
    <n v="0"/>
    <n v="962.82425597880001"/>
    <n v="81.473533037199999"/>
    <n v="0"/>
    <n v="0"/>
    <n v="28.666828548400002"/>
    <n v="3707.4498924387999"/>
    <n v="4.0957554299999996"/>
    <n v="66010.325075523593"/>
    <n v="0"/>
    <n v="0"/>
    <n v="1223.7539000544"/>
    <n v="0"/>
    <n v="119.28964909999999"/>
    <n v="22.224569735999999"/>
    <n v="128349.21918437001"/>
    <n v="1703.7677877964002"/>
    <m/>
    <n v="393681.99803073995"/>
    <n v="265332.77884636994"/>
    <x v="0"/>
  </r>
  <r>
    <x v="0"/>
    <s v="OutputSite 1"/>
    <s v="Fairfield"/>
    <x v="0"/>
    <x v="0"/>
    <s v="Fixed"/>
    <x v="0"/>
    <s v="Protect None"/>
    <n v="0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  <m/>
    <n v="3051.5478340900004"/>
    <n v="3051.5478340900004"/>
    <x v="1"/>
  </r>
  <r>
    <x v="1"/>
    <s v="OutputSite 1"/>
    <s v="Fairfield"/>
    <x v="0"/>
    <x v="0"/>
    <s v="Fixed"/>
    <x v="0"/>
    <s v="Protect None"/>
    <n v="0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  <m/>
    <n v="3051.5478340899999"/>
    <n v="3051.5478340899999"/>
    <x v="1"/>
  </r>
  <r>
    <x v="2"/>
    <s v="OutputSite 1"/>
    <s v="Fairfield"/>
    <x v="0"/>
    <x v="0"/>
    <s v="Fixed"/>
    <x v="0"/>
    <s v="Protect None"/>
    <n v="8.2799999999999999E-2"/>
    <n v="254.8481576872"/>
    <n v="914.72612583199998"/>
    <n v="18.978853442000002"/>
    <n v="0"/>
    <n v="1.9397695400000001"/>
    <n v="0.69263363320000004"/>
    <n v="24.347937845200001"/>
    <n v="55.997563606"/>
    <n v="0"/>
    <n v="34.7851334924"/>
    <n v="5.5499648239999999"/>
    <n v="0"/>
    <n v="0"/>
    <n v="10.855049187600001"/>
    <n v="32.920483689999998"/>
    <n v="0"/>
    <n v="1651.9714931992"/>
    <n v="0"/>
    <n v="0"/>
    <n v="33.919032570399999"/>
    <n v="0"/>
    <n v="0"/>
    <n v="1.382549118"/>
    <n v="0"/>
    <n v="8.6330864227999999"/>
    <m/>
    <n v="3051.5478340899999"/>
    <n v="3051.5478340899999"/>
    <x v="1"/>
  </r>
  <r>
    <x v="3"/>
    <s v="OutputSite 1"/>
    <s v="Fairfield"/>
    <x v="0"/>
    <x v="0"/>
    <s v="Fixed"/>
    <x v="0"/>
    <s v="Protect None"/>
    <n v="0.17169999999999999"/>
    <n v="252.61087444959998"/>
    <n v="909.19074016759998"/>
    <n v="18.176011246400002"/>
    <n v="0"/>
    <n v="1.93359193"/>
    <n v="0.69213942440000009"/>
    <n v="28.888234090800001"/>
    <n v="57.745085922800001"/>
    <n v="0"/>
    <n v="34.687774358799999"/>
    <n v="6.1897181156000007"/>
    <n v="0"/>
    <n v="0"/>
    <n v="10.612886875600001"/>
    <n v="32.914306080000003"/>
    <n v="0"/>
    <n v="1652.5474935556001"/>
    <n v="0"/>
    <n v="0"/>
    <n v="33.132499265200003"/>
    <n v="0"/>
    <n v="0"/>
    <n v="1.3563560516000002"/>
    <n v="0"/>
    <n v="10.8703696604"/>
    <m/>
    <n v="3051.5480811943994"/>
    <n v="3051.5480811943994"/>
    <x v="1"/>
  </r>
  <r>
    <x v="4"/>
    <s v="OutputSite 1"/>
    <s v="Fairfield"/>
    <x v="0"/>
    <x v="0"/>
    <s v="Fixed"/>
    <x v="0"/>
    <s v="Protect None"/>
    <n v="0.2606"/>
    <n v="249.56852507680003"/>
    <n v="902.68596394199994"/>
    <n v="17.476705794400001"/>
    <n v="0"/>
    <n v="1.93359193"/>
    <n v="0.69139811119999994"/>
    <n v="34.214816537200001"/>
    <n v="60.569736319200004"/>
    <n v="0"/>
    <n v="34.272638966800002"/>
    <n v="6.0790153444000001"/>
    <n v="0"/>
    <n v="0"/>
    <n v="10.5506165668"/>
    <n v="32.914306080000003"/>
    <n v="0"/>
    <n v="1653.172914792"/>
    <n v="0"/>
    <n v="0"/>
    <n v="32.192514127599999"/>
    <n v="0"/>
    <n v="0"/>
    <n v="1.312124364"/>
    <n v="0"/>
    <n v="13.9127190332"/>
    <m/>
    <n v="3051.5475869856004"/>
    <n v="3051.5475869856004"/>
    <x v="1"/>
  </r>
  <r>
    <x v="5"/>
    <s v="OutputSite 1"/>
    <s v="Fairfield"/>
    <x v="0"/>
    <x v="0"/>
    <s v="Fixed"/>
    <x v="0"/>
    <s v="Protect None"/>
    <n v="0.40029999999999999"/>
    <n v="244.3869929132"/>
    <n v="889.53012568600002"/>
    <n v="16.469508260000001"/>
    <n v="0"/>
    <n v="1.93359193"/>
    <n v="0.68867996279999999"/>
    <n v="44.102451998799999"/>
    <n v="66.662589510000004"/>
    <n v="0"/>
    <n v="32.502630149600002"/>
    <n v="6.2250540448000002"/>
    <n v="0"/>
    <n v="0"/>
    <n v="10.4038365532"/>
    <n v="32.858707590000002"/>
    <n v="0"/>
    <n v="1655.4561594480001"/>
    <n v="0"/>
    <n v="0"/>
    <n v="30.122520568800002"/>
    <n v="0"/>
    <n v="0"/>
    <n v="1.1109813824000001"/>
    <n v="0"/>
    <n v="19.094251196799998"/>
    <m/>
    <n v="3051.5480811944003"/>
    <n v="3051.5480811944003"/>
    <x v="1"/>
  </r>
  <r>
    <x v="6"/>
    <s v="OutputSite 1"/>
    <s v="Fairfield"/>
    <x v="0"/>
    <x v="0"/>
    <s v="Fixed"/>
    <x v="0"/>
    <s v="Protect None"/>
    <n v="0.54"/>
    <n v="239.29639516879999"/>
    <n v="876.75729924999996"/>
    <n v="15.727947955599999"/>
    <n v="0"/>
    <n v="1.93359193"/>
    <n v="0.68546760559999997"/>
    <n v="52.276418446400001"/>
    <n v="73.944756177999992"/>
    <n v="0"/>
    <n v="29.877393003999998"/>
    <n v="6.3056100792000001"/>
    <n v="0"/>
    <n v="0"/>
    <n v="10.1740294612"/>
    <n v="32.858707590000002"/>
    <n v="0"/>
    <n v="1658.7740302268001"/>
    <n v="0"/>
    <n v="0"/>
    <n v="27.760943818000001"/>
    <n v="0"/>
    <n v="0"/>
    <n v="0.99014733080000006"/>
    <n v="0"/>
    <n v="24.184848941200002"/>
    <m/>
    <n v="3051.5475869856"/>
    <n v="3051.5475869856"/>
    <x v="1"/>
  </r>
  <r>
    <x v="7"/>
    <s v="OutputSite 1"/>
    <s v="Fairfield"/>
    <x v="0"/>
    <x v="0"/>
    <s v="Fixed"/>
    <x v="0"/>
    <s v="Protect None"/>
    <n v="0.6734"/>
    <n v="234.5833729476"/>
    <n v="863.85276616879992"/>
    <n v="15.185553797600001"/>
    <n v="0"/>
    <n v="1.93359193"/>
    <n v="0.68200814400000009"/>
    <n v="59.097241199599999"/>
    <n v="82.770336928399999"/>
    <n v="0"/>
    <n v="27.830380154400004"/>
    <n v="6.1425211751999997"/>
    <n v="0"/>
    <n v="0"/>
    <n v="9.8604539776000006"/>
    <n v="32.85252998"/>
    <n v="0"/>
    <n v="1661.8559163036"/>
    <n v="0"/>
    <n v="0"/>
    <n v="25.058115890800003"/>
    <n v="0"/>
    <n v="0"/>
    <n v="0.94517433000000006"/>
    <n v="0"/>
    <n v="28.897871162399998"/>
    <m/>
    <n v="3051.5478340899999"/>
    <n v="3051.5478340899999"/>
    <x v="1"/>
  </r>
  <r>
    <x v="0"/>
    <s v="OutputSite 2"/>
    <s v="Fairfield"/>
    <x v="0"/>
    <x v="0"/>
    <s v="Fixed"/>
    <x v="0"/>
    <s v="Protect None"/>
    <n v="0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  <m/>
    <n v="9303.8822046500009"/>
    <n v="9303.8822046500009"/>
    <x v="2"/>
  </r>
  <r>
    <x v="1"/>
    <s v="OutputSite 2"/>
    <s v="Fairfield"/>
    <x v="0"/>
    <x v="0"/>
    <s v="Fixed"/>
    <x v="0"/>
    <s v="Protect None"/>
    <n v="0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  <m/>
    <n v="9303.8822046500009"/>
    <n v="9303.8822046500009"/>
    <x v="2"/>
  </r>
  <r>
    <x v="2"/>
    <s v="OutputSite 2"/>
    <s v="Fairfield"/>
    <x v="0"/>
    <x v="0"/>
    <s v="Fixed"/>
    <x v="0"/>
    <s v="Protect None"/>
    <n v="8.2799999999999999E-2"/>
    <n v="2718.3957515044003"/>
    <n v="1234.8973200768"/>
    <n v="65.581507759999994"/>
    <n v="0"/>
    <n v="1.7339315747999999"/>
    <n v="5.3767446396"/>
    <n v="18.426328003600002"/>
    <n v="130.4990459972"/>
    <n v="0"/>
    <n v="179.9826905148"/>
    <n v="3.4584731824000001"/>
    <n v="0"/>
    <n v="0"/>
    <n v="7.8517423100000006"/>
    <n v="13.00386905"/>
    <n v="0"/>
    <n v="4751.3597275468001"/>
    <n v="0"/>
    <n v="0"/>
    <n v="147.45609123840001"/>
    <n v="0"/>
    <n v="0"/>
    <n v="0.3088805"/>
    <n v="0"/>
    <n v="25.550347855600002"/>
    <m/>
    <n v="9303.8824517543999"/>
    <n v="9303.8824517543999"/>
    <x v="2"/>
  </r>
  <r>
    <x v="3"/>
    <s v="OutputSite 2"/>
    <s v="Fairfield"/>
    <x v="0"/>
    <x v="0"/>
    <s v="Fixed"/>
    <x v="0"/>
    <s v="Protect None"/>
    <n v="0.17169999999999999"/>
    <n v="2708.3336603364"/>
    <n v="1229.1783358431999"/>
    <n v="65.581507759999994"/>
    <n v="0"/>
    <n v="1.7297308"/>
    <n v="5.3411616060000009"/>
    <n v="22.497372993599999"/>
    <n v="133.51100152879999"/>
    <n v="0"/>
    <n v="179.69160153160001"/>
    <n v="5.2339182964000006"/>
    <n v="0"/>
    <n v="0"/>
    <n v="7.8517423100000006"/>
    <n v="12.305799120000001"/>
    <n v="0"/>
    <n v="4752.4417977144003"/>
    <n v="0"/>
    <n v="0"/>
    <n v="144.263255286"/>
    <n v="0"/>
    <n v="0"/>
    <n v="0.3088805"/>
    <n v="0"/>
    <n v="35.612439023599997"/>
    <m/>
    <n v="9303.8822046500009"/>
    <n v="9303.8822046500009"/>
    <x v="2"/>
  </r>
  <r>
    <x v="4"/>
    <s v="OutputSite 2"/>
    <s v="Fairfield"/>
    <x v="0"/>
    <x v="0"/>
    <s v="Fixed"/>
    <x v="0"/>
    <s v="Protect None"/>
    <n v="0.2606"/>
    <n v="2688.0110531671999"/>
    <n v="1214.8662960996"/>
    <n v="65.581507759999994"/>
    <n v="0"/>
    <n v="1.7257771296"/>
    <n v="5.3043430504"/>
    <n v="34.769071706400005"/>
    <n v="138.6196378944"/>
    <n v="0"/>
    <n v="179.2015935064"/>
    <n v="5.0048525175999998"/>
    <n v="0"/>
    <n v="0"/>
    <n v="7.8517423100000006"/>
    <n v="12.07104994"/>
    <n v="0"/>
    <n v="4753.4979219200004"/>
    <n v="0"/>
    <n v="0"/>
    <n v="141.13343095560001"/>
    <n v="0"/>
    <n v="0"/>
    <n v="0.3088805"/>
    <n v="0"/>
    <n v="55.935046192799994"/>
    <m/>
    <n v="9303.8822046500027"/>
    <n v="9303.8822046500027"/>
    <x v="2"/>
  </r>
  <r>
    <x v="5"/>
    <s v="OutputSite 2"/>
    <s v="Fairfield"/>
    <x v="0"/>
    <x v="0"/>
    <s v="Fixed"/>
    <x v="0"/>
    <s v="Protect None"/>
    <n v="0.40029999999999999"/>
    <n v="2653.1347381512001"/>
    <n v="1193.9822677335999"/>
    <n v="65.581507759999994"/>
    <n v="0"/>
    <n v="1.4635993612000002"/>
    <n v="5.0221498255999997"/>
    <n v="47.718330684000001"/>
    <n v="152.8059014984"/>
    <n v="0"/>
    <n v="177.72810996920001"/>
    <n v="5.7726058884000002"/>
    <n v="0"/>
    <n v="0"/>
    <n v="7.8517423100000006"/>
    <n v="10.34131914"/>
    <n v="0"/>
    <n v="4757.1222021548001"/>
    <n v="0"/>
    <n v="0"/>
    <n v="134.23724136039999"/>
    <n v="0"/>
    <n v="0"/>
    <n v="0.3088805"/>
    <n v="0"/>
    <n v="90.811361208799994"/>
    <m/>
    <n v="9303.8819575456037"/>
    <n v="9303.8819575456037"/>
    <x v="2"/>
  </r>
  <r>
    <x v="6"/>
    <s v="OutputSite 2"/>
    <s v="Fairfield"/>
    <x v="0"/>
    <x v="0"/>
    <s v="Fixed"/>
    <x v="0"/>
    <s v="Protect None"/>
    <n v="0.54"/>
    <n v="2604.9399901839997"/>
    <n v="1173.3411429928001"/>
    <n v="65.581507759999994"/>
    <n v="0"/>
    <n v="0.67756026479999998"/>
    <n v="4.6888059899999996"/>
    <n v="62.423760632400004"/>
    <n v="166.86564764960002"/>
    <n v="0"/>
    <n v="175.0855755156"/>
    <n v="6.4261970263999997"/>
    <n v="0"/>
    <n v="0"/>
    <n v="7.8490241616"/>
    <n v="10.230122159999999"/>
    <n v="0"/>
    <n v="4760.5287834132005"/>
    <n v="0"/>
    <n v="0"/>
    <n v="125.9295914324"/>
    <n v="0"/>
    <n v="0"/>
    <n v="0.30813918680000002"/>
    <n v="0"/>
    <n v="139.006109176"/>
    <m/>
    <n v="9303.8819575456"/>
    <n v="9303.8819575456"/>
    <x v="2"/>
  </r>
  <r>
    <x v="7"/>
    <s v="OutputSite 2"/>
    <s v="Fairfield"/>
    <x v="0"/>
    <x v="0"/>
    <s v="Fixed"/>
    <x v="0"/>
    <s v="Protect None"/>
    <n v="0.6734"/>
    <n v="2550.3731610539999"/>
    <n v="1148.2526332607999"/>
    <n v="45.177356138799993"/>
    <n v="0"/>
    <n v="0.64864905000000006"/>
    <n v="4.2585972296000003"/>
    <n v="98.582300380000007"/>
    <n v="185.14148907360001"/>
    <n v="0"/>
    <n v="170.96387412359999"/>
    <n v="6.5586449847999999"/>
    <n v="0"/>
    <n v="0"/>
    <n v="7.8433407604000003"/>
    <n v="10.155990840000001"/>
    <n v="0"/>
    <n v="4765.9841072520003"/>
    <n v="0"/>
    <n v="0"/>
    <n v="116.06641930639999"/>
    <n v="0"/>
    <n v="0"/>
    <n v="0.30245578559999997"/>
    <n v="0"/>
    <n v="193.572938306"/>
    <m/>
    <n v="9303.8819575456018"/>
    <n v="9303.8819575456018"/>
    <x v="2"/>
  </r>
  <r>
    <x v="0"/>
    <s v="OutputSite 3"/>
    <s v="Fairfield"/>
    <x v="0"/>
    <x v="0"/>
    <s v="Fixed"/>
    <x v="0"/>
    <s v="Protect None"/>
    <n v="0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  <m/>
    <n v="3358.0067109699999"/>
    <n v="3358.0067109699999"/>
    <x v="3"/>
  </r>
  <r>
    <x v="1"/>
    <s v="OutputSite 3"/>
    <s v="Fairfield"/>
    <x v="0"/>
    <x v="0"/>
    <s v="Fixed"/>
    <x v="0"/>
    <s v="Protect None"/>
    <n v="0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  <m/>
    <n v="3358.0067109700003"/>
    <n v="3358.0067109700003"/>
    <x v="3"/>
  </r>
  <r>
    <x v="2"/>
    <s v="OutputSite 3"/>
    <s v="Fairfield"/>
    <x v="0"/>
    <x v="0"/>
    <s v="Fixed"/>
    <x v="0"/>
    <s v="Protect None"/>
    <n v="8.2799999999999999E-2"/>
    <n v="1037.5004411808"/>
    <n v="708.65835354000012"/>
    <n v="22.264847753200002"/>
    <n v="0"/>
    <n v="21.281866450000003"/>
    <n v="0"/>
    <n v="19.657155020000001"/>
    <n v="10.2718828036"/>
    <n v="0"/>
    <n v="67.974713874000003"/>
    <n v="1.235522E-2"/>
    <n v="0"/>
    <n v="0"/>
    <n v="0"/>
    <n v="6.12818912"/>
    <n v="4.5096553000000004"/>
    <n v="1301.230766526"/>
    <n v="0"/>
    <n v="0"/>
    <n v="147.96067842319999"/>
    <n v="0"/>
    <n v="0"/>
    <n v="0"/>
    <n v="0"/>
    <n v="10.5558057592"/>
    <m/>
    <n v="3358.0067109699999"/>
    <n v="3358.0067109699999"/>
    <x v="3"/>
  </r>
  <r>
    <x v="3"/>
    <s v="OutputSite 3"/>
    <s v="Fairfield"/>
    <x v="0"/>
    <x v="0"/>
    <s v="Fixed"/>
    <x v="0"/>
    <s v="Protect None"/>
    <n v="0.17169999999999999"/>
    <n v="1034.2606553923999"/>
    <n v="703.14718410680007"/>
    <n v="22.1358592564"/>
    <n v="0"/>
    <n v="21.281866450000003"/>
    <n v="0"/>
    <n v="24.560200524799999"/>
    <n v="11.562014876000001"/>
    <n v="0"/>
    <n v="67.877848949200001"/>
    <n v="0.12206957359999999"/>
    <n v="0"/>
    <n v="0"/>
    <n v="0"/>
    <n v="6.12818912"/>
    <n v="3.61390185"/>
    <n v="1302.2233849008001"/>
    <n v="0"/>
    <n v="0"/>
    <n v="147.29769731799999"/>
    <n v="0"/>
    <n v="0"/>
    <n v="0"/>
    <n v="0"/>
    <n v="13.795591547600001"/>
    <m/>
    <n v="3358.0064638655995"/>
    <n v="3358.0064638655995"/>
    <x v="3"/>
  </r>
  <r>
    <x v="4"/>
    <s v="OutputSite 3"/>
    <s v="Fairfield"/>
    <x v="0"/>
    <x v="0"/>
    <s v="Fixed"/>
    <x v="0"/>
    <s v="Protect None"/>
    <n v="0.2606"/>
    <n v="1030.3153865419999"/>
    <n v="697.06273246559999"/>
    <n v="22.036770391999998"/>
    <n v="0"/>
    <n v="21.281866450000003"/>
    <n v="0"/>
    <n v="29.766690232800002"/>
    <n v="13.315467698400001"/>
    <n v="0"/>
    <n v="67.731316039999996"/>
    <n v="0.12651745280000001"/>
    <n v="0"/>
    <n v="0"/>
    <n v="0"/>
    <n v="6.12818912"/>
    <n v="2.9220095300000004"/>
    <n v="1303.0623043388002"/>
    <n v="0"/>
    <n v="0"/>
    <n v="146.51660030959999"/>
    <n v="0"/>
    <n v="0"/>
    <n v="0"/>
    <n v="0"/>
    <n v="17.740860397999999"/>
    <m/>
    <n v="3358.0067109700003"/>
    <n v="3358.0067109700003"/>
    <x v="3"/>
  </r>
  <r>
    <x v="5"/>
    <s v="OutputSite 3"/>
    <s v="Fairfield"/>
    <x v="0"/>
    <x v="0"/>
    <s v="Fixed"/>
    <x v="0"/>
    <s v="Protect None"/>
    <n v="0.40029999999999999"/>
    <n v="855.26613537319997"/>
    <n v="617.47213495640005"/>
    <n v="21.8801062024"/>
    <n v="0"/>
    <n v="19.175301439999998"/>
    <n v="0"/>
    <n v="107.2751860676"/>
    <n v="36.675235048000005"/>
    <n v="0"/>
    <n v="67.363624692800002"/>
    <n v="0.19644799800000001"/>
    <n v="0"/>
    <n v="0"/>
    <n v="0"/>
    <n v="6.12818912"/>
    <n v="2.23011721"/>
    <n v="1304.1285598247998"/>
    <n v="0"/>
    <n v="0"/>
    <n v="127.42556147000001"/>
    <n v="0"/>
    <n v="0"/>
    <n v="0"/>
    <n v="0"/>
    <n v="192.79011156679999"/>
    <m/>
    <n v="3358.0067109699999"/>
    <n v="3358.0067109699999"/>
    <x v="3"/>
  </r>
  <r>
    <x v="6"/>
    <s v="OutputSite 3"/>
    <s v="Fairfield"/>
    <x v="0"/>
    <x v="0"/>
    <s v="Fixed"/>
    <x v="0"/>
    <s v="Protect None"/>
    <n v="0.54"/>
    <n v="790.23962409559999"/>
    <n v="563.62858040519995"/>
    <n v="0.46653310720000002"/>
    <n v="0"/>
    <n v="0.37757552319999999"/>
    <n v="0"/>
    <n v="148.12030786560001"/>
    <n v="98.170624449599998"/>
    <n v="0"/>
    <n v="66.788859858400002"/>
    <n v="0.2802163896"/>
    <n v="0"/>
    <n v="0"/>
    <n v="0"/>
    <n v="3.95984801"/>
    <n v="1.03783848"/>
    <n v="1308.0987862196"/>
    <n v="0"/>
    <n v="0"/>
    <n v="119.0210466172"/>
    <n v="0"/>
    <n v="0"/>
    <n v="0"/>
    <n v="0"/>
    <n v="257.8166228444"/>
    <m/>
    <n v="3358.0064638655999"/>
    <n v="3358.0064638655999"/>
    <x v="3"/>
  </r>
  <r>
    <x v="7"/>
    <s v="OutputSite 3"/>
    <s v="Fairfield"/>
    <x v="0"/>
    <x v="0"/>
    <s v="Fixed"/>
    <x v="0"/>
    <s v="Protect None"/>
    <n v="0.6734"/>
    <n v="755.27904647919991"/>
    <n v="543.74211250200005"/>
    <n v="0.34446353359999998"/>
    <n v="0"/>
    <n v="0.35854848440000003"/>
    <n v="0"/>
    <n v="87.468038676799992"/>
    <n v="193.16818129880002"/>
    <n v="0"/>
    <n v="65.89112957319999"/>
    <n v="0.31752915400000004"/>
    <n v="0"/>
    <n v="0"/>
    <n v="0"/>
    <n v="3.95984801"/>
    <n v="0.32741333"/>
    <n v="1309.7941695080001"/>
    <n v="0"/>
    <n v="0"/>
    <n v="104.5787828548"/>
    <n v="0"/>
    <n v="0"/>
    <n v="0"/>
    <n v="0"/>
    <n v="292.77720046079997"/>
    <m/>
    <n v="3358.0064638655999"/>
    <n v="3358.0064638655999"/>
    <x v="3"/>
  </r>
  <r>
    <x v="0"/>
    <s v="OutputSite 4"/>
    <s v="Fairfield"/>
    <x v="0"/>
    <x v="0"/>
    <s v="Fixed"/>
    <x v="0"/>
    <s v="Protect None"/>
    <n v="0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  <m/>
    <n v="4529.7757757700001"/>
    <n v="4529.7757757700001"/>
    <x v="4"/>
  </r>
  <r>
    <x v="1"/>
    <s v="OutputSite 4"/>
    <s v="Fairfield"/>
    <x v="0"/>
    <x v="0"/>
    <s v="Fixed"/>
    <x v="0"/>
    <s v="Protect None"/>
    <n v="0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  <m/>
    <n v="4529.7757757699992"/>
    <n v="4529.7757757699992"/>
    <x v="4"/>
  </r>
  <r>
    <x v="2"/>
    <s v="OutputSite 4"/>
    <s v="Fairfield"/>
    <x v="0"/>
    <x v="0"/>
    <s v="Fixed"/>
    <x v="0"/>
    <s v="Protect None"/>
    <n v="8.2799999999999999E-2"/>
    <n v="1578.0339030487999"/>
    <n v="425.24319748199997"/>
    <n v="1.26023244"/>
    <n v="0"/>
    <n v="18.281030616400002"/>
    <n v="0"/>
    <n v="38.464270904000003"/>
    <n v="160.02530364879999"/>
    <n v="0"/>
    <n v="94.493958081999992"/>
    <n v="6.3794942948000006"/>
    <n v="0"/>
    <n v="0"/>
    <n v="0"/>
    <n v="33.723572990000001"/>
    <n v="0"/>
    <n v="1766.4645987908"/>
    <n v="0"/>
    <n v="0"/>
    <n v="380.7191853768"/>
    <n v="0"/>
    <n v="0"/>
    <n v="0"/>
    <n v="0"/>
    <n v="26.686780991199999"/>
    <m/>
    <n v="4529.7755286655993"/>
    <n v="4529.7755286655993"/>
    <x v="4"/>
  </r>
  <r>
    <x v="3"/>
    <s v="OutputSite 4"/>
    <s v="Fairfield"/>
    <x v="0"/>
    <x v="0"/>
    <s v="Fixed"/>
    <x v="0"/>
    <s v="Protect None"/>
    <n v="0.17169999999999999"/>
    <n v="1573.3614059491999"/>
    <n v="414.18058059839996"/>
    <n v="1.26023244"/>
    <n v="0"/>
    <n v="17.987223484800001"/>
    <n v="0"/>
    <n v="48.109991158"/>
    <n v="165.58169318719999"/>
    <n v="0"/>
    <n v="93.041478418800011"/>
    <n v="6.8536876384000003"/>
    <n v="0"/>
    <n v="0"/>
    <n v="0"/>
    <n v="33.698862550000001"/>
    <n v="0"/>
    <n v="1768.2835342792"/>
    <n v="0"/>
    <n v="0"/>
    <n v="376.05756087079999"/>
    <n v="0"/>
    <n v="0"/>
    <n v="0"/>
    <n v="0"/>
    <n v="31.3592780908"/>
    <m/>
    <n v="4529.7755286656011"/>
    <n v="4529.7755286656011"/>
    <x v="4"/>
  </r>
  <r>
    <x v="4"/>
    <s v="OutputSite 4"/>
    <s v="Fairfield"/>
    <x v="0"/>
    <x v="0"/>
    <s v="Fixed"/>
    <x v="0"/>
    <s v="Protect None"/>
    <n v="0.2606"/>
    <n v="1567.1188074919999"/>
    <n v="396.74439992560002"/>
    <n v="1.26023244"/>
    <n v="0"/>
    <n v="16.336813197200001"/>
    <n v="0"/>
    <n v="65.050727508799994"/>
    <n v="173.47148957480002"/>
    <n v="0"/>
    <n v="91.859825178000008"/>
    <n v="6.5710002047999998"/>
    <n v="0"/>
    <n v="0"/>
    <n v="0"/>
    <n v="33.698862550000001"/>
    <n v="0"/>
    <n v="1769.9015738904002"/>
    <n v="0"/>
    <n v="0"/>
    <n v="370.16041436480003"/>
    <n v="0"/>
    <n v="0"/>
    <n v="0"/>
    <n v="0"/>
    <n v="37.601876548"/>
    <m/>
    <n v="4529.7760228744"/>
    <n v="4529.7760228744"/>
    <x v="4"/>
  </r>
  <r>
    <x v="5"/>
    <s v="OutputSite 4"/>
    <s v="Fairfield"/>
    <x v="0"/>
    <x v="0"/>
    <s v="Fixed"/>
    <x v="0"/>
    <s v="Protect None"/>
    <n v="0.40029999999999999"/>
    <n v="1540.6732003952002"/>
    <n v="368.52804269839999"/>
    <n v="1.26023244"/>
    <n v="0"/>
    <n v="14.419777262"/>
    <n v="0"/>
    <n v="88.919282817999999"/>
    <n v="195.18504741160001"/>
    <n v="0"/>
    <n v="89.324286929600007"/>
    <n v="7.4959119740000002"/>
    <n v="0"/>
    <n v="0"/>
    <n v="0"/>
    <n v="32.562182310000004"/>
    <n v="0"/>
    <n v="1774.529592198"/>
    <n v="0"/>
    <n v="0"/>
    <n v="352.8309827928"/>
    <n v="0"/>
    <n v="0"/>
    <n v="0"/>
    <n v="0"/>
    <n v="64.047483644799996"/>
    <m/>
    <n v="4529.776022874401"/>
    <n v="4529.776022874401"/>
    <x v="4"/>
  </r>
  <r>
    <x v="6"/>
    <s v="OutputSite 4"/>
    <s v="Fairfield"/>
    <x v="0"/>
    <x v="0"/>
    <s v="Fixed"/>
    <x v="0"/>
    <s v="Protect None"/>
    <n v="0.54"/>
    <n v="1315.0624353159999"/>
    <n v="305.52432803919999"/>
    <n v="0.19027038800000001"/>
    <n v="0"/>
    <n v="10.661813546800001"/>
    <n v="0"/>
    <n v="142.84512313440001"/>
    <n v="230.77598835239999"/>
    <n v="0"/>
    <n v="82.521749901999996"/>
    <n v="7.6594950867999998"/>
    <n v="0"/>
    <n v="0"/>
    <n v="0"/>
    <n v="15.110434060000001"/>
    <n v="0"/>
    <n v="1800.7419327412001"/>
    <n v="0"/>
    <n v="0"/>
    <n v="329.02445068799994"/>
    <n v="0"/>
    <n v="0"/>
    <n v="0"/>
    <n v="0"/>
    <n v="289.65824872400003"/>
    <m/>
    <n v="4529.7762699788"/>
    <n v="4529.7762699788"/>
    <x v="4"/>
  </r>
  <r>
    <x v="7"/>
    <s v="OutputSite 4"/>
    <s v="Fairfield"/>
    <x v="0"/>
    <x v="0"/>
    <s v="Fixed"/>
    <x v="0"/>
    <s v="Protect None"/>
    <n v="0.6734"/>
    <n v="1192.4484907228"/>
    <n v="280.78225867600003"/>
    <n v="0.17915069"/>
    <n v="0"/>
    <n v="10.468577906"/>
    <n v="0"/>
    <n v="123.86701100560001"/>
    <n v="327.7671835008"/>
    <n v="0"/>
    <n v="71.970886230799991"/>
    <n v="7.2386762935999993"/>
    <n v="0"/>
    <n v="0"/>
    <n v="0"/>
    <n v="2.7428588400000002"/>
    <n v="0"/>
    <n v="1826.2309987056001"/>
    <n v="0"/>
    <n v="0"/>
    <n v="273.80748988160002"/>
    <n v="0"/>
    <n v="0"/>
    <n v="0"/>
    <n v="0"/>
    <n v="412.27219331719999"/>
    <m/>
    <n v="4529.7757757700001"/>
    <n v="4529.7757757700001"/>
    <x v="4"/>
  </r>
  <r>
    <x v="0"/>
    <s v="OutputSite 5"/>
    <s v="Fairfield"/>
    <x v="0"/>
    <x v="0"/>
    <s v="Fixed"/>
    <x v="0"/>
    <s v="Protect None"/>
    <n v="0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  <m/>
    <n v="18140.978020089995"/>
    <n v="17817.530715709996"/>
    <x v="5"/>
  </r>
  <r>
    <x v="1"/>
    <s v="OutputSite 5"/>
    <s v="Fairfield"/>
    <x v="0"/>
    <x v="0"/>
    <s v="Fixed"/>
    <x v="0"/>
    <s v="Protect None"/>
    <n v="0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  <m/>
    <n v="18140.978020089999"/>
    <n v="17817.53071571"/>
    <x v="5"/>
  </r>
  <r>
    <x v="2"/>
    <s v="OutputSite 5"/>
    <s v="Fairfield"/>
    <x v="0"/>
    <x v="0"/>
    <s v="Fixed"/>
    <x v="0"/>
    <s v="Protect None"/>
    <n v="8.2799999999999999E-2"/>
    <n v="5216.2710885695997"/>
    <n v="5553.4401002815994"/>
    <n v="271.3660984096"/>
    <n v="0"/>
    <n v="34.390754870000002"/>
    <n v="29.364157165200002"/>
    <n v="55.435895304799999"/>
    <n v="366.8497096136"/>
    <n v="0"/>
    <n v="296.51836107680003"/>
    <n v="12.288007603200001"/>
    <n v="0"/>
    <n v="0"/>
    <n v="0"/>
    <n v="67.102188237600004"/>
    <n v="0.51891924"/>
    <n v="5206.8361483687995"/>
    <n v="0"/>
    <n v="0"/>
    <n v="670.88127997239997"/>
    <n v="0"/>
    <n v="0"/>
    <n v="8.3162985819999999"/>
    <n v="323.44730438000005"/>
    <n v="27.951461310400003"/>
    <m/>
    <n v="18140.9777729856"/>
    <n v="17817.530468605601"/>
    <x v="5"/>
  </r>
  <r>
    <x v="3"/>
    <s v="OutputSite 5"/>
    <s v="Fairfield"/>
    <x v="0"/>
    <x v="0"/>
    <s v="Fixed"/>
    <x v="0"/>
    <s v="Protect None"/>
    <n v="0.17169999999999999"/>
    <n v="5210.6418032332003"/>
    <n v="5539.0566473663994"/>
    <n v="271.18077010959996"/>
    <n v="0"/>
    <n v="33.088761786399999"/>
    <n v="29.052311412399998"/>
    <n v="63.9955917208"/>
    <n v="381.7214408232"/>
    <n v="0"/>
    <n v="291.04771676519999"/>
    <n v="12.710309022800001"/>
    <n v="0"/>
    <n v="0"/>
    <n v="0"/>
    <n v="66.911917849600002"/>
    <n v="0.50038641000000006"/>
    <n v="5212.9119513560008"/>
    <n v="0"/>
    <n v="0"/>
    <n v="662.90425573159996"/>
    <n v="0"/>
    <n v="0"/>
    <n v="8.2261054760000007"/>
    <n v="323.44730438000005"/>
    <n v="33.580746646800002"/>
    <m/>
    <n v="18140.978020089999"/>
    <n v="17817.53071571"/>
    <x v="5"/>
  </r>
  <r>
    <x v="4"/>
    <s v="OutputSite 5"/>
    <s v="Fairfield"/>
    <x v="0"/>
    <x v="0"/>
    <s v="Fixed"/>
    <x v="0"/>
    <s v="Protect None"/>
    <n v="0.2606"/>
    <n v="5204.8059386184004"/>
    <n v="5527.7323469232006"/>
    <n v="271.0473337336"/>
    <n v="0"/>
    <n v="32.26565703"/>
    <n v="28.4987975564"/>
    <n v="70.012583860800007"/>
    <n v="397.68314954120001"/>
    <n v="0"/>
    <n v="281.07705422520002"/>
    <n v="12.532888063600002"/>
    <n v="0"/>
    <n v="0"/>
    <n v="0"/>
    <n v="65.739407471600003"/>
    <n v="0.3706566"/>
    <n v="5224.7040204283994"/>
    <n v="0"/>
    <n v="0"/>
    <n v="653.55036577399994"/>
    <n v="0"/>
    <n v="0"/>
    <n v="8.0939046220000002"/>
    <n v="323.44730438000005"/>
    <n v="39.416611261599996"/>
    <m/>
    <n v="18140.978020090002"/>
    <n v="17817.530715710003"/>
    <x v="5"/>
  </r>
  <r>
    <x v="5"/>
    <s v="OutputSite 5"/>
    <s v="Fairfield"/>
    <x v="0"/>
    <x v="0"/>
    <s v="Fixed"/>
    <x v="0"/>
    <s v="Protect None"/>
    <n v="0.40029999999999999"/>
    <n v="5192.0289114075995"/>
    <n v="5508.6887521283998"/>
    <n v="270.80986640520001"/>
    <n v="0"/>
    <n v="31.999525591200001"/>
    <n v="27.073993586"/>
    <n v="79.9382734"/>
    <n v="429.44224255120002"/>
    <n v="0"/>
    <n v="254.17282136200001"/>
    <n v="15.7190521972"/>
    <n v="0"/>
    <n v="0"/>
    <n v="0"/>
    <n v="65.67244217919999"/>
    <n v="0.3706566"/>
    <n v="5252.8847946220003"/>
    <n v="0"/>
    <n v="0"/>
    <n v="629.13991051559992"/>
    <n v="0"/>
    <n v="0"/>
    <n v="7.3955875876000006"/>
    <n v="323.44730438000005"/>
    <n v="52.193638472399996"/>
    <m/>
    <n v="18140.977772985603"/>
    <n v="17817.530468605604"/>
    <x v="5"/>
  </r>
  <r>
    <x v="6"/>
    <s v="OutputSite 5"/>
    <s v="Fairfield"/>
    <x v="0"/>
    <x v="0"/>
    <s v="Fixed"/>
    <x v="0"/>
    <s v="Protect None"/>
    <n v="0.54"/>
    <n v="5133.0749907600002"/>
    <n v="5449.5492560764005"/>
    <n v="270.36409006759999"/>
    <n v="0"/>
    <n v="27.001344892399999"/>
    <n v="26.743615003200002"/>
    <n v="126.91010169159999"/>
    <n v="491.85809584279997"/>
    <n v="0"/>
    <n v="223.80344349760003"/>
    <n v="18.700613887599999"/>
    <n v="0"/>
    <n v="0"/>
    <n v="0"/>
    <n v="63.0603015668"/>
    <n v="0.35830138"/>
    <n v="5288.8130330688"/>
    <n v="0"/>
    <n v="0"/>
    <n v="579.20011127559997"/>
    <n v="0"/>
    <n v="0"/>
    <n v="6.9456104751999996"/>
    <n v="323.44730438000005"/>
    <n v="111.14755912"/>
    <m/>
    <n v="18140.977772985596"/>
    <n v="17817.530468605597"/>
    <x v="5"/>
  </r>
  <r>
    <x v="7"/>
    <s v="OutputSite 5"/>
    <s v="Fairfield"/>
    <x v="0"/>
    <x v="0"/>
    <s v="Fixed"/>
    <x v="0"/>
    <s v="Protect None"/>
    <n v="0.6734"/>
    <n v="5104.7711585751995"/>
    <n v="5421.8038798356001"/>
    <n v="270.20149537240002"/>
    <n v="0"/>
    <n v="25.13669509"/>
    <n v="26.5170202684"/>
    <n v="127.8908590552"/>
    <n v="601.49139919959998"/>
    <n v="0"/>
    <n v="198.54121937240001"/>
    <n v="20.4140357972"/>
    <n v="0"/>
    <n v="0"/>
    <n v="0"/>
    <n v="62.789722248799997"/>
    <n v="0.17297308000000003"/>
    <n v="5319.5649285443997"/>
    <n v="0"/>
    <n v="0"/>
    <n v="492.34464440639999"/>
    <n v="0"/>
    <n v="0"/>
    <n v="6.4390464551999997"/>
    <n v="323.44730438000005"/>
    <n v="139.45139130479998"/>
    <m/>
    <n v="18140.977772985596"/>
    <n v="17817.530468605597"/>
    <x v="5"/>
  </r>
  <r>
    <x v="0"/>
    <s v="Raster 1"/>
    <s v="Fairfield"/>
    <x v="1"/>
    <x v="1"/>
    <s v="Fixed"/>
    <x v="0"/>
    <s v="Protect None"/>
    <n v="0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  <m/>
    <n v="330859.97923686"/>
    <n v="237676.49609699001"/>
    <x v="6"/>
  </r>
  <r>
    <x v="1"/>
    <s v="Raster 1"/>
    <s v="Fairfield"/>
    <x v="1"/>
    <x v="1"/>
    <s v="Fixed"/>
    <x v="0"/>
    <s v="Protect None"/>
    <n v="0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  <m/>
    <n v="330859.97973106883"/>
    <n v="237676.49659119884"/>
    <x v="6"/>
  </r>
  <r>
    <x v="2"/>
    <s v="Raster 1"/>
    <s v="Fairfield"/>
    <x v="1"/>
    <x v="1"/>
    <s v="Fixed"/>
    <x v="0"/>
    <s v="Protect None"/>
    <n v="8.2799999999999999E-2"/>
    <n v="47537.994634193201"/>
    <n v="120178.50240673441"/>
    <n v="4410.8251539067996"/>
    <n v="0"/>
    <n v="334.5074502196"/>
    <n v="13.999205573200001"/>
    <n v="193.02115418080001"/>
    <n v="568.38237485239995"/>
    <n v="0"/>
    <n v="797.81189132920008"/>
    <n v="54.376558742000007"/>
    <n v="0"/>
    <n v="0"/>
    <n v="19.391023581199999"/>
    <n v="3470.0880776176004"/>
    <n v="12.27491107"/>
    <n v="58811.951015354804"/>
    <n v="0"/>
    <n v="0"/>
    <n v="967.69394238960001"/>
    <n v="0"/>
    <n v="119.28964909999999"/>
    <n v="17.5162424984"/>
    <n v="93183.483139870004"/>
    <n v="168.87040564679998"/>
    <m/>
    <n v="330859.97923686006"/>
    <n v="237676.49609699007"/>
    <x v="6"/>
  </r>
  <r>
    <x v="3"/>
    <s v="Raster 1"/>
    <s v="Fairfield"/>
    <x v="1"/>
    <x v="1"/>
    <s v="Fixed"/>
    <x v="0"/>
    <s v="Protect None"/>
    <n v="0.17169999999999999"/>
    <n v="47497.861667275996"/>
    <n v="120126.22055199121"/>
    <n v="4409.2708672307999"/>
    <n v="0"/>
    <n v="334.01324141959998"/>
    <n v="13.948796275599999"/>
    <n v="232.3480665452"/>
    <n v="586.65179156200008"/>
    <n v="0"/>
    <n v="794.03984266320003"/>
    <n v="63.316301725199999"/>
    <n v="0"/>
    <n v="0"/>
    <n v="18.940305155600001"/>
    <n v="3469.3356447195997"/>
    <n v="9.4579209100000003"/>
    <n v="58822.324952275601"/>
    <n v="0"/>
    <n v="0"/>
    <n v="953.00432712279996"/>
    <n v="0"/>
    <n v="119.28964909999999"/>
    <n v="17.468551349200002"/>
    <n v="93183.483139870004"/>
    <n v="209.00337256400002"/>
    <m/>
    <n v="330859.97898975556"/>
    <n v="237676.49584988557"/>
    <x v="6"/>
  </r>
  <r>
    <x v="4"/>
    <s v="Raster 1"/>
    <s v="Fairfield"/>
    <x v="1"/>
    <x v="1"/>
    <s v="Fixed"/>
    <x v="0"/>
    <s v="Protect None"/>
    <n v="0.2606"/>
    <n v="47431.092081560804"/>
    <n v="120050.05852803201"/>
    <n v="4407.7294299836003"/>
    <n v="0"/>
    <n v="331.24245978239998"/>
    <n v="13.8966572472"/>
    <n v="297.66591391040004"/>
    <n v="617.94904644839994"/>
    <n v="0"/>
    <n v="789.74319135600001"/>
    <n v="59.499774267200003"/>
    <n v="0"/>
    <n v="0"/>
    <n v="18.878034846800002"/>
    <n v="3467.4156435316004"/>
    <n v="7.7220124999999999"/>
    <n v="58834.648790016799"/>
    <n v="0"/>
    <n v="0"/>
    <n v="936.5073902744"/>
    <n v="0"/>
    <n v="119.28964909999999"/>
    <n v="17.384535853200003"/>
    <n v="93183.483139870004"/>
    <n v="275.7729582792"/>
    <m/>
    <n v="330859.97923686"/>
    <n v="237676.49609699001"/>
    <x v="6"/>
  </r>
  <r>
    <x v="5"/>
    <s v="Raster 1"/>
    <s v="Fairfield"/>
    <x v="1"/>
    <x v="1"/>
    <s v="Fixed"/>
    <x v="0"/>
    <s v="Protect None"/>
    <n v="0.40029999999999999"/>
    <n v="47111.132655786801"/>
    <n v="119843.7295663892"/>
    <n v="4404.6080072027999"/>
    <n v="0"/>
    <n v="326.52251863800001"/>
    <n v="13.5361319276"/>
    <n v="467.22252847600004"/>
    <n v="714.62543059119992"/>
    <n v="0"/>
    <n v="779.43992629360002"/>
    <n v="57.308205343600001"/>
    <n v="0"/>
    <n v="0"/>
    <n v="18.731254833200001"/>
    <n v="3464.3772478291999"/>
    <n v="6.8139038299999992"/>
    <n v="58857.116757586795"/>
    <n v="0"/>
    <n v="0"/>
    <n v="879.32446686160006"/>
    <n v="0"/>
    <n v="119.28964909999999"/>
    <n v="16.985462247200001"/>
    <n v="93183.483139870004"/>
    <n v="595.73238405320001"/>
    <m/>
    <n v="330859.97923686"/>
    <n v="237676.49609699001"/>
    <x v="6"/>
  </r>
  <r>
    <x v="6"/>
    <s v="Raster 1"/>
    <s v="Fairfield"/>
    <x v="1"/>
    <x v="1"/>
    <s v="Fixed"/>
    <x v="0"/>
    <s v="Protect None"/>
    <n v="0.54"/>
    <n v="46663.045892046801"/>
    <n v="119614.57952498879"/>
    <n v="4380.2808261272003"/>
    <n v="0"/>
    <n v="302.169144496"/>
    <n v="13.1172899696"/>
    <n v="638.43919040080004"/>
    <n v="871.67584436840002"/>
    <n v="0"/>
    <n v="763.49946855400003"/>
    <n v="53.777824780800003"/>
    <n v="0"/>
    <n v="0"/>
    <n v="18.4987295928"/>
    <n v="3443.1954586612001"/>
    <n v="4.84324624"/>
    <n v="58906.686394435601"/>
    <n v="0"/>
    <n v="0"/>
    <n v="823.01678723359998"/>
    <n v="0"/>
    <n v="119.28964909999999"/>
    <n v="16.561678201199999"/>
    <n v="93183.483139870004"/>
    <n v="1043.8191477932"/>
    <m/>
    <n v="330859.97923686006"/>
    <n v="237676.49609699007"/>
    <x v="6"/>
  </r>
  <r>
    <x v="7"/>
    <s v="Raster 1"/>
    <s v="Fairfield"/>
    <x v="1"/>
    <x v="1"/>
    <s v="Fixed"/>
    <x v="0"/>
    <s v="Protect None"/>
    <n v="0.6734"/>
    <n v="46194.425493979994"/>
    <n v="119430.5272721104"/>
    <n v="4356.9981553504003"/>
    <n v="0"/>
    <n v="301.85112113319997"/>
    <n v="12.5926873284"/>
    <n v="673.15365203479996"/>
    <n v="1138.0907119152"/>
    <n v="0"/>
    <n v="739.21503653959996"/>
    <n v="49.115953170399997"/>
    <n v="0"/>
    <n v="0"/>
    <n v="18.179470708"/>
    <n v="3427.9995264788004"/>
    <n v="3.8239405900000003"/>
    <n v="58958.938843755197"/>
    <n v="0"/>
    <n v="0"/>
    <n v="723.95683404839997"/>
    <n v="0"/>
    <n v="119.28964909999999"/>
    <n v="15.8982028872"/>
    <n v="93183.483139870004"/>
    <n v="1512.4395458600002"/>
    <m/>
    <n v="330859.97923686"/>
    <n v="237676.49609699001"/>
    <x v="6"/>
  </r>
  <r>
    <x v="0"/>
    <s v="Raster 2"/>
    <s v="Fairfield"/>
    <x v="2"/>
    <x v="1"/>
    <s v="Fixed"/>
    <x v="0"/>
    <s v="Protect None"/>
    <n v="0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  <m/>
    <n v="13096.329338869999"/>
    <n v="9187.1747965299983"/>
    <x v="7"/>
  </r>
  <r>
    <x v="1"/>
    <s v="Raster 2"/>
    <s v="Fairfield"/>
    <x v="2"/>
    <x v="1"/>
    <s v="Fixed"/>
    <x v="0"/>
    <s v="Protect None"/>
    <n v="0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  <m/>
    <n v="13096.32933887"/>
    <n v="9187.1747965300001"/>
    <x v="7"/>
  </r>
  <r>
    <x v="2"/>
    <s v="Raster 2"/>
    <s v="Fairfield"/>
    <x v="2"/>
    <x v="1"/>
    <s v="Fixed"/>
    <x v="0"/>
    <s v="Protect None"/>
    <n v="8.2799999999999999E-2"/>
    <n v="3879.203018016"/>
    <n v="3698.1357862896002"/>
    <n v="193.92135551000001"/>
    <n v="0"/>
    <n v="14.610047649999998"/>
    <n v="10.3262457716"/>
    <n v="12.093536440399999"/>
    <n v="58.438707973600003"/>
    <n v="0"/>
    <n v="125.51989233720001"/>
    <n v="0.49692694840000001"/>
    <n v="0"/>
    <n v="0"/>
    <n v="0"/>
    <n v="48.728987679999996"/>
    <n v="0.51891924"/>
    <n v="939.46350021160004"/>
    <n v="0"/>
    <n v="0"/>
    <n v="178.02710629320001"/>
    <n v="0"/>
    <n v="0"/>
    <n v="3.6265041743999999"/>
    <n v="3909.1545423399998"/>
    <n v="24.064261993999999"/>
    <m/>
    <n v="13096.329338870002"/>
    <n v="9187.1747965300019"/>
    <x v="7"/>
  </r>
  <r>
    <x v="3"/>
    <s v="Raster 2"/>
    <s v="Fairfield"/>
    <x v="2"/>
    <x v="1"/>
    <s v="Fixed"/>
    <x v="0"/>
    <s v="Protect None"/>
    <n v="0.17169999999999999"/>
    <n v="3875.266644924"/>
    <n v="3691.6473189544004"/>
    <n v="193.92135551000001"/>
    <n v="0"/>
    <n v="14.6068352928"/>
    <n v="10.2021993628"/>
    <n v="17.000041406799998"/>
    <n v="60.337952391999998"/>
    <n v="0"/>
    <n v="122.42293289200001"/>
    <n v="0.78109700839999996"/>
    <n v="0"/>
    <n v="0"/>
    <n v="0"/>
    <n v="48.537481769999999"/>
    <n v="0.50038641000000006"/>
    <n v="942.82090769440003"/>
    <n v="0"/>
    <n v="0"/>
    <n v="177.55563109799999"/>
    <n v="0"/>
    <n v="0"/>
    <n v="3.5733767284"/>
    <n v="3909.1545423399998"/>
    <n v="28.000635085999999"/>
    <m/>
    <n v="13096.329338869999"/>
    <n v="9187.1747965299983"/>
    <x v="7"/>
  </r>
  <r>
    <x v="4"/>
    <s v="Raster 2"/>
    <s v="Fairfield"/>
    <x v="2"/>
    <x v="1"/>
    <s v="Fixed"/>
    <x v="0"/>
    <s v="Protect None"/>
    <n v="0.2606"/>
    <n v="3872.2512299308"/>
    <n v="3687.9835020156002"/>
    <n v="193.92135551000001"/>
    <n v="0"/>
    <n v="14.60387004"/>
    <n v="10.052948305199999"/>
    <n v="18.627223880799999"/>
    <n v="62.832224205599999"/>
    <n v="0"/>
    <n v="116.8571533864"/>
    <n v="0.68472629240000005"/>
    <n v="0"/>
    <n v="0"/>
    <n v="0"/>
    <n v="48.537481769999999"/>
    <n v="0.3706566"/>
    <n v="948.62020085799998"/>
    <n v="0"/>
    <n v="0"/>
    <n v="177.2761560216"/>
    <n v="0"/>
    <n v="0"/>
    <n v="3.5397705300000002"/>
    <n v="3909.1545423399998"/>
    <n v="31.016050079199999"/>
    <m/>
    <n v="13096.329091765601"/>
    <n v="9187.1745494256011"/>
    <x v="7"/>
  </r>
  <r>
    <x v="5"/>
    <s v="Raster 2"/>
    <s v="Fairfield"/>
    <x v="2"/>
    <x v="1"/>
    <s v="Fixed"/>
    <x v="0"/>
    <s v="Protect None"/>
    <n v="0.40029999999999999"/>
    <n v="3863.3784522400001"/>
    <n v="3680.5861846972002"/>
    <n v="193.92135551000001"/>
    <n v="0"/>
    <n v="14.498109356800001"/>
    <n v="9.3818127548000003"/>
    <n v="23.533728847199999"/>
    <n v="66.844211243999993"/>
    <n v="0"/>
    <n v="98.755767668800004"/>
    <n v="0.59329766439999998"/>
    <n v="0"/>
    <n v="0"/>
    <n v="0"/>
    <n v="48.537481769999999"/>
    <n v="0.3706566"/>
    <n v="966.90913881519998"/>
    <n v="0"/>
    <n v="0"/>
    <n v="176.5756150476"/>
    <n v="0"/>
    <n v="0"/>
    <n v="3.4001565439999997"/>
    <n v="3909.1545423399998"/>
    <n v="39.888827769999999"/>
    <m/>
    <n v="13096.329338870002"/>
    <n v="9187.1747965300019"/>
    <x v="7"/>
  </r>
  <r>
    <x v="6"/>
    <s v="Raster 2"/>
    <s v="Fairfield"/>
    <x v="2"/>
    <x v="1"/>
    <s v="Fixed"/>
    <x v="0"/>
    <s v="Protect None"/>
    <n v="0.54"/>
    <n v="3803.7057048928004"/>
    <n v="3647.7215466016"/>
    <n v="193.61247501000003"/>
    <n v="0"/>
    <n v="12.180764293600001"/>
    <n v="9.1707855972000001"/>
    <n v="54.026164702800003"/>
    <n v="80.5031540584"/>
    <n v="0"/>
    <n v="79.387230588000008"/>
    <n v="0.52707368519999998"/>
    <n v="0"/>
    <n v="0"/>
    <n v="0"/>
    <n v="47.147519519999996"/>
    <n v="0.35830138"/>
    <n v="987.84678883599997"/>
    <n v="0"/>
    <n v="0"/>
    <n v="168.13650557879998"/>
    <n v="0"/>
    <n v="0"/>
    <n v="3.2889595639999998"/>
    <n v="3909.1545423399998"/>
    <n v="99.561575117199993"/>
    <m/>
    <n v="13096.329091765601"/>
    <n v="9187.1745494256011"/>
    <x v="7"/>
  </r>
  <r>
    <x v="7"/>
    <s v="Raster 2"/>
    <s v="Fairfield"/>
    <x v="2"/>
    <x v="1"/>
    <s v="Fixed"/>
    <x v="0"/>
    <s v="Protect None"/>
    <n v="0.6734"/>
    <n v="3778.4820290539997"/>
    <n v="3629.3379676591999"/>
    <n v="193.57343251479998"/>
    <n v="0"/>
    <n v="11.047543515199999"/>
    <n v="9.0321600287999999"/>
    <n v="56.376374651200003"/>
    <n v="107.5119120828"/>
    <n v="0"/>
    <n v="64.858974494400002"/>
    <n v="0.4588728708"/>
    <n v="0"/>
    <n v="0"/>
    <n v="0"/>
    <n v="47.03632254"/>
    <n v="0.17297308000000003"/>
    <n v="1002.8378714708"/>
    <n v="0"/>
    <n v="0"/>
    <n v="158.47793589599999"/>
    <n v="0"/>
    <n v="0"/>
    <n v="3.1851757159999998"/>
    <n v="3909.1545423399998"/>
    <n v="124.78525095600001"/>
    <m/>
    <n v="13096.32933887"/>
    <n v="9187.1747965300001"/>
    <x v="7"/>
  </r>
  <r>
    <x v="0"/>
    <s v="Raster 3"/>
    <s v="Fairfield"/>
    <x v="2"/>
    <x v="0"/>
    <s v="Fixed"/>
    <x v="0"/>
    <s v="Protect None"/>
    <n v="0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  <m/>
    <n v="11603.089804890002"/>
    <n v="11253.498854990001"/>
    <x v="8"/>
  </r>
  <r>
    <x v="1"/>
    <s v="Raster 3"/>
    <s v="Fairfield"/>
    <x v="2"/>
    <x v="0"/>
    <s v="Fixed"/>
    <x v="0"/>
    <s v="Protect None"/>
    <n v="0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  <m/>
    <n v="11603.089557785599"/>
    <n v="11253.498607885598"/>
    <x v="8"/>
  </r>
  <r>
    <x v="2"/>
    <s v="Raster 3"/>
    <s v="Fairfield"/>
    <x v="2"/>
    <x v="0"/>
    <s v="Fixed"/>
    <x v="0"/>
    <s v="Protect None"/>
    <n v="8.2799999999999999E-2"/>
    <n v="2667.5139902916003"/>
    <n v="2507.7367794604002"/>
    <n v="120.78463072000001"/>
    <n v="0"/>
    <n v="21.164491859999998"/>
    <n v="19.037911393599998"/>
    <n v="31.920699287599998"/>
    <n v="310.04979802080004"/>
    <n v="0"/>
    <n v="181.81521674519999"/>
    <n v="11.7910806548"/>
    <n v="0"/>
    <n v="0"/>
    <n v="0"/>
    <n v="44.015471249999997"/>
    <n v="0"/>
    <n v="4852.4911569172"/>
    <n v="0"/>
    <n v="0"/>
    <n v="468.0241351496"/>
    <n v="0"/>
    <n v="0"/>
    <n v="4.0665971108000001"/>
    <n v="349.5909499"/>
    <n v="13.086896128399999"/>
    <m/>
    <n v="11603.08980489"/>
    <n v="11253.498854989999"/>
    <x v="8"/>
  </r>
  <r>
    <x v="3"/>
    <s v="Raster 3"/>
    <s v="Fairfield"/>
    <x v="2"/>
    <x v="0"/>
    <s v="Fixed"/>
    <x v="0"/>
    <s v="Protect None"/>
    <n v="0.17169999999999999"/>
    <n v="2664.5437954036001"/>
    <n v="2500.7583040999998"/>
    <n v="120.78463072000001"/>
    <n v="0"/>
    <n v="19.865464029200002"/>
    <n v="18.850359154"/>
    <n v="35.7456282952"/>
    <n v="320.7424996176"/>
    <n v="0"/>
    <n v="179.39557046040002"/>
    <n v="11.926493866000001"/>
    <n v="0"/>
    <n v="0"/>
    <n v="0"/>
    <n v="44.015471249999997"/>
    <n v="0"/>
    <n v="4855.2562551532001"/>
    <n v="0"/>
    <n v="0"/>
    <n v="461.51515814919998"/>
    <n v="0"/>
    <n v="0"/>
    <n v="4.0418866708000003"/>
    <n v="349.5909499"/>
    <n v="16.057091016400001"/>
    <m/>
    <n v="11603.089557785601"/>
    <n v="11253.4986078856"/>
    <x v="8"/>
  </r>
  <r>
    <x v="4"/>
    <s v="Raster 3"/>
    <s v="Fairfield"/>
    <x v="2"/>
    <x v="0"/>
    <s v="Fixed"/>
    <x v="0"/>
    <s v="Protect None"/>
    <n v="0.2606"/>
    <n v="2660.5735690088"/>
    <n v="2495.1465631760002"/>
    <n v="120.78463072000001"/>
    <n v="0"/>
    <n v="19.045571629999998"/>
    <n v="18.445849251200002"/>
    <n v="39.367437486"/>
    <n v="330.6605289204"/>
    <n v="0"/>
    <n v="174.83921242880001"/>
    <n v="11.8451965184"/>
    <n v="0"/>
    <n v="0"/>
    <n v="0"/>
    <n v="42.841725349999997"/>
    <n v="0"/>
    <n v="4861.4010002679997"/>
    <n v="0"/>
    <n v="0"/>
    <n v="454.51913837640001"/>
    <n v="0"/>
    <n v="0"/>
    <n v="4.0011144447999998"/>
    <n v="349.5909499"/>
    <n v="20.027317411199999"/>
    <m/>
    <n v="11603.089804890002"/>
    <n v="11253.498854990001"/>
    <x v="8"/>
  </r>
  <r>
    <x v="5"/>
    <s v="Raster 3"/>
    <s v="Fairfield"/>
    <x v="2"/>
    <x v="0"/>
    <s v="Fixed"/>
    <x v="0"/>
    <s v="Protect None"/>
    <n v="0.40029999999999999"/>
    <n v="2654.5664610447998"/>
    <n v="2488.8987755264002"/>
    <n v="120.78463072000001"/>
    <n v="0"/>
    <n v="18.885200874399999"/>
    <n v="17.692180831199998"/>
    <n v="41.878018190000006"/>
    <n v="350.52030954840001"/>
    <n v="0"/>
    <n v="165.73934579439998"/>
    <n v="15.1222950712"/>
    <n v="0"/>
    <n v="0"/>
    <n v="0"/>
    <n v="42.77377164"/>
    <n v="0"/>
    <n v="4871.5893617844004"/>
    <n v="0"/>
    <n v="0"/>
    <n v="435.4179682564"/>
    <n v="0"/>
    <n v="0"/>
    <n v="3.5958632288000003"/>
    <n v="349.5909499"/>
    <n v="26.034425375200001"/>
    <m/>
    <n v="11603.089557785601"/>
    <n v="11253.4986078856"/>
    <x v="8"/>
  </r>
  <r>
    <x v="6"/>
    <s v="Raster 3"/>
    <s v="Fairfield"/>
    <x v="2"/>
    <x v="0"/>
    <s v="Fixed"/>
    <x v="0"/>
    <s v="Protect None"/>
    <n v="0.54"/>
    <n v="2646.7962631868004"/>
    <n v="2469.288323238"/>
    <n v="120.78463072000001"/>
    <n v="0"/>
    <n v="16.204365238799998"/>
    <n v="17.572829406"/>
    <n v="55.030644088799995"/>
    <n v="390.91397160759999"/>
    <n v="0"/>
    <n v="154.23490624359999"/>
    <n v="18.165632861599999"/>
    <n v="0"/>
    <n v="0"/>
    <n v="0"/>
    <n v="41.55060486"/>
    <n v="0"/>
    <n v="4887.0837960819999"/>
    <n v="0"/>
    <n v="0"/>
    <n v="398.62758255800003"/>
    <n v="0"/>
    <n v="0"/>
    <n v="3.4404345612000005"/>
    <n v="349.5909499"/>
    <n v="33.804623233200005"/>
    <m/>
    <n v="11603.089557785601"/>
    <n v="11253.4986078856"/>
    <x v="8"/>
  </r>
  <r>
    <x v="7"/>
    <s v="Raster 3"/>
    <s v="Fairfield"/>
    <x v="2"/>
    <x v="0"/>
    <s v="Fixed"/>
    <x v="0"/>
    <s v="Protect None"/>
    <n v="0.6734"/>
    <n v="2639.5170617716003"/>
    <n v="2461.4148357407998"/>
    <n v="120.78463072000001"/>
    <n v="0"/>
    <n v="15.472936214800001"/>
    <n v="17.4848602396"/>
    <n v="53.774612423600004"/>
    <n v="466.93045107520004"/>
    <n v="0"/>
    <n v="141.63628840959998"/>
    <n v="19.941077975600003"/>
    <n v="0"/>
    <n v="0"/>
    <n v="0"/>
    <n v="41.389986999999998"/>
    <n v="0"/>
    <n v="4904.7075289943996"/>
    <n v="0"/>
    <n v="0"/>
    <n v="326.21956864359998"/>
    <n v="0"/>
    <n v="0"/>
    <n v="3.1411911328000004"/>
    <n v="349.5909499"/>
    <n v="41.083824648400004"/>
    <m/>
    <n v="11603.08980489"/>
    <n v="11253.498854989999"/>
    <x v="8"/>
  </r>
  <r>
    <x v="0"/>
    <s v="Raster 4"/>
    <s v="Fairfield"/>
    <x v="0"/>
    <x v="0"/>
    <s v="Fixed"/>
    <x v="0"/>
    <s v="Protect None"/>
    <n v="0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  <m/>
    <n v="38122.599650119999"/>
    <n v="7215.6090978599968"/>
    <x v="9"/>
  </r>
  <r>
    <x v="1"/>
    <s v="Raster 4"/>
    <s v="Fairfield"/>
    <x v="0"/>
    <x v="0"/>
    <s v="Fixed"/>
    <x v="0"/>
    <s v="Protect None"/>
    <n v="0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  <m/>
    <n v="38122.599155911208"/>
    <n v="7215.6086036512061"/>
    <x v="9"/>
  </r>
  <r>
    <x v="2"/>
    <s v="Raster 4"/>
    <s v="Fairfield"/>
    <x v="0"/>
    <x v="0"/>
    <s v="Fixed"/>
    <x v="0"/>
    <s v="Protect None"/>
    <n v="8.2799999999999999E-2"/>
    <n v="2419.6717365531999"/>
    <n v="3267.7164929408"/>
    <n v="90.736735679999995"/>
    <n v="0"/>
    <n v="7.9938273400000002"/>
    <n v="0.91502759320000004"/>
    <n v="10.734709344799999"/>
    <n v="23.534470160400002"/>
    <n v="0"/>
    <n v="18.045045914399999"/>
    <n v="7.5520046727999999"/>
    <n v="0"/>
    <n v="0"/>
    <n v="11.080161296"/>
    <n v="191.15996383999999"/>
    <n v="0.35830138"/>
    <n v="1140.1154853687999"/>
    <n v="0"/>
    <n v="0"/>
    <n v="15.5804266288"/>
    <n v="0"/>
    <n v="0"/>
    <n v="0"/>
    <n v="30906.990552260002"/>
    <n v="10.4147091468"/>
    <m/>
    <n v="38122.599650119999"/>
    <n v="7215.6090978599968"/>
    <x v="9"/>
  </r>
  <r>
    <x v="3"/>
    <s v="Raster 4"/>
    <s v="Fairfield"/>
    <x v="0"/>
    <x v="0"/>
    <s v="Fixed"/>
    <x v="0"/>
    <s v="Protect None"/>
    <n v="0.17169999999999999"/>
    <n v="2418.7357050860001"/>
    <n v="3264.3210313803997"/>
    <n v="90.736735679999995"/>
    <n v="0"/>
    <n v="7.9938273400000002"/>
    <n v="0.91379207120000006"/>
    <n v="13.4229581124"/>
    <n v="21.175611558"/>
    <n v="0"/>
    <n v="17.997848974"/>
    <n v="10.637350211200001"/>
    <n v="0"/>
    <n v="0"/>
    <n v="11.062369779199999"/>
    <n v="191.07347730000001"/>
    <n v="0.29034767"/>
    <n v="1140.35591795"/>
    <n v="0"/>
    <n v="0"/>
    <n v="15.5411370292"/>
    <n v="0"/>
    <n v="0"/>
    <n v="0"/>
    <n v="30906.990552260002"/>
    <n v="11.350740613999999"/>
    <m/>
    <n v="38122.5994030156"/>
    <n v="7215.6088507555978"/>
    <x v="9"/>
  </r>
  <r>
    <x v="4"/>
    <s v="Raster 4"/>
    <s v="Fairfield"/>
    <x v="0"/>
    <x v="0"/>
    <s v="Fixed"/>
    <x v="0"/>
    <s v="Protect None"/>
    <n v="0.2606"/>
    <n v="2417.3373412863998"/>
    <n v="3256.5070960436001"/>
    <n v="90.736735679999995"/>
    <n v="0"/>
    <n v="7.9481130259999997"/>
    <n v="0.91255654920000007"/>
    <n v="20.4315802096"/>
    <n v="22.006376550799999"/>
    <n v="0"/>
    <n v="17.938049709199998"/>
    <n v="10.576315424400001"/>
    <n v="0"/>
    <n v="0"/>
    <n v="11.0349411908"/>
    <n v="191.07347730000001"/>
    <n v="0.25328201"/>
    <n v="1140.6064818116001"/>
    <n v="0"/>
    <n v="0"/>
    <n v="15.497399550400001"/>
    <n v="0"/>
    <n v="0"/>
    <n v="0"/>
    <n v="30906.990552260002"/>
    <n v="12.7491044136"/>
    <m/>
    <n v="38122.5994030156"/>
    <n v="7215.6088507555978"/>
    <x v="9"/>
  </r>
  <r>
    <x v="5"/>
    <s v="Raster 4"/>
    <s v="Fairfield"/>
    <x v="0"/>
    <x v="0"/>
    <s v="Fixed"/>
    <x v="0"/>
    <s v="Protect None"/>
    <n v="0.40029999999999999"/>
    <n v="2413.4348214972001"/>
    <n v="3249.8071073420001"/>
    <n v="90.736735679999995"/>
    <n v="0"/>
    <n v="7.9335338663999995"/>
    <n v="0.90613183480000004"/>
    <n v="21.515133003599999"/>
    <n v="26.962302397200002"/>
    <n v="0"/>
    <n v="17.805601750800001"/>
    <n v="11.078678669599999"/>
    <n v="0"/>
    <n v="0"/>
    <n v="10.948701755199998"/>
    <n v="191.03641164000001"/>
    <n v="0.19768352"/>
    <n v="1141.2002736848001"/>
    <n v="0"/>
    <n v="0"/>
    <n v="15.394109911199999"/>
    <n v="0"/>
    <n v="0"/>
    <n v="0"/>
    <n v="30906.990552260002"/>
    <n v="16.651624202800001"/>
    <m/>
    <n v="38122.5994030156"/>
    <n v="7215.6088507555978"/>
    <x v="9"/>
  </r>
  <r>
    <x v="6"/>
    <s v="Raster 4"/>
    <s v="Fairfield"/>
    <x v="0"/>
    <x v="0"/>
    <s v="Fixed"/>
    <x v="0"/>
    <s v="Protect None"/>
    <n v="0.54"/>
    <n v="2409.3373363363999"/>
    <n v="3243.7115360027997"/>
    <n v="90.736735679999995"/>
    <n v="0"/>
    <n v="7.8781824808000005"/>
    <n v="0.89797738959999995"/>
    <n v="25.129281958"/>
    <n v="28.406874719600001"/>
    <n v="0"/>
    <n v="17.5733236148"/>
    <n v="11.7846559404"/>
    <n v="0"/>
    <n v="0"/>
    <n v="10.754724801199998"/>
    <n v="191.02405642000002"/>
    <n v="0.14208503"/>
    <n v="1142.2213090656001"/>
    <n v="0"/>
    <n v="0"/>
    <n v="15.261661952799999"/>
    <n v="0"/>
    <n v="0"/>
    <n v="0"/>
    <n v="30906.990552260002"/>
    <n v="20.749109363600002"/>
    <m/>
    <n v="38122.5994030156"/>
    <n v="7215.6088507555978"/>
    <x v="9"/>
  </r>
  <r>
    <x v="7"/>
    <s v="Raster 4"/>
    <s v="Fairfield"/>
    <x v="0"/>
    <x v="0"/>
    <s v="Fixed"/>
    <x v="0"/>
    <s v="Protect None"/>
    <n v="0.6734"/>
    <n v="2404.627279368"/>
    <n v="3238.1296947111996"/>
    <n v="90.736735679999995"/>
    <n v="0"/>
    <n v="7.8351863151999996"/>
    <n v="0.89007004880000007"/>
    <n v="27.8158009948"/>
    <n v="30.49268296"/>
    <n v="0"/>
    <n v="17.1139565352"/>
    <n v="11.9578761248"/>
    <n v="0"/>
    <n v="0"/>
    <n v="10.487357840400001"/>
    <n v="191.02405642000002"/>
    <n v="9.8841760000000001E-2"/>
    <n v="1143.8408313032"/>
    <n v="0"/>
    <n v="0"/>
    <n v="15.099561466399999"/>
    <n v="0"/>
    <n v="0"/>
    <n v="0"/>
    <n v="30906.990552260002"/>
    <n v="25.459166332000002"/>
    <m/>
    <n v="38122.599650120006"/>
    <n v="7215.6090978600041"/>
    <x v="9"/>
  </r>
  <r>
    <x v="0"/>
    <s v="ALL"/>
    <s v="Fairfield"/>
    <x v="0"/>
    <x v="0"/>
    <s v="Fixed"/>
    <x v="1"/>
    <s v="Protect None"/>
    <n v="52627.952499999999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  <m/>
    <n v="393681.99803074001"/>
    <n v="265332.77884637"/>
    <x v="0"/>
  </r>
  <r>
    <x v="1"/>
    <s v="ALL"/>
    <s v="Fairfield"/>
    <x v="0"/>
    <x v="0"/>
    <s v="Fixed"/>
    <x v="1"/>
    <s v="Protect None"/>
    <n v="52489.570299999999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  <m/>
    <n v="393681.99803074001"/>
    <n v="265332.77884637"/>
    <x v="0"/>
  </r>
  <r>
    <x v="2"/>
    <s v="ALL"/>
    <s v="Fairfield"/>
    <x v="0"/>
    <x v="0"/>
    <s v="Fixed"/>
    <x v="1"/>
    <s v="Protect None"/>
    <n v="52468.082999999999"/>
    <n v="56503.858776412795"/>
    <n v="129650.941688652"/>
    <n v="4816.2409414372005"/>
    <n v="0"/>
    <n v="378.26222632759999"/>
    <n v="44.243548611200005"/>
    <n v="248.29569031240001"/>
    <n v="961.59441737999998"/>
    <n v="0"/>
    <n v="1123.0986408628"/>
    <n v="74.314918569200003"/>
    <n v="0"/>
    <n v="0"/>
    <n v="30.4583354484"/>
    <n v="3753.9925003876001"/>
    <n v="13.127421249999999"/>
    <n v="65744.174362580394"/>
    <n v="0"/>
    <n v="0"/>
    <n v="1628.7189691592"/>
    <n v="0"/>
    <n v="119.28964909999999"/>
    <n v="25.205884321999999"/>
    <n v="128349.21918437001"/>
    <n v="216.96087555719998"/>
    <m/>
    <n v="393681.99803074001"/>
    <n v="265332.77884637"/>
    <x v="0"/>
  </r>
  <r>
    <x v="3"/>
    <s v="ALL"/>
    <s v="Fairfield"/>
    <x v="0"/>
    <x v="0"/>
    <s v="Fixed"/>
    <x v="1"/>
    <s v="Protect None"/>
    <n v="52416.378799999999"/>
    <n v="56407.508075869206"/>
    <n v="129523.17833546719"/>
    <n v="4813.1993333775999"/>
    <n v="0"/>
    <n v="373.32878698159999"/>
    <n v="41.780906160800001"/>
    <n v="341.09253537519999"/>
    <n v="1028.3983506068"/>
    <n v="0"/>
    <n v="1103.1091304248"/>
    <n v="97.558052641999993"/>
    <n v="0"/>
    <n v="0"/>
    <n v="29.939416208399997"/>
    <n v="3751.1520353096003"/>
    <n v="9.69267009"/>
    <n v="65775.689810651995"/>
    <n v="0"/>
    <n v="0"/>
    <n v="1579.5970854832001"/>
    <n v="0"/>
    <n v="119.28964909999999"/>
    <n v="24.953096520800003"/>
    <n v="128349.21918437001"/>
    <n v="313.31157610079998"/>
    <m/>
    <n v="393681.99803074007"/>
    <n v="265332.77884637006"/>
    <x v="0"/>
  </r>
  <r>
    <x v="4"/>
    <s v="ALL"/>
    <s v="Fairfield"/>
    <x v="0"/>
    <x v="0"/>
    <s v="Fixed"/>
    <x v="1"/>
    <s v="Protect None"/>
    <n v="52317.958599999998"/>
    <n v="56067.832437123601"/>
    <n v="129279.9776907784"/>
    <n v="4809.9130919620002"/>
    <n v="0"/>
    <n v="368.67086904160004"/>
    <n v="40.804596676400003"/>
    <n v="531.51588099879996"/>
    <n v="1164.0319789316"/>
    <n v="0"/>
    <n v="1064.5494772223999"/>
    <n v="102.62468125960001"/>
    <n v="0"/>
    <n v="0"/>
    <n v="29.710844638400001"/>
    <n v="3747.8976703615999"/>
    <n v="7.5428618100000007"/>
    <n v="65832.06915055601"/>
    <n v="0"/>
    <n v="0"/>
    <n v="1489.3973076643999"/>
    <n v="0"/>
    <n v="119.28964909999999"/>
    <n v="23.963690503200002"/>
    <n v="128349.21918437001"/>
    <n v="652.98721484640009"/>
    <m/>
    <n v="393681.99827784445"/>
    <n v="265332.77909347444"/>
    <x v="0"/>
  </r>
  <r>
    <x v="5"/>
    <s v="ALL"/>
    <s v="Fairfield"/>
    <x v="0"/>
    <x v="0"/>
    <s v="Fixed"/>
    <x v="1"/>
    <s v="Protect None"/>
    <n v="52175.205600000001"/>
    <n v="55431.586298272799"/>
    <n v="128927.2287466464"/>
    <n v="4784.5436245272003"/>
    <n v="0"/>
    <n v="337.3128264728"/>
    <n v="39.075854293999996"/>
    <n v="773.84029348519994"/>
    <n v="1500.9262105508001"/>
    <n v="0"/>
    <n v="998.7510117992"/>
    <n v="120.10534072440001"/>
    <n v="0"/>
    <n v="0"/>
    <n v="29.121253540000001"/>
    <n v="3722.5951682191999"/>
    <n v="5.3806983100000005"/>
    <n v="65945.769051023599"/>
    <n v="0"/>
    <n v="0"/>
    <n v="1285.0595132767999"/>
    <n v="0"/>
    <n v="119.28964909999999"/>
    <n v="22.959705325999998"/>
    <n v="128349.21918437001"/>
    <n v="1289.2333536972001"/>
    <m/>
    <n v="393681.99778363563"/>
    <n v="265332.77859926561"/>
    <x v="0"/>
  </r>
  <r>
    <x v="6"/>
    <s v="ALL"/>
    <s v="Fairfield"/>
    <x v="0"/>
    <x v="0"/>
    <s v="Fixed"/>
    <x v="1"/>
    <s v="Protect None"/>
    <n v="52043.883300000001"/>
    <n v="54717.752343074804"/>
    <n v="128602.72556516521"/>
    <n v="4752.0073881792005"/>
    <n v="0"/>
    <n v="333.76836095919998"/>
    <n v="33.161163375599997"/>
    <n v="839.29256564399998"/>
    <n v="2157.4653040428002"/>
    <n v="0"/>
    <n v="923.61694214400006"/>
    <n v="137.25315056240001"/>
    <n v="0"/>
    <n v="0"/>
    <n v="28.2136390788"/>
    <n v="3704.6316667568003"/>
    <n v="4.0092688900000004"/>
    <n v="66069.887120099593"/>
    <n v="0"/>
    <n v="0"/>
    <n v="885.95674895759998"/>
    <n v="0"/>
    <n v="119.28964909999999"/>
    <n v="20.680167235999999"/>
    <n v="128349.21918437001"/>
    <n v="2003.0673088952001"/>
    <m/>
    <n v="393681.99753653113"/>
    <n v="265332.77835216111"/>
    <x v="0"/>
  </r>
  <r>
    <x v="7"/>
    <s v="ALL"/>
    <s v="Fairfield"/>
    <x v="0"/>
    <x v="0"/>
    <s v="Fixed"/>
    <x v="1"/>
    <s v="Protect None"/>
    <n v="51887.4136"/>
    <n v="53911.950083867203"/>
    <n v="128216.0820517984"/>
    <n v="4737.1588847831999"/>
    <n v="0"/>
    <n v="330.31631249119999"/>
    <n v="30.353068973999999"/>
    <n v="952.56373997760011"/>
    <n v="2815.4932015447998"/>
    <n v="0"/>
    <n v="849.9889738068"/>
    <n v="168.648753"/>
    <n v="0"/>
    <n v="0"/>
    <n v="27.084866179600002"/>
    <n v="3697.26869695"/>
    <n v="3.7374540499999998"/>
    <n v="66179.703527816804"/>
    <n v="0"/>
    <n v="0"/>
    <n v="465.51306023680002"/>
    <n v="0"/>
    <n v="119.28964909999999"/>
    <n v="18.757200795199999"/>
    <n v="128349.21918437001"/>
    <n v="2808.8695681028003"/>
    <m/>
    <n v="393681.99827784434"/>
    <n v="265332.77909347432"/>
    <x v="0"/>
  </r>
  <r>
    <x v="0"/>
    <s v="OutputSite 1"/>
    <s v="Fairfield"/>
    <x v="0"/>
    <x v="0"/>
    <s v="Fixed"/>
    <x v="1"/>
    <s v="Protect None"/>
    <n v="385.02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  <m/>
    <n v="3051.5478340900004"/>
    <n v="3051.5478340900004"/>
    <x v="1"/>
  </r>
  <r>
    <x v="1"/>
    <s v="OutputSite 1"/>
    <s v="Fairfield"/>
    <x v="0"/>
    <x v="0"/>
    <s v="Fixed"/>
    <x v="1"/>
    <s v="Protect None"/>
    <n v="372.28059999999999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  <m/>
    <n v="3051.5478340899999"/>
    <n v="3051.5478340899999"/>
    <x v="1"/>
  </r>
  <r>
    <x v="2"/>
    <s v="OutputSite 1"/>
    <s v="Fairfield"/>
    <x v="0"/>
    <x v="0"/>
    <s v="Fixed"/>
    <x v="1"/>
    <s v="Protect None"/>
    <n v="370.1454"/>
    <n v="254.82295303839999"/>
    <n v="914.64556979760005"/>
    <n v="18.969216370399998"/>
    <n v="0"/>
    <n v="1.9397695400000001"/>
    <n v="0.69263363320000004"/>
    <n v="24.385991922800002"/>
    <n v="56.066505733599996"/>
    <n v="0"/>
    <n v="34.784145074800001"/>
    <n v="5.5531771812000006"/>
    <n v="0"/>
    <n v="0"/>
    <n v="10.853566561199999"/>
    <n v="32.920483689999998"/>
    <n v="0"/>
    <n v="1651.9759410784"/>
    <n v="0"/>
    <n v="0"/>
    <n v="33.897534487599998"/>
    <n v="0"/>
    <n v="0"/>
    <n v="1.3823020135999999"/>
    <n v="0"/>
    <n v="8.658291071599999"/>
    <m/>
    <n v="3051.5480811944008"/>
    <n v="3051.5480811944008"/>
    <x v="1"/>
  </r>
  <r>
    <x v="3"/>
    <s v="OutputSite 1"/>
    <s v="Fairfield"/>
    <x v="0"/>
    <x v="0"/>
    <s v="Fixed"/>
    <x v="1"/>
    <s v="Protect None"/>
    <n v="366.11270000000002"/>
    <n v="250.36642518439999"/>
    <n v="904.68059065880004"/>
    <n v="17.4893081188"/>
    <n v="0"/>
    <n v="1.93359193"/>
    <n v="0.68942127600000003"/>
    <n v="31.895494638799999"/>
    <n v="60.610261440799995"/>
    <n v="0"/>
    <n v="34.400886150399998"/>
    <n v="6.6209152935999995"/>
    <n v="0"/>
    <n v="0"/>
    <n v="10.5681609792"/>
    <n v="32.914306080000003"/>
    <n v="0"/>
    <n v="1652.9715247060001"/>
    <n v="0"/>
    <n v="0"/>
    <n v="31.972097002800002"/>
    <n v="0"/>
    <n v="0"/>
    <n v="1.3200317048000001"/>
    <n v="0"/>
    <n v="13.114818925600002"/>
    <m/>
    <n v="3051.5478340900004"/>
    <n v="3051.5478340900004"/>
    <x v="1"/>
  </r>
  <r>
    <x v="4"/>
    <s v="OutputSite 1"/>
    <s v="Fairfield"/>
    <x v="0"/>
    <x v="0"/>
    <s v="Fixed"/>
    <x v="1"/>
    <s v="Protect None"/>
    <n v="360.77159999999998"/>
    <n v="245.12361112960002"/>
    <n v="891.4824975503999"/>
    <n v="16.4062495336"/>
    <n v="0"/>
    <n v="1.93359193"/>
    <n v="0.68571471000000006"/>
    <n v="41.230604662000005"/>
    <n v="67.390559072399995"/>
    <n v="0"/>
    <n v="32.6266765584"/>
    <n v="6.9505525632000005"/>
    <n v="0"/>
    <n v="0"/>
    <n v="10.422369383200001"/>
    <n v="32.858707590000002"/>
    <n v="0"/>
    <n v="1655.294306066"/>
    <n v="0"/>
    <n v="0"/>
    <n v="29.678473962000002"/>
    <n v="0"/>
    <n v="0"/>
    <n v="1.1060392943999999"/>
    <n v="0"/>
    <n v="18.357632980400002"/>
    <m/>
    <n v="3051.5475869856004"/>
    <n v="3051.5475869856004"/>
    <x v="1"/>
  </r>
  <r>
    <x v="5"/>
    <s v="OutputSite 1"/>
    <s v="Fairfield"/>
    <x v="0"/>
    <x v="0"/>
    <s v="Fixed"/>
    <x v="1"/>
    <s v="Protect None"/>
    <n v="353.5385"/>
    <n v="238.08681913080002"/>
    <n v="873.60918919400001"/>
    <n v="15.4289516316"/>
    <n v="0"/>
    <n v="1.93359193"/>
    <n v="0.67928999559999992"/>
    <n v="51.5333755156"/>
    <n v="78.587353645199997"/>
    <n v="0"/>
    <n v="29.2008211568"/>
    <n v="7.6041437012000008"/>
    <n v="0"/>
    <n v="0"/>
    <n v="10.101133663199999"/>
    <n v="32.858707590000002"/>
    <n v="0"/>
    <n v="1659.7231582272002"/>
    <n v="0"/>
    <n v="0"/>
    <n v="25.837483168399999"/>
    <n v="0"/>
    <n v="0"/>
    <n v="0.96889635240000005"/>
    <n v="0"/>
    <n v="25.3944249792"/>
    <m/>
    <n v="3051.5473398811996"/>
    <n v="3051.5473398811996"/>
    <x v="1"/>
  </r>
  <r>
    <x v="6"/>
    <s v="OutputSite 1"/>
    <s v="Fairfield"/>
    <x v="0"/>
    <x v="0"/>
    <s v="Fixed"/>
    <x v="1"/>
    <s v="Protect None"/>
    <n v="345.93560000000002"/>
    <n v="231.73079975399997"/>
    <n v="854.82208876640004"/>
    <n v="14.5707580504"/>
    <n v="0"/>
    <n v="1.93359193"/>
    <n v="0.67162975920000001"/>
    <n v="56.787556372800005"/>
    <n v="97.146129607199995"/>
    <n v="0"/>
    <n v="25.996124193200004"/>
    <n v="8.0541208135999991"/>
    <n v="0"/>
    <n v="0"/>
    <n v="9.6017356708000001"/>
    <n v="32.475695770000002"/>
    <n v="0"/>
    <n v="1665.0393622888"/>
    <n v="0"/>
    <n v="0"/>
    <n v="20.058946774399999"/>
    <n v="0"/>
    <n v="0"/>
    <n v="0.9088499832000001"/>
    <n v="0"/>
    <n v="31.750444355999999"/>
    <m/>
    <n v="3051.5478340899999"/>
    <n v="3051.5478340899999"/>
    <x v="1"/>
  </r>
  <r>
    <x v="7"/>
    <s v="OutputSite 1"/>
    <s v="Fairfield"/>
    <x v="0"/>
    <x v="0"/>
    <s v="Fixed"/>
    <x v="1"/>
    <s v="Protect None"/>
    <n v="339.4975"/>
    <n v="226.58336799760002"/>
    <n v="838.91326039"/>
    <n v="13.8966572472"/>
    <n v="0"/>
    <n v="1.93359193"/>
    <n v="0.66026295680000002"/>
    <n v="54.271292267600003"/>
    <n v="121.24523332160001"/>
    <n v="0"/>
    <n v="21.854901553600001"/>
    <n v="8.7136424572000006"/>
    <n v="0"/>
    <n v="0"/>
    <n v="8.9691484068000005"/>
    <n v="32.463340549999998"/>
    <n v="0"/>
    <n v="1671.4027947976001"/>
    <n v="0"/>
    <n v="0"/>
    <n v="12.885258938"/>
    <n v="0"/>
    <n v="0"/>
    <n v="0.85745226799999996"/>
    <n v="0"/>
    <n v="36.897876112399999"/>
    <m/>
    <n v="3051.5480811943999"/>
    <n v="3051.5480811943999"/>
    <x v="1"/>
  </r>
  <r>
    <x v="0"/>
    <s v="OutputSite 2"/>
    <s v="Fairfield"/>
    <x v="0"/>
    <x v="0"/>
    <s v="Fixed"/>
    <x v="1"/>
    <s v="Protect None"/>
    <n v="516.4325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  <m/>
    <n v="9303.8822046500009"/>
    <n v="9303.8822046500009"/>
    <x v="2"/>
  </r>
  <r>
    <x v="1"/>
    <s v="OutputSite 2"/>
    <s v="Fairfield"/>
    <x v="0"/>
    <x v="0"/>
    <s v="Fixed"/>
    <x v="1"/>
    <s v="Protect None"/>
    <n v="501.46929999999998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  <m/>
    <n v="9303.8822046500009"/>
    <n v="9303.8822046500009"/>
    <x v="2"/>
  </r>
  <r>
    <x v="2"/>
    <s v="OutputSite 2"/>
    <s v="Fairfield"/>
    <x v="0"/>
    <x v="0"/>
    <s v="Fixed"/>
    <x v="1"/>
    <s v="Protect None"/>
    <n v="499.721"/>
    <n v="2718.3025931456"/>
    <n v="1234.8325787240001"/>
    <n v="65.581507759999994"/>
    <n v="0"/>
    <n v="1.7336844704000001"/>
    <n v="5.3730380736000001"/>
    <n v="18.447826086399999"/>
    <n v="130.62506924120001"/>
    <n v="0"/>
    <n v="179.97601869600001"/>
    <n v="3.4772531168"/>
    <n v="0"/>
    <n v="0"/>
    <n v="7.8517423100000006"/>
    <n v="13.00386905"/>
    <n v="0"/>
    <n v="4751.3663993656"/>
    <n v="0"/>
    <n v="0"/>
    <n v="147.35774368720001"/>
    <n v="0"/>
    <n v="0"/>
    <n v="0.3088805"/>
    <n v="0"/>
    <n v="25.643506214399999"/>
    <m/>
    <n v="9303.8817104411992"/>
    <n v="9303.8817104411992"/>
    <x v="2"/>
  </r>
  <r>
    <x v="3"/>
    <s v="OutputSite 2"/>
    <s v="Fairfield"/>
    <x v="0"/>
    <x v="0"/>
    <s v="Fixed"/>
    <x v="1"/>
    <s v="Protect None"/>
    <n v="495.58319999999998"/>
    <n v="2697.1642943520001"/>
    <n v="1224.6078928607999"/>
    <n v="65.581507759999994"/>
    <n v="0"/>
    <n v="1.726024234"/>
    <n v="5.0878795960000005"/>
    <n v="25.0235212748"/>
    <n v="138.0604406372"/>
    <n v="0"/>
    <n v="179.3577634872"/>
    <n v="6.5230619512000008"/>
    <n v="0"/>
    <n v="0"/>
    <n v="7.8517423100000006"/>
    <n v="12.163714090000001"/>
    <n v="0"/>
    <n v="4752.9864158119999"/>
    <n v="0"/>
    <n v="0"/>
    <n v="140.65750788119999"/>
    <n v="0"/>
    <n v="0"/>
    <n v="0.3088805"/>
    <n v="0"/>
    <n v="46.781805007999999"/>
    <m/>
    <n v="9303.8824517544017"/>
    <n v="9303.8824517544017"/>
    <x v="2"/>
  </r>
  <r>
    <x v="4"/>
    <s v="OutputSite 2"/>
    <s v="Fairfield"/>
    <x v="0"/>
    <x v="0"/>
    <s v="Fixed"/>
    <x v="1"/>
    <s v="Protect None"/>
    <n v="483.8888"/>
    <n v="2656.2153887059999"/>
    <n v="1195.7105159072"/>
    <n v="65.581507759999994"/>
    <n v="0"/>
    <n v="1.4635993612000002"/>
    <n v="4.7152461607999996"/>
    <n v="49.374918581599999"/>
    <n v="149.42205384479999"/>
    <n v="0"/>
    <n v="177.82275095439999"/>
    <n v="7.4983830180000002"/>
    <n v="0"/>
    <n v="0"/>
    <n v="7.8517423100000006"/>
    <n v="11.47182177"/>
    <n v="0"/>
    <n v="4755.8711125775999"/>
    <n v="0"/>
    <n v="0"/>
    <n v="132.84332544"/>
    <n v="0"/>
    <n v="0"/>
    <n v="0.3088805"/>
    <n v="0"/>
    <n v="87.730710654000006"/>
    <m/>
    <n v="9303.8819575456"/>
    <n v="9303.8819575456"/>
    <x v="2"/>
  </r>
  <r>
    <x v="5"/>
    <s v="OutputSite 2"/>
    <s v="Fairfield"/>
    <x v="0"/>
    <x v="0"/>
    <s v="Fixed"/>
    <x v="1"/>
    <s v="Protect None"/>
    <n v="472.65219999999999"/>
    <n v="2591.2210010004001"/>
    <n v="1167.9443828967999"/>
    <n v="65.581507759999994"/>
    <n v="0"/>
    <n v="0.66668767119999994"/>
    <n v="3.8899174648000003"/>
    <n v="63.6251822252"/>
    <n v="174.79053286199999"/>
    <n v="0"/>
    <n v="173.95952076479998"/>
    <n v="9.6281758415999992"/>
    <n v="0"/>
    <n v="0"/>
    <n v="7.8480357440000006"/>
    <n v="10.211589330000001"/>
    <n v="0"/>
    <n v="4762.0185758408006"/>
    <n v="0"/>
    <n v="0"/>
    <n v="119.46558743280001"/>
    <n v="0"/>
    <n v="0"/>
    <n v="0.30640945600000002"/>
    <n v="0"/>
    <n v="152.7250983596"/>
    <m/>
    <n v="9303.8822046500009"/>
    <n v="9303.8822046500009"/>
    <x v="2"/>
  </r>
  <r>
    <x v="6"/>
    <s v="OutputSite 2"/>
    <s v="Fairfield"/>
    <x v="0"/>
    <x v="0"/>
    <s v="Fixed"/>
    <x v="1"/>
    <s v="Protect None"/>
    <n v="454.12509999999997"/>
    <n v="2511.622249046"/>
    <n v="1122.1631036044"/>
    <n v="37.962648971999997"/>
    <n v="0"/>
    <n v="9.5876507200000002E-2"/>
    <n v="3.0038010864000002"/>
    <n v="121.1772796116"/>
    <n v="210.74471727080001"/>
    <n v="0"/>
    <n v="165.7993921636"/>
    <n v="10.9758832392"/>
    <n v="0"/>
    <n v="0"/>
    <n v="7.8379044636000001"/>
    <n v="9.9521297099999995"/>
    <n v="0"/>
    <n v="4772.8128373460004"/>
    <n v="0"/>
    <n v="0"/>
    <n v="97.118206810000004"/>
    <n v="0"/>
    <n v="0"/>
    <n v="0.2920774008"/>
    <n v="0"/>
    <n v="232.323850314"/>
    <m/>
    <n v="9303.8819575456018"/>
    <n v="9303.8819575456018"/>
    <x v="2"/>
  </r>
  <r>
    <x v="7"/>
    <s v="OutputSite 2"/>
    <s v="Fairfield"/>
    <x v="0"/>
    <x v="0"/>
    <s v="Fixed"/>
    <x v="1"/>
    <s v="Protect None"/>
    <n v="429.0616"/>
    <n v="2429.1192790783998"/>
    <n v="1060.2300923104001"/>
    <n v="25.414193331200003"/>
    <n v="0"/>
    <n v="6.9436336400000007E-2"/>
    <n v="2.1201557520000001"/>
    <n v="154.0614389548"/>
    <n v="301.52815568240004"/>
    <n v="0"/>
    <n v="153.9097168532"/>
    <n v="12.022617477600001"/>
    <n v="0"/>
    <n v="0"/>
    <n v="7.8245608259999999"/>
    <n v="9.0254882099999989"/>
    <n v="0"/>
    <n v="4788.7187004695998"/>
    <n v="0"/>
    <n v="0"/>
    <n v="44.744182125599998"/>
    <n v="0"/>
    <n v="0"/>
    <n v="0.2673669608"/>
    <n v="0"/>
    <n v="314.82682028160002"/>
    <m/>
    <n v="9303.882204649999"/>
    <n v="9303.882204649999"/>
    <x v="2"/>
  </r>
  <r>
    <x v="0"/>
    <s v="OutputSite 3"/>
    <s v="Fairfield"/>
    <x v="0"/>
    <x v="0"/>
    <s v="Fixed"/>
    <x v="1"/>
    <s v="Protect None"/>
    <n v="295.97250000000003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  <m/>
    <n v="3358.0067109699999"/>
    <n v="3358.0067109699999"/>
    <x v="3"/>
  </r>
  <r>
    <x v="1"/>
    <s v="OutputSite 3"/>
    <s v="Fairfield"/>
    <x v="0"/>
    <x v="0"/>
    <s v="Fixed"/>
    <x v="1"/>
    <s v="Protect None"/>
    <n v="288.51710000000003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  <m/>
    <n v="3358.0067109700003"/>
    <n v="3358.0067109700003"/>
    <x v="3"/>
  </r>
  <r>
    <x v="2"/>
    <s v="OutputSite 3"/>
    <s v="Fairfield"/>
    <x v="0"/>
    <x v="0"/>
    <s v="Fixed"/>
    <x v="1"/>
    <s v="Protect None"/>
    <n v="286.75170000000003"/>
    <n v="1037.4564565976"/>
    <n v="708.57606777480009"/>
    <n v="22.259658560800002"/>
    <n v="0"/>
    <n v="21.281866450000003"/>
    <n v="0"/>
    <n v="19.723131894800002"/>
    <n v="10.311913716399999"/>
    <n v="0"/>
    <n v="67.973231247599998"/>
    <n v="1.28494288E-2"/>
    <n v="0"/>
    <n v="0"/>
    <n v="0"/>
    <n v="6.12818912"/>
    <n v="4.4911224699999996"/>
    <n v="1301.2507819824"/>
    <n v="0"/>
    <n v="0"/>
    <n v="147.94165138439999"/>
    <n v="0"/>
    <n v="0"/>
    <n v="0"/>
    <n v="0"/>
    <n v="10.5997903424"/>
    <m/>
    <n v="3358.0067109699999"/>
    <n v="3358.0067109699999"/>
    <x v="3"/>
  </r>
  <r>
    <x v="3"/>
    <s v="OutputSite 3"/>
    <s v="Fairfield"/>
    <x v="0"/>
    <x v="0"/>
    <s v="Fixed"/>
    <x v="1"/>
    <s v="Protect None"/>
    <n v="282.96100000000001"/>
    <n v="1031.5034644972"/>
    <n v="699.20908128400004"/>
    <n v="22.0377588096"/>
    <n v="0"/>
    <n v="21.281866450000003"/>
    <n v="0"/>
    <n v="27.406349003999999"/>
    <n v="13.6342323744"/>
    <n v="0"/>
    <n v="67.767640386800011"/>
    <n v="0.2097916356"/>
    <n v="0"/>
    <n v="0"/>
    <n v="0"/>
    <n v="6.12818912"/>
    <n v="3.2864885200000002"/>
    <n v="1302.6610067931999"/>
    <n v="0"/>
    <n v="0"/>
    <n v="146.3283067568"/>
    <n v="0"/>
    <n v="0"/>
    <n v="0"/>
    <n v="0"/>
    <n v="16.552782442799998"/>
    <m/>
    <n v="3358.0069580743993"/>
    <n v="3358.0069580743993"/>
    <x v="3"/>
  </r>
  <r>
    <x v="4"/>
    <s v="OutputSite 3"/>
    <s v="Fairfield"/>
    <x v="0"/>
    <x v="0"/>
    <s v="Fixed"/>
    <x v="1"/>
    <s v="Protect None"/>
    <n v="250.65780000000001"/>
    <n v="858.58672430039996"/>
    <n v="619.38645274320004"/>
    <n v="21.874422801199998"/>
    <n v="0"/>
    <n v="19.175301439999998"/>
    <n v="0"/>
    <n v="104.5518484752"/>
    <n v="38.864827136400002"/>
    <n v="0"/>
    <n v="67.385616984400002"/>
    <n v="0.3543477096"/>
    <n v="0"/>
    <n v="0"/>
    <n v="0"/>
    <n v="6.12818912"/>
    <n v="2.37220224"/>
    <n v="1303.9634940856001"/>
    <n v="0"/>
    <n v="0"/>
    <n v="125.89351418999999"/>
    <n v="0"/>
    <n v="0"/>
    <n v="0"/>
    <n v="0"/>
    <n v="189.4695226396"/>
    <m/>
    <n v="3358.0064638655999"/>
    <n v="3358.0064638655999"/>
    <x v="3"/>
  </r>
  <r>
    <x v="5"/>
    <s v="OutputSite 3"/>
    <s v="Fairfield"/>
    <x v="0"/>
    <x v="0"/>
    <s v="Fixed"/>
    <x v="1"/>
    <s v="Protect None"/>
    <n v="225.75659999999999"/>
    <n v="781.54550288600001"/>
    <n v="557.85449189040003"/>
    <n v="0.39684966639999997"/>
    <n v="0"/>
    <n v="0.3706566"/>
    <n v="0"/>
    <n v="148.2703002364"/>
    <n v="112.16365241279999"/>
    <n v="0"/>
    <n v="66.545956233200002"/>
    <n v="0.65186140719999996"/>
    <n v="0"/>
    <n v="0"/>
    <n v="0"/>
    <n v="3.95984801"/>
    <n v="1.1057921900000001"/>
    <n v="1308.2977052616002"/>
    <n v="0"/>
    <n v="0"/>
    <n v="110.33359722639999"/>
    <n v="0"/>
    <n v="0"/>
    <n v="0"/>
    <n v="0"/>
    <n v="266.51074405399999"/>
    <m/>
    <n v="3358.0069580744002"/>
    <n v="3358.0069580744002"/>
    <x v="3"/>
  </r>
  <r>
    <x v="6"/>
    <s v="OutputSite 3"/>
    <s v="Fairfield"/>
    <x v="0"/>
    <x v="0"/>
    <s v="Fixed"/>
    <x v="1"/>
    <s v="Protect None"/>
    <n v="214.73820000000001"/>
    <n v="732.57583552039989"/>
    <n v="530.62754068080005"/>
    <n v="0.27082642239999999"/>
    <n v="0"/>
    <n v="0.34569905559999997"/>
    <n v="0"/>
    <n v="82.81185046760001"/>
    <n v="260.50141215039997"/>
    <n v="0"/>
    <n v="64.675128820799998"/>
    <n v="0.91873415920000001"/>
    <n v="0"/>
    <n v="0"/>
    <n v="0"/>
    <n v="3.95984801"/>
    <n v="0.31505811"/>
    <n v="1311.1604097356001"/>
    <n v="0"/>
    <n v="0"/>
    <n v="54.3644506264"/>
    <n v="0"/>
    <n v="0"/>
    <n v="0"/>
    <n v="0"/>
    <n v="315.48041141959999"/>
    <m/>
    <n v="3358.0072051788002"/>
    <n v="3358.0072051788002"/>
    <x v="3"/>
  </r>
  <r>
    <x v="7"/>
    <s v="OutputSite 3"/>
    <s v="Fairfield"/>
    <x v="0"/>
    <x v="0"/>
    <s v="Fixed"/>
    <x v="1"/>
    <s v="Protect None"/>
    <n v="202.0095"/>
    <n v="681.51937149680009"/>
    <n v="499.17436291799999"/>
    <n v="0.22313527320000001"/>
    <n v="0"/>
    <n v="0.33457935759999996"/>
    <n v="0"/>
    <n v="84.605828411600001"/>
    <n v="326.71822532280004"/>
    <n v="0"/>
    <n v="61.115342834400003"/>
    <n v="2.0141479644000002"/>
    <n v="0"/>
    <n v="0"/>
    <n v="0"/>
    <n v="3.5274153099999999"/>
    <n v="0.21003874000000003"/>
    <n v="1315.5811074516"/>
    <n v="0"/>
    <n v="0"/>
    <n v="16.446280446399999"/>
    <n v="0"/>
    <n v="0"/>
    <n v="0"/>
    <n v="0"/>
    <n v="366.53687544319996"/>
    <m/>
    <n v="3358.0067109700003"/>
    <n v="3358.0067109700003"/>
    <x v="3"/>
  </r>
  <r>
    <x v="0"/>
    <s v="OutputSite 4"/>
    <s v="Fairfield"/>
    <x v="0"/>
    <x v="0"/>
    <s v="Fixed"/>
    <x v="1"/>
    <s v="Protect None"/>
    <n v="188.38249999999999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  <m/>
    <n v="4529.7757757700001"/>
    <n v="4529.7757757700001"/>
    <x v="4"/>
  </r>
  <r>
    <x v="1"/>
    <s v="OutputSite 4"/>
    <s v="Fairfield"/>
    <x v="0"/>
    <x v="0"/>
    <s v="Fixed"/>
    <x v="1"/>
    <s v="Protect None"/>
    <n v="175.82550000000001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  <m/>
    <n v="4529.7757757699992"/>
    <n v="4529.7757757699992"/>
    <x v="4"/>
  </r>
  <r>
    <x v="2"/>
    <s v="OutputSite 4"/>
    <s v="Fairfield"/>
    <x v="0"/>
    <x v="0"/>
    <s v="Fixed"/>
    <x v="1"/>
    <s v="Protect None"/>
    <n v="171.93530000000001"/>
    <n v="1577.9765748279999"/>
    <n v="424.85969145320001"/>
    <n v="1.26023244"/>
    <n v="0"/>
    <n v="18.269416709599998"/>
    <n v="0"/>
    <n v="38.812193899199997"/>
    <n v="160.17381339320002"/>
    <n v="0"/>
    <n v="94.489757307199994"/>
    <n v="6.4037105260000002"/>
    <n v="0"/>
    <n v="0"/>
    <n v="0"/>
    <n v="33.723572990000001"/>
    <n v="0"/>
    <n v="1766.4700350875999"/>
    <n v="0"/>
    <n v="0"/>
    <n v="380.59266792399995"/>
    <n v="0"/>
    <n v="0"/>
    <n v="0"/>
    <n v="0"/>
    <n v="26.744109212000001"/>
    <m/>
    <n v="4529.7757757699992"/>
    <n v="4529.7757757699992"/>
    <x v="4"/>
  </r>
  <r>
    <x v="3"/>
    <s v="OutputSite 4"/>
    <s v="Fairfield"/>
    <x v="0"/>
    <x v="0"/>
    <s v="Fixed"/>
    <x v="1"/>
    <s v="Protect None"/>
    <n v="163.8312"/>
    <n v="1568.9602294808001"/>
    <n v="404.83410377280001"/>
    <n v="1.26023244"/>
    <n v="0"/>
    <n v="16.5735392124"/>
    <n v="0"/>
    <n v="56.424065800400001"/>
    <n v="173.3126014456"/>
    <n v="0"/>
    <n v="92.527007057999995"/>
    <n v="8.8100131731999998"/>
    <n v="0"/>
    <n v="0"/>
    <n v="0"/>
    <n v="33.698862550000001"/>
    <n v="0"/>
    <n v="1768.9892644455999"/>
    <n v="0"/>
    <n v="0"/>
    <n v="368.62540183200002"/>
    <n v="0"/>
    <n v="0"/>
    <n v="0"/>
    <n v="0"/>
    <n v="35.760454559199999"/>
    <m/>
    <n v="4529.7757757700001"/>
    <n v="4529.7757757700001"/>
    <x v="4"/>
  </r>
  <r>
    <x v="4"/>
    <s v="OutputSite 4"/>
    <s v="Fairfield"/>
    <x v="0"/>
    <x v="0"/>
    <s v="Fixed"/>
    <x v="1"/>
    <s v="Protect None"/>
    <n v="150.84739999999999"/>
    <n v="1547.3494670743999"/>
    <n v="372.75056268559996"/>
    <n v="1.26023244"/>
    <n v="0"/>
    <n v="15.187777737200001"/>
    <n v="0"/>
    <n v="83.149889286800004"/>
    <n v="197.59925739960002"/>
    <n v="0"/>
    <n v="89.975159919199996"/>
    <n v="10.3395894092"/>
    <n v="0"/>
    <n v="0"/>
    <n v="0"/>
    <n v="32.562182310000004"/>
    <n v="0"/>
    <n v="1773.8023639487999"/>
    <n v="0"/>
    <n v="0"/>
    <n v="348.4280765936"/>
    <n v="0"/>
    <n v="0"/>
    <n v="0"/>
    <n v="0"/>
    <n v="57.371216965600006"/>
    <m/>
    <n v="4529.7757757700001"/>
    <n v="4529.7757757700001"/>
    <x v="4"/>
  </r>
  <r>
    <x v="5"/>
    <s v="OutputSite 4"/>
    <s v="Fairfield"/>
    <x v="0"/>
    <x v="0"/>
    <s v="Fixed"/>
    <x v="1"/>
    <s v="Protect None"/>
    <n v="120.4864"/>
    <n v="1288.2533376468"/>
    <n v="297.72719580160003"/>
    <n v="0.18137462960000003"/>
    <n v="0"/>
    <n v="10.537767138"/>
    <n v="0"/>
    <n v="142.1070222916"/>
    <n v="268.1413859896"/>
    <n v="0"/>
    <n v="79.583678585999991"/>
    <n v="12.5902162844"/>
    <n v="0"/>
    <n v="0"/>
    <n v="0"/>
    <n v="15.110434060000001"/>
    <n v="0"/>
    <n v="1804.6491475139999"/>
    <n v="0"/>
    <n v="0"/>
    <n v="294.42686943519999"/>
    <n v="0"/>
    <n v="0"/>
    <n v="0"/>
    <n v="0"/>
    <n v="316.46734639319999"/>
    <m/>
    <n v="4529.7757757700001"/>
    <n v="4529.7757757700001"/>
    <x v="4"/>
  </r>
  <r>
    <x v="6"/>
    <s v="OutputSite 4"/>
    <s v="Fairfield"/>
    <x v="0"/>
    <x v="0"/>
    <s v="Fixed"/>
    <x v="1"/>
    <s v="Protect None"/>
    <n v="106.06829999999999"/>
    <n v="1112.4783408552"/>
    <n v="262.09943630519996"/>
    <n v="0.1709962448"/>
    <n v="0"/>
    <n v="10.431265141600001"/>
    <n v="0"/>
    <n v="114.4051364252"/>
    <n v="476.69848800720001"/>
    <n v="0"/>
    <n v="67.041894764000006"/>
    <n v="14.889769830799999"/>
    <n v="0"/>
    <n v="0"/>
    <n v="0"/>
    <n v="2.5884185900000003"/>
    <n v="0"/>
    <n v="1834.2903087115999"/>
    <n v="0"/>
    <n v="0"/>
    <n v="142.43913060520001"/>
    <n v="0"/>
    <n v="0"/>
    <n v="0"/>
    <n v="0"/>
    <n v="492.24234318479995"/>
    <m/>
    <n v="4529.7755286655993"/>
    <n v="4529.7755286655993"/>
    <x v="4"/>
  </r>
  <r>
    <x v="7"/>
    <s v="OutputSite 4"/>
    <s v="Fairfield"/>
    <x v="0"/>
    <x v="0"/>
    <s v="Fixed"/>
    <x v="1"/>
    <s v="Protect None"/>
    <n v="83.176199999999994"/>
    <n v="923.02339737520003"/>
    <n v="205.53204995279998"/>
    <n v="0.15765260719999999"/>
    <n v="0"/>
    <n v="9.6625233531999992"/>
    <n v="0"/>
    <n v="127.47004026200001"/>
    <n v="603.66270556239999"/>
    <n v="0"/>
    <n v="61.105211554"/>
    <n v="18.995409436799999"/>
    <n v="0"/>
    <n v="0"/>
    <n v="0"/>
    <n v="2.5884185900000003"/>
    <n v="0"/>
    <n v="1844.5594733667999"/>
    <n v="0"/>
    <n v="0"/>
    <n v="51.321359940400008"/>
    <n v="0"/>
    <n v="0"/>
    <n v="0"/>
    <n v="0"/>
    <n v="681.69728666479989"/>
    <m/>
    <n v="4529.7755286655993"/>
    <n v="4529.7755286655993"/>
    <x v="4"/>
  </r>
  <r>
    <x v="0"/>
    <s v="OutputSite 5"/>
    <s v="Fairfield"/>
    <x v="0"/>
    <x v="0"/>
    <s v="Fixed"/>
    <x v="1"/>
    <s v="Protect None"/>
    <n v="2275.5324999999998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  <m/>
    <n v="18140.978020089995"/>
    <n v="17817.530715709996"/>
    <x v="5"/>
  </r>
  <r>
    <x v="1"/>
    <s v="OutputSite 5"/>
    <s v="Fairfield"/>
    <x v="0"/>
    <x v="0"/>
    <s v="Fixed"/>
    <x v="1"/>
    <s v="Protect None"/>
    <n v="2249.3126999999999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  <m/>
    <n v="18140.978020089999"/>
    <n v="17817.53071571"/>
    <x v="5"/>
  </r>
  <r>
    <x v="2"/>
    <s v="OutputSite 5"/>
    <s v="Fairfield"/>
    <x v="0"/>
    <x v="0"/>
    <s v="Fixed"/>
    <x v="1"/>
    <s v="Protect None"/>
    <n v="2247.3703999999998"/>
    <n v="5216.2041232772008"/>
    <n v="5553.3511426975992"/>
    <n v="271.36263894799998"/>
    <n v="0"/>
    <n v="34.390754870000002"/>
    <n v="29.334751741599998"/>
    <n v="55.187555382799999"/>
    <n v="367.39185666719999"/>
    <n v="0"/>
    <n v="296.49340353240001"/>
    <n v="12.3287798292"/>
    <n v="0"/>
    <n v="0"/>
    <n v="0"/>
    <n v="67.102188237600004"/>
    <n v="0.51891924"/>
    <n v="5206.8625885396004"/>
    <n v="0"/>
    <n v="0"/>
    <n v="670.66951150160003"/>
    <n v="0"/>
    <n v="0"/>
    <n v="8.313827538"/>
    <n v="323.44730438000005"/>
    <n v="28.018426602799998"/>
    <m/>
    <n v="18140.977772985603"/>
    <n v="17817.530468605604"/>
    <x v="5"/>
  </r>
  <r>
    <x v="3"/>
    <s v="OutputSite 5"/>
    <s v="Fairfield"/>
    <x v="0"/>
    <x v="0"/>
    <s v="Fixed"/>
    <x v="1"/>
    <s v="Protect None"/>
    <n v="2237.9755"/>
    <n v="5206.2460630616006"/>
    <n v="5530.1359314219999"/>
    <n v="271.0485692556"/>
    <n v="0"/>
    <n v="32.494722808799999"/>
    <n v="27.2511674408"/>
    <n v="68.059470683200004"/>
    <n v="394.60175767320004"/>
    <n v="0"/>
    <n v="283.3000054076"/>
    <n v="17.479176838400001"/>
    <n v="0"/>
    <n v="0"/>
    <n v="0"/>
    <n v="66.911917849600002"/>
    <n v="0.50038641000000006"/>
    <n v="5220.9307362403997"/>
    <n v="0"/>
    <n v="0"/>
    <n v="652.48015661760007"/>
    <n v="0"/>
    <n v="0"/>
    <n v="8.1139200783999996"/>
    <n v="323.44730438000005"/>
    <n v="37.976486818400005"/>
    <m/>
    <n v="18140.977772985596"/>
    <n v="17817.530468605597"/>
    <x v="5"/>
  </r>
  <r>
    <x v="4"/>
    <s v="OutputSite 5"/>
    <s v="Fairfield"/>
    <x v="0"/>
    <x v="0"/>
    <s v="Fixed"/>
    <x v="1"/>
    <s v="Protect None"/>
    <n v="2229.8242"/>
    <n v="5192.9852054356006"/>
    <n v="5509.9937104647997"/>
    <n v="270.78960384440001"/>
    <n v="0"/>
    <n v="32.062043004399996"/>
    <n v="26.756711536399997"/>
    <n v="76.383923710399998"/>
    <n v="431.86139462720001"/>
    <n v="0"/>
    <n v="255.82347875399998"/>
    <n v="23.8008487036"/>
    <n v="0"/>
    <n v="0"/>
    <n v="0"/>
    <n v="65.671453761600006"/>
    <n v="0.3706566"/>
    <n v="5251.1696429816002"/>
    <n v="0"/>
    <n v="0"/>
    <n v="621.24072416080003"/>
    <n v="0"/>
    <n v="0"/>
    <n v="7.3839736807999996"/>
    <n v="323.44730438000005"/>
    <n v="51.237344444400001"/>
    <m/>
    <n v="18140.978020089999"/>
    <n v="17817.53071571"/>
    <x v="5"/>
  </r>
  <r>
    <x v="5"/>
    <s v="OutputSite 5"/>
    <s v="Fairfield"/>
    <x v="0"/>
    <x v="0"/>
    <s v="Fixed"/>
    <x v="1"/>
    <s v="Protect None"/>
    <n v="2202.9758000000002"/>
    <n v="5127.1437438468001"/>
    <n v="5443.6501327352007"/>
    <n v="270.26969618679999"/>
    <n v="0"/>
    <n v="26.083352046400002"/>
    <n v="26.077668645199999"/>
    <n v="124.12869456520001"/>
    <n v="540.90955476480008"/>
    <n v="0"/>
    <n v="214.60201695480001"/>
    <n v="38.608085664800001"/>
    <n v="0"/>
    <n v="0"/>
    <n v="0"/>
    <n v="63.040780319200003"/>
    <n v="0.35830138"/>
    <n v="5299.5334103584"/>
    <n v="0"/>
    <n v="0"/>
    <n v="519.24047571999995"/>
    <n v="0"/>
    <n v="0"/>
    <n v="6.8055022804000007"/>
    <n v="323.44730438000005"/>
    <n v="117.0788060332"/>
    <m/>
    <n v="18140.977525881197"/>
    <n v="17817.530221501198"/>
    <x v="5"/>
  </r>
  <r>
    <x v="6"/>
    <s v="OutputSite 5"/>
    <s v="Fairfield"/>
    <x v="0"/>
    <x v="0"/>
    <s v="Fixed"/>
    <x v="1"/>
    <s v="Protect None"/>
    <n v="2183.3301000000001"/>
    <n v="5084.056890932"/>
    <n v="5395.1047436244007"/>
    <n v="269.86741022360002"/>
    <n v="0"/>
    <n v="23.361744184799999"/>
    <n v="21.498577008800002"/>
    <n v="132.5290086432"/>
    <n v="690.88413404799996"/>
    <n v="0"/>
    <n v="184.00777408639999"/>
    <n v="53.664650965600003"/>
    <n v="0"/>
    <n v="0"/>
    <n v="0"/>
    <n v="61.4667252912"/>
    <n v="0.17297308000000003"/>
    <n v="5340.9337757431995"/>
    <n v="0"/>
    <n v="0"/>
    <n v="394.40135600479999"/>
    <n v="0"/>
    <n v="0"/>
    <n v="5.4150458215999997"/>
    <n v="323.44730438000005"/>
    <n v="160.16565894799999"/>
    <m/>
    <n v="18140.9777729856"/>
    <n v="17817.530468605601"/>
    <x v="5"/>
  </r>
  <r>
    <x v="7"/>
    <s v="OutputSite 5"/>
    <s v="Fairfield"/>
    <x v="0"/>
    <x v="0"/>
    <s v="Fixed"/>
    <x v="1"/>
    <s v="Protect None"/>
    <n v="2166.4115999999999"/>
    <n v="5024.5398193567999"/>
    <n v="5353.2983857104"/>
    <n v="269.65761858799999"/>
    <n v="0"/>
    <n v="22.520847911599997"/>
    <n v="20.226483557599998"/>
    <n v="125.64888083400001"/>
    <n v="860.70119665120001"/>
    <n v="0"/>
    <n v="163.34515126280002"/>
    <n v="79.084527698000002"/>
    <n v="0"/>
    <n v="0"/>
    <n v="0"/>
    <n v="59.861040900000006"/>
    <n v="0.11119698"/>
    <n v="5370.0980254488004"/>
    <n v="0"/>
    <n v="0"/>
    <n v="244.23428239399999"/>
    <n v="0"/>
    <n v="0"/>
    <n v="4.5207749979999994"/>
    <n v="323.44730438000005"/>
    <n v="219.68273052320001"/>
    <m/>
    <n v="18140.978267194401"/>
    <n v="17817.530962814402"/>
    <x v="5"/>
  </r>
  <r>
    <x v="0"/>
    <s v="Raster 1"/>
    <s v="Fairfield"/>
    <x v="1"/>
    <x v="1"/>
    <s v="Fixed"/>
    <x v="1"/>
    <s v="Protect None"/>
    <n v="48756.5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  <m/>
    <n v="330859.97923686"/>
    <n v="237676.49609699001"/>
    <x v="6"/>
  </r>
  <r>
    <x v="1"/>
    <s v="Raster 1"/>
    <s v="Fairfield"/>
    <x v="1"/>
    <x v="1"/>
    <s v="Fixed"/>
    <x v="1"/>
    <s v="Protect None"/>
    <n v="48653.171499999997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  <m/>
    <n v="330859.97973106883"/>
    <n v="237676.49659119884"/>
    <x v="6"/>
  </r>
  <r>
    <x v="2"/>
    <s v="Raster 1"/>
    <s v="Fairfield"/>
    <x v="1"/>
    <x v="1"/>
    <s v="Fixed"/>
    <x v="1"/>
    <s v="Protect None"/>
    <n v="48634.304199999999"/>
    <n v="47537.565660954795"/>
    <n v="120177.5055875848"/>
    <n v="4410.7982195271998"/>
    <n v="0"/>
    <n v="334.49385947759998"/>
    <n v="13.9940163808"/>
    <n v="193.71131677"/>
    <n v="569.07426717240003"/>
    <n v="0"/>
    <n v="797.74467893240001"/>
    <n v="54.431910127599998"/>
    <n v="0"/>
    <n v="0"/>
    <n v="19.378421256799999"/>
    <n v="3470.0880776176004"/>
    <n v="12.250200629999998"/>
    <n v="58812.075803076805"/>
    <n v="0"/>
    <n v="0"/>
    <n v="967.27954831080001"/>
    <n v="0"/>
    <n v="119.28964909999999"/>
    <n v="17.515254080799998"/>
    <n v="93183.483139870004"/>
    <n v="169.29937888520001"/>
    <m/>
    <n v="330859.97898975562"/>
    <n v="237676.49584988563"/>
    <x v="6"/>
  </r>
  <r>
    <x v="3"/>
    <s v="Raster 1"/>
    <s v="Fairfield"/>
    <x v="1"/>
    <x v="1"/>
    <s v="Fixed"/>
    <x v="1"/>
    <s v="Protect None"/>
    <n v="48595.007700000002"/>
    <n v="47455.160050120801"/>
    <n v="120080.4022070388"/>
    <n v="4407.7566114676001"/>
    <n v="0"/>
    <n v="331.49895414960002"/>
    <n v="13.6221242588"/>
    <n v="265.12004049080002"/>
    <n v="617.53885314440004"/>
    <n v="0"/>
    <n v="791.21815751960003"/>
    <n v="68.574930461600005"/>
    <n v="0"/>
    <n v="0"/>
    <n v="18.895579259199998"/>
    <n v="3467.5256049896002"/>
    <n v="8.9266464499999998"/>
    <n v="58828.993311613995"/>
    <n v="0"/>
    <n v="0"/>
    <n v="932.86877798440003"/>
    <n v="0"/>
    <n v="119.28964909999999"/>
    <n v="17.399609221600002"/>
    <n v="93183.483139870004"/>
    <n v="251.7049897192"/>
    <m/>
    <n v="330859.97923686006"/>
    <n v="237676.49609699007"/>
    <x v="6"/>
  </r>
  <r>
    <x v="4"/>
    <s v="Raster 1"/>
    <s v="Fairfield"/>
    <x v="1"/>
    <x v="1"/>
    <s v="Fixed"/>
    <x v="1"/>
    <s v="Protect None"/>
    <n v="48505.411699999997"/>
    <n v="47134.545303478008"/>
    <n v="119859.0065488148"/>
    <n v="4404.4703700520004"/>
    <n v="0"/>
    <n v="327.29002490439996"/>
    <n v="13.1491664372"/>
    <n v="448.40725814679996"/>
    <n v="719.52847609600008"/>
    <n v="0"/>
    <n v="780.58822044039994"/>
    <n v="66.531377073599998"/>
    <n v="0"/>
    <n v="0"/>
    <n v="18.749787663199999"/>
    <n v="3465.5500053115998"/>
    <n v="6.9683440799999996"/>
    <n v="58854.136184313997"/>
    <n v="0"/>
    <n v="0"/>
    <n v="868.98907822719991"/>
    <n v="0"/>
    <n v="119.28964909999999"/>
    <n v="16.9765664888"/>
    <n v="93183.483139870004"/>
    <n v="572.31973636199996"/>
    <m/>
    <n v="330859.97923686"/>
    <n v="237676.49609699001"/>
    <x v="6"/>
  </r>
  <r>
    <x v="5"/>
    <s v="Raster 1"/>
    <s v="Fairfield"/>
    <x v="1"/>
    <x v="1"/>
    <s v="Fixed"/>
    <x v="1"/>
    <s v="Protect None"/>
    <n v="48389.771399999998"/>
    <n v="46579.724759410805"/>
    <n v="119573.25427934159"/>
    <n v="4379.4411653759998"/>
    <n v="0"/>
    <n v="301.9919706412"/>
    <n v="12.1162700452"/>
    <n v="641.72345498120001"/>
    <n v="957.45270053160004"/>
    <n v="0"/>
    <n v="757.22301679399993"/>
    <n v="67.861540058800003"/>
    <n v="0"/>
    <n v="0"/>
    <n v="18.4248453772"/>
    <n v="3442.8915202491999"/>
    <n v="4.8988447299999995"/>
    <n v="58917.135698198399"/>
    <n v="0"/>
    <n v="0"/>
    <n v="759.60856267160011"/>
    <n v="0"/>
    <n v="119.28964909999999"/>
    <n v="16.317539054000001"/>
    <n v="93183.483139870004"/>
    <n v="1127.1402804291999"/>
    <m/>
    <n v="330859.97923686"/>
    <n v="237676.49609699001"/>
    <x v="6"/>
  </r>
  <r>
    <x v="6"/>
    <s v="Raster 1"/>
    <s v="Fairfield"/>
    <x v="1"/>
    <x v="1"/>
    <s v="Fixed"/>
    <x v="1"/>
    <s v="Protect None"/>
    <n v="48280.4571"/>
    <n v="45920.614297532396"/>
    <n v="119303.13383421241"/>
    <n v="4347.0781492124006"/>
    <n v="0"/>
    <n v="301.19530605559999"/>
    <n v="10.7989564888"/>
    <n v="695.45778938759997"/>
    <n v="1469.7285387376"/>
    <n v="0"/>
    <n v="716.22246632839995"/>
    <n v="69.540367352399997"/>
    <n v="0"/>
    <n v="0"/>
    <n v="17.915316104399999"/>
    <n v="3426.5035564412001"/>
    <n v="3.7683420999999999"/>
    <n v="58994.183838536002"/>
    <n v="0"/>
    <n v="0"/>
    <n v="479.49743954600001"/>
    <n v="0"/>
    <n v="119.28964909999999"/>
    <n v="15.318001755999999"/>
    <n v="93183.483139870004"/>
    <n v="1786.2507423075999"/>
    <m/>
    <n v="330859.97973106883"/>
    <n v="237676.49659119884"/>
    <x v="6"/>
  </r>
  <r>
    <x v="7"/>
    <s v="Raster 1"/>
    <s v="Fairfield"/>
    <x v="1"/>
    <x v="1"/>
    <s v="Fixed"/>
    <x v="1"/>
    <s v="Protect None"/>
    <n v="48142.637000000002"/>
    <n v="45178.722626132003"/>
    <n v="118962.57430302801"/>
    <n v="4332.5953603283997"/>
    <n v="0"/>
    <n v="298.59057857520003"/>
    <n v="9.2893957092000008"/>
    <n v="811.84593862279996"/>
    <n v="1960.8507576771999"/>
    <n v="0"/>
    <n v="665.40050438040009"/>
    <n v="76.545529987999998"/>
    <n v="0"/>
    <n v="0"/>
    <n v="17.269385202799999"/>
    <n v="3420.75269574"/>
    <n v="3.5830137999999998"/>
    <n v="59069.508919892403"/>
    <n v="0"/>
    <n v="0"/>
    <n v="207.29489274240001"/>
    <n v="0"/>
    <n v="119.28964909999999"/>
    <n v="14.239885258799999"/>
    <n v="93183.483139870004"/>
    <n v="2528.1424137079998"/>
    <m/>
    <n v="330859.97898975562"/>
    <n v="237676.49584988563"/>
    <x v="6"/>
  </r>
  <r>
    <x v="0"/>
    <s v="Raster 2"/>
    <s v="Fairfield"/>
    <x v="2"/>
    <x v="1"/>
    <s v="Fixed"/>
    <x v="1"/>
    <s v="Protect None"/>
    <n v="1507.2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  <m/>
    <n v="13096.329338869999"/>
    <n v="9187.1747965299983"/>
    <x v="7"/>
  </r>
  <r>
    <x v="1"/>
    <s v="Raster 2"/>
    <s v="Fairfield"/>
    <x v="2"/>
    <x v="1"/>
    <s v="Fixed"/>
    <x v="1"/>
    <s v="Protect None"/>
    <n v="1497.2460000000001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  <m/>
    <n v="13096.32933887"/>
    <n v="9187.1747965300001"/>
    <x v="7"/>
  </r>
  <r>
    <x v="2"/>
    <s v="Raster 2"/>
    <s v="Fairfield"/>
    <x v="2"/>
    <x v="1"/>
    <s v="Fixed"/>
    <x v="1"/>
    <s v="Protect None"/>
    <n v="1496.5630000000001"/>
    <n v="3879.1711415484001"/>
    <n v="3698.0730217720002"/>
    <n v="193.92135551000001"/>
    <n v="0"/>
    <n v="14.610047649999998"/>
    <n v="10.3138905516"/>
    <n v="12.070555731200001"/>
    <n v="58.549657849199995"/>
    <n v="0"/>
    <n v="125.5196452328"/>
    <n v="0.49692694840000001"/>
    <n v="0"/>
    <n v="0"/>
    <n v="0"/>
    <n v="48.728987679999996"/>
    <n v="0.51891924"/>
    <n v="939.46448862919999"/>
    <n v="0"/>
    <n v="0"/>
    <n v="178.01549238639998"/>
    <n v="0"/>
    <n v="0"/>
    <n v="3.6245273392000001"/>
    <n v="3909.1545423399998"/>
    <n v="24.096138461600003"/>
    <m/>
    <n v="13096.329338869999"/>
    <n v="9187.1747965299983"/>
    <x v="7"/>
  </r>
  <r>
    <x v="3"/>
    <s v="Raster 2"/>
    <s v="Fairfield"/>
    <x v="2"/>
    <x v="1"/>
    <s v="Fixed"/>
    <x v="1"/>
    <s v="Protect None"/>
    <n v="1492.8357000000001"/>
    <n v="3873.1499486335997"/>
    <n v="3688.8626994708002"/>
    <n v="193.92135551000001"/>
    <n v="0"/>
    <n v="14.606341083999999"/>
    <n v="9.4801603060000001"/>
    <n v="18.322791259999999"/>
    <n v="62.301196849999997"/>
    <n v="0"/>
    <n v="118.05239736919999"/>
    <n v="0.82878815759999991"/>
    <n v="0"/>
    <n v="0"/>
    <n v="0"/>
    <n v="48.537481769999999"/>
    <n v="0.50038641000000006"/>
    <n v="947.25346642160002"/>
    <n v="0"/>
    <n v="0"/>
    <n v="177.69549218840001"/>
    <n v="0"/>
    <n v="0"/>
    <n v="3.5449597224000002"/>
    <n v="3909.1545423399998"/>
    <n v="30.117331376400003"/>
    <m/>
    <n v="13096.329338869999"/>
    <n v="9187.1747965299983"/>
    <x v="7"/>
  </r>
  <r>
    <x v="4"/>
    <s v="Raster 2"/>
    <s v="Fairfield"/>
    <x v="2"/>
    <x v="1"/>
    <s v="Fixed"/>
    <x v="1"/>
    <s v="Protect None"/>
    <n v="1489.7056"/>
    <n v="3864.3364759988003"/>
    <n v="3681.1280846464001"/>
    <n v="193.92135551000001"/>
    <n v="0"/>
    <n v="14.5645804404"/>
    <n v="9.1794342512"/>
    <n v="22.353311128399998"/>
    <n v="68.245540296399994"/>
    <n v="0"/>
    <n v="99.8291891824"/>
    <n v="0.73044060639999997"/>
    <n v="0"/>
    <n v="0"/>
    <n v="0"/>
    <n v="48.537481769999999"/>
    <n v="0.3706566"/>
    <n v="965.83028100479999"/>
    <n v="0"/>
    <n v="0"/>
    <n v="175.82021689679999"/>
    <n v="0"/>
    <n v="0"/>
    <n v="3.3971912912"/>
    <n v="3909.1545423399998"/>
    <n v="38.930804011199996"/>
    <m/>
    <n v="13096.329585974401"/>
    <n v="9187.1750436344009"/>
    <x v="7"/>
  </r>
  <r>
    <x v="5"/>
    <s v="Raster 2"/>
    <s v="Fairfield"/>
    <x v="2"/>
    <x v="1"/>
    <s v="Fixed"/>
    <x v="1"/>
    <s v="Protect None"/>
    <n v="1474.7345"/>
    <n v="3798.4880954867999"/>
    <n v="3644.1338378180003"/>
    <n v="193.58133985559999"/>
    <n v="0"/>
    <n v="11.665057410799999"/>
    <n v="8.8446077891999995"/>
    <n v="55.555246730000007"/>
    <n v="89.939823990000008"/>
    <n v="0"/>
    <n v="73.9464859088"/>
    <n v="0.6975757212"/>
    <n v="0"/>
    <n v="0"/>
    <n v="0"/>
    <n v="47.159874739999999"/>
    <n v="0.35830138"/>
    <n v="993.34016675240002"/>
    <n v="0"/>
    <n v="0"/>
    <n v="161.42564428359998"/>
    <n v="0"/>
    <n v="0"/>
    <n v="3.2595541403999997"/>
    <n v="3909.1545423399998"/>
    <n v="104.7791845232"/>
    <m/>
    <n v="13096.329338870002"/>
    <n v="9187.1747965300019"/>
    <x v="7"/>
  </r>
  <r>
    <x v="6"/>
    <s v="Raster 2"/>
    <s v="Fairfield"/>
    <x v="2"/>
    <x v="1"/>
    <s v="Fixed"/>
    <x v="1"/>
    <s v="Protect None"/>
    <n v="1463.8789999999999"/>
    <n v="3764.4781284972"/>
    <n v="3617.3094196759998"/>
    <n v="193.56107729479999"/>
    <n v="0"/>
    <n v="10.359110656799999"/>
    <n v="6.8032783408000004"/>
    <n v="59.7105543204"/>
    <n v="135.3679910948"/>
    <n v="0"/>
    <n v="58.799974606399999"/>
    <n v="0.73439427680000002"/>
    <n v="0"/>
    <n v="0"/>
    <n v="0"/>
    <n v="46.980724049999999"/>
    <n v="0.17297308000000003"/>
    <n v="1009.1022151151999"/>
    <n v="0"/>
    <n v="0"/>
    <n v="141.98421140480002"/>
    <n v="0"/>
    <n v="0"/>
    <n v="3.0215926032000002"/>
    <n v="3909.1545423399998"/>
    <n v="138.7891515128"/>
    <m/>
    <n v="13096.32933887"/>
    <n v="9187.1747965300001"/>
    <x v="7"/>
  </r>
  <r>
    <x v="7"/>
    <s v="Raster 2"/>
    <s v="Fairfield"/>
    <x v="2"/>
    <x v="1"/>
    <s v="Fixed"/>
    <x v="1"/>
    <s v="Protect None"/>
    <n v="1454.3871999999999"/>
    <n v="3729.3964697247998"/>
    <n v="3593.8547642367998"/>
    <n v="193.52969503600002"/>
    <n v="0"/>
    <n v="9.9113574839999998"/>
    <n v="6.1454864279999999"/>
    <n v="62.481088853199999"/>
    <n v="197.08058526400001"/>
    <n v="0"/>
    <n v="53.3528052128"/>
    <n v="1.3252208971999999"/>
    <n v="0"/>
    <n v="0"/>
    <n v="0"/>
    <n v="45.380723059999994"/>
    <n v="0.11119698"/>
    <n v="1016.4948374500001"/>
    <n v="0"/>
    <n v="0"/>
    <n v="101.35827120960001"/>
    <n v="0"/>
    <n v="0"/>
    <n v="2.8814844084"/>
    <n v="3909.1545423399998"/>
    <n v="173.87081028519998"/>
    <m/>
    <n v="13096.32933887"/>
    <n v="9187.1747965300001"/>
    <x v="7"/>
  </r>
  <r>
    <x v="0"/>
    <s v="Raster 3"/>
    <s v="Fairfield"/>
    <x v="2"/>
    <x v="0"/>
    <s v="Fixed"/>
    <x v="1"/>
    <s v="Protect None"/>
    <n v="1029.9725000000001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  <m/>
    <n v="11603.089804890002"/>
    <n v="11253.498854990001"/>
    <x v="8"/>
  </r>
  <r>
    <x v="1"/>
    <s v="Raster 3"/>
    <s v="Fairfield"/>
    <x v="2"/>
    <x v="0"/>
    <s v="Fixed"/>
    <x v="1"/>
    <s v="Protect None"/>
    <n v="1015.7122000000001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  <m/>
    <n v="11603.089557785599"/>
    <n v="11253.498607885598"/>
    <x v="8"/>
  </r>
  <r>
    <x v="2"/>
    <s v="Raster 3"/>
    <s v="Fairfield"/>
    <x v="2"/>
    <x v="0"/>
    <s v="Fixed"/>
    <x v="1"/>
    <s v="Protect None"/>
    <n v="1014.8326"/>
    <n v="2667.4618512632001"/>
    <n v="2507.6960072344"/>
    <n v="120.78463072000001"/>
    <n v="0"/>
    <n v="21.164491859999998"/>
    <n v="19.020861189999998"/>
    <n v="31.7474791032"/>
    <n v="310.41897199440001"/>
    <n v="0"/>
    <n v="181.79001209640001"/>
    <n v="11.8318528808"/>
    <n v="0"/>
    <n v="0"/>
    <n v="0"/>
    <n v="44.015471249999997"/>
    <n v="0"/>
    <n v="4852.5173499836001"/>
    <n v="0"/>
    <n v="0"/>
    <n v="467.84449025080005"/>
    <n v="0"/>
    <n v="0"/>
    <n v="4.0661029019999999"/>
    <n v="349.5909499"/>
    <n v="13.139035156799999"/>
    <m/>
    <n v="11603.089557785599"/>
    <n v="11253.498607885598"/>
    <x v="8"/>
  </r>
  <r>
    <x v="3"/>
    <s v="Raster 3"/>
    <s v="Fairfield"/>
    <x v="2"/>
    <x v="0"/>
    <s v="Fixed"/>
    <x v="1"/>
    <s v="Protect None"/>
    <n v="1010.17"/>
    <n v="2661.4945271075999"/>
    <n v="2496.1745174799998"/>
    <n v="120.78463072000001"/>
    <n v="0"/>
    <n v="19.2721663648"/>
    <n v="17.771007134800001"/>
    <n v="38.545568251600002"/>
    <n v="327.2776696844"/>
    <n v="0"/>
    <n v="175.88866481560001"/>
    <n v="16.646682114800001"/>
    <n v="0"/>
    <n v="0"/>
    <n v="0"/>
    <n v="44.015471249999997"/>
    <n v="0"/>
    <n v="4858.9719640160001"/>
    <n v="0"/>
    <n v="0"/>
    <n v="453.54109916120001"/>
    <n v="0"/>
    <n v="0"/>
    <n v="4.0087746812000002"/>
    <n v="349.5909499"/>
    <n v="19.106359312399999"/>
    <m/>
    <n v="11603.090051994401"/>
    <n v="11253.4991020944"/>
    <x v="8"/>
  </r>
  <r>
    <x v="4"/>
    <s v="Raster 3"/>
    <s v="Fairfield"/>
    <x v="2"/>
    <x v="0"/>
    <s v="Fixed"/>
    <x v="1"/>
    <s v="Protect None"/>
    <n v="1007.4176"/>
    <n v="2655.1044073236003"/>
    <n v="2489.3732159744"/>
    <n v="120.78463072000001"/>
    <n v="0"/>
    <n v="18.881247204000001"/>
    <n v="17.577524389600001"/>
    <n v="40.351407206799998"/>
    <n v="350.02461812199999"/>
    <n v="0"/>
    <n v="166.31880561240001"/>
    <n v="23.060771025600001"/>
    <n v="0"/>
    <n v="0"/>
    <n v="0"/>
    <n v="42.77377164"/>
    <n v="0"/>
    <n v="4870.9493613883997"/>
    <n v="0"/>
    <n v="0"/>
    <n v="429.21292966800002"/>
    <n v="0"/>
    <n v="0"/>
    <n v="3.5896856188000004"/>
    <n v="349.5909499"/>
    <n v="25.496479096399998"/>
    <m/>
    <n v="11603.08980489"/>
    <n v="11253.498854989999"/>
    <x v="8"/>
  </r>
  <r>
    <x v="5"/>
    <s v="Raster 3"/>
    <s v="Fairfield"/>
    <x v="2"/>
    <x v="0"/>
    <s v="Fixed"/>
    <x v="1"/>
    <s v="Protect None"/>
    <n v="998.55169999999998"/>
    <n v="2645.0823470683999"/>
    <n v="2467.4651869748"/>
    <n v="120.78463072000001"/>
    <n v="0"/>
    <n v="15.801832171200001"/>
    <n v="17.233060856000002"/>
    <n v="51.765159442799998"/>
    <n v="425.43149103479999"/>
    <n v="0"/>
    <n v="150.1359384564"/>
    <n v="37.876409536399997"/>
    <n v="0"/>
    <n v="0"/>
    <n v="0"/>
    <n v="41.519716809999998"/>
    <n v="0"/>
    <n v="4892.6391972028005"/>
    <n v="0"/>
    <n v="0"/>
    <n v="348.86273323319995"/>
    <n v="0"/>
    <n v="0"/>
    <n v="3.3826121316000002"/>
    <n v="349.5909499"/>
    <n v="35.518539351600005"/>
    <m/>
    <n v="11603.089804890002"/>
    <n v="11253.498854990001"/>
    <x v="8"/>
  </r>
  <r>
    <x v="6"/>
    <s v="Raster 3"/>
    <s v="Fairfield"/>
    <x v="2"/>
    <x v="0"/>
    <s v="Fixed"/>
    <x v="1"/>
    <s v="Protect None"/>
    <n v="990.40899999999999"/>
    <n v="2631.6243001312"/>
    <n v="2447.3442169959999"/>
    <n v="120.63167309640001"/>
    <n v="0"/>
    <n v="14.386418168000001"/>
    <n v="14.695298668"/>
    <n v="59.177797233999996"/>
    <n v="518.70030550159993"/>
    <n v="0"/>
    <n v="132.0016878536"/>
    <n v="52.839322269600004"/>
    <n v="0"/>
    <n v="0"/>
    <n v="0"/>
    <n v="40.12357695"/>
    <n v="0"/>
    <n v="4920.9489598932005"/>
    <n v="0"/>
    <n v="0"/>
    <n v="249.70789195840001"/>
    <n v="0"/>
    <n v="0"/>
    <n v="2.3408199812000001"/>
    <n v="349.5909499"/>
    <n v="48.9765862888"/>
    <m/>
    <n v="11603.089804890002"/>
    <n v="11253.498854990001"/>
    <x v="8"/>
  </r>
  <r>
    <x v="7"/>
    <s v="Raster 3"/>
    <s v="Fairfield"/>
    <x v="2"/>
    <x v="0"/>
    <s v="Fixed"/>
    <x v="1"/>
    <s v="Protect None"/>
    <n v="984.83180000000004"/>
    <n v="2612.5391917971997"/>
    <n v="2433.5627103992001"/>
    <n v="120.5839819472"/>
    <n v="0"/>
    <n v="13.993275067599999"/>
    <n v="14.080997129600002"/>
    <n v="52.993515415199994"/>
    <n v="616.11207233879998"/>
    <n v="0"/>
    <n v="115.73455809720001"/>
    <n v="77.460310476800004"/>
    <n v="0"/>
    <n v="0"/>
    <n v="0"/>
    <n v="40.12357695"/>
    <n v="0"/>
    <n v="4943.7334681995999"/>
    <n v="0"/>
    <n v="0"/>
    <n v="142.88391852520002"/>
    <n v="0"/>
    <n v="0"/>
    <n v="1.6358311280000002"/>
    <n v="349.5909499"/>
    <n v="68.061694622800005"/>
    <m/>
    <n v="11603.090051994403"/>
    <n v="11253.499102094402"/>
    <x v="8"/>
  </r>
  <r>
    <x v="0"/>
    <s v="Raster 4"/>
    <s v="Fairfield"/>
    <x v="0"/>
    <x v="0"/>
    <s v="Fixed"/>
    <x v="1"/>
    <s v="Protect None"/>
    <n v="1334.28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  <m/>
    <n v="38122.599650119999"/>
    <n v="7215.6090978599968"/>
    <x v="9"/>
  </r>
  <r>
    <x v="1"/>
    <s v="Raster 4"/>
    <s v="Fairfield"/>
    <x v="0"/>
    <x v="0"/>
    <s v="Fixed"/>
    <x v="1"/>
    <s v="Protect None"/>
    <n v="1323.4405999999999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  <m/>
    <n v="38122.599155911208"/>
    <n v="7215.6086036512061"/>
    <x v="9"/>
  </r>
  <r>
    <x v="2"/>
    <s v="Raster 4"/>
    <s v="Fairfield"/>
    <x v="0"/>
    <x v="0"/>
    <s v="Fixed"/>
    <x v="1"/>
    <s v="Protect None"/>
    <n v="1322.3832"/>
    <n v="2419.6601226463999"/>
    <n v="3267.6670720607999"/>
    <n v="90.736735679999995"/>
    <n v="0"/>
    <n v="7.9938273400000002"/>
    <n v="0.91502759320000004"/>
    <n v="10.766091603600001"/>
    <n v="23.551273259600002"/>
    <n v="0"/>
    <n v="18.0443046012"/>
    <n v="7.5542286124000002"/>
    <n v="0"/>
    <n v="0"/>
    <n v="11.0799141916"/>
    <n v="191.15996383999999"/>
    <n v="0.35830138"/>
    <n v="1140.1167208908"/>
    <n v="0"/>
    <n v="0"/>
    <n v="15.579191106800002"/>
    <n v="0"/>
    <n v="0"/>
    <n v="0"/>
    <n v="30906.990552260002"/>
    <n v="10.426323053600001"/>
    <m/>
    <n v="38122.599650120006"/>
    <n v="7215.6090978600041"/>
    <x v="9"/>
  </r>
  <r>
    <x v="3"/>
    <s v="Raster 4"/>
    <s v="Fairfield"/>
    <x v="0"/>
    <x v="0"/>
    <s v="Fixed"/>
    <x v="1"/>
    <s v="Protect None"/>
    <n v="1318.3653999999999"/>
    <n v="2417.7035500072002"/>
    <n v="3257.7389114775997"/>
    <n v="90.736735679999995"/>
    <n v="0"/>
    <n v="7.9513253832000004"/>
    <n v="0.9076144612"/>
    <n v="19.103888268399999"/>
    <n v="21.280630928000001"/>
    <n v="0"/>
    <n v="17.949910720400002"/>
    <n v="11.507651908"/>
    <n v="0"/>
    <n v="0"/>
    <n v="11.044084053600001"/>
    <n v="191.07347730000001"/>
    <n v="0.26563723"/>
    <n v="1140.4710686004"/>
    <n v="0"/>
    <n v="0"/>
    <n v="15.491469044799999"/>
    <n v="0"/>
    <n v="0"/>
    <n v="0"/>
    <n v="30906.990552260002"/>
    <n v="12.3828956928"/>
    <m/>
    <n v="38122.5994030156"/>
    <n v="7215.6088507555978"/>
    <x v="9"/>
  </r>
  <r>
    <x v="4"/>
    <s v="Raster 4"/>
    <s v="Fairfield"/>
    <x v="0"/>
    <x v="0"/>
    <s v="Fixed"/>
    <x v="1"/>
    <s v="Protect None"/>
    <n v="1315.4237000000001"/>
    <n v="2413.8462503231999"/>
    <n v="3250.4698413428"/>
    <n v="90.736735679999995"/>
    <n v="0"/>
    <n v="7.9350164928"/>
    <n v="0.8984715983999999"/>
    <n v="20.4041516212"/>
    <n v="26.233344417200001"/>
    <n v="0"/>
    <n v="17.813261987200001"/>
    <n v="12.302092554000001"/>
    <n v="0"/>
    <n v="0"/>
    <n v="10.961056975200002"/>
    <n v="191.03641164000001"/>
    <n v="0.20386113"/>
    <n v="1141.1533238488"/>
    <n v="0"/>
    <n v="0"/>
    <n v="15.3750828724"/>
    <n v="0"/>
    <n v="0"/>
    <n v="0"/>
    <n v="30906.990552260002"/>
    <n v="16.240195376799999"/>
    <m/>
    <n v="38122.599650119999"/>
    <n v="7215.6090978599968"/>
    <x v="9"/>
  </r>
  <r>
    <x v="5"/>
    <s v="Raster 4"/>
    <s v="Fairfield"/>
    <x v="0"/>
    <x v="0"/>
    <s v="Fixed"/>
    <x v="1"/>
    <s v="Protect None"/>
    <n v="1312.1479999999999"/>
    <n v="2408.2910963067998"/>
    <n v="3242.3754425119996"/>
    <n v="90.736735679999995"/>
    <n v="0"/>
    <n v="7.8539662496"/>
    <n v="0.88191560359999999"/>
    <n v="24.796185226800002"/>
    <n v="28.102194994400001"/>
    <n v="0"/>
    <n v="17.445817744399999"/>
    <n v="13.670062512399999"/>
    <n v="0"/>
    <n v="0"/>
    <n v="10.696408162800001"/>
    <n v="191.02405642000002"/>
    <n v="0.1235522"/>
    <n v="1142.6539888700001"/>
    <n v="0"/>
    <n v="0"/>
    <n v="15.1625730884"/>
    <n v="0"/>
    <n v="0"/>
    <n v="0"/>
    <n v="30906.990552260002"/>
    <n v="21.795349393199999"/>
    <m/>
    <n v="38122.599897224398"/>
    <n v="7215.6093449643959"/>
    <x v="9"/>
  </r>
  <r>
    <x v="6"/>
    <s v="Raster 4"/>
    <s v="Fairfield"/>
    <x v="0"/>
    <x v="0"/>
    <s v="Fixed"/>
    <x v="1"/>
    <s v="Protect None"/>
    <n v="1309.1382000000001"/>
    <n v="2401.035616914"/>
    <n v="3234.9380942808002"/>
    <n v="90.736735679999995"/>
    <n v="0"/>
    <n v="7.8275260788000001"/>
    <n v="0.86362987799999991"/>
    <n v="24.946424701999998"/>
    <n v="33.668468708799999"/>
    <n v="0"/>
    <n v="16.592813355600001"/>
    <n v="14.1390666636"/>
    <n v="0"/>
    <n v="0"/>
    <n v="10.298570078799999"/>
    <n v="191.02405642000002"/>
    <n v="6.7953710000000001E-2"/>
    <n v="1145.6521065552001"/>
    <n v="0"/>
    <n v="0"/>
    <n v="14.7672060484"/>
    <n v="0"/>
    <n v="0"/>
    <n v="0"/>
    <n v="30906.990552260002"/>
    <n v="29.050828786000004"/>
    <m/>
    <n v="38122.599650119999"/>
    <n v="7215.6090978599968"/>
    <x v="9"/>
  </r>
  <r>
    <x v="7"/>
    <s v="Raster 4"/>
    <s v="Fairfield"/>
    <x v="0"/>
    <x v="0"/>
    <s v="Fixed"/>
    <x v="1"/>
    <s v="Protect None"/>
    <n v="1305.5577000000001"/>
    <n v="2391.2920433176"/>
    <n v="3226.0905212388002"/>
    <n v="90.449847471600009"/>
    <n v="0"/>
    <n v="7.8208542599999999"/>
    <n v="0.83743681159999994"/>
    <n v="25.243197086400002"/>
    <n v="41.449786264800004"/>
    <n v="0"/>
    <n v="15.501106116400001"/>
    <n v="13.317691637999999"/>
    <n v="0"/>
    <n v="0"/>
    <n v="9.8154809768"/>
    <n v="191.0117012"/>
    <n v="4.3243270000000007E-2"/>
    <n v="1149.9660551704001"/>
    <n v="0"/>
    <n v="0"/>
    <n v="13.975977759599999"/>
    <n v="0"/>
    <n v="0"/>
    <n v="0"/>
    <n v="30906.990552260002"/>
    <n v="38.794402382400001"/>
    <m/>
    <n v="38122.599897224405"/>
    <n v="7215.6093449644031"/>
    <x v="9"/>
  </r>
  <r>
    <x v="0"/>
    <s v="ALL"/>
    <s v="Fairfield"/>
    <x v="0"/>
    <x v="0"/>
    <s v="Fixed"/>
    <x v="2"/>
    <s v="Protect None"/>
    <n v="52627.952499999999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  <m/>
    <n v="393681.99803074001"/>
    <n v="265332.77884637"/>
    <x v="0"/>
  </r>
  <r>
    <x v="1"/>
    <s v="ALL"/>
    <s v="Fairfield"/>
    <x v="0"/>
    <x v="0"/>
    <s v="Fixed"/>
    <x v="2"/>
    <s v="Protect None"/>
    <n v="52489.570299999999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  <m/>
    <n v="393681.99803074001"/>
    <n v="265332.77884637"/>
    <x v="0"/>
  </r>
  <r>
    <x v="2"/>
    <s v="ALL"/>
    <s v="Fairfield"/>
    <x v="0"/>
    <x v="0"/>
    <s v="Fixed"/>
    <x v="2"/>
    <s v="Protect None"/>
    <n v="52468.5484"/>
    <n v="56504.383379054001"/>
    <n v="129652.0917125296"/>
    <n v="4816.2678758168004"/>
    <n v="0"/>
    <n v="378.27581706960001"/>
    <n v="44.278637436000004"/>
    <n v="247.76985214920001"/>
    <n v="960.40535100720001"/>
    <n v="0"/>
    <n v="1123.1922934304"/>
    <n v="74.21657101800001"/>
    <n v="0"/>
    <n v="0"/>
    <n v="30.471184877200002"/>
    <n v="3753.9925003876001"/>
    <n v="13.152131689999999"/>
    <n v="65744.021157852403"/>
    <n v="0"/>
    <n v="0"/>
    <n v="1629.3256104612001"/>
    <n v="0"/>
    <n v="119.28964909999999"/>
    <n v="25.209096679200002"/>
    <n v="128349.21918437001"/>
    <n v="216.43627291600001"/>
    <m/>
    <n v="393681.99827784434"/>
    <n v="265332.77909347432"/>
    <x v="0"/>
  </r>
  <r>
    <x v="3"/>
    <s v="ALL"/>
    <s v="Fairfield"/>
    <x v="0"/>
    <x v="0"/>
    <s v="Fixed"/>
    <x v="2"/>
    <s v="Protect None"/>
    <n v="52402.669300000001"/>
    <n v="56381.193681208795"/>
    <n v="129489.3015577492"/>
    <n v="4812.6426071644"/>
    <n v="0"/>
    <n v="372.78589861480003"/>
    <n v="41.370465752400001"/>
    <n v="366.44890627680002"/>
    <n v="1046.0075043596"/>
    <n v="0"/>
    <n v="1098.7040002860001"/>
    <n v="102.72352301960001"/>
    <n v="0"/>
    <n v="0"/>
    <n v="29.9129760376"/>
    <n v="3751.0408383295999"/>
    <n v="9.5073417899999999"/>
    <n v="65781.3581384836"/>
    <n v="0"/>
    <n v="0"/>
    <n v="1566.0021427084"/>
    <n v="0"/>
    <n v="119.28964909999999"/>
    <n v="24.863397623600001"/>
    <n v="128349.21918437001"/>
    <n v="339.62597076119999"/>
    <m/>
    <n v="393681.99778363551"/>
    <n v="265332.7785992655"/>
    <x v="0"/>
  </r>
  <r>
    <x v="4"/>
    <s v="ALL"/>
    <s v="Fairfield"/>
    <x v="0"/>
    <x v="0"/>
    <s v="Fixed"/>
    <x v="2"/>
    <s v="Protect None"/>
    <n v="52286.2549"/>
    <n v="55967.679046968398"/>
    <n v="129201.6364531156"/>
    <n v="4809.0099253799999"/>
    <n v="0"/>
    <n v="364.50641858839998"/>
    <n v="40.125800889599994"/>
    <n v="579.30191828839997"/>
    <n v="1234.3408409680001"/>
    <n v="0"/>
    <n v="1047.3381615536"/>
    <n v="114.623082506"/>
    <n v="0"/>
    <n v="0"/>
    <n v="29.587292438399999"/>
    <n v="3745.8590590616"/>
    <n v="7.2278036999999999"/>
    <n v="65856.586602019597"/>
    <n v="0"/>
    <n v="0"/>
    <n v="1438.8970756452002"/>
    <n v="0"/>
    <n v="119.28964909999999"/>
    <n v="23.629358249999999"/>
    <n v="128349.21918437001"/>
    <n v="753.14060500160008"/>
    <m/>
    <n v="393681.9982778444"/>
    <n v="265332.77909347438"/>
    <x v="0"/>
  </r>
  <r>
    <x v="5"/>
    <s v="ALL"/>
    <s v="Fairfield"/>
    <x v="0"/>
    <x v="0"/>
    <s v="Fixed"/>
    <x v="2"/>
    <s v="Protect None"/>
    <n v="52080.362500000003"/>
    <n v="54882.195873395598"/>
    <n v="128692.86727345001"/>
    <n v="4753.2906013284"/>
    <n v="0"/>
    <n v="334.9767014752"/>
    <n v="32.065255361600002"/>
    <n v="887.05315118040005"/>
    <n v="1973.2783792664002"/>
    <n v="0"/>
    <n v="939.16895176680009"/>
    <n v="164.43364614480001"/>
    <n v="0"/>
    <n v="0"/>
    <n v="28.4394925004"/>
    <n v="3720.5936225791997"/>
    <n v="4.8617790699999999"/>
    <n v="66030.781613277606"/>
    <n v="0"/>
    <n v="0"/>
    <n v="909.8534741684"/>
    <n v="0"/>
    <n v="119.28964909999999"/>
    <n v="21.005603730800001"/>
    <n v="128349.21918437001"/>
    <n v="1838.6237785743999"/>
    <m/>
    <n v="393681.99803074001"/>
    <n v="265332.77884637"/>
    <x v="0"/>
  </r>
  <r>
    <x v="6"/>
    <s v="ALL"/>
    <s v="Fairfield"/>
    <x v="0"/>
    <x v="0"/>
    <s v="Fixed"/>
    <x v="2"/>
    <s v="Protect None"/>
    <n v="51856.544699999999"/>
    <n v="53736.117264645996"/>
    <n v="128139.8036416668"/>
    <n v="4733.6744656388"/>
    <n v="0"/>
    <n v="324.79402335999998"/>
    <n v="26.486626427200001"/>
    <n v="937.3613830807999"/>
    <n v="2969.1016981344001"/>
    <n v="0"/>
    <n v="829.99229734120001"/>
    <n v="234.01033784399999"/>
    <n v="0"/>
    <n v="0"/>
    <n v="26.8088505648"/>
    <n v="3697.5219789599996"/>
    <n v="3.8362958100000002"/>
    <n v="66209.773662252803"/>
    <n v="0"/>
    <n v="0"/>
    <n v="341.6277635056"/>
    <n v="0"/>
    <n v="119.28964909999999"/>
    <n v="17.876273609200002"/>
    <n v="128349.21918437001"/>
    <n v="2984.7023873240005"/>
    <m/>
    <n v="393681.99778363563"/>
    <n v="265332.77859926561"/>
    <x v="0"/>
  </r>
  <r>
    <x v="7"/>
    <s v="ALL"/>
    <s v="Fairfield"/>
    <x v="0"/>
    <x v="0"/>
    <s v="Fixed"/>
    <x v="2"/>
    <s v="Protect None"/>
    <n v="51657.906999999999"/>
    <n v="52759.232521202808"/>
    <n v="127648.961144908"/>
    <n v="4719.9940247415998"/>
    <n v="0"/>
    <n v="318.82126290759999"/>
    <n v="17.7912696956"/>
    <n v="922.04758209959994"/>
    <n v="3524.6566364783998"/>
    <n v="0"/>
    <n v="720.97181289640002"/>
    <n v="344.27548715160003"/>
    <n v="0"/>
    <n v="0"/>
    <n v="24.720324175999998"/>
    <n v="3686.87795693"/>
    <n v="2.37220224"/>
    <n v="66395.915677041994"/>
    <n v="0"/>
    <n v="0"/>
    <n v="150.2627030136"/>
    <n v="0"/>
    <n v="119.28964909999999"/>
    <n v="15.001708124"/>
    <n v="128349.21918437001"/>
    <n v="3961.5871307672001"/>
    <m/>
    <n v="393681.9982778444"/>
    <n v="265332.77909347438"/>
    <x v="0"/>
  </r>
  <r>
    <x v="0"/>
    <s v="OutputSite 1"/>
    <s v="Fairfield"/>
    <x v="0"/>
    <x v="0"/>
    <s v="Fixed"/>
    <x v="2"/>
    <s v="Protect None"/>
    <n v="385.02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  <m/>
    <n v="3051.5478340900004"/>
    <n v="3051.5478340900004"/>
    <x v="1"/>
  </r>
  <r>
    <x v="1"/>
    <s v="OutputSite 1"/>
    <s v="Fairfield"/>
    <x v="0"/>
    <x v="0"/>
    <s v="Fixed"/>
    <x v="2"/>
    <s v="Protect None"/>
    <n v="372.28059999999999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  <m/>
    <n v="3051.5478340899999"/>
    <n v="3051.5478340899999"/>
    <x v="1"/>
  </r>
  <r>
    <x v="2"/>
    <s v="OutputSite 1"/>
    <s v="Fairfield"/>
    <x v="0"/>
    <x v="0"/>
    <s v="Fixed"/>
    <x v="2"/>
    <s v="Protect None"/>
    <n v="370.178"/>
    <n v="254.8481576872"/>
    <n v="914.72612583199998"/>
    <n v="18.978853442000002"/>
    <n v="0"/>
    <n v="1.9397695400000001"/>
    <n v="0.69263363320000004"/>
    <n v="24.347937845200001"/>
    <n v="55.997563606"/>
    <n v="0"/>
    <n v="34.7851334924"/>
    <n v="5.5499648239999999"/>
    <n v="0"/>
    <n v="0"/>
    <n v="10.855049187600001"/>
    <n v="32.920483689999998"/>
    <n v="0"/>
    <n v="1651.9714931992"/>
    <n v="0"/>
    <n v="0"/>
    <n v="33.919032570399999"/>
    <n v="0"/>
    <n v="0"/>
    <n v="1.382549118"/>
    <n v="0"/>
    <n v="8.6330864227999999"/>
    <m/>
    <n v="3051.5478340899999"/>
    <n v="3051.5478340899999"/>
    <x v="1"/>
  </r>
  <r>
    <x v="3"/>
    <s v="OutputSite 1"/>
    <s v="Fairfield"/>
    <x v="0"/>
    <x v="0"/>
    <s v="Fixed"/>
    <x v="2"/>
    <s v="Protect None"/>
    <n v="365.2885"/>
    <n v="249.5616061536"/>
    <n v="902.643956194"/>
    <n v="17.2587597136"/>
    <n v="0"/>
    <n v="1.93359193"/>
    <n v="0.68843285840000001"/>
    <n v="33.214537925999998"/>
    <n v="61.893227485600001"/>
    <n v="0"/>
    <n v="34.211604180000002"/>
    <n v="6.8215640664000006"/>
    <n v="0"/>
    <n v="0"/>
    <n v="10.5506165668"/>
    <n v="32.914306080000003"/>
    <n v="0"/>
    <n v="1653.2203588368"/>
    <n v="0"/>
    <n v="0"/>
    <n v="31.420559982"/>
    <n v="0"/>
    <n v="0"/>
    <n v="1.2955683692"/>
    <n v="0"/>
    <n v="13.919637956399999"/>
    <m/>
    <n v="3051.5483282987998"/>
    <n v="3051.5483282987998"/>
    <x v="1"/>
  </r>
  <r>
    <x v="4"/>
    <s v="OutputSite 1"/>
    <s v="Fairfield"/>
    <x v="0"/>
    <x v="0"/>
    <s v="Fixed"/>
    <x v="2"/>
    <s v="Protect None"/>
    <n v="358.65820000000002"/>
    <n v="243.0214939988"/>
    <n v="886.2601931608001"/>
    <n v="16.100828495199998"/>
    <n v="0"/>
    <n v="1.93359193"/>
    <n v="0.68274945720000002"/>
    <n v="44.2492320124"/>
    <n v="70.576476101599994"/>
    <n v="0"/>
    <n v="31.588838078399998"/>
    <n v="7.4148617308000002"/>
    <n v="0"/>
    <n v="0"/>
    <n v="10.351203315999999"/>
    <n v="32.858707590000002"/>
    <n v="0"/>
    <n v="1656.5639284732001"/>
    <n v="0"/>
    <n v="0"/>
    <n v="28.451353511600001"/>
    <n v="0"/>
    <n v="0"/>
    <n v="1.0348732272000001"/>
    <n v="0"/>
    <n v="20.459750111199998"/>
    <m/>
    <n v="3051.5480811943999"/>
    <n v="3051.5480811943999"/>
    <x v="1"/>
  </r>
  <r>
    <x v="5"/>
    <s v="OutputSite 1"/>
    <s v="Fairfield"/>
    <x v="0"/>
    <x v="0"/>
    <s v="Fixed"/>
    <x v="2"/>
    <s v="Protect None"/>
    <n v="347.86250000000001"/>
    <n v="233.05305539839998"/>
    <n v="859.58354344999998"/>
    <n v="14.696781294400001"/>
    <n v="0"/>
    <n v="1.93359193"/>
    <n v="0.66915871519999992"/>
    <n v="53.156851423600003"/>
    <n v="94.696583689999997"/>
    <n v="0"/>
    <n v="26.763630459599998"/>
    <n v="9.1290249536000001"/>
    <n v="0"/>
    <n v="0"/>
    <n v="9.7319596896"/>
    <n v="32.59924797"/>
    <n v="0"/>
    <n v="1663.7381105183999"/>
    <n v="0"/>
    <n v="0"/>
    <n v="20.449371726400003"/>
    <n v="0"/>
    <n v="0"/>
    <n v="0.91873415920000001"/>
    <n v="0"/>
    <n v="30.428188711600001"/>
    <m/>
    <n v="3051.5478340899995"/>
    <n v="3051.5478340899995"/>
    <x v="1"/>
  </r>
  <r>
    <x v="6"/>
    <s v="OutputSite 1"/>
    <s v="Fairfield"/>
    <x v="0"/>
    <x v="0"/>
    <s v="Fixed"/>
    <x v="2"/>
    <s v="Protect None"/>
    <n v="338.12979999999999"/>
    <n v="225.4323557024"/>
    <n v="835.53361351119997"/>
    <n v="13.7273907332"/>
    <n v="0"/>
    <n v="1.93359193"/>
    <n v="0.64345985760000002"/>
    <n v="49.728277873600007"/>
    <n v="128.64922245880001"/>
    <n v="0"/>
    <n v="20.631487669199998"/>
    <n v="11.406339103999999"/>
    <n v="0"/>
    <n v="0"/>
    <n v="8.8161907831999997"/>
    <n v="32.475695770000002"/>
    <n v="0"/>
    <n v="1673.2716453748001"/>
    <n v="0"/>
    <n v="0"/>
    <n v="10.4058133884"/>
    <n v="0"/>
    <n v="0"/>
    <n v="0.84410863040000006"/>
    <n v="0"/>
    <n v="38.048888407600003"/>
    <m/>
    <n v="3051.5480811943999"/>
    <n v="3051.5480811943999"/>
    <x v="1"/>
  </r>
  <r>
    <x v="7"/>
    <s v="OutputSite 1"/>
    <s v="Fairfield"/>
    <x v="0"/>
    <x v="0"/>
    <s v="Fixed"/>
    <x v="2"/>
    <s v="Protect None"/>
    <n v="329.67329999999998"/>
    <n v="218.9770003568"/>
    <n v="814.63722992520002"/>
    <n v="13.444209090799999"/>
    <n v="0"/>
    <n v="1.93359193"/>
    <n v="0.45121263440000003"/>
    <n v="41.532813343200004"/>
    <n v="156.18851363000002"/>
    <n v="0"/>
    <n v="16.460118292800001"/>
    <n v="14.832194505599999"/>
    <n v="0"/>
    <n v="0"/>
    <n v="7.6649313835999999"/>
    <n v="32.450985330000002"/>
    <n v="0"/>
    <n v="1681.6222914684001"/>
    <n v="0"/>
    <n v="0"/>
    <n v="6.0580114704000003"/>
    <n v="0"/>
    <n v="0"/>
    <n v="0.79073408000000001"/>
    <n v="0"/>
    <n v="44.504243753200001"/>
    <m/>
    <n v="3051.5480811944008"/>
    <n v="3051.5480811944008"/>
    <x v="1"/>
  </r>
  <r>
    <x v="0"/>
    <s v="OutputSite 2"/>
    <s v="Fairfield"/>
    <x v="0"/>
    <x v="0"/>
    <s v="Fixed"/>
    <x v="2"/>
    <s v="Protect None"/>
    <n v="516.4325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  <m/>
    <n v="9303.8822046500009"/>
    <n v="9303.8822046500009"/>
    <x v="2"/>
  </r>
  <r>
    <x v="1"/>
    <s v="OutputSite 2"/>
    <s v="Fairfield"/>
    <x v="0"/>
    <x v="0"/>
    <s v="Fixed"/>
    <x v="2"/>
    <s v="Protect None"/>
    <n v="501.46929999999998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  <m/>
    <n v="9303.8822046500009"/>
    <n v="9303.8822046500009"/>
    <x v="2"/>
  </r>
  <r>
    <x v="2"/>
    <s v="OutputSite 2"/>
    <s v="Fairfield"/>
    <x v="0"/>
    <x v="0"/>
    <s v="Fixed"/>
    <x v="2"/>
    <s v="Protect None"/>
    <n v="499.74720000000002"/>
    <n v="2718.3957515044003"/>
    <n v="1234.8973200768"/>
    <n v="65.581507759999994"/>
    <n v="0"/>
    <n v="1.7339315747999999"/>
    <n v="5.3767446396"/>
    <n v="18.426328003600002"/>
    <n v="130.4990459972"/>
    <n v="0"/>
    <n v="179.9826905148"/>
    <n v="3.4584731824000001"/>
    <n v="0"/>
    <n v="0"/>
    <n v="7.8517423100000006"/>
    <n v="13.00386905"/>
    <n v="0"/>
    <n v="4751.3597275468001"/>
    <n v="0"/>
    <n v="0"/>
    <n v="147.45609123840001"/>
    <n v="0"/>
    <n v="0"/>
    <n v="0.3088805"/>
    <n v="0"/>
    <n v="25.550347855600002"/>
    <m/>
    <n v="9303.8824517543999"/>
    <n v="9303.8824517543999"/>
    <x v="2"/>
  </r>
  <r>
    <x v="3"/>
    <s v="OutputSite 2"/>
    <s v="Fairfield"/>
    <x v="0"/>
    <x v="0"/>
    <s v="Fixed"/>
    <x v="2"/>
    <s v="Protect None"/>
    <n v="491.60509999999999"/>
    <n v="2687.9986979472001"/>
    <n v="1214.7778327244"/>
    <n v="65.581507759999994"/>
    <n v="0"/>
    <n v="1.7255300252000001"/>
    <n v="4.9756941983999994"/>
    <n v="34.0020596488"/>
    <n v="140.0113298752"/>
    <n v="0"/>
    <n v="179.1385818844"/>
    <n v="7.0634792739999996"/>
    <n v="0"/>
    <n v="0"/>
    <n v="7.8517423100000006"/>
    <n v="12.07104994"/>
    <n v="0"/>
    <n v="4753.3385395820005"/>
    <n v="0"/>
    <n v="0"/>
    <n v="139.08987756760001"/>
    <n v="0"/>
    <n v="0"/>
    <n v="0.3088805"/>
    <n v="0"/>
    <n v="55.947401412800005"/>
    <m/>
    <n v="9303.8822046500027"/>
    <n v="9303.8822046500027"/>
    <x v="2"/>
  </r>
  <r>
    <x v="4"/>
    <s v="OutputSite 2"/>
    <s v="Fairfield"/>
    <x v="0"/>
    <x v="0"/>
    <s v="Fixed"/>
    <x v="2"/>
    <s v="Protect None"/>
    <n v="481.01400000000001"/>
    <n v="2639.8630079315999"/>
    <n v="1188.606758616"/>
    <n v="65.581507759999994"/>
    <n v="0"/>
    <n v="1.4507499323999999"/>
    <n v="4.3198791207999996"/>
    <n v="49.483150308800006"/>
    <n v="159.20121047480001"/>
    <n v="0"/>
    <n v="177.0327581876"/>
    <n v="8.8517738167999998"/>
    <n v="0"/>
    <n v="0"/>
    <n v="7.8517423100000006"/>
    <n v="10.34131914"/>
    <n v="0"/>
    <n v="4757.9967046264001"/>
    <n v="0"/>
    <n v="0"/>
    <n v="128.90991760079999"/>
    <n v="0"/>
    <n v="0"/>
    <n v="0.3088805"/>
    <n v="0"/>
    <n v="104.0830914284"/>
    <m/>
    <n v="9303.8824517544017"/>
    <n v="9303.8824517544017"/>
    <x v="2"/>
  </r>
  <r>
    <x v="5"/>
    <s v="OutputSite 2"/>
    <s v="Fairfield"/>
    <x v="0"/>
    <x v="0"/>
    <s v="Fixed"/>
    <x v="2"/>
    <s v="Protect None"/>
    <n v="461.0967"/>
    <n v="2530.7720987327998"/>
    <n v="1139.3902339547999"/>
    <n v="38.986896710000003"/>
    <n v="0"/>
    <n v="0.10081859520000001"/>
    <n v="2.7396464828"/>
    <n v="107.19388872"/>
    <n v="203.44723012999998"/>
    <n v="0"/>
    <n v="168.0258028076"/>
    <n v="13.082448249199999"/>
    <n v="0"/>
    <n v="0"/>
    <n v="7.8406226119999998"/>
    <n v="10.13745801"/>
    <n v="0"/>
    <n v="4769.8023644408004"/>
    <n v="0"/>
    <n v="0"/>
    <n v="98.893157715200005"/>
    <n v="0"/>
    <n v="0"/>
    <n v="0.29553686239999999"/>
    <n v="0"/>
    <n v="213.1740006272"/>
    <m/>
    <n v="9303.882204649999"/>
    <n v="9303.882204649999"/>
    <x v="2"/>
  </r>
  <r>
    <x v="6"/>
    <s v="OutputSite 2"/>
    <s v="Fairfield"/>
    <x v="0"/>
    <x v="0"/>
    <s v="Fixed"/>
    <x v="2"/>
    <s v="Protect None"/>
    <n v="423.1524"/>
    <n v="2413.2401032299999"/>
    <n v="1045.6281991056001"/>
    <n v="22.94364354"/>
    <n v="0"/>
    <n v="6.5235561600000005E-2"/>
    <n v="1.4766958944000002"/>
    <n v="162.64189214040002"/>
    <n v="319.12421290200001"/>
    <n v="0"/>
    <n v="150.9958617684"/>
    <n v="16.7138945116"/>
    <n v="0"/>
    <n v="0"/>
    <n v="7.8218426776000003"/>
    <n v="9.3899671999999992"/>
    <n v="0"/>
    <n v="4792.2611891480001"/>
    <n v="0"/>
    <n v="0"/>
    <n v="30.614505429200001"/>
    <n v="0"/>
    <n v="0"/>
    <n v="0.2589654112"/>
    <n v="0"/>
    <n v="330.70599613000002"/>
    <m/>
    <n v="9303.882204649999"/>
    <n v="9303.882204649999"/>
    <x v="2"/>
  </r>
  <r>
    <x v="7"/>
    <s v="OutputSite 2"/>
    <s v="Fairfield"/>
    <x v="0"/>
    <x v="0"/>
    <s v="Fixed"/>
    <x v="2"/>
    <s v="Protect None"/>
    <n v="398.09379999999999"/>
    <n v="2321.5305175272001"/>
    <n v="983.70729592719999"/>
    <n v="14.8235458516"/>
    <n v="0"/>
    <n v="3.18764676E-2"/>
    <n v="0.70227070479999998"/>
    <n v="149.870054122"/>
    <n v="407.91475432760001"/>
    <n v="0"/>
    <n v="137.59464884319999"/>
    <n v="21.844028959999999"/>
    <n v="0"/>
    <n v="0"/>
    <n v="7.7973793420000002"/>
    <n v="7.9444064599999997"/>
    <n v="0"/>
    <n v="4812.9418505928006"/>
    <n v="0"/>
    <n v="0"/>
    <n v="14.549012863200002"/>
    <n v="0"/>
    <n v="0"/>
    <n v="0.21498082799999998"/>
    <n v="0"/>
    <n v="422.4155818328"/>
    <m/>
    <n v="9303.882204649999"/>
    <n v="9303.882204649999"/>
    <x v="2"/>
  </r>
  <r>
    <x v="0"/>
    <s v="OutputSite 3"/>
    <s v="Fairfield"/>
    <x v="0"/>
    <x v="0"/>
    <s v="Fixed"/>
    <x v="2"/>
    <s v="Protect None"/>
    <n v="295.97250000000003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  <m/>
    <n v="3358.0067109699999"/>
    <n v="3358.0067109699999"/>
    <x v="3"/>
  </r>
  <r>
    <x v="1"/>
    <s v="OutputSite 3"/>
    <s v="Fairfield"/>
    <x v="0"/>
    <x v="0"/>
    <s v="Fixed"/>
    <x v="2"/>
    <s v="Protect None"/>
    <n v="288.51710000000003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  <m/>
    <n v="3358.0067109700003"/>
    <n v="3358.0067109700003"/>
    <x v="3"/>
  </r>
  <r>
    <x v="2"/>
    <s v="OutputSite 3"/>
    <s v="Fairfield"/>
    <x v="0"/>
    <x v="0"/>
    <s v="Fixed"/>
    <x v="2"/>
    <s v="Protect None"/>
    <n v="286.78500000000003"/>
    <n v="1037.5004411808"/>
    <n v="708.65835354000012"/>
    <n v="22.264847753200002"/>
    <n v="0"/>
    <n v="21.281866450000003"/>
    <n v="0"/>
    <n v="19.657155020000001"/>
    <n v="10.2718828036"/>
    <n v="0"/>
    <n v="67.974713874000003"/>
    <n v="1.235522E-2"/>
    <n v="0"/>
    <n v="0"/>
    <n v="0"/>
    <n v="6.12818912"/>
    <n v="4.5096553000000004"/>
    <n v="1301.230766526"/>
    <n v="0"/>
    <n v="0"/>
    <n v="147.96067842319999"/>
    <n v="0"/>
    <n v="0"/>
    <n v="0"/>
    <n v="0"/>
    <n v="10.5558057592"/>
    <m/>
    <n v="3358.0067109699999"/>
    <n v="3358.0067109699999"/>
    <x v="3"/>
  </r>
  <r>
    <x v="3"/>
    <s v="OutputSite 3"/>
    <s v="Fairfield"/>
    <x v="0"/>
    <x v="0"/>
    <s v="Fixed"/>
    <x v="2"/>
    <s v="Protect None"/>
    <n v="282.09249999999997"/>
    <n v="1030.3119270804"/>
    <n v="697.06297956999992"/>
    <n v="21.995256852799997"/>
    <n v="0"/>
    <n v="21.281866450000003"/>
    <n v="0"/>
    <n v="28.878597019200001"/>
    <n v="14.759545811999999"/>
    <n v="0"/>
    <n v="67.715254254000001"/>
    <n v="0.26217776840000001"/>
    <n v="0"/>
    <n v="0"/>
    <n v="0"/>
    <n v="6.12818912"/>
    <n v="3.16911393"/>
    <n v="1302.8307675160002"/>
    <n v="0"/>
    <n v="0"/>
    <n v="145.86696284200002"/>
    <n v="0"/>
    <n v="0"/>
    <n v="0"/>
    <n v="0"/>
    <n v="17.744319859600001"/>
    <m/>
    <n v="3358.0069580744002"/>
    <n v="3358.0069580744002"/>
    <x v="3"/>
  </r>
  <r>
    <x v="4"/>
    <s v="OutputSite 3"/>
    <s v="Fairfield"/>
    <x v="0"/>
    <x v="0"/>
    <s v="Fixed"/>
    <x v="2"/>
    <s v="Protect None"/>
    <n v="247.5282"/>
    <n v="844.40935645479999"/>
    <n v="611.65307344079997"/>
    <n v="21.781264442400001"/>
    <n v="0"/>
    <n v="19.175301439999998"/>
    <n v="0"/>
    <n v="110.36003739719999"/>
    <n v="44.552923320000005"/>
    <n v="0"/>
    <n v="67.197323431599997"/>
    <n v="0.49569142640000002"/>
    <n v="0"/>
    <n v="0"/>
    <n v="0"/>
    <n v="6.12818912"/>
    <n v="2.1127426200000001"/>
    <n v="1304.4196488079999"/>
    <n v="0"/>
    <n v="0"/>
    <n v="122.0742685836"/>
    <n v="0"/>
    <n v="0"/>
    <n v="0"/>
    <n v="0"/>
    <n v="203.64689048520003"/>
    <m/>
    <n v="3358.0067109699994"/>
    <n v="3358.0067109699994"/>
    <x v="3"/>
  </r>
  <r>
    <x v="5"/>
    <s v="OutputSite 3"/>
    <s v="Fairfield"/>
    <x v="0"/>
    <x v="0"/>
    <s v="Fixed"/>
    <x v="2"/>
    <s v="Protect None"/>
    <n v="216.98089999999999"/>
    <n v="744.14081564920002"/>
    <n v="536.16935105959999"/>
    <n v="0.27527430159999999"/>
    <n v="0"/>
    <n v="0.3481700996"/>
    <n v="0"/>
    <n v="150.05019322959998"/>
    <n v="184.71622240120001"/>
    <n v="0"/>
    <n v="65.189105972799993"/>
    <n v="1.1749814219999999"/>
    <n v="0"/>
    <n v="0"/>
    <n v="0"/>
    <n v="3.95984801"/>
    <n v="0.74749080999999995"/>
    <n v="1310.1638376904"/>
    <n v="0"/>
    <n v="0"/>
    <n v="57.155989033199994"/>
    <n v="0"/>
    <n v="0"/>
    <n v="0"/>
    <n v="0"/>
    <n v="303.91543129080003"/>
    <m/>
    <n v="3358.0067109699999"/>
    <n v="3358.0067109699999"/>
    <x v="3"/>
  </r>
  <r>
    <x v="6"/>
    <s v="OutputSite 3"/>
    <s v="Fairfield"/>
    <x v="0"/>
    <x v="0"/>
    <s v="Fixed"/>
    <x v="2"/>
    <s v="Protect None"/>
    <n v="199.42850000000001"/>
    <n v="665.11831115559994"/>
    <n v="492.79659835400003"/>
    <n v="0.20163719040000003"/>
    <n v="0"/>
    <n v="0.32642491239999999"/>
    <n v="0"/>
    <n v="77.541113615599997"/>
    <n v="348.84123515040005"/>
    <n v="0"/>
    <n v="60.0787398764"/>
    <n v="2.2617465731999999"/>
    <n v="0"/>
    <n v="0"/>
    <n v="0"/>
    <n v="3.5274153099999999"/>
    <n v="0.21003874000000003"/>
    <n v="1316.8230541660002"/>
    <n v="0"/>
    <n v="0"/>
    <n v="7.3422130371999996"/>
    <n v="0"/>
    <n v="0"/>
    <n v="0"/>
    <n v="0"/>
    <n v="382.9379357844"/>
    <m/>
    <n v="3358.0064638656004"/>
    <n v="3358.0064638656004"/>
    <x v="3"/>
  </r>
  <r>
    <x v="7"/>
    <s v="OutputSite 3"/>
    <s v="Fairfield"/>
    <x v="0"/>
    <x v="0"/>
    <s v="Fixed"/>
    <x v="2"/>
    <s v="Protect None"/>
    <n v="181.9761"/>
    <n v="591.37889873400002"/>
    <n v="449.67095004840002"/>
    <n v="0.13714294199999999"/>
    <n v="0"/>
    <n v="0.31579942319999998"/>
    <n v="0"/>
    <n v="77.969592645199995"/>
    <n v="373.22574444680004"/>
    <n v="0"/>
    <n v="54.079045044400004"/>
    <n v="24.954332042799997"/>
    <n v="0"/>
    <n v="0"/>
    <n v="0"/>
    <n v="2.32278136"/>
    <n v="0.17297308000000003"/>
    <n v="1325.0560785651999"/>
    <n v="0"/>
    <n v="0"/>
    <n v="2.0460244319999998"/>
    <n v="0"/>
    <n v="0"/>
    <n v="0"/>
    <n v="0"/>
    <n v="456.67734820599998"/>
    <m/>
    <n v="3358.0067109699999"/>
    <n v="3358.0067109699999"/>
    <x v="3"/>
  </r>
  <r>
    <x v="0"/>
    <s v="OutputSite 4"/>
    <s v="Fairfield"/>
    <x v="0"/>
    <x v="0"/>
    <s v="Fixed"/>
    <x v="2"/>
    <s v="Protect None"/>
    <n v="188.38249999999999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  <m/>
    <n v="4529.7757757700001"/>
    <n v="4529.7757757700001"/>
    <x v="4"/>
  </r>
  <r>
    <x v="1"/>
    <s v="OutputSite 4"/>
    <s v="Fairfield"/>
    <x v="0"/>
    <x v="0"/>
    <s v="Fixed"/>
    <x v="2"/>
    <s v="Protect None"/>
    <n v="175.82550000000001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  <m/>
    <n v="4529.7757757699992"/>
    <n v="4529.7757757699992"/>
    <x v="4"/>
  </r>
  <r>
    <x v="2"/>
    <s v="OutputSite 4"/>
    <s v="Fairfield"/>
    <x v="0"/>
    <x v="0"/>
    <s v="Fixed"/>
    <x v="2"/>
    <s v="Protect None"/>
    <n v="172.09049999999999"/>
    <n v="1578.0339030487999"/>
    <n v="425.24319748199997"/>
    <n v="1.26023244"/>
    <n v="0"/>
    <n v="18.281030616400002"/>
    <n v="0"/>
    <n v="38.464270904000003"/>
    <n v="160.02530364879999"/>
    <n v="0"/>
    <n v="94.493958081999992"/>
    <n v="6.3794942948000006"/>
    <n v="0"/>
    <n v="0"/>
    <n v="0"/>
    <n v="33.723572990000001"/>
    <n v="0"/>
    <n v="1766.4645987908"/>
    <n v="0"/>
    <n v="0"/>
    <n v="380.7191853768"/>
    <n v="0"/>
    <n v="0"/>
    <n v="0"/>
    <n v="0"/>
    <n v="26.686780991199999"/>
    <m/>
    <n v="4529.7755286655993"/>
    <n v="4529.7755286655993"/>
    <x v="4"/>
  </r>
  <r>
    <x v="3"/>
    <s v="OutputSite 4"/>
    <s v="Fairfield"/>
    <x v="0"/>
    <x v="0"/>
    <s v="Fixed"/>
    <x v="2"/>
    <s v="Protect None"/>
    <n v="160.5574"/>
    <n v="1567.1188074919999"/>
    <n v="396.74439992560002"/>
    <n v="1.26023244"/>
    <n v="0"/>
    <n v="16.182867156"/>
    <n v="0"/>
    <n v="63.750217051599996"/>
    <n v="177.43331442000002"/>
    <n v="0"/>
    <n v="92.287809998800014"/>
    <n v="9.6911874636000004"/>
    <n v="0"/>
    <n v="0"/>
    <n v="0"/>
    <n v="33.698862550000001"/>
    <n v="0"/>
    <n v="1769.3206314459999"/>
    <n v="0"/>
    <n v="0"/>
    <n v="364.68532217399996"/>
    <n v="0"/>
    <n v="0"/>
    <n v="0"/>
    <n v="0"/>
    <n v="37.601876548"/>
    <m/>
    <n v="4529.7755286656002"/>
    <n v="4529.7755286656002"/>
    <x v="4"/>
  </r>
  <r>
    <x v="4"/>
    <s v="OutputSite 4"/>
    <s v="Fairfield"/>
    <x v="0"/>
    <x v="0"/>
    <s v="Fixed"/>
    <x v="2"/>
    <s v="Protect None"/>
    <n v="144.37180000000001"/>
    <n v="1529.0385368256002"/>
    <n v="356.74907015920002"/>
    <n v="1.26023244"/>
    <n v="0"/>
    <n v="14.147962422000001"/>
    <n v="0"/>
    <n v="94.06078406879999"/>
    <n v="212.65779953559999"/>
    <n v="0"/>
    <n v="88.365521857599987"/>
    <n v="12.1226947596"/>
    <n v="0"/>
    <n v="0"/>
    <n v="0"/>
    <n v="32.556004700000003"/>
    <n v="0"/>
    <n v="1776.1021645996"/>
    <n v="0"/>
    <n v="0"/>
    <n v="337.03285718759997"/>
    <n v="0"/>
    <n v="0"/>
    <n v="0"/>
    <n v="0"/>
    <n v="75.682147214400004"/>
    <m/>
    <n v="4529.7757757700001"/>
    <n v="4529.7757757700001"/>
    <x v="4"/>
  </r>
  <r>
    <x v="5"/>
    <s v="OutputSite 4"/>
    <s v="Fairfield"/>
    <x v="0"/>
    <x v="0"/>
    <s v="Fixed"/>
    <x v="2"/>
    <s v="Protect None"/>
    <n v="109.5789"/>
    <n v="1153.4514627323999"/>
    <n v="270.77428337160001"/>
    <n v="0.1749499152"/>
    <n v="0"/>
    <n v="10.4332419768"/>
    <n v="0"/>
    <n v="138.9396380924"/>
    <n v="432.09169592799998"/>
    <n v="0"/>
    <n v="69.162297620399997"/>
    <n v="19.0809075592"/>
    <n v="0"/>
    <n v="0"/>
    <n v="0"/>
    <n v="14.696534189999999"/>
    <n v="0"/>
    <n v="1818.9619285708"/>
    <n v="0"/>
    <n v="0"/>
    <n v="150.7396145056"/>
    <n v="0"/>
    <n v="0"/>
    <n v="0"/>
    <n v="0"/>
    <n v="451.26922130759999"/>
    <m/>
    <n v="4529.7757757700001"/>
    <n v="4529.7757757700001"/>
    <x v="4"/>
  </r>
  <r>
    <x v="6"/>
    <s v="OutputSite 4"/>
    <s v="Fairfield"/>
    <x v="0"/>
    <x v="0"/>
    <s v="Fixed"/>
    <x v="2"/>
    <s v="Protect None"/>
    <n v="79.224800000000002"/>
    <n v="883.13234566560004"/>
    <n v="195.7679666912"/>
    <n v="0.1524634148"/>
    <n v="0"/>
    <n v="8.9614881703999991"/>
    <n v="0"/>
    <n v="119.743085674"/>
    <n v="618.00415072960004"/>
    <n v="0"/>
    <n v="60.146693586399998"/>
    <n v="29.678721066400001"/>
    <n v="0"/>
    <n v="0"/>
    <n v="0"/>
    <n v="2.13127545"/>
    <n v="0"/>
    <n v="1847.2702086347999"/>
    <n v="0"/>
    <n v="0"/>
    <n v="43.199038312399999"/>
    <n v="0"/>
    <n v="0"/>
    <n v="0"/>
    <n v="0"/>
    <n v="721.5883383744"/>
    <m/>
    <n v="4529.7757757699992"/>
    <n v="4529.7757757699992"/>
    <x v="4"/>
  </r>
  <r>
    <x v="7"/>
    <s v="OutputSite 4"/>
    <s v="Fairfield"/>
    <x v="0"/>
    <x v="0"/>
    <s v="Fixed"/>
    <x v="2"/>
    <s v="Protect None"/>
    <n v="60.027200000000001"/>
    <n v="680.88851396359996"/>
    <n v="148.32985239679999"/>
    <n v="0.13269506279999999"/>
    <n v="0"/>
    <n v="7.0528537847999999"/>
    <n v="0"/>
    <n v="100.683923302"/>
    <n v="660.14286406160011"/>
    <n v="0"/>
    <n v="52.358951316000002"/>
    <n v="71.155688815199994"/>
    <n v="0"/>
    <n v="0"/>
    <n v="0"/>
    <n v="1.16756829"/>
    <n v="0"/>
    <n v="1865.7217412872001"/>
    <n v="0"/>
    <n v="0"/>
    <n v="18.308953413600001"/>
    <n v="0"/>
    <n v="0"/>
    <n v="0"/>
    <n v="0"/>
    <n v="923.83217007639996"/>
    <m/>
    <n v="4529.7757757700001"/>
    <n v="4529.7757757700001"/>
    <x v="4"/>
  </r>
  <r>
    <x v="0"/>
    <s v="OutputSite 5"/>
    <s v="Fairfield"/>
    <x v="0"/>
    <x v="0"/>
    <s v="Fixed"/>
    <x v="2"/>
    <s v="Protect None"/>
    <n v="2275.5324999999998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  <m/>
    <n v="18140.978020089995"/>
    <n v="17817.530715709996"/>
    <x v="5"/>
  </r>
  <r>
    <x v="1"/>
    <s v="OutputSite 5"/>
    <s v="Fairfield"/>
    <x v="0"/>
    <x v="0"/>
    <s v="Fixed"/>
    <x v="2"/>
    <s v="Protect None"/>
    <n v="2249.3126999999999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  <m/>
    <n v="18140.978020089999"/>
    <n v="17817.53071571"/>
    <x v="5"/>
  </r>
  <r>
    <x v="2"/>
    <s v="OutputSite 5"/>
    <s v="Fairfield"/>
    <x v="0"/>
    <x v="0"/>
    <s v="Fixed"/>
    <x v="2"/>
    <s v="Protect None"/>
    <n v="2247.4063999999998"/>
    <n v="5216.2710885695997"/>
    <n v="5553.4401002815994"/>
    <n v="271.3660984096"/>
    <n v="0"/>
    <n v="34.390754870000002"/>
    <n v="29.364157165200002"/>
    <n v="55.435895304799999"/>
    <n v="366.8497096136"/>
    <n v="0"/>
    <n v="296.51836107680003"/>
    <n v="12.288007603200001"/>
    <n v="0"/>
    <n v="0"/>
    <n v="0"/>
    <n v="67.102188237600004"/>
    <n v="0.51891924"/>
    <n v="5206.8361483687995"/>
    <n v="0"/>
    <n v="0"/>
    <n v="670.88127997239997"/>
    <n v="0"/>
    <n v="0"/>
    <n v="8.3162985819999999"/>
    <n v="323.44730438000005"/>
    <n v="27.951461310400003"/>
    <m/>
    <n v="18140.9777729856"/>
    <n v="17817.530468605601"/>
    <x v="5"/>
  </r>
  <r>
    <x v="3"/>
    <s v="OutputSite 5"/>
    <s v="Fairfield"/>
    <x v="0"/>
    <x v="0"/>
    <s v="Fixed"/>
    <x v="2"/>
    <s v="Protect None"/>
    <n v="2236.9135999999999"/>
    <n v="5204.7819694915997"/>
    <n v="5527.5119297983993"/>
    <n v="271.014221744"/>
    <n v="0"/>
    <n v="32.391186065200003"/>
    <n v="26.991213611999999"/>
    <n v="68.639918918799992"/>
    <n v="399.73213922600002"/>
    <n v="0"/>
    <n v="280.32165607439998"/>
    <n v="19.978390740000002"/>
    <n v="0"/>
    <n v="0"/>
    <n v="0"/>
    <n v="66.911917849600002"/>
    <n v="0.50038641000000006"/>
    <n v="5224.0457343068001"/>
    <n v="0"/>
    <n v="0"/>
    <n v="647.225728656"/>
    <n v="0"/>
    <n v="0"/>
    <n v="8.0439895331999995"/>
    <n v="323.44730438000005"/>
    <n v="39.440580388400001"/>
    <m/>
    <n v="18140.978267194398"/>
    <n v="17817.530962814399"/>
    <x v="5"/>
  </r>
  <r>
    <x v="4"/>
    <s v="OutputSite 5"/>
    <s v="Fairfield"/>
    <x v="0"/>
    <x v="0"/>
    <s v="Fixed"/>
    <x v="2"/>
    <s v="Protect None"/>
    <n v="2221.9463999999998"/>
    <n v="5183.9327828460009"/>
    <n v="5490.5273200415995"/>
    <n v="270.74043006880004"/>
    <n v="0"/>
    <n v="28.998936862000001"/>
    <n v="26.564217208799999"/>
    <n v="91.987578152799998"/>
    <n v="456.69513972280004"/>
    <n v="0"/>
    <n v="243.98322432360001"/>
    <n v="31.289841754399998"/>
    <n v="0"/>
    <n v="0"/>
    <n v="0"/>
    <n v="65.208133011599998"/>
    <n v="0.3706566"/>
    <n v="5264.2822379676008"/>
    <n v="0"/>
    <n v="0"/>
    <n v="595.51789743400002"/>
    <n v="0"/>
    <n v="0"/>
    <n v="7.1427997864000004"/>
    <n v="323.44730438000005"/>
    <n v="60.289767033999993"/>
    <m/>
    <n v="18140.978267194401"/>
    <n v="17817.530962814402"/>
    <x v="5"/>
  </r>
  <r>
    <x v="5"/>
    <s v="OutputSite 5"/>
    <s v="Fairfield"/>
    <x v="0"/>
    <x v="0"/>
    <s v="Fixed"/>
    <x v="2"/>
    <s v="Protect None"/>
    <n v="2191.6233999999999"/>
    <n v="5096.8729606380002"/>
    <n v="5415.5978528296"/>
    <n v="269.89903958679997"/>
    <n v="0"/>
    <n v="24.543891634400001"/>
    <n v="20.831148024399997"/>
    <n v="126.21573832759999"/>
    <n v="657.52553425680003"/>
    <n v="0"/>
    <n v="189.15619426039999"/>
    <n v="67.037941093599997"/>
    <n v="0"/>
    <n v="0"/>
    <n v="0"/>
    <n v="62.768965479200006"/>
    <n v="0.31505811"/>
    <n v="5332.2324885060007"/>
    <n v="0"/>
    <n v="0"/>
    <n v="401.57899751159999"/>
    <n v="0"/>
    <n v="0"/>
    <n v="5.6053162096000007"/>
    <n v="323.44730438000005"/>
    <n v="147.34958924200001"/>
    <m/>
    <n v="18140.978020089999"/>
    <n v="17817.53071571"/>
    <x v="5"/>
  </r>
  <r>
    <x v="6"/>
    <s v="OutputSite 5"/>
    <s v="Fairfield"/>
    <x v="0"/>
    <x v="0"/>
    <s v="Fixed"/>
    <x v="2"/>
    <s v="Protect None"/>
    <n v="2162.6378"/>
    <n v="5014.1167086604"/>
    <n v="5343.9731598631997"/>
    <n v="269.13103911159999"/>
    <n v="0"/>
    <n v="18.406559651600002"/>
    <n v="17.766559255600001"/>
    <n v="125.27600029440001"/>
    <n v="902.89155480279999"/>
    <n v="0"/>
    <n v="157.8893332152"/>
    <n v="114.918372264"/>
    <n v="0"/>
    <n v="0"/>
    <n v="0"/>
    <n v="60.336716870000004"/>
    <n v="0.16061786"/>
    <n v="5378.7615057127996"/>
    <n v="0"/>
    <n v="0"/>
    <n v="179.7039567516"/>
    <n v="0"/>
    <n v="0"/>
    <n v="4.0930372816"/>
    <n v="323.44730438000005"/>
    <n v="230.10584121960002"/>
    <m/>
    <n v="18140.978267194398"/>
    <n v="17817.530962814399"/>
    <x v="5"/>
  </r>
  <r>
    <x v="7"/>
    <s v="OutputSite 5"/>
    <s v="Fairfield"/>
    <x v="0"/>
    <x v="0"/>
    <s v="Fixed"/>
    <x v="2"/>
    <s v="Protect None"/>
    <n v="2133.7224000000001"/>
    <n v="4919.4564493172002"/>
    <n v="5272.5219341856"/>
    <n v="268.67834385079999"/>
    <n v="0"/>
    <n v="17.652397022799999"/>
    <n v="11.524207902800001"/>
    <n v="124.5139303248"/>
    <n v="1036.0702009136"/>
    <n v="0"/>
    <n v="123.1504082456"/>
    <n v="140.81639601040001"/>
    <n v="0"/>
    <n v="0"/>
    <n v="0"/>
    <n v="57.013162690000001"/>
    <n v="5.559849E-2"/>
    <n v="5443.3454530099998"/>
    <n v="0"/>
    <n v="0"/>
    <n v="74.726100290800005"/>
    <n v="0"/>
    <n v="0"/>
    <n v="3.2397857883999999"/>
    <n v="323.44730438000005"/>
    <n v="324.76610056279998"/>
    <m/>
    <n v="18140.977772985596"/>
    <n v="17817.530468605597"/>
    <x v="5"/>
  </r>
  <r>
    <x v="0"/>
    <s v="Raster 1"/>
    <s v="Fairfield"/>
    <x v="1"/>
    <x v="1"/>
    <s v="Fixed"/>
    <x v="2"/>
    <s v="Protect None"/>
    <n v="48756.5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  <m/>
    <n v="330859.97923686"/>
    <n v="237676.49609699001"/>
    <x v="6"/>
  </r>
  <r>
    <x v="1"/>
    <s v="Raster 1"/>
    <s v="Fairfield"/>
    <x v="1"/>
    <x v="1"/>
    <s v="Fixed"/>
    <x v="2"/>
    <s v="Protect None"/>
    <n v="48653.171499999997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  <m/>
    <n v="330859.97973106883"/>
    <n v="237676.49659119884"/>
    <x v="6"/>
  </r>
  <r>
    <x v="2"/>
    <s v="Raster 1"/>
    <s v="Fairfield"/>
    <x v="1"/>
    <x v="1"/>
    <s v="Fixed"/>
    <x v="2"/>
    <s v="Protect None"/>
    <n v="48634.707600000002"/>
    <n v="47537.994634193201"/>
    <n v="120178.50240673441"/>
    <n v="4410.8251539067996"/>
    <n v="0"/>
    <n v="334.5074502196"/>
    <n v="13.999205573200001"/>
    <n v="193.02115418080001"/>
    <n v="568.38237485239995"/>
    <n v="0"/>
    <n v="797.81189132920008"/>
    <n v="54.376558742000007"/>
    <n v="0"/>
    <n v="0"/>
    <n v="19.391023581199999"/>
    <n v="3470.0880776176004"/>
    <n v="12.27491107"/>
    <n v="58811.951015354804"/>
    <n v="0"/>
    <n v="0"/>
    <n v="967.69394238960001"/>
    <n v="0"/>
    <n v="119.28964909999999"/>
    <n v="17.5162424984"/>
    <n v="93183.483139870004"/>
    <n v="168.87040564679998"/>
    <m/>
    <n v="330859.97923686006"/>
    <n v="237676.49609699007"/>
    <x v="6"/>
  </r>
  <r>
    <x v="3"/>
    <s v="Raster 1"/>
    <s v="Fairfield"/>
    <x v="1"/>
    <x v="1"/>
    <s v="Fixed"/>
    <x v="2"/>
    <s v="Protect None"/>
    <n v="48582.657599999999"/>
    <n v="47431.055510109596"/>
    <n v="120049.8845665344"/>
    <n v="4407.1998852544002"/>
    <n v="0"/>
    <n v="331.0660272408"/>
    <n v="13.474108723200001"/>
    <n v="288.83810922039999"/>
    <n v="631.92774235640002"/>
    <n v="0"/>
    <n v="789.85636517119997"/>
    <n v="70.829016798399991"/>
    <n v="0"/>
    <n v="0"/>
    <n v="18.878034846800002"/>
    <n v="3467.4144080095998"/>
    <n v="8.7536733699999996"/>
    <n v="58831.445328575202"/>
    <n v="0"/>
    <n v="0"/>
    <n v="923.42370650319992"/>
    <n v="0"/>
    <n v="119.28964909999999"/>
    <n v="17.350435445999999"/>
    <n v="93183.483139870004"/>
    <n v="275.80952973040002"/>
    <m/>
    <n v="330859.97923686006"/>
    <n v="237676.49609699007"/>
    <x v="6"/>
  </r>
  <r>
    <x v="4"/>
    <s v="Raster 1"/>
    <s v="Fairfield"/>
    <x v="1"/>
    <x v="1"/>
    <s v="Fixed"/>
    <x v="2"/>
    <s v="Protect None"/>
    <n v="48480.188099999999"/>
    <n v="47044.016629702804"/>
    <n v="119796.6779233764"/>
    <n v="4403.5672034700001"/>
    <n v="0"/>
    <n v="326.20177712680004"/>
    <n v="12.6700310056"/>
    <n v="484.12743468880001"/>
    <n v="768.30243677679994"/>
    <n v="0"/>
    <n v="775.46624043719999"/>
    <n v="70.318993316800004"/>
    <n v="0"/>
    <n v="0"/>
    <n v="18.678621595999999"/>
    <n v="3463.9747147615999"/>
    <n v="6.6841740200000004"/>
    <n v="58865.0312644144"/>
    <n v="0"/>
    <n v="0"/>
    <n v="841.84045911240003"/>
    <n v="0"/>
    <n v="119.28964909999999"/>
    <n v="16.800381051599999"/>
    <n v="93183.483139870004"/>
    <n v="662.84841013720006"/>
    <m/>
    <n v="330859.97948396439"/>
    <n v="237676.4963440944"/>
    <x v="6"/>
  </r>
  <r>
    <x v="5"/>
    <s v="Raster 1"/>
    <s v="Fairfield"/>
    <x v="1"/>
    <x v="1"/>
    <s v="Fixed"/>
    <x v="2"/>
    <s v="Protect None"/>
    <n v="48308.078500000003"/>
    <n v="46069.605401303605"/>
    <n v="119371.38752895402"/>
    <n v="4348.3485129328001"/>
    <n v="0"/>
    <n v="301.21458019879998"/>
    <n v="10.3756666516"/>
    <n v="749.24080336079999"/>
    <n v="1321.047303884"/>
    <n v="0"/>
    <n v="726.0626577452"/>
    <n v="82.240297990399995"/>
    <n v="0"/>
    <n v="0"/>
    <n v="18.048258271599998"/>
    <n v="3441.1617894492001"/>
    <n v="4.4664120299999999"/>
    <n v="58964.905426597594"/>
    <n v="0"/>
    <n v="0"/>
    <n v="496.37664690119999"/>
    <n v="0"/>
    <n v="119.28964909999999"/>
    <n v="15.4657701872"/>
    <n v="93183.483139870004"/>
    <n v="1637.2596385364"/>
    <m/>
    <n v="330859.97948396445"/>
    <n v="237676.49634409446"/>
    <x v="6"/>
  </r>
  <r>
    <x v="6"/>
    <s v="Raster 1"/>
    <s v="Fairfield"/>
    <x v="1"/>
    <x v="1"/>
    <s v="Fixed"/>
    <x v="2"/>
    <s v="Protect None"/>
    <n v="48116.611599999997"/>
    <n v="45016.206015922398"/>
    <n v="118898.26439451039"/>
    <n v="4329.6155283688004"/>
    <n v="0"/>
    <n v="297.87348160639999"/>
    <n v="7.9266149432000006"/>
    <n v="794.84095512799991"/>
    <n v="2072.8426725320001"/>
    <n v="0"/>
    <n v="651.42082005479995"/>
    <n v="105.2758643672"/>
    <n v="0"/>
    <n v="0"/>
    <n v="17.113462326400001"/>
    <n v="3420.5303017799997"/>
    <n v="3.6324346799999998"/>
    <n v="59089.308159942404"/>
    <n v="0"/>
    <n v="0"/>
    <n v="147.91249306520001"/>
    <n v="0"/>
    <n v="119.28964909999999"/>
    <n v="13.7837305364"/>
    <n v="93183.483139870004"/>
    <n v="2690.6590239175998"/>
    <m/>
    <n v="330859.97874265118"/>
    <n v="237676.49560278119"/>
    <x v="6"/>
  </r>
  <r>
    <x v="7"/>
    <s v="Raster 1"/>
    <s v="Fairfield"/>
    <x v="1"/>
    <x v="1"/>
    <s v="Fixed"/>
    <x v="2"/>
    <s v="Protect None"/>
    <n v="47958.537400000001"/>
    <n v="44162.599680804"/>
    <n v="118507.6560910456"/>
    <n v="4316.6329102971995"/>
    <n v="0"/>
    <n v="292.88716191880002"/>
    <n v="5.6189069515999996"/>
    <n v="760.01158994800005"/>
    <n v="2481.1923306036001"/>
    <n v="0"/>
    <n v="580.09734735200004"/>
    <n v="191.7055703552"/>
    <n v="0"/>
    <n v="0"/>
    <n v="15.937986695600001"/>
    <n v="3414.2538500199998"/>
    <n v="2.27336048"/>
    <n v="59202.004816546003"/>
    <n v="0"/>
    <n v="0"/>
    <n v="68.307069292000008"/>
    <n v="0"/>
    <n v="119.28964909999999"/>
    <n v="11.7619223356"/>
    <n v="93183.483139870004"/>
    <n v="3544.2653590360001"/>
    <m/>
    <n v="330859.97874265123"/>
    <n v="237676.49560278124"/>
    <x v="6"/>
  </r>
  <r>
    <x v="0"/>
    <s v="Raster 2"/>
    <s v="Fairfield"/>
    <x v="2"/>
    <x v="1"/>
    <s v="Fixed"/>
    <x v="2"/>
    <s v="Protect None"/>
    <n v="1507.2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  <m/>
    <n v="13096.329338869999"/>
    <n v="9187.1747965299983"/>
    <x v="7"/>
  </r>
  <r>
    <x v="1"/>
    <s v="Raster 2"/>
    <s v="Fairfield"/>
    <x v="2"/>
    <x v="1"/>
    <s v="Fixed"/>
    <x v="2"/>
    <s v="Protect None"/>
    <n v="1497.2460000000001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  <m/>
    <n v="13096.32933887"/>
    <n v="9187.1747965300001"/>
    <x v="7"/>
  </r>
  <r>
    <x v="2"/>
    <s v="Raster 2"/>
    <s v="Fairfield"/>
    <x v="2"/>
    <x v="1"/>
    <s v="Fixed"/>
    <x v="2"/>
    <s v="Protect None"/>
    <n v="1496.5884000000001"/>
    <n v="3879.203018016"/>
    <n v="3698.1357862896002"/>
    <n v="193.92135551000001"/>
    <n v="0"/>
    <n v="14.610047649999998"/>
    <n v="10.3262457716"/>
    <n v="12.093536440399999"/>
    <n v="58.438707973600003"/>
    <n v="0"/>
    <n v="125.51989233720001"/>
    <n v="0.49692694840000001"/>
    <n v="0"/>
    <n v="0"/>
    <n v="0"/>
    <n v="48.728987679999996"/>
    <n v="0.51891924"/>
    <n v="939.46350021160004"/>
    <n v="0"/>
    <n v="0"/>
    <n v="178.02710629320001"/>
    <n v="0"/>
    <n v="0"/>
    <n v="3.6265041743999999"/>
    <n v="3909.1545423399998"/>
    <n v="24.064261993999999"/>
    <m/>
    <n v="13096.329338870002"/>
    <n v="9187.1747965300019"/>
    <x v="7"/>
  </r>
  <r>
    <x v="3"/>
    <s v="Raster 2"/>
    <s v="Fairfield"/>
    <x v="2"/>
    <x v="1"/>
    <s v="Fixed"/>
    <x v="2"/>
    <s v="Protect None"/>
    <n v="1492.4021"/>
    <n v="3872.2329442052001"/>
    <n v="3687.7912547924002"/>
    <n v="193.92135551000001"/>
    <n v="0"/>
    <n v="14.606093979599999"/>
    <n v="9.3301679352000004"/>
    <n v="18.867656461999999"/>
    <n v="63.068703116400002"/>
    <n v="0"/>
    <n v="116.40421102120001"/>
    <n v="0.8458383612"/>
    <n v="0"/>
    <n v="0"/>
    <n v="0"/>
    <n v="48.537481769999999"/>
    <n v="0.50038641000000006"/>
    <n v="948.92932846240012"/>
    <n v="0"/>
    <n v="0"/>
    <n v="177.57515234559997"/>
    <n v="0"/>
    <n v="0"/>
    <n v="3.5296392495999998"/>
    <n v="3909.1545423399998"/>
    <n v="31.034335804800001"/>
    <m/>
    <n v="13096.3290917656"/>
    <n v="9187.1745494255993"/>
    <x v="7"/>
  </r>
  <r>
    <x v="4"/>
    <s v="Raster 2"/>
    <s v="Fairfield"/>
    <x v="2"/>
    <x v="1"/>
    <s v="Fixed"/>
    <x v="2"/>
    <s v="Protect None"/>
    <n v="1486.4468999999999"/>
    <n v="3858.6127967816001"/>
    <n v="3673.0756935636"/>
    <n v="193.92135551000001"/>
    <n v="0"/>
    <n v="12.7841932384"/>
    <n v="9.0586001996000007"/>
    <n v="30.330088264800001"/>
    <n v="74.574378189200004"/>
    <n v="0"/>
    <n v="91.944581987199996"/>
    <n v="0.76132865639999991"/>
    <n v="0"/>
    <n v="0"/>
    <n v="0"/>
    <n v="48.506593719999998"/>
    <n v="0.3706566"/>
    <n v="973.81422416879991"/>
    <n v="0"/>
    <n v="0"/>
    <n v="171.4328782748"/>
    <n v="0"/>
    <n v="0"/>
    <n v="3.3329441472000001"/>
    <n v="3909.1545423399998"/>
    <n v="44.654483228400004"/>
    <m/>
    <n v="13096.329338869999"/>
    <n v="9187.1747965299983"/>
    <x v="7"/>
  </r>
  <r>
    <x v="5"/>
    <s v="Raster 2"/>
    <s v="Fairfield"/>
    <x v="2"/>
    <x v="1"/>
    <s v="Fixed"/>
    <x v="2"/>
    <s v="Protect None"/>
    <n v="1467.3133"/>
    <n v="3772.6592609724003"/>
    <n v="3625.7957260851999"/>
    <n v="193.56181860799998"/>
    <n v="0"/>
    <n v="10.525659022399999"/>
    <n v="6.4864905000000004"/>
    <n v="64.359329397600007"/>
    <n v="120.5209703252"/>
    <n v="0"/>
    <n v="60.519079917199996"/>
    <n v="0.9817457812"/>
    <n v="0"/>
    <n v="0"/>
    <n v="0"/>
    <n v="47.03632254"/>
    <n v="0.31505811"/>
    <n v="1007.1481135199999"/>
    <n v="0"/>
    <n v="0"/>
    <n v="143.59409657079999"/>
    <n v="0"/>
    <n v="0"/>
    <n v="3.0631061424000001"/>
    <n v="3909.1545423399998"/>
    <n v="130.6080190376"/>
    <m/>
    <n v="13096.329338869999"/>
    <n v="9187.1747965299983"/>
    <x v="7"/>
  </r>
  <r>
    <x v="6"/>
    <s v="Raster 2"/>
    <s v="Fairfield"/>
    <x v="2"/>
    <x v="1"/>
    <s v="Fixed"/>
    <x v="2"/>
    <s v="Protect None"/>
    <n v="1452.7273"/>
    <n v="3721.6035382619998"/>
    <n v="3589.7530783012003"/>
    <n v="193.52351742600001"/>
    <n v="0"/>
    <n v="9.8461219224000001"/>
    <n v="5.5544127031999997"/>
    <n v="60.1573190756"/>
    <n v="224.65298842479999"/>
    <n v="0"/>
    <n v="51.959630605599997"/>
    <n v="1.8752752916000002"/>
    <n v="0"/>
    <n v="0"/>
    <n v="0"/>
    <n v="45.856399030000006"/>
    <n v="0.16061786"/>
    <n v="1017.4600272364"/>
    <n v="0"/>
    <n v="0"/>
    <n v="80.290150065600002"/>
    <n v="0"/>
    <n v="0"/>
    <n v="2.8177314732000003"/>
    <n v="3909.1545423399998"/>
    <n v="181.66374174799998"/>
    <m/>
    <n v="13096.3290917656"/>
    <n v="9187.1745494255993"/>
    <x v="7"/>
  </r>
  <r>
    <x v="7"/>
    <s v="Raster 2"/>
    <s v="Fairfield"/>
    <x v="2"/>
    <x v="1"/>
    <s v="Fixed"/>
    <x v="2"/>
    <s v="Protect None"/>
    <n v="1439.5690999999999"/>
    <n v="3670.0748577300001"/>
    <n v="3557.2385871403999"/>
    <n v="193.516104294"/>
    <n v="0"/>
    <n v="9.5802375879999992"/>
    <n v="4.1187361392000001"/>
    <n v="59.3616429076"/>
    <n v="296.42149615199997"/>
    <n v="0"/>
    <n v="42.5869607136"/>
    <n v="3.4317859072000001"/>
    <n v="0"/>
    <n v="0"/>
    <n v="0"/>
    <n v="44.948290360000001"/>
    <n v="5.559849E-2"/>
    <n v="1028.364497304"/>
    <n v="0"/>
    <n v="0"/>
    <n v="41.693678307600003"/>
    <n v="0"/>
    <n v="0"/>
    <n v="2.5901483208"/>
    <n v="3909.1545423399998"/>
    <n v="233.19242228000002"/>
    <m/>
    <n v="13096.329585974403"/>
    <n v="9187.1750436344028"/>
    <x v="7"/>
  </r>
  <r>
    <x v="0"/>
    <s v="Raster 3"/>
    <s v="Fairfield"/>
    <x v="2"/>
    <x v="0"/>
    <s v="Fixed"/>
    <x v="2"/>
    <s v="Protect None"/>
    <n v="1029.9725000000001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  <m/>
    <n v="11603.089804890002"/>
    <n v="11253.498854990001"/>
    <x v="8"/>
  </r>
  <r>
    <x v="1"/>
    <s v="Raster 3"/>
    <s v="Fairfield"/>
    <x v="2"/>
    <x v="0"/>
    <s v="Fixed"/>
    <x v="2"/>
    <s v="Protect None"/>
    <n v="1015.7122000000001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  <m/>
    <n v="11603.089557785599"/>
    <n v="11253.498607885598"/>
    <x v="8"/>
  </r>
  <r>
    <x v="2"/>
    <s v="Raster 3"/>
    <s v="Fairfield"/>
    <x v="2"/>
    <x v="0"/>
    <s v="Fixed"/>
    <x v="2"/>
    <s v="Protect None"/>
    <n v="1014.8491"/>
    <n v="2667.5139902916003"/>
    <n v="2507.7367794604002"/>
    <n v="120.78463072000001"/>
    <n v="0"/>
    <n v="21.164491859999998"/>
    <n v="19.037911393599998"/>
    <n v="31.920699287599998"/>
    <n v="310.04979802080004"/>
    <n v="0"/>
    <n v="181.81521674519999"/>
    <n v="11.7910806548"/>
    <n v="0"/>
    <n v="0"/>
    <n v="0"/>
    <n v="44.015471249999997"/>
    <n v="0"/>
    <n v="4852.4911569172"/>
    <n v="0"/>
    <n v="0"/>
    <n v="468.0241351496"/>
    <n v="0"/>
    <n v="0"/>
    <n v="4.0665971108000001"/>
    <n v="349.5909499"/>
    <n v="13.086896128399999"/>
    <m/>
    <n v="11603.08980489"/>
    <n v="11253.498854989999"/>
    <x v="8"/>
  </r>
  <r>
    <x v="3"/>
    <s v="Raster 3"/>
    <s v="Fairfield"/>
    <x v="2"/>
    <x v="0"/>
    <s v="Fixed"/>
    <x v="2"/>
    <s v="Protect None"/>
    <n v="1009.7424999999999"/>
    <n v="2660.5678856075997"/>
    <n v="2495.1181461699998"/>
    <n v="120.78463072000001"/>
    <n v="0"/>
    <n v="19.168876725600001"/>
    <n v="17.661045676800001"/>
    <n v="38.8591437352"/>
    <n v="329.67655919959998"/>
    <n v="0"/>
    <n v="174.51204620319999"/>
    <n v="19.1273631864"/>
    <n v="0"/>
    <n v="0"/>
    <n v="0"/>
    <n v="44.015471249999997"/>
    <n v="0"/>
    <n v="4860.4570614599997"/>
    <n v="0"/>
    <n v="0"/>
    <n v="449.53430131520003"/>
    <n v="0"/>
    <n v="0"/>
    <n v="3.9833229280000002"/>
    <n v="349.5909499"/>
    <n v="20.033000812400001"/>
    <m/>
    <n v="11603.089804889998"/>
    <n v="11253.498854989997"/>
    <x v="8"/>
  </r>
  <r>
    <x v="4"/>
    <s v="Raster 3"/>
    <s v="Fairfield"/>
    <x v="2"/>
    <x v="0"/>
    <s v="Fixed"/>
    <x v="2"/>
    <s v="Protect None"/>
    <n v="1005.1641"/>
    <n v="2652.737394276"/>
    <n v="2483.8047183203998"/>
    <n v="120.78463072000001"/>
    <n v="0"/>
    <n v="17.598528263599999"/>
    <n v="17.505369904800002"/>
    <n v="43.295409028400002"/>
    <n v="364.81010989599997"/>
    <n v="0"/>
    <n v="162.1768416596"/>
    <n v="30.510721581200002"/>
    <n v="0"/>
    <n v="0"/>
    <n v="0"/>
    <n v="42.341338940000007"/>
    <n v="0"/>
    <n v="4876.2608704663999"/>
    <n v="0"/>
    <n v="0"/>
    <n v="410.31314963399996"/>
    <n v="0"/>
    <n v="0"/>
    <n v="3.4960330512"/>
    <n v="349.5909499"/>
    <n v="27.863492143999999"/>
    <m/>
    <n v="11603.089557785601"/>
    <n v="11253.4986078856"/>
    <x v="8"/>
  </r>
  <r>
    <x v="5"/>
    <s v="Raster 3"/>
    <s v="Fairfield"/>
    <x v="2"/>
    <x v="0"/>
    <s v="Fixed"/>
    <x v="2"/>
    <s v="Protect None"/>
    <n v="995.19749999999999"/>
    <n v="2637.2224503131997"/>
    <n v="2459.1768111900001"/>
    <n v="120.64353410759999"/>
    <n v="0"/>
    <n v="15.402017251999998"/>
    <n v="14.344657524400001"/>
    <n v="49.474501654800001"/>
    <n v="499.38044798759995"/>
    <n v="0"/>
    <n v="135.79745854200002"/>
    <n v="65.909168194399996"/>
    <n v="0"/>
    <n v="0"/>
    <n v="0"/>
    <n v="41.37145417"/>
    <n v="0"/>
    <n v="4913.8358126348003"/>
    <n v="0"/>
    <n v="0"/>
    <n v="255.0853779112"/>
    <n v="0"/>
    <n v="0"/>
    <n v="2.4767274011999998"/>
    <n v="349.5909499"/>
    <n v="43.378436106800002"/>
    <m/>
    <n v="11603.08980489"/>
    <n v="11253.498854989999"/>
    <x v="8"/>
  </r>
  <r>
    <x v="6"/>
    <s v="Raster 3"/>
    <s v="Fairfield"/>
    <x v="2"/>
    <x v="0"/>
    <s v="Fixed"/>
    <x v="2"/>
    <s v="Protect None"/>
    <n v="982.94010000000003"/>
    <n v="2608.9949733879998"/>
    <n v="2428.8882364644001"/>
    <n v="120.09619786159999"/>
    <n v="0"/>
    <n v="9.9444694735999999"/>
    <n v="12.211899448"/>
    <n v="57.245687930399995"/>
    <n v="627.43538436439997"/>
    <n v="0"/>
    <n v="111.3963932508"/>
    <n v="112.3487336084"/>
    <n v="0"/>
    <n v="0"/>
    <n v="0"/>
    <n v="40.12357695"/>
    <n v="0"/>
    <n v="4951.6936893412003"/>
    <n v="0"/>
    <n v="0"/>
    <n v="100.239135382"/>
    <n v="0"/>
    <n v="0"/>
    <n v="1.2745644952000001"/>
    <n v="349.5909499"/>
    <n v="71.605913032000004"/>
    <m/>
    <n v="11603.089804890002"/>
    <n v="11253.498854990001"/>
    <x v="8"/>
  </r>
  <r>
    <x v="7"/>
    <s v="Raster 3"/>
    <s v="Fairfield"/>
    <x v="2"/>
    <x v="0"/>
    <s v="Fixed"/>
    <x v="2"/>
    <s v="Protect None"/>
    <n v="967.83489999999995"/>
    <n v="2558.1221079335996"/>
    <n v="2391.5626226355998"/>
    <n v="119.8201822468"/>
    <n v="0"/>
    <n v="9.4559440748000014"/>
    <n v="7.4054717636000005"/>
    <n v="60.302616462800003"/>
    <n v="685.20320389200003"/>
    <n v="0"/>
    <n v="84.727650880800013"/>
    <n v="135.81895662479999"/>
    <n v="0"/>
    <n v="0"/>
    <n v="0"/>
    <n v="37.708131440000002"/>
    <n v="0"/>
    <n v="5006.5792831471999"/>
    <n v="0"/>
    <n v="0"/>
    <n v="33.664267934000002"/>
    <n v="0"/>
    <n v="0"/>
    <n v="0.64963746760000007"/>
    <n v="349.5909499"/>
    <n v="122.4787784864"/>
    <m/>
    <n v="11603.089804890002"/>
    <n v="11253.498854990001"/>
    <x v="8"/>
  </r>
  <r>
    <x v="0"/>
    <s v="Raster 4"/>
    <s v="Fairfield"/>
    <x v="0"/>
    <x v="0"/>
    <s v="Fixed"/>
    <x v="2"/>
    <s v="Protect None"/>
    <n v="1334.28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  <m/>
    <n v="38122.599650119999"/>
    <n v="7215.6090978599968"/>
    <x v="9"/>
  </r>
  <r>
    <x v="1"/>
    <s v="Raster 4"/>
    <s v="Fairfield"/>
    <x v="0"/>
    <x v="0"/>
    <s v="Fixed"/>
    <x v="2"/>
    <s v="Protect None"/>
    <n v="1323.4405999999999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  <m/>
    <n v="38122.599155911208"/>
    <n v="7215.6086036512061"/>
    <x v="9"/>
  </r>
  <r>
    <x v="2"/>
    <s v="Raster 4"/>
    <s v="Fairfield"/>
    <x v="0"/>
    <x v="0"/>
    <s v="Fixed"/>
    <x v="2"/>
    <s v="Protect None"/>
    <n v="1322.4032"/>
    <n v="2419.6717365531999"/>
    <n v="3267.7164929408"/>
    <n v="90.736735679999995"/>
    <n v="0"/>
    <n v="7.9938273400000002"/>
    <n v="0.91502759320000004"/>
    <n v="10.734709344799999"/>
    <n v="23.534470160400002"/>
    <n v="0"/>
    <n v="18.045045914399999"/>
    <n v="7.5520046727999999"/>
    <n v="0"/>
    <n v="0"/>
    <n v="11.080161296"/>
    <n v="191.15996383999999"/>
    <n v="0.35830138"/>
    <n v="1140.1154853687999"/>
    <n v="0"/>
    <n v="0"/>
    <n v="15.5804266288"/>
    <n v="0"/>
    <n v="0"/>
    <n v="0"/>
    <n v="30906.990552260002"/>
    <n v="10.4147091468"/>
    <m/>
    <n v="38122.599650119999"/>
    <n v="7215.6090978599968"/>
    <x v="9"/>
  </r>
  <r>
    <x v="3"/>
    <s v="Raster 4"/>
    <s v="Fairfield"/>
    <x v="0"/>
    <x v="0"/>
    <s v="Fixed"/>
    <x v="2"/>
    <s v="Protect None"/>
    <n v="1317.8670999999999"/>
    <n v="2417.3373412863998"/>
    <n v="3256.5075902524"/>
    <n v="90.736735679999995"/>
    <n v="0"/>
    <n v="7.9446535644000003"/>
    <n v="0.90514341720000002"/>
    <n v="19.8839968592"/>
    <n v="21.334499687200001"/>
    <n v="0"/>
    <n v="17.9313778904"/>
    <n v="11.9213046736"/>
    <n v="0"/>
    <n v="0"/>
    <n v="11.0349411908"/>
    <n v="191.07347730000001"/>
    <n v="0.25328201"/>
    <n v="1140.5266670904"/>
    <n v="0"/>
    <n v="0"/>
    <n v="15.46873544"/>
    <n v="0"/>
    <n v="0"/>
    <n v="0"/>
    <n v="30906.990552260002"/>
    <n v="12.7491044136"/>
    <m/>
    <n v="38122.5994030156"/>
    <n v="7215.6088507555978"/>
    <x v="9"/>
  </r>
  <r>
    <x v="4"/>
    <s v="Raster 4"/>
    <s v="Fairfield"/>
    <x v="0"/>
    <x v="0"/>
    <s v="Fixed"/>
    <x v="2"/>
    <s v="Protect None"/>
    <n v="1314.4558"/>
    <n v="2412.3122262080001"/>
    <n v="3248.0781178551997"/>
    <n v="90.736735679999995"/>
    <n v="0"/>
    <n v="7.9219199596000003"/>
    <n v="0.89155267520000003"/>
    <n v="21.548739202"/>
    <n v="26.653916106"/>
    <n v="0"/>
    <n v="17.750497469599999"/>
    <n v="13.032038951600001"/>
    <n v="0"/>
    <n v="0"/>
    <n v="10.908670842399999"/>
    <n v="191.03641164000001"/>
    <n v="0.17297308000000003"/>
    <n v="1141.4802429700001"/>
    <n v="0"/>
    <n v="0"/>
    <n v="15.310588623999999"/>
    <n v="0"/>
    <n v="0"/>
    <n v="0"/>
    <n v="30906.990552260002"/>
    <n v="17.774219492"/>
    <m/>
    <n v="38122.5994030156"/>
    <n v="7215.6088507555978"/>
    <x v="9"/>
  </r>
  <r>
    <x v="5"/>
    <s v="Raster 4"/>
    <s v="Fairfield"/>
    <x v="0"/>
    <x v="0"/>
    <s v="Fixed"/>
    <x v="2"/>
    <s v="Protect None"/>
    <n v="1309.7732000000001"/>
    <n v="2402.7087608063998"/>
    <n v="3236.5072072208004"/>
    <n v="90.736735679999995"/>
    <n v="0"/>
    <n v="7.8344450020000007"/>
    <n v="0.85844068559999998"/>
    <n v="23.978516767199999"/>
    <n v="32.3294099652"/>
    <n v="0"/>
    <n v="16.7900026668"/>
    <n v="15.3024341788"/>
    <n v="0"/>
    <n v="0"/>
    <n v="10.391234228799998"/>
    <n v="191.02405642000002"/>
    <n v="8.0308930000000001E-2"/>
    <n v="1144.8922605252001"/>
    <n v="0"/>
    <n v="0"/>
    <n v="14.797599889600001"/>
    <n v="0"/>
    <n v="0"/>
    <n v="0"/>
    <n v="30906.990552260002"/>
    <n v="27.377684893599998"/>
    <m/>
    <n v="38122.599650120006"/>
    <n v="7215.6090978600041"/>
    <x v="9"/>
  </r>
  <r>
    <x v="6"/>
    <s v="Raster 4"/>
    <s v="Fairfield"/>
    <x v="0"/>
    <x v="0"/>
    <s v="Fixed"/>
    <x v="2"/>
    <s v="Protect None"/>
    <n v="1304.2656999999999"/>
    <n v="2389.3127370736001"/>
    <n v="3222.8979323907997"/>
    <n v="90.439221982399999"/>
    <n v="0"/>
    <n v="7.1301974619999999"/>
    <n v="0.79345222839999996"/>
    <n v="25.117420946799999"/>
    <n v="44.170405708799997"/>
    <n v="0"/>
    <n v="15.21545343"/>
    <n v="14.5104645768"/>
    <n v="0"/>
    <n v="0"/>
    <n v="9.6953882383999996"/>
    <n v="191.0117012"/>
    <n v="4.3243270000000007E-2"/>
    <n v="1151.3117857328"/>
    <n v="0"/>
    <n v="0"/>
    <n v="13.1859849928"/>
    <n v="0"/>
    <n v="0"/>
    <n v="0"/>
    <n v="30906.990552260002"/>
    <n v="40.773708626399994"/>
    <m/>
    <n v="38122.599650120006"/>
    <n v="7215.6090978600041"/>
    <x v="9"/>
  </r>
  <r>
    <x v="7"/>
    <s v="Raster 4"/>
    <s v="Fairfield"/>
    <x v="0"/>
    <x v="0"/>
    <s v="Fixed"/>
    <x v="2"/>
    <s v="Protect None"/>
    <n v="1291.9656"/>
    <n v="2368.4358747352003"/>
    <n v="3192.5038440864"/>
    <n v="90.02458079920001"/>
    <n v="0"/>
    <n v="6.8979193260000002"/>
    <n v="0.6481548412"/>
    <n v="42.371732781200002"/>
    <n v="61.839605830800004"/>
    <n v="0"/>
    <n v="13.559606845599999"/>
    <n v="13.319174264400001"/>
    <n v="0"/>
    <n v="0"/>
    <n v="8.7823374804000007"/>
    <n v="189.96768510999999"/>
    <n v="4.3243270000000007E-2"/>
    <n v="1158.9668329403999"/>
    <n v="0"/>
    <n v="0"/>
    <n v="6.5976874800000003"/>
    <n v="0"/>
    <n v="0"/>
    <n v="0"/>
    <n v="30906.990552260002"/>
    <n v="61.650570964800004"/>
    <m/>
    <n v="38122.5994030156"/>
    <n v="7215.6088507555978"/>
    <x v="9"/>
  </r>
  <r>
    <x v="0"/>
    <s v="ALL"/>
    <s v="Fairfield"/>
    <x v="0"/>
    <x v="0"/>
    <s v="Fixed"/>
    <x v="3"/>
    <s v="Protect None"/>
    <n v="52627.952499999999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  <m/>
    <n v="393681.99803074001"/>
    <n v="265332.77884637"/>
    <x v="0"/>
  </r>
  <r>
    <x v="1"/>
    <s v="ALL"/>
    <s v="Fairfield"/>
    <x v="0"/>
    <x v="0"/>
    <s v="Fixed"/>
    <x v="3"/>
    <s v="Protect None"/>
    <n v="52489.570299999999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  <m/>
    <n v="393681.99803074001"/>
    <n v="265332.77884637"/>
    <x v="0"/>
  </r>
  <r>
    <x v="2"/>
    <s v="ALL"/>
    <s v="Fairfield"/>
    <x v="0"/>
    <x v="0"/>
    <s v="Fixed"/>
    <x v="3"/>
    <s v="Protect None"/>
    <n v="52442.249199999998"/>
    <n v="56459.5640771908"/>
    <n v="129587.1052321648"/>
    <n v="4814.1264690864"/>
    <n v="0"/>
    <n v="376.34519039240001"/>
    <n v="41.681570191999995"/>
    <n v="288.70442573999998"/>
    <n v="1010.633521082"/>
    <n v="0"/>
    <n v="1114.2698477551999"/>
    <n v="86.550540039599994"/>
    <n v="0"/>
    <n v="0"/>
    <n v="30.014288841599999"/>
    <n v="3753.6280213976002"/>
    <n v="11.984563399999999"/>
    <n v="65756.323991719604"/>
    <n v="0"/>
    <n v="0"/>
    <n v="1596.2356131527999"/>
    <n v="0"/>
    <n v="119.28964909999999"/>
    <n v="25.066023231600003"/>
    <n v="128349.21918437001"/>
    <n v="261.2555747792"/>
    <m/>
    <n v="393681.99778363557"/>
    <n v="265332.77859926556"/>
    <x v="0"/>
  </r>
  <r>
    <x v="3"/>
    <s v="ALL"/>
    <s v="Fairfield"/>
    <x v="0"/>
    <x v="0"/>
    <s v="Fixed"/>
    <x v="3"/>
    <s v="Protect None"/>
    <n v="52307.626499999998"/>
    <n v="56029.005169855998"/>
    <n v="129254.446617066"/>
    <n v="4809.1347131020002"/>
    <n v="0"/>
    <n v="366.43852789200002"/>
    <n v="39.451452981999999"/>
    <n v="538.11307427000008"/>
    <n v="1203.7811927155999"/>
    <n v="0"/>
    <n v="1055.9863213448"/>
    <n v="143.46881464000001"/>
    <n v="0"/>
    <n v="0"/>
    <n v="29.665130324400003"/>
    <n v="3747.3651603796002"/>
    <n v="7.6664140100000004"/>
    <n v="65839.1650005064"/>
    <n v="0"/>
    <n v="0"/>
    <n v="1434.2722696947999"/>
    <n v="0"/>
    <n v="119.28964909999999"/>
    <n v="23.7148563724"/>
    <n v="128349.21918437001"/>
    <n v="691.81448211400004"/>
    <m/>
    <n v="393681.99803073989"/>
    <n v="265332.77884636988"/>
    <x v="0"/>
  </r>
  <r>
    <x v="4"/>
    <s v="ALL"/>
    <s v="Fairfield"/>
    <x v="0"/>
    <x v="0"/>
    <s v="Fixed"/>
    <x v="3"/>
    <s v="Protect None"/>
    <n v="52130.275699999998"/>
    <n v="55118.298938403204"/>
    <n v="128816.20498683079"/>
    <n v="4757.3752370603997"/>
    <n v="0"/>
    <n v="336.01009207600003"/>
    <n v="31.9145216776"/>
    <n v="822.74645501999998"/>
    <n v="1799.9882643212002"/>
    <n v="0"/>
    <n v="965.18014932839992"/>
    <n v="183.18590485199999"/>
    <n v="0"/>
    <n v="0"/>
    <n v="28.790874957200003"/>
    <n v="3722.2420560316004"/>
    <n v="5.1644819599999998"/>
    <n v="65992.155241887202"/>
    <n v="0"/>
    <n v="0"/>
    <n v="1009.8731808432"/>
    <n v="0"/>
    <n v="119.28964909999999"/>
    <n v="21.8383455588"/>
    <n v="128349.21918437001"/>
    <n v="1602.5207135667999"/>
    <m/>
    <n v="393681.9982778444"/>
    <n v="265332.77909347438"/>
    <x v="0"/>
  </r>
  <r>
    <x v="5"/>
    <s v="ALL"/>
    <s v="Fairfield"/>
    <x v="0"/>
    <x v="0"/>
    <s v="Fixed"/>
    <x v="3"/>
    <s v="Protect None"/>
    <n v="51871.455900000001"/>
    <n v="53820.4814249544"/>
    <n v="128176.64987295961"/>
    <n v="4733.5084114820002"/>
    <n v="0"/>
    <n v="324.85654077320004"/>
    <n v="21.803750942800001"/>
    <n v="942.0237489000001"/>
    <n v="2909.7383254960005"/>
    <n v="0"/>
    <n v="835.02210740320004"/>
    <n v="271.6912878"/>
    <n v="0"/>
    <n v="0"/>
    <n v="26.933391182399998"/>
    <n v="3699.6161887500002"/>
    <n v="3.9351375700000002"/>
    <n v="66205.674447361205"/>
    <n v="0"/>
    <n v="0"/>
    <n v="323.30571355880005"/>
    <n v="0"/>
    <n v="119.28964909999999"/>
    <n v="17.910374016399999"/>
    <n v="128349.21918437001"/>
    <n v="2900.3382270156003"/>
    <m/>
    <n v="393681.99778363563"/>
    <n v="265332.77859926561"/>
    <x v="0"/>
  </r>
  <r>
    <x v="6"/>
    <s v="ALL"/>
    <s v="Fairfield"/>
    <x v="0"/>
    <x v="0"/>
    <s v="Fixed"/>
    <x v="3"/>
    <s v="Protect None"/>
    <n v="51642.2209"/>
    <n v="52658.273323599198"/>
    <n v="127610.2001016196"/>
    <n v="4718.5084330888003"/>
    <n v="0"/>
    <n v="318.70018175159998"/>
    <n v="14.663916409200001"/>
    <n v="903.68401861360007"/>
    <n v="3500.3198183311997"/>
    <n v="0"/>
    <n v="710.86474872760004"/>
    <n v="407.05581943319999"/>
    <n v="0"/>
    <n v="0"/>
    <n v="24.5174514636"/>
    <n v="3686.7544047300003"/>
    <n v="2.3660246300000001"/>
    <n v="66452.013565034402"/>
    <n v="0"/>
    <n v="0"/>
    <n v="128.35788637120001"/>
    <n v="0"/>
    <n v="119.28964909999999"/>
    <n v="14.663669304799999"/>
    <n v="128349.21918437001"/>
    <n v="4062.5463283708"/>
    <m/>
    <n v="393681.99852494884"/>
    <n v="265332.77934057883"/>
    <x v="0"/>
  </r>
  <r>
    <x v="7"/>
    <s v="ALL"/>
    <s v="Fairfield"/>
    <x v="0"/>
    <x v="0"/>
    <s v="Fixed"/>
    <x v="3"/>
    <s v="Protect None"/>
    <n v="51450.954899999997"/>
    <n v="51688.798252694403"/>
    <n v="127137.57339991559"/>
    <n v="4706.8824181731998"/>
    <n v="0"/>
    <n v="317.7779881308"/>
    <n v="8.2409317400000006"/>
    <n v="766.56479863599998"/>
    <n v="3781.4527181507997"/>
    <n v="0"/>
    <n v="611.39435513399997"/>
    <n v="646.18121835720001"/>
    <n v="0"/>
    <n v="0"/>
    <n v="20.422931555600002"/>
    <n v="3676.0424289900002"/>
    <n v="2.3413141899999999"/>
    <n v="66743.2933128312"/>
    <n v="0"/>
    <n v="0"/>
    <n v="61.508733039200003"/>
    <n v="0"/>
    <n v="119.28964909999999"/>
    <n v="12.9929964564"/>
    <n v="128349.21918437001"/>
    <n v="5032.0213992755998"/>
    <m/>
    <n v="393681.99803074001"/>
    <n v="265332.77884637"/>
    <x v="0"/>
  </r>
  <r>
    <x v="0"/>
    <s v="OutputSite 1"/>
    <s v="Fairfield"/>
    <x v="0"/>
    <x v="0"/>
    <s v="Fixed"/>
    <x v="3"/>
    <s v="Protect None"/>
    <n v="385.02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  <m/>
    <n v="3051.5478340900004"/>
    <n v="3051.5478340900004"/>
    <x v="1"/>
  </r>
  <r>
    <x v="1"/>
    <s v="OutputSite 1"/>
    <s v="Fairfield"/>
    <x v="0"/>
    <x v="0"/>
    <s v="Fixed"/>
    <x v="3"/>
    <s v="Protect None"/>
    <n v="372.28059999999999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  <m/>
    <n v="3051.5478340899999"/>
    <n v="3051.5478340899999"/>
    <x v="1"/>
  </r>
  <r>
    <x v="2"/>
    <s v="OutputSite 1"/>
    <s v="Fairfield"/>
    <x v="0"/>
    <x v="0"/>
    <s v="Fixed"/>
    <x v="3"/>
    <s v="Protect None"/>
    <n v="368.09140000000002"/>
    <n v="252.75024133120002"/>
    <n v="909.57004542160007"/>
    <n v="17.918528461600001"/>
    <n v="0"/>
    <n v="1.93359193"/>
    <n v="0.68917417159999994"/>
    <n v="27.834828033600001"/>
    <n v="59.6468013852"/>
    <n v="0"/>
    <n v="34.684314897200004"/>
    <n v="5.9075248907999995"/>
    <n v="0"/>
    <n v="0"/>
    <n v="10.622771051599999"/>
    <n v="32.914306080000003"/>
    <n v="0"/>
    <n v="1652.4110919268001"/>
    <n v="0"/>
    <n v="0"/>
    <n v="32.5821977664"/>
    <n v="0"/>
    <n v="0"/>
    <n v="1.3516610680000001"/>
    <n v="0"/>
    <n v="10.731002778799999"/>
    <m/>
    <n v="3051.5480811943999"/>
    <n v="3051.5480811943999"/>
    <x v="1"/>
  </r>
  <r>
    <x v="3"/>
    <s v="OutputSite 1"/>
    <s v="Fairfield"/>
    <x v="0"/>
    <x v="0"/>
    <s v="Fixed"/>
    <x v="3"/>
    <s v="Protect None"/>
    <n v="359.77510000000001"/>
    <n v="244.13099275480002"/>
    <n v="889.02010220440002"/>
    <n v="16.145307287200001"/>
    <n v="0"/>
    <n v="1.93359193"/>
    <n v="0.68027841319999993"/>
    <n v="41.4428673416"/>
    <n v="69.937464123200002"/>
    <n v="0"/>
    <n v="32.083046878399998"/>
    <n v="8.3429858572000004"/>
    <n v="0"/>
    <n v="0"/>
    <n v="10.395187899200002"/>
    <n v="32.858707590000002"/>
    <n v="0"/>
    <n v="1655.8584454111999"/>
    <n v="0"/>
    <n v="0"/>
    <n v="28.318411344400001"/>
    <n v="0"/>
    <n v="0"/>
    <n v="1.0504408044"/>
    <n v="0"/>
    <n v="19.350251355200001"/>
    <m/>
    <n v="3051.5480811943994"/>
    <n v="3051.5480811943994"/>
    <x v="1"/>
  </r>
  <r>
    <x v="4"/>
    <s v="OutputSite 1"/>
    <s v="Fairfield"/>
    <x v="0"/>
    <x v="0"/>
    <s v="Fixed"/>
    <x v="3"/>
    <s v="Protect None"/>
    <n v="350.42419999999998"/>
    <n v="235.40721901719999"/>
    <n v="865.91361686480002"/>
    <n v="14.877167506399999"/>
    <n v="0"/>
    <n v="1.93359193"/>
    <n v="0.66866450639999997"/>
    <n v="51.046332743200004"/>
    <n v="88.330680137199991"/>
    <n v="0"/>
    <n v="27.876588677200001"/>
    <n v="9.9437281603999992"/>
    <n v="0"/>
    <n v="0"/>
    <n v="9.9256895392000004"/>
    <n v="32.85252998"/>
    <n v="0"/>
    <n v="1661.7259393892"/>
    <n v="0"/>
    <n v="0"/>
    <n v="22.035534870000003"/>
    <n v="0"/>
    <n v="0"/>
    <n v="0.93652567600000003"/>
    <n v="0"/>
    <n v="28.074025092799999"/>
    <m/>
    <n v="3051.5478340900004"/>
    <n v="3051.5478340900004"/>
    <x v="1"/>
  </r>
  <r>
    <x v="5"/>
    <s v="OutputSite 1"/>
    <s v="Fairfield"/>
    <x v="0"/>
    <x v="0"/>
    <s v="Fixed"/>
    <x v="3"/>
    <s v="Protect None"/>
    <n v="338.71620000000001"/>
    <n v="225.94732127200001"/>
    <n v="836.98263371280007"/>
    <n v="13.7226957496"/>
    <n v="0"/>
    <n v="1.93359193"/>
    <n v="0.62591544520000009"/>
    <n v="49.589158096400006"/>
    <n v="125.77539828680001"/>
    <n v="0"/>
    <n v="20.92974268"/>
    <n v="13.3419078692"/>
    <n v="0"/>
    <n v="0"/>
    <n v="8.8851329107999995"/>
    <n v="32.475695770000002"/>
    <n v="0"/>
    <n v="1672.9533749076002"/>
    <n v="0"/>
    <n v="0"/>
    <n v="10.0067397824"/>
    <n v="0"/>
    <n v="0"/>
    <n v="0.84460283920000001"/>
    <n v="0"/>
    <n v="37.533922838000002"/>
    <m/>
    <n v="3051.5478340899999"/>
    <n v="3051.5478340899999"/>
    <x v="1"/>
  </r>
  <r>
    <x v="6"/>
    <s v="OutputSite 1"/>
    <s v="Fairfield"/>
    <x v="0"/>
    <x v="0"/>
    <s v="Fixed"/>
    <x v="3"/>
    <s v="Protect None"/>
    <n v="329.01420000000002"/>
    <n v="218.500830178"/>
    <n v="813.00856482480003"/>
    <n v="13.3947882108"/>
    <n v="0"/>
    <n v="1.93359193"/>
    <n v="0.34520484679999996"/>
    <n v="39.750449306"/>
    <n v="156.8015796464"/>
    <n v="0"/>
    <n v="16.1097242536"/>
    <n v="16.993122483600001"/>
    <n v="0"/>
    <n v="0"/>
    <n v="7.5557112387999998"/>
    <n v="32.457162939999996"/>
    <n v="0"/>
    <n v="1683.6245784216001"/>
    <n v="0"/>
    <n v="0"/>
    <n v="5.3102735560000003"/>
    <n v="0"/>
    <n v="0"/>
    <n v="0.78208542599999997"/>
    <n v="0"/>
    <n v="44.980413931999998"/>
    <m/>
    <n v="3051.5480811943999"/>
    <n v="3051.5480811943999"/>
    <x v="1"/>
  </r>
  <r>
    <x v="7"/>
    <s v="OutputSite 1"/>
    <s v="Fairfield"/>
    <x v="0"/>
    <x v="0"/>
    <s v="Fixed"/>
    <x v="3"/>
    <s v="Protect None"/>
    <n v="319.44330000000002"/>
    <n v="212.63679566159999"/>
    <n v="789.35844980520005"/>
    <n v="13.167946371599999"/>
    <n v="0"/>
    <n v="1.93359193"/>
    <n v="0.12874139240000002"/>
    <n v="36.667080602799999"/>
    <n v="176.75674257279999"/>
    <n v="0"/>
    <n v="13.289274632"/>
    <n v="20.842761931199998"/>
    <n v="0"/>
    <n v="0"/>
    <n v="6.0676485419999997"/>
    <n v="32.117394390000001"/>
    <n v="0"/>
    <n v="1694.6185002819998"/>
    <n v="0"/>
    <n v="0"/>
    <n v="2.3877698172000001"/>
    <n v="0"/>
    <n v="0"/>
    <n v="0.73068771080000006"/>
    <n v="0"/>
    <n v="50.844448448400001"/>
    <m/>
    <n v="3051.5478340899995"/>
    <n v="3051.5478340899995"/>
    <x v="1"/>
  </r>
  <r>
    <x v="0"/>
    <s v="OutputSite 2"/>
    <s v="Fairfield"/>
    <x v="0"/>
    <x v="0"/>
    <s v="Fixed"/>
    <x v="3"/>
    <s v="Protect None"/>
    <n v="516.4325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  <m/>
    <n v="9303.8822046500009"/>
    <n v="9303.8822046500009"/>
    <x v="2"/>
  </r>
  <r>
    <x v="1"/>
    <s v="OutputSite 2"/>
    <s v="Fairfield"/>
    <x v="0"/>
    <x v="0"/>
    <s v="Fixed"/>
    <x v="3"/>
    <s v="Protect None"/>
    <n v="501.46929999999998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  <m/>
    <n v="9303.8822046500009"/>
    <n v="9303.8822046500009"/>
    <x v="2"/>
  </r>
  <r>
    <x v="2"/>
    <s v="OutputSite 2"/>
    <s v="Fairfield"/>
    <x v="0"/>
    <x v="0"/>
    <s v="Fixed"/>
    <x v="3"/>
    <s v="Protect None"/>
    <n v="497.57870000000003"/>
    <n v="2708.9365950724"/>
    <n v="1229.5388611628"/>
    <n v="65.581507759999994"/>
    <n v="0"/>
    <n v="1.7299779043999999"/>
    <n v="5.0653930956000002"/>
    <n v="21.445696667200004"/>
    <n v="136.5162852416"/>
    <n v="0"/>
    <n v="179.68665944359998"/>
    <n v="4.8126052944"/>
    <n v="0"/>
    <n v="0"/>
    <n v="7.8517423100000006"/>
    <n v="12.948270560000001"/>
    <n v="0"/>
    <n v="4751.7244536411999"/>
    <n v="0"/>
    <n v="0"/>
    <n v="142.7255246048"/>
    <n v="0"/>
    <n v="0"/>
    <n v="0.3088805"/>
    <n v="0"/>
    <n v="35.009504287600002"/>
    <m/>
    <n v="9303.8819575456018"/>
    <n v="9303.8819575456018"/>
    <x v="2"/>
  </r>
  <r>
    <x v="3"/>
    <s v="OutputSite 2"/>
    <s v="Fairfield"/>
    <x v="0"/>
    <x v="0"/>
    <s v="Fixed"/>
    <x v="3"/>
    <s v="Protect None"/>
    <n v="482.67910000000001"/>
    <n v="2649.4452223548001"/>
    <n v="1192.7212939804001"/>
    <n v="65.581507759999994"/>
    <n v="0"/>
    <n v="1.4581630643999999"/>
    <n v="4.0038325932000003"/>
    <n v="50.271660449199999"/>
    <n v="153.00580895799999"/>
    <n v="0"/>
    <n v="177.41428738120001"/>
    <n v="11.0396361744"/>
    <n v="0"/>
    <n v="0"/>
    <n v="7.8517423100000006"/>
    <n v="11.533597870000001"/>
    <n v="0"/>
    <n v="4755.9437612711999"/>
    <n v="0"/>
    <n v="0"/>
    <n v="128.80218008240001"/>
    <n v="0"/>
    <n v="0"/>
    <n v="0.3088805"/>
    <n v="0"/>
    <n v="94.500877005199996"/>
    <m/>
    <n v="9303.8824517544035"/>
    <n v="9303.8824517544035"/>
    <x v="2"/>
  </r>
  <r>
    <x v="4"/>
    <s v="OutputSite 2"/>
    <s v="Fairfield"/>
    <x v="0"/>
    <x v="0"/>
    <s v="Fixed"/>
    <x v="3"/>
    <s v="Protect None"/>
    <n v="466.411"/>
    <n v="2565.8609235327999"/>
    <n v="1152.522103084"/>
    <n v="42.117215249200001"/>
    <n v="0"/>
    <n v="0.64049460479999998"/>
    <n v="2.6986271524000003"/>
    <n v="95.164599423599995"/>
    <n v="191.9363658648"/>
    <n v="0"/>
    <n v="171.0797660872"/>
    <n v="14.629321793200001"/>
    <n v="0"/>
    <n v="0"/>
    <n v="7.8450704911999996"/>
    <n v="10.180701280000001"/>
    <n v="0"/>
    <n v="4765.8084160236003"/>
    <n v="0"/>
    <n v="0"/>
    <n v="105.0129452856"/>
    <n v="0"/>
    <n v="0"/>
    <n v="0.3004789504"/>
    <n v="0"/>
    <n v="178.0851758272"/>
    <m/>
    <n v="9303.882204649999"/>
    <n v="9303.882204649999"/>
    <x v="2"/>
  </r>
  <r>
    <x v="5"/>
    <s v="OutputSite 2"/>
    <s v="Fairfield"/>
    <x v="0"/>
    <x v="0"/>
    <s v="Fixed"/>
    <x v="3"/>
    <s v="Protect None"/>
    <n v="426.79860000000002"/>
    <n v="2420.608756438"/>
    <n v="1054.6381197384001"/>
    <n v="22.816384773999999"/>
    <n v="0"/>
    <n v="6.5482665999999995E-2"/>
    <n v="1.2221783624"/>
    <n v="157.709441212"/>
    <n v="313.906603496"/>
    <n v="0"/>
    <n v="151.65736024720002"/>
    <n v="19.8197497152"/>
    <n v="0"/>
    <n v="0"/>
    <n v="7.8230781996000003"/>
    <n v="9.8471103400000004"/>
    <n v="0"/>
    <n v="4791.3881693027997"/>
    <n v="0"/>
    <n v="0"/>
    <n v="28.783214720799997"/>
    <n v="0"/>
    <n v="0"/>
    <n v="0.25921251559999997"/>
    <n v="0"/>
    <n v="323.337342922"/>
    <m/>
    <n v="9303.882204649999"/>
    <n v="9303.882204649999"/>
    <x v="2"/>
  </r>
  <r>
    <x v="6"/>
    <s v="OutputSite 2"/>
    <s v="Fairfield"/>
    <x v="0"/>
    <x v="0"/>
    <s v="Fixed"/>
    <x v="3"/>
    <s v="Protect None"/>
    <n v="396.45760000000001"/>
    <n v="2314.8312701387999"/>
    <n v="979.66417373440004"/>
    <n v="13.549969774000001"/>
    <n v="0"/>
    <n v="3.11351544E-2"/>
    <n v="0.51397715199999994"/>
    <n v="143.74211210640001"/>
    <n v="412.06684956079999"/>
    <n v="0"/>
    <n v="136.4718064496"/>
    <n v="28.393283977599999"/>
    <n v="0"/>
    <n v="0"/>
    <n v="7.7926843583999998"/>
    <n v="7.91351841"/>
    <n v="0"/>
    <n v="4817.2229343228"/>
    <n v="0"/>
    <n v="0"/>
    <n v="12.366586802400001"/>
    <n v="0"/>
    <n v="0"/>
    <n v="0.20732059160000002"/>
    <n v="0"/>
    <n v="429.11482922120001"/>
    <m/>
    <n v="9303.8824517544017"/>
    <n v="9303.8824517544017"/>
    <x v="2"/>
  </r>
  <r>
    <x v="7"/>
    <s v="OutputSite 2"/>
    <s v="Fairfield"/>
    <x v="0"/>
    <x v="0"/>
    <s v="Fixed"/>
    <x v="3"/>
    <s v="Protect None"/>
    <n v="376.5521"/>
    <n v="2215.3976951007999"/>
    <n v="930.47680739240002"/>
    <n v="9.6598052047999996"/>
    <n v="0"/>
    <n v="6.9189231999999996E-3"/>
    <n v="0.1356603156"/>
    <n v="97.041357341600005"/>
    <n v="459.27120309280002"/>
    <n v="0"/>
    <n v="124.8833514028"/>
    <n v="78.045700800399999"/>
    <n v="0"/>
    <n v="0"/>
    <n v="6.5314635008000002"/>
    <n v="6.9003903700000002"/>
    <n v="0"/>
    <n v="4841.1802001116002"/>
    <n v="0"/>
    <n v="0"/>
    <n v="5.6594320731999996"/>
    <n v="0"/>
    <n v="0"/>
    <n v="0.1438147608"/>
    <n v="0"/>
    <n v="528.54840425920008"/>
    <m/>
    <n v="9303.8822046500009"/>
    <n v="9303.8822046500009"/>
    <x v="2"/>
  </r>
  <r>
    <x v="0"/>
    <s v="OutputSite 3"/>
    <s v="Fairfield"/>
    <x v="0"/>
    <x v="0"/>
    <s v="Fixed"/>
    <x v="3"/>
    <s v="Protect None"/>
    <n v="295.97250000000003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  <m/>
    <n v="3358.0067109699999"/>
    <n v="3358.0067109699999"/>
    <x v="3"/>
  </r>
  <r>
    <x v="1"/>
    <s v="OutputSite 3"/>
    <s v="Fairfield"/>
    <x v="0"/>
    <x v="0"/>
    <s v="Fixed"/>
    <x v="3"/>
    <s v="Protect None"/>
    <n v="288.51710000000003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  <m/>
    <n v="3358.0067109700003"/>
    <n v="3358.0067109700003"/>
    <x v="3"/>
  </r>
  <r>
    <x v="2"/>
    <s v="OutputSite 3"/>
    <s v="Fairfield"/>
    <x v="0"/>
    <x v="0"/>
    <s v="Fixed"/>
    <x v="3"/>
    <s v="Protect None"/>
    <n v="284.70440000000002"/>
    <n v="1034.4956516768"/>
    <n v="703.51709939360001"/>
    <n v="22.102005953599999"/>
    <n v="0"/>
    <n v="21.281866450000003"/>
    <n v="0"/>
    <n v="23.780339038400001"/>
    <n v="12.484208496800001"/>
    <n v="0"/>
    <n v="67.875377905199997"/>
    <n v="7.0671858399999996E-2"/>
    <n v="0"/>
    <n v="0"/>
    <n v="0"/>
    <n v="6.12818912"/>
    <n v="3.85482864"/>
    <n v="1301.9849291548001"/>
    <n v="0"/>
    <n v="0"/>
    <n v="146.87119512360002"/>
    <n v="0"/>
    <n v="0"/>
    <n v="0"/>
    <n v="0"/>
    <n v="13.5605952632"/>
    <m/>
    <n v="3358.0069580743998"/>
    <n v="3358.0069580743998"/>
    <x v="3"/>
  </r>
  <r>
    <x v="3"/>
    <s v="OutputSite 3"/>
    <s v="Fairfield"/>
    <x v="0"/>
    <x v="0"/>
    <s v="Fixed"/>
    <x v="3"/>
    <s v="Protect None"/>
    <n v="249.52180000000001"/>
    <n v="852.67055075560006"/>
    <n v="616.57934675920001"/>
    <n v="21.800291481200002"/>
    <n v="0"/>
    <n v="19.175301439999998"/>
    <n v="0"/>
    <n v="105.34900726960001"/>
    <n v="44.757772867599996"/>
    <n v="0"/>
    <n v="67.288257850799994"/>
    <n v="0.74156030439999998"/>
    <n v="0"/>
    <n v="0"/>
    <n v="0"/>
    <n v="6.12818912"/>
    <n v="2.3969126799999998"/>
    <n v="1304.0316949"/>
    <n v="0"/>
    <n v="0"/>
    <n v="121.70188225279999"/>
    <n v="0"/>
    <n v="0"/>
    <n v="0"/>
    <n v="0"/>
    <n v="195.38569618439999"/>
    <m/>
    <n v="3358.0064638655999"/>
    <n v="3358.0064638655999"/>
    <x v="3"/>
  </r>
  <r>
    <x v="4"/>
    <s v="OutputSite 3"/>
    <s v="Fairfield"/>
    <x v="0"/>
    <x v="0"/>
    <s v="Fixed"/>
    <x v="3"/>
    <s v="Protect None"/>
    <n v="221.38669999999999"/>
    <n v="761.49668739200001"/>
    <n v="547.05627671479999"/>
    <n v="0.30517393399999998"/>
    <n v="0"/>
    <n v="0.35805427560000003"/>
    <n v="0"/>
    <n v="147.2280138772"/>
    <n v="162.9035757"/>
    <n v="0"/>
    <n v="65.917322639600002"/>
    <n v="1.3056996496"/>
    <n v="0"/>
    <n v="0"/>
    <n v="0"/>
    <n v="3.95984801"/>
    <n v="1.01312804"/>
    <n v="1309.1297057764"/>
    <n v="0"/>
    <n v="0"/>
    <n v="70.773418308400011"/>
    <n v="0"/>
    <n v="0"/>
    <n v="0"/>
    <n v="0"/>
    <n v="286.55955954799998"/>
    <m/>
    <n v="3358.0064638655999"/>
    <n v="3358.0064638655999"/>
    <x v="3"/>
  </r>
  <r>
    <x v="5"/>
    <s v="OutputSite 3"/>
    <s v="Fairfield"/>
    <x v="0"/>
    <x v="0"/>
    <s v="Fixed"/>
    <x v="3"/>
    <s v="Protect None"/>
    <n v="200.5642"/>
    <n v="669.81749553040004"/>
    <n v="495.60296302479998"/>
    <n v="0.19768352"/>
    <n v="0"/>
    <n v="0.32667201680000002"/>
    <n v="0"/>
    <n v="77.652063491200011"/>
    <n v="346.27975093999999"/>
    <n v="0"/>
    <n v="60.319172457599997"/>
    <n v="3.0082489656"/>
    <n v="0"/>
    <n v="0"/>
    <n v="0"/>
    <n v="3.5274153099999999"/>
    <n v="0.3088805"/>
    <n v="1316.725447928"/>
    <n v="0"/>
    <n v="0"/>
    <n v="6.0024129803999999"/>
    <n v="0"/>
    <n v="0"/>
    <n v="0"/>
    <n v="0"/>
    <n v="378.23875140960001"/>
    <m/>
    <n v="3358.0069580743998"/>
    <n v="3358.0069580743998"/>
    <x v="3"/>
  </r>
  <r>
    <x v="6"/>
    <s v="OutputSite 3"/>
    <s v="Fairfield"/>
    <x v="0"/>
    <x v="0"/>
    <s v="Fixed"/>
    <x v="3"/>
    <s v="Protect None"/>
    <n v="180.7226"/>
    <n v="586.38689564520007"/>
    <n v="446.57349639440002"/>
    <n v="0.12824718360000001"/>
    <n v="0"/>
    <n v="0.31505811"/>
    <n v="0"/>
    <n v="76.162765272399994"/>
    <n v="369.09687702719998"/>
    <n v="0"/>
    <n v="53.471909533599998"/>
    <n v="33.717395379999999"/>
    <n v="0"/>
    <n v="0"/>
    <n v="0"/>
    <n v="2.3104261400000001"/>
    <n v="0.17297308000000003"/>
    <n v="1326.2812221804002"/>
    <n v="0"/>
    <n v="0"/>
    <n v="1.7200937284000002"/>
    <n v="0"/>
    <n v="0"/>
    <n v="0"/>
    <n v="0"/>
    <n v="461.66935129480004"/>
    <m/>
    <n v="3358.0067109700003"/>
    <n v="3358.0067109700003"/>
    <x v="3"/>
  </r>
  <r>
    <x v="7"/>
    <s v="OutputSite 3"/>
    <s v="Fairfield"/>
    <x v="0"/>
    <x v="0"/>
    <s v="Fixed"/>
    <x v="3"/>
    <s v="Protect None"/>
    <n v="168.3357"/>
    <n v="516.71506875199998"/>
    <n v="415.96492147079999"/>
    <n v="0.11737459"/>
    <n v="0"/>
    <n v="0.31505811"/>
    <n v="0"/>
    <n v="55.206582421600004"/>
    <n v="299.52932819080002"/>
    <n v="0"/>
    <n v="48.380323371599999"/>
    <n v="150.03042487760001"/>
    <n v="0"/>
    <n v="0"/>
    <n v="0"/>
    <n v="2.27953809"/>
    <n v="0.16679547"/>
    <n v="1337.0836381308"/>
    <n v="0"/>
    <n v="0"/>
    <n v="0.87647930680000008"/>
    <n v="0"/>
    <n v="0"/>
    <n v="0"/>
    <n v="0"/>
    <n v="531.34117818799996"/>
    <m/>
    <n v="3358.0067109699999"/>
    <n v="3358.0067109699999"/>
    <x v="3"/>
  </r>
  <r>
    <x v="0"/>
    <s v="OutputSite 4"/>
    <s v="Fairfield"/>
    <x v="0"/>
    <x v="0"/>
    <s v="Fixed"/>
    <x v="3"/>
    <s v="Protect None"/>
    <n v="188.38249999999999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  <m/>
    <n v="4529.7757757700001"/>
    <n v="4529.7757757700001"/>
    <x v="4"/>
  </r>
  <r>
    <x v="1"/>
    <s v="OutputSite 4"/>
    <s v="Fairfield"/>
    <x v="0"/>
    <x v="0"/>
    <s v="Fixed"/>
    <x v="3"/>
    <s v="Protect None"/>
    <n v="175.82550000000001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  <m/>
    <n v="4529.7757757699992"/>
    <n v="4529.7757757699992"/>
    <x v="4"/>
  </r>
  <r>
    <x v="2"/>
    <s v="OutputSite 4"/>
    <s v="Fairfield"/>
    <x v="0"/>
    <x v="0"/>
    <s v="Fixed"/>
    <x v="3"/>
    <s v="Protect None"/>
    <n v="167.84530000000001"/>
    <n v="1573.6329736847999"/>
    <n v="414.75312149320001"/>
    <n v="1.26023244"/>
    <n v="0"/>
    <n v="17.973879847199999"/>
    <n v="0"/>
    <n v="46.588075158400002"/>
    <n v="167.84146292520001"/>
    <n v="0"/>
    <n v="93.531239339600006"/>
    <n v="8.9780441652"/>
    <n v="0"/>
    <n v="0"/>
    <n v="0"/>
    <n v="33.723572990000001"/>
    <n v="0"/>
    <n v="1767.5281361284001"/>
    <n v="0"/>
    <n v="0"/>
    <n v="372.87732724279999"/>
    <n v="0"/>
    <n v="0"/>
    <n v="0"/>
    <n v="0"/>
    <n v="31.087710355199999"/>
    <m/>
    <n v="4529.7757757700001"/>
    <n v="4529.7757757700001"/>
    <x v="4"/>
  </r>
  <r>
    <x v="3"/>
    <s v="OutputSite 4"/>
    <s v="Fairfield"/>
    <x v="0"/>
    <x v="0"/>
    <s v="Fixed"/>
    <x v="3"/>
    <s v="Protect None"/>
    <n v="148.65270000000001"/>
    <n v="1538.9768286892001"/>
    <n v="367.32736241880002"/>
    <n v="1.26023244"/>
    <n v="0"/>
    <n v="14.247298390799999"/>
    <n v="0"/>
    <n v="84.856392273200001"/>
    <n v="209.3742762684"/>
    <n v="0"/>
    <n v="89.761414613200003"/>
    <n v="15.885353458400001"/>
    <n v="0"/>
    <n v="0"/>
    <n v="0"/>
    <n v="32.562182310000004"/>
    <n v="0"/>
    <n v="1773.9711362539999"/>
    <n v="0"/>
    <n v="0"/>
    <n v="335.80969040759999"/>
    <n v="0"/>
    <n v="0"/>
    <n v="0"/>
    <n v="0"/>
    <n v="65.743855350800004"/>
    <m/>
    <n v="4529.7760228744"/>
    <n v="4529.7760228744"/>
    <x v="4"/>
  </r>
  <r>
    <x v="4"/>
    <s v="OutputSite 4"/>
    <s v="Fairfield"/>
    <x v="0"/>
    <x v="0"/>
    <s v="Fixed"/>
    <x v="3"/>
    <s v="Protect None"/>
    <n v="115.15089999999999"/>
    <n v="1213.3784805072"/>
    <n v="284.54294053960001"/>
    <n v="0.1771738548"/>
    <n v="0"/>
    <n v="10.4567168948"/>
    <n v="0"/>
    <n v="137.5089036164"/>
    <n v="380.30800365520003"/>
    <n v="0"/>
    <n v="73.296354232399992"/>
    <n v="21.983642946"/>
    <n v="0"/>
    <n v="0"/>
    <n v="0"/>
    <n v="15.104256449999999"/>
    <n v="0"/>
    <n v="1812.8967510728"/>
    <n v="0"/>
    <n v="0"/>
    <n v="188.78034846800003"/>
    <n v="0"/>
    <n v="0"/>
    <n v="0"/>
    <n v="0"/>
    <n v="391.3422035328"/>
    <m/>
    <n v="4529.7757757700001"/>
    <n v="4529.7757757700001"/>
    <x v="4"/>
  </r>
  <r>
    <x v="5"/>
    <s v="OutputSite 4"/>
    <s v="Fairfield"/>
    <x v="0"/>
    <x v="0"/>
    <s v="Fixed"/>
    <x v="3"/>
    <s v="Protect None"/>
    <n v="81.594399999999993"/>
    <n v="905.27092307040004"/>
    <n v="201.62335255359997"/>
    <n v="0.1522163104"/>
    <n v="0"/>
    <n v="9.0074495888000001"/>
    <n v="0"/>
    <n v="118.2735558072"/>
    <n v="608.79432263720003"/>
    <n v="0"/>
    <n v="60.711080035999998"/>
    <n v="36.335219393599999"/>
    <n v="0"/>
    <n v="0"/>
    <n v="0"/>
    <n v="2.5884185900000003"/>
    <n v="0"/>
    <n v="1847.1377606763999"/>
    <n v="0"/>
    <n v="0"/>
    <n v="40.431716136800006"/>
    <n v="0"/>
    <n v="0"/>
    <n v="0"/>
    <n v="0"/>
    <n v="699.44976096959999"/>
    <m/>
    <n v="4529.7757757700001"/>
    <n v="4529.7757757700001"/>
    <x v="4"/>
  </r>
  <r>
    <x v="6"/>
    <s v="OutputSite 4"/>
    <s v="Fairfield"/>
    <x v="0"/>
    <x v="0"/>
    <s v="Fixed"/>
    <x v="3"/>
    <s v="Protect None"/>
    <n v="58.625100000000003"/>
    <n v="668.77051418760004"/>
    <n v="144.8652016044"/>
    <n v="0.1237993044"/>
    <n v="0"/>
    <n v="7.0224599435999995"/>
    <n v="0"/>
    <n v="99.978440239999998"/>
    <n v="626.16897431439997"/>
    <n v="0"/>
    <n v="51.638641990000004"/>
    <n v="103.64126876120001"/>
    <n v="0"/>
    <n v="0"/>
    <n v="0"/>
    <n v="1.1243250200000001"/>
    <n v="0"/>
    <n v="1874.1047580571999"/>
    <n v="0"/>
    <n v="0"/>
    <n v="16.3869753904"/>
    <n v="0"/>
    <n v="0"/>
    <n v="0"/>
    <n v="0"/>
    <n v="935.95016985240011"/>
    <m/>
    <n v="4529.7755286656002"/>
    <n v="4529.7755286656002"/>
    <x v="4"/>
  </r>
  <r>
    <x v="7"/>
    <s v="OutputSite 4"/>
    <s v="Fairfield"/>
    <x v="0"/>
    <x v="0"/>
    <s v="Fixed"/>
    <x v="3"/>
    <s v="Protect None"/>
    <n v="41.6875"/>
    <n v="550.79966127040007"/>
    <n v="103.01164675"/>
    <n v="8.4262600399999998E-2"/>
    <n v="0"/>
    <n v="6.7746142304000001"/>
    <n v="0"/>
    <n v="68.797077317200007"/>
    <n v="600.00976121719998"/>
    <n v="0"/>
    <n v="42.54520007"/>
    <n v="154.99574069120001"/>
    <n v="0"/>
    <n v="0"/>
    <n v="0"/>
    <n v="1.1243250200000001"/>
    <n v="0"/>
    <n v="1937.1077314032002"/>
    <n v="0"/>
    <n v="0"/>
    <n v="10.6047324304"/>
    <n v="0"/>
    <n v="0"/>
    <n v="0"/>
    <n v="0"/>
    <n v="1053.9210227696001"/>
    <m/>
    <n v="4529.7757757700001"/>
    <n v="4529.7757757700001"/>
    <x v="4"/>
  </r>
  <r>
    <x v="0"/>
    <s v="OutputSite 5"/>
    <s v="Fairfield"/>
    <x v="0"/>
    <x v="0"/>
    <s v="Fixed"/>
    <x v="3"/>
    <s v="Protect None"/>
    <n v="2275.5324999999998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  <m/>
    <n v="18140.978020089995"/>
    <n v="17817.530715709996"/>
    <x v="5"/>
  </r>
  <r>
    <x v="1"/>
    <s v="OutputSite 5"/>
    <s v="Fairfield"/>
    <x v="0"/>
    <x v="0"/>
    <s v="Fixed"/>
    <x v="3"/>
    <s v="Protect None"/>
    <n v="2249.3126999999999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  <m/>
    <n v="18140.978020089999"/>
    <n v="17817.53071571"/>
    <x v="5"/>
  </r>
  <r>
    <x v="2"/>
    <s v="OutputSite 5"/>
    <s v="Fairfield"/>
    <x v="0"/>
    <x v="0"/>
    <s v="Fixed"/>
    <x v="3"/>
    <s v="Protect None"/>
    <n v="2241.8838000000001"/>
    <n v="5211.0245679487998"/>
    <n v="5539.7935126871998"/>
    <n v="271.13480869120002"/>
    <n v="0"/>
    <n v="32.977564806399997"/>
    <n v="27.181236895600001"/>
    <n v="60.799543411200005"/>
    <n v="383.9859055448"/>
    <n v="0"/>
    <n v="291.00249666000002"/>
    <n v="18.763872614"/>
    <n v="0"/>
    <n v="0"/>
    <n v="0"/>
    <n v="66.9106823276"/>
    <n v="0.50038641000000006"/>
    <n v="5212.7446616772004"/>
    <n v="0"/>
    <n v="0"/>
    <n v="659.30097937079995"/>
    <n v="0"/>
    <n v="0"/>
    <n v="8.2125147340000009"/>
    <n v="323.44730438000005"/>
    <n v="33.197981931199998"/>
    <m/>
    <n v="18140.978020089999"/>
    <n v="17817.53071571"/>
    <x v="5"/>
  </r>
  <r>
    <x v="3"/>
    <s v="OutputSite 5"/>
    <s v="Fairfield"/>
    <x v="0"/>
    <x v="0"/>
    <s v="Fixed"/>
    <x v="3"/>
    <s v="Protect None"/>
    <n v="2228.5158000000001"/>
    <n v="5191.2769727184004"/>
    <n v="5506.7605964951999"/>
    <n v="270.74487794800001"/>
    <n v="0"/>
    <n v="30.812683157999999"/>
    <n v="26.293637890800003"/>
    <n v="74.006285173600006"/>
    <n v="446.91894834560003"/>
    <n v="0"/>
    <n v="249.61720464360002"/>
    <n v="44.305571815599997"/>
    <n v="0"/>
    <n v="0"/>
    <n v="0"/>
    <n v="65.281028809600002"/>
    <n v="0.3706566"/>
    <n v="5257.8540641060008"/>
    <n v="0"/>
    <n v="0"/>
    <n v="593.13877627080001"/>
    <n v="0"/>
    <n v="0"/>
    <n v="7.2043287820000002"/>
    <n v="323.44730438000005"/>
    <n v="52.945577161600006"/>
    <m/>
    <n v="18140.978514298804"/>
    <n v="17817.531209918805"/>
    <x v="5"/>
  </r>
  <r>
    <x v="4"/>
    <s v="OutputSite 5"/>
    <s v="Fairfield"/>
    <x v="0"/>
    <x v="0"/>
    <s v="Fixed"/>
    <x v="3"/>
    <s v="Protect None"/>
    <n v="2198.1113999999998"/>
    <n v="5113.9142684795997"/>
    <n v="5431.6299863015993"/>
    <n v="270.15751078919999"/>
    <n v="0"/>
    <n v="24.970393828799999"/>
    <n v="20.755534078"/>
    <n v="124.89891898"/>
    <n v="608.05721021199997"/>
    <n v="0"/>
    <n v="199.10214636040001"/>
    <n v="75.910718784400004"/>
    <n v="0"/>
    <n v="0"/>
    <n v="0"/>
    <n v="62.854463601599996"/>
    <n v="0.31505811"/>
    <n v="5318.7863025800007"/>
    <n v="0"/>
    <n v="0"/>
    <n v="429.67575620920002"/>
    <n v="0"/>
    <n v="0"/>
    <n v="6.1939188904000009"/>
    <n v="323.44730438000005"/>
    <n v="130.30828140040001"/>
    <m/>
    <n v="18140.977772985596"/>
    <n v="17817.530468605597"/>
    <x v="5"/>
  </r>
  <r>
    <x v="5"/>
    <s v="OutputSite 5"/>
    <s v="Fairfield"/>
    <x v="0"/>
    <x v="0"/>
    <s v="Fixed"/>
    <x v="3"/>
    <s v="Protect None"/>
    <n v="2163.8537000000001"/>
    <n v="5018.8546884259995"/>
    <n v="5346.9777022628004"/>
    <n v="269.11374180359996"/>
    <n v="0"/>
    <n v="18.41545541"/>
    <n v="13.7558077392"/>
    <n v="130.9675559396"/>
    <n v="888.29410947719998"/>
    <n v="0"/>
    <n v="159.27954256959998"/>
    <n v="131.54701575760001"/>
    <n v="0"/>
    <n v="0"/>
    <n v="0"/>
    <n v="61.213937489999999"/>
    <n v="0.16061786"/>
    <n v="5378.1224937344005"/>
    <n v="0"/>
    <n v="0"/>
    <n v="171.35108671839998"/>
    <n v="0"/>
    <n v="0"/>
    <n v="4.1090990675999999"/>
    <n v="323.44730438000005"/>
    <n v="225.36786145400001"/>
    <m/>
    <n v="18140.978020089999"/>
    <n v="17817.53071571"/>
    <x v="5"/>
  </r>
  <r>
    <x v="6"/>
    <s v="OutputSite 5"/>
    <s v="Fairfield"/>
    <x v="0"/>
    <x v="0"/>
    <s v="Fixed"/>
    <x v="3"/>
    <s v="Protect None"/>
    <n v="2131.9641000000001"/>
    <n v="4911.1072858500002"/>
    <n v="5268.1770975204008"/>
    <n v="268.65758708120001"/>
    <n v="0"/>
    <n v="17.586914356800001"/>
    <n v="9.2743223407999995"/>
    <n v="118.9184982912"/>
    <n v="1038.7537546976"/>
    <n v="0"/>
    <n v="120.60078504639999"/>
    <n v="137.68706588879999"/>
    <n v="0"/>
    <n v="0"/>
    <n v="0"/>
    <n v="57.00698508"/>
    <n v="5.559849E-2"/>
    <n v="5471.2314316543998"/>
    <n v="0"/>
    <n v="0"/>
    <n v="62.230524991600007"/>
    <n v="0"/>
    <n v="0"/>
    <n v="3.1276003908000001"/>
    <n v="323.44730438000005"/>
    <n v="333.11526402999999"/>
    <m/>
    <n v="18140.978020089991"/>
    <n v="17817.530715709992"/>
    <x v="5"/>
  </r>
  <r>
    <x v="7"/>
    <s v="OutputSite 5"/>
    <s v="Fairfield"/>
    <x v="0"/>
    <x v="0"/>
    <s v="Fixed"/>
    <x v="3"/>
    <s v="Protect None"/>
    <n v="2108.3879000000002"/>
    <n v="4811.6697571415998"/>
    <n v="5209.9192699676005"/>
    <n v="268.56245188720004"/>
    <n v="0"/>
    <n v="17.0158560884"/>
    <n v="4.3858559956000001"/>
    <n v="94.698560525200008"/>
    <n v="1089.079283906"/>
    <n v="0"/>
    <n v="94.176181823600004"/>
    <n v="140.46575486680001"/>
    <n v="0"/>
    <n v="0"/>
    <n v="0"/>
    <n v="56.364513639999998"/>
    <n v="4.942088E-2"/>
    <n v="5570.8043735740002"/>
    <n v="0"/>
    <n v="0"/>
    <n v="25.233807119200002"/>
    <n v="0"/>
    <n v="0"/>
    <n v="2.5525884519999997"/>
    <n v="323.44730438000005"/>
    <n v="432.5527927384"/>
    <m/>
    <n v="18140.977772985592"/>
    <n v="17817.530468605593"/>
    <x v="5"/>
  </r>
  <r>
    <x v="0"/>
    <s v="Raster 1"/>
    <s v="Fairfield"/>
    <x v="1"/>
    <x v="1"/>
    <s v="Fixed"/>
    <x v="3"/>
    <s v="Protect None"/>
    <n v="48756.5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  <m/>
    <n v="330859.97923686"/>
    <n v="237676.49609699001"/>
    <x v="6"/>
  </r>
  <r>
    <x v="1"/>
    <s v="Raster 1"/>
    <s v="Fairfield"/>
    <x v="1"/>
    <x v="1"/>
    <s v="Fixed"/>
    <x v="3"/>
    <s v="Protect None"/>
    <n v="48653.171499999997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  <m/>
    <n v="330859.97973106883"/>
    <n v="237676.49659119884"/>
    <x v="6"/>
  </r>
  <r>
    <x v="2"/>
    <s v="Raster 1"/>
    <s v="Fairfield"/>
    <x v="1"/>
    <x v="1"/>
    <s v="Fixed"/>
    <x v="3"/>
    <s v="Protect None"/>
    <n v="48614.886200000001"/>
    <n v="47500.501483581204"/>
    <n v="120129.5228551928"/>
    <n v="4408.6837471764002"/>
    <n v="0"/>
    <n v="333.99001360599999"/>
    <n v="13.593213044000001"/>
    <n v="225.46398506560001"/>
    <n v="604.83422752280001"/>
    <n v="0"/>
    <n v="794.509835232"/>
    <n v="59.976191550399996"/>
    <n v="0"/>
    <n v="0"/>
    <n v="18.950189331600001"/>
    <n v="3470.0015910776001"/>
    <n v="11.187651709999999"/>
    <n v="58818.0557295568"/>
    <n v="0"/>
    <n v="0"/>
    <n v="944.11178108000001"/>
    <n v="0"/>
    <n v="119.28964909999999"/>
    <n v="17.4599026952"/>
    <n v="93183.483139870004"/>
    <n v="206.3635562588"/>
    <m/>
    <n v="330859.97874265123"/>
    <n v="237676.49560278124"/>
    <x v="6"/>
  </r>
  <r>
    <x v="3"/>
    <s v="Raster 1"/>
    <s v="Fairfield"/>
    <x v="1"/>
    <x v="1"/>
    <s v="Fixed"/>
    <x v="3"/>
    <s v="Protect None"/>
    <n v="48496.5579"/>
    <n v="47098.678099817997"/>
    <n v="119837.1284194476"/>
    <n v="4403.6919911919995"/>
    <n v="0"/>
    <n v="326.31692777719996"/>
    <n v="12.272934234800001"/>
    <n v="453.45263578599997"/>
    <n v="752.18950016600002"/>
    <n v="0"/>
    <n v="778.39566309919996"/>
    <n v="84.849226245600008"/>
    <n v="0"/>
    <n v="0"/>
    <n v="18.7226061792"/>
    <n v="3465.3757967095999"/>
    <n v="7.0980738900000002"/>
    <n v="58854.641759916398"/>
    <n v="0"/>
    <n v="0"/>
    <n v="839.35360043080004"/>
    <n v="0"/>
    <n v="119.28964909999999"/>
    <n v="16.852025871199999"/>
    <n v="93183.483139870004"/>
    <n v="608.18694002199993"/>
    <m/>
    <n v="330859.97898975556"/>
    <n v="237676.49584988557"/>
    <x v="6"/>
  </r>
  <r>
    <x v="4"/>
    <s v="Raster 1"/>
    <s v="Fairfield"/>
    <x v="1"/>
    <x v="1"/>
    <s v="Fixed"/>
    <x v="3"/>
    <s v="Protect None"/>
    <n v="48350.712699999996"/>
    <n v="46285.242785694405"/>
    <n v="119476.73851305879"/>
    <n v="4352.2873570687998"/>
    <n v="0"/>
    <n v="301.82023308319998"/>
    <n v="10.3015353316"/>
    <n v="688.82056520359993"/>
    <n v="1194.5402294688001"/>
    <n v="0"/>
    <n v="741.02433495640003"/>
    <n v="92.388381489599993"/>
    <n v="0"/>
    <n v="0"/>
    <n v="18.246436000399999"/>
    <n v="3442.7237363616"/>
    <n v="4.75058209"/>
    <n v="58941.640053128795"/>
    <n v="0"/>
    <n v="0"/>
    <n v="569.31865342399999"/>
    <n v="0"/>
    <n v="119.28964909999999"/>
    <n v="15.7407973844"/>
    <n v="93183.483139870004"/>
    <n v="1421.6222541456"/>
    <m/>
    <n v="330859.97923686006"/>
    <n v="237676.49609699007"/>
    <x v="6"/>
  </r>
  <r>
    <x v="5"/>
    <s v="Raster 1"/>
    <s v="Fairfield"/>
    <x v="1"/>
    <x v="1"/>
    <s v="Fixed"/>
    <x v="3"/>
    <s v="Protect None"/>
    <n v="48130.07"/>
    <n v="45094.470404116801"/>
    <n v="118931.52069308001"/>
    <n v="4329.4660302067996"/>
    <n v="0"/>
    <n v="297.92018433800001"/>
    <n v="7.2871087559999994"/>
    <n v="794.3314258552"/>
    <n v="2028.6339656412001"/>
    <n v="0"/>
    <n v="654.94897667800001"/>
    <n v="125.359768686"/>
    <n v="0"/>
    <n v="0"/>
    <n v="17.183887080400002"/>
    <n v="3421.7472909499998"/>
    <n v="3.7312764400000002"/>
    <n v="59086.172899315199"/>
    <n v="0"/>
    <n v="0"/>
    <n v="138.23613186559999"/>
    <n v="0"/>
    <n v="119.28964909999999"/>
    <n v="13.802016261999999"/>
    <n v="93183.483139870004"/>
    <n v="2612.3946357232003"/>
    <m/>
    <n v="330859.97948396439"/>
    <n v="237676.4963440944"/>
    <x v="6"/>
  </r>
  <r>
    <x v="6"/>
    <s v="Raster 1"/>
    <s v="Fairfield"/>
    <x v="1"/>
    <x v="1"/>
    <s v="Fixed"/>
    <x v="3"/>
    <s v="Protect None"/>
    <n v="47947.153700000003"/>
    <n v="44097.3866057044"/>
    <n v="118479.52646746281"/>
    <n v="4315.1646159523998"/>
    <n v="0"/>
    <n v="292.84564837959999"/>
    <n v="4.8274315583999998"/>
    <n v="742.08441283239995"/>
    <n v="2452.8852860615998"/>
    <n v="0"/>
    <n v="572.98395298920002"/>
    <n v="258.13489331159997"/>
    <n v="0"/>
    <n v="0"/>
    <n v="15.824071567200001"/>
    <n v="3414.21678436"/>
    <n v="2.2671828700000001"/>
    <n v="59228.238902276404"/>
    <n v="0"/>
    <n v="0"/>
    <n v="59.805936618800004"/>
    <n v="0"/>
    <n v="119.28964909999999"/>
    <n v="11.536068913999999"/>
    <n v="93183.483139870004"/>
    <n v="3609.4784341356003"/>
    <m/>
    <n v="330859.97948396445"/>
    <n v="237676.49634409446"/>
    <x v="6"/>
  </r>
  <r>
    <x v="7"/>
    <s v="Raster 1"/>
    <s v="Fairfield"/>
    <x v="1"/>
    <x v="1"/>
    <s v="Fixed"/>
    <x v="3"/>
    <s v="Protect None"/>
    <n v="47799.183299999997"/>
    <n v="43272.519006514798"/>
    <n v="118113.88509836519"/>
    <n v="4306.6874524060004"/>
    <n v="0"/>
    <n v="292.5459107424"/>
    <n v="3.4416700832"/>
    <n v="608.078214086"/>
    <n v="2644.1910414976001"/>
    <n v="0"/>
    <n v="504.27410352519996"/>
    <n v="504.04602616400001"/>
    <n v="0"/>
    <n v="0"/>
    <n v="12.5988649384"/>
    <n v="3404.3511411899999"/>
    <n v="2.2486500400000002"/>
    <n v="59410.556482266802"/>
    <n v="0"/>
    <n v="0"/>
    <n v="32.996838949600004"/>
    <n v="0"/>
    <n v="119.28964909999999"/>
    <n v="10.440160899999999"/>
    <n v="93183.483139870004"/>
    <n v="4434.3460333252006"/>
    <m/>
    <n v="330859.97948396445"/>
    <n v="237676.49634409446"/>
    <x v="6"/>
  </r>
  <r>
    <x v="0"/>
    <s v="Raster 2"/>
    <s v="Fairfield"/>
    <x v="2"/>
    <x v="1"/>
    <s v="Fixed"/>
    <x v="3"/>
    <s v="Protect None"/>
    <n v="1507.2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  <m/>
    <n v="13096.329338869999"/>
    <n v="9187.1747965299983"/>
    <x v="7"/>
  </r>
  <r>
    <x v="1"/>
    <s v="Raster 2"/>
    <s v="Fairfield"/>
    <x v="2"/>
    <x v="1"/>
    <s v="Fixed"/>
    <x v="3"/>
    <s v="Protect None"/>
    <n v="1497.2460000000001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  <m/>
    <n v="13096.32933887"/>
    <n v="9187.1747965300001"/>
    <x v="7"/>
  </r>
  <r>
    <x v="2"/>
    <s v="Raster 2"/>
    <s v="Fairfield"/>
    <x v="2"/>
    <x v="1"/>
    <s v="Fixed"/>
    <x v="3"/>
    <s v="Protect None"/>
    <n v="1494.1107"/>
    <n v="3875.5233863956"/>
    <n v="3692.0132805707999"/>
    <n v="193.92135551000001"/>
    <n v="0"/>
    <n v="14.6068352928"/>
    <n v="9.4440830635999991"/>
    <n v="15.927361206399999"/>
    <n v="61.553211831200002"/>
    <n v="0"/>
    <n v="122.33718766519999"/>
    <n v="0.53102735560000003"/>
    <n v="0"/>
    <n v="0"/>
    <n v="0"/>
    <n v="48.537481769999999"/>
    <n v="0.50038641000000006"/>
    <n v="942.9004753111999"/>
    <n v="0"/>
    <n v="0"/>
    <n v="178.06590168400001"/>
    <n v="0"/>
    <n v="0"/>
    <n v="3.5686817447999997"/>
    <n v="3909.1545423399998"/>
    <n v="27.743893614400001"/>
    <m/>
    <n v="13096.329091765601"/>
    <n v="9187.1745494256011"/>
    <x v="7"/>
  </r>
  <r>
    <x v="3"/>
    <s v="Raster 2"/>
    <s v="Fairfield"/>
    <x v="2"/>
    <x v="1"/>
    <s v="Fixed"/>
    <x v="3"/>
    <s v="Protect None"/>
    <n v="1489.3909000000001"/>
    <n v="3863.0772319764001"/>
    <n v="3680.3504470996004"/>
    <n v="193.92135551000001"/>
    <n v="0"/>
    <n v="14.429167229199999"/>
    <n v="8.9273877632000005"/>
    <n v="21.6940365892"/>
    <n v="74.711026922399995"/>
    <n v="0"/>
    <n v="95.618777310800013"/>
    <n v="0.97902763280000005"/>
    <n v="0"/>
    <n v="0"/>
    <n v="0"/>
    <n v="48.537481769999999"/>
    <n v="0.3706566"/>
    <n v="970.00214459000006"/>
    <n v="0"/>
    <n v="0"/>
    <n v="171.01774288279998"/>
    <n v="0"/>
    <n v="0"/>
    <n v="3.3482646200000001"/>
    <n v="3909.1545423399998"/>
    <n v="40.190048033599993"/>
    <m/>
    <n v="13096.329338870002"/>
    <n v="9187.1747965300019"/>
    <x v="7"/>
  </r>
  <r>
    <x v="4"/>
    <s v="Raster 2"/>
    <s v="Fairfield"/>
    <x v="2"/>
    <x v="1"/>
    <s v="Fixed"/>
    <x v="3"/>
    <s v="Protect None"/>
    <n v="1472.123"/>
    <n v="3786.4733853500002"/>
    <n v="3637.6807064120003"/>
    <n v="193.5665135916"/>
    <n v="0"/>
    <n v="10.87877121"/>
    <n v="6.4457182739999999"/>
    <n v="59.112808776800001"/>
    <n v="108.09952634599999"/>
    <n v="0"/>
    <n v="65.069260338799992"/>
    <n v="1.1725103779999999"/>
    <n v="0"/>
    <n v="0"/>
    <n v="0"/>
    <n v="47.122809080000003"/>
    <n v="0.31505811"/>
    <n v="1002.4407747"/>
    <n v="0"/>
    <n v="0"/>
    <n v="148.85618476880001"/>
    <n v="0"/>
    <n v="0"/>
    <n v="3.1473687428000003"/>
    <n v="3909.1545423399998"/>
    <n v="116.79389466000001"/>
    <m/>
    <n v="13096.3298330788"/>
    <n v="9187.1752907388"/>
    <x v="7"/>
  </r>
  <r>
    <x v="5"/>
    <s v="Raster 2"/>
    <s v="Fairfield"/>
    <x v="2"/>
    <x v="1"/>
    <s v="Fixed"/>
    <x v="3"/>
    <s v="Protect None"/>
    <n v="1453.4503"/>
    <n v="3725.2475868488"/>
    <n v="3591.5396431131999"/>
    <n v="193.52302321720001"/>
    <n v="0"/>
    <n v="9.848098757599999"/>
    <n v="4.8743813943999994"/>
    <n v="64.174001097599998"/>
    <n v="222.2713962176"/>
    <n v="0"/>
    <n v="52.277159759599996"/>
    <n v="2.1498082799999998"/>
    <n v="0"/>
    <n v="0"/>
    <n v="0"/>
    <n v="46.733619650000001"/>
    <n v="0.16061786"/>
    <n v="1016.2852929188"/>
    <n v="0"/>
    <n v="0"/>
    <n v="77.250271736800002"/>
    <n v="0"/>
    <n v="0"/>
    <n v="2.8204496215999999"/>
    <n v="3909.1545423399998"/>
    <n v="178.0196931612"/>
    <m/>
    <n v="13096.329585974401"/>
    <n v="9187.1750436344009"/>
    <x v="7"/>
  </r>
  <r>
    <x v="6"/>
    <s v="Raster 2"/>
    <s v="Fairfield"/>
    <x v="2"/>
    <x v="1"/>
    <s v="Fixed"/>
    <x v="3"/>
    <s v="Protect None"/>
    <n v="1438.5814"/>
    <n v="3663.5693401911999"/>
    <n v="3554.7979369816003"/>
    <n v="193.51585718960001"/>
    <n v="0"/>
    <n v="9.5678823679999994"/>
    <n v="3.6445427956000005"/>
    <n v="57.358614641199999"/>
    <n v="305.64120842040001"/>
    <n v="0"/>
    <n v="41.696149351599999"/>
    <n v="5.0275861224000007"/>
    <n v="0"/>
    <n v="0"/>
    <n v="0"/>
    <n v="44.905047089999997"/>
    <n v="5.559849E-2"/>
    <n v="1029.6331312935999"/>
    <n v="0"/>
    <n v="0"/>
    <n v="35.508902280000001"/>
    <n v="0"/>
    <n v="0"/>
    <n v="2.5548123916000001"/>
    <n v="3909.1545423399998"/>
    <n v="239.69793981880002"/>
    <m/>
    <n v="13096.3290917656"/>
    <n v="9187.1745494255993"/>
    <x v="7"/>
  </r>
  <r>
    <x v="7"/>
    <s v="Raster 2"/>
    <s v="Fairfield"/>
    <x v="2"/>
    <x v="1"/>
    <s v="Fixed"/>
    <x v="3"/>
    <s v="Protect None"/>
    <n v="1428.2508"/>
    <n v="3620.8751361679997"/>
    <n v="3529.2705698352001"/>
    <n v="193.51363325"/>
    <n v="0"/>
    <n v="9.4678050860000003"/>
    <n v="2.5081096599999997"/>
    <n v="42.761910628799995"/>
    <n v="354.74653610159999"/>
    <n v="0"/>
    <n v="33.282491635999996"/>
    <n v="17.523161421600001"/>
    <n v="0"/>
    <n v="0"/>
    <n v="0"/>
    <n v="44.441726340000002"/>
    <n v="4.942088E-2"/>
    <n v="1040.3431301984001"/>
    <n v="0"/>
    <n v="0"/>
    <n v="13.749383024799998"/>
    <n v="0"/>
    <n v="0"/>
    <n v="2.2498855619999998"/>
    <n v="3909.1545423399998"/>
    <n v="282.392143842"/>
    <m/>
    <n v="13096.329585974399"/>
    <n v="9187.1750436343991"/>
    <x v="7"/>
  </r>
  <r>
    <x v="0"/>
    <s v="Raster 3"/>
    <s v="Fairfield"/>
    <x v="2"/>
    <x v="0"/>
    <s v="Fixed"/>
    <x v="3"/>
    <s v="Protect None"/>
    <n v="1029.9725000000001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  <m/>
    <n v="11603.089804890002"/>
    <n v="11253.498854990001"/>
    <x v="8"/>
  </r>
  <r>
    <x v="1"/>
    <s v="Raster 3"/>
    <s v="Fairfield"/>
    <x v="2"/>
    <x v="0"/>
    <s v="Fixed"/>
    <x v="3"/>
    <s v="Protect None"/>
    <n v="1015.7122000000001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  <m/>
    <n v="11603.089557785599"/>
    <n v="11253.498607885598"/>
    <x v="8"/>
  </r>
  <r>
    <x v="2"/>
    <s v="Raster 3"/>
    <s v="Fairfield"/>
    <x v="2"/>
    <x v="0"/>
    <s v="Fixed"/>
    <x v="3"/>
    <s v="Protect None"/>
    <n v="1012.1507"/>
    <n v="2664.7511159951996"/>
    <n v="2501.0689143308"/>
    <n v="120.78463072000001"/>
    <n v="0"/>
    <n v="19.754514153599999"/>
    <n v="17.737153832000001"/>
    <n v="34.412994266000005"/>
    <n v="319.87714000879998"/>
    <n v="0"/>
    <n v="179.42621140600002"/>
    <n v="18.231362632"/>
    <n v="0"/>
    <n v="0"/>
    <n v="0"/>
    <n v="44.015471249999997"/>
    <n v="0"/>
    <n v="4855.0180465116"/>
    <n v="0"/>
    <n v="0"/>
    <n v="458.53433777199996"/>
    <n v="0"/>
    <n v="0"/>
    <n v="4.0374387915999996"/>
    <n v="349.5909499"/>
    <n v="15.849770424800001"/>
    <m/>
    <n v="11603.090051994401"/>
    <n v="11253.4991020944"/>
    <x v="8"/>
  </r>
  <r>
    <x v="3"/>
    <s v="Raster 3"/>
    <s v="Fairfield"/>
    <x v="2"/>
    <x v="0"/>
    <s v="Fixed"/>
    <x v="3"/>
    <s v="Protect None"/>
    <n v="1006.636"/>
    <n v="2654.0008390731996"/>
    <n v="2487.4418479840001"/>
    <n v="120.78463072000001"/>
    <n v="0"/>
    <n v="17.7673005688"/>
    <n v="17.366250127600001"/>
    <n v="39.369908529999996"/>
    <n v="354.61260551680004"/>
    <n v="0"/>
    <n v="164.19197804159998"/>
    <n v="43.2892314184"/>
    <n v="0"/>
    <n v="0"/>
    <n v="0"/>
    <n v="42.384582209999998"/>
    <n v="0"/>
    <n v="4873.5839885012001"/>
    <n v="0"/>
    <n v="0"/>
    <n v="408.590831966"/>
    <n v="0"/>
    <n v="0"/>
    <n v="3.5145658811999998"/>
    <n v="349.5909499"/>
    <n v="26.6000473468"/>
    <m/>
    <n v="11603.089557785599"/>
    <n v="11253.498607885598"/>
    <x v="8"/>
  </r>
  <r>
    <x v="4"/>
    <s v="Raster 3"/>
    <s v="Fairfield"/>
    <x v="2"/>
    <x v="0"/>
    <s v="Fixed"/>
    <x v="3"/>
    <s v="Protect None"/>
    <n v="996.62909999999999"/>
    <n v="2641.1346071739999"/>
    <n v="2462.7143577804"/>
    <n v="120.78463072000001"/>
    <n v="0"/>
    <n v="15.475407258799999"/>
    <n v="14.309815804000001"/>
    <n v="51.067583721600002"/>
    <n v="466.59463619560006"/>
    <n v="0"/>
    <n v="141.9592538604"/>
    <n v="74.561034551600002"/>
    <n v="0"/>
    <n v="0"/>
    <n v="0"/>
    <n v="41.37145417"/>
    <n v="0"/>
    <n v="4904.3247642788001"/>
    <n v="0"/>
    <n v="0"/>
    <n v="276.78485079720002"/>
    <n v="0"/>
    <n v="0"/>
    <n v="2.9504265359999997"/>
    <n v="349.5909499"/>
    <n v="39.466279245999999"/>
    <m/>
    <n v="11603.090051994401"/>
    <n v="11253.4991020944"/>
    <x v="8"/>
  </r>
  <r>
    <x v="5"/>
    <s v="Raster 3"/>
    <s v="Fairfield"/>
    <x v="2"/>
    <x v="0"/>
    <s v="Fixed"/>
    <x v="3"/>
    <s v="Protect None"/>
    <n v="983.35180000000003"/>
    <n v="2610.5304801296002"/>
    <n v="2429.9055652791999"/>
    <n v="120.08384264160001"/>
    <n v="0"/>
    <n v="9.9511412923999991"/>
    <n v="8.8814263447999995"/>
    <n v="58.581040108000003"/>
    <n v="615.91117646160001"/>
    <n v="0"/>
    <n v="112.520224062"/>
    <n v="128.52146948400002"/>
    <n v="0"/>
    <n v="0"/>
    <n v="0"/>
    <n v="40.12357695"/>
    <n v="0"/>
    <n v="4952.1617050748"/>
    <n v="0"/>
    <n v="0"/>
    <n v="94.968645634400005"/>
    <n v="0"/>
    <n v="0"/>
    <n v="1.2881552372"/>
    <n v="349.5909499"/>
    <n v="70.070406290400001"/>
    <m/>
    <n v="11603.089804890002"/>
    <n v="11253.498854990001"/>
    <x v="8"/>
  </r>
  <r>
    <x v="6"/>
    <s v="Raster 3"/>
    <s v="Fairfield"/>
    <x v="2"/>
    <x v="0"/>
    <s v="Fixed"/>
    <x v="3"/>
    <s v="Protect None"/>
    <n v="967.05179999999996"/>
    <n v="2553.8795724900001"/>
    <n v="2389.6275480792001"/>
    <n v="119.8100509664"/>
    <n v="0"/>
    <n v="9.4028166288000001"/>
    <n v="5.6297795452000008"/>
    <n v="57.180452368799997"/>
    <n v="678.8321111468"/>
    <n v="0"/>
    <n v="82.882769430400003"/>
    <n v="130.6616406924"/>
    <n v="0"/>
    <n v="0"/>
    <n v="0"/>
    <n v="37.701953830000001"/>
    <n v="0"/>
    <n v="5033.3312997000003"/>
    <n v="0"/>
    <n v="0"/>
    <n v="27.264511078399998"/>
    <n v="0"/>
    <n v="0"/>
    <n v="0.57254089480000003"/>
    <n v="349.5909499"/>
    <n v="126.72131392999999"/>
    <m/>
    <n v="11603.089310681202"/>
    <n v="11253.498360781201"/>
    <x v="8"/>
  </r>
  <r>
    <x v="7"/>
    <s v="Raster 3"/>
    <s v="Fairfield"/>
    <x v="2"/>
    <x v="0"/>
    <s v="Fixed"/>
    <x v="3"/>
    <s v="Protect None"/>
    <n v="954.62909999999999"/>
    <n v="2494.2443850116001"/>
    <n v="2358.9305097803999"/>
    <n v="119.7806455428"/>
    <n v="0"/>
    <n v="8.9318356423999994"/>
    <n v="1.8777463356000001"/>
    <n v="48.285929490800001"/>
    <n v="686.20274118999998"/>
    <n v="0"/>
    <n v="62.296996075199999"/>
    <n v="113.44760687520001"/>
    <n v="0"/>
    <n v="0"/>
    <n v="0"/>
    <n v="37.522803140000001"/>
    <n v="0"/>
    <n v="5123.7690390560001"/>
    <n v="0"/>
    <n v="0"/>
    <n v="11.5491654472"/>
    <n v="0"/>
    <n v="0"/>
    <n v="0.30294999439999998"/>
    <n v="349.5909499"/>
    <n v="186.35650140839999"/>
    <m/>
    <n v="11603.089804890004"/>
    <n v="11253.498854990003"/>
    <x v="8"/>
  </r>
  <r>
    <x v="0"/>
    <s v="Raster 4"/>
    <s v="Fairfield"/>
    <x v="0"/>
    <x v="0"/>
    <s v="Fixed"/>
    <x v="3"/>
    <s v="Protect None"/>
    <n v="1334.28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  <m/>
    <n v="38122.599650119999"/>
    <n v="7215.6090978599968"/>
    <x v="9"/>
  </r>
  <r>
    <x v="1"/>
    <s v="Raster 4"/>
    <s v="Fairfield"/>
    <x v="0"/>
    <x v="0"/>
    <s v="Fixed"/>
    <x v="3"/>
    <s v="Protect None"/>
    <n v="1323.4405999999999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  <m/>
    <n v="38122.599155911208"/>
    <n v="7215.6086036512061"/>
    <x v="9"/>
  </r>
  <r>
    <x v="2"/>
    <s v="Raster 4"/>
    <s v="Fairfield"/>
    <x v="0"/>
    <x v="0"/>
    <s v="Fixed"/>
    <x v="3"/>
    <s v="Protect None"/>
    <n v="1321.1015"/>
    <n v="2418.7880912188002"/>
    <n v="3264.4999349660002"/>
    <n v="90.736735679999995"/>
    <n v="0"/>
    <n v="7.9938273400000002"/>
    <n v="0.90712025239999994"/>
    <n v="12.900332306400001"/>
    <n v="24.368941719200002"/>
    <n v="0"/>
    <n v="17.996860556400001"/>
    <n v="7.8119585016000004"/>
    <n v="0"/>
    <n v="0"/>
    <n v="11.0638524056"/>
    <n v="191.07347730000001"/>
    <n v="0.29652528"/>
    <n v="1140.3494932356"/>
    <n v="0"/>
    <n v="0"/>
    <n v="15.523592616799998"/>
    <n v="0"/>
    <n v="0"/>
    <n v="0"/>
    <n v="30906.990552260002"/>
    <n v="11.298354481200001"/>
    <m/>
    <n v="38122.599650120006"/>
    <n v="7215.6090978600041"/>
    <x v="9"/>
  </r>
  <r>
    <x v="3"/>
    <s v="Raster 4"/>
    <s v="Fairfield"/>
    <x v="0"/>
    <x v="0"/>
    <s v="Fixed"/>
    <x v="3"/>
    <s v="Protect None"/>
    <n v="1315.0417"/>
    <n v="2413.2489989883998"/>
    <n v="3249.5259025348"/>
    <n v="90.736735679999995"/>
    <n v="0"/>
    <n v="7.9251323168000001"/>
    <n v="0.88488085639999992"/>
    <n v="23.596493364800001"/>
    <n v="22.267813006000001"/>
    <n v="0"/>
    <n v="17.779902893199999"/>
    <n v="14.351082238799998"/>
    <n v="0"/>
    <n v="0"/>
    <n v="10.9427712496"/>
    <n v="191.06729969000003"/>
    <n v="0.19768352"/>
    <n v="1140.9371074987998"/>
    <n v="0"/>
    <n v="0"/>
    <n v="15.3100944152"/>
    <n v="0"/>
    <n v="0"/>
    <n v="0"/>
    <n v="30906.990552260002"/>
    <n v="16.837446711600002"/>
    <m/>
    <n v="38122.599897224405"/>
    <n v="7215.6093449644031"/>
    <x v="9"/>
  </r>
  <r>
    <x v="4"/>
    <s v="Raster 4"/>
    <s v="Fairfield"/>
    <x v="0"/>
    <x v="0"/>
    <s v="Fixed"/>
    <x v="3"/>
    <s v="Protect None"/>
    <n v="1310.8109999999999"/>
    <n v="2405.4481601848001"/>
    <n v="3239.0716566839997"/>
    <n v="90.736735679999995"/>
    <n v="0"/>
    <n v="7.8356805239999998"/>
    <n v="0.85745226799999996"/>
    <n v="23.745497318000002"/>
    <n v="30.753872310800002"/>
    <n v="0"/>
    <n v="17.127300172799998"/>
    <n v="15.063978432799999"/>
    <n v="0"/>
    <n v="0"/>
    <n v="10.544438956800001"/>
    <n v="191.02405642000002"/>
    <n v="9.8841760000000001E-2"/>
    <n v="1143.749896884"/>
    <n v="0"/>
    <n v="0"/>
    <n v="14.913491853200002"/>
    <n v="0"/>
    <n v="0"/>
    <n v="0"/>
    <n v="30906.990552260002"/>
    <n v="24.638285515200003"/>
    <m/>
    <n v="38122.599897224398"/>
    <n v="7215.6093449643959"/>
    <x v="9"/>
  </r>
  <r>
    <x v="5"/>
    <s v="Raster 4"/>
    <s v="Fairfield"/>
    <x v="0"/>
    <x v="0"/>
    <s v="Fixed"/>
    <x v="3"/>
    <s v="Protect None"/>
    <n v="1304.5838000000001"/>
    <n v="2390.2329538591998"/>
    <n v="3223.6839714872003"/>
    <n v="90.435762520799997"/>
    <n v="0"/>
    <n v="7.1371163852000006"/>
    <n v="0.76083444760000007"/>
    <n v="24.937281839199997"/>
    <n v="42.921787175600002"/>
    <n v="0"/>
    <n v="15.275994008000001"/>
    <n v="15.6599942456"/>
    <n v="0"/>
    <n v="0"/>
    <n v="9.7497512064000009"/>
    <n v="191.0117012"/>
    <n v="4.3243270000000007E-2"/>
    <n v="1151.0545500523999"/>
    <n v="0"/>
    <n v="0"/>
    <n v="12.850664322"/>
    <n v="0"/>
    <n v="0"/>
    <n v="0"/>
    <n v="30906.990552260002"/>
    <n v="39.853491840799997"/>
    <m/>
    <n v="38122.599650119999"/>
    <n v="7215.6090978599968"/>
    <x v="9"/>
  </r>
  <r>
    <x v="6"/>
    <s v="Raster 4"/>
    <s v="Fairfield"/>
    <x v="0"/>
    <x v="0"/>
    <s v="Fixed"/>
    <x v="3"/>
    <s v="Protect None"/>
    <n v="1289.434"/>
    <n v="2343.4380523180002"/>
    <n v="3186.2481490959999"/>
    <n v="90.018156084799998"/>
    <n v="0"/>
    <n v="6.8838343752000002"/>
    <n v="0.56191540559999997"/>
    <n v="47.060538771199994"/>
    <n v="62.960965598000001"/>
    <n v="0"/>
    <n v="13.301876956399999"/>
    <n v="13.231699306800001"/>
    <n v="0"/>
    <n v="0"/>
    <n v="8.6933798963999998"/>
    <n v="189.93061944999999"/>
    <n v="4.3243270000000007E-2"/>
    <n v="1160.8099846600001"/>
    <n v="0"/>
    <n v="0"/>
    <n v="5.7785363939999996"/>
    <n v="0"/>
    <n v="0"/>
    <n v="0"/>
    <n v="30906.990552260002"/>
    <n v="86.648393381999995"/>
    <m/>
    <n v="38122.599897224398"/>
    <n v="7215.6093449643959"/>
    <x v="9"/>
  </r>
  <r>
    <x v="7"/>
    <s v="Raster 4"/>
    <s v="Fairfield"/>
    <x v="0"/>
    <x v="0"/>
    <s v="Fixed"/>
    <x v="3"/>
    <s v="Protect None"/>
    <n v="1268.8916999999999"/>
    <n v="2301.159725"/>
    <n v="3135.4872219347999"/>
    <n v="86.900934078800006"/>
    <n v="0"/>
    <n v="6.8321895555999994"/>
    <n v="0.41365276559999997"/>
    <n v="67.438744430399993"/>
    <n v="96.312152257200012"/>
    <n v="0"/>
    <n v="11.5407638976"/>
    <n v="11.1646710008"/>
    <n v="0"/>
    <n v="0"/>
    <n v="7.8240666172000006"/>
    <n v="189.72675832000002"/>
    <n v="4.3243270000000007E-2"/>
    <n v="1168.62466131"/>
    <n v="0"/>
    <n v="0"/>
    <n v="3.2133456175999999"/>
    <n v="0"/>
    <n v="0"/>
    <n v="0"/>
    <n v="30906.990552260002"/>
    <n v="128.9267207"/>
    <m/>
    <n v="38122.5994030156"/>
    <n v="7215.6088507555978"/>
    <x v="9"/>
  </r>
  <r>
    <x v="0"/>
    <s v="ALL"/>
    <s v="New Haven/Middlesex"/>
    <x v="0"/>
    <x v="0"/>
    <s v="Fixed"/>
    <x v="0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  <m/>
    <n v="529036.39838353987"/>
    <n v="291528.10007401987"/>
    <x v="10"/>
  </r>
  <r>
    <x v="1"/>
    <s v="ALL"/>
    <s v="New Haven/Middlesex"/>
    <x v="0"/>
    <x v="0"/>
    <s v="Fixed"/>
    <x v="0"/>
    <s v="Protect None"/>
    <n v="23546.764599999999"/>
    <n v="29952.897483150802"/>
    <n v="58185.091384242398"/>
    <n v="3310.2545269831999"/>
    <n v="0"/>
    <n v="367.43831229439996"/>
    <n v="678.05274386919996"/>
    <n v="764.50790161039993"/>
    <n v="1525.3932527167999"/>
    <n v="0"/>
    <n v="1296.3020221636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  <m/>
    <n v="529036.39863064431"/>
    <n v="291528.10032112431"/>
    <x v="10"/>
  </r>
  <r>
    <x v="2"/>
    <s v="ALL"/>
    <s v="New Haven/Middlesex"/>
    <x v="0"/>
    <x v="0"/>
    <s v="Fixed"/>
    <x v="0"/>
    <s v="Protect None"/>
    <n v="23497.813999999998"/>
    <n v="29923.435472643199"/>
    <n v="58064.132297815995"/>
    <n v="3299.8600803971999"/>
    <n v="0"/>
    <n v="361.40081048920001"/>
    <n v="676.35315980600001"/>
    <n v="388.16691199279995"/>
    <n v="2084.1978610251999"/>
    <n v="0"/>
    <n v="1247.983474892"/>
    <n v="222.07791347240001"/>
    <n v="0"/>
    <n v="0"/>
    <n v="44.8585914628"/>
    <n v="1030.8296107983999"/>
    <n v="260.04649295000002"/>
    <n v="185665.1309728928"/>
    <n v="0"/>
    <n v="0"/>
    <n v="7681.2365674340008"/>
    <n v="0"/>
    <n v="0.98223999000000006"/>
    <n v="426.48341446559999"/>
    <n v="237508.29830952"/>
    <n v="150.9244485968"/>
    <m/>
    <n v="529036.39863064443"/>
    <n v="291528.10032112442"/>
    <x v="10"/>
  </r>
  <r>
    <x v="3"/>
    <s v="ALL"/>
    <s v="New Haven/Middlesex"/>
    <x v="0"/>
    <x v="0"/>
    <s v="Fixed"/>
    <x v="0"/>
    <s v="Protect None"/>
    <n v="23436.4817"/>
    <n v="29883.036868495998"/>
    <n v="57912.577485894799"/>
    <n v="3288.7967222003999"/>
    <n v="0"/>
    <n v="356.40090005959996"/>
    <n v="673.24606908039993"/>
    <n v="450.74807812800003"/>
    <n v="2321.4262394704001"/>
    <n v="0"/>
    <n v="1190.8734472772001"/>
    <n v="231.29515469679998"/>
    <n v="0"/>
    <n v="0"/>
    <n v="42.669246478800005"/>
    <n v="1030.5993094976"/>
    <n v="228.52832673"/>
    <n v="185791.0766261112"/>
    <n v="0"/>
    <n v="0"/>
    <n v="7523.0667707248003"/>
    <n v="0"/>
    <n v="0.98223999000000006"/>
    <n v="411.45328933559995"/>
    <n v="237508.29830952"/>
    <n v="191.32305274399999"/>
    <m/>
    <n v="529036.39813643554"/>
    <n v="291528.09982691554"/>
    <x v="10"/>
  </r>
  <r>
    <x v="4"/>
    <s v="ALL"/>
    <s v="New Haven/Middlesex"/>
    <x v="0"/>
    <x v="0"/>
    <s v="Fixed"/>
    <x v="0"/>
    <s v="Protect None"/>
    <n v="23367.7441"/>
    <n v="29833.0172545348"/>
    <n v="57742.723851840397"/>
    <n v="3277.4840356640002"/>
    <n v="0"/>
    <n v="349.42094207280002"/>
    <n v="670.03371188040012"/>
    <n v="514.0853837272"/>
    <n v="2669.7470727544005"/>
    <n v="0"/>
    <n v="1136.5717611683999"/>
    <n v="193.96731692840001"/>
    <n v="0"/>
    <n v="0"/>
    <n v="40.923453892799998"/>
    <n v="1030.2348305076"/>
    <n v="215.65418749"/>
    <n v="185898.8717198364"/>
    <n v="0"/>
    <n v="0"/>
    <n v="7321.1085917092005"/>
    <n v="0"/>
    <n v="0.98223999000000006"/>
    <n v="391.93055910919998"/>
    <n v="237508.29830952"/>
    <n v="241.3426667052"/>
    <m/>
    <n v="529036.39788933133"/>
    <n v="291528.09957981133"/>
    <x v="10"/>
  </r>
  <r>
    <x v="5"/>
    <s v="ALL"/>
    <s v="New Haven/Middlesex"/>
    <x v="0"/>
    <x v="0"/>
    <s v="Fixed"/>
    <x v="0"/>
    <s v="Protect None"/>
    <n v="23246.1384"/>
    <n v="29737.430106587199"/>
    <n v="57442.230816489602"/>
    <n v="3254.0708937640002"/>
    <n v="0"/>
    <n v="329.25821145039998"/>
    <n v="653.20491382279999"/>
    <n v="656.01819741679992"/>
    <n v="3544.7106411648001"/>
    <n v="0"/>
    <n v="1046.43153551"/>
    <n v="131.81734797120001"/>
    <n v="0"/>
    <n v="0"/>
    <n v="38.840610905200002"/>
    <n v="1025.6211442551999"/>
    <n v="199.40089558"/>
    <n v="186075.81972121482"/>
    <n v="0"/>
    <n v="0"/>
    <n v="6709.2561050176"/>
    <n v="0"/>
    <n v="0.98223999000000006"/>
    <n v="346.07737243640003"/>
    <n v="237508.29830952"/>
    <n v="336.92981465280002"/>
    <m/>
    <n v="529036.39887774875"/>
    <n v="291528.10056822875"/>
    <x v="10"/>
  </r>
  <r>
    <x v="6"/>
    <s v="ALL"/>
    <s v="New Haven/Middlesex"/>
    <x v="0"/>
    <x v="0"/>
    <s v="Fixed"/>
    <x v="0"/>
    <s v="Protect None"/>
    <n v="23108.768199999999"/>
    <n v="29613.4944005584"/>
    <n v="57102.783008000799"/>
    <n v="3229.2613648995998"/>
    <n v="0"/>
    <n v="321.40424520080001"/>
    <n v="633.73926471280004"/>
    <n v="716.40112280960011"/>
    <n v="5049.7716496408002"/>
    <n v="0"/>
    <n v="952.14613354159997"/>
    <n v="87.635081251199992"/>
    <n v="0"/>
    <n v="0"/>
    <n v="37.078262324400001"/>
    <n v="1021.6793348664"/>
    <n v="187.23718148999998"/>
    <n v="186233.66778799519"/>
    <n v="0"/>
    <n v="0"/>
    <n v="5604.5608114492006"/>
    <n v="0"/>
    <n v="0.98223999000000006"/>
    <n v="275.39266460760001"/>
    <n v="237508.29830952"/>
    <n v="460.86552068160006"/>
    <m/>
    <n v="529036.39838353998"/>
    <n v="291528.10007401998"/>
    <x v="10"/>
  </r>
  <r>
    <x v="7"/>
    <s v="ALL"/>
    <s v="New Haven/Middlesex"/>
    <x v="0"/>
    <x v="0"/>
    <s v="Fixed"/>
    <x v="0"/>
    <s v="Protect None"/>
    <n v="22976.5815"/>
    <n v="29454.201761455603"/>
    <n v="56776.143856086004"/>
    <n v="3205.8586013844001"/>
    <n v="0"/>
    <n v="313.53075770359999"/>
    <n v="614.33786274680006"/>
    <n v="709.88176742439998"/>
    <n v="7165.8580863815996"/>
    <n v="0"/>
    <n v="861.95969936040001"/>
    <n v="60.661412051600003"/>
    <n v="0"/>
    <n v="0"/>
    <n v="35.758230619599999"/>
    <n v="1010.7143242208"/>
    <n v="170.68736430000001"/>
    <n v="186383.4315872252"/>
    <n v="0"/>
    <n v="0"/>
    <n v="3929.1858134216"/>
    <n v="0"/>
    <n v="0.98223999000000006"/>
    <n v="214.74830275959999"/>
    <n v="237508.29830952"/>
    <n v="620.15815978440003"/>
    <m/>
    <n v="529036.39813643566"/>
    <n v="291528.09982691566"/>
    <x v="10"/>
  </r>
  <r>
    <x v="0"/>
    <s v="OutputSite 1"/>
    <s v="New Haven/Middlesex"/>
    <x v="0"/>
    <x v="0"/>
    <s v="Fixed"/>
    <x v="0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  <m/>
    <n v="73857.188556249996"/>
    <n v="24270.056715929997"/>
    <x v="11"/>
  </r>
  <r>
    <x v="1"/>
    <s v="OutputSite 1"/>
    <s v="New Haven/Middlesex"/>
    <x v="0"/>
    <x v="0"/>
    <s v="Fixed"/>
    <x v="0"/>
    <s v="Protect None"/>
    <n v="1921.9277999999999"/>
    <n v="9841.9834179088011"/>
    <n v="4749.1681586231998"/>
    <n v="509.54755852560004"/>
    <n v="0"/>
    <n v="103.7737167196"/>
    <n v="87.7082241536"/>
    <n v="151.04454133519999"/>
    <n v="236.87823151039998"/>
    <n v="0"/>
    <n v="371.39198269439999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  <m/>
    <n v="73857.188803354409"/>
    <n v="24270.056963034411"/>
    <x v="11"/>
  </r>
  <r>
    <x v="2"/>
    <s v="OutputSite 1"/>
    <s v="New Haven/Middlesex"/>
    <x v="0"/>
    <x v="0"/>
    <s v="Fixed"/>
    <x v="0"/>
    <s v="Protect None"/>
    <n v="1914.7339999999999"/>
    <n v="9835.4984100351994"/>
    <n v="4731.3919622960002"/>
    <n v="506.73229809639997"/>
    <n v="0"/>
    <n v="99.570223771200006"/>
    <n v="87.667699032000002"/>
    <n v="25.165606304800001"/>
    <n v="418.15352514159997"/>
    <n v="0"/>
    <n v="366.33029616480002"/>
    <n v="17.085045320400003"/>
    <n v="0"/>
    <n v="0"/>
    <n v="3.5207434912000002"/>
    <n v="111.93829319999999"/>
    <n v="5.0656401999999998"/>
    <n v="6792.4129132276003"/>
    <n v="0"/>
    <n v="0"/>
    <n v="1200.4818547668001"/>
    <n v="0"/>
    <n v="0"/>
    <n v="30.885084747199997"/>
    <n v="49587.131840319998"/>
    <n v="38.157120134800003"/>
    <m/>
    <n v="73857.188556249996"/>
    <n v="24270.056715929997"/>
    <x v="11"/>
  </r>
  <r>
    <x v="3"/>
    <s v="OutputSite 1"/>
    <s v="New Haven/Middlesex"/>
    <x v="0"/>
    <x v="0"/>
    <s v="Fixed"/>
    <x v="0"/>
    <s v="Protect None"/>
    <n v="1905.1107"/>
    <n v="9826.0701416531992"/>
    <n v="4707.6123645708003"/>
    <n v="503.01757765119999"/>
    <n v="0"/>
    <n v="98.111566498000002"/>
    <n v="87.576517508400002"/>
    <n v="28.973979317600001"/>
    <n v="471.1418513644"/>
    <n v="0"/>
    <n v="356.88275363960003"/>
    <n v="22.262129604799998"/>
    <n v="0"/>
    <n v="0"/>
    <n v="3.4750291772000002"/>
    <n v="111.62941269999999"/>
    <n v="4.6640955499999999"/>
    <n v="6803.8795458052"/>
    <n v="0"/>
    <n v="0"/>
    <n v="1167.5722436704"/>
    <n v="0"/>
    <n v="0"/>
    <n v="29.602118702399999"/>
    <n v="49587.131840319998"/>
    <n v="47.585388516800002"/>
    <m/>
    <n v="73857.18855625001"/>
    <n v="24270.056715930012"/>
    <x v="11"/>
  </r>
  <r>
    <x v="4"/>
    <s v="OutputSite 1"/>
    <s v="New Haven/Middlesex"/>
    <x v="0"/>
    <x v="0"/>
    <s v="Fixed"/>
    <x v="0"/>
    <s v="Protect None"/>
    <n v="1895.6388999999999"/>
    <n v="9814.0502423239996"/>
    <n v="4684.2071300115995"/>
    <n v="499.23317376519998"/>
    <n v="0"/>
    <n v="96.724569500800001"/>
    <n v="87.480641001199999"/>
    <n v="28.575894129199998"/>
    <n v="535.32326559399996"/>
    <n v="0"/>
    <n v="345.07239884159998"/>
    <n v="20.240568508400003"/>
    <n v="0"/>
    <n v="0"/>
    <n v="3.4379635172"/>
    <n v="111.13520390000001"/>
    <n v="4.65174033"/>
    <n v="6818.2694234348"/>
    <n v="0"/>
    <n v="0"/>
    <n v="1134.3942771956001"/>
    <n v="0"/>
    <n v="0"/>
    <n v="27.654936030399998"/>
    <n v="49587.131840319998"/>
    <n v="59.605287846000003"/>
    <m/>
    <n v="73857.18855625001"/>
    <n v="24270.056715930012"/>
    <x v="11"/>
  </r>
  <r>
    <x v="5"/>
    <s v="OutputSite 1"/>
    <s v="New Haven/Middlesex"/>
    <x v="0"/>
    <x v="0"/>
    <s v="Fixed"/>
    <x v="0"/>
    <s v="Protect None"/>
    <n v="1877.9383"/>
    <n v="9792.4513409288011"/>
    <n v="4640.4681685852001"/>
    <n v="492.11829677600002"/>
    <n v="0"/>
    <n v="94.080799525200007"/>
    <n v="86.989891662799991"/>
    <n v="53.493160512000003"/>
    <n v="658.27574321520001"/>
    <n v="0"/>
    <n v="326.22994702839998"/>
    <n v="17.367485649600003"/>
    <n v="0"/>
    <n v="0"/>
    <n v="3.3845889668"/>
    <n v="110.0850102"/>
    <n v="4.5034776900000004"/>
    <n v="6841.2800322671992"/>
    <n v="0"/>
    <n v="0"/>
    <n v="1045.5377588951999"/>
    <n v="0"/>
    <n v="0"/>
    <n v="22.586577681999998"/>
    <n v="49587.131840319998"/>
    <n v="81.204189241199998"/>
    <m/>
    <n v="73857.188309145597"/>
    <n v="24270.056468825598"/>
    <x v="11"/>
  </r>
  <r>
    <x v="6"/>
    <s v="OutputSite 1"/>
    <s v="New Haven/Middlesex"/>
    <x v="0"/>
    <x v="0"/>
    <s v="Fixed"/>
    <x v="0"/>
    <s v="Protect None"/>
    <n v="1856.6989000000001"/>
    <n v="9757.4932343563996"/>
    <n v="4587.9846766516002"/>
    <n v="482.35890849800001"/>
    <n v="0"/>
    <n v="90.60379351280001"/>
    <n v="86.523358555599998"/>
    <n v="65.718650702000005"/>
    <n v="861.47883419800007"/>
    <n v="0"/>
    <n v="307.8434028332"/>
    <n v="13.957692034000001"/>
    <n v="0"/>
    <n v="0"/>
    <n v="3.3260252240000003"/>
    <n v="109.55991335"/>
    <n v="4.4478792"/>
    <n v="6863.8273203496001"/>
    <n v="0"/>
    <n v="0"/>
    <n v="900.01624800440004"/>
    <n v="0"/>
    <n v="0"/>
    <n v="18.7542355424"/>
    <n v="49587.131840319998"/>
    <n v="116.1622958136"/>
    <m/>
    <n v="73857.188309145597"/>
    <n v="24270.056468825598"/>
    <x v="11"/>
  </r>
  <r>
    <x v="7"/>
    <s v="OutputSite 1"/>
    <s v="New Haven/Middlesex"/>
    <x v="0"/>
    <x v="0"/>
    <s v="Fixed"/>
    <x v="0"/>
    <s v="Protect None"/>
    <n v="1835.2143000000001"/>
    <n v="9710.5340083892006"/>
    <n v="4534.8952847292003"/>
    <n v="469.3960587784"/>
    <n v="0"/>
    <n v="88.224178140800007"/>
    <n v="86.113659460400001"/>
    <n v="68.431362805199996"/>
    <n v="1149.018162692"/>
    <n v="0"/>
    <n v="291.28617251119999"/>
    <n v="9.5587395052000002"/>
    <n v="0"/>
    <n v="0"/>
    <n v="3.2612838712000003"/>
    <n v="104.34601051"/>
    <n v="4.3428598300000001"/>
    <n v="6890.2744100727996"/>
    <n v="0"/>
    <n v="0"/>
    <n v="680.54874541360005"/>
    <n v="0"/>
    <n v="0"/>
    <n v="16.704257439999999"/>
    <n v="49587.131840319998"/>
    <n v="163.12152178080001"/>
    <m/>
    <n v="73857.18855625001"/>
    <n v="24270.056715930012"/>
    <x v="11"/>
  </r>
  <r>
    <x v="0"/>
    <s v="OutputSite 2"/>
    <s v="New Haven/Middlesex"/>
    <x v="0"/>
    <x v="0"/>
    <s v="Fixed"/>
    <x v="0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  <m/>
    <n v="9882.8972347300005"/>
    <n v="9494.0166852300008"/>
    <x v="12"/>
  </r>
  <r>
    <x v="1"/>
    <s v="OutputSite 2"/>
    <s v="New Haven/Middlesex"/>
    <x v="0"/>
    <x v="0"/>
    <s v="Fixed"/>
    <x v="0"/>
    <s v="Protect None"/>
    <n v="1166.796"/>
    <n v="1260.2665404072"/>
    <n v="2883.2042550240003"/>
    <n v="126.1052826608"/>
    <n v="0"/>
    <n v="20.4439354296"/>
    <n v="0"/>
    <n v="35.257350000800002"/>
    <n v="128.107569614"/>
    <n v="0"/>
    <n v="36.848949441199998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  <m/>
    <n v="9882.8972347299987"/>
    <n v="9494.016685229999"/>
    <x v="12"/>
  </r>
  <r>
    <x v="2"/>
    <s v="OutputSite 2"/>
    <s v="New Haven/Middlesex"/>
    <x v="0"/>
    <x v="0"/>
    <s v="Fixed"/>
    <x v="0"/>
    <s v="Protect None"/>
    <n v="1161.9039"/>
    <n v="1258.1841916284"/>
    <n v="2871.1156606715999"/>
    <n v="125.6740854828"/>
    <n v="0"/>
    <n v="19.662344212400001"/>
    <n v="0"/>
    <n v="22.980956304400003"/>
    <n v="166.1438556972"/>
    <n v="0"/>
    <n v="35.563018143599997"/>
    <n v="17.670435644000001"/>
    <n v="0"/>
    <n v="0"/>
    <n v="7.5300123811999997"/>
    <n v="30.286844994800003"/>
    <n v="0"/>
    <n v="3811.0190067152002"/>
    <n v="0"/>
    <n v="0"/>
    <n v="1118.1073790871999"/>
    <n v="0"/>
    <n v="0"/>
    <n v="1.0749041399999999"/>
    <n v="388.88054950000003"/>
    <n v="9.0042372315999994"/>
    <m/>
    <n v="9882.8974818343995"/>
    <n v="9494.0169323343998"/>
    <x v="12"/>
  </r>
  <r>
    <x v="3"/>
    <s v="OutputSite 2"/>
    <s v="New Haven/Middlesex"/>
    <x v="0"/>
    <x v="0"/>
    <s v="Fixed"/>
    <x v="0"/>
    <s v="Protect None"/>
    <n v="1156.768"/>
    <n v="1255.5975027692"/>
    <n v="2858.4246257919999"/>
    <n v="125.19939793040001"/>
    <n v="0"/>
    <n v="18.9583437768"/>
    <n v="0"/>
    <n v="27.846194836000002"/>
    <n v="199.87410050599999"/>
    <n v="0"/>
    <n v="34.202214212800001"/>
    <n v="17.268149680800001"/>
    <n v="0"/>
    <n v="0"/>
    <n v="7.1425526819999998"/>
    <n v="30.310567017199997"/>
    <n v="0"/>
    <n v="3814.9111481196001"/>
    <n v="0"/>
    <n v="0"/>
    <n v="1091.6158105719999"/>
    <n v="0"/>
    <n v="0"/>
    <n v="1.0749041399999999"/>
    <n v="388.88054950000003"/>
    <n v="11.5909260908"/>
    <m/>
    <n v="9882.8969876255978"/>
    <n v="9494.0164381255981"/>
    <x v="12"/>
  </r>
  <r>
    <x v="4"/>
    <s v="OutputSite 2"/>
    <s v="New Haven/Middlesex"/>
    <x v="0"/>
    <x v="0"/>
    <s v="Fixed"/>
    <x v="0"/>
    <s v="Protect None"/>
    <n v="1150.6065000000001"/>
    <n v="1253.1086672524"/>
    <n v="2843.1992881860001"/>
    <n v="123.7664395148"/>
    <n v="0"/>
    <n v="18.2901734792"/>
    <n v="0"/>
    <n v="34.990477248799998"/>
    <n v="237.53503500559998"/>
    <n v="0"/>
    <n v="32.834491358800001"/>
    <n v="15.680998119600002"/>
    <n v="0"/>
    <n v="0"/>
    <n v="6.7516335211999996"/>
    <n v="30.311308330400003"/>
    <n v="0"/>
    <n v="3818.7331118743996"/>
    <n v="0"/>
    <n v="0"/>
    <n v="1063.6601484867999"/>
    <n v="0"/>
    <n v="0"/>
    <n v="1.0749041399999999"/>
    <n v="388.88054950000003"/>
    <n v="14.0797616076"/>
    <m/>
    <n v="9882.8969876255996"/>
    <n v="9494.0164381256"/>
    <x v="12"/>
  </r>
  <r>
    <x v="5"/>
    <s v="OutputSite 2"/>
    <s v="New Haven/Middlesex"/>
    <x v="0"/>
    <x v="0"/>
    <s v="Fixed"/>
    <x v="0"/>
    <s v="Protect None"/>
    <n v="1138.9101000000001"/>
    <n v="1246.3367711704"/>
    <n v="2814.2969691444"/>
    <n v="122.45826882119999"/>
    <n v="0"/>
    <n v="16.1388825728"/>
    <n v="0"/>
    <n v="43.1936020156"/>
    <n v="313.89671931999999"/>
    <n v="0"/>
    <n v="31.198907335200001"/>
    <n v="13.1036992276"/>
    <n v="0"/>
    <n v="0"/>
    <n v="6.2065212147999995"/>
    <n v="29.219848195599997"/>
    <n v="0"/>
    <n v="3825.0582432011997"/>
    <n v="0"/>
    <n v="0"/>
    <n v="1010.9816911816"/>
    <n v="0"/>
    <n v="0"/>
    <n v="1.0749041399999999"/>
    <n v="388.88054950000003"/>
    <n v="20.8516576896"/>
    <m/>
    <n v="9882.8972347299987"/>
    <n v="9494.016685229999"/>
    <x v="12"/>
  </r>
  <r>
    <x v="6"/>
    <s v="OutputSite 2"/>
    <s v="New Haven/Middlesex"/>
    <x v="0"/>
    <x v="0"/>
    <s v="Fixed"/>
    <x v="0"/>
    <s v="Protect None"/>
    <n v="1122.5211999999999"/>
    <n v="1236.3297842836"/>
    <n v="2773.7992761327996"/>
    <n v="118.54784169120001"/>
    <n v="0"/>
    <n v="15.450449714400001"/>
    <n v="0"/>
    <n v="56.853286143200002"/>
    <n v="411.13847833"/>
    <n v="0"/>
    <n v="30.005640187599997"/>
    <n v="9.3094111656000003"/>
    <n v="0"/>
    <n v="0"/>
    <n v="5.7271386787999994"/>
    <n v="27.843970896400002"/>
    <n v="0"/>
    <n v="3832.1649657451999"/>
    <n v="0"/>
    <n v="0"/>
    <n v="944.91264644039995"/>
    <n v="0"/>
    <n v="0"/>
    <n v="1.0749041399999999"/>
    <n v="388.88054950000003"/>
    <n v="30.8586445764"/>
    <m/>
    <n v="9882.8969876255978"/>
    <n v="9494.0164381255981"/>
    <x v="12"/>
  </r>
  <r>
    <x v="7"/>
    <s v="OutputSite 2"/>
    <s v="New Haven/Middlesex"/>
    <x v="0"/>
    <x v="0"/>
    <s v="Fixed"/>
    <x v="0"/>
    <s v="Protect None"/>
    <n v="1104.3435999999999"/>
    <n v="1219.1315651480002"/>
    <n v="2728.8816267183997"/>
    <n v="115.7736005924"/>
    <n v="0"/>
    <n v="13.963869643999999"/>
    <n v="0"/>
    <n v="63.940240335200002"/>
    <n v="608.57439972119994"/>
    <n v="0"/>
    <n v="28.340897844800001"/>
    <n v="7.7988619683999998"/>
    <n v="0"/>
    <n v="0"/>
    <n v="5.2932233524000001"/>
    <n v="26.265467989200001"/>
    <n v="0"/>
    <n v="3838.2200119628001"/>
    <n v="0"/>
    <n v="0"/>
    <n v="788.70115210120002"/>
    <n v="0"/>
    <n v="0"/>
    <n v="1.0749041399999999"/>
    <n v="388.88054950000003"/>
    <n v="48.056863712000002"/>
    <m/>
    <n v="9882.8972347299987"/>
    <n v="9494.016685229999"/>
    <x v="12"/>
  </r>
  <r>
    <x v="0"/>
    <s v="OutputSite 3"/>
    <s v="New Haven/Middlesex"/>
    <x v="0"/>
    <x v="0"/>
    <s v="Fixed"/>
    <x v="0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  <m/>
    <n v="3571.2578081700003"/>
    <n v="3481.6206870700003"/>
    <x v="13"/>
  </r>
  <r>
    <x v="1"/>
    <s v="OutputSite 3"/>
    <s v="New Haven/Middlesex"/>
    <x v="0"/>
    <x v="0"/>
    <s v="Fixed"/>
    <x v="0"/>
    <s v="Protect None"/>
    <n v="413.262"/>
    <n v="552.91808729160005"/>
    <n v="1021.188585528"/>
    <n v="76.9885881772"/>
    <n v="0"/>
    <n v="5.0290687488000003"/>
    <n v="0"/>
    <n v="15.245600166799999"/>
    <n v="32.388715021199999"/>
    <n v="0"/>
    <n v="29.876651690799999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  <m/>
    <n v="3571.2575610655999"/>
    <n v="3481.6204399655999"/>
    <x v="13"/>
  </r>
  <r>
    <x v="2"/>
    <s v="OutputSite 3"/>
    <s v="New Haven/Middlesex"/>
    <x v="0"/>
    <x v="0"/>
    <s v="Fixed"/>
    <x v="0"/>
    <s v="Protect None"/>
    <n v="411.5"/>
    <n v="552.35122979800008"/>
    <n v="1016.834606"/>
    <n v="74.752293357200003"/>
    <n v="0"/>
    <n v="4.851894894"/>
    <n v="0"/>
    <n v="12.323096427999999"/>
    <n v="45.517371793200006"/>
    <n v="0"/>
    <n v="28.779508154799998"/>
    <n v="2.222704078"/>
    <n v="0"/>
    <n v="0"/>
    <n v="0"/>
    <n v="8.192746382000001"/>
    <n v="0"/>
    <n v="1291.9033167391999"/>
    <n v="0"/>
    <n v="0"/>
    <n v="440.48682081359999"/>
    <n v="0"/>
    <n v="0"/>
    <n v="1.0810817500000001"/>
    <n v="89.637121100000002"/>
    <n v="2.324016882"/>
    <m/>
    <n v="3571.2578081699999"/>
    <n v="3481.6206870699998"/>
    <x v="13"/>
  </r>
  <r>
    <x v="3"/>
    <s v="OutputSite 3"/>
    <s v="New Haven/Middlesex"/>
    <x v="0"/>
    <x v="0"/>
    <s v="Fixed"/>
    <x v="0"/>
    <s v="Protect None"/>
    <n v="409.25029999999998"/>
    <n v="549.80185370319998"/>
    <n v="1011.2754983131999"/>
    <n v="73.015149425200008"/>
    <n v="0"/>
    <n v="4.1184890348000005"/>
    <n v="0"/>
    <n v="13.7496301292"/>
    <n v="61.892486172399998"/>
    <n v="0"/>
    <n v="27.537561440400001"/>
    <n v="2.0512136243999999"/>
    <n v="0"/>
    <n v="0"/>
    <n v="0"/>
    <n v="8.2016421404000006"/>
    <n v="0"/>
    <n v="1293.5045532511999"/>
    <n v="0"/>
    <n v="0"/>
    <n v="430.51838221320003"/>
    <n v="0"/>
    <n v="0"/>
    <n v="1.0810817500000001"/>
    <n v="89.637121100000002"/>
    <n v="4.8733929767999999"/>
    <m/>
    <n v="3571.2580552743993"/>
    <n v="3481.6209341743993"/>
    <x v="13"/>
  </r>
  <r>
    <x v="4"/>
    <s v="OutputSite 3"/>
    <s v="New Haven/Middlesex"/>
    <x v="0"/>
    <x v="0"/>
    <s v="Fixed"/>
    <x v="0"/>
    <s v="Protect None"/>
    <n v="406.23790000000002"/>
    <n v="547.18501810719999"/>
    <n v="1003.8317253676"/>
    <n v="71.453449617199993"/>
    <n v="0"/>
    <n v="3.7663652648000001"/>
    <n v="0"/>
    <n v="14.7378006248"/>
    <n v="90.319870557199991"/>
    <n v="0"/>
    <n v="26.139444745200002"/>
    <n v="1.8312907083999999"/>
    <n v="0"/>
    <n v="0"/>
    <n v="0"/>
    <n v="8.2105378988000002"/>
    <n v="0"/>
    <n v="1295.232307216"/>
    <n v="0"/>
    <n v="0"/>
    <n v="410.34131953560001"/>
    <n v="0"/>
    <n v="0"/>
    <n v="1.0810817500000001"/>
    <n v="89.637121100000002"/>
    <n v="7.4902285728000004"/>
    <m/>
    <n v="3571.2575610656004"/>
    <n v="3481.6204399656003"/>
    <x v="13"/>
  </r>
  <r>
    <x v="5"/>
    <s v="OutputSite 3"/>
    <s v="New Haven/Middlesex"/>
    <x v="0"/>
    <x v="0"/>
    <s v="Fixed"/>
    <x v="0"/>
    <s v="Protect None"/>
    <n v="401.84160000000003"/>
    <n v="542.22835094760001"/>
    <n v="992.96827463040006"/>
    <n v="69.283625880800003"/>
    <n v="0"/>
    <n v="2.8913685843999999"/>
    <n v="0"/>
    <n v="17.7744665964"/>
    <n v="224.67720465600001"/>
    <n v="0"/>
    <n v="24.627660026000001"/>
    <n v="1.2790123743999999"/>
    <n v="0"/>
    <n v="0"/>
    <n v="0"/>
    <n v="7.9807308067999996"/>
    <n v="0"/>
    <n v="1297.6319380443999"/>
    <n v="0"/>
    <n v="0"/>
    <n v="286.75007704040001"/>
    <n v="0"/>
    <n v="0"/>
    <n v="1.0810817500000001"/>
    <n v="89.637121100000002"/>
    <n v="12.4468957324"/>
    <m/>
    <n v="3571.2578081700003"/>
    <n v="3481.6206870700003"/>
    <x v="13"/>
  </r>
  <r>
    <x v="6"/>
    <s v="OutputSite 3"/>
    <s v="New Haven/Middlesex"/>
    <x v="0"/>
    <x v="0"/>
    <s v="Fixed"/>
    <x v="0"/>
    <s v="Protect None"/>
    <n v="397.46559999999999"/>
    <n v="537.07474158119999"/>
    <n v="982.15498608639996"/>
    <n v="67.749354661200002"/>
    <n v="0"/>
    <n v="2.4021018723999998"/>
    <n v="0"/>
    <n v="16.601462009599999"/>
    <n v="372.73474800400004"/>
    <n v="0"/>
    <n v="23.7220224"/>
    <n v="0.54437099320000004"/>
    <n v="0"/>
    <n v="0"/>
    <n v="0"/>
    <n v="7.9668929604000001"/>
    <n v="0"/>
    <n v="1299.3604333224"/>
    <n v="0"/>
    <n v="0"/>
    <n v="152.62773922599999"/>
    <n v="0"/>
    <n v="0"/>
    <n v="1.0810817500000001"/>
    <n v="89.637121100000002"/>
    <n v="17.600505098799999"/>
    <m/>
    <n v="3571.2575610655999"/>
    <n v="3481.6204399655999"/>
    <x v="13"/>
  </r>
  <r>
    <x v="7"/>
    <s v="OutputSite 3"/>
    <s v="New Haven/Middlesex"/>
    <x v="0"/>
    <x v="0"/>
    <s v="Fixed"/>
    <x v="0"/>
    <s v="Protect None"/>
    <n v="393.32100000000003"/>
    <n v="531.03699267159993"/>
    <n v="971.91349712400006"/>
    <n v="66.854836733200003"/>
    <n v="0"/>
    <n v="2.3316771184"/>
    <n v="0"/>
    <n v="13.841058757200001"/>
    <n v="469.41953369639998"/>
    <n v="0"/>
    <n v="22.228276302000001"/>
    <n v="0.1707491404"/>
    <n v="0"/>
    <n v="0"/>
    <n v="0"/>
    <n v="7.9782597627999996"/>
    <n v="0"/>
    <n v="1301.3958322652002"/>
    <n v="0"/>
    <n v="0"/>
    <n v="69.745711108800009"/>
    <n v="0"/>
    <n v="0"/>
    <n v="1.0660083816000001"/>
    <n v="89.637121100000002"/>
    <n v="23.638254008400001"/>
    <m/>
    <n v="3571.2578081700003"/>
    <n v="3481.6206870700003"/>
    <x v="13"/>
  </r>
  <r>
    <x v="0"/>
    <s v="OutputSite 4"/>
    <s v="New Haven/Middlesex"/>
    <x v="0"/>
    <x v="0"/>
    <s v="Fixed"/>
    <x v="0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  <m/>
    <n v="6101.9528103299999"/>
    <n v="6101.9528103299999"/>
    <x v="14"/>
  </r>
  <r>
    <x v="1"/>
    <s v="OutputSite 4"/>
    <s v="New Haven/Middlesex"/>
    <x v="0"/>
    <x v="0"/>
    <s v="Fixed"/>
    <x v="0"/>
    <s v="Protect None"/>
    <n v="722.20169999999996"/>
    <n v="216.96038134840001"/>
    <n v="1784.5921775748"/>
    <n v="34.81700996"/>
    <n v="0"/>
    <n v="2.8417005999999998"/>
    <n v="2.8540558200000001"/>
    <n v="42.549153740400001"/>
    <n v="100.06937465920001"/>
    <n v="0"/>
    <n v="23.965914442800003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  <m/>
    <n v="6101.9528103299999"/>
    <n v="6101.9528103299999"/>
    <x v="14"/>
  </r>
  <r>
    <x v="2"/>
    <s v="OutputSite 4"/>
    <s v="New Haven/Middlesex"/>
    <x v="0"/>
    <x v="0"/>
    <s v="Fixed"/>
    <x v="0"/>
    <s v="Protect None"/>
    <n v="718.10630000000003"/>
    <n v="216.60207996839998"/>
    <n v="1774.4722639772001"/>
    <n v="34.555820609199998"/>
    <n v="0"/>
    <n v="2.8417005999999998"/>
    <n v="2.8540558200000001"/>
    <n v="39.091174766800002"/>
    <n v="104.74310728079999"/>
    <n v="0"/>
    <n v="23.974810201199997"/>
    <n v="15.0854765156"/>
    <n v="0"/>
    <n v="0"/>
    <n v="0"/>
    <n v="16.710435050000001"/>
    <n v="0"/>
    <n v="3031.9776598188"/>
    <n v="0"/>
    <n v="0"/>
    <n v="829.89197295480005"/>
    <n v="0"/>
    <n v="0"/>
    <n v="7.8393870899999998"/>
    <n v="0"/>
    <n v="1.3131127815999999"/>
    <m/>
    <n v="6101.9530574343989"/>
    <n v="6101.9530574343989"/>
    <x v="14"/>
  </r>
  <r>
    <x v="3"/>
    <s v="OutputSite 4"/>
    <s v="New Haven/Middlesex"/>
    <x v="0"/>
    <x v="0"/>
    <s v="Fixed"/>
    <x v="0"/>
    <s v="Protect None"/>
    <n v="712.94590000000005"/>
    <n v="216.08538466800002"/>
    <n v="1761.7206885196001"/>
    <n v="34.240762499200002"/>
    <n v="0"/>
    <n v="2.8417005999999998"/>
    <n v="2.8540558200000001"/>
    <n v="47.831257394799998"/>
    <n v="115.8889983472"/>
    <n v="0"/>
    <n v="23.93823875"/>
    <n v="11.85483359"/>
    <n v="0"/>
    <n v="0"/>
    <n v="0"/>
    <n v="16.710435050000001"/>
    <n v="0"/>
    <n v="3036.1732454263997"/>
    <n v="0"/>
    <n v="0"/>
    <n v="822.14525001480001"/>
    <n v="0"/>
    <n v="0"/>
    <n v="7.8383986723999994"/>
    <n v="0"/>
    <n v="1.8298080820000002"/>
    <m/>
    <n v="6101.9530574343999"/>
    <n v="6101.9530574343999"/>
    <x v="14"/>
  </r>
  <r>
    <x v="4"/>
    <s v="OutputSite 4"/>
    <s v="New Haven/Middlesex"/>
    <x v="0"/>
    <x v="0"/>
    <s v="Fixed"/>
    <x v="0"/>
    <s v="Protect None"/>
    <n v="707.91859999999997"/>
    <n v="215.53211791640001"/>
    <n v="1749.2980090183999"/>
    <n v="34.219758625200001"/>
    <n v="0"/>
    <n v="2.8417005999999998"/>
    <n v="2.8540558200000001"/>
    <n v="54.901161383199998"/>
    <n v="131.3826913316"/>
    <n v="0"/>
    <n v="23.822099681999998"/>
    <n v="9.1391562339999997"/>
    <n v="0"/>
    <n v="0"/>
    <n v="0"/>
    <n v="16.710435050000001"/>
    <n v="0"/>
    <n v="3039.0090155207999"/>
    <n v="0"/>
    <n v="0"/>
    <n v="812.02410089519992"/>
    <n v="0"/>
    <n v="0"/>
    <n v="7.8359276284000003"/>
    <n v="0"/>
    <n v="2.3830748336000003"/>
    <m/>
    <n v="6101.9533045388007"/>
    <n v="6101.9533045388007"/>
    <x v="14"/>
  </r>
  <r>
    <x v="5"/>
    <s v="OutputSite 4"/>
    <s v="New Haven/Middlesex"/>
    <x v="0"/>
    <x v="0"/>
    <s v="Fixed"/>
    <x v="0"/>
    <s v="Protect None"/>
    <n v="697.9905"/>
    <n v="214.6034995812"/>
    <n v="1724.7652370820001"/>
    <n v="34.164654343999999"/>
    <n v="0"/>
    <n v="2.8417005999999998"/>
    <n v="2.8535616112"/>
    <n v="67.802235002800003"/>
    <n v="179.12350851600002"/>
    <n v="0"/>
    <n v="23.525080193200001"/>
    <n v="2.4208818068000002"/>
    <n v="0"/>
    <n v="0"/>
    <n v="0"/>
    <n v="16.710435050000001"/>
    <n v="0"/>
    <n v="3046.0280160027996"/>
    <n v="0"/>
    <n v="0"/>
    <n v="776.02247244160003"/>
    <n v="0"/>
    <n v="0"/>
    <n v="7.7795878252000001"/>
    <n v="0"/>
    <n v="3.3116931688000002"/>
    <m/>
    <n v="6101.9525632256"/>
    <n v="6101.9525632256"/>
    <x v="14"/>
  </r>
  <r>
    <x v="6"/>
    <s v="OutputSite 4"/>
    <s v="New Haven/Middlesex"/>
    <x v="0"/>
    <x v="0"/>
    <s v="Fixed"/>
    <x v="0"/>
    <s v="Protect None"/>
    <n v="689.45889999999997"/>
    <n v="213.10925927439999"/>
    <n v="1703.6832780916"/>
    <n v="34.096453529600005"/>
    <n v="0"/>
    <n v="2.8417005999999998"/>
    <n v="2.8525731936000001"/>
    <n v="72.150531129599997"/>
    <n v="365.92553915759999"/>
    <n v="0"/>
    <n v="22.601156841599998"/>
    <n v="1.1613906800000001E-2"/>
    <n v="0"/>
    <n v="0"/>
    <n v="0"/>
    <n v="16.611593290000002"/>
    <n v="0"/>
    <n v="3049.4612845363999"/>
    <n v="0"/>
    <n v="0"/>
    <n v="606.26842146039996"/>
    <n v="0"/>
    <n v="0"/>
    <n v="7.5329776340000008"/>
    <n v="0"/>
    <n v="4.8059334755999998"/>
    <m/>
    <n v="6101.9523161212001"/>
    <n v="6101.9523161212001"/>
    <x v="14"/>
  </r>
  <r>
    <x v="7"/>
    <s v="OutputSite 4"/>
    <s v="New Haven/Middlesex"/>
    <x v="0"/>
    <x v="0"/>
    <s v="Fixed"/>
    <x v="0"/>
    <s v="Protect None"/>
    <n v="680.34299999999996"/>
    <n v="211.18184495439999"/>
    <n v="1681.157488092"/>
    <n v="34.0482681716"/>
    <n v="0"/>
    <n v="2.8417005999999998"/>
    <n v="2.8513376715999996"/>
    <n v="72.749017986400005"/>
    <n v="702.1592607156"/>
    <n v="0"/>
    <n v="21.6223763132"/>
    <n v="1.7050203600000001E-2"/>
    <n v="0"/>
    <n v="0"/>
    <n v="0"/>
    <n v="16.599238070000002"/>
    <n v="0"/>
    <n v="3050.4573623727997"/>
    <n v="0"/>
    <n v="0"/>
    <n v="292.59953239719999"/>
    <n v="0"/>
    <n v="0"/>
    <n v="6.9349849860000008"/>
    <n v="0"/>
    <n v="6.7333477955999994"/>
    <m/>
    <n v="6101.9528103299999"/>
    <n v="6101.9528103299999"/>
    <x v="14"/>
  </r>
  <r>
    <x v="0"/>
    <s v="OutputSite 5"/>
    <s v="New Haven/Middlesex"/>
    <x v="0"/>
    <x v="0"/>
    <s v="Fixed"/>
    <x v="0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  <m/>
    <n v="4970.6594462500007"/>
    <n v="4554.2144009300009"/>
    <x v="15"/>
  </r>
  <r>
    <x v="1"/>
    <s v="OutputSite 5"/>
    <s v="New Haven/Middlesex"/>
    <x v="0"/>
    <x v="0"/>
    <s v="Fixed"/>
    <x v="0"/>
    <s v="Protect None"/>
    <n v="412.82560000000001"/>
    <n v="1000.1894065115999"/>
    <n v="1020.1102219264001"/>
    <n v="26.6346419628"/>
    <n v="0"/>
    <n v="10.73668618"/>
    <n v="0"/>
    <n v="17.880721488400003"/>
    <n v="103.0084343928"/>
    <n v="0"/>
    <n v="40.169538368399998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  <m/>
    <n v="4970.6594462499997"/>
    <n v="4554.21440093"/>
    <x v="15"/>
  </r>
  <r>
    <x v="2"/>
    <s v="OutputSite 5"/>
    <s v="New Haven/Middlesex"/>
    <x v="0"/>
    <x v="0"/>
    <s v="Fixed"/>
    <x v="0"/>
    <s v="Protect None"/>
    <n v="411.12939999999998"/>
    <n v="997.42554379759997"/>
    <n v="1015.9188370935999"/>
    <n v="24.966193054000001"/>
    <n v="0"/>
    <n v="10.73668618"/>
    <n v="0"/>
    <n v="6.1074323503999999"/>
    <n v="125.909575976"/>
    <n v="0"/>
    <n v="39.8977235284"/>
    <n v="23.901914403200003"/>
    <n v="0"/>
    <n v="0"/>
    <n v="3.7868749299999998"/>
    <n v="3.65714512"/>
    <n v="0"/>
    <n v="2009.6583245564"/>
    <n v="0"/>
    <n v="0"/>
    <n v="258.90882429240003"/>
    <n v="0"/>
    <n v="0"/>
    <n v="19.595378919999998"/>
    <n v="416.44504532000002"/>
    <n v="13.744193832400001"/>
    <m/>
    <n v="4970.6596933543997"/>
    <n v="4554.2146480343999"/>
    <x v="15"/>
  </r>
  <r>
    <x v="3"/>
    <s v="OutputSite 5"/>
    <s v="New Haven/Middlesex"/>
    <x v="0"/>
    <x v="0"/>
    <s v="Fixed"/>
    <x v="0"/>
    <s v="Protect None"/>
    <n v="408.69690000000003"/>
    <n v="995.13760415799993"/>
    <n v="1009.9080225636001"/>
    <n v="24.432694654400002"/>
    <n v="0"/>
    <n v="10.73668618"/>
    <n v="0"/>
    <n v="7.2255797604000005"/>
    <n v="141.63480578319999"/>
    <n v="0"/>
    <n v="39.6229434356"/>
    <n v="25.572093042799999"/>
    <n v="0"/>
    <n v="0"/>
    <n v="3.7868749299999998"/>
    <n v="3.65714512"/>
    <n v="0"/>
    <n v="2010.8026650328002"/>
    <n v="0"/>
    <n v="0"/>
    <n v="246.06977387719999"/>
    <n v="0"/>
    <n v="0"/>
    <n v="19.595378919999998"/>
    <n v="416.44504532000002"/>
    <n v="16.032133472000002"/>
    <m/>
    <n v="4970.6594462500007"/>
    <n v="4554.2144009300009"/>
    <x v="15"/>
  </r>
  <r>
    <x v="4"/>
    <s v="OutputSite 5"/>
    <s v="New Haven/Middlesex"/>
    <x v="0"/>
    <x v="0"/>
    <s v="Fixed"/>
    <x v="0"/>
    <s v="Protect None"/>
    <n v="406.3537"/>
    <n v="990.41519196960007"/>
    <n v="1004.1178722628"/>
    <n v="24.1393817316"/>
    <n v="0"/>
    <n v="10.73668618"/>
    <n v="0"/>
    <n v="6.7227223064000006"/>
    <n v="167.88347067319998"/>
    <n v="0"/>
    <n v="39.127004904799996"/>
    <n v="24.160879814399998"/>
    <n v="0"/>
    <n v="0"/>
    <n v="3.7868749299999998"/>
    <n v="3.65714512"/>
    <n v="0"/>
    <n v="2012.7189596548001"/>
    <n v="0"/>
    <n v="0"/>
    <n v="226.39828680200003"/>
    <n v="0"/>
    <n v="0"/>
    <n v="19.595378919999998"/>
    <n v="416.44504532000002"/>
    <n v="20.754545660400002"/>
    <m/>
    <n v="4970.6594462500007"/>
    <n v="4554.2144009300009"/>
    <x v="15"/>
  </r>
  <r>
    <x v="5"/>
    <s v="OutputSite 5"/>
    <s v="New Haven/Middlesex"/>
    <x v="0"/>
    <x v="0"/>
    <s v="Fixed"/>
    <x v="0"/>
    <s v="Protect None"/>
    <n v="401.70150000000001"/>
    <n v="982.1030941624"/>
    <n v="992.62208136600009"/>
    <n v="22.8062534936"/>
    <n v="0"/>
    <n v="10.2318518908"/>
    <n v="0"/>
    <n v="13.4093673704"/>
    <n v="216.41428062439999"/>
    <n v="0"/>
    <n v="34.1493338712"/>
    <n v="22.2312415548"/>
    <n v="0"/>
    <n v="0"/>
    <n v="3.7868749299999998"/>
    <n v="3.65714512"/>
    <n v="0"/>
    <n v="2019.6418365252"/>
    <n v="0"/>
    <n v="0"/>
    <n v="184.49926473800002"/>
    <n v="0"/>
    <n v="0"/>
    <n v="19.595378919999998"/>
    <n v="416.44504532000002"/>
    <n v="29.066643467600002"/>
    <m/>
    <n v="4970.6596933544015"/>
    <n v="4554.2146480344018"/>
    <x v="15"/>
  </r>
  <r>
    <x v="6"/>
    <s v="OutputSite 5"/>
    <s v="New Haven/Middlesex"/>
    <x v="0"/>
    <x v="0"/>
    <s v="Fixed"/>
    <x v="0"/>
    <s v="Protect None"/>
    <n v="396.54930000000002"/>
    <n v="973.36375284759993"/>
    <n v="979.8907684692"/>
    <n v="22.2043071752"/>
    <n v="0"/>
    <n v="10.05097147"/>
    <n v="0"/>
    <n v="13.5410740156"/>
    <n v="280.73555594440001"/>
    <n v="0"/>
    <n v="26.811074504400001"/>
    <n v="19.808382912799999"/>
    <n v="0"/>
    <n v="0"/>
    <n v="3.7868749299999998"/>
    <n v="3.65714512"/>
    <n v="0"/>
    <n v="2029.4506456832003"/>
    <n v="0"/>
    <n v="0"/>
    <n v="133.5127312596"/>
    <n v="0"/>
    <n v="0"/>
    <n v="19.595378919999998"/>
    <n v="416.44504532000002"/>
    <n v="37.805984782400003"/>
    <m/>
    <n v="4970.6596933543997"/>
    <n v="4554.2146480343999"/>
    <x v="15"/>
  </r>
  <r>
    <x v="7"/>
    <s v="OutputSite 5"/>
    <s v="New Haven/Middlesex"/>
    <x v="0"/>
    <x v="0"/>
    <s v="Fixed"/>
    <x v="0"/>
    <s v="Protect None"/>
    <n v="389.79989999999998"/>
    <n v="956.69186608400003"/>
    <n v="963.21270409559997"/>
    <n v="21.904322433600001"/>
    <n v="0"/>
    <n v="9.9209945556000001"/>
    <n v="0"/>
    <n v="17.164365832800001"/>
    <n v="333.8827702964"/>
    <n v="0"/>
    <n v="23.236709358400002"/>
    <n v="18.070003458800002"/>
    <n v="0"/>
    <n v="0"/>
    <n v="3.7858865124000003"/>
    <n v="3.65714512"/>
    <n v="0"/>
    <n v="2036.1474220276"/>
    <n v="0"/>
    <n v="0"/>
    <n v="92.738775528800005"/>
    <n v="0"/>
    <n v="0"/>
    <n v="19.3238111844"/>
    <n v="416.44504532000002"/>
    <n v="54.477871546000003"/>
    <m/>
    <n v="4970.6596933543997"/>
    <n v="4554.2146480343999"/>
    <x v="15"/>
  </r>
  <r>
    <x v="0"/>
    <s v="Raster 1"/>
    <s v="New Haven/Middlesex"/>
    <x v="0"/>
    <x v="2"/>
    <s v="Fixed"/>
    <x v="0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  <m/>
    <n v="40770.527157250006"/>
    <n v="19633.185893200003"/>
    <x v="16"/>
  </r>
  <r>
    <x v="1"/>
    <s v="Raster 1"/>
    <s v="New Haven/Middlesex"/>
    <x v="0"/>
    <x v="2"/>
    <s v="Fixed"/>
    <x v="0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  <m/>
    <n v="40770.527404354405"/>
    <n v="19633.186140304402"/>
    <x v="16"/>
  </r>
  <r>
    <x v="2"/>
    <s v="Raster 1"/>
    <s v="New Haven/Middlesex"/>
    <x v="0"/>
    <x v="2"/>
    <s v="Fixed"/>
    <x v="0"/>
    <s v="Protect None"/>
    <n v="3719.6884"/>
    <n v="6398.8168704624004"/>
    <n v="9191.5137026896009"/>
    <n v="294.68435221999999"/>
    <n v="0"/>
    <n v="34.619326440000002"/>
    <n v="21.79460808"/>
    <n v="42.262018427600005"/>
    <n v="309.93785972759997"/>
    <n v="0"/>
    <n v="178.01104450719998"/>
    <n v="13.125197310400001"/>
    <n v="0"/>
    <n v="0"/>
    <n v="0"/>
    <n v="248.39552049"/>
    <n v="116.84949315"/>
    <n v="2294.4075972700002"/>
    <n v="0"/>
    <n v="0"/>
    <n v="468.8109155592"/>
    <n v="0"/>
    <n v="0"/>
    <n v="5.2351538183999997"/>
    <n v="21137.341264050003"/>
    <n v="14.722233047600001"/>
    <m/>
    <n v="40770.527157250006"/>
    <n v="19633.185893200003"/>
    <x v="16"/>
  </r>
  <r>
    <x v="3"/>
    <s v="Raster 1"/>
    <s v="New Haven/Middlesex"/>
    <x v="0"/>
    <x v="2"/>
    <s v="Fixed"/>
    <x v="0"/>
    <s v="Protect None"/>
    <n v="3718.6428000000001"/>
    <n v="6395.8437103216002"/>
    <n v="9188.929979083201"/>
    <n v="294.68435221999999"/>
    <n v="0"/>
    <n v="34.619326440000002"/>
    <n v="21.79460808"/>
    <n v="37.403451714799999"/>
    <n v="323.86441660719998"/>
    <n v="0"/>
    <n v="173.93456322040001"/>
    <n v="13.3391897208"/>
    <n v="0"/>
    <n v="0"/>
    <n v="0"/>
    <n v="248.39552049"/>
    <n v="110.51744290000001"/>
    <n v="2304.9154647756"/>
    <n v="0"/>
    <n v="0"/>
    <n v="462.02518163079998"/>
    <n v="0"/>
    <n v="0"/>
    <n v="5.2232928072"/>
    <n v="21137.341264050003"/>
    <n v="17.695393188400001"/>
    <m/>
    <n v="40770.527157249999"/>
    <n v="19633.185893199996"/>
    <x v="16"/>
  </r>
  <r>
    <x v="4"/>
    <s v="Raster 1"/>
    <s v="New Haven/Middlesex"/>
    <x v="0"/>
    <x v="2"/>
    <s v="Fixed"/>
    <x v="0"/>
    <s v="Protect None"/>
    <n v="3714.0300999999999"/>
    <n v="6390.4064251039999"/>
    <n v="9177.5317944243998"/>
    <n v="294.68435221999999"/>
    <n v="0"/>
    <n v="33.143866067600001"/>
    <n v="21.79460808"/>
    <n v="45.741495483999998"/>
    <n v="335.74989114280004"/>
    <n v="0"/>
    <n v="169.22178810360001"/>
    <n v="13.062185688400001"/>
    <n v="0"/>
    <n v="0"/>
    <n v="0"/>
    <n v="248.39552049"/>
    <n v="106.58230533"/>
    <n v="2313.8487830444001"/>
    <n v="0"/>
    <n v="0"/>
    <n v="454.68543963760004"/>
    <n v="0"/>
    <n v="0"/>
    <n v="5.2047599772000002"/>
    <n v="21137.341264050003"/>
    <n v="23.132678406"/>
    <m/>
    <n v="40770.527157249999"/>
    <n v="19633.185893199996"/>
    <x v="16"/>
  </r>
  <r>
    <x v="5"/>
    <s v="Raster 1"/>
    <s v="New Haven/Middlesex"/>
    <x v="0"/>
    <x v="2"/>
    <s v="Fixed"/>
    <x v="0"/>
    <s v="Protect None"/>
    <n v="3711.8663999999999"/>
    <n v="6385.3000126779998"/>
    <n v="9172.1851965215992"/>
    <n v="294.68435221999999"/>
    <n v="0"/>
    <n v="32.481873379999996"/>
    <n v="21.79460808"/>
    <n v="45.353788680400001"/>
    <n v="362.36451764919997"/>
    <n v="0"/>
    <n v="159.30993641079999"/>
    <n v="11.925505448400001"/>
    <n v="0"/>
    <n v="0"/>
    <n v="0"/>
    <n v="247.23412980999998"/>
    <n v="98.712030189999993"/>
    <n v="2333.9277452751999"/>
    <n v="0"/>
    <n v="0"/>
    <n v="434.48539625080002"/>
    <n v="0"/>
    <n v="0"/>
    <n v="5.1877097736000009"/>
    <n v="21137.341264050003"/>
    <n v="28.239090832000002"/>
    <m/>
    <n v="40770.527157249999"/>
    <n v="19633.185893199996"/>
    <x v="16"/>
  </r>
  <r>
    <x v="6"/>
    <s v="Raster 1"/>
    <s v="New Haven/Middlesex"/>
    <x v="0"/>
    <x v="2"/>
    <s v="Fixed"/>
    <x v="0"/>
    <s v="Protect None"/>
    <n v="3704.1905999999999"/>
    <n v="6377.3457220420005"/>
    <n v="9153.2179569864002"/>
    <n v="294.68435221999999"/>
    <n v="0"/>
    <n v="32.457162939999996"/>
    <n v="21.79460808"/>
    <n v="57.226660891599998"/>
    <n v="412.370293764"/>
    <n v="0"/>
    <n v="147.81612234919999"/>
    <n v="8.756391518400001"/>
    <n v="0"/>
    <n v="0"/>
    <n v="0"/>
    <n v="246.73374339999998"/>
    <n v="96.679596500000002"/>
    <n v="2351.1570995652"/>
    <n v="0"/>
    <n v="0"/>
    <n v="391.87323088839997"/>
    <n v="0"/>
    <n v="0"/>
    <n v="4.8795705867999999"/>
    <n v="21137.341264050003"/>
    <n v="36.193381467999998"/>
    <m/>
    <n v="40770.527157249999"/>
    <n v="19633.185893199996"/>
    <x v="16"/>
  </r>
  <r>
    <x v="7"/>
    <s v="Raster 1"/>
    <s v="New Haven/Middlesex"/>
    <x v="0"/>
    <x v="2"/>
    <s v="Fixed"/>
    <x v="0"/>
    <s v="Protect None"/>
    <n v="3700.7269999999999"/>
    <n v="6371.2785677087995"/>
    <n v="9144.6592489880004"/>
    <n v="294.68435221999999"/>
    <n v="0"/>
    <n v="31.552760836000001"/>
    <n v="21.79460808"/>
    <n v="51.991259968799994"/>
    <n v="502.00271988039998"/>
    <n v="0"/>
    <n v="135.4369332224"/>
    <n v="2.8295924844"/>
    <n v="0"/>
    <n v="0"/>
    <n v="0"/>
    <n v="246.61636880999998"/>
    <n v="88.69812438000001"/>
    <n v="2377.5624286448001"/>
    <n v="0"/>
    <n v="0"/>
    <n v="317.04260543639998"/>
    <n v="0"/>
    <n v="0"/>
    <n v="4.7760338432000005"/>
    <n v="21137.341264050003"/>
    <n v="42.2605358012"/>
    <m/>
    <n v="40770.527404354398"/>
    <n v="19633.186140304395"/>
    <x v="16"/>
  </r>
  <r>
    <x v="0"/>
    <s v="Raster 2"/>
    <s v="New Haven/Middlesex"/>
    <x v="3"/>
    <x v="2"/>
    <s v="Fixed"/>
    <x v="0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  <m/>
    <n v="202825.88611620001"/>
    <n v="61583.88366485"/>
    <x v="17"/>
  </r>
  <r>
    <x v="1"/>
    <s v="Raster 2"/>
    <s v="New Haven/Middlesex"/>
    <x v="3"/>
    <x v="2"/>
    <s v="Fixed"/>
    <x v="0"/>
    <s v="Protect None"/>
    <n v="7318.1352999999999"/>
    <n v="18149.838195456399"/>
    <n v="18083.434324253201"/>
    <n v="1390.1166902499999"/>
    <n v="0"/>
    <n v="226.4499316216"/>
    <n v="93.168984289200012"/>
    <n v="318.5454943972"/>
    <n v="850.59685063080008"/>
    <n v="0"/>
    <n v="846.72373626520005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  <m/>
    <n v="202825.88611620004"/>
    <n v="61583.883664850029"/>
    <x v="17"/>
  </r>
  <r>
    <x v="2"/>
    <s v="Raster 2"/>
    <s v="New Haven/Middlesex"/>
    <x v="3"/>
    <x v="2"/>
    <s v="Fixed"/>
    <x v="0"/>
    <s v="Protect None"/>
    <n v="7296.4090999999999"/>
    <n v="18131.625859863201"/>
    <n v="18029.747928100398"/>
    <n v="1383.6882692839999"/>
    <n v="0"/>
    <n v="221.01610586560003"/>
    <n v="93.12821206320001"/>
    <n v="85.785999026000013"/>
    <n v="1202.8105666324"/>
    <n v="0"/>
    <n v="829.46670628239997"/>
    <n v="87.733675906800002"/>
    <n v="0"/>
    <n v="0"/>
    <n v="28.746890373999999"/>
    <n v="262.01196134759999"/>
    <n v="5.0656401999999998"/>
    <n v="17500.9175777208"/>
    <n v="0"/>
    <n v="0"/>
    <n v="3556.5195133364"/>
    <n v="0"/>
    <n v="0.98223999000000006"/>
    <n v="60.167697460399999"/>
    <n v="141242.00245135001"/>
    <n v="104.4688213968"/>
    <m/>
    <n v="202825.88611620001"/>
    <n v="61583.88366485"/>
    <x v="17"/>
  </r>
  <r>
    <x v="3"/>
    <s v="Raster 2"/>
    <s v="New Haven/Middlesex"/>
    <x v="3"/>
    <x v="2"/>
    <s v="Fixed"/>
    <x v="0"/>
    <s v="Protect None"/>
    <n v="7268.9067999999997"/>
    <n v="18108.5191274192"/>
    <n v="17961.788534699201"/>
    <n v="1376.5442339755998"/>
    <n v="0"/>
    <n v="217.62509218439999"/>
    <n v="93.036783435199993"/>
    <n v="105.6937179076"/>
    <n v="1336.2397766048"/>
    <n v="0"/>
    <n v="805.014243276"/>
    <n v="99.906779963999995"/>
    <n v="0"/>
    <n v="0"/>
    <n v="27.524712011599998"/>
    <n v="262.09301159080002"/>
    <n v="4.6640955499999999"/>
    <n v="17537.350156248001"/>
    <n v="0"/>
    <n v="0"/>
    <n v="3460.4576778363999"/>
    <n v="0"/>
    <n v="0.98223999000000006"/>
    <n v="58.867928316400004"/>
    <n v="141242.00245135001"/>
    <n v="127.5755538408"/>
    <m/>
    <n v="202825.88611620001"/>
    <n v="61583.88366485"/>
    <x v="17"/>
  </r>
  <r>
    <x v="4"/>
    <s v="Raster 2"/>
    <s v="New Haven/Middlesex"/>
    <x v="3"/>
    <x v="2"/>
    <s v="Fixed"/>
    <x v="0"/>
    <s v="Protect None"/>
    <n v="7239.9143999999997"/>
    <n v="18079.919511267603"/>
    <n v="17890.1470386336"/>
    <n v="1368.4152405288"/>
    <n v="0"/>
    <n v="213.11123610959999"/>
    <n v="92.940165614799994"/>
    <n v="119.3803364148"/>
    <n v="1516.1258492991999"/>
    <n v="0"/>
    <n v="776.80925285119997"/>
    <n v="86.859420539599995"/>
    <n v="0"/>
    <n v="0"/>
    <n v="25.923722603999998"/>
    <n v="261.7198839468"/>
    <n v="4.65174033"/>
    <n v="17581.355496217599"/>
    <n v="0"/>
    <n v="0"/>
    <n v="3352.4760202892003"/>
    <n v="0"/>
    <n v="0.98223999000000006"/>
    <n v="56.8910931164"/>
    <n v="141242.00245135001"/>
    <n v="156.17516999240001"/>
    <m/>
    <n v="202825.8858690956"/>
    <n v="61583.883417745586"/>
    <x v="17"/>
  </r>
  <r>
    <x v="5"/>
    <s v="Raster 2"/>
    <s v="New Haven/Middlesex"/>
    <x v="3"/>
    <x v="2"/>
    <s v="Fixed"/>
    <x v="0"/>
    <s v="Protect None"/>
    <n v="7181.8256000000001"/>
    <n v="18024.732450093601"/>
    <n v="17746.607057926401"/>
    <n v="1350.7015616148001"/>
    <n v="0"/>
    <n v="195.76648406479998"/>
    <n v="92.446698127999994"/>
    <n v="200.91737528280001"/>
    <n v="1873.1039852372"/>
    <n v="0"/>
    <n v="721.07757357959997"/>
    <n v="71.643225796400003"/>
    <n v="0"/>
    <n v="0"/>
    <n v="23.912292787999998"/>
    <n v="258.61600557840001"/>
    <n v="4.5034776900000004"/>
    <n v="17658.435265918401"/>
    <n v="0"/>
    <n v="0"/>
    <n v="3097.3469048991997"/>
    <n v="0"/>
    <n v="0.98223999000000006"/>
    <n v="51.728835096000005"/>
    <n v="141242.00245135001"/>
    <n v="211.36223116639999"/>
    <m/>
    <n v="202825.88611619998"/>
    <n v="61583.883664849971"/>
    <x v="17"/>
  </r>
  <r>
    <x v="6"/>
    <s v="Raster 2"/>
    <s v="New Haven/Middlesex"/>
    <x v="3"/>
    <x v="2"/>
    <s v="Fixed"/>
    <x v="0"/>
    <s v="Protect None"/>
    <n v="7107.9569000000001"/>
    <n v="17949.669793609999"/>
    <n v="17564.074250003599"/>
    <n v="1329.8770854091999"/>
    <n v="0"/>
    <n v="189.0207810492"/>
    <n v="91.967315592000006"/>
    <n v="234.8287476168"/>
    <n v="2449.3371139820001"/>
    <n v="0"/>
    <n v="660.09121924199997"/>
    <n v="53.137083071600003"/>
    <n v="0"/>
    <n v="0"/>
    <n v="22.215179768799999"/>
    <n v="255.6757103228"/>
    <n v="4.4478792"/>
    <n v="17743.357635066401"/>
    <n v="0"/>
    <n v="0"/>
    <n v="2700.9701963207999"/>
    <n v="0"/>
    <n v="0.98223999000000006"/>
    <n v="47.806299850399995"/>
    <n v="141242.00245135001"/>
    <n v="286.42488764999996"/>
    <m/>
    <n v="202825.88586909563"/>
    <n v="61583.883417745616"/>
    <x v="17"/>
  </r>
  <r>
    <x v="7"/>
    <s v="Raster 2"/>
    <s v="New Haven/Middlesex"/>
    <x v="3"/>
    <x v="2"/>
    <s v="Fixed"/>
    <x v="0"/>
    <s v="Protect None"/>
    <n v="7035.5104000000001"/>
    <n v="17842.474175159201"/>
    <n v="17385.055760857602"/>
    <n v="1309.9893819839999"/>
    <n v="0"/>
    <n v="183.2284068088"/>
    <n v="91.519315314800011"/>
    <n v="237.00079529279998"/>
    <n v="3257.7067879055999"/>
    <n v="0"/>
    <n v="600.91243359040004"/>
    <n v="37.787699056800001"/>
    <n v="0"/>
    <n v="0"/>
    <n v="20.9838585436"/>
    <n v="248.04685618159999"/>
    <n v="4.3428598300000001"/>
    <n v="17830.015665520001"/>
    <n v="0"/>
    <n v="0"/>
    <n v="2094.9708715520001"/>
    <n v="0"/>
    <n v="0.98223999000000006"/>
    <n v="45.245804057600004"/>
    <n v="141242.00245135001"/>
    <n v="393.62050610080001"/>
    <m/>
    <n v="202825.8858690956"/>
    <n v="61583.883417745586"/>
    <x v="17"/>
  </r>
  <r>
    <x v="0"/>
    <s v="Raster 3"/>
    <s v="New Haven/Middlesex"/>
    <x v="3"/>
    <x v="3"/>
    <s v="Fixed"/>
    <x v="0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  <m/>
    <n v="54122.535418800006"/>
    <n v="18608.616919480002"/>
    <x v="18"/>
  </r>
  <r>
    <x v="1"/>
    <s v="Raster 3"/>
    <s v="New Haven/Middlesex"/>
    <x v="3"/>
    <x v="3"/>
    <s v="Fixed"/>
    <x v="0"/>
    <s v="Protect None"/>
    <n v="3302.8402999999998"/>
    <n v="2837.3607054228"/>
    <n v="8161.4637062731999"/>
    <n v="795.8155348816"/>
    <n v="0"/>
    <n v="49.541714051600003"/>
    <n v="2.7552140600000001"/>
    <n v="83.648051757200008"/>
    <n v="128.02034176079999"/>
    <n v="0"/>
    <n v="171.38049214200001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  <m/>
    <n v="54122.535171695607"/>
    <n v="18608.616672375603"/>
    <x v="18"/>
  </r>
  <r>
    <x v="2"/>
    <s v="Raster 3"/>
    <s v="New Haven/Middlesex"/>
    <x v="3"/>
    <x v="3"/>
    <s v="Fixed"/>
    <x v="0"/>
    <s v="Protect None"/>
    <n v="3294.5978"/>
    <n v="2830.0763148152005"/>
    <n v="8141.0961261031998"/>
    <n v="792.87350989519996"/>
    <n v="0"/>
    <n v="49.300293052800001"/>
    <n v="2.7552140600000001"/>
    <n v="58.078182653999995"/>
    <n v="173.20708786680001"/>
    <n v="0"/>
    <n v="165.6911604364"/>
    <n v="19.2207686496"/>
    <n v="0"/>
    <n v="0"/>
    <n v="0"/>
    <n v="185.5956669608"/>
    <n v="0"/>
    <n v="4813.7486464588001"/>
    <n v="0"/>
    <n v="0"/>
    <n v="1342.7445528304002"/>
    <n v="0"/>
    <n v="0"/>
    <n v="13.0362397264"/>
    <n v="35513.918499320003"/>
    <n v="21.193403074800003"/>
    <m/>
    <n v="54122.535665904412"/>
    <n v="18608.617166584409"/>
    <x v="18"/>
  </r>
  <r>
    <x v="3"/>
    <s v="Raster 3"/>
    <s v="New Haven/Middlesex"/>
    <x v="3"/>
    <x v="3"/>
    <s v="Fixed"/>
    <x v="0"/>
    <s v="Protect None"/>
    <n v="3284.8182000000002"/>
    <n v="2819.2968795740003"/>
    <n v="8116.9303042008005"/>
    <n v="789.77729176319997"/>
    <n v="0"/>
    <n v="48.428014520799998"/>
    <n v="2.7552140600000001"/>
    <n v="71.067472544400005"/>
    <n v="204.82113059399998"/>
    <n v="0"/>
    <n v="156.42573385399999"/>
    <n v="20.322360064799998"/>
    <n v="0"/>
    <n v="0"/>
    <n v="0"/>
    <n v="185.64261679680001"/>
    <n v="0"/>
    <n v="4826.3284843584006"/>
    <n v="0"/>
    <n v="0"/>
    <n v="1321.8839993824001"/>
    <n v="0"/>
    <n v="0"/>
    <n v="12.964332346000001"/>
    <n v="35513.918499320003"/>
    <n v="31.972838316000001"/>
    <m/>
    <n v="54122.535171695614"/>
    <n v="18608.616672375611"/>
    <x v="18"/>
  </r>
  <r>
    <x v="4"/>
    <s v="Raster 3"/>
    <s v="New Haven/Middlesex"/>
    <x v="3"/>
    <x v="3"/>
    <s v="Fixed"/>
    <x v="0"/>
    <s v="Protect None"/>
    <n v="3273.8368999999998"/>
    <n v="2807.0711422795998"/>
    <n v="8089.7950287235999"/>
    <n v="787.25410873479996"/>
    <n v="0"/>
    <n v="47.894021912400007"/>
    <n v="2.7552140600000001"/>
    <n v="79.418365742399999"/>
    <n v="259.4729636376"/>
    <n v="0"/>
    <n v="146.61000577280001"/>
    <n v="17.081338754400001"/>
    <n v="0"/>
    <n v="0"/>
    <n v="0"/>
    <n v="185.6759758908"/>
    <n v="0"/>
    <n v="4839.6046624572"/>
    <n v="0"/>
    <n v="0"/>
    <n v="1288.9024809056"/>
    <n v="0"/>
    <n v="0"/>
    <n v="12.883282102800001"/>
    <n v="35513.918499320003"/>
    <n v="44.198575610400006"/>
    <m/>
    <n v="54122.535665904397"/>
    <n v="18608.617166584394"/>
    <x v="18"/>
  </r>
  <r>
    <x v="5"/>
    <s v="Raster 3"/>
    <s v="New Haven/Middlesex"/>
    <x v="3"/>
    <x v="3"/>
    <s v="Fixed"/>
    <x v="0"/>
    <s v="Protect None"/>
    <n v="3255.3040000000001"/>
    <n v="2779.8686544056"/>
    <n v="8043.9994173760006"/>
    <n v="783.69061618240005"/>
    <n v="0"/>
    <n v="46.844816629999997"/>
    <n v="2.7552140600000001"/>
    <n v="92.230975986800004"/>
    <n v="471.77097916680003"/>
    <n v="0"/>
    <n v="130.0208989832"/>
    <n v="10.313396342800001"/>
    <n v="0"/>
    <n v="0"/>
    <n v="0"/>
    <n v="185.43233095240001"/>
    <n v="0"/>
    <n v="4863.4292331832003"/>
    <n v="0"/>
    <n v="0"/>
    <n v="1114.1401179452"/>
    <n v="0"/>
    <n v="0"/>
    <n v="12.718710572400001"/>
    <n v="35513.918499320003"/>
    <n v="71.401063484399998"/>
    <m/>
    <n v="54122.534924591208"/>
    <n v="18608.616425271204"/>
    <x v="18"/>
  </r>
  <r>
    <x v="6"/>
    <s v="Raster 3"/>
    <s v="New Haven/Middlesex"/>
    <x v="3"/>
    <x v="3"/>
    <s v="Fixed"/>
    <x v="0"/>
    <s v="Protect None"/>
    <n v="3237.4263999999998"/>
    <n v="2750.4316014423998"/>
    <n v="7999.8230811615995"/>
    <n v="781.18448335760002"/>
    <n v="0"/>
    <n v="46.308847186400001"/>
    <n v="2.7552140600000001"/>
    <n v="92.408396946000011"/>
    <n v="793.16731702679999"/>
    <n v="0"/>
    <n v="112.2303706008"/>
    <n v="4.4582575848000001"/>
    <n v="0"/>
    <n v="0"/>
    <n v="0"/>
    <n v="185.28357410359999"/>
    <n v="0"/>
    <n v="4887.4114565164"/>
    <n v="0"/>
    <n v="0"/>
    <n v="839.94862782600001"/>
    <n v="0"/>
    <n v="0"/>
    <n v="12.367575219999999"/>
    <n v="35513.918499320003"/>
    <n v="100.83811644759999"/>
    <m/>
    <n v="54122.535418800006"/>
    <n v="18608.616919480002"/>
    <x v="18"/>
  </r>
  <r>
    <x v="7"/>
    <s v="Raster 3"/>
    <s v="New Haven/Middlesex"/>
    <x v="3"/>
    <x v="3"/>
    <s v="Fixed"/>
    <x v="0"/>
    <s v="Protect None"/>
    <n v="3217.9067"/>
    <n v="2715.6682131371999"/>
    <n v="7951.5890435948004"/>
    <n v="778.65734665880007"/>
    <n v="0"/>
    <n v="45.325618778799999"/>
    <n v="2.7552140600000001"/>
    <n v="98.498531988400003"/>
    <n v="1182.893704888"/>
    <n v="0"/>
    <n v="96.291395487599999"/>
    <n v="1.5453909175999998"/>
    <n v="0"/>
    <n v="0"/>
    <n v="0"/>
    <n v="185.01793687359998"/>
    <n v="0"/>
    <n v="4907.0604570912001"/>
    <n v="0"/>
    <n v="0"/>
    <n v="496.078144786"/>
    <n v="0"/>
    <n v="0"/>
    <n v="11.634416465200001"/>
    <n v="35513.918499320003"/>
    <n v="135.6015047528"/>
    <m/>
    <n v="54122.535418799998"/>
    <n v="18608.616919479995"/>
    <x v="18"/>
  </r>
  <r>
    <x v="0"/>
    <s v="Raster 4"/>
    <s v="New Haven/Middlesex"/>
    <x v="0"/>
    <x v="3"/>
    <s v="Fixed"/>
    <x v="0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  <m/>
    <n v="43490.82536553"/>
    <n v="20663.160275669998"/>
    <x v="19"/>
  </r>
  <r>
    <x v="1"/>
    <s v="Raster 4"/>
    <s v="New Haven/Middlesex"/>
    <x v="0"/>
    <x v="3"/>
    <s v="Fixed"/>
    <x v="0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  <m/>
    <n v="43490.82536553"/>
    <n v="20663.160275669998"/>
    <x v="19"/>
  </r>
  <r>
    <x v="2"/>
    <s v="Raster 4"/>
    <s v="New Haven/Middlesex"/>
    <x v="0"/>
    <x v="3"/>
    <s v="Fixed"/>
    <x v="0"/>
    <s v="Protect None"/>
    <n v="5215.1162999999997"/>
    <n v="2130.2642987951999"/>
    <n v="12886.7818424172"/>
    <n v="469.24507799000003"/>
    <n v="0"/>
    <n v="37.9722860436"/>
    <n v="256.9814099724"/>
    <n v="79.876250195599994"/>
    <n v="127.03241836959999"/>
    <n v="0"/>
    <n v="45.191193985200002"/>
    <n v="38.957985495199999"/>
    <n v="0"/>
    <n v="0"/>
    <n v="0"/>
    <n v="255.88896142000002"/>
    <n v="65.890388259999995"/>
    <n v="3212.5768758116001"/>
    <n v="0"/>
    <n v="0"/>
    <n v="874.62874194840003"/>
    <n v="0"/>
    <n v="0"/>
    <n v="173.27528868119998"/>
    <n v="22827.665089860002"/>
    <n v="8.5972562848000003"/>
    <m/>
    <n v="43490.82536553"/>
    <n v="20663.160275669998"/>
    <x v="19"/>
  </r>
  <r>
    <x v="3"/>
    <s v="Raster 4"/>
    <s v="New Haven/Middlesex"/>
    <x v="0"/>
    <x v="3"/>
    <s v="Fixed"/>
    <x v="0"/>
    <s v="Protect None"/>
    <n v="5204.3976000000002"/>
    <n v="2127.2708760936002"/>
    <n v="12860.2954630944"/>
    <n v="469.24507799000003"/>
    <n v="0"/>
    <n v="37.261366684800002"/>
    <n v="255.02360181120002"/>
    <n v="98.076971881999995"/>
    <n v="139.3834375948"/>
    <n v="0"/>
    <n v="26.468093597199999"/>
    <n v="40.8774924744"/>
    <n v="0"/>
    <n v="0"/>
    <n v="0"/>
    <n v="255.54301526"/>
    <n v="50.674934829999998"/>
    <n v="3255.5646398620001"/>
    <n v="0"/>
    <n v="0"/>
    <n v="868.62707028119996"/>
    <n v="0"/>
    <n v="0"/>
    <n v="167.25780233239999"/>
    <n v="22827.665089860002"/>
    <n v="11.5906789864"/>
    <m/>
    <n v="43490.825612634399"/>
    <n v="20663.160522774397"/>
    <x v="19"/>
  </r>
  <r>
    <x v="4"/>
    <s v="Raster 4"/>
    <s v="New Haven/Middlesex"/>
    <x v="0"/>
    <x v="3"/>
    <s v="Fixed"/>
    <x v="0"/>
    <s v="Protect None"/>
    <n v="5193.6147000000001"/>
    <n v="2124.0095922224"/>
    <n v="12833.650442746801"/>
    <n v="469.24507799000003"/>
    <n v="0"/>
    <n v="36.840547891599996"/>
    <n v="253.07172415560001"/>
    <n v="114.1147887552"/>
    <n v="169.44591179439999"/>
    <n v="0"/>
    <n v="15.569554035199999"/>
    <n v="29.972281093599999"/>
    <n v="0"/>
    <n v="0"/>
    <n v="0"/>
    <n v="255.52448243000001"/>
    <n v="46.67802116"/>
    <n v="3281.4453663004001"/>
    <n v="0"/>
    <n v="0"/>
    <n v="859.82496444879996"/>
    <n v="0"/>
    <n v="0"/>
    <n v="158.91555778839998"/>
    <n v="22827.665089860002"/>
    <n v="14.8519628576"/>
    <m/>
    <n v="43490.825365530007"/>
    <n v="20663.160275670005"/>
    <x v="19"/>
  </r>
  <r>
    <x v="5"/>
    <s v="Raster 4"/>
    <s v="New Haven/Middlesex"/>
    <x v="0"/>
    <x v="3"/>
    <s v="Fixed"/>
    <x v="0"/>
    <s v="Protect None"/>
    <n v="5175.7972"/>
    <n v="2117.4057271324"/>
    <n v="12789.6226162768"/>
    <n v="469.24507799000003"/>
    <n v="0"/>
    <n v="35.946277068000001"/>
    <n v="243.9478883944"/>
    <n v="133.9271253384"/>
    <n v="246.08064647080002"/>
    <n v="0"/>
    <n v="8.7521907435999999"/>
    <n v="8.4924840191999991"/>
    <n v="0"/>
    <n v="0"/>
    <n v="0"/>
    <n v="255.51212721000002"/>
    <n v="41.445585489999999"/>
    <n v="3315.4017116352002"/>
    <n v="0"/>
    <n v="0"/>
    <n v="837.83390837080003"/>
    <n v="0"/>
    <n v="0"/>
    <n v="138.09083447840001"/>
    <n v="22827.665089860002"/>
    <n v="21.4558279476"/>
    <m/>
    <n v="43490.825118425601"/>
    <n v="20663.160028565599"/>
    <x v="19"/>
  </r>
  <r>
    <x v="6"/>
    <s v="Raster 4"/>
    <s v="New Haven/Middlesex"/>
    <x v="0"/>
    <x v="3"/>
    <s v="Fixed"/>
    <x v="0"/>
    <s v="Protect None"/>
    <n v="5157.5595999999996"/>
    <n v="2107.5778909356"/>
    <n v="12744.556704222399"/>
    <n v="469.24507799000003"/>
    <n v="0"/>
    <n v="35.5368250772"/>
    <n v="235.2552498112"/>
    <n v="146.62532624560001"/>
    <n v="392.87054424680002"/>
    <n v="0"/>
    <n v="6.0639419760000006"/>
    <n v="0.64148302239999999"/>
    <n v="0"/>
    <n v="0"/>
    <n v="0"/>
    <n v="255.49359437999999"/>
    <n v="35.669520140000003"/>
    <n v="3332.0777991735999"/>
    <n v="0"/>
    <n v="0"/>
    <n v="763.92572364400007"/>
    <n v="0"/>
    <n v="0"/>
    <n v="106.33693066080001"/>
    <n v="22827.665089860002"/>
    <n v="31.283664144399999"/>
    <m/>
    <n v="43490.82536553"/>
    <n v="20663.160275669998"/>
    <x v="19"/>
  </r>
  <r>
    <x v="7"/>
    <s v="Raster 4"/>
    <s v="New Haven/Middlesex"/>
    <x v="0"/>
    <x v="3"/>
    <s v="Fixed"/>
    <x v="0"/>
    <s v="Protect None"/>
    <n v="5141.1026000000002"/>
    <n v="2098.9910130355997"/>
    <n v="12703.8907331144"/>
    <n v="469.24507799000003"/>
    <n v="0"/>
    <n v="35.427604932400001"/>
    <n v="227.47220252439999"/>
    <n v="143.7015869848"/>
    <n v="670.2059436472"/>
    <n v="0"/>
    <n v="4.7318021556000005"/>
    <n v="0.25476463640000002"/>
    <n v="0"/>
    <n v="0"/>
    <n v="0"/>
    <n v="255.46270632999997"/>
    <n v="29.955230890000003"/>
    <n v="3339.5472709768001"/>
    <n v="0"/>
    <n v="0"/>
    <n v="562.92359155199995"/>
    <n v="0"/>
    <n v="0"/>
    <n v="81.480451960400003"/>
    <n v="22827.665089860002"/>
    <n v="39.870542044400004"/>
    <m/>
    <n v="43490.825612634406"/>
    <n v="20663.160522774404"/>
    <x v="19"/>
  </r>
  <r>
    <x v="0"/>
    <s v="Raster 5"/>
    <s v="New Haven/Middlesex"/>
    <x v="4"/>
    <x v="2"/>
    <s v="Fixed"/>
    <x v="0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  <m/>
    <n v="119686.02926804"/>
    <n v="119679.11652245"/>
    <x v="20"/>
  </r>
  <r>
    <x v="1"/>
    <s v="Raster 5"/>
    <s v="New Haven/Middlesex"/>
    <x v="4"/>
    <x v="2"/>
    <s v="Fixed"/>
    <x v="0"/>
    <s v="Protect None"/>
    <n v="15.0725"/>
    <n v="0.100077282"/>
    <n v="37.244810690000001"/>
    <n v="0"/>
    <n v="0"/>
    <n v="0"/>
    <n v="0"/>
    <n v="3.167878408"/>
    <n v="6.0263821071999999"/>
    <n v="0"/>
    <n v="12.9890427860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  <m/>
    <n v="119686.0290209356"/>
    <n v="119679.1162753456"/>
    <x v="20"/>
  </r>
  <r>
    <x v="2"/>
    <s v="Raster 5"/>
    <s v="New Haven/Middlesex"/>
    <x v="4"/>
    <x v="2"/>
    <s v="Fixed"/>
    <x v="0"/>
    <s v="Protect None"/>
    <n v="14.8652"/>
    <n v="9.908886439999999E-2"/>
    <n v="36.7325632688"/>
    <n v="0"/>
    <n v="0"/>
    <n v="0"/>
    <n v="0"/>
    <n v="0.51768371800000001"/>
    <n v="6.1662431976000001"/>
    <n v="0"/>
    <n v="12.751328353200002"/>
    <n v="23.1279834224"/>
    <n v="0"/>
    <n v="0"/>
    <n v="16.1119481932"/>
    <n v="0"/>
    <n v="0"/>
    <n v="119582.45175221399"/>
    <n v="0"/>
    <n v="0"/>
    <n v="1.1337149872000001"/>
    <n v="0"/>
    <n v="0"/>
    <n v="0"/>
    <n v="6.9127455900000001"/>
    <n v="2.4463335600000004E-2"/>
    <m/>
    <n v="119686.0295151444"/>
    <n v="119679.1167695544"/>
    <x v="20"/>
  </r>
  <r>
    <x v="3"/>
    <s v="Raster 5"/>
    <s v="New Haven/Middlesex"/>
    <x v="4"/>
    <x v="2"/>
    <s v="Fixed"/>
    <x v="0"/>
    <s v="Protect None"/>
    <n v="14.695"/>
    <n v="9.8841760000000001E-2"/>
    <n v="36.311991580000004"/>
    <n v="0"/>
    <n v="0"/>
    <n v="0"/>
    <n v="0"/>
    <n v="0.4116759304"/>
    <n v="6.2890540844"/>
    <n v="0"/>
    <n v="12.466911188800001"/>
    <n v="21.931503917600001"/>
    <n v="0"/>
    <n v="0"/>
    <n v="15.1445344672"/>
    <n v="0"/>
    <n v="0"/>
    <n v="119585.38809379919"/>
    <n v="0"/>
    <n v="0"/>
    <n v="1.0494523868000001"/>
    <n v="0"/>
    <n v="0"/>
    <n v="0"/>
    <n v="6.9127455900000001"/>
    <n v="2.471044E-2"/>
    <m/>
    <n v="119686.0295151444"/>
    <n v="119679.1167695544"/>
    <x v="20"/>
  </r>
  <r>
    <x v="4"/>
    <s v="Raster 5"/>
    <s v="New Haven/Middlesex"/>
    <x v="4"/>
    <x v="2"/>
    <s v="Fixed"/>
    <x v="0"/>
    <s v="Protect None"/>
    <n v="14.536799999999999"/>
    <n v="9.1922836799999991E-2"/>
    <n v="35.921072419200001"/>
    <n v="0"/>
    <n v="0"/>
    <n v="0"/>
    <n v="0"/>
    <n v="0.37609289680000002"/>
    <n v="6.7701663511999994"/>
    <n v="0"/>
    <n v="12.1399920676"/>
    <n v="20.6230861196"/>
    <n v="0"/>
    <n v="0"/>
    <n v="14.9997312888"/>
    <n v="0"/>
    <n v="0"/>
    <n v="119587.19689800721"/>
    <n v="0"/>
    <n v="0"/>
    <n v="0.9661782040000001"/>
    <n v="0"/>
    <n v="0"/>
    <n v="0"/>
    <n v="6.9127455900000001"/>
    <n v="3.1629363200000003E-2"/>
    <m/>
    <n v="119686.02951514443"/>
    <n v="119679.11676955443"/>
    <x v="20"/>
  </r>
  <r>
    <x v="5"/>
    <s v="Raster 5"/>
    <s v="New Haven/Middlesex"/>
    <x v="4"/>
    <x v="2"/>
    <s v="Fixed"/>
    <x v="0"/>
    <s v="Protect None"/>
    <n v="14.2822"/>
    <n v="8.8957583999999992E-2"/>
    <n v="35.291944616800002"/>
    <n v="0"/>
    <n v="0"/>
    <n v="0"/>
    <n v="0"/>
    <n v="0.62542123640000002"/>
    <n v="7.3002052892"/>
    <n v="0"/>
    <n v="11.468115204"/>
    <n v="19.055455806000001"/>
    <n v="0"/>
    <n v="0"/>
    <n v="14.9283181172"/>
    <n v="0"/>
    <n v="0"/>
    <n v="119589.5258569772"/>
    <n v="0"/>
    <n v="0"/>
    <n v="0.79765300319999999"/>
    <n v="0"/>
    <n v="0"/>
    <n v="0"/>
    <n v="6.9127455900000001"/>
    <n v="3.4594616000000002E-2"/>
    <m/>
    <n v="119686.02926804"/>
    <n v="119679.11652245"/>
    <x v="20"/>
  </r>
  <r>
    <x v="6"/>
    <s v="Raster 5"/>
    <s v="New Haven/Middlesex"/>
    <x v="4"/>
    <x v="2"/>
    <s v="Fixed"/>
    <x v="0"/>
    <s v="Protect None"/>
    <n v="14.0525"/>
    <n v="7.6355259600000003E-2"/>
    <n v="34.724345810000003"/>
    <n v="0"/>
    <n v="0"/>
    <n v="0"/>
    <n v="0"/>
    <n v="0.56216251000000006"/>
    <n v="8.0780899403999999"/>
    <n v="0"/>
    <n v="10.912377408400001"/>
    <n v="17.468057140399999"/>
    <n v="0"/>
    <n v="0"/>
    <n v="14.8630825556"/>
    <n v="0"/>
    <n v="0"/>
    <n v="119591.7547386652"/>
    <n v="0"/>
    <n v="0"/>
    <n v="0.62986911560000003"/>
    <n v="0"/>
    <n v="0"/>
    <n v="0"/>
    <n v="6.9127455900000001"/>
    <n v="4.7196940399999998E-2"/>
    <m/>
    <n v="119686.0290209356"/>
    <n v="119679.1162753456"/>
    <x v="20"/>
  </r>
  <r>
    <x v="7"/>
    <s v="Raster 5"/>
    <s v="New Haven/Middlesex"/>
    <x v="4"/>
    <x v="2"/>
    <s v="Fixed"/>
    <x v="0"/>
    <s v="Protect None"/>
    <n v="13.822100000000001"/>
    <n v="6.7953710000000001E-2"/>
    <n v="34.155017272400002"/>
    <n v="0"/>
    <n v="0"/>
    <n v="0"/>
    <n v="0"/>
    <n v="0.56463355400000004"/>
    <n v="8.7776424968000004"/>
    <n v="0"/>
    <n v="10.511079862800001"/>
    <n v="16.144318869599999"/>
    <n v="0"/>
    <n v="0"/>
    <n v="14.774372076000001"/>
    <n v="0"/>
    <n v="0"/>
    <n v="119593.5919598792"/>
    <n v="0"/>
    <n v="0"/>
    <n v="0.47369913480000003"/>
    <n v="0"/>
    <n v="0"/>
    <n v="0"/>
    <n v="6.9127455900000001"/>
    <n v="5.559849E-2"/>
    <m/>
    <n v="119686.0290209356"/>
    <n v="119679.1162753456"/>
    <x v="20"/>
  </r>
  <r>
    <x v="0"/>
    <s v="Raster 6"/>
    <s v="New Haven/Middlesex"/>
    <x v="4"/>
    <x v="3"/>
    <s v="Fixed"/>
    <x v="0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  <m/>
    <n v="29320.388798349999"/>
    <n v="29318.23899007"/>
    <x v="21"/>
  </r>
  <r>
    <x v="1"/>
    <s v="Raster 6"/>
    <s v="New Haven/Middlesex"/>
    <x v="4"/>
    <x v="3"/>
    <s v="Fixed"/>
    <x v="0"/>
    <s v="Protect None"/>
    <n v="3.5293999999999999"/>
    <n v="0.3088805"/>
    <n v="8.7213026936000002"/>
    <n v="0"/>
    <n v="0"/>
    <n v="0"/>
    <n v="0"/>
    <n v="1.4532209763999999"/>
    <n v="2.9899632400000001E-2"/>
    <n v="0"/>
    <n v="7.1035101867999995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  <m/>
    <n v="29320.388798350003"/>
    <n v="29318.238990070004"/>
    <x v="21"/>
  </r>
  <r>
    <x v="2"/>
    <s v="Raster 6"/>
    <s v="New Haven/Middlesex"/>
    <x v="4"/>
    <x v="3"/>
    <s v="Fixed"/>
    <x v="0"/>
    <s v="Protect None"/>
    <n v="3.4853000000000001"/>
    <n v="0.3088805"/>
    <n v="8.6123296531999998"/>
    <n v="0"/>
    <n v="0"/>
    <n v="0"/>
    <n v="0"/>
    <n v="0.67854868239999999"/>
    <n v="0.9221936208"/>
    <n v="0"/>
    <n v="6.8326837643999996"/>
    <n v="1.8053447464000001"/>
    <n v="0"/>
    <n v="0"/>
    <n v="0"/>
    <n v="0"/>
    <n v="0"/>
    <n v="29298.9260514792"/>
    <n v="0"/>
    <n v="0"/>
    <n v="0.15295762359999998"/>
    <n v="0"/>
    <n v="0"/>
    <n v="0"/>
    <n v="2.1498082799999998"/>
    <n v="0"/>
    <m/>
    <n v="29320.388798349999"/>
    <n v="29318.23899007"/>
    <x v="21"/>
  </r>
  <r>
    <x v="3"/>
    <s v="Raster 6"/>
    <s v="New Haven/Middlesex"/>
    <x v="4"/>
    <x v="3"/>
    <s v="Fixed"/>
    <x v="0"/>
    <s v="Protect None"/>
    <n v="3.4458000000000002"/>
    <n v="0.3088805"/>
    <n v="8.5147234152000006"/>
    <n v="0"/>
    <n v="0"/>
    <n v="0"/>
    <n v="0"/>
    <n v="0.74600818359999999"/>
    <n v="0.73118191960000001"/>
    <n v="0"/>
    <n v="6.5583978804000003"/>
    <n v="1.9970977608"/>
    <n v="0"/>
    <n v="0"/>
    <n v="0"/>
    <n v="0"/>
    <n v="0"/>
    <n v="29299.235920396801"/>
    <n v="0"/>
    <n v="0"/>
    <n v="0.14678001360000001"/>
    <n v="0"/>
    <n v="0"/>
    <n v="0"/>
    <n v="2.1498082799999998"/>
    <n v="0"/>
    <m/>
    <n v="29320.388798350003"/>
    <n v="29318.238990070004"/>
    <x v="21"/>
  </r>
  <r>
    <x v="4"/>
    <s v="Raster 6"/>
    <s v="New Haven/Middlesex"/>
    <x v="4"/>
    <x v="3"/>
    <s v="Fixed"/>
    <x v="0"/>
    <s v="Protect None"/>
    <n v="3.3871000000000002"/>
    <n v="0.3088805"/>
    <n v="8.3696731324000009"/>
    <n v="0"/>
    <n v="0"/>
    <n v="0"/>
    <n v="0"/>
    <n v="0.76404680479999998"/>
    <n v="0.86140593840000002"/>
    <n v="0"/>
    <n v="6.2764517600000005"/>
    <n v="1.9444645236000002"/>
    <n v="0"/>
    <n v="0"/>
    <n v="0"/>
    <n v="0"/>
    <n v="0"/>
    <n v="29299.570746858801"/>
    <n v="0"/>
    <n v="0"/>
    <n v="0.14332055200000002"/>
    <n v="0"/>
    <n v="0"/>
    <n v="0"/>
    <n v="2.1498082799999998"/>
    <n v="0"/>
    <m/>
    <n v="29320.388798349999"/>
    <n v="29318.23899007"/>
    <x v="21"/>
  </r>
  <r>
    <x v="5"/>
    <s v="Raster 6"/>
    <s v="New Haven/Middlesex"/>
    <x v="4"/>
    <x v="3"/>
    <s v="Fixed"/>
    <x v="0"/>
    <s v="Protect None"/>
    <n v="3.2635000000000001"/>
    <n v="0.3088805"/>
    <n v="8.0642520940000004"/>
    <n v="0"/>
    <n v="0"/>
    <n v="0"/>
    <n v="0"/>
    <n v="0.75490394199999999"/>
    <n v="1.182394554"/>
    <n v="0"/>
    <n v="5.9695480951999995"/>
    <n v="1.8849123632"/>
    <n v="0"/>
    <n v="0"/>
    <n v="0"/>
    <n v="0"/>
    <n v="0"/>
    <n v="29299.936708475198"/>
    <n v="0"/>
    <n v="0"/>
    <n v="0.13689583759999999"/>
    <n v="0"/>
    <n v="0"/>
    <n v="0"/>
    <n v="2.1498082799999998"/>
    <n v="0"/>
    <m/>
    <n v="29320.388304141197"/>
    <n v="29318.238495861198"/>
    <x v="21"/>
  </r>
  <r>
    <x v="6"/>
    <s v="Raster 6"/>
    <s v="New Haven/Middlesex"/>
    <x v="4"/>
    <x v="3"/>
    <s v="Fixed"/>
    <x v="0"/>
    <s v="Protect None"/>
    <n v="3.1985999999999999"/>
    <n v="0.3088805"/>
    <n v="7.9038813383999997"/>
    <n v="0"/>
    <n v="0"/>
    <n v="0"/>
    <n v="0"/>
    <n v="0.76973020599999997"/>
    <n v="1.3341166556000001"/>
    <n v="0"/>
    <n v="5.8398182852000007"/>
    <n v="1.7388736627999999"/>
    <n v="0"/>
    <n v="0"/>
    <n v="0"/>
    <n v="0"/>
    <n v="0"/>
    <n v="29300.214206716399"/>
    <n v="0"/>
    <n v="0"/>
    <n v="0.12923560119999999"/>
    <n v="0"/>
    <n v="0"/>
    <n v="0"/>
    <n v="2.1498082799999998"/>
    <n v="0"/>
    <m/>
    <n v="29320.3885512456"/>
    <n v="29318.238742965601"/>
    <x v="21"/>
  </r>
  <r>
    <x v="7"/>
    <s v="Raster 6"/>
    <s v="New Haven/Middlesex"/>
    <x v="4"/>
    <x v="3"/>
    <s v="Fixed"/>
    <x v="0"/>
    <s v="Protect None"/>
    <n v="2.09"/>
    <n v="0.26291908159999999"/>
    <n v="5.1644819599999998"/>
    <n v="0"/>
    <n v="0"/>
    <n v="0"/>
    <n v="0"/>
    <n v="3.2543649480000001"/>
    <n v="1.5925878579999999"/>
    <n v="0"/>
    <n v="5.5237717575999996"/>
    <n v="1.6484334524000002"/>
    <n v="0"/>
    <n v="0"/>
    <n v="0"/>
    <n v="0"/>
    <n v="0"/>
    <n v="29300.628106586399"/>
    <n v="0"/>
    <n v="0"/>
    <n v="0.1183630076"/>
    <n v="0"/>
    <n v="0"/>
    <n v="0"/>
    <n v="2.1498082799999998"/>
    <n v="4.5961418399999995E-2"/>
    <m/>
    <n v="29320.388798349999"/>
    <n v="29318.23899007"/>
    <x v="21"/>
  </r>
  <r>
    <x v="0"/>
    <s v="Raster 7"/>
    <s v="New Haven/Middlesex"/>
    <x v="0"/>
    <x v="0"/>
    <s v="Fixed"/>
    <x v="0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  <m/>
    <n v="33077.265254190002"/>
    <n v="16298.956803120003"/>
    <x v="22"/>
  </r>
  <r>
    <x v="1"/>
    <s v="Raster 7"/>
    <s v="New Haven/Middlesex"/>
    <x v="0"/>
    <x v="0"/>
    <s v="Fixed"/>
    <x v="0"/>
    <s v="Protect None"/>
    <n v="3962.5900999999999"/>
    <n v="432.29333311840003"/>
    <n v="9791.7344910644006"/>
    <n v="360.39287164159998"/>
    <n v="0"/>
    <n v="18.508119560000001"/>
    <n v="302.23635689280002"/>
    <n v="170.04019787640001"/>
    <n v="189.2112985416"/>
    <n v="0"/>
    <n v="9.6800677656000005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  <m/>
    <n v="33077.265254190002"/>
    <n v="16298.956803120003"/>
    <x v="22"/>
  </r>
  <r>
    <x v="2"/>
    <s v="Raster 7"/>
    <s v="New Haven/Middlesex"/>
    <x v="0"/>
    <x v="0"/>
    <s v="Fixed"/>
    <x v="0"/>
    <s v="Protect None"/>
    <n v="3952.1293999999998"/>
    <n v="431.84286179720004"/>
    <n v="9765.8856410936005"/>
    <n v="359.36862390360005"/>
    <n v="0"/>
    <n v="18.492799087199998"/>
    <n v="301.69371563039999"/>
    <n v="120.96822928920001"/>
    <n v="264.12173871480002"/>
    <n v="0"/>
    <n v="9.6439905231999994"/>
    <n v="38.106710837199998"/>
    <n v="0"/>
    <n v="0"/>
    <n v="0"/>
    <n v="78.89425731"/>
    <n v="72.240971340000002"/>
    <n v="3223.7642804171996"/>
    <n v="0"/>
    <n v="0"/>
    <n v="1437.2464182532001"/>
    <n v="0"/>
    <n v="0"/>
    <n v="174.7687876748"/>
    <n v="16778.308451069999"/>
    <n v="1.9180243528000001"/>
    <m/>
    <n v="33077.265501294401"/>
    <n v="16298.957050224402"/>
    <x v="22"/>
  </r>
  <r>
    <x v="3"/>
    <s v="Raster 7"/>
    <s v="New Haven/Middlesex"/>
    <x v="0"/>
    <x v="0"/>
    <s v="Fixed"/>
    <x v="0"/>
    <s v="Protect None"/>
    <n v="3940.0531000000001"/>
    <n v="431.29700817759999"/>
    <n v="9736.0445724363999"/>
    <n v="358.54576625159996"/>
    <n v="0"/>
    <n v="18.4668531252"/>
    <n v="300.63610879840002"/>
    <n v="137.3490270696"/>
    <n v="310.09748917000002"/>
    <n v="0"/>
    <n v="9.6101372204000004"/>
    <n v="32.920977898799997"/>
    <n v="0"/>
    <n v="0"/>
    <n v="0"/>
    <n v="78.881902089999997"/>
    <n v="62.67185345"/>
    <n v="3243.9551809412001"/>
    <n v="0"/>
    <n v="0"/>
    <n v="1408.8763620892"/>
    <n v="0"/>
    <n v="0"/>
    <n v="167.13993353359999"/>
    <n v="16778.308451069999"/>
    <n v="2.4638779724000002"/>
    <m/>
    <n v="33077.265501294394"/>
    <n v="16298.957050224395"/>
    <x v="22"/>
  </r>
  <r>
    <x v="4"/>
    <s v="Raster 7"/>
    <s v="New Haven/Middlesex"/>
    <x v="0"/>
    <x v="0"/>
    <s v="Fixed"/>
    <x v="0"/>
    <s v="Protect None"/>
    <n v="3926.9016999999999"/>
    <n v="430.8084827788"/>
    <n v="9703.5468843748004"/>
    <n v="357.88525619040001"/>
    <n v="0"/>
    <n v="18.431270091599998"/>
    <n v="299.47199997000001"/>
    <n v="154.2902576292"/>
    <n v="381.32113169519999"/>
    <n v="0"/>
    <n v="9.5493495379999995"/>
    <n v="24.4247873136"/>
    <n v="0"/>
    <n v="0"/>
    <n v="0"/>
    <n v="78.875724480000002"/>
    <n v="57.742120669999998"/>
    <n v="3257.5110812208004"/>
    <n v="0"/>
    <n v="0"/>
    <n v="1364.1104347763999"/>
    <n v="0"/>
    <n v="0"/>
    <n v="158.0358661244"/>
    <n v="16778.308451069999"/>
    <n v="2.9524033712000004"/>
    <m/>
    <n v="33077.265501294401"/>
    <n v="16298.957050224402"/>
    <x v="22"/>
  </r>
  <r>
    <x v="5"/>
    <s v="Raster 7"/>
    <s v="New Haven/Middlesex"/>
    <x v="0"/>
    <x v="0"/>
    <s v="Fixed"/>
    <x v="0"/>
    <s v="Protect None"/>
    <n v="3902.2768999999998"/>
    <n v="429.32387954359996"/>
    <n v="9642.6979200835995"/>
    <n v="355.74903865239997"/>
    <n v="0"/>
    <n v="18.2187603076"/>
    <n v="292.260258056"/>
    <n v="182.20860694999999"/>
    <n v="582.90766569319999"/>
    <n v="0"/>
    <n v="9.4376583492000012"/>
    <n v="8.5021210908000011"/>
    <n v="0"/>
    <n v="0"/>
    <n v="0"/>
    <n v="78.783060329999998"/>
    <n v="54.739802210000001"/>
    <n v="3276.8242669159999"/>
    <n v="0"/>
    <n v="0"/>
    <n v="1224.5149816063999"/>
    <n v="0"/>
    <n v="0"/>
    <n v="138.351282516"/>
    <n v="16778.308451069999"/>
    <n v="4.4370066064000007"/>
    <m/>
    <n v="33077.264759981197"/>
    <n v="16298.956308911198"/>
    <x v="22"/>
  </r>
  <r>
    <x v="6"/>
    <s v="Raster 7"/>
    <s v="New Haven/Middlesex"/>
    <x v="0"/>
    <x v="0"/>
    <s v="Fixed"/>
    <x v="0"/>
    <s v="Protect None"/>
    <n v="3882.8647999999998"/>
    <n v="427.68236501439998"/>
    <n v="9594.7297668512001"/>
    <n v="354.27036592279995"/>
    <n v="0"/>
    <n v="18.080381843600001"/>
    <n v="281.96712427400001"/>
    <n v="183.97046132200001"/>
    <n v="992.61367981640001"/>
    <n v="0"/>
    <n v="8.796916640000001"/>
    <n v="1.4351823552"/>
    <n v="0"/>
    <n v="0"/>
    <n v="0"/>
    <n v="78.449469390000004"/>
    <n v="50.440185650000004"/>
    <n v="3289.3556723532001"/>
    <n v="0"/>
    <n v="0"/>
    <n v="907.0839280532"/>
    <n v="0"/>
    <n v="0"/>
    <n v="104.00253539400001"/>
    <n v="16778.308451069999"/>
    <n v="6.0785211356000008"/>
    <m/>
    <n v="33077.265007085596"/>
    <n v="16298.956556015597"/>
    <x v="22"/>
  </r>
  <r>
    <x v="7"/>
    <s v="Raster 7"/>
    <s v="New Haven/Middlesex"/>
    <x v="0"/>
    <x v="0"/>
    <s v="Fixed"/>
    <x v="0"/>
    <s v="Protect None"/>
    <n v="3863.9124999999999"/>
    <n v="425.0576220776"/>
    <n v="9547.8977996499998"/>
    <n v="353.2824425316"/>
    <n v="0"/>
    <n v="17.996613452000002"/>
    <n v="270.79652276760004"/>
    <n v="174.83995374200001"/>
    <n v="1542.6786997056001"/>
    <n v="0"/>
    <n v="8.1606228100000013"/>
    <n v="0.45121263440000003"/>
    <n v="0"/>
    <n v="0"/>
    <n v="0"/>
    <n v="75.527459860000008"/>
    <n v="47.691149200000005"/>
    <n v="3296.6833062308001"/>
    <n v="0"/>
    <n v="0"/>
    <n v="457.5782908484"/>
    <n v="0"/>
    <n v="0"/>
    <n v="71.611843537599995"/>
    <n v="16778.308451069999"/>
    <n v="8.7032640723999997"/>
    <m/>
    <n v="33077.265254189995"/>
    <n v="16298.956803119996"/>
    <x v="22"/>
  </r>
  <r>
    <x v="0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1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2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3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4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5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6"/>
    <s v="Raster 8"/>
    <s v="New Haven/Middlesex"/>
    <x v="0"/>
    <x v="0"/>
    <s v="Fixed"/>
    <x v="0"/>
    <s v="Protect None"/>
    <n v="1.5185999999999999"/>
    <n v="0.40154465"/>
    <n v="3.7525274183999997"/>
    <n v="0"/>
    <n v="0"/>
    <n v="0"/>
    <n v="0"/>
    <n v="9.6370715999999999E-3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7"/>
    <s v="Raster 8"/>
    <s v="New Haven/Middlesex"/>
    <x v="0"/>
    <x v="0"/>
    <s v="Fixed"/>
    <x v="0"/>
    <s v="Protect None"/>
    <n v="1.5101"/>
    <n v="0.40154465"/>
    <n v="3.7315235443999999"/>
    <n v="0"/>
    <n v="0"/>
    <n v="0"/>
    <n v="0"/>
    <n v="3.06409456E-2"/>
    <n v="0"/>
    <n v="0"/>
    <n v="0.39166047399999998"/>
    <n v="0"/>
    <n v="0"/>
    <n v="0"/>
    <n v="0"/>
    <n v="4.3243270000000007E-2"/>
    <n v="0"/>
    <n v="5738.3423922960001"/>
    <n v="0"/>
    <n v="0"/>
    <n v="0"/>
    <n v="0"/>
    <n v="0"/>
    <n v="0"/>
    <n v="0"/>
    <n v="0"/>
    <m/>
    <n v="5742.9410051800005"/>
    <n v="5742.9410051800005"/>
    <x v="23"/>
  </r>
  <r>
    <x v="0"/>
    <s v="ALL"/>
    <s v="New Haven/Middlesex"/>
    <x v="0"/>
    <x v="0"/>
    <s v="Fixed"/>
    <x v="1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  <m/>
    <n v="529036.39838353987"/>
    <n v="291528.10007401987"/>
    <x v="10"/>
  </r>
  <r>
    <x v="1"/>
    <s v="ALL"/>
    <s v="New Haven/Middlesex"/>
    <x v="0"/>
    <x v="0"/>
    <s v="Fixed"/>
    <x v="1"/>
    <s v="Protect None"/>
    <n v="23546.764599999999"/>
    <n v="29952.897483150802"/>
    <n v="58185.091384242398"/>
    <n v="3310.2545269831999"/>
    <n v="0"/>
    <n v="367.43831229439996"/>
    <n v="678.05274386919996"/>
    <n v="769.2394566616"/>
    <n v="1525.3932527167999"/>
    <n v="0"/>
    <n v="1291.5704671123999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  <m/>
    <n v="529036.39863064431"/>
    <n v="291528.10032112431"/>
    <x v="10"/>
  </r>
  <r>
    <x v="2"/>
    <s v="ALL"/>
    <s v="New Haven/Middlesex"/>
    <x v="0"/>
    <x v="0"/>
    <s v="Fixed"/>
    <x v="1"/>
    <s v="Protect None"/>
    <n v="23496.851699999999"/>
    <n v="29922.950900914802"/>
    <n v="58061.7544121748"/>
    <n v="3299.6418872120003"/>
    <n v="0"/>
    <n v="361.3513896092"/>
    <n v="676.00919048119999"/>
    <n v="389.40712897639997"/>
    <n v="2094.0340987715999"/>
    <n v="0"/>
    <n v="1243.0470702932"/>
    <n v="222.8031648864"/>
    <n v="0"/>
    <n v="0"/>
    <n v="44.835363649200005"/>
    <n v="1030.7772246656"/>
    <n v="260.02178251000004"/>
    <n v="185665.66051762202"/>
    <n v="0"/>
    <n v="0"/>
    <n v="7677.2144491152003"/>
    <n v="0"/>
    <n v="0.98223999000000006"/>
    <n v="426.2002328232"/>
    <n v="237508.29830952"/>
    <n v="151.4090203252"/>
    <m/>
    <n v="529036.39838353998"/>
    <n v="291528.10007401998"/>
    <x v="10"/>
  </r>
  <r>
    <x v="3"/>
    <s v="ALL"/>
    <s v="New Haven/Middlesex"/>
    <x v="0"/>
    <x v="0"/>
    <s v="Fixed"/>
    <x v="1"/>
    <s v="Protect None"/>
    <n v="23384.980899999999"/>
    <n v="29845.469092355201"/>
    <n v="57785.3167430596"/>
    <n v="3276.3663824628002"/>
    <n v="0"/>
    <n v="350.55490416440006"/>
    <n v="657.56680069160006"/>
    <n v="532.41089313559996"/>
    <n v="2640.8865143563999"/>
    <n v="0"/>
    <n v="1149.9188582300001"/>
    <n v="233.46003634520002"/>
    <n v="0"/>
    <n v="0"/>
    <n v="41.534048865199999"/>
    <n v="1030.2402668043999"/>
    <n v="227.89821051000001"/>
    <n v="185848.80565024802"/>
    <n v="0"/>
    <n v="0"/>
    <n v="7283.2499736895998"/>
    <n v="0"/>
    <n v="0.98223999000000006"/>
    <n v="394.54838312280003"/>
    <n v="237508.29830952"/>
    <n v="228.89082888479999"/>
    <m/>
    <n v="529036.39813643554"/>
    <n v="291528.09982691554"/>
    <x v="10"/>
  </r>
  <r>
    <x v="4"/>
    <s v="ALL"/>
    <s v="New Haven/Middlesex"/>
    <x v="0"/>
    <x v="0"/>
    <s v="Fixed"/>
    <x v="1"/>
    <s v="Protect None"/>
    <n v="23258.092400000001"/>
    <n v="29748.469989865996"/>
    <n v="57471.769676465607"/>
    <n v="3252.5541669568001"/>
    <n v="0"/>
    <n v="329.23251259279999"/>
    <n v="635.24165946480002"/>
    <n v="624.30951370440005"/>
    <n v="3718.8720462244"/>
    <n v="0"/>
    <n v="1053.7339647388001"/>
    <n v="169.62481538"/>
    <n v="0"/>
    <n v="0"/>
    <n v="39.038541529600003"/>
    <n v="1025.4726345107999"/>
    <n v="202.45263492000001"/>
    <n v="186057.40130055201"/>
    <n v="0"/>
    <n v="0"/>
    <n v="6528.0771821024"/>
    <n v="0"/>
    <n v="0.98223999000000006"/>
    <n v="344.97701654320002"/>
    <n v="237508.29830952"/>
    <n v="325.88993137400001"/>
    <m/>
    <n v="529036.39813643554"/>
    <n v="291528.09982691554"/>
    <x v="10"/>
  </r>
  <r>
    <x v="5"/>
    <s v="ALL"/>
    <s v="New Haven/Middlesex"/>
    <x v="0"/>
    <x v="0"/>
    <s v="Fixed"/>
    <x v="1"/>
    <s v="Protect None"/>
    <n v="23075.419900000001"/>
    <n v="29575.716585677601"/>
    <n v="57020.377891375603"/>
    <n v="3218.6215436444004"/>
    <n v="0"/>
    <n v="318.3324904044"/>
    <n v="595.51616770320004"/>
    <n v="729.51099964719992"/>
    <n v="6236.3160749343997"/>
    <n v="0"/>
    <n v="924.99652600920001"/>
    <n v="152.79478180039999"/>
    <n v="0"/>
    <n v="0"/>
    <n v="36.723667510399999"/>
    <n v="1017.5601045184001"/>
    <n v="187.06420840999999"/>
    <n v="186287.84320375559"/>
    <n v="0"/>
    <n v="0"/>
    <n v="4479.5980149928"/>
    <n v="0"/>
    <n v="0.98223999000000006"/>
    <n v="247.50199097960001"/>
    <n v="237508.29830952"/>
    <n v="498.64333556240001"/>
    <m/>
    <n v="529036.39813643554"/>
    <n v="291528.09982691554"/>
    <x v="10"/>
  </r>
  <r>
    <x v="6"/>
    <s v="ALL"/>
    <s v="New Haven/Middlesex"/>
    <x v="0"/>
    <x v="0"/>
    <s v="Fixed"/>
    <x v="1"/>
    <s v="Protect None"/>
    <n v="22879.512299999999"/>
    <n v="29311.467835301202"/>
    <n v="56536.281591841194"/>
    <n v="3180.0964850580003"/>
    <n v="0"/>
    <n v="301.41522897160002"/>
    <n v="543.21380329480007"/>
    <n v="763.93387808919999"/>
    <n v="9397.0590962799997"/>
    <n v="0"/>
    <n v="806.11459916920012"/>
    <n v="186.35724272159999"/>
    <n v="0"/>
    <n v="0"/>
    <n v="34.810091036799996"/>
    <n v="1006.0487460444001"/>
    <n v="169.63717060000002"/>
    <n v="186504.5698243416"/>
    <n v="0"/>
    <n v="0"/>
    <n v="1846.726084746"/>
    <n v="0"/>
    <n v="0.98223999000000006"/>
    <n v="176.49407059559999"/>
    <n v="237508.29830952"/>
    <n v="762.89208593880005"/>
    <m/>
    <n v="529036.39838353998"/>
    <n v="291528.10007401998"/>
    <x v="10"/>
  </r>
  <r>
    <x v="7"/>
    <s v="ALL"/>
    <s v="New Haven/Middlesex"/>
    <x v="0"/>
    <x v="0"/>
    <s v="Fixed"/>
    <x v="1"/>
    <s v="Protect None"/>
    <n v="22676.734499999999"/>
    <n v="28994.427206699998"/>
    <n v="56035.208725817996"/>
    <n v="3135.3159785856001"/>
    <n v="0"/>
    <n v="268.02450560839998"/>
    <n v="481.94574994119995"/>
    <n v="791.88904596559996"/>
    <n v="10940.425240426401"/>
    <n v="0"/>
    <n v="705.19073749480003"/>
    <n v="248.5319221188"/>
    <n v="0"/>
    <n v="0"/>
    <n v="32.774692094000002"/>
    <n v="993.31224395519996"/>
    <n v="153.42712196000002"/>
    <n v="186726.79575334961"/>
    <n v="0"/>
    <n v="0"/>
    <n v="807.397565214"/>
    <n v="0"/>
    <n v="0.98223999000000006"/>
    <n v="132.51912446719999"/>
    <n v="237508.29830952"/>
    <n v="1079.93271454"/>
    <m/>
    <n v="529036.39887774875"/>
    <n v="291528.10056822875"/>
    <x v="10"/>
  </r>
  <r>
    <x v="0"/>
    <s v="OutputSite 1"/>
    <s v="New Haven/Middlesex"/>
    <x v="0"/>
    <x v="0"/>
    <s v="Fixed"/>
    <x v="1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  <m/>
    <n v="73857.188556249996"/>
    <n v="24270.056715929997"/>
    <x v="11"/>
  </r>
  <r>
    <x v="1"/>
    <s v="OutputSite 1"/>
    <s v="New Haven/Middlesex"/>
    <x v="0"/>
    <x v="0"/>
    <s v="Fixed"/>
    <x v="1"/>
    <s v="Protect None"/>
    <n v="1921.9277999999999"/>
    <n v="9841.9834179088011"/>
    <n v="4749.1681586231998"/>
    <n v="509.54755852560004"/>
    <n v="0"/>
    <n v="103.7737167196"/>
    <n v="87.7082241536"/>
    <n v="151.206888926"/>
    <n v="236.87823151039998"/>
    <n v="0"/>
    <n v="371.22938799919996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  <m/>
    <n v="73857.18855625001"/>
    <n v="24270.056715930012"/>
    <x v="11"/>
  </r>
  <r>
    <x v="2"/>
    <s v="OutputSite 1"/>
    <s v="New Haven/Middlesex"/>
    <x v="0"/>
    <x v="0"/>
    <s v="Fixed"/>
    <x v="1"/>
    <s v="Protect None"/>
    <n v="1914.4394"/>
    <n v="9835.3770817747991"/>
    <n v="4730.6639927336"/>
    <n v="506.65050653999998"/>
    <n v="0"/>
    <n v="99.538841512399998"/>
    <n v="87.658556169199997"/>
    <n v="25.837483168399999"/>
    <n v="419.376939026"/>
    <n v="0"/>
    <n v="366.02833458800001"/>
    <n v="17.0870221556"/>
    <n v="0"/>
    <n v="0"/>
    <n v="3.5165427164"/>
    <n v="111.88887232"/>
    <n v="5.0656401999999998"/>
    <n v="6792.6259172204"/>
    <n v="0"/>
    <n v="0"/>
    <n v="1199.600433372"/>
    <n v="0"/>
    <n v="0"/>
    <n v="30.862104037999998"/>
    <n v="49587.131840319998"/>
    <n v="38.278448395200002"/>
    <m/>
    <n v="73857.188556249996"/>
    <n v="24270.056715929997"/>
    <x v="11"/>
  </r>
  <r>
    <x v="3"/>
    <s v="OutputSite 1"/>
    <s v="New Haven/Middlesex"/>
    <x v="0"/>
    <x v="0"/>
    <s v="Fixed"/>
    <x v="1"/>
    <s v="Protect None"/>
    <n v="1898.4901"/>
    <n v="9817.2443137983992"/>
    <n v="4691.2525706644001"/>
    <n v="499.34535916279998"/>
    <n v="0"/>
    <n v="97.114253139599995"/>
    <n v="87.103065477999991"/>
    <n v="49.117188692399999"/>
    <n v="512.10854852720001"/>
    <n v="0"/>
    <n v="347.56691775960002"/>
    <n v="23.377558866399998"/>
    <n v="0"/>
    <n v="0"/>
    <n v="3.4480947976"/>
    <n v="111.45026201"/>
    <n v="4.65174033"/>
    <n v="6814.2025792196"/>
    <n v="0"/>
    <n v="0"/>
    <n v="1127.7325896760001"/>
    <n v="0"/>
    <n v="0"/>
    <n v="27.930457436400001"/>
    <n v="49587.131840319998"/>
    <n v="56.411216371600005"/>
    <m/>
    <n v="73857.18855625001"/>
    <n v="24270.056715930012"/>
    <x v="11"/>
  </r>
  <r>
    <x v="4"/>
    <s v="OutputSite 1"/>
    <s v="New Haven/Middlesex"/>
    <x v="0"/>
    <x v="0"/>
    <s v="Fixed"/>
    <x v="1"/>
    <s v="Protect None"/>
    <n v="1879.9728"/>
    <n v="9795.1689951200005"/>
    <n v="4645.4955076032002"/>
    <n v="491.58998756880004"/>
    <n v="0"/>
    <n v="94.070174036000012"/>
    <n v="86.547821891200002"/>
    <n v="56.544405643200001"/>
    <n v="673.21814628319999"/>
    <n v="0"/>
    <n v="327.04217919119998"/>
    <n v="20.761711687999998"/>
    <n v="0"/>
    <n v="0"/>
    <n v="3.3902723680000002"/>
    <n v="110.14060868999999"/>
    <n v="4.5096553000000004"/>
    <n v="6840.0672438720003"/>
    <n v="0"/>
    <n v="0"/>
    <n v="1020.5236275876"/>
    <n v="0"/>
    <n v="0"/>
    <n v="22.499844037599999"/>
    <n v="49587.131840319998"/>
    <n v="78.486535050000001"/>
    <m/>
    <n v="73857.18855625001"/>
    <n v="24270.056715930012"/>
    <x v="11"/>
  </r>
  <r>
    <x v="5"/>
    <s v="OutputSite 1"/>
    <s v="New Haven/Middlesex"/>
    <x v="0"/>
    <x v="0"/>
    <s v="Fixed"/>
    <x v="1"/>
    <s v="Protect None"/>
    <n v="1851.0210999999999"/>
    <n v="9744.9339061219998"/>
    <n v="4573.9545830283996"/>
    <n v="476.65993972080003"/>
    <n v="0"/>
    <n v="89.589182846400007"/>
    <n v="85.756840706800006"/>
    <n v="90.945786002399998"/>
    <n v="997.79867144160005"/>
    <n v="0"/>
    <n v="302.57118335480004"/>
    <n v="19.193340061200001"/>
    <n v="0"/>
    <n v="0"/>
    <n v="3.3107047512000003"/>
    <n v="106.6255486"/>
    <n v="4.4478792"/>
    <n v="6873.6151256336007"/>
    <n v="0"/>
    <n v="0"/>
    <n v="754.13099943680004"/>
    <n v="0"/>
    <n v="0"/>
    <n v="17.801400976"/>
    <n v="49587.131840319998"/>
    <n v="128.721624048"/>
    <m/>
    <n v="73857.188556249996"/>
    <n v="24270.056715929997"/>
    <x v="11"/>
  </r>
  <r>
    <x v="6"/>
    <s v="OutputSite 1"/>
    <s v="New Haven/Middlesex"/>
    <x v="0"/>
    <x v="0"/>
    <s v="Fixed"/>
    <x v="1"/>
    <s v="Protect None"/>
    <n v="1812.8905999999999"/>
    <n v="9661.3629509376005"/>
    <n v="4479.7324397863995"/>
    <n v="452.50054253279995"/>
    <n v="0"/>
    <n v="82.532622495600009"/>
    <n v="84.774600716800009"/>
    <n v="125.43983051159999"/>
    <n v="1470.5296512023999"/>
    <n v="0"/>
    <n v="278.534844158"/>
    <n v="16.5542650692"/>
    <n v="0"/>
    <n v="0"/>
    <n v="3.2103803647999998"/>
    <n v="102.66570059"/>
    <n v="4.1637091399999999"/>
    <n v="6909.1566456944001"/>
    <n v="0"/>
    <n v="0"/>
    <n v="371.25879342279995"/>
    <n v="0"/>
    <n v="0"/>
    <n v="15.3469129708"/>
    <n v="49587.131840319998"/>
    <n v="212.29257923239999"/>
    <m/>
    <n v="73857.188309145597"/>
    <n v="24270.056468825598"/>
    <x v="11"/>
  </r>
  <r>
    <x v="7"/>
    <s v="OutputSite 1"/>
    <s v="New Haven/Middlesex"/>
    <x v="0"/>
    <x v="0"/>
    <s v="Fixed"/>
    <x v="1"/>
    <s v="Protect None"/>
    <n v="1769.5954999999999"/>
    <n v="9534.3710576895992"/>
    <n v="4372.7483427019997"/>
    <n v="423.42154384520001"/>
    <n v="0"/>
    <n v="59.100453556800005"/>
    <n v="83.183495485199998"/>
    <n v="159.4977357548"/>
    <n v="1738.4923807108"/>
    <n v="0"/>
    <n v="249.39925856280001"/>
    <n v="16.685971714400001"/>
    <n v="0"/>
    <n v="0"/>
    <n v="3.1021486376"/>
    <n v="94.813958279999994"/>
    <n v="4.15135392"/>
    <n v="6952.7411668708"/>
    <n v="0"/>
    <n v="0"/>
    <n v="225.4891897144"/>
    <n v="0"/>
    <n v="0"/>
    <n v="13.5739389008"/>
    <n v="49587.131840319998"/>
    <n v="339.28447248040004"/>
    <m/>
    <n v="73857.188309145597"/>
    <n v="24270.056468825598"/>
    <x v="11"/>
  </r>
  <r>
    <x v="0"/>
    <s v="OutputSite 2"/>
    <s v="New Haven/Middlesex"/>
    <x v="0"/>
    <x v="0"/>
    <s v="Fixed"/>
    <x v="1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  <m/>
    <n v="9882.8972347300005"/>
    <n v="9494.0166852300008"/>
    <x v="12"/>
  </r>
  <r>
    <x v="1"/>
    <s v="OutputSite 2"/>
    <s v="New Haven/Middlesex"/>
    <x v="0"/>
    <x v="0"/>
    <s v="Fixed"/>
    <x v="1"/>
    <s v="Protect None"/>
    <n v="1166.796"/>
    <n v="1260.2665404072"/>
    <n v="2883.2042550240003"/>
    <n v="126.1052826608"/>
    <n v="0"/>
    <n v="20.4439354296"/>
    <n v="0"/>
    <n v="36.427142230400001"/>
    <n v="128.107569614"/>
    <n v="0"/>
    <n v="35.6791572116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  <m/>
    <n v="9882.8972347299987"/>
    <n v="9494.016685229999"/>
    <x v="12"/>
  </r>
  <r>
    <x v="2"/>
    <s v="OutputSite 2"/>
    <s v="New Haven/Middlesex"/>
    <x v="0"/>
    <x v="0"/>
    <s v="Fixed"/>
    <x v="1"/>
    <s v="Protect None"/>
    <n v="1161.8347000000001"/>
    <n v="1258.1609638148"/>
    <n v="2870.9446644268005"/>
    <n v="125.66222447160001"/>
    <n v="0"/>
    <n v="19.654683976000001"/>
    <n v="0"/>
    <n v="23.0664544268"/>
    <n v="167.95710778439999"/>
    <n v="0"/>
    <n v="34.563480845599997"/>
    <n v="17.8752851916"/>
    <n v="0"/>
    <n v="0"/>
    <n v="7.5245760844000005"/>
    <n v="30.286844994800003"/>
    <n v="0"/>
    <n v="3810.8588830639997"/>
    <n v="0"/>
    <n v="0"/>
    <n v="1117.3593940684"/>
    <n v="0"/>
    <n v="0"/>
    <n v="1.0749041399999999"/>
    <n v="388.88054950000003"/>
    <n v="9.0274650452000014"/>
    <m/>
    <n v="9882.8974818343995"/>
    <n v="9494.0169323343998"/>
    <x v="12"/>
  </r>
  <r>
    <x v="3"/>
    <s v="OutputSite 2"/>
    <s v="New Haven/Middlesex"/>
    <x v="0"/>
    <x v="0"/>
    <s v="Fixed"/>
    <x v="1"/>
    <s v="Protect None"/>
    <n v="1152.1578"/>
    <n v="1253.6288220144002"/>
    <n v="2847.0326187431997"/>
    <n v="123.7775592128"/>
    <n v="0"/>
    <n v="18.4152083056"/>
    <n v="0"/>
    <n v="33.264947223600004"/>
    <n v="241.24950834640001"/>
    <n v="0"/>
    <n v="33.235788904400003"/>
    <n v="17.967702237200001"/>
    <n v="0"/>
    <n v="0"/>
    <n v="6.8581355176000001"/>
    <n v="30.292775500400001"/>
    <n v="0"/>
    <n v="3815.8622529552003"/>
    <n v="0"/>
    <n v="0"/>
    <n v="1057.797102388"/>
    <n v="0"/>
    <n v="0"/>
    <n v="1.0749041399999999"/>
    <n v="388.88054950000003"/>
    <n v="13.559606845599999"/>
    <m/>
    <n v="9882.8974818343977"/>
    <n v="9494.016932334398"/>
    <x v="12"/>
  </r>
  <r>
    <x v="4"/>
    <s v="OutputSite 2"/>
    <s v="New Haven/Middlesex"/>
    <x v="0"/>
    <x v="0"/>
    <s v="Fixed"/>
    <x v="1"/>
    <s v="Protect None"/>
    <n v="1140.1259"/>
    <n v="1246.9886325775999"/>
    <n v="2817.3012644395999"/>
    <n v="122.321620088"/>
    <n v="0"/>
    <n v="16.129986814399999"/>
    <n v="0"/>
    <n v="40.540194968399994"/>
    <n v="323.96943597720002"/>
    <n v="0"/>
    <n v="31.7205447236"/>
    <n v="15.5253223476"/>
    <n v="0"/>
    <n v="0"/>
    <n v="6.2589073476000001"/>
    <n v="29.172898359599998"/>
    <n v="0"/>
    <n v="3822.9739175872"/>
    <n v="0"/>
    <n v="0"/>
    <n v="999.83925957680003"/>
    <n v="0"/>
    <n v="0"/>
    <n v="1.0749041399999999"/>
    <n v="388.88054950000003"/>
    <n v="20.199796282400001"/>
    <m/>
    <n v="9882.8972347300005"/>
    <n v="9494.0166852300008"/>
    <x v="12"/>
  </r>
  <r>
    <x v="5"/>
    <s v="OutputSite 2"/>
    <s v="New Haven/Middlesex"/>
    <x v="0"/>
    <x v="0"/>
    <s v="Fixed"/>
    <x v="1"/>
    <s v="Protect None"/>
    <n v="1118.3751"/>
    <n v="1232.8849018431999"/>
    <n v="2763.5540806044"/>
    <n v="117.88733163000001"/>
    <n v="0"/>
    <n v="14.9760092664"/>
    <n v="0"/>
    <n v="62.077073159200005"/>
    <n v="504.27533904720002"/>
    <n v="0"/>
    <n v="29.845763640800001"/>
    <n v="12.678926764"/>
    <n v="0"/>
    <n v="0"/>
    <n v="5.6164359075999997"/>
    <n v="27.0149356344"/>
    <n v="0"/>
    <n v="3833.47264223"/>
    <n v="0"/>
    <n v="0"/>
    <n v="854.35506145040006"/>
    <n v="0"/>
    <n v="0"/>
    <n v="1.0749041399999999"/>
    <n v="388.88054950000003"/>
    <n v="34.303527016799997"/>
    <m/>
    <n v="9882.8974818343995"/>
    <n v="9494.0169323343998"/>
    <x v="12"/>
  </r>
  <r>
    <x v="6"/>
    <s v="OutputSite 2"/>
    <s v="New Haven/Middlesex"/>
    <x v="0"/>
    <x v="0"/>
    <s v="Fixed"/>
    <x v="1"/>
    <s v="Protect None"/>
    <n v="1093.2144000000001"/>
    <n v="1209.5834511319999"/>
    <n v="2701.3808838336004"/>
    <n v="114.3952522492"/>
    <n v="0"/>
    <n v="10.5224466652"/>
    <n v="0"/>
    <n v="72.645234138399999"/>
    <n v="1082.1037737984"/>
    <n v="0"/>
    <n v="27.974442019600001"/>
    <n v="11.193582215599999"/>
    <n v="0"/>
    <n v="0"/>
    <n v="5.0157251111999992"/>
    <n v="25.101853369600001"/>
    <n v="0"/>
    <n v="3842.4445087852"/>
    <n v="0"/>
    <n v="0"/>
    <n v="332.97589714840001"/>
    <n v="0"/>
    <n v="0"/>
    <n v="1.0749041399999999"/>
    <n v="388.88054950000003"/>
    <n v="57.604977728000001"/>
    <m/>
    <n v="9882.8974818343995"/>
    <n v="9494.0169323343998"/>
    <x v="12"/>
  </r>
  <r>
    <x v="7"/>
    <s v="OutputSite 2"/>
    <s v="New Haven/Middlesex"/>
    <x v="0"/>
    <x v="0"/>
    <s v="Fixed"/>
    <x v="1"/>
    <s v="Protect None"/>
    <n v="1072.2221999999999"/>
    <n v="1183.1986317175999"/>
    <n v="2649.5082339768001"/>
    <n v="111.9501542112"/>
    <n v="0"/>
    <n v="9.299774094"/>
    <n v="0"/>
    <n v="57.053934915999996"/>
    <n v="1382.6153419791999"/>
    <n v="0"/>
    <n v="26.126348212"/>
    <n v="11.8167795124"/>
    <n v="0"/>
    <n v="0"/>
    <n v="4.4982884975999999"/>
    <n v="23.924153799200003"/>
    <n v="0"/>
    <n v="3848.8988757132001"/>
    <n v="0"/>
    <n v="0"/>
    <n v="100.06122021399999"/>
    <n v="0"/>
    <n v="0"/>
    <n v="1.0749041399999999"/>
    <n v="388.88054950000003"/>
    <n v="83.989797142400008"/>
    <m/>
    <n v="9882.8969876255978"/>
    <n v="9494.0164381255981"/>
    <x v="12"/>
  </r>
  <r>
    <x v="0"/>
    <s v="OutputSite 3"/>
    <s v="New Haven/Middlesex"/>
    <x v="0"/>
    <x v="0"/>
    <s v="Fixed"/>
    <x v="1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  <m/>
    <n v="3571.2578081700003"/>
    <n v="3481.6206870700003"/>
    <x v="13"/>
  </r>
  <r>
    <x v="1"/>
    <s v="OutputSite 3"/>
    <s v="New Haven/Middlesex"/>
    <x v="0"/>
    <x v="0"/>
    <s v="Fixed"/>
    <x v="1"/>
    <s v="Protect None"/>
    <n v="413.262"/>
    <n v="552.91808729160005"/>
    <n v="1021.188585528"/>
    <n v="76.9885881772"/>
    <n v="0"/>
    <n v="5.0290687488000003"/>
    <n v="0"/>
    <n v="15.405970922400002"/>
    <n v="32.388715021199999"/>
    <n v="0"/>
    <n v="29.7162809352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  <m/>
    <n v="3571.2575610655999"/>
    <n v="3481.6204399655999"/>
    <x v="13"/>
  </r>
  <r>
    <x v="2"/>
    <s v="OutputSite 3"/>
    <s v="New Haven/Middlesex"/>
    <x v="0"/>
    <x v="0"/>
    <s v="Fixed"/>
    <x v="1"/>
    <s v="Protect None"/>
    <n v="411.47629999999998"/>
    <n v="552.34011010000006"/>
    <n v="1016.7760422571999"/>
    <n v="74.722640829200003"/>
    <n v="0"/>
    <n v="4.8501651632000007"/>
    <n v="0"/>
    <n v="12.3964864348"/>
    <n v="45.868260041200003"/>
    <n v="0"/>
    <n v="28.635199185200001"/>
    <n v="2.2827504471999998"/>
    <n v="0"/>
    <n v="0"/>
    <n v="0"/>
    <n v="8.192746382000001"/>
    <n v="0"/>
    <n v="1291.8835483872001"/>
    <n v="0"/>
    <n v="0"/>
    <n v="440.25651951280003"/>
    <n v="0"/>
    <n v="0"/>
    <n v="1.0810817500000001"/>
    <n v="89.637121100000002"/>
    <n v="2.3351365799999999"/>
    <m/>
    <n v="3571.2578081700003"/>
    <n v="3481.6206870700003"/>
    <x v="13"/>
  </r>
  <r>
    <x v="3"/>
    <s v="OutputSite 3"/>
    <s v="New Haven/Middlesex"/>
    <x v="0"/>
    <x v="0"/>
    <s v="Fixed"/>
    <x v="1"/>
    <s v="Protect None"/>
    <n v="406.83519999999999"/>
    <n v="547.90952820799998"/>
    <n v="1005.3076799488"/>
    <n v="71.484090562799992"/>
    <n v="0"/>
    <n v="3.81158537"/>
    <n v="0"/>
    <n v="19.705834586800002"/>
    <n v="90.015685040799994"/>
    <n v="0"/>
    <n v="27.1281094496"/>
    <n v="2.4263181035999999"/>
    <n v="0"/>
    <n v="0"/>
    <n v="0"/>
    <n v="8.2016421404000006"/>
    <n v="0"/>
    <n v="1293.9221596871998"/>
    <n v="0"/>
    <n v="0"/>
    <n v="403.86100664560001"/>
    <n v="0"/>
    <n v="0"/>
    <n v="1.0810817500000001"/>
    <n v="89.637121100000002"/>
    <n v="6.7657184719999997"/>
    <m/>
    <n v="3571.2575610655999"/>
    <n v="3481.6204399655999"/>
    <x v="13"/>
  </r>
  <r>
    <x v="4"/>
    <s v="OutputSite 3"/>
    <s v="New Haven/Middlesex"/>
    <x v="0"/>
    <x v="0"/>
    <s v="Fixed"/>
    <x v="1"/>
    <s v="Protect None"/>
    <n v="402.21039999999999"/>
    <n v="542.7297257752"/>
    <n v="993.87959565760002"/>
    <n v="69.181077554799998"/>
    <n v="0"/>
    <n v="2.8888975403999999"/>
    <n v="0"/>
    <n v="17.8799801752"/>
    <n v="257.57742578519998"/>
    <n v="0"/>
    <n v="25.414687539999999"/>
    <n v="2.1814376432000002"/>
    <n v="0"/>
    <n v="0"/>
    <n v="0"/>
    <n v="7.9809779112000001"/>
    <n v="0"/>
    <n v="1296.7183930776"/>
    <n v="0"/>
    <n v="0"/>
    <n v="252.16163865039999"/>
    <n v="0"/>
    <n v="0"/>
    <n v="1.0810817500000001"/>
    <n v="89.637121100000002"/>
    <n v="11.9455209048"/>
    <m/>
    <n v="3571.2575610656004"/>
    <n v="3481.6204399656003"/>
    <x v="13"/>
  </r>
  <r>
    <x v="5"/>
    <s v="OutputSite 3"/>
    <s v="New Haven/Middlesex"/>
    <x v="0"/>
    <x v="0"/>
    <s v="Fixed"/>
    <x v="1"/>
    <s v="Protect None"/>
    <n v="396.23869999999999"/>
    <n v="535.60990669800003"/>
    <n v="979.12326220279999"/>
    <n v="67.142960463600005"/>
    <n v="0"/>
    <n v="2.3647891080000001"/>
    <n v="0"/>
    <n v="18.448073190799999"/>
    <n v="435.02062438120004"/>
    <n v="0"/>
    <n v="23.6953351248"/>
    <n v="2.0413294484"/>
    <n v="0"/>
    <n v="0"/>
    <n v="0"/>
    <n v="7.9626921855999999"/>
    <n v="0"/>
    <n v="1300.1096538632"/>
    <n v="0"/>
    <n v="0"/>
    <n v="89.956627089199998"/>
    <n v="0"/>
    <n v="0"/>
    <n v="1.0800933323999999"/>
    <n v="89.637121100000002"/>
    <n v="19.065339981999998"/>
    <m/>
    <n v="3571.2578081700003"/>
    <n v="3481.6206870700003"/>
    <x v="13"/>
  </r>
  <r>
    <x v="6"/>
    <s v="OutputSite 3"/>
    <s v="New Haven/Middlesex"/>
    <x v="0"/>
    <x v="0"/>
    <s v="Fixed"/>
    <x v="1"/>
    <s v="Protect None"/>
    <n v="390.45650000000001"/>
    <n v="526.46852652439998"/>
    <n v="964.83519158600006"/>
    <n v="65.648473052400007"/>
    <n v="0"/>
    <n v="2.3247581951999998"/>
    <n v="0"/>
    <n v="16.625184032"/>
    <n v="515.05378587079997"/>
    <n v="0"/>
    <n v="21.932492335199999"/>
    <n v="2.0475070583999999"/>
    <n v="0"/>
    <n v="0"/>
    <n v="0"/>
    <n v="7.9676342736000008"/>
    <n v="0"/>
    <n v="1303.5562660344001"/>
    <n v="0"/>
    <n v="0"/>
    <n v="25.948185939599998"/>
    <n v="0"/>
    <n v="0"/>
    <n v="1.0059620124000002"/>
    <n v="89.637121100000002"/>
    <n v="28.206720155599999"/>
    <m/>
    <n v="3571.2578081700003"/>
    <n v="3481.6206870700003"/>
    <x v="13"/>
  </r>
  <r>
    <x v="7"/>
    <s v="OutputSite 3"/>
    <s v="New Haven/Middlesex"/>
    <x v="0"/>
    <x v="0"/>
    <s v="Fixed"/>
    <x v="1"/>
    <s v="Protect None"/>
    <n v="383.22129999999999"/>
    <n v="515.66116848599995"/>
    <n v="946.95669403720001"/>
    <n v="64.360317815200005"/>
    <n v="0"/>
    <n v="2.2933759363999999"/>
    <n v="0"/>
    <n v="19.676923372000001"/>
    <n v="541.66767106399993"/>
    <n v="0"/>
    <n v="20.080691961599999"/>
    <n v="2.7161715647999998"/>
    <n v="0"/>
    <n v="0"/>
    <n v="0"/>
    <n v="7.9767771364"/>
    <n v="0"/>
    <n v="1306.9406078968"/>
    <n v="0"/>
    <n v="0"/>
    <n v="13.3982476724"/>
    <n v="0"/>
    <n v="0"/>
    <n v="0.87820903760000002"/>
    <n v="89.637121100000002"/>
    <n v="39.014078194"/>
    <m/>
    <n v="3571.2580552743998"/>
    <n v="3481.6209341743997"/>
    <x v="13"/>
  </r>
  <r>
    <x v="0"/>
    <s v="OutputSite 4"/>
    <s v="New Haven/Middlesex"/>
    <x v="0"/>
    <x v="0"/>
    <s v="Fixed"/>
    <x v="1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  <m/>
    <n v="6101.9528103299999"/>
    <n v="6101.9528103299999"/>
    <x v="14"/>
  </r>
  <r>
    <x v="1"/>
    <s v="OutputSite 4"/>
    <s v="New Haven/Middlesex"/>
    <x v="0"/>
    <x v="0"/>
    <s v="Fixed"/>
    <x v="1"/>
    <s v="Protect None"/>
    <n v="722.20169999999996"/>
    <n v="216.96038134840001"/>
    <n v="1784.5921775748"/>
    <n v="34.81700996"/>
    <n v="0"/>
    <n v="2.8417005999999998"/>
    <n v="2.8540558200000001"/>
    <n v="42.641570785999996"/>
    <n v="100.06937465920001"/>
    <n v="0"/>
    <n v="23.873744501600001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  <m/>
    <n v="6101.9530574343999"/>
    <n v="6101.9530574343999"/>
    <x v="14"/>
  </r>
  <r>
    <x v="2"/>
    <s v="OutputSite 4"/>
    <s v="New Haven/Middlesex"/>
    <x v="0"/>
    <x v="0"/>
    <s v="Fixed"/>
    <x v="1"/>
    <s v="Protect None"/>
    <n v="718.02890000000002"/>
    <n v="216.5991147156"/>
    <n v="1774.2810051716001"/>
    <n v="34.555573504800002"/>
    <n v="0"/>
    <n v="2.8417005999999998"/>
    <n v="2.8540558200000001"/>
    <n v="39.231530065999998"/>
    <n v="104.9998487524"/>
    <n v="0"/>
    <n v="23.883381573200001"/>
    <n v="15.179870396399998"/>
    <n v="0"/>
    <n v="0"/>
    <n v="0"/>
    <n v="16.710435050000001"/>
    <n v="0"/>
    <n v="3031.9784011319998"/>
    <n v="0"/>
    <n v="0"/>
    <n v="829.682675528"/>
    <n v="0"/>
    <n v="0"/>
    <n v="7.8393870899999998"/>
    <n v="0"/>
    <n v="1.3160780343999998"/>
    <m/>
    <n v="6101.9530574343989"/>
    <n v="6101.9530574343989"/>
    <x v="14"/>
  </r>
  <r>
    <x v="3"/>
    <s v="OutputSite 4"/>
    <s v="New Haven/Middlesex"/>
    <x v="0"/>
    <x v="0"/>
    <s v="Fixed"/>
    <x v="1"/>
    <s v="Protect None"/>
    <n v="709.35640000000001"/>
    <n v="215.6994075952"/>
    <n v="1752.8508760816001"/>
    <n v="34.220005729599997"/>
    <n v="0"/>
    <n v="2.8417005999999998"/>
    <n v="2.8535616112"/>
    <n v="50.881019899600005"/>
    <n v="132.55495460520001"/>
    <n v="0"/>
    <n v="23.758099642399998"/>
    <n v="11.9494745752"/>
    <n v="0"/>
    <n v="0"/>
    <n v="0"/>
    <n v="16.710435050000001"/>
    <n v="0"/>
    <n v="3038.0292465748003"/>
    <n v="0"/>
    <n v="0"/>
    <n v="809.55206847760007"/>
    <n v="0"/>
    <n v="0"/>
    <n v="7.8364218372000005"/>
    <n v="0"/>
    <n v="2.2157851548000003"/>
    <m/>
    <n v="6101.9530574343999"/>
    <n v="6101.9530574343999"/>
    <x v="14"/>
  </r>
  <r>
    <x v="4"/>
    <s v="OutputSite 4"/>
    <s v="New Haven/Middlesex"/>
    <x v="0"/>
    <x v="0"/>
    <s v="Fixed"/>
    <x v="1"/>
    <s v="Protect None"/>
    <n v="698.89790000000005"/>
    <n v="214.71074289079999"/>
    <n v="1727.0074624076001"/>
    <n v="34.161689091200003"/>
    <n v="0"/>
    <n v="2.8417005999999998"/>
    <n v="2.8528202980000001"/>
    <n v="63.493969788800001"/>
    <n v="193.14495348520001"/>
    <n v="0"/>
    <n v="23.460585944799998"/>
    <n v="6.3777645639999996"/>
    <n v="0"/>
    <n v="0"/>
    <n v="0"/>
    <n v="16.710435050000001"/>
    <n v="0"/>
    <n v="3045.5735910111998"/>
    <n v="0"/>
    <n v="0"/>
    <n v="760.63478724480001"/>
    <n v="0"/>
    <n v="0"/>
    <n v="7.7781051987999996"/>
    <n v="0"/>
    <n v="3.2044498591999999"/>
    <m/>
    <n v="6101.9530574344008"/>
    <n v="6101.9530574344008"/>
    <x v="14"/>
  </r>
  <r>
    <x v="5"/>
    <s v="OutputSite 4"/>
    <s v="New Haven/Middlesex"/>
    <x v="0"/>
    <x v="0"/>
    <s v="Fixed"/>
    <x v="1"/>
    <s v="Protect None"/>
    <n v="687.24620000000004"/>
    <n v="212.42478008639998"/>
    <n v="1698.2155990328001"/>
    <n v="34.063835748800003"/>
    <n v="0"/>
    <n v="2.8417005999999998"/>
    <n v="2.8491137320000002"/>
    <n v="64.983762216400009"/>
    <n v="607.33022906719998"/>
    <n v="0"/>
    <n v="22.171689394400001"/>
    <n v="4.6880646767999998"/>
    <n v="0"/>
    <n v="0"/>
    <n v="0"/>
    <n v="16.611593290000002"/>
    <n v="0"/>
    <n v="3052.8112788871999"/>
    <n v="0"/>
    <n v="0"/>
    <n v="370.11939503439999"/>
    <n v="0"/>
    <n v="0"/>
    <n v="7.3513559000000006"/>
    <n v="0"/>
    <n v="5.4904126636000008"/>
    <m/>
    <n v="6101.9528103300008"/>
    <n v="6101.9528103300008"/>
    <x v="14"/>
  </r>
  <r>
    <x v="6"/>
    <s v="OutputSite 4"/>
    <s v="New Haven/Middlesex"/>
    <x v="0"/>
    <x v="0"/>
    <s v="Fixed"/>
    <x v="1"/>
    <s v="Protect None"/>
    <n v="674.12199999999996"/>
    <n v="208.89168137519999"/>
    <n v="1665.7851233679999"/>
    <n v="34.021333792"/>
    <n v="0"/>
    <n v="2.8417005999999998"/>
    <n v="2.8303337975999998"/>
    <n v="67.194605283199991"/>
    <n v="902.6807747496"/>
    <n v="0"/>
    <n v="20.807178897600004"/>
    <n v="5.7113239972000001"/>
    <n v="0"/>
    <n v="0"/>
    <n v="0"/>
    <n v="16.59306046"/>
    <n v="0"/>
    <n v="3057.3762855727996"/>
    <n v="0"/>
    <n v="0"/>
    <n v="102.2994918692"/>
    <n v="0"/>
    <n v="0"/>
    <n v="5.8964051928000005"/>
    <n v="0"/>
    <n v="9.0235113748"/>
    <m/>
    <n v="6101.9528103299999"/>
    <n v="6101.9528103299999"/>
    <x v="14"/>
  </r>
  <r>
    <x v="7"/>
    <s v="OutputSite 4"/>
    <s v="New Haven/Middlesex"/>
    <x v="0"/>
    <x v="0"/>
    <s v="Fixed"/>
    <x v="1"/>
    <s v="Protect None"/>
    <n v="657.7432"/>
    <n v="201.85909015120001"/>
    <n v="1625.3123879008001"/>
    <n v="30.703215908800001"/>
    <n v="0"/>
    <n v="2.4895768300000003"/>
    <n v="2.7554611643999998"/>
    <n v="80.106798600799991"/>
    <n v="1003.6152619132"/>
    <n v="0"/>
    <n v="19.317880678800002"/>
    <n v="6.2435868748000001"/>
    <n v="0"/>
    <n v="0"/>
    <n v="0"/>
    <n v="16.59306046"/>
    <n v="0"/>
    <n v="3063.1765671540002"/>
    <n v="0"/>
    <n v="0"/>
    <n v="29.749392924799999"/>
    <n v="0"/>
    <n v="0"/>
    <n v="3.9744271696000002"/>
    <n v="0"/>
    <n v="16.056102598799999"/>
    <m/>
    <n v="6101.9528103299999"/>
    <n v="6101.9528103299999"/>
    <x v="14"/>
  </r>
  <r>
    <x v="0"/>
    <s v="OutputSite 5"/>
    <s v="New Haven/Middlesex"/>
    <x v="0"/>
    <x v="0"/>
    <s v="Fixed"/>
    <x v="1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  <m/>
    <n v="4970.6594462500007"/>
    <n v="4554.2144009300009"/>
    <x v="15"/>
  </r>
  <r>
    <x v="1"/>
    <s v="OutputSite 5"/>
    <s v="New Haven/Middlesex"/>
    <x v="0"/>
    <x v="0"/>
    <s v="Fixed"/>
    <x v="1"/>
    <s v="Protect None"/>
    <n v="412.82560000000001"/>
    <n v="1000.1894065115999"/>
    <n v="1020.1102219264001"/>
    <n v="26.6346419628"/>
    <n v="0"/>
    <n v="10.73668618"/>
    <n v="0"/>
    <n v="18.237787346400001"/>
    <n v="103.0084343928"/>
    <n v="0"/>
    <n v="39.812472510399999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  <m/>
    <n v="4970.6594462499997"/>
    <n v="4554.21440093"/>
    <x v="15"/>
  </r>
  <r>
    <x v="2"/>
    <s v="OutputSite 5"/>
    <s v="New Haven/Middlesex"/>
    <x v="0"/>
    <x v="0"/>
    <s v="Fixed"/>
    <x v="1"/>
    <s v="Protect None"/>
    <n v="411.10700000000003"/>
    <n v="997.39144339040001"/>
    <n v="1015.8634857080001"/>
    <n v="24.954332042799997"/>
    <n v="0"/>
    <n v="10.73668618"/>
    <n v="0"/>
    <n v="6.1440038016000003"/>
    <n v="126.59306674640001"/>
    <n v="0"/>
    <n v="39.576240703999993"/>
    <n v="23.899690463600002"/>
    <n v="0"/>
    <n v="0"/>
    <n v="3.7868749299999998"/>
    <n v="3.65714512"/>
    <n v="0"/>
    <n v="2009.6385562043999"/>
    <n v="0"/>
    <n v="0"/>
    <n v="258.59920247919996"/>
    <n v="0"/>
    <n v="0"/>
    <n v="19.595378919999998"/>
    <n v="416.44504532000002"/>
    <n v="13.778294239599999"/>
    <m/>
    <n v="4970.6594462500007"/>
    <n v="4554.2144009300009"/>
    <x v="15"/>
  </r>
  <r>
    <x v="3"/>
    <s v="OutputSite 5"/>
    <s v="New Haven/Middlesex"/>
    <x v="0"/>
    <x v="0"/>
    <s v="Fixed"/>
    <x v="1"/>
    <s v="Protect None"/>
    <n v="406.96179999999998"/>
    <n v="991.85259826440006"/>
    <n v="1005.6205141191999"/>
    <n v="24.145559341599999"/>
    <n v="0"/>
    <n v="10.73668618"/>
    <n v="0"/>
    <n v="11.0631110924"/>
    <n v="165.94123008920002"/>
    <n v="0"/>
    <n v="38.926603236399998"/>
    <n v="25.474486804800001"/>
    <n v="0"/>
    <n v="0"/>
    <n v="3.7868749299999998"/>
    <n v="3.65714512"/>
    <n v="0"/>
    <n v="2012.0144650103998"/>
    <n v="0"/>
    <n v="0"/>
    <n v="222.082608456"/>
    <n v="0"/>
    <n v="0"/>
    <n v="19.595378919999998"/>
    <n v="416.44504532000002"/>
    <n v="19.317139365599999"/>
    <m/>
    <n v="4970.6594462500007"/>
    <n v="4554.2144009300009"/>
    <x v="15"/>
  </r>
  <r>
    <x v="4"/>
    <s v="OutputSite 5"/>
    <s v="New Haven/Middlesex"/>
    <x v="0"/>
    <x v="0"/>
    <s v="Fixed"/>
    <x v="1"/>
    <s v="Protect None"/>
    <n v="402.0222"/>
    <n v="982.94374333120004"/>
    <n v="993.41454517679995"/>
    <n v="22.625620177199998"/>
    <n v="0"/>
    <n v="10.231357682000001"/>
    <n v="0"/>
    <n v="14.237414214800001"/>
    <n v="224.37746701880002"/>
    <n v="0"/>
    <n v="34.185905322400004"/>
    <n v="23.5282925504"/>
    <n v="0"/>
    <n v="0"/>
    <n v="3.7868749299999998"/>
    <n v="3.65714512"/>
    <n v="0"/>
    <n v="2019.2128632868003"/>
    <n v="0"/>
    <n v="0"/>
    <n v="174.19179890079999"/>
    <n v="0"/>
    <n v="0"/>
    <n v="19.595378919999998"/>
    <n v="416.44504532000002"/>
    <n v="28.225994298800003"/>
    <m/>
    <n v="4970.6594462499997"/>
    <n v="4554.21440093"/>
    <x v="15"/>
  </r>
  <r>
    <x v="5"/>
    <s v="OutputSite 5"/>
    <s v="New Haven/Middlesex"/>
    <x v="0"/>
    <x v="0"/>
    <s v="Fixed"/>
    <x v="1"/>
    <s v="Protect None"/>
    <n v="395.43040000000002"/>
    <n v="971.42027674159999"/>
    <n v="977.12591733760007"/>
    <n v="22.009836012400001"/>
    <n v="0"/>
    <n v="9.9993266503999987"/>
    <n v="0"/>
    <n v="17.140149601600001"/>
    <n v="308.33884715520003"/>
    <n v="0"/>
    <n v="25.131258793199997"/>
    <n v="21.7918899316"/>
    <n v="0"/>
    <n v="0"/>
    <n v="3.7866278256000001"/>
    <n v="3.65714512"/>
    <n v="0"/>
    <n v="2031.8332263079999"/>
    <n v="0"/>
    <n v="0"/>
    <n v="102.644696716"/>
    <n v="0"/>
    <n v="0"/>
    <n v="19.585494744000002"/>
    <n v="416.44504532000002"/>
    <n v="39.749460888399994"/>
    <m/>
    <n v="4970.6591991456007"/>
    <n v="4554.214153825601"/>
    <x v="15"/>
  </r>
  <r>
    <x v="6"/>
    <s v="OutputSite 5"/>
    <s v="New Haven/Middlesex"/>
    <x v="0"/>
    <x v="0"/>
    <s v="Fixed"/>
    <x v="1"/>
    <s v="Protect None"/>
    <n v="387.20280000000002"/>
    <n v="946.03746566920006"/>
    <n v="956.79515572320008"/>
    <n v="21.7110867928"/>
    <n v="0"/>
    <n v="9.8332724936000009"/>
    <n v="0"/>
    <n v="20.780738726800003"/>
    <n v="364.40436447119998"/>
    <n v="0"/>
    <n v="21.254684965999999"/>
    <n v="28.227229820799998"/>
    <n v="0"/>
    <n v="0"/>
    <n v="3.7839096772000005"/>
    <n v="3.65714512"/>
    <n v="0"/>
    <n v="2040.4336949499998"/>
    <n v="0"/>
    <n v="0"/>
    <n v="56.579000259200001"/>
    <n v="0"/>
    <n v="0"/>
    <n v="15.584380299199999"/>
    <n v="416.44504532000002"/>
    <n v="65.132271960799997"/>
    <m/>
    <n v="4970.6594462499997"/>
    <n v="4554.21440093"/>
    <x v="15"/>
  </r>
  <r>
    <x v="7"/>
    <s v="OutputSite 5"/>
    <s v="New Haven/Middlesex"/>
    <x v="0"/>
    <x v="0"/>
    <s v="Fixed"/>
    <x v="1"/>
    <s v="Protect None"/>
    <n v="378.5951"/>
    <n v="924.89298926560002"/>
    <n v="935.52515028439996"/>
    <n v="19.3534637124"/>
    <n v="0"/>
    <n v="4.6786747096000001"/>
    <n v="0"/>
    <n v="28.767894247999998"/>
    <n v="373.99003835599996"/>
    <n v="0"/>
    <n v="18.715440151599999"/>
    <n v="61.139064856800005"/>
    <n v="0"/>
    <n v="0"/>
    <n v="3.7683420999999999"/>
    <n v="3.65714512"/>
    <n v="0"/>
    <n v="2055.3941366392"/>
    <n v="0"/>
    <n v="0"/>
    <n v="31.391895871600003"/>
    <n v="0"/>
    <n v="0"/>
    <n v="6.6634172504000002"/>
    <n v="416.44504532000002"/>
    <n v="86.276748364400007"/>
    <m/>
    <n v="4970.6594462500007"/>
    <n v="4554.2144009300009"/>
    <x v="15"/>
  </r>
  <r>
    <x v="0"/>
    <s v="Raster 1"/>
    <s v="New Haven/Middlesex"/>
    <x v="0"/>
    <x v="2"/>
    <s v="Fixed"/>
    <x v="1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  <m/>
    <n v="40770.527157250006"/>
    <n v="19633.185893200003"/>
    <x v="16"/>
  </r>
  <r>
    <x v="1"/>
    <s v="Raster 1"/>
    <s v="New Haven/Middlesex"/>
    <x v="0"/>
    <x v="2"/>
    <s v="Fixed"/>
    <x v="1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  <m/>
    <n v="40770.527404354405"/>
    <n v="19633.186140304402"/>
    <x v="16"/>
  </r>
  <r>
    <x v="2"/>
    <s v="Raster 1"/>
    <s v="New Haven/Middlesex"/>
    <x v="0"/>
    <x v="2"/>
    <s v="Fixed"/>
    <x v="1"/>
    <s v="Protect None"/>
    <n v="3719.674"/>
    <n v="6398.7980905280001"/>
    <n v="9191.4781196559998"/>
    <n v="294.68435221999999"/>
    <n v="0"/>
    <n v="34.619326440000002"/>
    <n v="21.79460808"/>
    <n v="42.089786660800002"/>
    <n v="310.327296262"/>
    <n v="0"/>
    <n v="177.96878965479999"/>
    <n v="13.1405177832"/>
    <n v="0"/>
    <n v="0"/>
    <n v="0"/>
    <n v="248.39552049"/>
    <n v="116.83713793"/>
    <n v="2294.4629486556"/>
    <n v="0"/>
    <n v="0"/>
    <n v="468.6132320392"/>
    <n v="0"/>
    <n v="0"/>
    <n v="5.2351538183999997"/>
    <n v="21137.341264050003"/>
    <n v="14.741012981999999"/>
    <m/>
    <n v="40770.527157249999"/>
    <n v="19633.185893199996"/>
    <x v="16"/>
  </r>
  <r>
    <x v="3"/>
    <s v="Raster 1"/>
    <s v="New Haven/Middlesex"/>
    <x v="0"/>
    <x v="2"/>
    <s v="Fixed"/>
    <x v="1"/>
    <s v="Protect None"/>
    <n v="3714.5817000000002"/>
    <n v="6391.5223485744"/>
    <n v="9178.8948222948002"/>
    <n v="294.68435221999999"/>
    <n v="0"/>
    <n v="33.2745842952"/>
    <n v="21.79460808"/>
    <n v="43.8266834884"/>
    <n v="337.43168368920004"/>
    <n v="0"/>
    <n v="170.3446304972"/>
    <n v="13.559112636799998"/>
    <n v="0"/>
    <n v="0"/>
    <n v="0"/>
    <n v="248.39552049"/>
    <n v="110.35682503999999"/>
    <n v="2308.8399768564"/>
    <n v="0"/>
    <n v="0"/>
    <n v="453.03799460279998"/>
    <n v="0"/>
    <n v="0"/>
    <n v="5.2059954991999993"/>
    <n v="21137.341264050003"/>
    <n v="22.016754935600002"/>
    <m/>
    <n v="40770.527157250006"/>
    <n v="19633.185893200003"/>
    <x v="16"/>
  </r>
  <r>
    <x v="4"/>
    <s v="Raster 1"/>
    <s v="New Haven/Middlesex"/>
    <x v="0"/>
    <x v="2"/>
    <s v="Fixed"/>
    <x v="1"/>
    <s v="Protect None"/>
    <n v="3712.0484000000001"/>
    <n v="6385.8043527584005"/>
    <n v="9172.6349265296012"/>
    <n v="294.68435221999999"/>
    <n v="0"/>
    <n v="32.481873379999996"/>
    <n v="21.79460808"/>
    <n v="44.017695189600005"/>
    <n v="368.00047480439997"/>
    <n v="0"/>
    <n v="159.84812979400002"/>
    <n v="13.2106954328"/>
    <n v="0"/>
    <n v="0"/>
    <n v="0"/>
    <n v="247.23412980999998"/>
    <n v="99.230949429999995"/>
    <n v="2332.7690727436002"/>
    <n v="0"/>
    <n v="0"/>
    <n v="428.55291381559999"/>
    <n v="0"/>
    <n v="0"/>
    <n v="5.1872155648000007"/>
    <n v="21137.341264050003"/>
    <n v="27.7347507516"/>
    <m/>
    <n v="40770.527404354412"/>
    <n v="19633.186140304409"/>
    <x v="16"/>
  </r>
  <r>
    <x v="5"/>
    <s v="Raster 1"/>
    <s v="New Haven/Middlesex"/>
    <x v="0"/>
    <x v="2"/>
    <s v="Fixed"/>
    <x v="1"/>
    <s v="Protect None"/>
    <n v="3703.1511999999998"/>
    <n v="6376.0049335675994"/>
    <n v="9150.6495538527997"/>
    <n v="294.68435221999999"/>
    <n v="0"/>
    <n v="31.847556385199997"/>
    <n v="21.7943609756"/>
    <n v="51.948016698800004"/>
    <n v="470.77416001720002"/>
    <n v="0"/>
    <n v="143.69639779240001"/>
    <n v="13.617923484"/>
    <n v="0"/>
    <n v="0"/>
    <n v="0"/>
    <n v="246.73374339999998"/>
    <n v="96.605465179999996"/>
    <n v="2356.9887634052002"/>
    <n v="0"/>
    <n v="0"/>
    <n v="335.507234622"/>
    <n v="0"/>
    <n v="0"/>
    <n v="4.7992616567999997"/>
    <n v="21137.341264050003"/>
    <n v="37.534169942399998"/>
    <m/>
    <n v="40770.527157250006"/>
    <n v="19633.185893200003"/>
    <x v="16"/>
  </r>
  <r>
    <x v="6"/>
    <s v="Raster 1"/>
    <s v="New Haven/Middlesex"/>
    <x v="0"/>
    <x v="2"/>
    <s v="Fixed"/>
    <x v="1"/>
    <s v="Protect None"/>
    <n v="3699.2624000000001"/>
    <n v="6367.0970670520001"/>
    <n v="9141.0401579456011"/>
    <n v="294.68435221999999"/>
    <n v="0"/>
    <n v="31.42550207"/>
    <n v="21.786206530399998"/>
    <n v="46.335781566000001"/>
    <n v="574.94497350760003"/>
    <n v="0"/>
    <n v="126.9545804836"/>
    <n v="11.3994201808"/>
    <n v="0"/>
    <n v="0"/>
    <n v="0"/>
    <n v="246.61636880999998"/>
    <n v="88.395421490000004"/>
    <n v="2391.4534024908003"/>
    <n v="0"/>
    <n v="0"/>
    <n v="239.9089669764"/>
    <n v="0"/>
    <n v="0"/>
    <n v="4.7011612100000004"/>
    <n v="21137.341264050003"/>
    <n v="46.442036457999997"/>
    <m/>
    <n v="40770.526663041201"/>
    <n v="19633.185398991198"/>
    <x v="16"/>
  </r>
  <r>
    <x v="7"/>
    <s v="Raster 1"/>
    <s v="New Haven/Middlesex"/>
    <x v="0"/>
    <x v="2"/>
    <s v="Fixed"/>
    <x v="1"/>
    <s v="Protect None"/>
    <n v="3688.5322000000001"/>
    <n v="6346.5429230599993"/>
    <n v="9114.5253616168011"/>
    <n v="294.68435221999999"/>
    <n v="0"/>
    <n v="30.090644101200002"/>
    <n v="21.738515381199999"/>
    <n v="56.581224198800001"/>
    <n v="693.54248318320003"/>
    <n v="0"/>
    <n v="112.612888212"/>
    <n v="19.0317337836"/>
    <n v="0"/>
    <n v="0"/>
    <n v="0"/>
    <n v="245.36849158999999"/>
    <n v="87.314339740000008"/>
    <n v="2410.9682253763999"/>
    <n v="0"/>
    <n v="0"/>
    <n v="128.99022653079999"/>
    <n v="0"/>
    <n v="0"/>
    <n v="4.1983037560000005"/>
    <n v="21137.341264050003"/>
    <n v="66.996180449999997"/>
    <m/>
    <n v="40770.527157249999"/>
    <n v="19633.185893199996"/>
    <x v="16"/>
  </r>
  <r>
    <x v="0"/>
    <s v="Raster 2"/>
    <s v="New Haven/Middlesex"/>
    <x v="3"/>
    <x v="2"/>
    <s v="Fixed"/>
    <x v="1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  <m/>
    <n v="202825.88611620001"/>
    <n v="61583.88366485"/>
    <x v="17"/>
  </r>
  <r>
    <x v="1"/>
    <s v="Raster 2"/>
    <s v="New Haven/Middlesex"/>
    <x v="3"/>
    <x v="2"/>
    <s v="Fixed"/>
    <x v="1"/>
    <s v="Protect None"/>
    <n v="7318.1352999999999"/>
    <n v="18149.838195456399"/>
    <n v="18083.434324253201"/>
    <n v="1390.1166902499999"/>
    <n v="0"/>
    <n v="226.4499316216"/>
    <n v="93.168984289200012"/>
    <n v="322.19077850600002"/>
    <n v="850.59685063080008"/>
    <n v="0"/>
    <n v="843.07845215640009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  <m/>
    <n v="202825.88611620004"/>
    <n v="61583.883664850029"/>
    <x v="17"/>
  </r>
  <r>
    <x v="2"/>
    <s v="Raster 2"/>
    <s v="New Haven/Middlesex"/>
    <x v="3"/>
    <x v="2"/>
    <s v="Fixed"/>
    <x v="1"/>
    <s v="Protect None"/>
    <n v="7295.8950999999997"/>
    <n v="18131.319697511601"/>
    <n v="18028.477811484401"/>
    <n v="1383.5261687975999"/>
    <n v="0"/>
    <n v="220.97236838680001"/>
    <n v="93.119069200400006"/>
    <n v="86.757366422399997"/>
    <n v="1209.1700454708"/>
    <n v="0"/>
    <n v="826.10831038200001"/>
    <n v="88.001042867600006"/>
    <n v="0"/>
    <n v="0"/>
    <n v="28.726874917600004"/>
    <n v="261.9595752148"/>
    <n v="5.0656401999999998"/>
    <n v="17500.846658758001"/>
    <n v="0"/>
    <n v="0"/>
    <n v="3553.9315889551999"/>
    <n v="0"/>
    <n v="0.98223999000000006"/>
    <n v="60.144469646800005"/>
    <n v="141242.00245135001"/>
    <n v="104.7749837484"/>
    <m/>
    <n v="202825.88636330439"/>
    <n v="61583.883911954385"/>
    <x v="17"/>
  </r>
  <r>
    <x v="3"/>
    <s v="Raster 2"/>
    <s v="New Haven/Middlesex"/>
    <x v="3"/>
    <x v="2"/>
    <s v="Fixed"/>
    <x v="1"/>
    <s v="Protect None"/>
    <n v="7246.9579000000003"/>
    <n v="18086.410943855601"/>
    <n v="17907.551837047602"/>
    <n v="1367.2251857383999"/>
    <n v="0"/>
    <n v="213.92569221199997"/>
    <n v="92.560613256400003"/>
    <n v="156.57498491160001"/>
    <n v="1481.3283605868"/>
    <n v="0"/>
    <n v="783.49367397560002"/>
    <n v="101.7635224256"/>
    <n v="0"/>
    <n v="0"/>
    <n v="26.521468147600004"/>
    <n v="261.77696506320001"/>
    <n v="4.65174033"/>
    <n v="17562.7552067164"/>
    <n v="0"/>
    <n v="0"/>
    <n v="3329.5076663092"/>
    <n v="0"/>
    <n v="0.98223999000000006"/>
    <n v="57.170073983999998"/>
    <n v="141242.00245135001"/>
    <n v="149.68373740440001"/>
    <m/>
    <n v="202825.88636330442"/>
    <n v="61583.883911954414"/>
    <x v="17"/>
  </r>
  <r>
    <x v="4"/>
    <s v="Raster 2"/>
    <s v="New Haven/Middlesex"/>
    <x v="3"/>
    <x v="2"/>
    <s v="Fixed"/>
    <x v="1"/>
    <s v="Protect None"/>
    <n v="7187.3269"/>
    <n v="18030.569303126002"/>
    <n v="17760.2010122836"/>
    <n v="1349.4393523396"/>
    <n v="0"/>
    <n v="195.744985982"/>
    <n v="91.993014449599997"/>
    <n v="198.4011111776"/>
    <n v="1926.7085898335999"/>
    <n v="0"/>
    <n v="724.94525164840002"/>
    <n v="84.165982579599998"/>
    <n v="0"/>
    <n v="0"/>
    <n v="24.103551593600002"/>
    <n v="258.48973523000001"/>
    <n v="4.5096553000000004"/>
    <n v="17649.794272154802"/>
    <n v="0"/>
    <n v="0"/>
    <n v="3026.6696102023998"/>
    <n v="0"/>
    <n v="0.98223999000000006"/>
    <n v="51.640371720799997"/>
    <n v="141242.00245135001"/>
    <n v="205.52537813400002"/>
    <m/>
    <n v="202825.88586909563"/>
    <n v="61583.883417745616"/>
    <x v="17"/>
  </r>
  <r>
    <x v="5"/>
    <s v="Raster 2"/>
    <s v="New Haven/Middlesex"/>
    <x v="3"/>
    <x v="2"/>
    <s v="Fixed"/>
    <x v="1"/>
    <s v="Protect None"/>
    <n v="7089.6985999999997"/>
    <n v="17924.973685665202"/>
    <n v="17518.957187338401"/>
    <n v="1320.9096667332001"/>
    <n v="0"/>
    <n v="186.67872554599998"/>
    <n v="91.124195379200003"/>
    <n v="284.62300236520002"/>
    <n v="2832.4668027808002"/>
    <n v="0"/>
    <n v="642.52011956679996"/>
    <n v="69.652799854400001"/>
    <n v="0"/>
    <n v="0"/>
    <n v="21.8778822628"/>
    <n v="251.76726002800001"/>
    <n v="4.4478792"/>
    <n v="17769.267519823999"/>
    <n v="0"/>
    <n v="0"/>
    <n v="2305.7353571748004"/>
    <n v="0"/>
    <n v="0.98223999000000006"/>
    <n v="46.778098441999994"/>
    <n v="141242.00245135001"/>
    <n v="311.12099559479998"/>
    <m/>
    <n v="202825.8858690956"/>
    <n v="61583.883417745586"/>
    <x v="17"/>
  </r>
  <r>
    <x v="6"/>
    <s v="Raster 2"/>
    <s v="New Haven/Middlesex"/>
    <x v="3"/>
    <x v="2"/>
    <s v="Fixed"/>
    <x v="1"/>
    <s v="Protect None"/>
    <n v="6980.4416000000001"/>
    <n v="17740.048165837201"/>
    <n v="17248.978333030402"/>
    <n v="1287.9123335748"/>
    <n v="0"/>
    <n v="171.9799674164"/>
    <n v="90.107854981999992"/>
    <n v="322.92196042559999"/>
    <n v="4389.4627314223999"/>
    <n v="0"/>
    <n v="563.15142180880002"/>
    <n v="64.540951131599996"/>
    <n v="0"/>
    <n v="0"/>
    <n v="20.100460313599999"/>
    <n v="244.38032109439999"/>
    <n v="4.1637091399999999"/>
    <n v="17887.408627672801"/>
    <n v="0"/>
    <n v="0"/>
    <n v="1012.0029736667999"/>
    <n v="0"/>
    <n v="0.98223999000000006"/>
    <n v="39.694850815999999"/>
    <n v="141242.00245135001"/>
    <n v="496.04651542279998"/>
    <m/>
    <n v="202825.8858690956"/>
    <n v="61583.883417745586"/>
    <x v="17"/>
  </r>
  <r>
    <x v="7"/>
    <s v="Raster 2"/>
    <s v="New Haven/Middlesex"/>
    <x v="3"/>
    <x v="2"/>
    <s v="Fixed"/>
    <x v="1"/>
    <s v="Protect None"/>
    <n v="6871.665"/>
    <n v="17516.864213070399"/>
    <n v="16980.18656826"/>
    <n v="1250.8446967396001"/>
    <n v="0"/>
    <n v="141.44132303800001"/>
    <n v="88.397398325200001"/>
    <n v="339.19551489640003"/>
    <n v="5213.6725386992002"/>
    <n v="0"/>
    <n v="490.96209528840001"/>
    <n v="96.130036314400002"/>
    <n v="0"/>
    <n v="0"/>
    <n v="18.262003577599998"/>
    <n v="234.53444627639999"/>
    <n v="4.15135392"/>
    <n v="18001.2402347856"/>
    <n v="0"/>
    <n v="0"/>
    <n v="459.6925160948"/>
    <n v="0"/>
    <n v="0.98223999000000006"/>
    <n v="28.0955231756"/>
    <n v="141242.00245135001"/>
    <n v="719.23046818960006"/>
    <m/>
    <n v="202825.88562199121"/>
    <n v="61583.883170641202"/>
    <x v="17"/>
  </r>
  <r>
    <x v="0"/>
    <s v="Raster 3"/>
    <s v="New Haven/Middlesex"/>
    <x v="3"/>
    <x v="3"/>
    <s v="Fixed"/>
    <x v="1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  <m/>
    <n v="54122.535418800006"/>
    <n v="18608.616919480002"/>
    <x v="18"/>
  </r>
  <r>
    <x v="1"/>
    <s v="Raster 3"/>
    <s v="New Haven/Middlesex"/>
    <x v="3"/>
    <x v="3"/>
    <s v="Fixed"/>
    <x v="1"/>
    <s v="Protect None"/>
    <n v="3302.8402999999998"/>
    <n v="2837.3607054228"/>
    <n v="8161.4637062731999"/>
    <n v="795.8155348816"/>
    <n v="0"/>
    <n v="49.541714051600003"/>
    <n v="2.7552140600000001"/>
    <n v="84.127928501999989"/>
    <n v="128.02034176079999"/>
    <n v="0"/>
    <n v="170.90036829279998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  <m/>
    <n v="54122.5349245912"/>
    <n v="18608.616425271197"/>
    <x v="18"/>
  </r>
  <r>
    <x v="2"/>
    <s v="Raster 3"/>
    <s v="New Haven/Middlesex"/>
    <x v="3"/>
    <x v="3"/>
    <s v="Fixed"/>
    <x v="1"/>
    <s v="Protect None"/>
    <n v="3294.4733999999999"/>
    <n v="2829.9594344339998"/>
    <n v="8140.7887282295997"/>
    <n v="792.83965659240005"/>
    <n v="0"/>
    <n v="49.298563322000007"/>
    <n v="2.7552140600000001"/>
    <n v="58.268453042000004"/>
    <n v="174.13274094920001"/>
    <n v="0"/>
    <n v="165.15271994880001"/>
    <n v="19.428830554399998"/>
    <n v="0"/>
    <n v="0"/>
    <n v="0"/>
    <n v="185.5956669608"/>
    <n v="0"/>
    <n v="4813.8032565312005"/>
    <n v="0"/>
    <n v="0"/>
    <n v="1342.2481200908001"/>
    <n v="0"/>
    <n v="0"/>
    <n v="13.0350042044"/>
    <n v="35513.918499320003"/>
    <n v="21.310283456000001"/>
    <m/>
    <n v="54122.535171695599"/>
    <n v="18608.616672375596"/>
    <x v="18"/>
  </r>
  <r>
    <x v="3"/>
    <s v="Raster 3"/>
    <s v="New Haven/Middlesex"/>
    <x v="3"/>
    <x v="3"/>
    <s v="Fixed"/>
    <x v="1"/>
    <s v="Protect None"/>
    <n v="3276.7467000000001"/>
    <n v="2810.796488214"/>
    <n v="8096.9852725548008"/>
    <n v="787.31291958199995"/>
    <n v="0"/>
    <n v="47.990886837199994"/>
    <n v="2.7552140600000001"/>
    <n v="81.414475085600003"/>
    <n v="256.83512416759999"/>
    <n v="0"/>
    <n v="150.3946567632"/>
    <n v="22.068152650799998"/>
    <n v="0"/>
    <n v="0"/>
    <n v="0"/>
    <n v="185.6181534612"/>
    <n v="0"/>
    <n v="4833.8303268379996"/>
    <n v="0"/>
    <n v="0"/>
    <n v="1279.2486062064002"/>
    <n v="0"/>
    <n v="0"/>
    <n v="12.893166278799999"/>
    <n v="35513.918499320003"/>
    <n v="40.473229676000003"/>
    <m/>
    <n v="54122.535171695599"/>
    <n v="18608.616672375596"/>
    <x v="18"/>
  </r>
  <r>
    <x v="4"/>
    <s v="Raster 3"/>
    <s v="New Haven/Middlesex"/>
    <x v="3"/>
    <x v="3"/>
    <s v="Fixed"/>
    <x v="1"/>
    <s v="Protect None"/>
    <n v="3257.5061000000001"/>
    <n v="2783.7902012335999"/>
    <n v="8049.4409033684005"/>
    <n v="783.50973576159993"/>
    <n v="0"/>
    <n v="46.842098481599997"/>
    <n v="2.7552140600000001"/>
    <n v="86.252285028800003"/>
    <n v="521.05570464239997"/>
    <n v="0"/>
    <n v="132.73138714679999"/>
    <n v="16.526095167600001"/>
    <n v="0"/>
    <n v="0"/>
    <n v="0"/>
    <n v="185.3979834408"/>
    <n v="0"/>
    <n v="4860.1825284716006"/>
    <n v="0"/>
    <n v="0"/>
    <n v="1059.9385091183999"/>
    <n v="0"/>
    <n v="0"/>
    <n v="12.7142626932"/>
    <n v="35513.918499320003"/>
    <n v="67.479516656399994"/>
    <m/>
    <n v="54122.534924591208"/>
    <n v="18608.616425271204"/>
    <x v="18"/>
  </r>
  <r>
    <x v="5"/>
    <s v="Raster 3"/>
    <s v="New Haven/Middlesex"/>
    <x v="3"/>
    <x v="3"/>
    <s v="Fixed"/>
    <x v="1"/>
    <s v="Protect None"/>
    <n v="3232.3438999999998"/>
    <n v="2741.5783449992"/>
    <n v="7987.2640000315996"/>
    <n v="780.07078382680004"/>
    <n v="0"/>
    <n v="46.264862603200001"/>
    <n v="2.7552140600000001"/>
    <n v="93.790698959599993"/>
    <n v="1028.067972024"/>
    <n v="0"/>
    <n v="107.84772696239999"/>
    <n v="12.521027052399999"/>
    <n v="0"/>
    <n v="0"/>
    <n v="0"/>
    <n v="185.15928059040002"/>
    <n v="0"/>
    <n v="4896.4863656063999"/>
    <n v="0"/>
    <n v="0"/>
    <n v="605.00127009719995"/>
    <n v="0"/>
    <n v="0"/>
    <n v="12.118246880399999"/>
    <n v="35513.918499320003"/>
    <n v="109.69137289080001"/>
    <m/>
    <n v="54122.535665904405"/>
    <n v="18608.617166584401"/>
    <x v="18"/>
  </r>
  <r>
    <x v="6"/>
    <s v="Raster 3"/>
    <s v="New Haven/Middlesex"/>
    <x v="3"/>
    <x v="3"/>
    <s v="Fixed"/>
    <x v="1"/>
    <s v="Protect None"/>
    <n v="3203.5522999999998"/>
    <n v="2687.9149295555999"/>
    <n v="7916.1186896011995"/>
    <n v="775.91078125280001"/>
    <n v="0"/>
    <n v="44.727873235200001"/>
    <n v="2.7552140600000001"/>
    <n v="105.98505399519999"/>
    <n v="1541.3245675936"/>
    <n v="0"/>
    <n v="88.148564194400009"/>
    <n v="10.676639810800001"/>
    <n v="0"/>
    <n v="0"/>
    <n v="0"/>
    <n v="184.51903308999999"/>
    <n v="0"/>
    <n v="4926.6333495108001"/>
    <n v="0"/>
    <n v="0"/>
    <n v="149.79962936800001"/>
    <n v="0"/>
    <n v="0"/>
    <n v="10.748052982399999"/>
    <n v="35513.918499320003"/>
    <n v="163.35478833440001"/>
    <m/>
    <n v="54122.535665904405"/>
    <n v="18608.617166584401"/>
    <x v="18"/>
  </r>
  <r>
    <x v="7"/>
    <s v="Raster 3"/>
    <s v="New Haven/Middlesex"/>
    <x v="3"/>
    <x v="3"/>
    <s v="Fixed"/>
    <x v="1"/>
    <s v="Protect None"/>
    <n v="3172.7638999999999"/>
    <n v="2632.9742314683999"/>
    <n v="7840.0391985116003"/>
    <n v="772.84298012680006"/>
    <n v="0"/>
    <n v="43.8046911968"/>
    <n v="2.7532372248000003"/>
    <n v="111.36921176679999"/>
    <n v="1691.3982357412001"/>
    <n v="0"/>
    <n v="76.476340755999999"/>
    <n v="11.9692429272"/>
    <n v="0"/>
    <n v="0"/>
    <n v="0"/>
    <n v="184.20446918879998"/>
    <n v="0"/>
    <n v="4946.1580565723998"/>
    <n v="0"/>
    <n v="0"/>
    <n v="66.927238322400001"/>
    <n v="0"/>
    <n v="0"/>
    <n v="9.4045463595999994"/>
    <n v="35513.918499320003"/>
    <n v="218.29548642159997"/>
    <m/>
    <n v="54122.535665904405"/>
    <n v="18608.617166584401"/>
    <x v="18"/>
  </r>
  <r>
    <x v="0"/>
    <s v="Raster 4"/>
    <s v="New Haven/Middlesex"/>
    <x v="0"/>
    <x v="3"/>
    <s v="Fixed"/>
    <x v="1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  <m/>
    <n v="43490.82536553"/>
    <n v="20663.160275669998"/>
    <x v="19"/>
  </r>
  <r>
    <x v="1"/>
    <s v="Raster 4"/>
    <s v="New Haven/Middlesex"/>
    <x v="0"/>
    <x v="3"/>
    <s v="Fixed"/>
    <x v="1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  <m/>
    <n v="43490.82536553"/>
    <n v="20663.160275669998"/>
    <x v="19"/>
  </r>
  <r>
    <x v="2"/>
    <s v="Raster 4"/>
    <s v="New Haven/Middlesex"/>
    <x v="0"/>
    <x v="3"/>
    <s v="Fixed"/>
    <x v="1"/>
    <s v="Protect None"/>
    <n v="5214.9889999999996"/>
    <n v="2130.2250091955998"/>
    <n v="12886.467278515998"/>
    <n v="469.24507799000003"/>
    <n v="0"/>
    <n v="37.968826582000005"/>
    <n v="256.75926311680001"/>
    <n v="79.967184614800004"/>
    <n v="127.59705192359999"/>
    <n v="0"/>
    <n v="44.752336570800004"/>
    <n v="39.02396237"/>
    <n v="0"/>
    <n v="0"/>
    <n v="0"/>
    <n v="255.88896142000002"/>
    <n v="65.88421065"/>
    <n v="3213.0572467652"/>
    <n v="0"/>
    <n v="0"/>
    <n v="874.52075732560002"/>
    <n v="0"/>
    <n v="0"/>
    <n v="173.1665627452"/>
    <n v="22827.665089860002"/>
    <n v="8.6365458844000003"/>
    <m/>
    <n v="43490.82536553"/>
    <n v="20663.160275669998"/>
    <x v="19"/>
  </r>
  <r>
    <x v="3"/>
    <s v="Raster 4"/>
    <s v="New Haven/Middlesex"/>
    <x v="0"/>
    <x v="3"/>
    <s v="Fixed"/>
    <x v="1"/>
    <s v="Protect None"/>
    <n v="5196.5459000000001"/>
    <n v="2124.9639094151999"/>
    <n v="12840.8935669196"/>
    <n v="469.24507799000003"/>
    <n v="0"/>
    <n v="36.926787327199996"/>
    <n v="246.23385119880001"/>
    <n v="105.9408223076"/>
    <n v="169.86574217"/>
    <n v="0"/>
    <n v="17.3766285124"/>
    <n v="39.663221452800002"/>
    <n v="0"/>
    <n v="0"/>
    <n v="0"/>
    <n v="255.53066003999999"/>
    <n v="50.304278230000001"/>
    <n v="3270.3276451356001"/>
    <n v="0"/>
    <n v="0"/>
    <n v="861.93894259080002"/>
    <n v="0"/>
    <n v="0"/>
    <n v="160.05149671519999"/>
    <n v="22827.665089860002"/>
    <n v="13.897645664800001"/>
    <m/>
    <n v="43490.825365530007"/>
    <n v="20663.160275670005"/>
    <x v="19"/>
  </r>
  <r>
    <x v="4"/>
    <s v="Raster 4"/>
    <s v="New Haven/Middlesex"/>
    <x v="0"/>
    <x v="3"/>
    <s v="Fixed"/>
    <x v="1"/>
    <s v="Protect None"/>
    <n v="5177.5731999999998"/>
    <n v="2118.0645074628001"/>
    <n v="12794.011190420799"/>
    <n v="469.24507799000003"/>
    <n v="0"/>
    <n v="35.945041545999999"/>
    <n v="235.95233132360002"/>
    <n v="124.50701140160001"/>
    <n v="262.81727458720002"/>
    <n v="0"/>
    <n v="8.9469090107999989"/>
    <n v="16.0479481536"/>
    <n v="0"/>
    <n v="0"/>
    <n v="0"/>
    <n v="255.51212721000002"/>
    <n v="43.125895409999998"/>
    <n v="3312.4819260447998"/>
    <n v="0"/>
    <n v="0"/>
    <n v="828.12962437400006"/>
    <n v="0"/>
    <n v="0"/>
    <n v="137.57636311760001"/>
    <n v="22827.665089860002"/>
    <n v="20.797047617200001"/>
    <m/>
    <n v="43490.82536553"/>
    <n v="20663.160275669998"/>
    <x v="19"/>
  </r>
  <r>
    <x v="5"/>
    <s v="Raster 4"/>
    <s v="New Haven/Middlesex"/>
    <x v="0"/>
    <x v="3"/>
    <s v="Fixed"/>
    <x v="1"/>
    <s v="Protect None"/>
    <n v="5153.5357000000004"/>
    <n v="2105.4120208695999"/>
    <n v="12734.6134702708"/>
    <n v="469.24507799000003"/>
    <n v="0"/>
    <n v="35.494817329200004"/>
    <n v="220.0941593492"/>
    <n v="133.9871717076"/>
    <n v="531.72591973880003"/>
    <n v="0"/>
    <n v="5.5482350931999997"/>
    <n v="18.902003973599999"/>
    <n v="0"/>
    <n v="0"/>
    <n v="0"/>
    <n v="255.46888394000001"/>
    <n v="35.60774404"/>
    <n v="3337.6386365912003"/>
    <n v="0"/>
    <n v="0"/>
    <n v="651.29084314039994"/>
    <n v="0"/>
    <n v="0"/>
    <n v="94.682004530400008"/>
    <n v="22827.665089860002"/>
    <n v="33.449534210400003"/>
    <m/>
    <n v="43490.825612634399"/>
    <n v="20663.160522774397"/>
    <x v="19"/>
  </r>
  <r>
    <x v="6"/>
    <s v="Raster 4"/>
    <s v="New Haven/Middlesex"/>
    <x v="0"/>
    <x v="3"/>
    <s v="Fixed"/>
    <x v="1"/>
    <s v="Protect None"/>
    <n v="5128.6900999999998"/>
    <n v="2092.9537583348001"/>
    <n v="12673.2188994644"/>
    <n v="469.24507799000003"/>
    <n v="0"/>
    <n v="35.342601018799996"/>
    <n v="198.36503393520002"/>
    <n v="131.33055230319999"/>
    <n v="1010.0839608964001"/>
    <n v="0"/>
    <n v="4.0688210504000004"/>
    <n v="39.2816922592"/>
    <n v="0"/>
    <n v="0"/>
    <n v="0"/>
    <n v="255.46270632999997"/>
    <n v="29.81932347"/>
    <n v="3352.2605452523999"/>
    <n v="0"/>
    <n v="0"/>
    <n v="259.16605997280004"/>
    <n v="0"/>
    <n v="0"/>
    <n v="66.653446647199999"/>
    <n v="22827.665089860002"/>
    <n v="45.907796745199995"/>
    <m/>
    <n v="43490.825365530007"/>
    <n v="20663.160275670005"/>
    <x v="19"/>
  </r>
  <r>
    <x v="7"/>
    <s v="Raster 4"/>
    <s v="New Haven/Middlesex"/>
    <x v="0"/>
    <x v="3"/>
    <s v="Fixed"/>
    <x v="1"/>
    <s v="Protect None"/>
    <n v="5105.5496000000003"/>
    <n v="2078.4766528519999"/>
    <n v="12616.037705782401"/>
    <n v="469.23099303919997"/>
    <n v="0"/>
    <n v="35.239064275200001"/>
    <n v="165.4680251632"/>
    <n v="126.98275038520001"/>
    <n v="1259.3043158736"/>
    <n v="0"/>
    <n v="3.0228281252000002"/>
    <n v="41.545168563200001"/>
    <n v="0"/>
    <n v="0"/>
    <n v="0"/>
    <n v="255.28355564"/>
    <n v="19.928969859999999"/>
    <n v="3388.8806760192001"/>
    <n v="0"/>
    <n v="0"/>
    <n v="94.114405723600001"/>
    <n v="0"/>
    <n v="0"/>
    <n v="49.260262139999995"/>
    <n v="22827.665089860002"/>
    <n v="60.384902228000001"/>
    <m/>
    <n v="43490.82536553"/>
    <n v="20663.160275669998"/>
    <x v="19"/>
  </r>
  <r>
    <x v="0"/>
    <s v="Raster 5"/>
    <s v="New Haven/Middlesex"/>
    <x v="4"/>
    <x v="2"/>
    <s v="Fixed"/>
    <x v="1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  <m/>
    <n v="119686.02926804"/>
    <n v="119679.11652245"/>
    <x v="20"/>
  </r>
  <r>
    <x v="1"/>
    <s v="Raster 5"/>
    <s v="New Haven/Middlesex"/>
    <x v="4"/>
    <x v="2"/>
    <s v="Fixed"/>
    <x v="1"/>
    <s v="Protect None"/>
    <n v="15.0725"/>
    <n v="0.100077282"/>
    <n v="37.244810690000001"/>
    <n v="0"/>
    <n v="0"/>
    <n v="0"/>
    <n v="0"/>
    <n v="3.4471063800000001"/>
    <n v="6.0263821071999999"/>
    <n v="0"/>
    <n v="12.7100619184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  <m/>
    <n v="119686.02926804"/>
    <n v="119679.11652245"/>
    <x v="20"/>
  </r>
  <r>
    <x v="2"/>
    <s v="Raster 5"/>
    <s v="New Haven/Middlesex"/>
    <x v="4"/>
    <x v="2"/>
    <s v="Fixed"/>
    <x v="1"/>
    <s v="Protect None"/>
    <n v="14.863099999999999"/>
    <n v="9.908886439999999E-2"/>
    <n v="36.727374076399997"/>
    <n v="0"/>
    <n v="0"/>
    <n v="0"/>
    <n v="0"/>
    <n v="0.51793082239999999"/>
    <n v="6.4449769608"/>
    <n v="0"/>
    <n v="12.495081090400001"/>
    <n v="23.104508504399998"/>
    <n v="0"/>
    <n v="0"/>
    <n v="16.108488731600001"/>
    <n v="0"/>
    <n v="0"/>
    <n v="119582.46287191199"/>
    <n v="0"/>
    <n v="0"/>
    <n v="1.1312439431999999"/>
    <n v="0"/>
    <n v="0"/>
    <n v="0"/>
    <n v="6.9127455900000001"/>
    <n v="2.4463335600000004E-2"/>
    <m/>
    <n v="119686.02877383119"/>
    <n v="119679.11602824119"/>
    <x v="20"/>
  </r>
  <r>
    <x v="3"/>
    <s v="Raster 5"/>
    <s v="New Haven/Middlesex"/>
    <x v="4"/>
    <x v="2"/>
    <s v="Fixed"/>
    <x v="1"/>
    <s v="Protect None"/>
    <n v="14.582100000000001"/>
    <n v="9.5135194000000006E-2"/>
    <n v="36.033010712399999"/>
    <n v="0"/>
    <n v="0"/>
    <n v="0"/>
    <n v="0"/>
    <n v="0.67459501200000005"/>
    <n v="6.4009923775999997"/>
    <n v="0"/>
    <n v="12.071544148800001"/>
    <n v="21.276924361999999"/>
    <n v="0"/>
    <n v="0"/>
    <n v="15.012827822"/>
    <n v="0"/>
    <n v="0"/>
    <n v="119586.5744420236"/>
    <n v="0"/>
    <n v="0"/>
    <n v="0.94863379160000005"/>
    <n v="0"/>
    <n v="0"/>
    <n v="0"/>
    <n v="6.9127455900000001"/>
    <n v="2.8417005999999998E-2"/>
    <m/>
    <n v="119686.02926804"/>
    <n v="119679.11652245"/>
    <x v="20"/>
  </r>
  <r>
    <x v="4"/>
    <s v="Raster 5"/>
    <s v="New Haven/Middlesex"/>
    <x v="4"/>
    <x v="2"/>
    <s v="Fixed"/>
    <x v="1"/>
    <s v="Protect None"/>
    <n v="14.3088"/>
    <n v="8.9204688399999996E-2"/>
    <n v="35.357674387199999"/>
    <n v="0"/>
    <n v="0"/>
    <n v="0"/>
    <n v="0"/>
    <n v="0.66545214919999995"/>
    <n v="7.1247611652000007"/>
    <n v="0"/>
    <n v="11.389536004800002"/>
    <n v="19.539533325600001"/>
    <n v="0"/>
    <n v="0"/>
    <n v="14.934989935999999"/>
    <n v="0"/>
    <n v="0"/>
    <n v="119589.21994173"/>
    <n v="0"/>
    <n v="0"/>
    <n v="0.76083444760000007"/>
    <n v="0"/>
    <n v="0"/>
    <n v="0"/>
    <n v="6.9127455900000001"/>
    <n v="3.4347511599999998E-2"/>
    <m/>
    <n v="119686.0290209356"/>
    <n v="119679.1162753456"/>
    <x v="20"/>
  </r>
  <r>
    <x v="5"/>
    <s v="Raster 5"/>
    <s v="New Haven/Middlesex"/>
    <x v="4"/>
    <x v="2"/>
    <s v="Fixed"/>
    <x v="1"/>
    <s v="Protect None"/>
    <n v="14.004899999999999"/>
    <n v="7.4872633199999997E-2"/>
    <n v="34.606724115599995"/>
    <n v="0"/>
    <n v="0"/>
    <n v="0"/>
    <n v="0"/>
    <n v="0.74304293080000006"/>
    <n v="7.7247306484000005"/>
    <n v="0"/>
    <n v="10.6887479264"/>
    <n v="17.6862503256"/>
    <n v="0"/>
    <n v="0"/>
    <n v="14.8457852476"/>
    <n v="0"/>
    <n v="0"/>
    <n v="119592.17951112881"/>
    <n v="0"/>
    <n v="0"/>
    <n v="0.51842503119999994"/>
    <n v="0"/>
    <n v="0"/>
    <n v="0"/>
    <n v="6.9127455900000001"/>
    <n v="4.8679566799999997E-2"/>
    <m/>
    <n v="119686.0295151444"/>
    <n v="119679.1167695544"/>
    <x v="20"/>
  </r>
  <r>
    <x v="6"/>
    <s v="Raster 5"/>
    <s v="New Haven/Middlesex"/>
    <x v="4"/>
    <x v="2"/>
    <s v="Fixed"/>
    <x v="1"/>
    <s v="Protect None"/>
    <n v="13.693899999999999"/>
    <n v="4.5961418399999995E-2"/>
    <n v="33.838229431599999"/>
    <n v="0"/>
    <n v="0"/>
    <n v="0"/>
    <n v="0"/>
    <n v="0.76083444760000007"/>
    <n v="8.4457812875999991"/>
    <n v="0"/>
    <n v="10.245689737200001"/>
    <n v="16.240936689999998"/>
    <n v="0"/>
    <n v="0"/>
    <n v="14.7096307232"/>
    <n v="0"/>
    <n v="0"/>
    <n v="119594.50451642839"/>
    <n v="0"/>
    <n v="0"/>
    <n v="0.24735150439999998"/>
    <n v="0"/>
    <n v="0"/>
    <n v="0"/>
    <n v="6.9127455900000001"/>
    <n v="7.7590781599999992E-2"/>
    <m/>
    <n v="119686.02926803999"/>
    <n v="119679.11652244999"/>
    <x v="20"/>
  </r>
  <r>
    <x v="7"/>
    <s v="Raster 5"/>
    <s v="New Haven/Middlesex"/>
    <x v="4"/>
    <x v="2"/>
    <s v="Fixed"/>
    <x v="1"/>
    <s v="Protect None"/>
    <n v="13.428599999999999"/>
    <n v="2.7675692799999999E-2"/>
    <n v="33.182661458399998"/>
    <n v="0"/>
    <n v="0"/>
    <n v="0"/>
    <n v="0"/>
    <n v="0.65136719840000001"/>
    <n v="9.09961953"/>
    <n v="0"/>
    <n v="9.8429095651999994"/>
    <n v="15.334063541999999"/>
    <n v="0"/>
    <n v="0"/>
    <n v="14.512441412000001"/>
    <n v="0"/>
    <n v="0"/>
    <n v="119596.32295770801"/>
    <n v="0"/>
    <n v="0"/>
    <n v="4.6702731599999998E-2"/>
    <n v="0"/>
    <n v="0"/>
    <n v="0"/>
    <n v="6.9127455900000001"/>
    <n v="9.5876507200000002E-2"/>
    <m/>
    <n v="119686.02902093562"/>
    <n v="119679.11627534562"/>
    <x v="20"/>
  </r>
  <r>
    <x v="0"/>
    <s v="Raster 6"/>
    <s v="New Haven/Middlesex"/>
    <x v="4"/>
    <x v="3"/>
    <s v="Fixed"/>
    <x v="1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  <m/>
    <n v="29320.388798349999"/>
    <n v="29318.23899007"/>
    <x v="21"/>
  </r>
  <r>
    <x v="1"/>
    <s v="Raster 6"/>
    <s v="New Haven/Middlesex"/>
    <x v="4"/>
    <x v="3"/>
    <s v="Fixed"/>
    <x v="1"/>
    <s v="Protect None"/>
    <n v="3.5293999999999999"/>
    <n v="0.3088805"/>
    <n v="8.7213026936000002"/>
    <n v="0"/>
    <n v="0"/>
    <n v="0"/>
    <n v="0"/>
    <n v="1.6879701564"/>
    <n v="2.9899632400000001E-2"/>
    <n v="0"/>
    <n v="6.8687610067999998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  <m/>
    <n v="29320.388798350003"/>
    <n v="29318.238990070004"/>
    <x v="21"/>
  </r>
  <r>
    <x v="2"/>
    <s v="Raster 6"/>
    <s v="New Haven/Middlesex"/>
    <x v="4"/>
    <x v="3"/>
    <s v="Fixed"/>
    <x v="1"/>
    <s v="Protect None"/>
    <n v="3.4849999999999999"/>
    <n v="0.3088805"/>
    <n v="8.6115883399999991"/>
    <n v="0"/>
    <n v="0"/>
    <n v="0"/>
    <n v="0"/>
    <n v="0.67953710000000001"/>
    <n v="1.1334678828"/>
    <n v="0"/>
    <n v="6.6216566068000002"/>
    <n v="1.8290667688"/>
    <n v="0"/>
    <n v="0"/>
    <n v="0"/>
    <n v="0"/>
    <n v="0"/>
    <n v="29298.9023294568"/>
    <n v="0"/>
    <n v="0"/>
    <n v="0.15271051920000001"/>
    <n v="0"/>
    <n v="0"/>
    <n v="0"/>
    <n v="2.1498082799999998"/>
    <n v="0"/>
    <m/>
    <n v="29320.389045454398"/>
    <n v="29318.239237174399"/>
    <x v="21"/>
  </r>
  <r>
    <x v="3"/>
    <s v="Raster 6"/>
    <s v="New Haven/Middlesex"/>
    <x v="4"/>
    <x v="3"/>
    <s v="Fixed"/>
    <x v="1"/>
    <s v="Protect None"/>
    <n v="3.3999000000000001"/>
    <n v="0.3088805"/>
    <n v="8.4013024955999995"/>
    <n v="0"/>
    <n v="0"/>
    <n v="0"/>
    <n v="0"/>
    <n v="0.6953517816"/>
    <n v="0.92194651640000003"/>
    <n v="0"/>
    <n v="6.3728224760000005"/>
    <n v="2.1836615828000001"/>
    <n v="0"/>
    <n v="0"/>
    <n v="0"/>
    <n v="0"/>
    <n v="0"/>
    <n v="29299.212445478803"/>
    <n v="0"/>
    <n v="0"/>
    <n v="0.14257923880000001"/>
    <n v="0"/>
    <n v="0"/>
    <n v="0"/>
    <n v="2.1498082799999998"/>
    <n v="0"/>
    <m/>
    <n v="29320.388798350003"/>
    <n v="29318.238990070004"/>
    <x v="21"/>
  </r>
  <r>
    <x v="4"/>
    <s v="Raster 6"/>
    <s v="New Haven/Middlesex"/>
    <x v="4"/>
    <x v="3"/>
    <s v="Fixed"/>
    <x v="1"/>
    <s v="Protect None"/>
    <n v="3.2671999999999999"/>
    <n v="0.3088805"/>
    <n v="8.0733949567999996"/>
    <n v="0"/>
    <n v="0"/>
    <n v="0"/>
    <n v="0"/>
    <n v="0.72203905680000002"/>
    <n v="1.2016686972000001"/>
    <n v="0"/>
    <n v="6.1155867955999996"/>
    <n v="2.0986576692000001"/>
    <n v="0"/>
    <n v="0"/>
    <n v="0"/>
    <n v="0"/>
    <n v="0"/>
    <n v="29299.583349183198"/>
    <n v="0"/>
    <n v="0"/>
    <n v="0.1356603156"/>
    <n v="0"/>
    <n v="0"/>
    <n v="0"/>
    <n v="2.1498082799999998"/>
    <n v="0"/>
    <m/>
    <n v="29320.389045454394"/>
    <n v="29318.239237174395"/>
    <x v="21"/>
  </r>
  <r>
    <x v="5"/>
    <s v="Raster 6"/>
    <s v="New Haven/Middlesex"/>
    <x v="4"/>
    <x v="3"/>
    <s v="Fixed"/>
    <x v="1"/>
    <s v="Protect None"/>
    <n v="3.1892999999999998"/>
    <n v="0.3088805"/>
    <n v="7.8809006291999992"/>
    <n v="0"/>
    <n v="0"/>
    <n v="0"/>
    <n v="0"/>
    <n v="0.6605100612"/>
    <n v="1.4112132284000001"/>
    <n v="0"/>
    <n v="5.8264746475999996"/>
    <n v="1.9232135452000001"/>
    <n v="0"/>
    <n v="0"/>
    <n v="0"/>
    <n v="0"/>
    <n v="0"/>
    <n v="29300.106716302402"/>
    <n v="0"/>
    <n v="0"/>
    <n v="0.12083405159999999"/>
    <n v="0"/>
    <n v="0"/>
    <n v="0"/>
    <n v="2.1498082799999998"/>
    <n v="0"/>
    <m/>
    <n v="29320.3885512456"/>
    <n v="29318.238742965601"/>
    <x v="21"/>
  </r>
  <r>
    <x v="6"/>
    <s v="Raster 6"/>
    <s v="New Haven/Middlesex"/>
    <x v="4"/>
    <x v="3"/>
    <s v="Fixed"/>
    <x v="1"/>
    <s v="Protect None"/>
    <n v="1.6473"/>
    <n v="0.19323564080000002"/>
    <n v="4.0705507811999997"/>
    <n v="0"/>
    <n v="0"/>
    <n v="0"/>
    <n v="0"/>
    <n v="4.0856241496000001"/>
    <n v="1.7524644048000002"/>
    <n v="0"/>
    <n v="5.5148759991999992"/>
    <n v="1.7952134660000001"/>
    <n v="0"/>
    <n v="0"/>
    <n v="0"/>
    <n v="0"/>
    <n v="0"/>
    <n v="29300.624400020399"/>
    <n v="0"/>
    <n v="0"/>
    <n v="8.6980748800000007E-2"/>
    <n v="0"/>
    <n v="0"/>
    <n v="0"/>
    <n v="2.1498082799999998"/>
    <n v="0.11564485920000001"/>
    <m/>
    <n v="29320.388798349999"/>
    <n v="29318.23899007"/>
    <x v="21"/>
  </r>
  <r>
    <x v="7"/>
    <s v="Raster 6"/>
    <s v="New Haven/Middlesex"/>
    <x v="4"/>
    <x v="3"/>
    <s v="Fixed"/>
    <x v="1"/>
    <s v="Protect None"/>
    <n v="0.95599999999999996"/>
    <n v="0.10847883160000001"/>
    <n v="2.3623180640000001"/>
    <n v="0"/>
    <n v="0"/>
    <n v="0"/>
    <n v="0"/>
    <n v="4.4073540784"/>
    <n v="3.0833687032000001"/>
    <n v="0"/>
    <n v="5.0562502327999992"/>
    <n v="1.5688658356"/>
    <n v="0"/>
    <n v="0"/>
    <n v="0"/>
    <n v="0"/>
    <n v="0"/>
    <n v="29301.404755715597"/>
    <n v="0"/>
    <n v="0"/>
    <n v="4.7196940399999998E-2"/>
    <n v="0"/>
    <n v="0"/>
    <n v="0"/>
    <n v="2.1498082799999998"/>
    <n v="0.20040166840000001"/>
    <m/>
    <n v="29320.388798349995"/>
    <n v="29318.238990069996"/>
    <x v="21"/>
  </r>
  <r>
    <x v="0"/>
    <s v="Raster 7"/>
    <s v="New Haven/Middlesex"/>
    <x v="0"/>
    <x v="0"/>
    <s v="Fixed"/>
    <x v="1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  <m/>
    <n v="33077.265254190002"/>
    <n v="16298.956803120003"/>
    <x v="22"/>
  </r>
  <r>
    <x v="1"/>
    <s v="Raster 7"/>
    <s v="New Haven/Middlesex"/>
    <x v="0"/>
    <x v="0"/>
    <s v="Fixed"/>
    <x v="1"/>
    <s v="Protect None"/>
    <n v="3962.5900999999999"/>
    <n v="432.29333311840003"/>
    <n v="9791.7344910644006"/>
    <n v="360.39287164159998"/>
    <n v="0"/>
    <n v="18.508119560000001"/>
    <n v="302.23635689280002"/>
    <n v="170.1323678176"/>
    <n v="189.2112985416"/>
    <n v="0"/>
    <n v="9.5876507199999992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  <m/>
    <n v="33077.265007085603"/>
    <n v="16298.956556015604"/>
    <x v="22"/>
  </r>
  <r>
    <x v="2"/>
    <s v="Raster 7"/>
    <s v="New Haven/Middlesex"/>
    <x v="0"/>
    <x v="0"/>
    <s v="Fixed"/>
    <x v="1"/>
    <s v="Protect None"/>
    <n v="3951.9495999999999"/>
    <n v="431.83890812680005"/>
    <n v="9765.4413473824006"/>
    <n v="359.34638450760002"/>
    <n v="0"/>
    <n v="18.492551982799998"/>
    <n v="301.58103602400001"/>
    <n v="121.126870314"/>
    <n v="265.22851932239996"/>
    <n v="0"/>
    <n v="9.5525618952000002"/>
    <n v="38.2749889336"/>
    <n v="0"/>
    <n v="0"/>
    <n v="0"/>
    <n v="78.89425731"/>
    <n v="72.234793730000007"/>
    <n v="3223.7862727088"/>
    <n v="0"/>
    <n v="0"/>
    <n v="1436.616796242"/>
    <n v="0"/>
    <n v="0"/>
    <n v="174.61928951280001"/>
    <n v="16778.308451069999"/>
    <n v="1.9219780232000001"/>
    <m/>
    <n v="33077.265007085596"/>
    <n v="16298.956556015597"/>
    <x v="22"/>
  </r>
  <r>
    <x v="3"/>
    <s v="Raster 7"/>
    <s v="New Haven/Middlesex"/>
    <x v="0"/>
    <x v="0"/>
    <s v="Fixed"/>
    <x v="1"/>
    <s v="Protect None"/>
    <n v="3930.6442000000002"/>
    <n v="430.96984195199997"/>
    <n v="9712.794766544801"/>
    <n v="357.89884693239998"/>
    <n v="0"/>
    <n v="18.436706388400001"/>
    <n v="294.2225140964"/>
    <n v="143.2839805488"/>
    <n v="388.10266484880003"/>
    <n v="0"/>
    <n v="9.4695348167999995"/>
    <n v="32.9454412344"/>
    <n v="0"/>
    <n v="0"/>
    <n v="0"/>
    <n v="78.875724480000002"/>
    <n v="62.585366910000005"/>
    <n v="3248.9269214691999"/>
    <n v="0"/>
    <n v="0"/>
    <n v="1358.4255509499999"/>
    <n v="0"/>
    <n v="0"/>
    <n v="159.22765064559999"/>
    <n v="16778.308451069999"/>
    <n v="2.7910441979999998"/>
    <m/>
    <n v="33077.265007085596"/>
    <n v="16298.956556015597"/>
    <x v="22"/>
  </r>
  <r>
    <x v="4"/>
    <s v="Raster 7"/>
    <s v="New Haven/Middlesex"/>
    <x v="0"/>
    <x v="0"/>
    <s v="Fixed"/>
    <x v="1"/>
    <s v="Protect None"/>
    <n v="3904.5392999999999"/>
    <n v="429.44199544680004"/>
    <n v="9648.2884100291994"/>
    <n v="355.67540154119996"/>
    <n v="0"/>
    <n v="18.218513203200001"/>
    <n v="282.7464915516"/>
    <n v="169.74391970080001"/>
    <n v="631.96357249440007"/>
    <n v="0"/>
    <n v="9.3617972984000009"/>
    <n v="18.035655947199999"/>
    <n v="0"/>
    <n v="0"/>
    <n v="0"/>
    <n v="78.795415550000001"/>
    <n v="55.586134780000002"/>
    <n v="3275.0317715983997"/>
    <n v="0"/>
    <n v="0"/>
    <n v="1183.8902769332001"/>
    <n v="0"/>
    <n v="0"/>
    <n v="137.85855634239999"/>
    <n v="16778.308451069999"/>
    <n v="4.3188907032000001"/>
    <m/>
    <n v="33077.265254190002"/>
    <n v="16298.956803120003"/>
    <x v="22"/>
  </r>
  <r>
    <x v="5"/>
    <s v="Raster 7"/>
    <s v="New Haven/Middlesex"/>
    <x v="0"/>
    <x v="0"/>
    <s v="Fixed"/>
    <x v="1"/>
    <s v="Protect None"/>
    <n v="3877.9794000000002"/>
    <n v="426.96230279280002"/>
    <n v="9582.6577284936011"/>
    <n v="353.71190997879995"/>
    <n v="0"/>
    <n v="18.0467756452"/>
    <n v="259.74823793920001"/>
    <n v="163.74496618200001"/>
    <n v="1364.1452764967999"/>
    <n v="0"/>
    <n v="8.4741982935999989"/>
    <n v="18.4915635652"/>
    <n v="0"/>
    <n v="0"/>
    <n v="0"/>
    <n v="78.387693290000001"/>
    <n v="50.40311999"/>
    <n v="3296.8365109587999"/>
    <n v="0"/>
    <n v="0"/>
    <n v="581.42405087560007"/>
    <n v="0"/>
    <n v="0"/>
    <n v="89.124379470000008"/>
    <n v="16778.308451069999"/>
    <n v="6.7985833572000001"/>
    <m/>
    <n v="33077.2657483988"/>
    <n v="16298.957297328801"/>
    <x v="22"/>
  </r>
  <r>
    <x v="6"/>
    <s v="Raster 7"/>
    <s v="New Haven/Middlesex"/>
    <x v="0"/>
    <x v="0"/>
    <s v="Fixed"/>
    <x v="1"/>
    <s v="Protect None"/>
    <n v="3850.7298999999998"/>
    <n v="422.81292570800002"/>
    <n v="9515.3230150155996"/>
    <n v="352.3439400204"/>
    <n v="0"/>
    <n v="17.9392852312"/>
    <n v="230.19924668279998"/>
    <n v="152.4451290744"/>
    <n v="1871.0446171676001"/>
    <n v="0"/>
    <n v="7.6436804052000005"/>
    <n v="42.4226362876"/>
    <n v="0"/>
    <n v="0"/>
    <n v="0"/>
    <n v="75.027073450000003"/>
    <n v="47.258716499999998"/>
    <n v="3313.3376485820004"/>
    <n v="0"/>
    <n v="0"/>
    <n v="185.51387540440001"/>
    <n v="0"/>
    <n v="0"/>
    <n v="54.696806044400006"/>
    <n v="16778.308451069999"/>
    <n v="10.947960442000001"/>
    <m/>
    <n v="33077.265007085596"/>
    <n v="16298.956556015597"/>
    <x v="22"/>
  </r>
  <r>
    <x v="7"/>
    <s v="Raster 7"/>
    <s v="New Haven/Middlesex"/>
    <x v="0"/>
    <x v="0"/>
    <s v="Fixed"/>
    <x v="1"/>
    <s v="Protect None"/>
    <n v="3822.5949000000001"/>
    <n v="419.03123997040001"/>
    <n v="9445.8001920755996"/>
    <n v="347.7127093556"/>
    <n v="0"/>
    <n v="17.448535892800003"/>
    <n v="203.58882095119998"/>
    <n v="152.0238160724"/>
    <n v="2070.3147945200003"/>
    <n v="0"/>
    <n v="6.8497339679999998"/>
    <n v="62.952564048399999"/>
    <n v="0"/>
    <n v="0"/>
    <n v="0"/>
    <n v="73.878037989999996"/>
    <n v="42.032458440000006"/>
    <n v="3343.4542386451999"/>
    <n v="0"/>
    <n v="0"/>
    <n v="57.579278870400003"/>
    <n v="0"/>
    <n v="0"/>
    <n v="41.560241931599997"/>
    <n v="16778.308451069999"/>
    <n v="14.7296461796"/>
    <m/>
    <n v="33077.264759981197"/>
    <n v="16298.956308911198"/>
    <x v="22"/>
  </r>
  <r>
    <x v="0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1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2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3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4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5"/>
    <s v="Raster 8"/>
    <s v="New Haven/Middlesex"/>
    <x v="0"/>
    <x v="0"/>
    <s v="Fixed"/>
    <x v="1"/>
    <s v="Protect None"/>
    <n v="1.5169999999999999"/>
    <n v="0.40154465"/>
    <n v="3.7485737479999997"/>
    <n v="0"/>
    <n v="0"/>
    <n v="0"/>
    <n v="0"/>
    <n v="1.3590741999999999E-2"/>
    <n v="0"/>
    <n v="0"/>
    <n v="0.3948728312"/>
    <n v="0"/>
    <n v="0"/>
    <n v="0"/>
    <n v="0"/>
    <n v="4.3243270000000007E-2"/>
    <n v="0"/>
    <n v="5738.3391799388"/>
    <n v="0"/>
    <n v="0"/>
    <n v="0"/>
    <n v="0"/>
    <n v="0"/>
    <n v="0"/>
    <n v="0"/>
    <n v="0"/>
    <m/>
    <n v="5742.9410051799996"/>
    <n v="5742.9410051799996"/>
    <x v="23"/>
  </r>
  <r>
    <x v="6"/>
    <s v="Raster 8"/>
    <s v="New Haven/Middlesex"/>
    <x v="0"/>
    <x v="0"/>
    <s v="Fixed"/>
    <x v="1"/>
    <s v="Protect None"/>
    <n v="1.4947999999999999"/>
    <n v="0.40154465"/>
    <n v="3.6937165712"/>
    <n v="0"/>
    <n v="0"/>
    <n v="0"/>
    <n v="0"/>
    <n v="6.8447918799999993E-2"/>
    <n v="0"/>
    <n v="0"/>
    <n v="0.38671838600000003"/>
    <n v="0"/>
    <n v="0"/>
    <n v="0"/>
    <n v="0"/>
    <n v="4.3243270000000007E-2"/>
    <n v="0"/>
    <n v="5738.3473343839996"/>
    <n v="0"/>
    <n v="0"/>
    <n v="0"/>
    <n v="0"/>
    <n v="0"/>
    <n v="0"/>
    <n v="0"/>
    <n v="0"/>
    <m/>
    <n v="5742.9410051799996"/>
    <n v="5742.9410051799996"/>
    <x v="23"/>
  </r>
  <r>
    <x v="7"/>
    <s v="Raster 8"/>
    <s v="New Haven/Middlesex"/>
    <x v="0"/>
    <x v="0"/>
    <s v="Fixed"/>
    <x v="1"/>
    <s v="Protect None"/>
    <n v="1.2442"/>
    <n v="0.40154465"/>
    <n v="3.0744729448000001"/>
    <n v="0"/>
    <n v="0"/>
    <n v="0"/>
    <n v="0"/>
    <n v="0.67780736919999995"/>
    <n v="9.6370715999999999E-3"/>
    <n v="0"/>
    <n v="0.36769134719999996"/>
    <n v="0"/>
    <n v="0"/>
    <n v="0"/>
    <n v="0"/>
    <n v="4.3243270000000007E-2"/>
    <n v="0"/>
    <n v="5738.3663614227999"/>
    <n v="0"/>
    <n v="0"/>
    <n v="0"/>
    <n v="0"/>
    <n v="0"/>
    <n v="0"/>
    <n v="0"/>
    <n v="0"/>
    <m/>
    <n v="5742.9407580755997"/>
    <n v="5742.9407580755997"/>
    <x v="23"/>
  </r>
  <r>
    <x v="0"/>
    <s v="ALL"/>
    <s v="New Haven/Middlesex"/>
    <x v="0"/>
    <x v="0"/>
    <s v="Fixed"/>
    <x v="2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  <m/>
    <n v="529036.39838353987"/>
    <n v="291528.10007401987"/>
    <x v="10"/>
  </r>
  <r>
    <x v="1"/>
    <s v="ALL"/>
    <s v="New Haven/Middlesex"/>
    <x v="0"/>
    <x v="0"/>
    <s v="Fixed"/>
    <x v="2"/>
    <s v="Protect None"/>
    <n v="23546.764599999999"/>
    <n v="29952.897483150802"/>
    <n v="58185.091384242398"/>
    <n v="3310.2545269831999"/>
    <n v="0"/>
    <n v="367.43831229439996"/>
    <n v="678.05274386919996"/>
    <n v="764.50790161039993"/>
    <n v="1525.3932527167999"/>
    <n v="0"/>
    <n v="1296.3020221636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  <m/>
    <n v="529036.39863064431"/>
    <n v="291528.10032112431"/>
    <x v="10"/>
  </r>
  <r>
    <x v="2"/>
    <s v="ALL"/>
    <s v="New Haven/Middlesex"/>
    <x v="0"/>
    <x v="0"/>
    <s v="Fixed"/>
    <x v="2"/>
    <s v="Protect None"/>
    <n v="23497.813999999998"/>
    <n v="29923.435472643199"/>
    <n v="58064.132297815995"/>
    <n v="3299.8600803971999"/>
    <n v="0"/>
    <n v="361.40081048920001"/>
    <n v="676.35315980600001"/>
    <n v="388.16691199279995"/>
    <n v="2084.1978610251999"/>
    <n v="0"/>
    <n v="1247.983474892"/>
    <n v="222.07791347240001"/>
    <n v="0"/>
    <n v="0"/>
    <n v="44.8585914628"/>
    <n v="1030.8296107983999"/>
    <n v="260.04649295000002"/>
    <n v="185665.1309728928"/>
    <n v="0"/>
    <n v="0"/>
    <n v="7681.2365674340008"/>
    <n v="0"/>
    <n v="0.98223999000000006"/>
    <n v="426.48341446559999"/>
    <n v="237508.29830952"/>
    <n v="150.9244485968"/>
    <m/>
    <n v="529036.39863064443"/>
    <n v="291528.10032112442"/>
    <x v="10"/>
  </r>
  <r>
    <x v="3"/>
    <s v="ALL"/>
    <s v="New Haven/Middlesex"/>
    <x v="0"/>
    <x v="0"/>
    <s v="Fixed"/>
    <x v="2"/>
    <s v="Protect None"/>
    <n v="23365.716499999999"/>
    <n v="29830.308001893198"/>
    <n v="57737.713563025995"/>
    <n v="3271.9785496320001"/>
    <n v="0"/>
    <n v="348.47107275920001"/>
    <n v="650.37112056360013"/>
    <n v="563.78475038600004"/>
    <n v="2785.1984492091997"/>
    <n v="0"/>
    <n v="1137.9456616324001"/>
    <n v="236.97262539120001"/>
    <n v="0"/>
    <n v="0"/>
    <n v="40.923453892799998"/>
    <n v="1029.800173868"/>
    <n v="227.69434938000001"/>
    <n v="185874.85762003559"/>
    <n v="0"/>
    <n v="0"/>
    <n v="7160.1334187468001"/>
    <n v="0"/>
    <n v="0.98223999000000006"/>
    <n v="386.91335137160002"/>
    <n v="237508.29830952"/>
    <n v="244.05191934680002"/>
    <m/>
    <n v="529036.39863064431"/>
    <n v="291528.10032112431"/>
    <x v="10"/>
  </r>
  <r>
    <x v="4"/>
    <s v="ALL"/>
    <s v="New Haven/Middlesex"/>
    <x v="0"/>
    <x v="0"/>
    <s v="Fixed"/>
    <x v="2"/>
    <s v="Protect None"/>
    <n v="23211.767599999999"/>
    <n v="29710.11568042"/>
    <n v="57357.299057374395"/>
    <n v="3239.1161354759997"/>
    <n v="0"/>
    <n v="325.1303324484"/>
    <n v="618.03528588400002"/>
    <n v="669.7124761604"/>
    <n v="4330.7838379720006"/>
    <n v="0"/>
    <n v="1020.3753649476"/>
    <n v="187.0538300252"/>
    <n v="0"/>
    <n v="0"/>
    <n v="38.393104836799999"/>
    <n v="1024.6250664187999"/>
    <n v="200.35224751999999"/>
    <n v="186125.46521911438"/>
    <n v="0"/>
    <n v="0"/>
    <n v="6000.0232337476"/>
    <n v="0"/>
    <n v="0.98223999000000006"/>
    <n v="316.39247375999997"/>
    <n v="237508.29830952"/>
    <n v="364.24424082000002"/>
    <m/>
    <n v="529036.39813643554"/>
    <n v="291528.09982691554"/>
    <x v="10"/>
  </r>
  <r>
    <x v="5"/>
    <s v="ALL"/>
    <s v="New Haven/Middlesex"/>
    <x v="0"/>
    <x v="0"/>
    <s v="Fixed"/>
    <x v="2"/>
    <s v="Protect None"/>
    <n v="22926.711899999998"/>
    <n v="29381.789546766402"/>
    <n v="56652.913880223598"/>
    <n v="3188.5271929771998"/>
    <n v="0"/>
    <n v="305.8364208964"/>
    <n v="525.77070369879993"/>
    <n v="899.41677273000005"/>
    <n v="8809.3185627315997"/>
    <n v="0"/>
    <n v="832.4411019452001"/>
    <n v="371.74583619520001"/>
    <n v="0"/>
    <n v="0"/>
    <n v="35.297628017999997"/>
    <n v="1009.0401919108001"/>
    <n v="184.96999862000001"/>
    <n v="186454.84006384161"/>
    <n v="0"/>
    <n v="0"/>
    <n v="1997.3483246615999"/>
    <n v="0"/>
    <n v="0.98223999000000006"/>
    <n v="185.29148144440001"/>
    <n v="237508.29830952"/>
    <n v="692.57037447360005"/>
    <m/>
    <n v="529036.39863064431"/>
    <n v="291528.10032112431"/>
    <x v="10"/>
  </r>
  <r>
    <x v="6"/>
    <s v="ALL"/>
    <s v="New Haven/Middlesex"/>
    <x v="0"/>
    <x v="0"/>
    <s v="Fixed"/>
    <x v="2"/>
    <s v="Protect None"/>
    <n v="22635.273099999999"/>
    <n v="28913.698940533202"/>
    <n v="55932.755782116394"/>
    <n v="3123.0544111532004"/>
    <n v="0"/>
    <n v="262.05298067799998"/>
    <n v="415.43512963719996"/>
    <n v="945.37028378920002"/>
    <n v="10701.9756720364"/>
    <n v="0"/>
    <n v="676.02401674520002"/>
    <n v="581.80335612959993"/>
    <n v="0"/>
    <n v="0"/>
    <n v="32.367464042799995"/>
    <n v="993.00805843880005"/>
    <n v="155.25569451999999"/>
    <n v="186873.94667065403"/>
    <n v="0"/>
    <n v="0"/>
    <n v="638.47551474760007"/>
    <n v="0"/>
    <n v="0.98223999000000006"/>
    <n v="121.23312520600001"/>
    <n v="237508.29830952"/>
    <n v="1160.6609807068"/>
    <m/>
    <n v="529036.39863064443"/>
    <n v="291528.10032112442"/>
    <x v="10"/>
  </r>
  <r>
    <x v="7"/>
    <s v="ALL"/>
    <s v="New Haven/Middlesex"/>
    <x v="0"/>
    <x v="0"/>
    <s v="Fixed"/>
    <x v="2"/>
    <s v="Protect None"/>
    <n v="22334.387500000001"/>
    <n v="28345.620998301598"/>
    <n v="55189.254225550001"/>
    <n v="3049.1669831960003"/>
    <n v="0"/>
    <n v="242.67826598720001"/>
    <n v="231.31072227400003"/>
    <n v="938.93642652639994"/>
    <n v="10437.998489395599"/>
    <n v="0"/>
    <n v="510.61430822040006"/>
    <n v="1887.9594075564"/>
    <n v="0"/>
    <n v="0"/>
    <n v="24.822872502000003"/>
    <n v="977.62432691239997"/>
    <n v="136.9576137"/>
    <n v="187426.61468829282"/>
    <n v="0"/>
    <n v="0"/>
    <n v="313.44180011959998"/>
    <n v="0"/>
    <n v="0.98223999000000006"/>
    <n v="85.377782557199993"/>
    <n v="237508.29830952"/>
    <n v="1728.7389229384"/>
    <m/>
    <n v="529036.39838353998"/>
    <n v="291528.10007401998"/>
    <x v="10"/>
  </r>
  <r>
    <x v="0"/>
    <s v="OutputSite 1"/>
    <s v="New Haven/Middlesex"/>
    <x v="0"/>
    <x v="0"/>
    <s v="Fixed"/>
    <x v="2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  <m/>
    <n v="73857.188556249996"/>
    <n v="24270.056715929997"/>
    <x v="11"/>
  </r>
  <r>
    <x v="1"/>
    <s v="OutputSite 1"/>
    <s v="New Haven/Middlesex"/>
    <x v="0"/>
    <x v="0"/>
    <s v="Fixed"/>
    <x v="2"/>
    <s v="Protect None"/>
    <n v="1921.9277999999999"/>
    <n v="9841.9834179088011"/>
    <n v="4749.1681586231998"/>
    <n v="509.54755852560004"/>
    <n v="0"/>
    <n v="103.7737167196"/>
    <n v="87.7082241536"/>
    <n v="151.04454133519999"/>
    <n v="236.87823151039998"/>
    <n v="0"/>
    <n v="371.39198269439999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  <m/>
    <n v="73857.188803354409"/>
    <n v="24270.056963034411"/>
    <x v="11"/>
  </r>
  <r>
    <x v="2"/>
    <s v="OutputSite 1"/>
    <s v="New Haven/Middlesex"/>
    <x v="0"/>
    <x v="0"/>
    <s v="Fixed"/>
    <x v="2"/>
    <s v="Protect None"/>
    <n v="1914.7339999999999"/>
    <n v="9835.4984100351994"/>
    <n v="4731.3919622960002"/>
    <n v="506.73229809639997"/>
    <n v="0"/>
    <n v="99.570223771200006"/>
    <n v="87.667699032000002"/>
    <n v="25.165606304800001"/>
    <n v="418.15352514159997"/>
    <n v="0"/>
    <n v="366.33029616480002"/>
    <n v="17.085045320400003"/>
    <n v="0"/>
    <n v="0"/>
    <n v="3.5207434912000002"/>
    <n v="111.93829319999999"/>
    <n v="5.0656401999999998"/>
    <n v="6792.4129132276003"/>
    <n v="0"/>
    <n v="0"/>
    <n v="1200.4818547668001"/>
    <n v="0"/>
    <n v="0"/>
    <n v="30.885084747199997"/>
    <n v="49587.131840319998"/>
    <n v="38.157120134800003"/>
    <m/>
    <n v="73857.188556249996"/>
    <n v="24270.056715929997"/>
    <x v="11"/>
  </r>
  <r>
    <x v="3"/>
    <s v="OutputSite 1"/>
    <s v="New Haven/Middlesex"/>
    <x v="0"/>
    <x v="0"/>
    <s v="Fixed"/>
    <x v="2"/>
    <s v="Protect None"/>
    <n v="1895.5898999999999"/>
    <n v="9813.9484353112002"/>
    <n v="4684.0860488556"/>
    <n v="498.05819234319995"/>
    <n v="0"/>
    <n v="96.553326151600004"/>
    <n v="86.908347210799988"/>
    <n v="58.967017180799999"/>
    <n v="529.86299966720003"/>
    <n v="0"/>
    <n v="343.98390395960001"/>
    <n v="24.0857600768"/>
    <n v="0"/>
    <n v="0"/>
    <n v="3.4379635172"/>
    <n v="111.16609194999999"/>
    <n v="4.65174033"/>
    <n v="6818.6121572376005"/>
    <n v="0"/>
    <n v="0"/>
    <n v="1108.9459834572001"/>
    <n v="0"/>
    <n v="0"/>
    <n v="27.081900926799999"/>
    <n v="49587.131840319998"/>
    <n v="59.707094858800005"/>
    <m/>
    <n v="73857.188803354395"/>
    <n v="24270.056963034396"/>
    <x v="11"/>
  </r>
  <r>
    <x v="4"/>
    <s v="OutputSite 1"/>
    <s v="New Haven/Middlesex"/>
    <x v="0"/>
    <x v="0"/>
    <s v="Fixed"/>
    <x v="2"/>
    <s v="Protect None"/>
    <n v="1872.1138000000001"/>
    <n v="9785.5650355096004"/>
    <n v="4626.0755728071999"/>
    <n v="486.89871053479999"/>
    <n v="0"/>
    <n v="92.217632349200002"/>
    <n v="86.190261824399997"/>
    <n v="73.49626169199999"/>
    <n v="751.47685107639995"/>
    <n v="0"/>
    <n v="319.78521717200005"/>
    <n v="22.415334332799997"/>
    <n v="0"/>
    <n v="0"/>
    <n v="3.3690213895999999"/>
    <n v="110.00470127"/>
    <n v="4.5034776900000004"/>
    <n v="6849.0756818784002"/>
    <n v="0"/>
    <n v="0"/>
    <n v="950.28617872279995"/>
    <n v="0"/>
    <n v="0"/>
    <n v="20.606035916"/>
    <n v="49587.131840319998"/>
    <n v="88.090494660399997"/>
    <m/>
    <n v="73857.188309145597"/>
    <n v="24270.056468825598"/>
    <x v="11"/>
  </r>
  <r>
    <x v="5"/>
    <s v="OutputSite 1"/>
    <s v="New Haven/Middlesex"/>
    <x v="0"/>
    <x v="0"/>
    <s v="Fixed"/>
    <x v="2"/>
    <s v="Protect None"/>
    <n v="1826.4573"/>
    <n v="9690.6228300460007"/>
    <n v="4513.2563524212001"/>
    <n v="458.95144999920001"/>
    <n v="0"/>
    <n v="86.196933643200012"/>
    <n v="84.397272298000004"/>
    <n v="146.76271629199999"/>
    <n v="1382.5436817032"/>
    <n v="0"/>
    <n v="283.29432200640002"/>
    <n v="25.715413594800001"/>
    <n v="0"/>
    <n v="0"/>
    <n v="3.2363263268000004"/>
    <n v="104.70431189"/>
    <n v="4.4417015900000001"/>
    <n v="6900.9527796144002"/>
    <n v="0"/>
    <n v="0"/>
    <n v="386.24888764000002"/>
    <n v="0"/>
    <n v="0"/>
    <n v="15.6990367408"/>
    <n v="49587.131840319998"/>
    <n v="183.032700124"/>
    <m/>
    <n v="73857.188556249996"/>
    <n v="24270.056715929997"/>
    <x v="11"/>
  </r>
  <r>
    <x v="6"/>
    <s v="OutputSite 1"/>
    <s v="New Haven/Middlesex"/>
    <x v="0"/>
    <x v="0"/>
    <s v="Fixed"/>
    <x v="2"/>
    <s v="Protect None"/>
    <n v="1760.4322999999999"/>
    <n v="9497.8900467000003"/>
    <n v="4350.1056723211996"/>
    <n v="415.09536108719999"/>
    <n v="0"/>
    <n v="54.730906451600006"/>
    <n v="80.004744483599993"/>
    <n v="238.4552517912"/>
    <n v="1703.2204515504002"/>
    <n v="0"/>
    <n v="240.03449601160003"/>
    <n v="38.6580007536"/>
    <n v="0"/>
    <n v="0"/>
    <n v="3.0744729448000001"/>
    <n v="95.598514750000007"/>
    <n v="4.15135392"/>
    <n v="6964.5310120036002"/>
    <n v="0"/>
    <n v="0"/>
    <n v="195.5702831712"/>
    <n v="0"/>
    <n v="0"/>
    <n v="13.1709116244"/>
    <n v="49587.131840319998"/>
    <n v="375.76548346999999"/>
    <m/>
    <n v="73857.188803354395"/>
    <n v="24270.056963034396"/>
    <x v="11"/>
  </r>
  <r>
    <x v="7"/>
    <s v="OutputSite 1"/>
    <s v="New Haven/Middlesex"/>
    <x v="0"/>
    <x v="0"/>
    <s v="Fixed"/>
    <x v="2"/>
    <s v="Protect None"/>
    <n v="1694.8153"/>
    <n v="9244.0782448663995"/>
    <n v="4187.9631781731996"/>
    <n v="383.90658503240002"/>
    <n v="0"/>
    <n v="44.224027363599994"/>
    <n v="70.523842864399995"/>
    <n v="203.8171454168"/>
    <n v="1953.3506449284"/>
    <n v="0"/>
    <n v="171.94636121800002"/>
    <n v="80.723324078800005"/>
    <n v="0"/>
    <n v="0"/>
    <n v="2.7999399563999998"/>
    <n v="91.193878820000009"/>
    <n v="4.15135392"/>
    <n v="7053.8236695700007"/>
    <n v="0"/>
    <n v="0"/>
    <n v="138.00904292199999"/>
    <n v="0"/>
    <n v="0"/>
    <n v="9.9681914959999993"/>
    <n v="49587.131840319998"/>
    <n v="629.57728530359998"/>
    <m/>
    <n v="73857.188556249996"/>
    <n v="24270.056715929997"/>
    <x v="11"/>
  </r>
  <r>
    <x v="0"/>
    <s v="OutputSite 2"/>
    <s v="New Haven/Middlesex"/>
    <x v="0"/>
    <x v="0"/>
    <s v="Fixed"/>
    <x v="2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  <m/>
    <n v="9882.8972347300005"/>
    <n v="9494.0166852300008"/>
    <x v="12"/>
  </r>
  <r>
    <x v="1"/>
    <s v="OutputSite 2"/>
    <s v="New Haven/Middlesex"/>
    <x v="0"/>
    <x v="0"/>
    <s v="Fixed"/>
    <x v="2"/>
    <s v="Protect None"/>
    <n v="1166.796"/>
    <n v="1260.2665404072"/>
    <n v="2883.2042550240003"/>
    <n v="126.1052826608"/>
    <n v="0"/>
    <n v="20.4439354296"/>
    <n v="0"/>
    <n v="35.257350000800002"/>
    <n v="128.107569614"/>
    <n v="0"/>
    <n v="36.848949441199998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  <m/>
    <n v="9882.8972347299987"/>
    <n v="9494.016685229999"/>
    <x v="12"/>
  </r>
  <r>
    <x v="2"/>
    <s v="OutputSite 2"/>
    <s v="New Haven/Middlesex"/>
    <x v="0"/>
    <x v="0"/>
    <s v="Fixed"/>
    <x v="2"/>
    <s v="Protect None"/>
    <n v="1161.9039"/>
    <n v="1258.1841916284"/>
    <n v="2871.1156606715999"/>
    <n v="125.6740854828"/>
    <n v="0"/>
    <n v="19.662344212400001"/>
    <n v="0"/>
    <n v="22.980956304400003"/>
    <n v="166.1438556972"/>
    <n v="0"/>
    <n v="35.563018143599997"/>
    <n v="17.670435644000001"/>
    <n v="0"/>
    <n v="0"/>
    <n v="7.5300123811999997"/>
    <n v="30.286844994800003"/>
    <n v="0"/>
    <n v="3811.0190067152002"/>
    <n v="0"/>
    <n v="0"/>
    <n v="1118.1073790871999"/>
    <n v="0"/>
    <n v="0"/>
    <n v="1.0749041399999999"/>
    <n v="388.88054950000003"/>
    <n v="9.0042372315999994"/>
    <m/>
    <n v="9882.8974818343995"/>
    <n v="9494.0169323343998"/>
    <x v="12"/>
  </r>
  <r>
    <x v="3"/>
    <s v="OutputSite 2"/>
    <s v="New Haven/Middlesex"/>
    <x v="0"/>
    <x v="0"/>
    <s v="Fixed"/>
    <x v="2"/>
    <s v="Protect None"/>
    <n v="1150.4974999999999"/>
    <n v="1252.7175009872001"/>
    <n v="2842.9299443899999"/>
    <n v="123.46497214680001"/>
    <n v="0"/>
    <n v="18.098173360400001"/>
    <n v="0"/>
    <n v="35.348037315600003"/>
    <n v="255.9848379272"/>
    <n v="0"/>
    <n v="33.949673516000004"/>
    <n v="18.043810392400001"/>
    <n v="0"/>
    <n v="0"/>
    <n v="6.7516335211999996"/>
    <n v="30.286844994800003"/>
    <n v="0"/>
    <n v="3816.5959059188003"/>
    <n v="0"/>
    <n v="0"/>
    <n v="1044.2992716424001"/>
    <n v="0"/>
    <n v="0"/>
    <n v="1.0749041399999999"/>
    <n v="388.88054950000003"/>
    <n v="14.470927872800001"/>
    <m/>
    <n v="9882.8969876255996"/>
    <n v="9494.0164381256"/>
    <x v="12"/>
  </r>
  <r>
    <x v="4"/>
    <s v="OutputSite 2"/>
    <s v="New Haven/Middlesex"/>
    <x v="0"/>
    <x v="0"/>
    <s v="Fixed"/>
    <x v="2"/>
    <s v="Protect None"/>
    <n v="1134.6981000000001"/>
    <n v="1243.9919975188"/>
    <n v="2803.8889318164001"/>
    <n v="119.25999657199999"/>
    <n v="0"/>
    <n v="15.771191225599999"/>
    <n v="0"/>
    <n v="48.781620917199994"/>
    <n v="362.28816238960002"/>
    <n v="0"/>
    <n v="31.967649123599998"/>
    <n v="15.982712592"/>
    <n v="0"/>
    <n v="0"/>
    <n v="6.0718493167999998"/>
    <n v="29.027353867999999"/>
    <n v="0"/>
    <n v="3825.1506602468003"/>
    <n v="0"/>
    <n v="0"/>
    <n v="967.56347126640003"/>
    <n v="0"/>
    <n v="0"/>
    <n v="1.0749041399999999"/>
    <n v="388.88054950000003"/>
    <n v="23.1964313412"/>
    <m/>
    <n v="9882.8974818343995"/>
    <n v="9494.0169323343998"/>
    <x v="12"/>
  </r>
  <r>
    <x v="5"/>
    <s v="OutputSite 2"/>
    <s v="New Haven/Middlesex"/>
    <x v="0"/>
    <x v="0"/>
    <s v="Fixed"/>
    <x v="2"/>
    <s v="Protect None"/>
    <n v="1097.9867999999999"/>
    <n v="1214.397044844"/>
    <n v="2713.1736942191997"/>
    <n v="114.67695126519999"/>
    <n v="0"/>
    <n v="10.8864314464"/>
    <n v="0"/>
    <n v="100.3807262032"/>
    <n v="1013.0274685091999"/>
    <n v="0"/>
    <n v="29.433593501600001"/>
    <n v="15.418573246799999"/>
    <n v="0"/>
    <n v="0"/>
    <n v="5.1521267399999999"/>
    <n v="25.099382325600001"/>
    <n v="0"/>
    <n v="3840.5600906308"/>
    <n v="0"/>
    <n v="0"/>
    <n v="357.944314142"/>
    <n v="0"/>
    <n v="0"/>
    <n v="1.0749041399999999"/>
    <n v="388.88054950000003"/>
    <n v="52.791384016000002"/>
    <m/>
    <n v="9882.8972347299987"/>
    <n v="9494.016685229999"/>
    <x v="12"/>
  </r>
  <r>
    <x v="6"/>
    <s v="OutputSite 2"/>
    <s v="New Haven/Middlesex"/>
    <x v="0"/>
    <x v="0"/>
    <s v="Fixed"/>
    <x v="2"/>
    <s v="Protect None"/>
    <n v="1068.1058"/>
    <n v="1177.7208213784002"/>
    <n v="2639.3364284552003"/>
    <n v="111.329180854"/>
    <n v="0"/>
    <n v="9.1544767068000006"/>
    <n v="0"/>
    <n v="78.988156981999992"/>
    <n v="1390.2021883723999"/>
    <n v="0"/>
    <n v="25.781390469600002"/>
    <n v="17.2142809216"/>
    <n v="0"/>
    <n v="0"/>
    <n v="4.3942575452000003"/>
    <n v="23.869049518000001"/>
    <n v="0"/>
    <n v="3853.3363765283998"/>
    <n v="0"/>
    <n v="0"/>
    <n v="72.147812981199991"/>
    <n v="0"/>
    <n v="0"/>
    <n v="1.0749041399999999"/>
    <n v="388.88054950000003"/>
    <n v="89.467607481600012"/>
    <m/>
    <n v="9882.8974818343995"/>
    <n v="9494.0169323343998"/>
    <x v="12"/>
  </r>
  <r>
    <x v="7"/>
    <s v="OutputSite 2"/>
    <s v="New Haven/Middlesex"/>
    <x v="0"/>
    <x v="0"/>
    <s v="Fixed"/>
    <x v="2"/>
    <s v="Protect None"/>
    <n v="1034.5809999999999"/>
    <n v="1140.0403656312001"/>
    <n v="2556.4951725639999"/>
    <n v="104.2123270296"/>
    <n v="0"/>
    <n v="7.6231707399999999"/>
    <n v="0"/>
    <n v="91.461987094000008"/>
    <n v="1493.3470243939998"/>
    <n v="0"/>
    <n v="23.086964091999999"/>
    <n v="23.069666784000002"/>
    <n v="0"/>
    <n v="0"/>
    <n v="3.4298090719999998"/>
    <n v="21.9586854016"/>
    <n v="0"/>
    <n v="3872.0913533840003"/>
    <n v="0"/>
    <n v="0"/>
    <n v="29.236157086000002"/>
    <n v="0"/>
    <n v="0"/>
    <n v="0.81569162439999998"/>
    <n v="388.88054950000003"/>
    <n v="127.1480632288"/>
    <m/>
    <n v="9882.8969876256015"/>
    <n v="9494.0164381256018"/>
    <x v="12"/>
  </r>
  <r>
    <x v="0"/>
    <s v="OutputSite 3"/>
    <s v="New Haven/Middlesex"/>
    <x v="0"/>
    <x v="0"/>
    <s v="Fixed"/>
    <x v="2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  <m/>
    <n v="3571.2578081700003"/>
    <n v="3481.6206870700003"/>
    <x v="13"/>
  </r>
  <r>
    <x v="1"/>
    <s v="OutputSite 3"/>
    <s v="New Haven/Middlesex"/>
    <x v="0"/>
    <x v="0"/>
    <s v="Fixed"/>
    <x v="2"/>
    <s v="Protect None"/>
    <n v="413.262"/>
    <n v="552.91808729160005"/>
    <n v="1021.188585528"/>
    <n v="76.9885881772"/>
    <n v="0"/>
    <n v="5.0290687488000003"/>
    <n v="0"/>
    <n v="15.245600166799999"/>
    <n v="32.388715021199999"/>
    <n v="0"/>
    <n v="29.876651690799999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  <m/>
    <n v="3571.2575610655999"/>
    <n v="3481.6204399655999"/>
    <x v="13"/>
  </r>
  <r>
    <x v="2"/>
    <s v="OutputSite 3"/>
    <s v="New Haven/Middlesex"/>
    <x v="0"/>
    <x v="0"/>
    <s v="Fixed"/>
    <x v="2"/>
    <s v="Protect None"/>
    <n v="411.5"/>
    <n v="552.35122979800008"/>
    <n v="1016.834606"/>
    <n v="74.752293357200003"/>
    <n v="0"/>
    <n v="4.851894894"/>
    <n v="0"/>
    <n v="12.323096427999999"/>
    <n v="45.517371793200006"/>
    <n v="0"/>
    <n v="28.779508154799998"/>
    <n v="2.222704078"/>
    <n v="0"/>
    <n v="0"/>
    <n v="0"/>
    <n v="8.192746382000001"/>
    <n v="0"/>
    <n v="1291.9033167391999"/>
    <n v="0"/>
    <n v="0"/>
    <n v="440.48682081359999"/>
    <n v="0"/>
    <n v="0"/>
    <n v="1.0810817500000001"/>
    <n v="89.637121100000002"/>
    <n v="2.324016882"/>
    <m/>
    <n v="3571.2578081699999"/>
    <n v="3481.6206870699998"/>
    <x v="13"/>
  </r>
  <r>
    <x v="3"/>
    <s v="OutputSite 3"/>
    <s v="New Haven/Middlesex"/>
    <x v="0"/>
    <x v="0"/>
    <s v="Fixed"/>
    <x v="2"/>
    <s v="Protect None"/>
    <n v="405.99470000000002"/>
    <n v="546.83783642520007"/>
    <n v="1003.2307674668001"/>
    <n v="70.985680987999999"/>
    <n v="0"/>
    <n v="3.7194154288000001"/>
    <n v="0"/>
    <n v="21.734561710800001"/>
    <n v="111.22416148400001"/>
    <n v="0"/>
    <n v="27.119707899999998"/>
    <n v="2.7769592471999998"/>
    <n v="0"/>
    <n v="0"/>
    <n v="0"/>
    <n v="8.2016421404000006"/>
    <n v="0"/>
    <n v="1294.1455420648001"/>
    <n v="0"/>
    <n v="0"/>
    <n v="382.7261673136"/>
    <n v="0"/>
    <n v="0"/>
    <n v="1.0810817500000001"/>
    <n v="89.637121100000002"/>
    <n v="7.8374102548"/>
    <m/>
    <n v="3571.2580552744007"/>
    <n v="3481.6209341744006"/>
    <x v="13"/>
  </r>
  <r>
    <x v="4"/>
    <s v="OutputSite 3"/>
    <s v="New Haven/Middlesex"/>
    <x v="0"/>
    <x v="0"/>
    <s v="Fixed"/>
    <x v="2"/>
    <s v="Protect None"/>
    <n v="400.66820000000001"/>
    <n v="540.95428066120007"/>
    <n v="990.06875160080006"/>
    <n v="68.358219902800002"/>
    <n v="0"/>
    <n v="2.6487120636000001"/>
    <n v="0"/>
    <n v="19.455270725200002"/>
    <n v="329.01629624279997"/>
    <n v="0"/>
    <n v="25.210826410000003"/>
    <n v="2.8058704620000001"/>
    <n v="0"/>
    <n v="0"/>
    <n v="0"/>
    <n v="7.9703524219999995"/>
    <n v="0"/>
    <n v="1297.5773279720001"/>
    <n v="0"/>
    <n v="0"/>
    <n v="182.75297794320002"/>
    <n v="0"/>
    <n v="0"/>
    <n v="1.0810817500000001"/>
    <n v="89.637121100000002"/>
    <n v="13.720966018799999"/>
    <m/>
    <n v="3571.2580552744007"/>
    <n v="3481.6209341744006"/>
    <x v="13"/>
  </r>
  <r>
    <x v="5"/>
    <s v="OutputSite 3"/>
    <s v="New Haven/Middlesex"/>
    <x v="0"/>
    <x v="0"/>
    <s v="Fixed"/>
    <x v="2"/>
    <s v="Protect None"/>
    <n v="391.94920000000002"/>
    <n v="528.84838900080001"/>
    <n v="968.52371896480008"/>
    <n v="66.330481196400001"/>
    <n v="0"/>
    <n v="2.325252404"/>
    <n v="0"/>
    <n v="24.361281482800003"/>
    <n v="499.19857914919999"/>
    <n v="0"/>
    <n v="23.0741146632"/>
    <n v="4.5101495087999997"/>
    <n v="0"/>
    <n v="0"/>
    <n v="0"/>
    <n v="7.9582443064000001"/>
    <n v="0"/>
    <n v="1302.4951997408"/>
    <n v="0"/>
    <n v="0"/>
    <n v="27.141453087200002"/>
    <n v="0"/>
    <n v="0"/>
    <n v="1.0269658864"/>
    <n v="89.637121100000002"/>
    <n v="25.8268576792"/>
    <m/>
    <n v="3571.2578081700003"/>
    <n v="3481.6206870700003"/>
    <x v="13"/>
  </r>
  <r>
    <x v="6"/>
    <s v="OutputSite 3"/>
    <s v="New Haven/Middlesex"/>
    <x v="0"/>
    <x v="0"/>
    <s v="Fixed"/>
    <x v="2"/>
    <s v="Protect None"/>
    <n v="381.79020000000003"/>
    <n v="513.54200115160006"/>
    <n v="943.42038296880003"/>
    <n v="64.133475976"/>
    <n v="0"/>
    <n v="2.2862099088000001"/>
    <n v="0"/>
    <n v="27.502225511199999"/>
    <n v="521.46836899039999"/>
    <n v="0"/>
    <n v="20.849433749999999"/>
    <n v="19.407826680399999"/>
    <n v="0"/>
    <n v="0"/>
    <n v="0"/>
    <n v="7.9617037679999996"/>
    <n v="0"/>
    <n v="1308.3377361743999"/>
    <n v="0"/>
    <n v="0"/>
    <n v="10.7337209272"/>
    <n v="0"/>
    <n v="0"/>
    <n v="0.84460283920000001"/>
    <n v="89.637121100000002"/>
    <n v="41.133245528400003"/>
    <m/>
    <n v="3571.2580552744007"/>
    <n v="3481.6209341744006"/>
    <x v="13"/>
  </r>
  <r>
    <x v="7"/>
    <s v="OutputSite 3"/>
    <s v="New Haven/Middlesex"/>
    <x v="0"/>
    <x v="0"/>
    <s v="Fixed"/>
    <x v="2"/>
    <s v="Protect None"/>
    <n v="368.25290000000001"/>
    <n v="492.50550937079998"/>
    <n v="909.96911902760007"/>
    <n v="56.595803358400005"/>
    <n v="0"/>
    <n v="2.2597697380000001"/>
    <n v="0"/>
    <n v="41.023284070400003"/>
    <n v="364.60105957359997"/>
    <n v="0"/>
    <n v="17.574312032399998"/>
    <n v="195.98591277200001"/>
    <n v="0"/>
    <n v="0"/>
    <n v="0"/>
    <n v="7.6585066692000003"/>
    <n v="0"/>
    <n v="1324.4259623451999"/>
    <n v="0"/>
    <n v="0"/>
    <n v="6.1768686867999998"/>
    <n v="0"/>
    <n v="0"/>
    <n v="0.67484211640000002"/>
    <n v="89.637121100000002"/>
    <n v="62.169737309200002"/>
    <m/>
    <n v="3571.2578081700003"/>
    <n v="3481.6206870700003"/>
    <x v="13"/>
  </r>
  <r>
    <x v="0"/>
    <s v="OutputSite 4"/>
    <s v="New Haven/Middlesex"/>
    <x v="0"/>
    <x v="0"/>
    <s v="Fixed"/>
    <x v="2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  <m/>
    <n v="6101.9528103299999"/>
    <n v="6101.9528103299999"/>
    <x v="14"/>
  </r>
  <r>
    <x v="1"/>
    <s v="OutputSite 4"/>
    <s v="New Haven/Middlesex"/>
    <x v="0"/>
    <x v="0"/>
    <s v="Fixed"/>
    <x v="2"/>
    <s v="Protect None"/>
    <n v="722.20169999999996"/>
    <n v="216.96038134840001"/>
    <n v="1784.5921775748"/>
    <n v="34.81700996"/>
    <n v="0"/>
    <n v="2.8417005999999998"/>
    <n v="2.8540558200000001"/>
    <n v="42.549153740400001"/>
    <n v="100.06937465920001"/>
    <n v="0"/>
    <n v="23.965914442800003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  <m/>
    <n v="6101.9528103299999"/>
    <n v="6101.9528103299999"/>
    <x v="14"/>
  </r>
  <r>
    <x v="2"/>
    <s v="OutputSite 4"/>
    <s v="New Haven/Middlesex"/>
    <x v="0"/>
    <x v="0"/>
    <s v="Fixed"/>
    <x v="2"/>
    <s v="Protect None"/>
    <n v="718.10630000000003"/>
    <n v="216.60207996839998"/>
    <n v="1774.4722639772001"/>
    <n v="34.555820609199998"/>
    <n v="0"/>
    <n v="2.8417005999999998"/>
    <n v="2.8540558200000001"/>
    <n v="39.091174766800002"/>
    <n v="104.74310728079999"/>
    <n v="0"/>
    <n v="23.974810201199997"/>
    <n v="15.0854765156"/>
    <n v="0"/>
    <n v="0"/>
    <n v="0"/>
    <n v="16.710435050000001"/>
    <n v="0"/>
    <n v="3031.9776598188"/>
    <n v="0"/>
    <n v="0"/>
    <n v="829.89197295480005"/>
    <n v="0"/>
    <n v="0"/>
    <n v="7.8393870899999998"/>
    <n v="0"/>
    <n v="1.3131127815999999"/>
    <m/>
    <n v="6101.9530574343989"/>
    <n v="6101.9530574343989"/>
    <x v="14"/>
  </r>
  <r>
    <x v="3"/>
    <s v="OutputSite 4"/>
    <s v="New Haven/Middlesex"/>
    <x v="0"/>
    <x v="0"/>
    <s v="Fixed"/>
    <x v="2"/>
    <s v="Protect None"/>
    <n v="707.91129999999998"/>
    <n v="215.53211791640001"/>
    <n v="1749.2799703972"/>
    <n v="34.2081447184"/>
    <n v="0"/>
    <n v="2.8417005999999998"/>
    <n v="2.8535616112"/>
    <n v="51.928248346800004"/>
    <n v="139.926573066"/>
    <n v="0"/>
    <n v="23.809744462000001"/>
    <n v="12.766401721600001"/>
    <n v="0"/>
    <n v="0"/>
    <n v="0"/>
    <n v="16.710435050000001"/>
    <n v="0"/>
    <n v="3038.9348842007998"/>
    <n v="0"/>
    <n v="0"/>
    <n v="802.94301419520002"/>
    <n v="0"/>
    <n v="0"/>
    <n v="7.8349392108"/>
    <n v="0"/>
    <n v="2.3830748336000003"/>
    <m/>
    <n v="6101.952810329999"/>
    <n v="6101.952810329999"/>
    <x v="14"/>
  </r>
  <r>
    <x v="4"/>
    <s v="OutputSite 4"/>
    <s v="New Haven/Middlesex"/>
    <x v="0"/>
    <x v="0"/>
    <s v="Fixed"/>
    <x v="2"/>
    <s v="Protect None"/>
    <n v="695.65560000000005"/>
    <n v="214.27336810280002"/>
    <n v="1718.9955964464002"/>
    <n v="34.135990233599998"/>
    <n v="0"/>
    <n v="2.8417005999999998"/>
    <n v="2.8515847759999997"/>
    <n v="64.924210056000007"/>
    <n v="270.53879287839999"/>
    <n v="0"/>
    <n v="23.268585825999999"/>
    <n v="6.6342589312000007"/>
    <n v="0"/>
    <n v="0"/>
    <n v="0"/>
    <n v="16.710435050000001"/>
    <n v="0"/>
    <n v="3049.1776086851996"/>
    <n v="0"/>
    <n v="0"/>
    <n v="686.26822385599996"/>
    <n v="0"/>
    <n v="0"/>
    <n v="7.6906302412000001"/>
    <n v="0"/>
    <n v="3.6418246472"/>
    <m/>
    <n v="6101.9528103299999"/>
    <n v="6101.9528103299999"/>
    <x v="14"/>
  </r>
  <r>
    <x v="5"/>
    <s v="OutputSite 4"/>
    <s v="New Haven/Middlesex"/>
    <x v="0"/>
    <x v="0"/>
    <s v="Fixed"/>
    <x v="2"/>
    <s v="Protect None"/>
    <n v="677.36149999999998"/>
    <n v="209.88652368960001"/>
    <n v="1673.790070406"/>
    <n v="34.022816418399998"/>
    <n v="0"/>
    <n v="2.8417005999999998"/>
    <n v="2.8197083084000001"/>
    <n v="64.093197958800005"/>
    <n v="884.62312651080003"/>
    <n v="0"/>
    <n v="21.159302667600002"/>
    <n v="11.687543911200001"/>
    <n v="0"/>
    <n v="0"/>
    <n v="0"/>
    <n v="16.60541568"/>
    <n v="0"/>
    <n v="3057.3666485012"/>
    <n v="0"/>
    <n v="0"/>
    <n v="108.819835672"/>
    <n v="0"/>
    <n v="0"/>
    <n v="6.2080038412000009"/>
    <n v="0"/>
    <n v="8.0286690604000004"/>
    <m/>
    <n v="6101.9525632256"/>
    <n v="6101.9525632256"/>
    <x v="14"/>
  </r>
  <r>
    <x v="6"/>
    <s v="OutputSite 4"/>
    <s v="New Haven/Middlesex"/>
    <x v="0"/>
    <x v="0"/>
    <s v="Fixed"/>
    <x v="2"/>
    <s v="Protect None"/>
    <n v="654.56849999999997"/>
    <n v="201.0999854344"/>
    <n v="1617.4675645139998"/>
    <n v="30.62241277"/>
    <n v="0"/>
    <n v="2.4895768300000003"/>
    <n v="2.5963259308"/>
    <n v="78.341237662799998"/>
    <n v="1006.6941827372"/>
    <n v="0"/>
    <n v="19.015177788799999"/>
    <n v="19.175054335599999"/>
    <n v="0"/>
    <n v="0"/>
    <n v="0"/>
    <n v="16.59306046"/>
    <n v="0"/>
    <n v="3068.2343000132005"/>
    <n v="0"/>
    <n v="0"/>
    <n v="19.300583370799998"/>
    <n v="0"/>
    <n v="0"/>
    <n v="3.5081411667999998"/>
    <n v="0"/>
    <n v="16.815207315599999"/>
    <m/>
    <n v="6101.9528103300008"/>
    <n v="6101.9528103300008"/>
    <x v="14"/>
  </r>
  <r>
    <x v="7"/>
    <s v="OutputSite 4"/>
    <s v="New Haven/Middlesex"/>
    <x v="0"/>
    <x v="0"/>
    <s v="Fixed"/>
    <x v="2"/>
    <s v="Protect None"/>
    <n v="633.78420000000006"/>
    <n v="194.3028847036"/>
    <n v="1566.1086447048001"/>
    <n v="30.464018849600002"/>
    <n v="0"/>
    <n v="2.4895768300000003"/>
    <n v="2.2918933099999999"/>
    <n v="70.1494796984"/>
    <n v="762.27012416399998"/>
    <n v="0"/>
    <n v="16.682759357199998"/>
    <n v="324.04850938519996"/>
    <n v="0"/>
    <n v="0"/>
    <n v="0"/>
    <n v="16.17298298"/>
    <n v="0"/>
    <n v="3084.5659240179998"/>
    <n v="0"/>
    <n v="0"/>
    <n v="6.8057493848000004"/>
    <n v="0"/>
    <n v="0"/>
    <n v="1.9877077936000001"/>
    <n v="0"/>
    <n v="23.612308046399999"/>
    <m/>
    <n v="6101.9525632256"/>
    <n v="6101.9525632256"/>
    <x v="14"/>
  </r>
  <r>
    <x v="0"/>
    <s v="OutputSite 5"/>
    <s v="New Haven/Middlesex"/>
    <x v="0"/>
    <x v="0"/>
    <s v="Fixed"/>
    <x v="2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  <m/>
    <n v="4970.6594462500007"/>
    <n v="4554.2144009300009"/>
    <x v="15"/>
  </r>
  <r>
    <x v="1"/>
    <s v="OutputSite 5"/>
    <s v="New Haven/Middlesex"/>
    <x v="0"/>
    <x v="0"/>
    <s v="Fixed"/>
    <x v="2"/>
    <s v="Protect None"/>
    <n v="412.82560000000001"/>
    <n v="1000.1894065115999"/>
    <n v="1020.1102219264001"/>
    <n v="26.6346419628"/>
    <n v="0"/>
    <n v="10.73668618"/>
    <n v="0"/>
    <n v="17.880721488400003"/>
    <n v="103.0084343928"/>
    <n v="0"/>
    <n v="40.169538368399998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  <m/>
    <n v="4970.6594462499997"/>
    <n v="4554.21440093"/>
    <x v="15"/>
  </r>
  <r>
    <x v="2"/>
    <s v="OutputSite 5"/>
    <s v="New Haven/Middlesex"/>
    <x v="0"/>
    <x v="0"/>
    <s v="Fixed"/>
    <x v="2"/>
    <s v="Protect None"/>
    <n v="411.12939999999998"/>
    <n v="997.42554379759997"/>
    <n v="1015.9188370935999"/>
    <n v="24.966193054000001"/>
    <n v="0"/>
    <n v="10.73668618"/>
    <n v="0"/>
    <n v="6.1074323503999999"/>
    <n v="125.909575976"/>
    <n v="0"/>
    <n v="39.8977235284"/>
    <n v="23.901914403200003"/>
    <n v="0"/>
    <n v="0"/>
    <n v="3.7868749299999998"/>
    <n v="3.65714512"/>
    <n v="0"/>
    <n v="2009.6583245564"/>
    <n v="0"/>
    <n v="0"/>
    <n v="258.90882429240003"/>
    <n v="0"/>
    <n v="0"/>
    <n v="19.595378919999998"/>
    <n v="416.44504532000002"/>
    <n v="13.744193832400001"/>
    <m/>
    <n v="4970.6596933543997"/>
    <n v="4554.2146480343999"/>
    <x v="15"/>
  </r>
  <r>
    <x v="3"/>
    <s v="OutputSite 5"/>
    <s v="New Haven/Middlesex"/>
    <x v="0"/>
    <x v="0"/>
    <s v="Fixed"/>
    <x v="2"/>
    <s v="Protect None"/>
    <n v="406.33519999999999"/>
    <n v="990.41519196960007"/>
    <n v="1004.0721579487999"/>
    <n v="24.015582427199998"/>
    <n v="0"/>
    <n v="10.73668618"/>
    <n v="0"/>
    <n v="12.781475090000001"/>
    <n v="175.19430145159998"/>
    <n v="0"/>
    <n v="39.061522238800002"/>
    <n v="25.455212661599997"/>
    <n v="0"/>
    <n v="0"/>
    <n v="3.7868749299999998"/>
    <n v="3.65714512"/>
    <n v="0"/>
    <n v="2012.5613070475999"/>
    <n v="0"/>
    <n v="0"/>
    <n v="212.12701928440001"/>
    <n v="0"/>
    <n v="0"/>
    <n v="19.595378919999998"/>
    <n v="416.44504532000002"/>
    <n v="20.754545660400002"/>
    <m/>
    <n v="4970.6594462500007"/>
    <n v="4554.2144009300009"/>
    <x v="15"/>
  </r>
  <r>
    <x v="4"/>
    <s v="OutputSite 5"/>
    <s v="New Haven/Middlesex"/>
    <x v="0"/>
    <x v="0"/>
    <s v="Fixed"/>
    <x v="2"/>
    <s v="Protect None"/>
    <n v="400.56139999999999"/>
    <n v="979.99702336120004"/>
    <n v="989.8048441016"/>
    <n v="22.398037024800001"/>
    <n v="0"/>
    <n v="10.1443769332"/>
    <n v="0"/>
    <n v="16.476427183199998"/>
    <n v="250.8403714236"/>
    <n v="0"/>
    <n v="31.781826614800003"/>
    <n v="23.917234876000002"/>
    <n v="0"/>
    <n v="0"/>
    <n v="3.7868749299999998"/>
    <n v="3.65714512"/>
    <n v="0"/>
    <n v="2022.8223172576002"/>
    <n v="0"/>
    <n v="0"/>
    <n v="147.82007601960001"/>
    <n v="0"/>
    <n v="0"/>
    <n v="19.595378919999998"/>
    <n v="416.44504532000002"/>
    <n v="31.1727142688"/>
    <m/>
    <n v="4970.6596933543997"/>
    <n v="4554.2146480343999"/>
    <x v="15"/>
  </r>
  <r>
    <x v="5"/>
    <s v="OutputSite 5"/>
    <s v="New Haven/Middlesex"/>
    <x v="0"/>
    <x v="0"/>
    <s v="Fixed"/>
    <x v="2"/>
    <s v="Protect None"/>
    <n v="388.47309999999999"/>
    <n v="952.10214895839999"/>
    <n v="959.93412291639993"/>
    <n v="21.727148578800001"/>
    <n v="0"/>
    <n v="9.8508169060000004"/>
    <n v="0"/>
    <n v="30.808482383200001"/>
    <n v="308.56964266480003"/>
    <n v="0"/>
    <n v="22.0696352772"/>
    <n v="69.295981100799992"/>
    <n v="0"/>
    <n v="0"/>
    <n v="3.7851451992"/>
    <n v="3.65714512"/>
    <n v="0"/>
    <n v="2038.9836863308001"/>
    <n v="0"/>
    <n v="0"/>
    <n v="57.3361281408"/>
    <n v="0"/>
    <n v="0"/>
    <n v="17.026975786400001"/>
    <n v="416.44504532000002"/>
    <n v="59.067588671599999"/>
    <m/>
    <n v="4970.6596933543997"/>
    <n v="4554.2146480343999"/>
    <x v="15"/>
  </r>
  <r>
    <x v="6"/>
    <s v="OutputSite 5"/>
    <s v="New Haven/Middlesex"/>
    <x v="0"/>
    <x v="0"/>
    <s v="Fixed"/>
    <x v="2"/>
    <s v="Protect None"/>
    <n v="376.85770000000002"/>
    <n v="918.62197380239991"/>
    <n v="931.23195843880001"/>
    <n v="19.055950014800001"/>
    <n v="0"/>
    <n v="4.5914468564000002"/>
    <n v="0"/>
    <n v="36.631003360400001"/>
    <n v="356.19950997360002"/>
    <n v="0"/>
    <n v="18.347254595599999"/>
    <n v="42.978868292000001"/>
    <n v="0"/>
    <n v="0"/>
    <n v="3.7589521328000002"/>
    <n v="3.65714512"/>
    <n v="0"/>
    <n v="2095.1942539296001"/>
    <n v="0"/>
    <n v="0"/>
    <n v="26.648974018000001"/>
    <n v="0"/>
    <n v="0"/>
    <n v="4.749346568"/>
    <n v="416.44504532000002"/>
    <n v="92.547763827599994"/>
    <m/>
    <n v="4970.6594462499997"/>
    <n v="4554.21440093"/>
    <x v="15"/>
  </r>
  <r>
    <x v="7"/>
    <s v="OutputSite 5"/>
    <s v="New Haven/Middlesex"/>
    <x v="0"/>
    <x v="0"/>
    <s v="Fixed"/>
    <x v="2"/>
    <s v="Protect None"/>
    <n v="364.90260000000001"/>
    <n v="879.4265209788"/>
    <n v="901.69038031440004"/>
    <n v="17.649678874399999"/>
    <n v="0"/>
    <n v="4.4130374795999998"/>
    <n v="0"/>
    <n v="31.123293388800001"/>
    <n v="400.92639479119998"/>
    <n v="0"/>
    <n v="13.3223866216"/>
    <n v="19.180243527999998"/>
    <n v="0"/>
    <n v="0"/>
    <n v="1.7509817784000001"/>
    <n v="3.65714512"/>
    <n v="0"/>
    <n v="2139.7014629355999"/>
    <n v="0"/>
    <n v="0"/>
    <n v="7.1793712376000007"/>
    <n v="0"/>
    <n v="0"/>
    <n v="2.4502872304000003"/>
    <n v="416.44504532000002"/>
    <n v="131.74321665119999"/>
    <m/>
    <n v="4970.6594462499997"/>
    <n v="4554.21440093"/>
    <x v="15"/>
  </r>
  <r>
    <x v="0"/>
    <s v="Raster 1"/>
    <s v="New Haven/Middlesex"/>
    <x v="0"/>
    <x v="2"/>
    <s v="Fixed"/>
    <x v="2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  <m/>
    <n v="40770.527157250006"/>
    <n v="19633.185893200003"/>
    <x v="16"/>
  </r>
  <r>
    <x v="1"/>
    <s v="Raster 1"/>
    <s v="New Haven/Middlesex"/>
    <x v="0"/>
    <x v="2"/>
    <s v="Fixed"/>
    <x v="2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  <m/>
    <n v="40770.527404354405"/>
    <n v="19633.186140304402"/>
    <x v="16"/>
  </r>
  <r>
    <x v="2"/>
    <s v="Raster 1"/>
    <s v="New Haven/Middlesex"/>
    <x v="0"/>
    <x v="2"/>
    <s v="Fixed"/>
    <x v="2"/>
    <s v="Protect None"/>
    <n v="3719.6884"/>
    <n v="6398.8168704624004"/>
    <n v="9191.5137026896009"/>
    <n v="294.68435221999999"/>
    <n v="0"/>
    <n v="34.619326440000002"/>
    <n v="21.79460808"/>
    <n v="42.262018427600005"/>
    <n v="309.93785972759997"/>
    <n v="0"/>
    <n v="178.01104450719998"/>
    <n v="13.125197310400001"/>
    <n v="0"/>
    <n v="0"/>
    <n v="0"/>
    <n v="248.39552049"/>
    <n v="116.84949315"/>
    <n v="2294.4075972700002"/>
    <n v="0"/>
    <n v="0"/>
    <n v="468.8109155592"/>
    <n v="0"/>
    <n v="0"/>
    <n v="5.2351538183999997"/>
    <n v="21137.341264050003"/>
    <n v="14.722233047600001"/>
    <m/>
    <n v="40770.527157250006"/>
    <n v="19633.185893200003"/>
    <x v="16"/>
  </r>
  <r>
    <x v="3"/>
    <s v="Raster 1"/>
    <s v="New Haven/Middlesex"/>
    <x v="0"/>
    <x v="2"/>
    <s v="Fixed"/>
    <x v="2"/>
    <s v="Protect None"/>
    <n v="3714.0205000000001"/>
    <n v="6390.4064251039999"/>
    <n v="9177.5080724020008"/>
    <n v="294.68435221999999"/>
    <n v="0"/>
    <n v="32.977070597599997"/>
    <n v="21.79460808"/>
    <n v="44.292475282400005"/>
    <n v="342.0115166388"/>
    <n v="0"/>
    <n v="168.72090748480002"/>
    <n v="14.274974083600002"/>
    <n v="0"/>
    <n v="0"/>
    <n v="0"/>
    <n v="248.39552049"/>
    <n v="110.30122655000001"/>
    <n v="2310.6285185035999"/>
    <n v="0"/>
    <n v="0"/>
    <n v="448.85501131960001"/>
    <n v="0"/>
    <n v="0"/>
    <n v="5.2027831420000004"/>
    <n v="21137.341264050003"/>
    <n v="23.132678406"/>
    <m/>
    <n v="40770.527404354405"/>
    <n v="19633.186140304402"/>
    <x v="16"/>
  </r>
  <r>
    <x v="4"/>
    <s v="Raster 1"/>
    <s v="New Haven/Middlesex"/>
    <x v="0"/>
    <x v="2"/>
    <s v="Fixed"/>
    <x v="2"/>
    <s v="Protect None"/>
    <n v="3711.0979000000002"/>
    <n v="6384.0368149852002"/>
    <n v="9170.2861992076014"/>
    <n v="294.68435221999999"/>
    <n v="0"/>
    <n v="32.481873379999996"/>
    <n v="21.79460808"/>
    <n v="43.10736258"/>
    <n v="384.18507169119999"/>
    <n v="0"/>
    <n v="155.73655968240001"/>
    <n v="16.808782601200001"/>
    <n v="0"/>
    <n v="0"/>
    <n v="0"/>
    <n v="247.23412980999998"/>
    <n v="98.928246539999989"/>
    <n v="2338.0813231347997"/>
    <n v="0"/>
    <n v="0"/>
    <n v="411.14391462680004"/>
    <n v="0"/>
    <n v="0"/>
    <n v="5.1743661359999997"/>
    <n v="21137.341264050003"/>
    <n v="29.502288524800001"/>
    <m/>
    <n v="40770.527157250006"/>
    <n v="19633.185893200003"/>
    <x v="16"/>
  </r>
  <r>
    <x v="5"/>
    <s v="Raster 1"/>
    <s v="New Haven/Middlesex"/>
    <x v="0"/>
    <x v="2"/>
    <s v="Fixed"/>
    <x v="2"/>
    <s v="Protect None"/>
    <n v="3699.9133999999999"/>
    <n v="6369.2402035132"/>
    <n v="9142.6488075895995"/>
    <n v="294.68435221999999"/>
    <n v="0"/>
    <n v="31.4549074936"/>
    <n v="21.778052085199999"/>
    <n v="49.5755673544"/>
    <n v="549.83274175320003"/>
    <n v="0"/>
    <n v="130.24675240480002"/>
    <n v="27.473314296400002"/>
    <n v="0"/>
    <n v="0"/>
    <n v="0"/>
    <n v="246.70903296"/>
    <n v="96.105078769999992"/>
    <n v="2378.8248850243999"/>
    <n v="0"/>
    <n v="0"/>
    <n v="245.5800129564"/>
    <n v="0"/>
    <n v="0"/>
    <n v="4.7332847820000001"/>
    <n v="21137.341264050003"/>
    <n v="44.298899996799996"/>
    <m/>
    <n v="40770.527157250006"/>
    <n v="19633.185893200003"/>
    <x v="16"/>
  </r>
  <r>
    <x v="6"/>
    <s v="Raster 1"/>
    <s v="New Haven/Middlesex"/>
    <x v="0"/>
    <x v="2"/>
    <s v="Fixed"/>
    <x v="2"/>
    <s v="Protect None"/>
    <n v="3687.1023"/>
    <n v="6342.1669512403996"/>
    <n v="9110.992015801201"/>
    <n v="294.68435221999999"/>
    <n v="0"/>
    <n v="29.017963900799998"/>
    <n v="21.711828106000002"/>
    <n v="55.118860359600006"/>
    <n v="683.53500208760011"/>
    <n v="0"/>
    <n v="108.58286255240002"/>
    <n v="65.7072838996"/>
    <n v="0"/>
    <n v="0"/>
    <n v="0"/>
    <n v="244.97312455000002"/>
    <n v="87.549088920000003"/>
    <n v="2416.7032713960002"/>
    <n v="0"/>
    <n v="0"/>
    <n v="96.919040663600001"/>
    <n v="0"/>
    <n v="0"/>
    <n v="4.1520952331999998"/>
    <n v="21137.341264050003"/>
    <n v="71.372152269600008"/>
    <m/>
    <n v="40770.527157250006"/>
    <n v="19633.185893200003"/>
    <x v="16"/>
  </r>
  <r>
    <x v="7"/>
    <s v="Raster 1"/>
    <s v="New Haven/Middlesex"/>
    <x v="0"/>
    <x v="2"/>
    <s v="Fixed"/>
    <x v="2"/>
    <s v="Protect None"/>
    <n v="3675.6675"/>
    <n v="6309.321587288"/>
    <n v="9082.7361218700007"/>
    <n v="294.54992742639996"/>
    <n v="0"/>
    <n v="27.470843252400002"/>
    <n v="21.5121677508"/>
    <n v="48.408740377599997"/>
    <n v="734.84598364319993"/>
    <n v="0"/>
    <n v="83.463464770400009"/>
    <n v="109.700762858"/>
    <n v="0"/>
    <n v="0"/>
    <n v="0"/>
    <n v="242.13760155999998"/>
    <n v="81.488853509999998"/>
    <n v="2459.2306799491998"/>
    <n v="0"/>
    <n v="0"/>
    <n v="31.2295482808"/>
    <n v="0"/>
    <n v="0"/>
    <n v="2.8720944412000002"/>
    <n v="21137.341264050003"/>
    <n v="104.217516222"/>
    <m/>
    <n v="40770.527157250006"/>
    <n v="19633.185893200003"/>
    <x v="16"/>
  </r>
  <r>
    <x v="0"/>
    <s v="Raster 2"/>
    <s v="New Haven/Middlesex"/>
    <x v="3"/>
    <x v="2"/>
    <s v="Fixed"/>
    <x v="2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  <m/>
    <n v="202825.88611620001"/>
    <n v="61583.88366485"/>
    <x v="17"/>
  </r>
  <r>
    <x v="1"/>
    <s v="Raster 2"/>
    <s v="New Haven/Middlesex"/>
    <x v="3"/>
    <x v="2"/>
    <s v="Fixed"/>
    <x v="2"/>
    <s v="Protect None"/>
    <n v="7318.1352999999999"/>
    <n v="18149.838195456399"/>
    <n v="18083.434324253201"/>
    <n v="1390.1166902499999"/>
    <n v="0"/>
    <n v="226.4499316216"/>
    <n v="93.168984289200012"/>
    <n v="318.5454943972"/>
    <n v="850.59685063080008"/>
    <n v="0"/>
    <n v="846.72373626520005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  <m/>
    <n v="202825.88611620004"/>
    <n v="61583.883664850029"/>
    <x v="17"/>
  </r>
  <r>
    <x v="2"/>
    <s v="Raster 2"/>
    <s v="New Haven/Middlesex"/>
    <x v="3"/>
    <x v="2"/>
    <s v="Fixed"/>
    <x v="2"/>
    <s v="Protect None"/>
    <n v="7296.4090999999999"/>
    <n v="18131.625859863201"/>
    <n v="18029.747928100398"/>
    <n v="1383.6882692839999"/>
    <n v="0"/>
    <n v="221.01610586560003"/>
    <n v="93.12821206320001"/>
    <n v="85.785999026000013"/>
    <n v="1202.8105666324"/>
    <n v="0"/>
    <n v="829.46670628239997"/>
    <n v="87.733675906800002"/>
    <n v="0"/>
    <n v="0"/>
    <n v="28.746890373999999"/>
    <n v="262.01196134759999"/>
    <n v="5.0656401999999998"/>
    <n v="17500.9175777208"/>
    <n v="0"/>
    <n v="0"/>
    <n v="3556.5195133364"/>
    <n v="0"/>
    <n v="0.98223999000000006"/>
    <n v="60.167697460399999"/>
    <n v="141242.00245135001"/>
    <n v="104.4688213968"/>
    <m/>
    <n v="202825.88611620001"/>
    <n v="61583.88366485"/>
    <x v="17"/>
  </r>
  <r>
    <x v="3"/>
    <s v="Raster 2"/>
    <s v="New Haven/Middlesex"/>
    <x v="3"/>
    <x v="2"/>
    <s v="Fixed"/>
    <x v="2"/>
    <s v="Protect None"/>
    <n v="7238.2519000000002"/>
    <n v="18077.561393978402"/>
    <n v="17886.038927983602"/>
    <n v="1364.3587746984001"/>
    <n v="0"/>
    <n v="212.51200793960001"/>
    <n v="92.364165258399993"/>
    <n v="178.53119926920002"/>
    <n v="1537.6812603199999"/>
    <n v="0"/>
    <n v="777.35362384440009"/>
    <n v="101.7504258924"/>
    <n v="0"/>
    <n v="0"/>
    <n v="25.923722603999998"/>
    <n v="261.34601498960001"/>
    <n v="4.65174033"/>
    <n v="17575.433886375999"/>
    <n v="0"/>
    <n v="0"/>
    <n v="3272.55183184"/>
    <n v="0"/>
    <n v="0.98223999000000006"/>
    <n v="56.309409358800004"/>
    <n v="141242.00245135001"/>
    <n v="158.53328728160002"/>
    <m/>
    <n v="202825.88636330442"/>
    <n v="61583.883911954414"/>
    <x v="17"/>
  </r>
  <r>
    <x v="4"/>
    <s v="Raster 2"/>
    <s v="New Haven/Middlesex"/>
    <x v="3"/>
    <x v="2"/>
    <s v="Fixed"/>
    <x v="2"/>
    <s v="Protect None"/>
    <n v="7163.7712000000001"/>
    <n v="18008.3741388136"/>
    <n v="17701.9938411328"/>
    <n v="1338.0641483899999"/>
    <n v="0"/>
    <n v="192.21213437519998"/>
    <n v="91.604319228400001"/>
    <n v="237.64697329880002"/>
    <n v="2145.5598140508"/>
    <n v="0"/>
    <n v="704.19144730120001"/>
    <n v="85.866060851599997"/>
    <n v="0"/>
    <n v="0"/>
    <n v="23.482331131999999"/>
    <n v="257.691588018"/>
    <n v="4.5034776900000004"/>
    <n v="17682.0159446016"/>
    <n v="0"/>
    <n v="0"/>
    <n v="2832.2626945463999"/>
    <n v="0"/>
    <n v="0.98223999000000006"/>
    <n v="49.711474774399996"/>
    <n v="141242.00245135001"/>
    <n v="227.72054244640003"/>
    <m/>
    <n v="202825.88562199118"/>
    <n v="61583.883170641173"/>
    <x v="17"/>
  </r>
  <r>
    <x v="5"/>
    <s v="Raster 2"/>
    <s v="New Haven/Middlesex"/>
    <x v="3"/>
    <x v="2"/>
    <s v="Fixed"/>
    <x v="2"/>
    <s v="Protect None"/>
    <n v="7008.3873999999996"/>
    <n v="17791.859039594001"/>
    <n v="17318.033634445601"/>
    <n v="1295.2790099476001"/>
    <n v="0"/>
    <n v="176.2452364648"/>
    <n v="89.720642387200002"/>
    <n v="442.97145555560002"/>
    <n v="4073.5565591216"/>
    <n v="0"/>
    <n v="580.41364098400004"/>
    <n v="127.05638749640001"/>
    <n v="0"/>
    <n v="0"/>
    <n v="20.555379514000002"/>
    <n v="246.29636861200001"/>
    <n v="4.4417015900000001"/>
    <n v="17863.916412364801"/>
    <n v="0"/>
    <n v="0"/>
    <n v="1066.7024978596"/>
    <n v="0"/>
    <n v="0.98223999000000006"/>
    <n v="41.618064361200005"/>
    <n v="141242.00245135001"/>
    <n v="444.23564166599999"/>
    <m/>
    <n v="202825.88636330439"/>
    <n v="61583.883911954385"/>
    <x v="17"/>
  </r>
  <r>
    <x v="6"/>
    <s v="Raster 2"/>
    <s v="New Haven/Middlesex"/>
    <x v="3"/>
    <x v="2"/>
    <s v="Fixed"/>
    <x v="2"/>
    <s v="Protect None"/>
    <n v="6848.58"/>
    <n v="17456.617936410799"/>
    <n v="16923.142517519998"/>
    <n v="1239.7986358508001"/>
    <n v="0"/>
    <n v="136.71298034400002"/>
    <n v="84.941890395599998"/>
    <n v="489.83949999919997"/>
    <n v="5158.2193460864"/>
    <n v="0"/>
    <n v="474.47355998960001"/>
    <n v="118.1551927996"/>
    <n v="0"/>
    <n v="0"/>
    <n v="17.920505296800002"/>
    <n v="234.54037678199998"/>
    <n v="4.15135392"/>
    <n v="18069.0639678712"/>
    <n v="0"/>
    <n v="0"/>
    <n v="370.38157280280001"/>
    <n v="0"/>
    <n v="0.98223999000000006"/>
    <n v="25.464849733200001"/>
    <n v="141242.00245135001"/>
    <n v="779.47674484920003"/>
    <m/>
    <n v="202825.88562199121"/>
    <n v="61583.883170641202"/>
    <x v="17"/>
  </r>
  <r>
    <x v="7"/>
    <s v="Raster 2"/>
    <s v="New Haven/Middlesex"/>
    <x v="3"/>
    <x v="2"/>
    <s v="Fixed"/>
    <x v="2"/>
    <s v="Protect None"/>
    <n v="6682.2547000000004"/>
    <n v="17053.3991541008"/>
    <n v="16512.145382906801"/>
    <n v="1191.3179880928001"/>
    <n v="0"/>
    <n v="121.33419090560001"/>
    <n v="75.051289681200004"/>
    <n v="474.51136696279997"/>
    <n v="5698.9109547704002"/>
    <n v="0"/>
    <n v="350.33127468239996"/>
    <n v="169.36584996880001"/>
    <n v="0"/>
    <n v="0"/>
    <n v="13.532919570400001"/>
    <n v="227.05780844559999"/>
    <n v="4.15135392"/>
    <n v="18280.601890266"/>
    <n v="0"/>
    <n v="0"/>
    <n v="209.89294840400001"/>
    <n v="0"/>
    <n v="0.98223999000000006"/>
    <n v="18.6017721276"/>
    <n v="141242.00245135001"/>
    <n v="1182.6955271592001"/>
    <m/>
    <n v="202825.88636330442"/>
    <n v="61583.883911954414"/>
    <x v="17"/>
  </r>
  <r>
    <x v="0"/>
    <s v="Raster 3"/>
    <s v="New Haven/Middlesex"/>
    <x v="3"/>
    <x v="3"/>
    <s v="Fixed"/>
    <x v="2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  <m/>
    <n v="54122.535418800006"/>
    <n v="18608.616919480002"/>
    <x v="18"/>
  </r>
  <r>
    <x v="1"/>
    <s v="Raster 3"/>
    <s v="New Haven/Middlesex"/>
    <x v="3"/>
    <x v="3"/>
    <s v="Fixed"/>
    <x v="2"/>
    <s v="Protect None"/>
    <n v="3302.8402999999998"/>
    <n v="2837.3607054228"/>
    <n v="8161.4637062731999"/>
    <n v="795.8155348816"/>
    <n v="0"/>
    <n v="49.541714051600003"/>
    <n v="2.7552140600000001"/>
    <n v="83.648051757200008"/>
    <n v="128.02034176079999"/>
    <n v="0"/>
    <n v="171.38049214200001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  <m/>
    <n v="54122.535171695607"/>
    <n v="18608.616672375603"/>
    <x v="18"/>
  </r>
  <r>
    <x v="2"/>
    <s v="Raster 3"/>
    <s v="New Haven/Middlesex"/>
    <x v="3"/>
    <x v="3"/>
    <s v="Fixed"/>
    <x v="2"/>
    <s v="Protect None"/>
    <n v="3294.5978"/>
    <n v="2830.0763148152005"/>
    <n v="8141.0961261031998"/>
    <n v="792.87350989519996"/>
    <n v="0"/>
    <n v="49.300293052800001"/>
    <n v="2.7552140600000001"/>
    <n v="58.078182653999995"/>
    <n v="173.20708786680001"/>
    <n v="0"/>
    <n v="165.6911604364"/>
    <n v="19.2207686496"/>
    <n v="0"/>
    <n v="0"/>
    <n v="0"/>
    <n v="185.5956669608"/>
    <n v="0"/>
    <n v="4813.7486464588001"/>
    <n v="0"/>
    <n v="0"/>
    <n v="1342.7445528304002"/>
    <n v="0"/>
    <n v="0"/>
    <n v="13.0362397264"/>
    <n v="35513.918499320003"/>
    <n v="21.193403074800003"/>
    <m/>
    <n v="54122.535665904412"/>
    <n v="18608.617166584409"/>
    <x v="18"/>
  </r>
  <r>
    <x v="3"/>
    <s v="Raster 3"/>
    <s v="New Haven/Middlesex"/>
    <x v="3"/>
    <x v="3"/>
    <s v="Fixed"/>
    <x v="2"/>
    <s v="Protect None"/>
    <n v="3273.5524999999998"/>
    <n v="2806.7200069272003"/>
    <n v="8089.0922638099992"/>
    <n v="786.39418542279998"/>
    <n v="0"/>
    <n v="47.837187900400004"/>
    <n v="2.7552140600000001"/>
    <n v="85.573242137600005"/>
    <n v="288.9016150512"/>
    <n v="0"/>
    <n v="148.24410717000001"/>
    <n v="23.580184474399999"/>
    <n v="0"/>
    <n v="0"/>
    <n v="0"/>
    <n v="185.61518820840001"/>
    <n v="0"/>
    <n v="4837.3656494888"/>
    <n v="0"/>
    <n v="0"/>
    <n v="1249.1221319671999"/>
    <n v="0"/>
    <n v="0"/>
    <n v="12.865984794799999"/>
    <n v="35513.918499320003"/>
    <n v="44.549710962799999"/>
    <m/>
    <n v="54122.535171695599"/>
    <n v="18608.616672375596"/>
    <x v="18"/>
  </r>
  <r>
    <x v="4"/>
    <s v="Raster 3"/>
    <s v="New Haven/Middlesex"/>
    <x v="3"/>
    <x v="3"/>
    <s v="Fixed"/>
    <x v="2"/>
    <s v="Protect None"/>
    <n v="3250.1383000000001"/>
    <n v="2772.5620244020001"/>
    <n v="8031.2347453851999"/>
    <n v="782.24480833799998"/>
    <n v="0"/>
    <n v="46.575472834000003"/>
    <n v="2.7552140600000001"/>
    <n v="91.071562142000005"/>
    <n v="667.32272950800007"/>
    <n v="0"/>
    <n v="125.5455911948"/>
    <n v="18.060119282799999"/>
    <n v="0"/>
    <n v="0"/>
    <n v="0"/>
    <n v="185.36709539079999"/>
    <n v="0"/>
    <n v="4871.9493928951997"/>
    <n v="0"/>
    <n v="0"/>
    <n v="922.65372919279991"/>
    <n v="0"/>
    <n v="0"/>
    <n v="12.5669884708"/>
    <n v="35513.918499320003"/>
    <n v="78.707693488000004"/>
    <m/>
    <n v="54122.535665904405"/>
    <n v="18608.617166584401"/>
    <x v="18"/>
  </r>
  <r>
    <x v="5"/>
    <s v="Raster 3"/>
    <s v="New Haven/Middlesex"/>
    <x v="3"/>
    <x v="3"/>
    <s v="Fixed"/>
    <x v="2"/>
    <s v="Protect None"/>
    <n v="3209.8494000000001"/>
    <n v="2700.5224431480001"/>
    <n v="7931.6791007736001"/>
    <n v="776.81814860960003"/>
    <n v="0"/>
    <n v="44.817572132400002"/>
    <n v="2.7552140600000001"/>
    <n v="121.48022960599999"/>
    <n v="1489.2507747551999"/>
    <n v="0"/>
    <n v="92.819578667599998"/>
    <n v="20.955935746400002"/>
    <n v="0"/>
    <n v="0"/>
    <n v="0"/>
    <n v="185.04462414879998"/>
    <n v="0"/>
    <n v="4921.4636783584001"/>
    <n v="0"/>
    <n v="0"/>
    <n v="159.2548321296"/>
    <n v="0"/>
    <n v="0"/>
    <n v="11.0075126024"/>
    <n v="35513.918499320003"/>
    <n v="150.747274742"/>
    <m/>
    <n v="54122.535418800013"/>
    <n v="18608.61691948001"/>
    <x v="18"/>
  </r>
  <r>
    <x v="6"/>
    <s v="Raster 3"/>
    <s v="New Haven/Middlesex"/>
    <x v="3"/>
    <x v="3"/>
    <s v="Fixed"/>
    <x v="2"/>
    <s v="Protect None"/>
    <n v="3166.2662999999998"/>
    <n v="2621.1806797695999"/>
    <n v="7823.9833430171993"/>
    <n v="772.05768234359994"/>
    <n v="0"/>
    <n v="43.702389975199999"/>
    <n v="2.7339630816000002"/>
    <n v="129.36977888920001"/>
    <n v="1666.260799338"/>
    <n v="0"/>
    <n v="77.208263988799999"/>
    <n v="44.032521453600005"/>
    <n v="0"/>
    <n v="0"/>
    <n v="0"/>
    <n v="184.32060825680003"/>
    <n v="0"/>
    <n v="4953.7787562683998"/>
    <n v="0"/>
    <n v="0"/>
    <n v="50.831846124000002"/>
    <n v="0"/>
    <n v="0"/>
    <n v="9.0674959580000003"/>
    <n v="35513.918499320003"/>
    <n v="230.08903812039998"/>
    <m/>
    <n v="54122.535665904405"/>
    <n v="18608.617166584401"/>
    <x v="18"/>
  </r>
  <r>
    <x v="7"/>
    <s v="Raster 3"/>
    <s v="New Haven/Middlesex"/>
    <x v="3"/>
    <x v="3"/>
    <s v="Fixed"/>
    <x v="2"/>
    <s v="Protect None"/>
    <n v="3115.1367"/>
    <n v="2522.4407267824004"/>
    <n v="7697.6398517148"/>
    <n v="749.59366844400006"/>
    <n v="0"/>
    <n v="42.904242763200003"/>
    <n v="2.0008043268"/>
    <n v="164.78947648079998"/>
    <n v="1519.4101138796"/>
    <n v="0"/>
    <n v="66.243253343199996"/>
    <n v="303.840805762"/>
    <n v="0"/>
    <n v="0"/>
    <n v="0"/>
    <n v="182.83798185679998"/>
    <n v="0"/>
    <n v="4998.2533474935999"/>
    <n v="0"/>
    <n v="0"/>
    <n v="22.068646859599998"/>
    <n v="0"/>
    <n v="0"/>
    <n v="7.7650086655999999"/>
    <n v="35513.918499320003"/>
    <n v="328.82899110760002"/>
    <m/>
    <n v="54122.535418800006"/>
    <n v="18608.616919480002"/>
    <x v="18"/>
  </r>
  <r>
    <x v="0"/>
    <s v="Raster 4"/>
    <s v="New Haven/Middlesex"/>
    <x v="0"/>
    <x v="3"/>
    <s v="Fixed"/>
    <x v="2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  <m/>
    <n v="43490.82536553"/>
    <n v="20663.160275669998"/>
    <x v="19"/>
  </r>
  <r>
    <x v="1"/>
    <s v="Raster 4"/>
    <s v="New Haven/Middlesex"/>
    <x v="0"/>
    <x v="3"/>
    <s v="Fixed"/>
    <x v="2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  <m/>
    <n v="43490.82536553"/>
    <n v="20663.160275669998"/>
    <x v="19"/>
  </r>
  <r>
    <x v="2"/>
    <s v="Raster 4"/>
    <s v="New Haven/Middlesex"/>
    <x v="0"/>
    <x v="3"/>
    <s v="Fixed"/>
    <x v="2"/>
    <s v="Protect None"/>
    <n v="5215.1162999999997"/>
    <n v="2130.2642987951999"/>
    <n v="12886.7818424172"/>
    <n v="469.24507799000003"/>
    <n v="0"/>
    <n v="37.9722860436"/>
    <n v="256.9814099724"/>
    <n v="79.876250195599994"/>
    <n v="127.03241836959999"/>
    <n v="0"/>
    <n v="45.191193985200002"/>
    <n v="38.957985495199999"/>
    <n v="0"/>
    <n v="0"/>
    <n v="0"/>
    <n v="255.88896142000002"/>
    <n v="65.890388259999995"/>
    <n v="3212.5768758116001"/>
    <n v="0"/>
    <n v="0"/>
    <n v="874.62874194840003"/>
    <n v="0"/>
    <n v="0"/>
    <n v="173.27528868119998"/>
    <n v="22827.665089860002"/>
    <n v="8.5972562848000003"/>
    <m/>
    <n v="43490.82536553"/>
    <n v="20663.160275669998"/>
    <x v="19"/>
  </r>
  <r>
    <x v="3"/>
    <s v="Raster 4"/>
    <s v="New Haven/Middlesex"/>
    <x v="0"/>
    <x v="3"/>
    <s v="Fixed"/>
    <x v="2"/>
    <s v="Protect None"/>
    <n v="5193.5690999999997"/>
    <n v="2124.0095922224"/>
    <n v="12833.537763140399"/>
    <n v="469.24507799000003"/>
    <n v="0"/>
    <n v="36.747142428400004"/>
    <n v="242.64540110199999"/>
    <n v="108.2299974692"/>
    <n v="182.791773334"/>
    <n v="0"/>
    <n v="14.9199165676"/>
    <n v="39.682495596000003"/>
    <n v="0"/>
    <n v="0"/>
    <n v="0"/>
    <n v="255.52448243000001"/>
    <n v="50.193081249999999"/>
    <n v="3275.5820730972"/>
    <n v="0"/>
    <n v="0"/>
    <n v="858.42437670959998"/>
    <n v="0"/>
    <n v="0"/>
    <n v="156.77513947559999"/>
    <n v="22827.665089860002"/>
    <n v="14.8519628576"/>
    <m/>
    <n v="43490.825365530007"/>
    <n v="20663.160275670005"/>
    <x v="19"/>
  </r>
  <r>
    <x v="4"/>
    <s v="Raster 4"/>
    <s v="New Haven/Middlesex"/>
    <x v="0"/>
    <x v="3"/>
    <s v="Fixed"/>
    <x v="2"/>
    <s v="Protect None"/>
    <n v="5170.9624999999996"/>
    <n v="2115.3777413216003"/>
    <n v="12777.67585985"/>
    <n v="469.24507799000003"/>
    <n v="0"/>
    <n v="35.690524013999998"/>
    <n v="228.93679030320001"/>
    <n v="126.73342204559999"/>
    <n v="314.28467322799997"/>
    <n v="0"/>
    <n v="7.6135336684000006"/>
    <n v="22.5534656924"/>
    <n v="0"/>
    <n v="0"/>
    <n v="0"/>
    <n v="255.51212721000002"/>
    <n v="42.057168879999999"/>
    <n v="3321.7653912484002"/>
    <n v="0"/>
    <n v="0"/>
    <n v="798.0290960968"/>
    <n v="0"/>
    <n v="0"/>
    <n v="124.2018374676"/>
    <n v="22827.665089860002"/>
    <n v="23.4838137584"/>
    <m/>
    <n v="43490.825612634406"/>
    <n v="20663.160522774404"/>
    <x v="19"/>
  </r>
  <r>
    <x v="5"/>
    <s v="Raster 4"/>
    <s v="New Haven/Middlesex"/>
    <x v="0"/>
    <x v="3"/>
    <s v="Fixed"/>
    <x v="2"/>
    <s v="Protect None"/>
    <n v="5134.0509000000002"/>
    <n v="2095.7653121980002"/>
    <n v="12686.4656721396"/>
    <n v="469.24507799000003"/>
    <n v="0"/>
    <n v="35.361875161999997"/>
    <n v="188.3066493332"/>
    <n v="130.44072935880001"/>
    <n v="924.20208536320013"/>
    <n v="0"/>
    <n v="4.2993694555999999"/>
    <n v="80.939293324399998"/>
    <n v="0"/>
    <n v="0"/>
    <n v="0"/>
    <n v="255.46888394000001"/>
    <n v="35.360639640000002"/>
    <n v="3346.4412366324"/>
    <n v="0"/>
    <n v="0"/>
    <n v="297.84160513879999"/>
    <n v="0"/>
    <n v="0"/>
    <n v="69.925356007600001"/>
    <n v="22827.665089860002"/>
    <n v="43.096242881999999"/>
    <m/>
    <n v="43490.825118425601"/>
    <n v="20663.160028565599"/>
    <x v="19"/>
  </r>
  <r>
    <x v="6"/>
    <s v="Raster 4"/>
    <s v="New Haven/Middlesex"/>
    <x v="0"/>
    <x v="3"/>
    <s v="Fixed"/>
    <x v="2"/>
    <s v="Protect None"/>
    <n v="5100.5290000000005"/>
    <n v="2074.8360637268001"/>
    <n v="12603.631582276001"/>
    <n v="469.18997370880004"/>
    <n v="0"/>
    <n v="35.219543027600004"/>
    <n v="133.20582759480001"/>
    <n v="119.6333713204"/>
    <n v="1207.8045465564001"/>
    <n v="0"/>
    <n v="2.7888202583999999"/>
    <n v="147.39579776479999"/>
    <n v="0"/>
    <n v="0"/>
    <n v="0"/>
    <n v="255.27120042000001"/>
    <n v="21.281866450000003"/>
    <n v="3411.5769680547996"/>
    <n v="0"/>
    <n v="0"/>
    <n v="73.064076096400001"/>
    <n v="0"/>
    <n v="0"/>
    <n v="44.235641270399995"/>
    <n v="22827.665089860002"/>
    <n v="64.025491353199996"/>
    <m/>
    <n v="43490.825859738805"/>
    <n v="20663.160769878803"/>
    <x v="19"/>
  </r>
  <r>
    <x v="7"/>
    <s v="Raster 4"/>
    <s v="New Haven/Middlesex"/>
    <x v="0"/>
    <x v="3"/>
    <s v="Fixed"/>
    <x v="2"/>
    <s v="Protect None"/>
    <n v="5067.5969999999998"/>
    <n v="2047.1549346300001"/>
    <n v="12522.255161268"/>
    <n v="469.10818215239999"/>
    <n v="0"/>
    <n v="35.124407833599996"/>
    <n v="61.437319867600003"/>
    <n v="113.43129798480001"/>
    <n v="1113.1927196755998"/>
    <n v="0"/>
    <n v="1.6714141616"/>
    <n v="368.78256023040001"/>
    <n v="0"/>
    <n v="0"/>
    <n v="0"/>
    <n v="254.69668269000002"/>
    <n v="15.697307009999999"/>
    <n v="3509.1016616028"/>
    <n v="0"/>
    <n v="0"/>
    <n v="29.696759687599997"/>
    <n v="0"/>
    <n v="0"/>
    <n v="30.102999321199999"/>
    <n v="22827.665089860002"/>
    <n v="91.706620449999988"/>
    <m/>
    <n v="43490.825118425593"/>
    <n v="20663.160028565591"/>
    <x v="19"/>
  </r>
  <r>
    <x v="0"/>
    <s v="Raster 5"/>
    <s v="New Haven/Middlesex"/>
    <x v="4"/>
    <x v="2"/>
    <s v="Fixed"/>
    <x v="2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  <m/>
    <n v="119686.02926804"/>
    <n v="119679.11652245"/>
    <x v="20"/>
  </r>
  <r>
    <x v="1"/>
    <s v="Raster 5"/>
    <s v="New Haven/Middlesex"/>
    <x v="4"/>
    <x v="2"/>
    <s v="Fixed"/>
    <x v="2"/>
    <s v="Protect None"/>
    <n v="15.0725"/>
    <n v="0.100077282"/>
    <n v="37.244810690000001"/>
    <n v="0"/>
    <n v="0"/>
    <n v="0"/>
    <n v="0"/>
    <n v="3.167878408"/>
    <n v="6.0263821071999999"/>
    <n v="0"/>
    <n v="12.9890427860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  <m/>
    <n v="119686.0290209356"/>
    <n v="119679.1162753456"/>
    <x v="20"/>
  </r>
  <r>
    <x v="2"/>
    <s v="Raster 5"/>
    <s v="New Haven/Middlesex"/>
    <x v="4"/>
    <x v="2"/>
    <s v="Fixed"/>
    <x v="2"/>
    <s v="Protect None"/>
    <n v="14.8652"/>
    <n v="9.908886439999999E-2"/>
    <n v="36.7325632688"/>
    <n v="0"/>
    <n v="0"/>
    <n v="0"/>
    <n v="0"/>
    <n v="0.51768371800000001"/>
    <n v="6.1662431976000001"/>
    <n v="0"/>
    <n v="12.751328353200002"/>
    <n v="23.1279834224"/>
    <n v="0"/>
    <n v="0"/>
    <n v="16.1119481932"/>
    <n v="0"/>
    <n v="0"/>
    <n v="119582.45175221399"/>
    <n v="0"/>
    <n v="0"/>
    <n v="1.1337149872000001"/>
    <n v="0"/>
    <n v="0"/>
    <n v="0"/>
    <n v="6.9127455900000001"/>
    <n v="2.4463335600000004E-2"/>
    <m/>
    <n v="119686.0295151444"/>
    <n v="119679.1167695544"/>
    <x v="20"/>
  </r>
  <r>
    <x v="3"/>
    <s v="Raster 5"/>
    <s v="New Haven/Middlesex"/>
    <x v="4"/>
    <x v="2"/>
    <s v="Fixed"/>
    <x v="2"/>
    <s v="Protect None"/>
    <n v="14.538399999999999"/>
    <n v="9.1922836799999991E-2"/>
    <n v="35.925026089599996"/>
    <n v="0"/>
    <n v="0"/>
    <n v="0"/>
    <n v="0"/>
    <n v="0.78603909640000003"/>
    <n v="6.1486987852000006"/>
    <n v="0"/>
    <n v="12.22549019"/>
    <n v="21.020429994800001"/>
    <n v="0"/>
    <n v="0"/>
    <n v="14.9997312888"/>
    <n v="0"/>
    <n v="0"/>
    <n v="119586.979940344"/>
    <n v="0"/>
    <n v="0"/>
    <n v="0.90736735680000002"/>
    <n v="0"/>
    <n v="0"/>
    <n v="0"/>
    <n v="6.9127455900000001"/>
    <n v="3.1629363200000003E-2"/>
    <m/>
    <n v="119686.02902093562"/>
    <n v="119679.11627534562"/>
    <x v="20"/>
  </r>
  <r>
    <x v="4"/>
    <s v="Raster 5"/>
    <s v="New Haven/Middlesex"/>
    <x v="4"/>
    <x v="2"/>
    <s v="Fixed"/>
    <x v="2"/>
    <s v="Protect None"/>
    <n v="14.2193"/>
    <n v="8.5003913599999995E-2"/>
    <n v="35.136515949200003"/>
    <n v="0"/>
    <n v="0"/>
    <n v="0"/>
    <n v="0"/>
    <n v="0.78109700839999996"/>
    <n v="6.9120042768000003"/>
    <n v="0"/>
    <n v="11.416964593200001"/>
    <n v="19.081648872399999"/>
    <n v="0"/>
    <n v="0"/>
    <n v="14.910526600399999"/>
    <n v="0"/>
    <n v="0"/>
    <n v="119590.0796179376"/>
    <n v="0"/>
    <n v="0"/>
    <n v="0.67459501200000005"/>
    <n v="0"/>
    <n v="0"/>
    <n v="0"/>
    <n v="6.9127455900000001"/>
    <n v="3.8548286399999999E-2"/>
    <m/>
    <n v="119686.02926803999"/>
    <n v="119679.11652244999"/>
    <x v="20"/>
  </r>
  <r>
    <x v="5"/>
    <s v="Raster 5"/>
    <s v="New Haven/Middlesex"/>
    <x v="4"/>
    <x v="2"/>
    <s v="Fixed"/>
    <x v="2"/>
    <s v="Protect None"/>
    <n v="13.754300000000001"/>
    <n v="5.9057951600000005E-2"/>
    <n v="33.987480489200003"/>
    <n v="0"/>
    <n v="0"/>
    <n v="0"/>
    <n v="0"/>
    <n v="1.1356918224000001"/>
    <n v="7.4375953356000002"/>
    <n v="0"/>
    <n v="10.589164853200002"/>
    <n v="16.8876089048"/>
    <n v="0"/>
    <n v="0"/>
    <n v="14.742248504000001"/>
    <n v="0"/>
    <n v="0"/>
    <n v="119593.94951994601"/>
    <n v="0"/>
    <n v="0"/>
    <n v="0.26366039480000003"/>
    <n v="0"/>
    <n v="0"/>
    <n v="0"/>
    <n v="6.9127455900000001"/>
    <n v="6.4494248400000009E-2"/>
    <m/>
    <n v="119686.02926804002"/>
    <n v="119679.11652245001"/>
    <x v="20"/>
  </r>
  <r>
    <x v="6"/>
    <s v="Raster 5"/>
    <s v="New Haven/Middlesex"/>
    <x v="4"/>
    <x v="2"/>
    <s v="Fixed"/>
    <x v="2"/>
    <s v="Protect None"/>
    <n v="13.3721"/>
    <n v="2.6687275200000003E-2"/>
    <n v="33.043047472399998"/>
    <n v="0"/>
    <n v="0"/>
    <n v="0"/>
    <n v="0"/>
    <n v="0.93973803320000004"/>
    <n v="8.2154799868000001"/>
    <n v="0"/>
    <n v="0.97927473720000002"/>
    <n v="14.042201738799999"/>
    <n v="0"/>
    <n v="0"/>
    <n v="14.446958746"/>
    <n v="0"/>
    <n v="0"/>
    <n v="119607.30847801881"/>
    <n v="0"/>
    <n v="0"/>
    <n v="1.7791516800000001E-2"/>
    <n v="0"/>
    <n v="0"/>
    <n v="0"/>
    <n v="6.9127455900000001"/>
    <n v="9.6864924800000002E-2"/>
    <m/>
    <n v="119686.02926804"/>
    <n v="119679.11652245"/>
    <x v="20"/>
  </r>
  <r>
    <x v="7"/>
    <s v="Raster 5"/>
    <s v="New Haven/Middlesex"/>
    <x v="4"/>
    <x v="2"/>
    <s v="Fixed"/>
    <x v="2"/>
    <s v="Protect None"/>
    <n v="12.992599999999999"/>
    <n v="1.3590741999999999E-2"/>
    <n v="32.105286274400001"/>
    <n v="0"/>
    <n v="0"/>
    <n v="0"/>
    <n v="0"/>
    <n v="0.93034806599999997"/>
    <n v="8.3135804336000003"/>
    <n v="0"/>
    <n v="0.63234015960000001"/>
    <n v="2.9459786567999999"/>
    <n v="0"/>
    <n v="0"/>
    <n v="11.2899529316"/>
    <n v="0"/>
    <n v="0"/>
    <n v="119622.77548372799"/>
    <n v="0"/>
    <n v="0"/>
    <n v="0"/>
    <n v="0"/>
    <n v="0"/>
    <n v="0"/>
    <n v="6.9127455900000001"/>
    <n v="0.109961458"/>
    <m/>
    <n v="119686.02926804"/>
    <n v="119679.11652245"/>
    <x v="20"/>
  </r>
  <r>
    <x v="0"/>
    <s v="Raster 6"/>
    <s v="New Haven/Middlesex"/>
    <x v="4"/>
    <x v="3"/>
    <s v="Fixed"/>
    <x v="2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  <m/>
    <n v="29320.388798349999"/>
    <n v="29318.23899007"/>
    <x v="21"/>
  </r>
  <r>
    <x v="1"/>
    <s v="Raster 6"/>
    <s v="New Haven/Middlesex"/>
    <x v="4"/>
    <x v="3"/>
    <s v="Fixed"/>
    <x v="2"/>
    <s v="Protect None"/>
    <n v="3.5293999999999999"/>
    <n v="0.3088805"/>
    <n v="8.7213026936000002"/>
    <n v="0"/>
    <n v="0"/>
    <n v="0"/>
    <n v="0"/>
    <n v="1.4532209763999999"/>
    <n v="2.9899632400000001E-2"/>
    <n v="0"/>
    <n v="7.1035101867999995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  <m/>
    <n v="29320.388798350003"/>
    <n v="29318.238990070004"/>
    <x v="21"/>
  </r>
  <r>
    <x v="2"/>
    <s v="Raster 6"/>
    <s v="New Haven/Middlesex"/>
    <x v="4"/>
    <x v="3"/>
    <s v="Fixed"/>
    <x v="2"/>
    <s v="Protect None"/>
    <n v="3.4853000000000001"/>
    <n v="0.3088805"/>
    <n v="8.6123296531999998"/>
    <n v="0"/>
    <n v="0"/>
    <n v="0"/>
    <n v="0"/>
    <n v="0.67854868239999999"/>
    <n v="0.9221936208"/>
    <n v="0"/>
    <n v="6.8326837643999996"/>
    <n v="1.8053447464000001"/>
    <n v="0"/>
    <n v="0"/>
    <n v="0"/>
    <n v="0"/>
    <n v="0"/>
    <n v="29298.9260514792"/>
    <n v="0"/>
    <n v="0"/>
    <n v="0.15295762359999998"/>
    <n v="0"/>
    <n v="0"/>
    <n v="0"/>
    <n v="2.1498082799999998"/>
    <n v="0"/>
    <m/>
    <n v="29320.388798349999"/>
    <n v="29318.23899007"/>
    <x v="21"/>
  </r>
  <r>
    <x v="3"/>
    <s v="Raster 6"/>
    <s v="New Haven/Middlesex"/>
    <x v="4"/>
    <x v="3"/>
    <s v="Fixed"/>
    <x v="2"/>
    <s v="Protect None"/>
    <n v="3.3871000000000002"/>
    <n v="0.3088805"/>
    <n v="8.3696731324000009"/>
    <n v="0"/>
    <n v="0"/>
    <n v="0"/>
    <n v="0"/>
    <n v="0.6246799232000001"/>
    <n v="0.9436917036000001"/>
    <n v="0"/>
    <n v="6.541347676800001"/>
    <n v="2.0566499212"/>
    <n v="0"/>
    <n v="0"/>
    <n v="0"/>
    <n v="0"/>
    <n v="0"/>
    <n v="29299.252970600402"/>
    <n v="0"/>
    <n v="0"/>
    <n v="0.14109661239999999"/>
    <n v="0"/>
    <n v="0"/>
    <n v="0"/>
    <n v="2.1498082799999998"/>
    <n v="0"/>
    <m/>
    <n v="29320.388798349999"/>
    <n v="29318.23899007"/>
    <x v="21"/>
  </r>
  <r>
    <x v="4"/>
    <s v="Raster 6"/>
    <s v="New Haven/Middlesex"/>
    <x v="4"/>
    <x v="3"/>
    <s v="Fixed"/>
    <x v="2"/>
    <s v="Protect None"/>
    <n v="3.2427000000000001"/>
    <n v="0.3088805"/>
    <n v="8.0128543788000002"/>
    <n v="0"/>
    <n v="0"/>
    <n v="0"/>
    <n v="0"/>
    <n v="0.71586144680000008"/>
    <n v="1.1791821968"/>
    <n v="0"/>
    <n v="6.2057799016000006"/>
    <n v="1.9741170516000002"/>
    <n v="0"/>
    <n v="0"/>
    <n v="0"/>
    <n v="0"/>
    <n v="0"/>
    <n v="29299.709866636"/>
    <n v="0"/>
    <n v="0"/>
    <n v="0.13244795840000001"/>
    <n v="0"/>
    <n v="0"/>
    <n v="0"/>
    <n v="2.1498082799999998"/>
    <n v="0"/>
    <m/>
    <n v="29320.388798349999"/>
    <n v="29318.23899007"/>
    <x v="21"/>
  </r>
  <r>
    <x v="5"/>
    <s v="Raster 6"/>
    <s v="New Haven/Middlesex"/>
    <x v="4"/>
    <x v="3"/>
    <s v="Fixed"/>
    <x v="2"/>
    <s v="Protect None"/>
    <n v="1.8628"/>
    <n v="0.25476463640000002"/>
    <n v="4.6030607632000002"/>
    <n v="0"/>
    <n v="0"/>
    <n v="0"/>
    <n v="0"/>
    <n v="3.5802956516000002"/>
    <n v="1.5918465448000001"/>
    <n v="0"/>
    <n v="5.8074476088000004"/>
    <n v="1.9439703147999998"/>
    <n v="0"/>
    <n v="0"/>
    <n v="0"/>
    <n v="0"/>
    <n v="0"/>
    <n v="29300.313789789601"/>
    <n v="0"/>
    <n v="0"/>
    <n v="8.9698897200000002E-2"/>
    <n v="0"/>
    <n v="0"/>
    <n v="0"/>
    <n v="2.1498082799999998"/>
    <n v="5.4115863600000001E-2"/>
    <m/>
    <n v="29320.388798350003"/>
    <n v="29318.238990070004"/>
    <x v="21"/>
  </r>
  <r>
    <x v="6"/>
    <s v="Raster 6"/>
    <s v="New Haven/Middlesex"/>
    <x v="4"/>
    <x v="3"/>
    <s v="Fixed"/>
    <x v="2"/>
    <s v="Protect None"/>
    <n v="0.83550000000000002"/>
    <n v="9.4888089599999989E-2"/>
    <n v="2.0645572620000001"/>
    <n v="0"/>
    <n v="0"/>
    <n v="0"/>
    <n v="0"/>
    <n v="4.1822419699999998"/>
    <n v="3.4107820332000003"/>
    <n v="0"/>
    <n v="4.8882192407999998"/>
    <n v="0.84287310840000007"/>
    <n v="0"/>
    <n v="0"/>
    <n v="0"/>
    <n v="0"/>
    <n v="0"/>
    <n v="29302.4986868944"/>
    <n v="0"/>
    <n v="0"/>
    <n v="4.2749061200000001E-2"/>
    <n v="0"/>
    <n v="0"/>
    <n v="0"/>
    <n v="2.1498082799999998"/>
    <n v="0.2139924104"/>
    <m/>
    <n v="29320.388798349999"/>
    <n v="29318.23899007"/>
    <x v="21"/>
  </r>
  <r>
    <x v="7"/>
    <s v="Raster 6"/>
    <s v="New Haven/Middlesex"/>
    <x v="4"/>
    <x v="3"/>
    <s v="Fixed"/>
    <x v="2"/>
    <s v="Protect None"/>
    <n v="0.27479999999999999"/>
    <n v="7.4131320000000001E-2"/>
    <n v="0.67904289119999994"/>
    <n v="0"/>
    <n v="0"/>
    <n v="0"/>
    <n v="0"/>
    <n v="2.2555689632"/>
    <n v="6.5658110123999993"/>
    <n v="0"/>
    <n v="2.2671828700000001"/>
    <n v="0.53671075680000002"/>
    <n v="0"/>
    <n v="0"/>
    <n v="0"/>
    <n v="0"/>
    <n v="0"/>
    <n v="29305.5919397736"/>
    <n v="0"/>
    <n v="0"/>
    <n v="3.3853302799999999E-2"/>
    <n v="0"/>
    <n v="0"/>
    <n v="0"/>
    <n v="2.1498082799999998"/>
    <n v="0.23474918"/>
    <m/>
    <n v="29320.388798349999"/>
    <n v="29318.23899007"/>
    <x v="21"/>
  </r>
  <r>
    <x v="0"/>
    <s v="Raster 7"/>
    <s v="New Haven/Middlesex"/>
    <x v="0"/>
    <x v="0"/>
    <s v="Fixed"/>
    <x v="2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  <m/>
    <n v="33077.265254190002"/>
    <n v="16298.956803120003"/>
    <x v="22"/>
  </r>
  <r>
    <x v="1"/>
    <s v="Raster 7"/>
    <s v="New Haven/Middlesex"/>
    <x v="0"/>
    <x v="0"/>
    <s v="Fixed"/>
    <x v="2"/>
    <s v="Protect None"/>
    <n v="3962.5900999999999"/>
    <n v="432.29333311840003"/>
    <n v="9791.7344910644006"/>
    <n v="360.39287164159998"/>
    <n v="0"/>
    <n v="18.508119560000001"/>
    <n v="302.23635689280002"/>
    <n v="170.04019787640001"/>
    <n v="189.2112985416"/>
    <n v="0"/>
    <n v="9.6800677656000005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  <m/>
    <n v="33077.265254190002"/>
    <n v="16298.956803120003"/>
    <x v="22"/>
  </r>
  <r>
    <x v="2"/>
    <s v="Raster 7"/>
    <s v="New Haven/Middlesex"/>
    <x v="0"/>
    <x v="0"/>
    <s v="Fixed"/>
    <x v="2"/>
    <s v="Protect None"/>
    <n v="3952.1293999999998"/>
    <n v="431.84286179720004"/>
    <n v="9765.8856410936005"/>
    <n v="359.36862390360005"/>
    <n v="0"/>
    <n v="18.492799087199998"/>
    <n v="301.69371563039999"/>
    <n v="120.96822928920001"/>
    <n v="264.12173871480002"/>
    <n v="0"/>
    <n v="9.6439905231999994"/>
    <n v="38.106710837199998"/>
    <n v="0"/>
    <n v="0"/>
    <n v="0"/>
    <n v="78.89425731"/>
    <n v="72.240971340000002"/>
    <n v="3223.7642804171996"/>
    <n v="0"/>
    <n v="0"/>
    <n v="1437.2464182532001"/>
    <n v="0"/>
    <n v="0"/>
    <n v="174.7687876748"/>
    <n v="16778.308451069999"/>
    <n v="1.9180243528000001"/>
    <m/>
    <n v="33077.265501294401"/>
    <n v="16298.957050224402"/>
    <x v="22"/>
  </r>
  <r>
    <x v="3"/>
    <s v="Raster 7"/>
    <s v="New Haven/Middlesex"/>
    <x v="0"/>
    <x v="0"/>
    <s v="Fixed"/>
    <x v="2"/>
    <s v="Protect None"/>
    <n v="3926.8744999999999"/>
    <n v="430.8084827788"/>
    <n v="9703.4796719780006"/>
    <n v="357.29615930080001"/>
    <n v="0"/>
    <n v="18.397663893200001"/>
    <n v="290.81148495880001"/>
    <n v="145.74711720799999"/>
    <n v="426.71989337639997"/>
    <n v="0"/>
    <n v="9.5451487632000003"/>
    <n v="34.607218324400002"/>
    <n v="0"/>
    <n v="0"/>
    <n v="0"/>
    <n v="78.875724480000002"/>
    <n v="62.548301250000002"/>
    <n v="3251.2758958956001"/>
    <n v="0"/>
    <n v="0"/>
    <n v="1330.1316029411998"/>
    <n v="0"/>
    <n v="0"/>
    <n v="155.76003460040002"/>
    <n v="16778.308451069999"/>
    <n v="2.9524033712000004"/>
    <m/>
    <n v="33077.265254190002"/>
    <n v="16298.956803120003"/>
    <x v="22"/>
  </r>
  <r>
    <x v="4"/>
    <s v="Raster 7"/>
    <s v="New Haven/Middlesex"/>
    <x v="0"/>
    <x v="0"/>
    <s v="Fixed"/>
    <x v="2"/>
    <s v="Protect None"/>
    <n v="3896.8145"/>
    <n v="428.9697789384"/>
    <n v="9629.2000893379991"/>
    <n v="354.87774853799999"/>
    <n v="0"/>
    <n v="18.170574949599999"/>
    <n v="272.94435421240001"/>
    <n v="169.65298528160002"/>
    <n v="811.34061012480004"/>
    <n v="0"/>
    <n v="9.2703686703999999"/>
    <n v="22.709635673200001"/>
    <n v="0"/>
    <n v="0"/>
    <n v="0"/>
    <n v="78.776882720000003"/>
    <n v="54.863354409999999"/>
    <n v="3283.5249969308002"/>
    <n v="0"/>
    <n v="0"/>
    <n v="1035.1270034187999"/>
    <n v="0"/>
    <n v="0"/>
    <n v="124.7378069112"/>
    <n v="16778.308451069999"/>
    <n v="4.7911072116"/>
    <m/>
    <n v="33077.2657483988"/>
    <n v="16298.957297328801"/>
    <x v="22"/>
  </r>
  <r>
    <x v="5"/>
    <s v="Raster 7"/>
    <s v="New Haven/Middlesex"/>
    <x v="0"/>
    <x v="0"/>
    <s v="Fixed"/>
    <x v="2"/>
    <s v="Protect None"/>
    <n v="3857.3939"/>
    <n v="423.68742817960003"/>
    <n v="9531.7900522315995"/>
    <n v="352.50060421000001"/>
    <n v="0"/>
    <n v="17.956829643599999"/>
    <n v="223.21014583319999"/>
    <n v="150.17695778680002"/>
    <n v="1763.4469598579999"/>
    <n v="0"/>
    <n v="7.8764527500000003"/>
    <n v="96.489326112000001"/>
    <n v="0"/>
    <n v="0"/>
    <n v="0"/>
    <n v="75.478038980000008"/>
    <n v="49.062578620000004"/>
    <n v="3311.5851841772001"/>
    <n v="0"/>
    <n v="0"/>
    <n v="227.61577018080001"/>
    <n v="0"/>
    <n v="0"/>
    <n v="58.007510795600005"/>
    <n v="16778.308451069999"/>
    <n v="10.0734579704"/>
    <m/>
    <n v="33077.2657483988"/>
    <n v="16298.957297328801"/>
    <x v="22"/>
  </r>
  <r>
    <x v="6"/>
    <s v="Raster 7"/>
    <s v="New Haven/Middlesex"/>
    <x v="0"/>
    <x v="0"/>
    <s v="Fixed"/>
    <x v="2"/>
    <s v="Protect None"/>
    <n v="3817.3597"/>
    <n v="418.37443647520001"/>
    <n v="9432.8637825267997"/>
    <n v="347.32376703"/>
    <n v="0"/>
    <n v="17.400103430400002"/>
    <n v="172.8418675636"/>
    <n v="145.5761209632"/>
    <n v="1974.5126657444"/>
    <n v="0"/>
    <n v="6.7432319715999993"/>
    <n v="191.6277324692"/>
    <n v="0"/>
    <n v="0"/>
    <n v="0"/>
    <n v="73.859505159999998"/>
    <n v="42.273385230000002"/>
    <n v="3374.6420262824004"/>
    <n v="0"/>
    <n v="0"/>
    <n v="47.218438482799996"/>
    <n v="0"/>
    <n v="0"/>
    <n v="38.313043011200001"/>
    <n v="16778.308451069999"/>
    <n v="15.3864496748"/>
    <m/>
    <n v="33077.265007085603"/>
    <n v="16298.956556015604"/>
    <x v="22"/>
  </r>
  <r>
    <x v="7"/>
    <s v="Raster 7"/>
    <s v="New Haven/Middlesex"/>
    <x v="0"/>
    <x v="0"/>
    <s v="Fixed"/>
    <x v="2"/>
    <s v="Protect None"/>
    <n v="3779.4312"/>
    <n v="412.82274192040001"/>
    <n v="9339.1407901727998"/>
    <n v="344.59672287160004"/>
    <n v="0"/>
    <n v="15.844828336800001"/>
    <n v="71.3088935432"/>
    <n v="134.0178126532"/>
    <n v="1356.1418120852002"/>
    <n v="0"/>
    <n v="5.7036637607999996"/>
    <n v="932.78673932359993"/>
    <n v="0"/>
    <n v="0"/>
    <n v="0"/>
    <n v="70.851009090000005"/>
    <n v="35.620099259999996"/>
    <n v="3512.6275942863999"/>
    <n v="0"/>
    <n v="0"/>
    <n v="20.520290689199999"/>
    <n v="0"/>
    <n v="0"/>
    <n v="26.035908001600003"/>
    <n v="16778.308451069999"/>
    <n v="20.938144229599999"/>
    <m/>
    <n v="33077.265501294394"/>
    <n v="16298.957050224395"/>
    <x v="22"/>
  </r>
  <r>
    <x v="0"/>
    <s v="Raster 8"/>
    <s v="New Haven/Middlesex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1"/>
    <s v="Raster 8"/>
    <s v="New Haven/Middlesex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2"/>
    <s v="Raster 8"/>
    <s v="New Haven/Middlesex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3"/>
    <s v="Raster 8"/>
    <s v="New Haven/Middlesex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4"/>
    <s v="Raster 8"/>
    <s v="New Haven/Middlesex"/>
    <x v="0"/>
    <x v="0"/>
    <s v="Fixed"/>
    <x v="2"/>
    <s v="Protect None"/>
    <n v="1.5210999999999999"/>
    <n v="0.40154465"/>
    <n v="3.7587050283999996"/>
    <n v="0"/>
    <n v="0"/>
    <n v="0"/>
    <n v="0"/>
    <n v="3.4594615999999998E-3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5"/>
    <s v="Raster 8"/>
    <s v="New Haven/Middlesex"/>
    <x v="0"/>
    <x v="0"/>
    <s v="Fixed"/>
    <x v="2"/>
    <s v="Protect None"/>
    <n v="1.4998"/>
    <n v="0.40154465"/>
    <n v="3.7060717912000003"/>
    <n v="0"/>
    <n v="0"/>
    <n v="0"/>
    <n v="0"/>
    <n v="5.6092698800000007E-2"/>
    <n v="0"/>
    <n v="0"/>
    <n v="0.3886952212"/>
    <n v="0"/>
    <n v="0"/>
    <n v="0"/>
    <n v="0"/>
    <n v="4.3243270000000007E-2"/>
    <n v="0"/>
    <n v="5738.3453575488002"/>
    <n v="0"/>
    <n v="0"/>
    <n v="0"/>
    <n v="0"/>
    <n v="0"/>
    <n v="0"/>
    <n v="0"/>
    <n v="0"/>
    <m/>
    <n v="5742.9410051800005"/>
    <n v="5742.9410051800005"/>
    <x v="23"/>
  </r>
  <r>
    <x v="6"/>
    <s v="Raster 8"/>
    <s v="New Haven/Middlesex"/>
    <x v="0"/>
    <x v="0"/>
    <s v="Fixed"/>
    <x v="2"/>
    <s v="Protect None"/>
    <n v="1.2281"/>
    <n v="0.40154465"/>
    <n v="3.0346891363999999"/>
    <n v="0"/>
    <n v="0"/>
    <n v="0"/>
    <n v="0"/>
    <n v="0.71042514999999995"/>
    <n v="1.7050203600000001E-2"/>
    <n v="0"/>
    <n v="0.35953690199999999"/>
    <n v="0"/>
    <n v="0"/>
    <n v="0"/>
    <n v="0"/>
    <n v="4.3243270000000007E-2"/>
    <n v="0"/>
    <n v="5738.3745158679994"/>
    <n v="0"/>
    <n v="0"/>
    <n v="0"/>
    <n v="0"/>
    <n v="0"/>
    <n v="0"/>
    <n v="0"/>
    <n v="0"/>
    <m/>
    <n v="5742.9410051799996"/>
    <n v="5742.9410051799996"/>
    <x v="23"/>
  </r>
  <r>
    <x v="7"/>
    <s v="Raster 8"/>
    <s v="New Haven/Middlesex"/>
    <x v="0"/>
    <x v="0"/>
    <s v="Fixed"/>
    <x v="2"/>
    <s v="Protect None"/>
    <n v="1.0329999999999999"/>
    <n v="0.39413151800000001"/>
    <n v="2.5525884519999997"/>
    <n v="0"/>
    <n v="0"/>
    <n v="0"/>
    <n v="0"/>
    <n v="0.59206214239999999"/>
    <n v="0.61726679119999994"/>
    <n v="0"/>
    <n v="0.30196157680000002"/>
    <n v="0"/>
    <n v="0"/>
    <n v="0"/>
    <n v="0"/>
    <n v="4.3243270000000007E-2"/>
    <n v="0"/>
    <n v="5738.4320911932"/>
    <n v="0"/>
    <n v="0"/>
    <n v="0"/>
    <n v="0"/>
    <n v="0"/>
    <n v="0"/>
    <n v="0"/>
    <n v="7.4131320000000002E-3"/>
    <m/>
    <n v="5742.9407580755997"/>
    <n v="5742.9407580755997"/>
    <x v="23"/>
  </r>
  <r>
    <x v="0"/>
    <s v="ALL"/>
    <s v="New Haven/Middlesex"/>
    <x v="0"/>
    <x v="0"/>
    <s v="Fixed"/>
    <x v="3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  <m/>
    <n v="529036.39838353987"/>
    <n v="291528.10007401987"/>
    <x v="10"/>
  </r>
  <r>
    <x v="1"/>
    <s v="ALL"/>
    <s v="New Haven/Middlesex"/>
    <x v="0"/>
    <x v="0"/>
    <s v="Fixed"/>
    <x v="3"/>
    <s v="Protect None"/>
    <n v="23546.764599999999"/>
    <n v="29952.897483150802"/>
    <n v="58185.091384242398"/>
    <n v="3310.2545269831999"/>
    <n v="0"/>
    <n v="367.43831229439996"/>
    <n v="678.05274386919996"/>
    <n v="769.2394566616"/>
    <n v="1525.3932527167999"/>
    <n v="0"/>
    <n v="1291.5704671123999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  <m/>
    <n v="529036.39863064431"/>
    <n v="291528.10032112431"/>
    <x v="10"/>
  </r>
  <r>
    <x v="2"/>
    <s v="ALL"/>
    <s v="New Haven/Middlesex"/>
    <x v="0"/>
    <x v="0"/>
    <s v="Fixed"/>
    <x v="3"/>
    <s v="Protect None"/>
    <n v="23439.300999999999"/>
    <n v="29885.974939812"/>
    <n v="57919.544100243998"/>
    <n v="3285.6402105948"/>
    <n v="0"/>
    <n v="355.68923938760003"/>
    <n v="656.08120903880001"/>
    <n v="483.38463886239998"/>
    <n v="2416.7875339963998"/>
    <n v="0"/>
    <n v="1198.0248957176"/>
    <n v="247.94134260280001"/>
    <n v="0"/>
    <n v="0"/>
    <n v="42.791810261199998"/>
    <n v="1029.6778571899999"/>
    <n v="258.83568138999999"/>
    <n v="185726.71754381803"/>
    <n v="0"/>
    <n v="0"/>
    <n v="7422.7574576932002"/>
    <n v="0"/>
    <n v="0.98223999000000006"/>
    <n v="408.88439199320004"/>
    <n v="237508.29830952"/>
    <n v="188.38498142799997"/>
    <m/>
    <n v="529036.3983835401"/>
    <n v="291528.1000740201"/>
    <x v="10"/>
  </r>
  <r>
    <x v="3"/>
    <s v="ALL"/>
    <s v="New Haven/Middlesex"/>
    <x v="0"/>
    <x v="0"/>
    <s v="Fixed"/>
    <x v="3"/>
    <s v="Protect None"/>
    <n v="23238.225299999998"/>
    <n v="29732.458118954801"/>
    <n v="57422.677198213198"/>
    <n v="3242.8417285148003"/>
    <n v="0"/>
    <n v="326.06784654199998"/>
    <n v="602.19663515720003"/>
    <n v="713.92884328759999"/>
    <n v="4150.4003441204004"/>
    <n v="0"/>
    <n v="1049.6910896504"/>
    <n v="348.15996831960001"/>
    <n v="0"/>
    <n v="0"/>
    <n v="38.758819348800003"/>
    <n v="1026.3048821299999"/>
    <n v="218.27967174"/>
    <n v="186035.59186620801"/>
    <n v="0"/>
    <n v="0"/>
    <n v="5952.7650114564003"/>
    <n v="0"/>
    <n v="0.98223999000000006"/>
    <n v="325.09400810159997"/>
    <n v="237508.29830952"/>
    <n v="341.90180228520001"/>
    <m/>
    <n v="529036.39838353998"/>
    <n v="291528.10007401998"/>
    <x v="10"/>
  </r>
  <r>
    <x v="4"/>
    <s v="ALL"/>
    <s v="New Haven/Middlesex"/>
    <x v="0"/>
    <x v="0"/>
    <s v="Fixed"/>
    <x v="3"/>
    <s v="Protect None"/>
    <n v="23001.213800000001"/>
    <n v="29493.081414856002"/>
    <n v="56837.011353207206"/>
    <n v="3197.5729437479999"/>
    <n v="0"/>
    <n v="312.7743711352"/>
    <n v="523.09011516760006"/>
    <n v="796.32753519840003"/>
    <n v="8178.4637476799999"/>
    <n v="0"/>
    <n v="882.07869250400006"/>
    <n v="425.98722883040006"/>
    <n v="0"/>
    <n v="0"/>
    <n v="36.001875558000002"/>
    <n v="1011.1213051676"/>
    <n v="189.87502096"/>
    <n v="186404.92373951961"/>
    <n v="0"/>
    <n v="0"/>
    <n v="2452.9354482548001"/>
    <n v="0"/>
    <n v="0.98223999000000006"/>
    <n v="204.59478296359998"/>
    <n v="237508.29830952"/>
    <n v="581.27850638400002"/>
    <m/>
    <n v="529036.39863064443"/>
    <n v="291528.10032112442"/>
    <x v="10"/>
  </r>
  <r>
    <x v="5"/>
    <s v="ALL"/>
    <s v="New Haven/Middlesex"/>
    <x v="0"/>
    <x v="0"/>
    <s v="Fixed"/>
    <x v="3"/>
    <s v="Protect None"/>
    <n v="22654.352200000001"/>
    <n v="28949.015101381199"/>
    <n v="55979.901077696806"/>
    <n v="3123.1510289736002"/>
    <n v="0"/>
    <n v="263.13727478519996"/>
    <n v="368.13934747720003"/>
    <n v="1057.1931792344001"/>
    <n v="10283.448277937599"/>
    <n v="0"/>
    <n v="688.11928291639992"/>
    <n v="808.58786710879997"/>
    <n v="0"/>
    <n v="0"/>
    <n v="32.554274969200002"/>
    <n v="993.97522506040002"/>
    <n v="162.80473394000001"/>
    <n v="186941.4214923268"/>
    <n v="0"/>
    <n v="0"/>
    <n v="628.74627320640002"/>
    <n v="0"/>
    <n v="0.98223999000000006"/>
    <n v="121.57857715720002"/>
    <n v="237508.29830952"/>
    <n v="1125.3448198587998"/>
    <m/>
    <n v="529036.39838353998"/>
    <n v="291528.10007401998"/>
    <x v="10"/>
  </r>
  <r>
    <x v="6"/>
    <s v="ALL"/>
    <s v="New Haven/Middlesex"/>
    <x v="0"/>
    <x v="0"/>
    <s v="Fixed"/>
    <x v="3"/>
    <s v="Protect None"/>
    <n v="22307.746999999999"/>
    <n v="28292.575838066801"/>
    <n v="55123.424377867996"/>
    <n v="3037.2894160012002"/>
    <n v="0"/>
    <n v="240.92604868680002"/>
    <n v="172.46626887560001"/>
    <n v="1032.3406542043999"/>
    <n v="9396.4470186811996"/>
    <n v="0"/>
    <n v="502.1821176748"/>
    <n v="2638.6882736140001"/>
    <n v="0"/>
    <n v="0"/>
    <n v="24.433435967600001"/>
    <n v="977.44072834320002"/>
    <n v="137.80394626999998"/>
    <n v="187803.04933047801"/>
    <n v="0"/>
    <n v="0"/>
    <n v="284.69911052039998"/>
    <n v="0"/>
    <n v="0.98223999000000006"/>
    <n v="81.567432709200006"/>
    <n v="237508.29830952"/>
    <n v="1781.7840831731999"/>
    <m/>
    <n v="529036.39863064443"/>
    <n v="291528.10032112442"/>
    <x v="10"/>
  </r>
  <r>
    <x v="7"/>
    <s v="ALL"/>
    <s v="New Haven/Middlesex"/>
    <x v="0"/>
    <x v="0"/>
    <s v="Fixed"/>
    <x v="3"/>
    <s v="Protect None"/>
    <n v="21955.566200000001"/>
    <n v="27404.122346251603"/>
    <n v="54253.170125112803"/>
    <n v="2911.8537862644002"/>
    <n v="0"/>
    <n v="219.58388876319998"/>
    <n v="96.159935946800005"/>
    <n v="1086.5296607068001"/>
    <n v="7957.1476570728"/>
    <n v="0"/>
    <n v="387.13796927120001"/>
    <n v="3063.5057102148003"/>
    <n v="0"/>
    <n v="0"/>
    <n v="20.580584162799997"/>
    <n v="961.31667203439997"/>
    <n v="120.29042192"/>
    <n v="190149.16500607439"/>
    <n v="0"/>
    <n v="0"/>
    <n v="170.01351060120001"/>
    <n v="0"/>
    <n v="0.98223999000000006"/>
    <n v="56.302737540000003"/>
    <n v="237508.29830952"/>
    <n v="2670.2375749884004"/>
    <m/>
    <n v="529036.39813643554"/>
    <n v="291528.09982691554"/>
    <x v="10"/>
  </r>
  <r>
    <x v="0"/>
    <s v="OutputSite 1"/>
    <s v="New Haven/Middlesex"/>
    <x v="0"/>
    <x v="0"/>
    <s v="Fixed"/>
    <x v="3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  <m/>
    <n v="73857.188556249996"/>
    <n v="24270.056715929997"/>
    <x v="11"/>
  </r>
  <r>
    <x v="1"/>
    <s v="OutputSite 1"/>
    <s v="New Haven/Middlesex"/>
    <x v="0"/>
    <x v="0"/>
    <s v="Fixed"/>
    <x v="3"/>
    <s v="Protect None"/>
    <n v="1921.9277999999999"/>
    <n v="9841.9834179088011"/>
    <n v="4749.1681586231998"/>
    <n v="509.54755852560004"/>
    <n v="0"/>
    <n v="103.7737167196"/>
    <n v="87.7082241536"/>
    <n v="151.206888926"/>
    <n v="236.87823151039998"/>
    <n v="0"/>
    <n v="371.22938799919996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  <m/>
    <n v="73857.18855625001"/>
    <n v="24270.056715930012"/>
    <x v="11"/>
  </r>
  <r>
    <x v="2"/>
    <s v="OutputSite 1"/>
    <s v="New Haven/Middlesex"/>
    <x v="0"/>
    <x v="0"/>
    <s v="Fixed"/>
    <x v="3"/>
    <s v="Protect None"/>
    <n v="1905.6623"/>
    <n v="9826.9933236916004"/>
    <n v="4708.9753924411998"/>
    <n v="502.2164651864"/>
    <n v="0"/>
    <n v="97.986284567199988"/>
    <n v="87.0620461476"/>
    <n v="53.3110445692"/>
    <n v="469.73829837240004"/>
    <n v="0"/>
    <n v="356.52717040800002"/>
    <n v="17.890605664399999"/>
    <n v="0"/>
    <n v="0"/>
    <n v="3.4775002212000001"/>
    <n v="111.72825446"/>
    <n v="5.04710737"/>
    <n v="6803.5439780299994"/>
    <n v="0"/>
    <n v="0"/>
    <n v="1149.5264564428001"/>
    <n v="0"/>
    <n v="0"/>
    <n v="29.3705818796"/>
    <n v="49587.131840319998"/>
    <n v="46.662206478400002"/>
    <m/>
    <n v="73857.188556249996"/>
    <n v="24270.056715929997"/>
    <x v="11"/>
  </r>
  <r>
    <x v="3"/>
    <s v="OutputSite 1"/>
    <s v="New Haven/Middlesex"/>
    <x v="0"/>
    <x v="0"/>
    <s v="Fixed"/>
    <x v="3"/>
    <s v="Protect None"/>
    <n v="1876.6548"/>
    <n v="9791.2442359348006"/>
    <n v="4637.2965836111998"/>
    <n v="487.37018572999995"/>
    <n v="0"/>
    <n v="92.621400938800008"/>
    <n v="85.879404489199999"/>
    <n v="91.859330969200002"/>
    <n v="719.48276178200001"/>
    <n v="0"/>
    <n v="322.99880989400003"/>
    <n v="32.021270778400002"/>
    <n v="0"/>
    <n v="0"/>
    <n v="3.3818708183999999"/>
    <n v="110.06029975999999"/>
    <n v="4.6393851100000001"/>
    <n v="6843.0668441835996"/>
    <n v="0"/>
    <n v="0"/>
    <n v="944.5983296436001"/>
    <n v="0"/>
    <n v="0"/>
    <n v="21.125202260399998"/>
    <n v="49587.131840319998"/>
    <n v="82.411294235200003"/>
    <m/>
    <n v="73857.189050458794"/>
    <n v="24270.057210138795"/>
    <x v="11"/>
  </r>
  <r>
    <x v="4"/>
    <s v="OutputSite 1"/>
    <s v="New Haven/Middlesex"/>
    <x v="0"/>
    <x v="0"/>
    <s v="Fixed"/>
    <x v="3"/>
    <s v="Protect None"/>
    <n v="1838.2674"/>
    <n v="9719.2365311483991"/>
    <n v="4542.4396291656003"/>
    <n v="463.81644142640005"/>
    <n v="0"/>
    <n v="87.918015789200012"/>
    <n v="84.329071483600003"/>
    <n v="123.1041997228"/>
    <n v="1295.5735583923999"/>
    <n v="0"/>
    <n v="291.56194102159998"/>
    <n v="34.663558127600005"/>
    <n v="0"/>
    <n v="0"/>
    <n v="3.2748746131999997"/>
    <n v="104.80315365"/>
    <n v="4.4478792"/>
    <n v="6890.5163252804005"/>
    <n v="0"/>
    <n v="0"/>
    <n v="453.58508374440004"/>
    <n v="0"/>
    <n v="0"/>
    <n v="16.3672070384"/>
    <n v="49587.131840319998"/>
    <n v="154.4189990216"/>
    <m/>
    <n v="73857.188309145597"/>
    <n v="24270.056468825598"/>
    <x v="11"/>
  </r>
  <r>
    <x v="5"/>
    <s v="OutputSite 1"/>
    <s v="New Haven/Middlesex"/>
    <x v="0"/>
    <x v="0"/>
    <s v="Fixed"/>
    <x v="3"/>
    <s v="Protect None"/>
    <n v="1764.6382000000001"/>
    <n v="9511.4743639856006"/>
    <n v="4360.4986362808004"/>
    <n v="414.78326822999998"/>
    <n v="0"/>
    <n v="54.912775289999999"/>
    <n v="77.703461206399993"/>
    <n v="263.9411053984"/>
    <n v="1648.1267958396002"/>
    <n v="0"/>
    <n v="242.2137097152"/>
    <n v="62.709907527600002"/>
    <n v="0"/>
    <n v="0"/>
    <n v="3.0873223736000002"/>
    <n v="95.89504002999999"/>
    <n v="4.15135392"/>
    <n v="6964.263150834"/>
    <n v="0"/>
    <n v="0"/>
    <n v="190.9281799128"/>
    <n v="0"/>
    <n v="0"/>
    <n v="13.1862320972"/>
    <n v="49587.131840319998"/>
    <n v="362.18116618440001"/>
    <m/>
    <n v="73857.188309145597"/>
    <n v="24270.056468825598"/>
    <x v="11"/>
  </r>
  <r>
    <x v="6"/>
    <s v="OutputSite 1"/>
    <s v="New Haven/Middlesex"/>
    <x v="0"/>
    <x v="0"/>
    <s v="Fixed"/>
    <x v="3"/>
    <s v="Protect None"/>
    <n v="1688.2607"/>
    <n v="9219.4533029887989"/>
    <n v="4171.7664731708001"/>
    <n v="377.94000218999997"/>
    <n v="0"/>
    <n v="42.602281186399999"/>
    <n v="64.073429606800005"/>
    <n v="237.87505066"/>
    <n v="1893.8948552444001"/>
    <n v="0"/>
    <n v="165.19670453199998"/>
    <n v="126.15915142"/>
    <n v="0"/>
    <n v="0"/>
    <n v="2.7707816371999998"/>
    <n v="91.508936930000004"/>
    <n v="4.15135392"/>
    <n v="7079.9794232056001"/>
    <n v="0"/>
    <n v="0"/>
    <n v="129.17333089120001"/>
    <n v="0"/>
    <n v="0"/>
    <n v="9.3091640612000006"/>
    <n v="49587.131840319998"/>
    <n v="654.20222718119999"/>
    <m/>
    <n v="73857.188309145597"/>
    <n v="24270.056468825598"/>
    <x v="11"/>
  </r>
  <r>
    <x v="7"/>
    <s v="OutputSite 1"/>
    <s v="New Haven/Middlesex"/>
    <x v="0"/>
    <x v="0"/>
    <s v="Fixed"/>
    <x v="3"/>
    <s v="Protect None"/>
    <n v="1602.7157"/>
    <n v="8742.9275409572001"/>
    <n v="3960.3810141907998"/>
    <n v="337.617506198"/>
    <n v="0"/>
    <n v="36.623096019599998"/>
    <n v="40.089723647200003"/>
    <n v="257.69282354000001"/>
    <n v="1975.6518170284"/>
    <n v="0"/>
    <n v="116.94116888239999"/>
    <n v="281.39137102199999"/>
    <n v="0"/>
    <n v="0"/>
    <n v="2.4260709992000002"/>
    <n v="82.761441169999998"/>
    <n v="4.0154465000000004"/>
    <n v="7201.7307263384"/>
    <n v="0"/>
    <n v="0"/>
    <n v="95.225634210400003"/>
    <n v="0"/>
    <n v="0"/>
    <n v="3.8535931180000005"/>
    <n v="49587.131840319998"/>
    <n v="1130.7279892128001"/>
    <m/>
    <n v="73857.188803354395"/>
    <n v="24270.056963034396"/>
    <x v="11"/>
  </r>
  <r>
    <x v="0"/>
    <s v="OutputSite 2"/>
    <s v="New Haven/Middlesex"/>
    <x v="0"/>
    <x v="0"/>
    <s v="Fixed"/>
    <x v="3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  <m/>
    <n v="9882.8972347300005"/>
    <n v="9494.0166852300008"/>
    <x v="12"/>
  </r>
  <r>
    <x v="1"/>
    <s v="OutputSite 2"/>
    <s v="New Haven/Middlesex"/>
    <x v="0"/>
    <x v="0"/>
    <s v="Fixed"/>
    <x v="3"/>
    <s v="Protect None"/>
    <n v="1166.796"/>
    <n v="1260.2665404072"/>
    <n v="2883.2042550240003"/>
    <n v="126.1052826608"/>
    <n v="0"/>
    <n v="20.4439354296"/>
    <n v="0"/>
    <n v="36.427142230400001"/>
    <n v="128.107569614"/>
    <n v="0"/>
    <n v="35.6791572116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  <m/>
    <n v="9882.8972347299987"/>
    <n v="9494.016685229999"/>
    <x v="12"/>
  </r>
  <r>
    <x v="2"/>
    <s v="OutputSite 2"/>
    <s v="New Haven/Middlesex"/>
    <x v="0"/>
    <x v="0"/>
    <s v="Fixed"/>
    <x v="3"/>
    <s v="Protect None"/>
    <n v="1157.0844"/>
    <n v="1256.0781208272001"/>
    <n v="2859.2064641135998"/>
    <n v="125.03976848799999"/>
    <n v="0"/>
    <n v="18.875810907199998"/>
    <n v="0"/>
    <n v="29.854412294799999"/>
    <n v="214.27781598200002"/>
    <n v="0"/>
    <n v="35.371265129199998"/>
    <n v="19.367054454400002"/>
    <n v="0"/>
    <n v="0"/>
    <n v="7.1714638968000006"/>
    <n v="30.23940095"/>
    <n v="0"/>
    <n v="3810.7904351452003"/>
    <n v="0"/>
    <n v="0"/>
    <n v="1075.5597079732001"/>
    <n v="0"/>
    <n v="0"/>
    <n v="1.0749041399999999"/>
    <n v="388.88054950000003"/>
    <n v="11.110308032800001"/>
    <m/>
    <n v="9882.8974818343977"/>
    <n v="9494.016932334398"/>
    <x v="12"/>
  </r>
  <r>
    <x v="3"/>
    <s v="OutputSite 2"/>
    <s v="New Haven/Middlesex"/>
    <x v="0"/>
    <x v="0"/>
    <s v="Fixed"/>
    <x v="3"/>
    <s v="Protect None"/>
    <n v="1138.078"/>
    <n v="1245.7417437752001"/>
    <n v="2812.2408134319999"/>
    <n v="121.9025310256"/>
    <n v="0"/>
    <n v="15.8734924472"/>
    <n v="0"/>
    <n v="53.641917360800001"/>
    <n v="347.5328173524"/>
    <n v="0"/>
    <n v="34.3581370892"/>
    <n v="21.4558279476"/>
    <n v="0"/>
    <n v="0"/>
    <n v="6.1823049835999999"/>
    <n v="29.152141589999999"/>
    <n v="0"/>
    <n v="3819.1670272008"/>
    <n v="0"/>
    <n v="0"/>
    <n v="964.24609469639995"/>
    <n v="0"/>
    <n v="0"/>
    <n v="1.0749041399999999"/>
    <n v="388.88054950000003"/>
    <n v="21.446685084799999"/>
    <m/>
    <n v="9882.8969876255996"/>
    <n v="9494.0164381256"/>
    <x v="12"/>
  </r>
  <r>
    <x v="4"/>
    <s v="OutputSite 2"/>
    <s v="New Haven/Middlesex"/>
    <x v="0"/>
    <x v="0"/>
    <s v="Fixed"/>
    <x v="3"/>
    <s v="Protect None"/>
    <n v="1107.0808"/>
    <n v="1223.6083555627999"/>
    <n v="2735.6453683551999"/>
    <n v="115.34833392"/>
    <n v="0"/>
    <n v="13.940641830400001"/>
    <n v="0"/>
    <n v="85.318477501199993"/>
    <n v="880.04106962159995"/>
    <n v="0"/>
    <n v="31.812467560400002"/>
    <n v="19.4004135484"/>
    <n v="0"/>
    <n v="0"/>
    <n v="5.3747678044000002"/>
    <n v="26.144633937599998"/>
    <n v="0"/>
    <n v="3834.3466504928001"/>
    <n v="0"/>
    <n v="0"/>
    <n v="478.38102186679998"/>
    <n v="0"/>
    <n v="0"/>
    <n v="1.0749041399999999"/>
    <n v="388.88054950000003"/>
    <n v="43.580073297199995"/>
    <m/>
    <n v="9882.8977289388004"/>
    <n v="9494.0171794388007"/>
    <x v="12"/>
  </r>
  <r>
    <x v="5"/>
    <s v="OutputSite 2"/>
    <s v="New Haven/Middlesex"/>
    <x v="0"/>
    <x v="0"/>
    <s v="Fixed"/>
    <x v="3"/>
    <s v="Protect None"/>
    <n v="1069.9139"/>
    <n v="1180.2155874007999"/>
    <n v="2643.8043231115998"/>
    <n v="110.8962539452"/>
    <n v="0"/>
    <n v="9.1754805808000004"/>
    <n v="0"/>
    <n v="101.12871122199999"/>
    <n v="1358.5523155072001"/>
    <n v="0"/>
    <n v="26.8313370652"/>
    <n v="24.0832890328"/>
    <n v="0"/>
    <n v="0"/>
    <n v="4.4417015900000001"/>
    <n v="23.7983776596"/>
    <n v="0"/>
    <n v="3855.4834666600004"/>
    <n v="0"/>
    <n v="0"/>
    <n v="67.557848751199998"/>
    <n v="0"/>
    <n v="0"/>
    <n v="1.0749041399999999"/>
    <n v="388.88054950000003"/>
    <n v="86.972841459200012"/>
    <m/>
    <n v="9882.8969876255978"/>
    <n v="9494.0164381255981"/>
    <x v="12"/>
  </r>
  <r>
    <x v="6"/>
    <s v="OutputSite 2"/>
    <s v="New Haven/Middlesex"/>
    <x v="0"/>
    <x v="0"/>
    <s v="Fixed"/>
    <x v="3"/>
    <s v="Protect None"/>
    <n v="1031.271"/>
    <n v="1137.0971051228"/>
    <n v="2548.316016924"/>
    <n v="101.4630434752"/>
    <n v="0"/>
    <n v="7.5821514095999998"/>
    <n v="0"/>
    <n v="106.51731687280001"/>
    <n v="1439.8111148208"/>
    <n v="0"/>
    <n v="23.799118972799999"/>
    <n v="72.588400126400003"/>
    <n v="0"/>
    <n v="0"/>
    <n v="3.3769287304"/>
    <n v="21.8509478832"/>
    <n v="0"/>
    <n v="3877.3761751868001"/>
    <n v="0"/>
    <n v="0"/>
    <n v="23.430933416800002"/>
    <n v="0"/>
    <n v="0"/>
    <n v="0.71684986440000009"/>
    <n v="388.88054950000003"/>
    <n v="130.09132373719999"/>
    <m/>
    <n v="9882.8979760432012"/>
    <n v="9494.0174265432015"/>
    <x v="12"/>
  </r>
  <r>
    <x v="7"/>
    <s v="OutputSite 2"/>
    <s v="New Haven/Middlesex"/>
    <x v="0"/>
    <x v="0"/>
    <s v="Fixed"/>
    <x v="3"/>
    <s v="Protect None"/>
    <n v="993.49480000000005"/>
    <n v="1094.9714883239999"/>
    <n v="2454.9693645712"/>
    <n v="92.049354252800001"/>
    <n v="0"/>
    <n v="6.8623362924000002"/>
    <n v="0"/>
    <n v="103.3986122404"/>
    <n v="1314.0161952863998"/>
    <n v="0"/>
    <n v="20.5148543924"/>
    <n v="295.03795861639998"/>
    <n v="0"/>
    <n v="0"/>
    <n v="2.7636156096"/>
    <n v="20.737495456800001"/>
    <n v="0"/>
    <n v="3906.1756987980002"/>
    <n v="0"/>
    <n v="0"/>
    <n v="10.185643367999999"/>
    <n v="0"/>
    <n v="0"/>
    <n v="0.11688038120000001"/>
    <n v="388.88054950000003"/>
    <n v="172.21694053600001"/>
    <m/>
    <n v="9882.8969876255996"/>
    <n v="9494.0164381256"/>
    <x v="12"/>
  </r>
  <r>
    <x v="0"/>
    <s v="OutputSite 3"/>
    <s v="New Haven/Middlesex"/>
    <x v="0"/>
    <x v="0"/>
    <s v="Fixed"/>
    <x v="3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  <m/>
    <n v="3571.2578081700003"/>
    <n v="3481.6206870700003"/>
    <x v="13"/>
  </r>
  <r>
    <x v="1"/>
    <s v="OutputSite 3"/>
    <s v="New Haven/Middlesex"/>
    <x v="0"/>
    <x v="0"/>
    <s v="Fixed"/>
    <x v="3"/>
    <s v="Protect None"/>
    <n v="413.262"/>
    <n v="552.91808729160005"/>
    <n v="1021.188585528"/>
    <n v="76.9885881772"/>
    <n v="0"/>
    <n v="5.0290687488000003"/>
    <n v="0"/>
    <n v="15.405970922400002"/>
    <n v="32.388715021199999"/>
    <n v="0"/>
    <n v="29.7162809352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  <m/>
    <n v="3571.2575610655999"/>
    <n v="3481.6204399655999"/>
    <x v="13"/>
  </r>
  <r>
    <x v="2"/>
    <s v="OutputSite 3"/>
    <s v="New Haven/Middlesex"/>
    <x v="0"/>
    <x v="0"/>
    <s v="Fixed"/>
    <x v="3"/>
    <s v="Protect None"/>
    <n v="408.96780000000001"/>
    <n v="549.73167605360004"/>
    <n v="1010.5774283832001"/>
    <n v="72.489805470799993"/>
    <n v="0"/>
    <n v="4.0515237423999997"/>
    <n v="0"/>
    <n v="20.200784700000003"/>
    <n v="65.388025014800007"/>
    <n v="0"/>
    <n v="29.524280816400001"/>
    <n v="3.5798014428000005"/>
    <n v="0"/>
    <n v="0"/>
    <n v="0"/>
    <n v="8.1853332499999993"/>
    <n v="0"/>
    <n v="1291.0087988112"/>
    <n v="0"/>
    <n v="0"/>
    <n v="420.85882411280005"/>
    <n v="0"/>
    <n v="0"/>
    <n v="1.0810817500000001"/>
    <n v="89.637121100000002"/>
    <n v="4.9435706263999997"/>
    <m/>
    <n v="3571.2580552744002"/>
    <n v="3481.6209341744002"/>
    <x v="13"/>
  </r>
  <r>
    <x v="3"/>
    <s v="OutputSite 3"/>
    <s v="New Haven/Middlesex"/>
    <x v="0"/>
    <x v="0"/>
    <s v="Fixed"/>
    <x v="3"/>
    <s v="Protect None"/>
    <n v="401.5684"/>
    <n v="542.0155940592"/>
    <n v="992.29318540960003"/>
    <n v="68.462745064000003"/>
    <n v="0"/>
    <n v="2.6813298444"/>
    <n v="0"/>
    <n v="25.921745768800001"/>
    <n v="323.4865939796"/>
    <n v="0"/>
    <n v="27.824943857600001"/>
    <n v="5.4291307723999997"/>
    <n v="0"/>
    <n v="0"/>
    <n v="0"/>
    <n v="7.9629392900000004"/>
    <n v="0"/>
    <n v="1294.3172796227998"/>
    <n v="0"/>
    <n v="0"/>
    <n v="177.48446503079998"/>
    <n v="0"/>
    <n v="0"/>
    <n v="1.0810817500000001"/>
    <n v="89.637121100000002"/>
    <n v="12.659652620799999"/>
    <m/>
    <n v="3571.2578081699994"/>
    <n v="3481.6206870699993"/>
    <x v="13"/>
  </r>
  <r>
    <x v="4"/>
    <s v="OutputSite 3"/>
    <s v="New Haven/Middlesex"/>
    <x v="0"/>
    <x v="0"/>
    <s v="Fixed"/>
    <x v="3"/>
    <s v="Protect None"/>
    <n v="394.09789999999998"/>
    <n v="532.38297033840001"/>
    <n v="973.83325120759991"/>
    <n v="66.657647421999997"/>
    <n v="0"/>
    <n v="2.3304415964"/>
    <n v="0"/>
    <n v="21.138545898000004"/>
    <n v="488.69614794040001"/>
    <n v="0"/>
    <n v="25.178702838000003"/>
    <n v="5.9386600452000007"/>
    <n v="0"/>
    <n v="0"/>
    <n v="0"/>
    <n v="7.9567616800000005"/>
    <n v="0"/>
    <n v="1300.5260247771998"/>
    <n v="0"/>
    <n v="0"/>
    <n v="33.629920422399998"/>
    <n v="0"/>
    <n v="0"/>
    <n v="1.0593365628"/>
    <n v="89.637121100000002"/>
    <n v="22.292276341600001"/>
    <m/>
    <n v="3571.2578081699999"/>
    <n v="3481.6206870699998"/>
    <x v="13"/>
  </r>
  <r>
    <x v="5"/>
    <s v="OutputSite 3"/>
    <s v="New Haven/Middlesex"/>
    <x v="0"/>
    <x v="0"/>
    <s v="Fixed"/>
    <x v="3"/>
    <s v="Protect None"/>
    <n v="382.42079999999999"/>
    <n v="514.50546120720003"/>
    <n v="944.97862331520002"/>
    <n v="64.107777118399994"/>
    <n v="0"/>
    <n v="2.2864570132000002"/>
    <n v="0"/>
    <n v="31.596745419199998"/>
    <n v="462.58660282760002"/>
    <n v="0"/>
    <n v="21.744940095599997"/>
    <n v="70.245356205600004"/>
    <n v="0"/>
    <n v="0"/>
    <n v="0"/>
    <n v="7.9567616800000005"/>
    <n v="0"/>
    <n v="1310.3125945392001"/>
    <n v="0"/>
    <n v="0"/>
    <n v="10.283990919200001"/>
    <n v="0"/>
    <n v="0"/>
    <n v="0.8458383612"/>
    <n v="89.637121100000002"/>
    <n v="40.169785472800001"/>
    <m/>
    <n v="3571.2580552744002"/>
    <n v="3481.6209341744002"/>
    <x v="13"/>
  </r>
  <r>
    <x v="6"/>
    <s v="OutputSite 3"/>
    <s v="New Haven/Middlesex"/>
    <x v="0"/>
    <x v="0"/>
    <s v="Fixed"/>
    <x v="3"/>
    <s v="Protect None"/>
    <n v="367.18020000000001"/>
    <n v="490.37991732200004"/>
    <n v="907.31843012880006"/>
    <n v="56.474969306800006"/>
    <n v="0"/>
    <n v="2.2553218587999999"/>
    <n v="0"/>
    <n v="45.337726894399999"/>
    <n v="337.77441749200005"/>
    <n v="0"/>
    <n v="18.187872257600002"/>
    <n v="161.9512353424"/>
    <n v="0"/>
    <n v="0"/>
    <n v="0"/>
    <n v="7.6478811800000006"/>
    <n v="0"/>
    <n v="1383.7139681416002"/>
    <n v="0"/>
    <n v="0"/>
    <n v="5.6300266496000004"/>
    <n v="0"/>
    <n v="0"/>
    <n v="0.65334403360000004"/>
    <n v="89.637121100000002"/>
    <n v="64.295329358000004"/>
    <m/>
    <n v="3571.2575610656008"/>
    <n v="3481.6204399656008"/>
    <x v="13"/>
  </r>
  <r>
    <x v="7"/>
    <s v="OutputSite 3"/>
    <s v="New Haven/Middlesex"/>
    <x v="0"/>
    <x v="0"/>
    <s v="Fixed"/>
    <x v="3"/>
    <s v="Protect None"/>
    <n v="355.14519999999999"/>
    <n v="464.08183155199998"/>
    <n v="877.57941558879998"/>
    <n v="55.9261504344"/>
    <n v="0"/>
    <n v="2.2427195343999999"/>
    <n v="0"/>
    <n v="30.241871994"/>
    <n v="201.61099733359998"/>
    <n v="0"/>
    <n v="15.420055873200001"/>
    <n v="187.57571451799998"/>
    <n v="0"/>
    <n v="0"/>
    <n v="0"/>
    <n v="7.6555414164000002"/>
    <n v="0"/>
    <n v="1544.2238435187999"/>
    <n v="0"/>
    <n v="0"/>
    <n v="3.9571298615999999"/>
    <n v="0"/>
    <n v="0"/>
    <n v="0.5122474212"/>
    <n v="89.637121100000002"/>
    <n v="90.593415128000004"/>
    <m/>
    <n v="3571.2580552743993"/>
    <n v="3481.6209341743993"/>
    <x v="13"/>
  </r>
  <r>
    <x v="0"/>
    <s v="OutputSite 4"/>
    <s v="New Haven/Middlesex"/>
    <x v="0"/>
    <x v="0"/>
    <s v="Fixed"/>
    <x v="3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  <m/>
    <n v="6101.9528103299999"/>
    <n v="6101.9528103299999"/>
    <x v="14"/>
  </r>
  <r>
    <x v="1"/>
    <s v="OutputSite 4"/>
    <s v="New Haven/Middlesex"/>
    <x v="0"/>
    <x v="0"/>
    <s v="Fixed"/>
    <x v="3"/>
    <s v="Protect None"/>
    <n v="722.20169999999996"/>
    <n v="216.96038134840001"/>
    <n v="1784.5921775748"/>
    <n v="34.81700996"/>
    <n v="0"/>
    <n v="2.8417005999999998"/>
    <n v="2.8540558200000001"/>
    <n v="42.641570785999996"/>
    <n v="100.06937465920001"/>
    <n v="0"/>
    <n v="23.873744501600001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  <m/>
    <n v="6101.9530574343999"/>
    <n v="6101.9530574343999"/>
    <x v="14"/>
  </r>
  <r>
    <x v="2"/>
    <s v="OutputSite 4"/>
    <s v="New Haven/Middlesex"/>
    <x v="0"/>
    <x v="0"/>
    <s v="Fixed"/>
    <x v="3"/>
    <s v="Protect None"/>
    <n v="713.27409999999998"/>
    <n v="216.116272718"/>
    <n v="1762.5316851604"/>
    <n v="34.234090680400001"/>
    <n v="0"/>
    <n v="2.8417005999999998"/>
    <n v="2.8535616112"/>
    <n v="44.762220746799997"/>
    <n v="119.34500048560001"/>
    <n v="0"/>
    <n v="23.821605473199998"/>
    <n v="20.331502927599999"/>
    <n v="0"/>
    <n v="0"/>
    <n v="0"/>
    <n v="16.710435050000001"/>
    <n v="0"/>
    <n v="3032.0757602655999"/>
    <n v="0"/>
    <n v="0"/>
    <n v="816.6919030112"/>
    <n v="0"/>
    <n v="0"/>
    <n v="7.8381515680000007"/>
    <n v="0"/>
    <n v="1.7989200320000001"/>
    <m/>
    <n v="6101.9528103299999"/>
    <n v="6101.9528103299999"/>
    <x v="14"/>
  </r>
  <r>
    <x v="3"/>
    <s v="OutputSite 4"/>
    <s v="New Haven/Middlesex"/>
    <x v="0"/>
    <x v="0"/>
    <s v="Fixed"/>
    <x v="3"/>
    <s v="Protect None"/>
    <n v="697.61559999999997"/>
    <n v="214.55803237160001"/>
    <n v="1723.8388426863999"/>
    <n v="34.139943903999999"/>
    <n v="0"/>
    <n v="2.8417005999999998"/>
    <n v="2.8501021496000001"/>
    <n v="61.270524397599999"/>
    <n v="273.61227740560003"/>
    <n v="0"/>
    <n v="23.306145694799998"/>
    <n v="15.59846525"/>
    <n v="0"/>
    <n v="0"/>
    <n v="0"/>
    <n v="16.710435050000001"/>
    <n v="0"/>
    <n v="3046.9578698600003"/>
    <n v="0"/>
    <n v="0"/>
    <n v="675.18830966439998"/>
    <n v="0"/>
    <n v="0"/>
    <n v="7.7227538132000006"/>
    <n v="0"/>
    <n v="3.3571603784000001"/>
    <m/>
    <n v="6101.9525632256"/>
    <n v="6101.9525632256"/>
    <x v="14"/>
  </r>
  <r>
    <x v="4"/>
    <s v="OutputSite 4"/>
    <s v="New Haven/Middlesex"/>
    <x v="0"/>
    <x v="0"/>
    <s v="Fixed"/>
    <x v="3"/>
    <s v="Protect None"/>
    <n v="682.65909999999997"/>
    <n v="211.4946791248"/>
    <n v="1686.8806731003999"/>
    <n v="34.034430325199999"/>
    <n v="0"/>
    <n v="2.8417005999999998"/>
    <n v="2.8179785776000004"/>
    <n v="60.179064262799997"/>
    <n v="836.31322789319995"/>
    <n v="0"/>
    <n v="21.520075091599999"/>
    <n v="12.061659972799999"/>
    <n v="0"/>
    <n v="0"/>
    <n v="0"/>
    <n v="16.611593290000002"/>
    <n v="0"/>
    <n v="3061.4606742003998"/>
    <n v="0"/>
    <n v="0"/>
    <n v="142.57726196479999"/>
    <n v="0"/>
    <n v="0"/>
    <n v="6.7395254055999994"/>
    <n v="0"/>
    <n v="6.4205136251999999"/>
    <m/>
    <n v="6101.9530574343999"/>
    <n v="6101.9530574343999"/>
    <x v="14"/>
  </r>
  <r>
    <x v="5"/>
    <s v="OutputSite 4"/>
    <s v="New Haven/Middlesex"/>
    <x v="0"/>
    <x v="0"/>
    <s v="Fixed"/>
    <x v="3"/>
    <s v="Protect None"/>
    <n v="655.81169999999997"/>
    <n v="201.44914395160001"/>
    <n v="1620.5395664148"/>
    <n v="30.619694621600001"/>
    <n v="0"/>
    <n v="2.4895768300000003"/>
    <n v="2.5375150835999998"/>
    <n v="80.45669843120001"/>
    <n v="981.44703198039997"/>
    <n v="0"/>
    <n v="18.983548425600002"/>
    <n v="33.020313867600002"/>
    <n v="0"/>
    <n v="0"/>
    <n v="0"/>
    <n v="16.59306046"/>
    <n v="0"/>
    <n v="3075.6400188811999"/>
    <n v="0"/>
    <n v="0"/>
    <n v="18.185895422400002"/>
    <n v="0"/>
    <n v="0"/>
    <n v="3.5246971615999998"/>
    <n v="0"/>
    <n v="16.466048798399999"/>
    <m/>
    <n v="6101.9528103299999"/>
    <n v="6101.9528103299999"/>
    <x v="14"/>
  </r>
  <r>
    <x v="6"/>
    <s v="OutputSite 4"/>
    <s v="New Haven/Middlesex"/>
    <x v="0"/>
    <x v="0"/>
    <s v="Fixed"/>
    <x v="3"/>
    <s v="Protect None"/>
    <n v="632.13589999999999"/>
    <n v="193.7041507424"/>
    <n v="1562.0356228795999"/>
    <n v="30.446721541600002"/>
    <n v="0"/>
    <n v="2.4895768300000003"/>
    <n v="2.0816074656000003"/>
    <n v="70.326900657600007"/>
    <n v="487.79026321000003"/>
    <n v="0"/>
    <n v="16.367948351599999"/>
    <n v="579.59572542000001"/>
    <n v="0"/>
    <n v="0"/>
    <n v="0"/>
    <n v="16.154450149999999"/>
    <n v="0"/>
    <n v="3108.7977227951997"/>
    <n v="0"/>
    <n v="0"/>
    <n v="6.1200346748000003"/>
    <n v="0"/>
    <n v="0"/>
    <n v="1.831043604"/>
    <n v="0"/>
    <n v="24.2110420076"/>
    <m/>
    <n v="6101.952810329999"/>
    <n v="6101.952810329999"/>
    <x v="14"/>
  </r>
  <r>
    <x v="7"/>
    <s v="OutputSite 4"/>
    <s v="New Haven/Middlesex"/>
    <x v="0"/>
    <x v="0"/>
    <s v="Fixed"/>
    <x v="3"/>
    <s v="Protect None"/>
    <n v="609.89409999999998"/>
    <n v="184.53534198040001"/>
    <n v="1507.0751564404"/>
    <n v="30.316003314"/>
    <n v="0"/>
    <n v="2.4895768300000003"/>
    <n v="1.2575142916000002"/>
    <n v="67.763933820800005"/>
    <n v="232.33175765479999"/>
    <n v="0"/>
    <n v="13.555900279599999"/>
    <n v="365.20251168319999"/>
    <n v="0"/>
    <n v="0"/>
    <n v="0"/>
    <n v="15.950589020000001"/>
    <n v="0"/>
    <n v="3643.8931581324"/>
    <n v="0"/>
    <n v="0"/>
    <n v="3.1248822424"/>
    <n v="0"/>
    <n v="0"/>
    <n v="1.0761396620000001"/>
    <n v="0"/>
    <n v="33.379850769599997"/>
    <m/>
    <n v="6101.952316121201"/>
    <n v="6101.952316121201"/>
    <x v="14"/>
  </r>
  <r>
    <x v="0"/>
    <s v="OutputSite 5"/>
    <s v="New Haven/Middlesex"/>
    <x v="0"/>
    <x v="0"/>
    <s v="Fixed"/>
    <x v="3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  <m/>
    <n v="4970.6594462500007"/>
    <n v="4554.2144009300009"/>
    <x v="15"/>
  </r>
  <r>
    <x v="1"/>
    <s v="OutputSite 5"/>
    <s v="New Haven/Middlesex"/>
    <x v="0"/>
    <x v="0"/>
    <s v="Fixed"/>
    <x v="3"/>
    <s v="Protect None"/>
    <n v="412.82560000000001"/>
    <n v="1000.1894065115999"/>
    <n v="1020.1102219264001"/>
    <n v="26.6346419628"/>
    <n v="0"/>
    <n v="10.73668618"/>
    <n v="0"/>
    <n v="18.237787346400001"/>
    <n v="103.0084343928"/>
    <n v="0"/>
    <n v="39.812472510399999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  <m/>
    <n v="4970.6594462499997"/>
    <n v="4554.21440093"/>
    <x v="15"/>
  </r>
  <r>
    <x v="2"/>
    <s v="OutputSite 5"/>
    <s v="New Haven/Middlesex"/>
    <x v="0"/>
    <x v="0"/>
    <s v="Fixed"/>
    <x v="3"/>
    <s v="Protect None"/>
    <n v="408.63780000000003"/>
    <n v="995.19888604920004"/>
    <n v="1009.7619838632"/>
    <n v="24.339783399999998"/>
    <n v="0"/>
    <n v="10.73668618"/>
    <n v="0"/>
    <n v="12.6433437304"/>
    <n v="148.91524272039999"/>
    <n v="0"/>
    <n v="39.304425864000002"/>
    <n v="24.342007339599999"/>
    <n v="0"/>
    <n v="0"/>
    <n v="3.7868749299999998"/>
    <n v="3.65714512"/>
    <n v="0"/>
    <n v="2010.6845491296001"/>
    <n v="0"/>
    <n v="0"/>
    <n v="235.27724210280002"/>
    <n v="0"/>
    <n v="0"/>
    <n v="19.595378919999998"/>
    <n v="416.44504532000002"/>
    <n v="15.9708515808"/>
    <m/>
    <n v="4970.6594462500007"/>
    <n v="4554.2144009300009"/>
    <x v="15"/>
  </r>
  <r>
    <x v="3"/>
    <s v="OutputSite 5"/>
    <s v="New Haven/Middlesex"/>
    <x v="0"/>
    <x v="0"/>
    <s v="Fixed"/>
    <x v="3"/>
    <s v="Protect None"/>
    <n v="401.4588"/>
    <n v="981.72205917759993"/>
    <n v="992.02235898720005"/>
    <n v="22.428430865999999"/>
    <n v="0"/>
    <n v="10.1718055216"/>
    <n v="0"/>
    <n v="20.193124463600004"/>
    <n v="243.04002682879999"/>
    <n v="0"/>
    <n v="32.833255836799999"/>
    <n v="29.626087829199999"/>
    <n v="0"/>
    <n v="0"/>
    <n v="3.7868749299999998"/>
    <n v="3.65714512"/>
    <n v="0"/>
    <n v="2020.3250801912"/>
    <n v="0"/>
    <n v="0"/>
    <n v="145.3650938056"/>
    <n v="0"/>
    <n v="0"/>
    <n v="19.595378919999998"/>
    <n v="416.44504532000002"/>
    <n v="29.447678452399998"/>
    <m/>
    <n v="4970.6594462500007"/>
    <n v="4554.2144009300009"/>
    <x v="15"/>
  </r>
  <r>
    <x v="4"/>
    <s v="OutputSite 5"/>
    <s v="New Haven/Middlesex"/>
    <x v="0"/>
    <x v="0"/>
    <s v="Fixed"/>
    <x v="3"/>
    <s v="Protect None"/>
    <n v="393.18720000000002"/>
    <n v="966.79670631319993"/>
    <n v="971.58287143680002"/>
    <n v="21.786206530399998"/>
    <n v="0"/>
    <n v="9.9056740828000009"/>
    <n v="0"/>
    <n v="21.341171505999998"/>
    <n v="297.05902550399998"/>
    <n v="0"/>
    <n v="23.086716987599999"/>
    <n v="68.503270185600002"/>
    <n v="0"/>
    <n v="0"/>
    <n v="3.7861336167999999"/>
    <n v="3.65714512"/>
    <n v="0"/>
    <n v="2037.9194076800002"/>
    <n v="0"/>
    <n v="0"/>
    <n v="65.517013511599998"/>
    <n v="0"/>
    <n v="0"/>
    <n v="18.899780034000003"/>
    <n v="416.44504532000002"/>
    <n v="44.373031316800002"/>
    <m/>
    <n v="4970.6591991455998"/>
    <n v="4554.2141538256001"/>
    <x v="15"/>
  </r>
  <r>
    <x v="5"/>
    <s v="OutputSite 5"/>
    <s v="New Haven/Middlesex"/>
    <x v="0"/>
    <x v="0"/>
    <s v="Fixed"/>
    <x v="3"/>
    <s v="Protect None"/>
    <n v="377.58049999999997"/>
    <n v="922.50423103079993"/>
    <n v="933.01802904199997"/>
    <n v="19.0463129432"/>
    <n v="0"/>
    <n v="4.5941650047999998"/>
    <n v="0"/>
    <n v="46.6115500764"/>
    <n v="339.21800139679999"/>
    <n v="0"/>
    <n v="18.3242738864"/>
    <n v="49.759907236800004"/>
    <n v="0"/>
    <n v="0"/>
    <n v="3.7636471163999996"/>
    <n v="3.65714512"/>
    <n v="0"/>
    <n v="2093.1425460964001"/>
    <n v="0"/>
    <n v="0"/>
    <n v="27.105375844800001"/>
    <n v="0"/>
    <n v="0"/>
    <n v="4.8037095359999995"/>
    <n v="416.44504532000002"/>
    <n v="88.6655065992"/>
    <m/>
    <n v="4970.6594462499988"/>
    <n v="4554.2144009299991"/>
    <x v="15"/>
  </r>
  <r>
    <x v="6"/>
    <s v="OutputSite 5"/>
    <s v="New Haven/Middlesex"/>
    <x v="0"/>
    <x v="0"/>
    <s v="Fixed"/>
    <x v="3"/>
    <s v="Protect None"/>
    <n v="363.61020000000002"/>
    <n v="875.75010171559995"/>
    <n v="898.49680304880007"/>
    <n v="17.384782957599999"/>
    <n v="0"/>
    <n v="4.4127903752000002"/>
    <n v="0"/>
    <n v="36.367590069999999"/>
    <n v="392.74427389840002"/>
    <n v="0"/>
    <n v="12.781475090000001"/>
    <n v="21.909017417200001"/>
    <n v="0"/>
    <n v="0"/>
    <n v="1.7060087776000001"/>
    <n v="3.65714512"/>
    <n v="0"/>
    <n v="2144.6539293204"/>
    <n v="0"/>
    <n v="0"/>
    <n v="6.5714944136000009"/>
    <n v="0"/>
    <n v="0"/>
    <n v="2.3595999156"/>
    <n v="416.44504532000002"/>
    <n v="135.4196359144"/>
    <m/>
    <n v="4970.6596933543997"/>
    <n v="4554.2146480343999"/>
    <x v="15"/>
  </r>
  <r>
    <x v="7"/>
    <s v="OutputSite 5"/>
    <s v="New Haven/Middlesex"/>
    <x v="0"/>
    <x v="0"/>
    <s v="Fixed"/>
    <x v="3"/>
    <s v="Protect None"/>
    <n v="345.98860000000002"/>
    <n v="838.37457279799992"/>
    <n v="854.9530540984"/>
    <n v="16.604921471200001"/>
    <n v="0"/>
    <n v="4.3957401716"/>
    <n v="0"/>
    <n v="44.327564107200004"/>
    <n v="397.72515728919996"/>
    <n v="0"/>
    <n v="10.158708988400001"/>
    <n v="43.720428596400005"/>
    <n v="0"/>
    <n v="0"/>
    <n v="1.2953212648000001"/>
    <n v="3.65714512"/>
    <n v="0"/>
    <n v="2161.7782642403999"/>
    <n v="0"/>
    <n v="0"/>
    <n v="2.4824108024"/>
    <n v="0"/>
    <n v="0"/>
    <n v="1.9459471500000001"/>
    <n v="416.44504532000002"/>
    <n v="172.79516483199998"/>
    <m/>
    <n v="4970.6594462500007"/>
    <n v="4554.2144009300009"/>
    <x v="15"/>
  </r>
  <r>
    <x v="0"/>
    <s v="Raster 1"/>
    <s v="New Haven/Middlesex"/>
    <x v="0"/>
    <x v="2"/>
    <s v="Fixed"/>
    <x v="3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  <m/>
    <n v="40770.527157250006"/>
    <n v="19633.185893200003"/>
    <x v="16"/>
  </r>
  <r>
    <x v="1"/>
    <s v="Raster 1"/>
    <s v="New Haven/Middlesex"/>
    <x v="0"/>
    <x v="2"/>
    <s v="Fixed"/>
    <x v="3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  <m/>
    <n v="40770.527404354405"/>
    <n v="19633.186140304402"/>
    <x v="16"/>
  </r>
  <r>
    <x v="2"/>
    <s v="Raster 1"/>
    <s v="New Haven/Middlesex"/>
    <x v="0"/>
    <x v="2"/>
    <s v="Fixed"/>
    <x v="3"/>
    <s v="Protect None"/>
    <n v="3718.6932000000002"/>
    <n v="6396.0114942092005"/>
    <n v="9189.0545197007996"/>
    <n v="294.68435221999999"/>
    <n v="0"/>
    <n v="34.619326440000002"/>
    <n v="21.79460808"/>
    <n v="34.313164088400001"/>
    <n v="327.64511392719999"/>
    <n v="0"/>
    <n v="173.86315004880001"/>
    <n v="16.646682114800001"/>
    <n v="0"/>
    <n v="0"/>
    <n v="0"/>
    <n v="248.39552049"/>
    <n v="116.48501416000001"/>
    <n v="2299.0131290772001"/>
    <n v="0"/>
    <n v="0"/>
    <n v="457.91682387639997"/>
    <n v="0"/>
    <n v="0"/>
    <n v="5.2153854663999999"/>
    <n v="21137.341264050003"/>
    <n v="17.527609300800002"/>
    <m/>
    <n v="40770.527157250006"/>
    <n v="19633.185893200003"/>
    <x v="16"/>
  </r>
  <r>
    <x v="3"/>
    <s v="Raster 1"/>
    <s v="New Haven/Middlesex"/>
    <x v="0"/>
    <x v="2"/>
    <s v="Fixed"/>
    <x v="3"/>
    <s v="Protect None"/>
    <n v="3711.7601"/>
    <n v="6385.0141128871992"/>
    <n v="9171.9225245443995"/>
    <n v="294.68435221999999"/>
    <n v="0"/>
    <n v="32.498923583599996"/>
    <n v="21.79460808"/>
    <n v="43.112057563599997"/>
    <n v="372.3697748052"/>
    <n v="0"/>
    <n v="157.61307049600001"/>
    <n v="29.796342760799998"/>
    <n v="0"/>
    <n v="0"/>
    <n v="0"/>
    <n v="248.39552049"/>
    <n v="109.76995209"/>
    <n v="2323.6946578624002"/>
    <n v="0"/>
    <n v="0"/>
    <n v="408.81619117880001"/>
    <n v="0"/>
    <n v="0"/>
    <n v="5.1788140152000004"/>
    <n v="21137.341264050003"/>
    <n v="28.524990622799997"/>
    <m/>
    <n v="40770.527157249999"/>
    <n v="19633.185893199996"/>
    <x v="16"/>
  </r>
  <r>
    <x v="4"/>
    <s v="Raster 1"/>
    <s v="New Haven/Middlesex"/>
    <x v="0"/>
    <x v="2"/>
    <s v="Fixed"/>
    <x v="3"/>
    <s v="Protect None"/>
    <n v="3701.2219"/>
    <n v="6372.4308155259996"/>
    <n v="9145.8821686636002"/>
    <n v="294.68435221999999"/>
    <n v="0"/>
    <n v="31.513471236400001"/>
    <n v="21.776075250000002"/>
    <n v="49.390486158800002"/>
    <n v="509.53619172319998"/>
    <n v="0"/>
    <n v="135.70627701839999"/>
    <n v="47.737110618400003"/>
    <n v="0"/>
    <n v="0"/>
    <n v="0"/>
    <n v="246.70903296"/>
    <n v="98.180755730000001"/>
    <n v="2367.5576656976"/>
    <n v="0"/>
    <n v="0"/>
    <n v="266.20729985079998"/>
    <n v="0"/>
    <n v="0"/>
    <n v="4.7659025628"/>
    <n v="21137.341264050003"/>
    <n v="41.108287984"/>
    <m/>
    <n v="40770.527157250013"/>
    <n v="19633.18589320001"/>
    <x v="16"/>
  </r>
  <r>
    <x v="5"/>
    <s v="Raster 1"/>
    <s v="New Haven/Middlesex"/>
    <x v="0"/>
    <x v="2"/>
    <s v="Fixed"/>
    <x v="3"/>
    <s v="Protect None"/>
    <n v="3687.9158000000002"/>
    <n v="6343.9129909307994"/>
    <n v="9113.002210095201"/>
    <n v="294.68435221999999"/>
    <n v="0"/>
    <n v="29.875416168799998"/>
    <n v="21.6984844684"/>
    <n v="53.3846816804"/>
    <n v="650.78675016440002"/>
    <n v="0"/>
    <n v="109.33405992839999"/>
    <n v="99.811150561199995"/>
    <n v="0"/>
    <n v="0"/>
    <n v="0"/>
    <n v="245.36849158999999"/>
    <n v="88.370711050000011"/>
    <n v="2418.2283997528002"/>
    <n v="0"/>
    <n v="0"/>
    <n v="90.948257046400002"/>
    <n v="0"/>
    <n v="0"/>
    <n v="4.1540720684000005"/>
    <n v="21137.341264050003"/>
    <n v="69.626112579199997"/>
    <m/>
    <n v="40770.527404354398"/>
    <n v="19633.186140304395"/>
    <x v="16"/>
  </r>
  <r>
    <x v="6"/>
    <s v="Raster 1"/>
    <s v="New Haven/Middlesex"/>
    <x v="0"/>
    <x v="2"/>
    <s v="Fixed"/>
    <x v="3"/>
    <s v="Protect None"/>
    <n v="3675.0254"/>
    <n v="6305.6587587668"/>
    <n v="9081.1494645176008"/>
    <n v="294.53287722280004"/>
    <n v="0"/>
    <n v="27.436989949600001"/>
    <n v="21.456816365199998"/>
    <n v="49.588663887600006"/>
    <n v="701.04753801999993"/>
    <n v="0"/>
    <n v="81.673193392400009"/>
    <n v="119.4683055812"/>
    <n v="0"/>
    <n v="0"/>
    <n v="0"/>
    <n v="242.13760155999998"/>
    <n v="81.55680722000001"/>
    <n v="2489.8679189832001"/>
    <n v="0"/>
    <n v="0"/>
    <n v="26.988989672400002"/>
    <n v="0"/>
    <n v="0"/>
    <n v="2.7418704223999999"/>
    <n v="21137.341264050003"/>
    <n v="107.8803447432"/>
    <m/>
    <n v="40770.527404354405"/>
    <n v="19633.186140304402"/>
    <x v="16"/>
  </r>
  <r>
    <x v="7"/>
    <s v="Raster 1"/>
    <s v="New Haven/Middlesex"/>
    <x v="0"/>
    <x v="2"/>
    <s v="Fixed"/>
    <x v="3"/>
    <s v="Protect None"/>
    <n v="3662.2285000000002"/>
    <n v="6248.2069857668002"/>
    <n v="9049.5277615539999"/>
    <n v="293.86025904600001"/>
    <n v="0"/>
    <n v="23.183581912399998"/>
    <n v="19.696691724000001"/>
    <n v="49.728277873600007"/>
    <n v="716.50317692680005"/>
    <n v="0"/>
    <n v="62.258447788799998"/>
    <n v="98.886733000800007"/>
    <n v="0"/>
    <n v="0"/>
    <n v="0"/>
    <n v="241.97698370000001"/>
    <n v="74.668772070000003"/>
    <n v="2578.2178732636003"/>
    <n v="0"/>
    <n v="0"/>
    <n v="9.6687009631999992"/>
    <n v="0"/>
    <n v="0"/>
    <n v="1.4695298668000001"/>
    <n v="21137.341264050003"/>
    <n v="165.3321177432"/>
    <m/>
    <n v="40770.527157250006"/>
    <n v="19633.185893200003"/>
    <x v="16"/>
  </r>
  <r>
    <x v="0"/>
    <s v="Raster 2"/>
    <s v="New Haven/Middlesex"/>
    <x v="3"/>
    <x v="2"/>
    <s v="Fixed"/>
    <x v="3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  <m/>
    <n v="202825.88611620001"/>
    <n v="61583.88366485"/>
    <x v="17"/>
  </r>
  <r>
    <x v="1"/>
    <s v="Raster 2"/>
    <s v="New Haven/Middlesex"/>
    <x v="3"/>
    <x v="2"/>
    <s v="Fixed"/>
    <x v="3"/>
    <s v="Protect None"/>
    <n v="7318.1352999999999"/>
    <n v="18149.838195456399"/>
    <n v="18083.434324253201"/>
    <n v="1390.1166902499999"/>
    <n v="0"/>
    <n v="226.4499316216"/>
    <n v="93.168984289200012"/>
    <n v="322.19077850600002"/>
    <n v="850.59685063080008"/>
    <n v="0"/>
    <n v="843.07845215640009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  <m/>
    <n v="202825.88611620004"/>
    <n v="61583.883664850029"/>
    <x v="17"/>
  </r>
  <r>
    <x v="2"/>
    <s v="Raster 2"/>
    <s v="New Haven/Middlesex"/>
    <x v="3"/>
    <x v="2"/>
    <s v="Fixed"/>
    <x v="3"/>
    <s v="Protect None"/>
    <n v="7270.1067999999996"/>
    <n v="18110.544395081601"/>
    <n v="17964.753787499198"/>
    <n v="1374.3395685188"/>
    <n v="0"/>
    <n v="217.0421729048"/>
    <n v="92.51934682160001"/>
    <n v="150.94520536639999"/>
    <n v="1369.4550558440001"/>
    <n v="0"/>
    <n v="807.87027593120001"/>
    <n v="89.474526404800002"/>
    <n v="0"/>
    <n v="0"/>
    <n v="27.599090436000001"/>
    <n v="261.23259407"/>
    <n v="5.04710737"/>
    <n v="17527.670088482399"/>
    <n v="0"/>
    <n v="0"/>
    <n v="3400.225733232"/>
    <n v="0"/>
    <n v="0.98223999000000006"/>
    <n v="58.6324378232"/>
    <n v="141242.00245135001"/>
    <n v="125.5502861784"/>
    <m/>
    <n v="202825.88636330442"/>
    <n v="61583.883911954414"/>
    <x v="17"/>
  </r>
  <r>
    <x v="3"/>
    <s v="Raster 2"/>
    <s v="New Haven/Middlesex"/>
    <x v="3"/>
    <x v="2"/>
    <s v="Fixed"/>
    <x v="3"/>
    <s v="Protect None"/>
    <n v="7177.3609999999999"/>
    <n v="18021.644386406802"/>
    <n v="17735.574834883999"/>
    <n v="1341.5367065231999"/>
    <n v="0"/>
    <n v="192.9907603396"/>
    <n v="91.257384650800006"/>
    <n v="287.23835533479996"/>
    <n v="2057.0615971304001"/>
    <n v="0"/>
    <n v="721.27402157760002"/>
    <n v="122.41428423799999"/>
    <n v="0"/>
    <n v="0"/>
    <n v="23.833713588800002"/>
    <n v="258.32911737000001"/>
    <n v="4.6393851100000001"/>
    <n v="17646.4670114088"/>
    <n v="0"/>
    <n v="0"/>
    <n v="2813.9487990448001"/>
    <n v="0"/>
    <n v="0.98223999000000006"/>
    <n v="50.240525294800001"/>
    <n v="141242.00245135001"/>
    <n v="214.45029485320001"/>
    <m/>
    <n v="202825.8858690956"/>
    <n v="61583.883417745586"/>
    <x v="17"/>
  </r>
  <r>
    <x v="4"/>
    <s v="Raster 2"/>
    <s v="New Haven/Middlesex"/>
    <x v="3"/>
    <x v="2"/>
    <s v="Fixed"/>
    <x v="3"/>
    <s v="Protect None"/>
    <n v="7049.3756999999996"/>
    <n v="17870.6633509024"/>
    <n v="17419.3175272308"/>
    <n v="1302.6026901548"/>
    <n v="0"/>
    <n v="182.6541361832"/>
    <n v="89.649970528799997"/>
    <n v="365.9571685208"/>
    <n v="3751.2024446071996"/>
    <n v="0"/>
    <n v="612.71265710800003"/>
    <n v="148.7390572832"/>
    <n v="0"/>
    <n v="0"/>
    <n v="21.207982234399999"/>
    <n v="248.02585230760002"/>
    <n v="4.4478792"/>
    <n v="17818.908322740001"/>
    <n v="0"/>
    <n v="0"/>
    <n v="1336.9939392336"/>
    <n v="0"/>
    <n v="0.98223999000000006"/>
    <n v="44.387363372000003"/>
    <n v="141242.00245135001"/>
    <n v="365.43133035760002"/>
    <m/>
    <n v="202825.88636330442"/>
    <n v="61583.883911954414"/>
    <x v="17"/>
  </r>
  <r>
    <x v="5"/>
    <s v="Raster 2"/>
    <s v="New Haven/Middlesex"/>
    <x v="3"/>
    <x v="2"/>
    <s v="Fixed"/>
    <x v="3"/>
    <s v="Protect None"/>
    <n v="6859.2992999999997"/>
    <n v="17482.773195837599"/>
    <n v="16949.630379469199"/>
    <n v="1239.9748212880002"/>
    <n v="0"/>
    <n v="136.93216194680002"/>
    <n v="82.610460381599992"/>
    <n v="577.91368576920001"/>
    <n v="4999.3966995523997"/>
    <n v="0"/>
    <n v="483.24799012919999"/>
    <n v="167.95142438319999"/>
    <n v="0"/>
    <n v="0"/>
    <n v="18.075933964400001"/>
    <n v="235.09413774239999"/>
    <n v="4.15135392"/>
    <n v="18065.6072244196"/>
    <n v="0"/>
    <n v="0"/>
    <n v="360.67358224000003"/>
    <n v="0"/>
    <n v="0.98223999000000006"/>
    <n v="25.547135498399999"/>
    <n v="141242.00245135001"/>
    <n v="753.32148542239997"/>
    <m/>
    <n v="202825.88636330442"/>
    <n v="61583.883911954414"/>
    <x v="17"/>
  </r>
  <r>
    <x v="6"/>
    <s v="Raster 2"/>
    <s v="New Haven/Middlesex"/>
    <x v="3"/>
    <x v="2"/>
    <s v="Fixed"/>
    <x v="3"/>
    <s v="Protect None"/>
    <n v="6666.4785000000002"/>
    <n v="17015.165431601999"/>
    <n v="16473.161698554002"/>
    <n v="1181.761966736"/>
    <n v="0"/>
    <n v="119.65239835919999"/>
    <n v="67.999918522800002"/>
    <n v="551.75348425439995"/>
    <n v="5512.4887235916003"/>
    <n v="0"/>
    <n v="342.8378337524"/>
    <n v="317.27908434720001"/>
    <n v="0"/>
    <n v="0"/>
    <n v="13.316703220400001"/>
    <n v="227.02642618680002"/>
    <n v="4.15135392"/>
    <n v="18328.401765401999"/>
    <n v="0"/>
    <n v="0"/>
    <n v="189.36969246199999"/>
    <n v="0"/>
    <n v="0.98223999000000006"/>
    <n v="17.605447186799999"/>
    <n v="141242.00245135001"/>
    <n v="1220.9292496579999"/>
    <m/>
    <n v="202825.8858690956"/>
    <n v="61583.883417745586"/>
    <x v="17"/>
  </r>
  <r>
    <x v="7"/>
    <s v="Raster 2"/>
    <s v="New Haven/Middlesex"/>
    <x v="3"/>
    <x v="2"/>
    <s v="Fixed"/>
    <x v="3"/>
    <s v="Protect None"/>
    <n v="6458.6235999999999"/>
    <n v="16346.7425933052"/>
    <n v="15959.5430950384"/>
    <n v="1095.6515196328"/>
    <n v="0"/>
    <n v="104.88099153600001"/>
    <n v="42.409045545600002"/>
    <n v="614.0727197256"/>
    <n v="5429.7178924543996"/>
    <n v="0"/>
    <n v="262.91512792959998"/>
    <n v="918.29777282960004"/>
    <n v="0"/>
    <n v="0"/>
    <n v="11.036670921600001"/>
    <n v="214.64254207640002"/>
    <n v="4.0154465000000004"/>
    <n v="18556.903404856799"/>
    <n v="0"/>
    <n v="0"/>
    <n v="122.408106628"/>
    <n v="0"/>
    <n v="0.98223999000000006"/>
    <n v="10.3124079252"/>
    <n v="141242.00245135001"/>
    <n v="1889.3520879548003"/>
    <m/>
    <n v="202825.88611620001"/>
    <n v="61583.88366485"/>
    <x v="17"/>
  </r>
  <r>
    <x v="0"/>
    <s v="Raster 3"/>
    <s v="New Haven/Middlesex"/>
    <x v="3"/>
    <x v="3"/>
    <s v="Fixed"/>
    <x v="3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  <m/>
    <n v="54122.535418800006"/>
    <n v="18608.616919480002"/>
    <x v="18"/>
  </r>
  <r>
    <x v="1"/>
    <s v="Raster 3"/>
    <s v="New Haven/Middlesex"/>
    <x v="3"/>
    <x v="3"/>
    <s v="Fixed"/>
    <x v="3"/>
    <s v="Protect None"/>
    <n v="3302.8402999999998"/>
    <n v="2837.3607054228"/>
    <n v="8161.4637062731999"/>
    <n v="795.8155348816"/>
    <n v="0"/>
    <n v="49.541714051600003"/>
    <n v="2.7552140600000001"/>
    <n v="84.127928501999989"/>
    <n v="128.02034176079999"/>
    <n v="0"/>
    <n v="170.90036829279998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  <m/>
    <n v="54122.5349245912"/>
    <n v="18608.616425271197"/>
    <x v="18"/>
  </r>
  <r>
    <x v="2"/>
    <s v="Raster 3"/>
    <s v="New Haven/Middlesex"/>
    <x v="3"/>
    <x v="3"/>
    <s v="Fixed"/>
    <x v="3"/>
    <s v="Protect None"/>
    <n v="3284.9526000000001"/>
    <n v="2819.804679116"/>
    <n v="8117.2624125144002"/>
    <n v="788.95146885839995"/>
    <n v="0"/>
    <n v="48.345975860000003"/>
    <n v="2.7552140600000001"/>
    <n v="76.157081871200006"/>
    <n v="214.57359994879999"/>
    <n v="0"/>
    <n v="160.84519604799999"/>
    <n v="26.183429328399999"/>
    <n v="0"/>
    <n v="0"/>
    <n v="0"/>
    <n v="185.51362830000002"/>
    <n v="0"/>
    <n v="4818.4668578723995"/>
    <n v="0"/>
    <n v="0"/>
    <n v="1305.3398655936001"/>
    <n v="0"/>
    <n v="0"/>
    <n v="12.952224230400001"/>
    <n v="35513.918499320003"/>
    <n v="31.465038774"/>
    <m/>
    <n v="54122.535171695607"/>
    <n v="18608.616672375603"/>
    <x v="18"/>
  </r>
  <r>
    <x v="3"/>
    <s v="Raster 3"/>
    <s v="New Haven/Middlesex"/>
    <x v="3"/>
    <x v="3"/>
    <s v="Fixed"/>
    <x v="3"/>
    <s v="Protect None"/>
    <n v="3254.0088999999998"/>
    <n v="2778.6506768180002"/>
    <n v="8040.7991682915999"/>
    <n v="782.41531037400011"/>
    <n v="0"/>
    <n v="46.6192103128"/>
    <n v="2.7552140600000001"/>
    <n v="101.21643328399999"/>
    <n v="650.11610882280002"/>
    <n v="0"/>
    <n v="134.53327243160001"/>
    <n v="32.751711384800004"/>
    <n v="0"/>
    <n v="0"/>
    <n v="0"/>
    <n v="185.23563585000002"/>
    <n v="0"/>
    <n v="4858.8835006407999"/>
    <n v="0"/>
    <n v="0"/>
    <n v="909.41535806720003"/>
    <n v="0"/>
    <n v="0"/>
    <n v="12.606772279199999"/>
    <n v="35513.918499320003"/>
    <n v="72.619041072000002"/>
    <m/>
    <n v="54122.535913008804"/>
    <n v="18608.6174136888"/>
    <x v="18"/>
  </r>
  <r>
    <x v="4"/>
    <s v="Raster 3"/>
    <s v="New Haven/Middlesex"/>
    <x v="3"/>
    <x v="3"/>
    <s v="Fixed"/>
    <x v="3"/>
    <s v="Protect None"/>
    <n v="3221.4726000000001"/>
    <n v="2723.1752448092002"/>
    <n v="7960.4005393943999"/>
    <n v="778.07319185720007"/>
    <n v="0"/>
    <n v="45.218622573599994"/>
    <n v="2.7552140600000001"/>
    <n v="103.64225717880001"/>
    <n v="1413.6995928727999"/>
    <n v="0"/>
    <n v="103.08281281719999"/>
    <n v="26.278070313599997"/>
    <n v="0"/>
    <n v="0"/>
    <n v="0"/>
    <n v="185.00088667000003"/>
    <n v="0"/>
    <n v="4912.8814954419995"/>
    <n v="0"/>
    <n v="0"/>
    <n v="214.89631829520002"/>
    <n v="0"/>
    <n v="0"/>
    <n v="11.418200115199999"/>
    <n v="35513.918499320003"/>
    <n v="128.09447308080001"/>
    <m/>
    <n v="54122.535418799998"/>
    <n v="18608.616919479995"/>
    <x v="18"/>
  </r>
  <r>
    <x v="5"/>
    <s v="Raster 3"/>
    <s v="New Haven/Middlesex"/>
    <x v="3"/>
    <x v="3"/>
    <s v="Fixed"/>
    <x v="3"/>
    <s v="Protect None"/>
    <n v="3169.4573999999998"/>
    <n v="2626.5470460244001"/>
    <n v="7831.8686915255994"/>
    <n v="772.00875567239996"/>
    <n v="0"/>
    <n v="43.707332063199999"/>
    <n v="2.6842950972000001"/>
    <n v="145.4026536744"/>
    <n v="1571.8004474544"/>
    <n v="0"/>
    <n v="79.643972059600003"/>
    <n v="105.957131198"/>
    <n v="0"/>
    <n v="0"/>
    <n v="0"/>
    <n v="184.2395580136"/>
    <n v="0"/>
    <n v="4962.8022676432001"/>
    <n v="0"/>
    <n v="0"/>
    <n v="48.153728636800004"/>
    <n v="0"/>
    <n v="0"/>
    <n v="9.0786156560000002"/>
    <n v="35513.918499320003"/>
    <n v="224.72267186560001"/>
    <m/>
    <n v="54122.535665904405"/>
    <n v="18608.617166584401"/>
    <x v="18"/>
  </r>
  <r>
    <x v="6"/>
    <s v="Raster 3"/>
    <s v="New Haven/Middlesex"/>
    <x v="3"/>
    <x v="3"/>
    <s v="Fixed"/>
    <x v="3"/>
    <s v="Protect None"/>
    <n v="3110.7251000000001"/>
    <n v="2513.8773238004001"/>
    <n v="7686.7385940044005"/>
    <n v="747.67687961320007"/>
    <n v="0"/>
    <n v="42.896088318000004"/>
    <n v="1.5169739116000001"/>
    <n v="179.71136988360001"/>
    <n v="1338.1723801172"/>
    <n v="0"/>
    <n v="67.513122854800002"/>
    <n v="407.01356458079999"/>
    <n v="0"/>
    <n v="0"/>
    <n v="0"/>
    <n v="182.76607447640001"/>
    <n v="0"/>
    <n v="5076.6044693324002"/>
    <n v="0"/>
    <n v="0"/>
    <n v="19.141695241600001"/>
    <n v="0"/>
    <n v="0"/>
    <n v="7.5957421516000005"/>
    <n v="35513.918499320003"/>
    <n v="337.39239408959997"/>
    <m/>
    <n v="54122.535171695599"/>
    <n v="18608.616672375596"/>
    <x v="18"/>
  </r>
  <r>
    <x v="7"/>
    <s v="Raster 3"/>
    <s v="New Haven/Middlesex"/>
    <x v="3"/>
    <x v="3"/>
    <s v="Fixed"/>
    <x v="3"/>
    <s v="Protect None"/>
    <n v="3052.9996999999998"/>
    <n v="2388.5252153508"/>
    <n v="7544.0965906867996"/>
    <n v="711.20550569520003"/>
    <n v="0"/>
    <n v="41.630419581200002"/>
    <n v="0.71437882040000011"/>
    <n v="192.81630463319999"/>
    <n v="875.5847888720001"/>
    <n v="0"/>
    <n v="54.169732359200005"/>
    <n v="690.05781693440008"/>
    <n v="0"/>
    <n v="0"/>
    <n v="0"/>
    <n v="182.60891607800002"/>
    <n v="0"/>
    <n v="5447.3999420052005"/>
    <n v="0"/>
    <n v="0"/>
    <n v="10.502678313200001"/>
    <n v="0"/>
    <n v="0"/>
    <n v="6.5598805067999999"/>
    <n v="35513.918499320003"/>
    <n v="462.74450253919997"/>
    <m/>
    <n v="54122.535171695599"/>
    <n v="18608.616672375596"/>
    <x v="18"/>
  </r>
  <r>
    <x v="0"/>
    <s v="Raster 4"/>
    <s v="New Haven/Middlesex"/>
    <x v="0"/>
    <x v="3"/>
    <s v="Fixed"/>
    <x v="3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  <m/>
    <n v="43490.82536553"/>
    <n v="20663.160275669998"/>
    <x v="19"/>
  </r>
  <r>
    <x v="1"/>
    <s v="Raster 4"/>
    <s v="New Haven/Middlesex"/>
    <x v="0"/>
    <x v="3"/>
    <s v="Fixed"/>
    <x v="3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  <m/>
    <n v="43490.82536553"/>
    <n v="20663.160275669998"/>
    <x v="19"/>
  </r>
  <r>
    <x v="2"/>
    <s v="Raster 4"/>
    <s v="New Haven/Middlesex"/>
    <x v="0"/>
    <x v="3"/>
    <s v="Fixed"/>
    <x v="3"/>
    <s v="Protect None"/>
    <n v="5204.9771000000001"/>
    <n v="2127.4764669543997"/>
    <n v="12861.727433092401"/>
    <n v="469.24507799000003"/>
    <n v="0"/>
    <n v="37.219111832399996"/>
    <n v="245.46535651479999"/>
    <n v="92.034280884400005"/>
    <n v="159.22344987079998"/>
    <n v="0"/>
    <n v="26.252371456000002"/>
    <n v="44.1145601144"/>
    <n v="0"/>
    <n v="0"/>
    <n v="0"/>
    <n v="255.61096896999999"/>
    <n v="65.377646630000001"/>
    <n v="3234.4582175360001"/>
    <n v="0"/>
    <n v="0"/>
    <n v="867.39599616039993"/>
    <n v="0"/>
    <n v="0"/>
    <n v="166.17449664279999"/>
    <n v="22827.665089860002"/>
    <n v="11.385088125600001"/>
    <m/>
    <n v="43490.825612634413"/>
    <n v="20663.160522774411"/>
    <x v="19"/>
  </r>
  <r>
    <x v="3"/>
    <s v="Raster 4"/>
    <s v="New Haven/Middlesex"/>
    <x v="0"/>
    <x v="3"/>
    <s v="Fixed"/>
    <x v="3"/>
    <s v="Protect None"/>
    <n v="5174.7289000000001"/>
    <n v="2117.0790551156001"/>
    <n v="12786.9827999716"/>
    <n v="469.24507799000003"/>
    <n v="0"/>
    <n v="35.761442976800005"/>
    <n v="222.7253270004"/>
    <n v="119.74234436079999"/>
    <n v="275.49298899400003"/>
    <n v="0"/>
    <n v="8.1668004200000013"/>
    <n v="70.937001421199994"/>
    <n v="0"/>
    <n v="0"/>
    <n v="0"/>
    <n v="255.51212721000002"/>
    <n v="46.171457139999994"/>
    <n v="3306.8798221923998"/>
    <n v="0"/>
    <n v="0"/>
    <n v="798.3466252508"/>
    <n v="0"/>
    <n v="0"/>
    <n v="128.33465855759999"/>
    <n v="22827.665089860002"/>
    <n v="21.782499964399999"/>
    <m/>
    <n v="43490.825118425601"/>
    <n v="20663.160028565599"/>
    <x v="19"/>
  </r>
  <r>
    <x v="4"/>
    <s v="Raster 4"/>
    <s v="New Haven/Middlesex"/>
    <x v="0"/>
    <x v="3"/>
    <s v="Fixed"/>
    <x v="3"/>
    <s v="Protect None"/>
    <n v="5144.1252999999997"/>
    <n v="2100.6280796855999"/>
    <n v="12711.3599578132"/>
    <n v="469.24507799000003"/>
    <n v="0"/>
    <n v="35.408577893599997"/>
    <n v="186.91545156120003"/>
    <n v="124.38963681160001"/>
    <n v="826.99072019439996"/>
    <n v="0"/>
    <n v="4.7540415516000003"/>
    <n v="80.336605692800006"/>
    <n v="0"/>
    <n v="0"/>
    <n v="0"/>
    <n v="255.46270632999997"/>
    <n v="36.707358620000001"/>
    <n v="3354.8526704083997"/>
    <n v="0"/>
    <n v="0"/>
    <n v="360.4039913396"/>
    <n v="0"/>
    <n v="0"/>
    <n v="77.472171488000001"/>
    <n v="22827.665089860002"/>
    <n v="38.233475394400003"/>
    <m/>
    <n v="43490.825612634406"/>
    <n v="20663.160522774404"/>
    <x v="19"/>
  </r>
  <r>
    <x v="5"/>
    <s v="Raster 4"/>
    <s v="New Haven/Middlesex"/>
    <x v="0"/>
    <x v="3"/>
    <s v="Fixed"/>
    <x v="3"/>
    <s v="Protect None"/>
    <n v="5102.6606000000002"/>
    <n v="2076.5808678952003"/>
    <n v="12608.8988596664"/>
    <n v="469.18849108239999"/>
    <n v="0"/>
    <n v="35.220037236400003"/>
    <n v="113.1216761716"/>
    <n v="124.73335903200001"/>
    <n v="1172.1152580644"/>
    <n v="0"/>
    <n v="2.8414534955999997"/>
    <n v="164.33233334080001"/>
    <n v="0"/>
    <n v="0"/>
    <n v="0"/>
    <n v="255.27120042000001"/>
    <n v="25.266424900000001"/>
    <n v="3433.0392207167997"/>
    <n v="0"/>
    <n v="0"/>
    <n v="75.875135750799998"/>
    <n v="0"/>
    <n v="0"/>
    <n v="44.395023608400003"/>
    <n v="22827.665089860002"/>
    <n v="62.280687184800001"/>
    <m/>
    <n v="43490.825118425608"/>
    <n v="20663.160028565606"/>
    <x v="19"/>
  </r>
  <r>
    <x v="6"/>
    <s v="Raster 4"/>
    <s v="New Haven/Middlesex"/>
    <x v="0"/>
    <x v="3"/>
    <s v="Fixed"/>
    <x v="3"/>
    <s v="Protect None"/>
    <n v="5064.8158999999996"/>
    <n v="2045.08543528"/>
    <n v="12515.3829407996"/>
    <n v="469.03133268400001"/>
    <n v="0"/>
    <n v="35.102909750800002"/>
    <n v="43.072026650800005"/>
    <n v="113.80047195840001"/>
    <n v="904.91682246519997"/>
    <n v="0"/>
    <n v="1.5775144896"/>
    <n v="525.34469571320005"/>
    <n v="0"/>
    <n v="0"/>
    <n v="0"/>
    <n v="254.69668269000002"/>
    <n v="16.086496440000001"/>
    <n v="3587.7839033375999"/>
    <n v="0"/>
    <n v="0"/>
    <n v="28.681407707999998"/>
    <n v="0"/>
    <n v="0"/>
    <n v="28.821268798400002"/>
    <n v="22827.665089860002"/>
    <n v="93.776119800000004"/>
    <m/>
    <n v="43490.825118425601"/>
    <n v="20663.160028565599"/>
    <x v="19"/>
  </r>
  <r>
    <x v="7"/>
    <s v="Raster 4"/>
    <s v="New Haven/Middlesex"/>
    <x v="0"/>
    <x v="3"/>
    <s v="Fixed"/>
    <x v="3"/>
    <s v="Protect None"/>
    <n v="5030.0370999999996"/>
    <n v="2016.3948847092001"/>
    <n v="12429.442995732399"/>
    <n v="468.73381898639997"/>
    <n v="0"/>
    <n v="34.351465270399999"/>
    <n v="19.051996344399999"/>
    <n v="107.6416418928"/>
    <n v="435.71992983320001"/>
    <n v="0"/>
    <n v="0.82755263559999992"/>
    <n v="670.33394372639998"/>
    <n v="0"/>
    <n v="0"/>
    <n v="0"/>
    <n v="254.28896043"/>
    <n v="11.03938907"/>
    <n v="4056.1700464331998"/>
    <n v="0"/>
    <n v="0"/>
    <n v="16.132210753999999"/>
    <n v="0"/>
    <n v="0"/>
    <n v="20.564769481199999"/>
    <n v="22827.665089860002"/>
    <n v="122.46667037079999"/>
    <m/>
    <n v="43490.82536553"/>
    <n v="20663.160275669998"/>
    <x v="19"/>
  </r>
  <r>
    <x v="0"/>
    <s v="Raster 5"/>
    <s v="New Haven/Middlesex"/>
    <x v="4"/>
    <x v="2"/>
    <s v="Fixed"/>
    <x v="3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  <m/>
    <n v="119686.02926804"/>
    <n v="119679.11652245"/>
    <x v="20"/>
  </r>
  <r>
    <x v="1"/>
    <s v="Raster 5"/>
    <s v="New Haven/Middlesex"/>
    <x v="4"/>
    <x v="2"/>
    <s v="Fixed"/>
    <x v="3"/>
    <s v="Protect None"/>
    <n v="15.0725"/>
    <n v="0.100077282"/>
    <n v="37.244810690000001"/>
    <n v="0"/>
    <n v="0"/>
    <n v="0"/>
    <n v="0"/>
    <n v="3.4471063800000001"/>
    <n v="6.0263821071999999"/>
    <n v="0"/>
    <n v="12.7100619184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  <m/>
    <n v="119686.02926804"/>
    <n v="119679.11652245"/>
    <x v="20"/>
  </r>
  <r>
    <x v="2"/>
    <s v="Raster 5"/>
    <s v="New Haven/Middlesex"/>
    <x v="4"/>
    <x v="2"/>
    <s v="Fixed"/>
    <x v="3"/>
    <s v="Protect None"/>
    <n v="14.706"/>
    <n v="9.8841760000000001E-2"/>
    <n v="36.339173064000001"/>
    <n v="0"/>
    <n v="0"/>
    <n v="0"/>
    <n v="0"/>
    <n v="0.90588473039999995"/>
    <n v="6.2524826331999996"/>
    <n v="0"/>
    <n v="12.437752869600001"/>
    <n v="21.954731731200003"/>
    <n v="0"/>
    <n v="0"/>
    <n v="15.192719825199999"/>
    <n v="0"/>
    <n v="0"/>
    <n v="119584.9089583676"/>
    <n v="0"/>
    <n v="0"/>
    <n v="1.0017612376"/>
    <n v="0"/>
    <n v="0"/>
    <n v="0"/>
    <n v="6.9127455900000001"/>
    <n v="2.471044E-2"/>
    <m/>
    <n v="119686.0297622488"/>
    <n v="119679.1170166588"/>
    <x v="20"/>
  </r>
  <r>
    <x v="3"/>
    <s v="Raster 5"/>
    <s v="New Haven/Middlesex"/>
    <x v="4"/>
    <x v="2"/>
    <s v="Fixed"/>
    <x v="3"/>
    <s v="Protect None"/>
    <n v="14.269299999999999"/>
    <n v="8.8710479600000003E-2"/>
    <n v="35.260068149200002"/>
    <n v="0"/>
    <n v="0"/>
    <n v="0"/>
    <n v="0"/>
    <n v="1.0751512444"/>
    <n v="6.2930077547999996"/>
    <n v="0"/>
    <n v="11.6005631624"/>
    <n v="20.174344529200003"/>
    <n v="0"/>
    <n v="0"/>
    <n v="14.925105760000001"/>
    <n v="0"/>
    <n v="0"/>
    <n v="119588.99779487441"/>
    <n v="0"/>
    <n v="0"/>
    <n v="0.66693477559999992"/>
    <n v="0"/>
    <n v="0"/>
    <n v="0"/>
    <n v="6.9127455900000001"/>
    <n v="3.4841720399999998E-2"/>
    <m/>
    <n v="119686.02926804"/>
    <n v="119679.11652245"/>
    <x v="20"/>
  </r>
  <r>
    <x v="4"/>
    <s v="Raster 5"/>
    <s v="New Haven/Middlesex"/>
    <x v="4"/>
    <x v="2"/>
    <s v="Fixed"/>
    <x v="3"/>
    <s v="Protect None"/>
    <n v="13.8728"/>
    <n v="6.9189232000000003E-2"/>
    <n v="34.280299203200002"/>
    <n v="0"/>
    <n v="0"/>
    <n v="0"/>
    <n v="0"/>
    <n v="0.96963766560000009"/>
    <n v="7.2013635292"/>
    <n v="0"/>
    <n v="10.8456592204"/>
    <n v="17.7962117836"/>
    <n v="0"/>
    <n v="0"/>
    <n v="14.793893323600001"/>
    <n v="0"/>
    <n v="0"/>
    <n v="119592.7777508812"/>
    <n v="0"/>
    <n v="0"/>
    <n v="0.32815464319999998"/>
    <n v="0"/>
    <n v="0"/>
    <n v="0"/>
    <n v="6.9127455900000001"/>
    <n v="5.4362967999999998E-2"/>
    <m/>
    <n v="119686.02926804"/>
    <n v="119679.11652245"/>
    <x v="20"/>
  </r>
  <r>
    <x v="5"/>
    <s v="Raster 5"/>
    <s v="New Haven/Middlesex"/>
    <x v="4"/>
    <x v="2"/>
    <s v="Fixed"/>
    <x v="3"/>
    <s v="Protect None"/>
    <n v="13.3957"/>
    <n v="2.7181483999999999E-2"/>
    <n v="33.101364110799999"/>
    <n v="0"/>
    <n v="0"/>
    <n v="0"/>
    <n v="0"/>
    <n v="1.1725103779999999"/>
    <n v="7.3666763727999998"/>
    <n v="0"/>
    <n v="0.83175341040000006"/>
    <n v="14.7074067836"/>
    <n v="0"/>
    <n v="0"/>
    <n v="14.478341004800001"/>
    <n v="0"/>
    <n v="0"/>
    <n v="119607.32083323879"/>
    <n v="0"/>
    <n v="0"/>
    <n v="1.3837846399999999E-2"/>
    <n v="0"/>
    <n v="0"/>
    <n v="0"/>
    <n v="6.9127455900000001"/>
    <n v="9.6370715999999995E-2"/>
    <m/>
    <n v="119686.02902093559"/>
    <n v="119679.11627534559"/>
    <x v="20"/>
  </r>
  <r>
    <x v="6"/>
    <s v="Raster 5"/>
    <s v="New Haven/Middlesex"/>
    <x v="4"/>
    <x v="2"/>
    <s v="Fixed"/>
    <x v="3"/>
    <s v="Protect None"/>
    <n v="12.9694"/>
    <n v="1.28494288E-2"/>
    <n v="32.047958053599999"/>
    <n v="0"/>
    <n v="0"/>
    <n v="0"/>
    <n v="0"/>
    <n v="1.0519234308000001"/>
    <n v="7.7625376215999999"/>
    <n v="0"/>
    <n v="0.48481883280000004"/>
    <n v="2.8698705015999999"/>
    <n v="0"/>
    <n v="0"/>
    <n v="11.1167327472"/>
    <n v="0"/>
    <n v="0"/>
    <n v="119623.6593761668"/>
    <n v="0"/>
    <n v="0"/>
    <n v="0"/>
    <n v="0"/>
    <n v="0"/>
    <n v="0"/>
    <n v="6.9127455900000001"/>
    <n v="0.11070277119999999"/>
    <m/>
    <n v="119686.0295151444"/>
    <n v="119679.1167695544"/>
    <x v="20"/>
  </r>
  <r>
    <x v="7"/>
    <s v="Raster 5"/>
    <s v="New Haven/Middlesex"/>
    <x v="4"/>
    <x v="2"/>
    <s v="Fixed"/>
    <x v="3"/>
    <s v="Protect None"/>
    <n v="12.6051"/>
    <n v="2.2239396000000001E-3"/>
    <n v="31.147756724400001"/>
    <n v="0"/>
    <n v="0"/>
    <n v="0"/>
    <n v="0"/>
    <n v="0.89427082359999999"/>
    <n v="7.9555261580000005"/>
    <n v="0"/>
    <n v="0.32296545080000005"/>
    <n v="1.9837541232"/>
    <n v="0"/>
    <n v="0"/>
    <n v="9.5439132412000003"/>
    <n v="0"/>
    <n v="0"/>
    <n v="119627.1447837288"/>
    <n v="0"/>
    <n v="0"/>
    <n v="0"/>
    <n v="0"/>
    <n v="0"/>
    <n v="0"/>
    <n v="6.9127455900000001"/>
    <n v="0.1213282604"/>
    <m/>
    <n v="119686.02926804"/>
    <n v="119679.11652245"/>
    <x v="20"/>
  </r>
  <r>
    <x v="0"/>
    <s v="Raster 6"/>
    <s v="New Haven/Middlesex"/>
    <x v="4"/>
    <x v="3"/>
    <s v="Fixed"/>
    <x v="3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  <m/>
    <n v="29320.388798349999"/>
    <n v="29318.23899007"/>
    <x v="21"/>
  </r>
  <r>
    <x v="1"/>
    <s v="Raster 6"/>
    <s v="New Haven/Middlesex"/>
    <x v="4"/>
    <x v="3"/>
    <s v="Fixed"/>
    <x v="3"/>
    <s v="Protect None"/>
    <n v="3.5293999999999999"/>
    <n v="0.3088805"/>
    <n v="8.7213026936000002"/>
    <n v="0"/>
    <n v="0"/>
    <n v="0"/>
    <n v="0"/>
    <n v="1.6879701564"/>
    <n v="2.9899632400000001E-2"/>
    <n v="0"/>
    <n v="6.8687610067999998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  <m/>
    <n v="29320.388798350003"/>
    <n v="29318.238990070004"/>
    <x v="21"/>
  </r>
  <r>
    <x v="2"/>
    <s v="Raster 6"/>
    <s v="New Haven/Middlesex"/>
    <x v="4"/>
    <x v="3"/>
    <s v="Fixed"/>
    <x v="3"/>
    <s v="Protect None"/>
    <n v="3.4512999999999998"/>
    <n v="0.3088805"/>
    <n v="8.5283141571999987"/>
    <n v="0"/>
    <n v="0"/>
    <n v="0"/>
    <n v="0"/>
    <n v="0.67533632519999998"/>
    <n v="1.2525722036"/>
    <n v="0"/>
    <n v="6.8665370671999995"/>
    <n v="1.8053447464000001"/>
    <n v="0"/>
    <n v="0"/>
    <n v="0"/>
    <n v="0"/>
    <n v="0"/>
    <n v="29298.6574489964"/>
    <n v="0"/>
    <n v="0"/>
    <n v="0.14480317840000001"/>
    <n v="0"/>
    <n v="0"/>
    <n v="0"/>
    <n v="2.1498082799999998"/>
    <n v="0"/>
    <m/>
    <n v="29320.389045454398"/>
    <n v="29318.239237174399"/>
    <x v="21"/>
  </r>
  <r>
    <x v="3"/>
    <s v="Raster 6"/>
    <s v="New Haven/Middlesex"/>
    <x v="4"/>
    <x v="3"/>
    <s v="Fixed"/>
    <x v="3"/>
    <s v="Protect None"/>
    <n v="3.2585999999999999"/>
    <n v="0.3088805"/>
    <n v="8.0521439784000002"/>
    <n v="0"/>
    <n v="0"/>
    <n v="0"/>
    <n v="0"/>
    <n v="0.67607763840000001"/>
    <n v="1.1243250200000001"/>
    <n v="0"/>
    <n v="6.8487455503999994"/>
    <n v="2.3650362123999997"/>
    <n v="0"/>
    <n v="0"/>
    <n v="0"/>
    <n v="0"/>
    <n v="0"/>
    <n v="29298.731580316398"/>
    <n v="0"/>
    <n v="0"/>
    <n v="0.13220085400000001"/>
    <n v="0"/>
    <n v="0"/>
    <n v="0"/>
    <n v="2.1498082799999998"/>
    <n v="0"/>
    <m/>
    <n v="29320.388798349999"/>
    <n v="29318.23899007"/>
    <x v="21"/>
  </r>
  <r>
    <x v="4"/>
    <s v="Raster 6"/>
    <s v="New Haven/Middlesex"/>
    <x v="4"/>
    <x v="3"/>
    <s v="Fixed"/>
    <x v="3"/>
    <s v="Protect None"/>
    <n v="2.9674"/>
    <n v="0.28466426880000001"/>
    <n v="7.3325759656000002"/>
    <n v="0"/>
    <n v="0"/>
    <n v="0"/>
    <n v="0"/>
    <n v="0.98644076479999998"/>
    <n v="1.3865027884000001"/>
    <n v="0"/>
    <n v="6.5346758579999999"/>
    <n v="2.1730360935999999"/>
    <n v="0"/>
    <n v="0"/>
    <n v="0"/>
    <n v="0"/>
    <n v="0"/>
    <n v="29299.416059504398"/>
    <n v="0"/>
    <n v="0"/>
    <n v="0.1005714908"/>
    <n v="0"/>
    <n v="0"/>
    <n v="0"/>
    <n v="2.1498082799999998"/>
    <n v="2.42162312E-2"/>
    <m/>
    <n v="29320.388551245593"/>
    <n v="29318.238742965594"/>
    <x v="21"/>
  </r>
  <r>
    <x v="5"/>
    <s v="Raster 6"/>
    <s v="New Haven/Middlesex"/>
    <x v="4"/>
    <x v="3"/>
    <s v="Fixed"/>
    <x v="3"/>
    <s v="Protect None"/>
    <n v="0.8851"/>
    <n v="0.10032438639999999"/>
    <n v="2.1871210444"/>
    <n v="0"/>
    <n v="0"/>
    <n v="0"/>
    <n v="0"/>
    <n v="5.3930535300000004"/>
    <n v="1.9770823044000001"/>
    <n v="0"/>
    <n v="5.1916634439999996"/>
    <n v="0.92367624720000008"/>
    <n v="0"/>
    <n v="0"/>
    <n v="0"/>
    <n v="0"/>
    <n v="0"/>
    <n v="29302.215505251999"/>
    <n v="0"/>
    <n v="0"/>
    <n v="4.2254852400000001E-2"/>
    <n v="0"/>
    <n v="0"/>
    <n v="0"/>
    <n v="2.1498082799999998"/>
    <n v="0.20855611360000001"/>
    <m/>
    <n v="29320.389045454398"/>
    <n v="29318.239237174399"/>
    <x v="21"/>
  </r>
  <r>
    <x v="6"/>
    <s v="Raster 6"/>
    <s v="New Haven/Middlesex"/>
    <x v="4"/>
    <x v="3"/>
    <s v="Fixed"/>
    <x v="3"/>
    <s v="Protect None"/>
    <n v="0.24440000000000001"/>
    <n v="7.4131320000000001E-2"/>
    <n v="0.60392315360000004"/>
    <n v="0"/>
    <n v="0"/>
    <n v="0"/>
    <n v="0"/>
    <n v="2.1221325871999999"/>
    <n v="6.6004056283999999"/>
    <n v="0"/>
    <n v="2.2377774464"/>
    <n v="0.60540578"/>
    <n v="0"/>
    <n v="0"/>
    <n v="0"/>
    <n v="0"/>
    <n v="0"/>
    <n v="29305.7298240288"/>
    <n v="0"/>
    <n v="0"/>
    <n v="3.06409456E-2"/>
    <n v="0"/>
    <n v="0"/>
    <n v="0"/>
    <n v="2.1498082799999998"/>
    <n v="0.23474918"/>
    <m/>
    <n v="29320.388798349995"/>
    <n v="29318.238990069996"/>
    <x v="21"/>
  </r>
  <r>
    <x v="7"/>
    <s v="Raster 6"/>
    <s v="New Haven/Middlesex"/>
    <x v="4"/>
    <x v="3"/>
    <s v="Fixed"/>
    <x v="3"/>
    <s v="Protect None"/>
    <n v="2.24E-2"/>
    <n v="0"/>
    <n v="5.5351385599999997E-2"/>
    <n v="0"/>
    <n v="0"/>
    <n v="0"/>
    <n v="0"/>
    <n v="0.89056425760000002"/>
    <n v="7.6379970040000007"/>
    <n v="0"/>
    <n v="1.8043563288"/>
    <n v="1.0768809752000001"/>
    <n v="0"/>
    <n v="0"/>
    <n v="0"/>
    <n v="0"/>
    <n v="0"/>
    <n v="29306.4491449372"/>
    <n v="0"/>
    <n v="0"/>
    <n v="1.55675772E-2"/>
    <n v="0"/>
    <n v="0"/>
    <n v="0"/>
    <n v="2.1498082799999998"/>
    <n v="0.3088805"/>
    <m/>
    <n v="29320.3885512456"/>
    <n v="29318.238742965601"/>
    <x v="21"/>
  </r>
  <r>
    <x v="0"/>
    <s v="Raster 7"/>
    <s v="New Haven/Middlesex"/>
    <x v="0"/>
    <x v="0"/>
    <s v="Fixed"/>
    <x v="3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  <m/>
    <n v="33077.265254190002"/>
    <n v="16298.956803120003"/>
    <x v="22"/>
  </r>
  <r>
    <x v="1"/>
    <s v="Raster 7"/>
    <s v="New Haven/Middlesex"/>
    <x v="0"/>
    <x v="0"/>
    <s v="Fixed"/>
    <x v="3"/>
    <s v="Protect None"/>
    <n v="3962.5900999999999"/>
    <n v="432.29333311840003"/>
    <n v="9791.7344910644006"/>
    <n v="360.39287164159998"/>
    <n v="0"/>
    <n v="18.508119560000001"/>
    <n v="302.23635689280002"/>
    <n v="170.1323678176"/>
    <n v="189.2112985416"/>
    <n v="0"/>
    <n v="9.5876507199999992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  <m/>
    <n v="33077.265007085603"/>
    <n v="16298.956556015604"/>
    <x v="22"/>
  </r>
  <r>
    <x v="2"/>
    <s v="Raster 7"/>
    <s v="New Haven/Middlesex"/>
    <x v="0"/>
    <x v="0"/>
    <s v="Fixed"/>
    <x v="3"/>
    <s v="Protect None"/>
    <n v="3940.8915999999999"/>
    <n v="431.3286375408"/>
    <n v="9738.1165428303993"/>
    <n v="358.4197430076"/>
    <n v="0"/>
    <n v="18.462652350399999"/>
    <n v="293.54693066679999"/>
    <n v="128.35393270079999"/>
    <n v="338.3852595688"/>
    <n v="0"/>
    <n v="9.494492361199999"/>
    <n v="47.761821058400002"/>
    <n v="0"/>
    <n v="0"/>
    <n v="0"/>
    <n v="78.881902089999997"/>
    <n v="71.925913230000006"/>
    <n v="3225.2041577560003"/>
    <n v="0"/>
    <n v="0"/>
    <n v="1390.7324744148"/>
    <n v="0"/>
    <n v="0"/>
    <n v="165.9098478304"/>
    <n v="16778.308451069999"/>
    <n v="2.4322486091999997"/>
    <m/>
    <n v="33077.265007085596"/>
    <n v="16298.956556015597"/>
    <x v="22"/>
  </r>
  <r>
    <x v="3"/>
    <s v="Raster 7"/>
    <s v="New Haven/Middlesex"/>
    <x v="0"/>
    <x v="0"/>
    <s v="Fixed"/>
    <x v="3"/>
    <s v="Protect None"/>
    <n v="3901.3159999999998"/>
    <n v="429.27075209760005"/>
    <n v="9640.3234939039994"/>
    <n v="354.96028140760001"/>
    <n v="0"/>
    <n v="18.197262224799999"/>
    <n v="263.66410136600001"/>
    <n v="160.86842386160001"/>
    <n v="787.94254159319996"/>
    <n v="0"/>
    <n v="9.2590018680000004"/>
    <n v="69.721247773200005"/>
    <n v="0"/>
    <n v="0"/>
    <n v="0"/>
    <n v="78.789237940000007"/>
    <n v="57.698877400000001"/>
    <n v="3273.5990602871998"/>
    <n v="0"/>
    <n v="0"/>
    <n v="1021.4391493896001"/>
    <n v="0"/>
    <n v="0"/>
    <n v="128.73323795479999"/>
    <n v="16778.308451069999"/>
    <n v="4.4901340524000002"/>
    <m/>
    <n v="33077.265254190002"/>
    <n v="16298.956803120003"/>
    <x v="22"/>
  </r>
  <r>
    <x v="4"/>
    <s v="Raster 7"/>
    <s v="New Haven/Middlesex"/>
    <x v="0"/>
    <x v="0"/>
    <s v="Fixed"/>
    <x v="3"/>
    <s v="Protect None"/>
    <n v="3866.6671999999999"/>
    <n v="425.42852578200001"/>
    <n v="9554.7047845567995"/>
    <n v="352.9673844216"/>
    <n v="0"/>
    <n v="17.979563248399998"/>
    <n v="221.99365087199999"/>
    <n v="150.963491092"/>
    <n v="1668.4466848604002"/>
    <n v="0"/>
    <n v="8.0506613520000005"/>
    <n v="102.9271370452"/>
    <n v="0"/>
    <n v="0"/>
    <n v="0"/>
    <n v="75.879583629999999"/>
    <n v="50.539027410000003"/>
    <n v="3320.1873825500002"/>
    <n v="0"/>
    <n v="0"/>
    <n v="274.00542050600001"/>
    <n v="0"/>
    <n v="0"/>
    <n v="66.551145425599998"/>
    <n v="16778.308451069999"/>
    <n v="8.3323603679999998"/>
    <m/>
    <n v="33077.265254189995"/>
    <n v="16298.956803119996"/>
    <x v="22"/>
  </r>
  <r>
    <x v="5"/>
    <s v="Raster 7"/>
    <s v="New Haven/Middlesex"/>
    <x v="0"/>
    <x v="0"/>
    <s v="Fixed"/>
    <x v="3"/>
    <s v="Protect None"/>
    <n v="3819.5048000000002"/>
    <n v="418.6719501728"/>
    <n v="9438.1644190112002"/>
    <n v="347.29460871080005"/>
    <n v="0"/>
    <n v="17.402327370000002"/>
    <n v="148.02443135839999"/>
    <n v="148.49195288319999"/>
    <n v="1879.9927617003998"/>
    <n v="0"/>
    <n v="6.6671238164000002"/>
    <n v="254.90474459480001"/>
    <n v="0"/>
    <n v="0"/>
    <n v="0"/>
    <n v="73.958346919999997"/>
    <n v="45.016244070000006"/>
    <n v="3413.8355022707997"/>
    <n v="0"/>
    <n v="0"/>
    <n v="53.039723938000002"/>
    <n v="0"/>
    <n v="0"/>
    <n v="38.403730326000002"/>
    <n v="16778.308451069999"/>
    <n v="15.0889359772"/>
    <m/>
    <n v="33077.265254189995"/>
    <n v="16298.956803119996"/>
    <x v="22"/>
  </r>
  <r>
    <x v="6"/>
    <s v="Raster 7"/>
    <s v="New Haven/Middlesex"/>
    <x v="0"/>
    <x v="0"/>
    <s v="Fixed"/>
    <x v="3"/>
    <s v="Protect None"/>
    <n v="3776.4713999999999"/>
    <n v="412.30802345519999"/>
    <n v="9331.8269941416002"/>
    <n v="344.28611264080001"/>
    <n v="0"/>
    <n v="15.837662309200001"/>
    <n v="38.420533425199999"/>
    <n v="133.70374296079999"/>
    <n v="924.81786952799996"/>
    <n v="0"/>
    <n v="5.5635555659999998"/>
    <n v="1266.1073471100001"/>
    <n v="0"/>
    <n v="0"/>
    <n v="0"/>
    <n v="70.770700160000004"/>
    <n v="36.009288689999998"/>
    <n v="3652.5620746932"/>
    <n v="0"/>
    <n v="0"/>
    <n v="20.486684490799998"/>
    <n v="0"/>
    <n v="0"/>
    <n v="24.803104149999999"/>
    <n v="16778.308451069999"/>
    <n v="21.452862694799997"/>
    <m/>
    <n v="33077.265007085603"/>
    <n v="16298.956556015604"/>
    <x v="22"/>
  </r>
  <r>
    <x v="7"/>
    <s v="Raster 7"/>
    <s v="New Haven/Middlesex"/>
    <x v="0"/>
    <x v="0"/>
    <s v="Fixed"/>
    <x v="3"/>
    <s v="Protect None"/>
    <n v="3738.2269999999999"/>
    <n v="403.86471321159996"/>
    <n v="9237.3233989879991"/>
    <n v="342.40268290400002"/>
    <n v="0"/>
    <n v="15.5374304632"/>
    <n v="14.2883177212"/>
    <n v="119.8792401984"/>
    <n v="483.08267728560003"/>
    <n v="0"/>
    <n v="4.6245588460000002"/>
    <n v="682.69188187480006"/>
    <n v="0"/>
    <n v="0"/>
    <n v="0"/>
    <n v="67.756026480000003"/>
    <n v="30.566814279999999"/>
    <n v="4838.3609860119996"/>
    <n v="0"/>
    <n v="0"/>
    <n v="11.285999261200001"/>
    <n v="0"/>
    <n v="0"/>
    <n v="17.39614976"/>
    <n v="16778.308451069999"/>
    <n v="29.896172938399999"/>
    <m/>
    <n v="33077.265501294401"/>
    <n v="16298.957050224402"/>
    <x v="22"/>
  </r>
  <r>
    <x v="0"/>
    <s v="Raster 8"/>
    <s v="New Haven/Middlesex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1"/>
    <s v="Raster 8"/>
    <s v="New Haven/Middlesex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2"/>
    <s v="Raster 8"/>
    <s v="New Haven/Middlesex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3"/>
    <s v="Raster 8"/>
    <s v="New Haven/Middlesex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  <x v="23"/>
  </r>
  <r>
    <x v="4"/>
    <s v="Raster 8"/>
    <s v="New Haven/Middlesex"/>
    <x v="0"/>
    <x v="0"/>
    <s v="Fixed"/>
    <x v="3"/>
    <s v="Protect None"/>
    <n v="1.5109999999999999"/>
    <n v="0.40154465"/>
    <n v="3.7337474839999998"/>
    <n v="0"/>
    <n v="0"/>
    <n v="0"/>
    <n v="0"/>
    <n v="2.8417005999999998E-2"/>
    <n v="0"/>
    <n v="0"/>
    <n v="0.39166047399999998"/>
    <n v="0"/>
    <n v="0"/>
    <n v="0"/>
    <n v="0"/>
    <n v="4.3243270000000007E-2"/>
    <n v="0"/>
    <n v="5738.3423922960001"/>
    <n v="0"/>
    <n v="0"/>
    <n v="0"/>
    <n v="0"/>
    <n v="0"/>
    <n v="0"/>
    <n v="0"/>
    <n v="0"/>
    <m/>
    <n v="5742.9410051800005"/>
    <n v="5742.9410051800005"/>
    <x v="23"/>
  </r>
  <r>
    <x v="5"/>
    <s v="Raster 8"/>
    <s v="New Haven/Middlesex"/>
    <x v="0"/>
    <x v="0"/>
    <s v="Fixed"/>
    <x v="3"/>
    <s v="Protect None"/>
    <n v="1.2336"/>
    <n v="0.40154465"/>
    <n v="3.0482798784000003"/>
    <n v="0"/>
    <n v="0"/>
    <n v="0"/>
    <n v="0"/>
    <n v="0.70128228719999997"/>
    <n v="1.2602324400000002E-2"/>
    <n v="0"/>
    <n v="0.36151373720000002"/>
    <n v="0"/>
    <n v="0"/>
    <n v="0"/>
    <n v="0"/>
    <n v="4.3243270000000007E-2"/>
    <n v="0"/>
    <n v="5738.3725390328"/>
    <n v="0"/>
    <n v="0"/>
    <n v="0"/>
    <n v="0"/>
    <n v="0"/>
    <n v="0"/>
    <n v="0"/>
    <n v="0"/>
    <m/>
    <n v="5742.9410051799996"/>
    <n v="5742.9410051799996"/>
    <x v="23"/>
  </r>
  <r>
    <x v="6"/>
    <s v="Raster 8"/>
    <s v="New Haven/Middlesex"/>
    <x v="0"/>
    <x v="0"/>
    <s v="Fixed"/>
    <x v="3"/>
    <s v="Protect None"/>
    <n v="1.0170999999999999"/>
    <n v="0.39363730920000001"/>
    <n v="2.5132988523999997"/>
    <n v="0"/>
    <n v="0"/>
    <n v="0"/>
    <n v="0"/>
    <n v="0.60861813720000002"/>
    <n v="0.64049460479999998"/>
    <n v="0"/>
    <n v="0.29405423599999997"/>
    <n v="0"/>
    <n v="0"/>
    <n v="0"/>
    <n v="0"/>
    <n v="4.3243270000000007E-2"/>
    <n v="0"/>
    <n v="5738.4399985339996"/>
    <n v="0"/>
    <n v="0"/>
    <n v="0"/>
    <n v="0"/>
    <n v="0"/>
    <n v="0"/>
    <n v="0"/>
    <n v="7.9073408000000008E-3"/>
    <m/>
    <n v="5742.9412522843995"/>
    <n v="5742.9412522843995"/>
    <x v="23"/>
  </r>
  <r>
    <x v="7"/>
    <s v="Raster 8"/>
    <s v="New Haven/Middlesex"/>
    <x v="0"/>
    <x v="0"/>
    <s v="Fixed"/>
    <x v="3"/>
    <s v="Protect None"/>
    <n v="0.82279999999999998"/>
    <n v="0.38548286399999998"/>
    <n v="2.0331750031999998"/>
    <n v="0"/>
    <n v="0"/>
    <n v="0"/>
    <n v="0"/>
    <n v="0.60664130199999999"/>
    <n v="0.94566853880000001"/>
    <n v="0"/>
    <n v="0.21522793239999999"/>
    <n v="0.176679646"/>
    <n v="0"/>
    <n v="0"/>
    <n v="0"/>
    <n v="4.3243270000000007E-2"/>
    <n v="0"/>
    <n v="5738.5188248376007"/>
    <n v="0"/>
    <n v="0"/>
    <n v="0"/>
    <n v="0"/>
    <n v="0"/>
    <n v="0"/>
    <n v="0"/>
    <n v="1.6061785999999998E-2"/>
    <m/>
    <n v="5742.9410051800005"/>
    <n v="5742.9410051800005"/>
    <x v="23"/>
  </r>
  <r>
    <x v="0"/>
    <s v="ALL"/>
    <s v="New London"/>
    <x v="0"/>
    <x v="0"/>
    <s v="Fixed"/>
    <x v="0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  <m/>
    <n v="374612.50669482001"/>
    <n v="123622.53826746001"/>
    <x v="24"/>
  </r>
  <r>
    <x v="1"/>
    <s v="ALL"/>
    <s v="New London"/>
    <x v="0"/>
    <x v="0"/>
    <s v="Fixed"/>
    <x v="0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  <m/>
    <n v="374612.50669481995"/>
    <n v="123622.53826745995"/>
    <x v="24"/>
  </r>
  <r>
    <x v="2"/>
    <s v="ALL"/>
    <s v="New London"/>
    <x v="0"/>
    <x v="0"/>
    <s v="Fixed"/>
    <x v="0"/>
    <s v="Protect None"/>
    <n v="0"/>
    <n v="13032.212418888799"/>
    <n v="42559.479244858405"/>
    <n v="1608.92145884"/>
    <n v="0"/>
    <n v="170.04489286"/>
    <n v="569.23587344999999"/>
    <n v="546.83783642520007"/>
    <n v="625.54577701760002"/>
    <n v="0"/>
    <n v="253.81056631159998"/>
    <n v="111.9533665684"/>
    <n v="0"/>
    <n v="0"/>
    <n v="8.6362987800000006"/>
    <n v="484.50970519560002"/>
    <n v="100.71357583"/>
    <n v="59305.709096929197"/>
    <n v="0"/>
    <n v="0"/>
    <n v="3633.1819237056002"/>
    <n v="0"/>
    <n v="0"/>
    <n v="516.51269024840008"/>
    <n v="250989.96842736"/>
    <n v="95.233541551200005"/>
    <m/>
    <n v="374612.50669482001"/>
    <n v="123622.53826746001"/>
    <x v="24"/>
  </r>
  <r>
    <x v="3"/>
    <s v="ALL"/>
    <s v="New London"/>
    <x v="0"/>
    <x v="0"/>
    <s v="Fixed"/>
    <x v="0"/>
    <s v="Protect None"/>
    <n v="0"/>
    <n v="13010.4996023652"/>
    <n v="42436.884821512802"/>
    <n v="1601.2921104900001"/>
    <n v="0"/>
    <n v="168.42635903999999"/>
    <n v="566.77100705999999"/>
    <n v="628.94445093520005"/>
    <n v="676.0675071195999"/>
    <n v="0"/>
    <n v="233.57889356159998"/>
    <n v="142.11641225880001"/>
    <n v="0"/>
    <n v="0"/>
    <n v="8.5312794099999998"/>
    <n v="483.82127233720001"/>
    <n v="85.356037369999996"/>
    <n v="59378.192971894401"/>
    <n v="0"/>
    <n v="0"/>
    <n v="3586.7309914892003"/>
    <n v="0"/>
    <n v="0"/>
    <n v="498.37819254120001"/>
    <n v="250989.96842736"/>
    <n v="116.9463580748"/>
    <m/>
    <n v="374612.50669482001"/>
    <n v="123622.53826746001"/>
    <x v="24"/>
  </r>
  <r>
    <x v="4"/>
    <s v="ALL"/>
    <s v="New London"/>
    <x v="0"/>
    <x v="0"/>
    <s v="Fixed"/>
    <x v="0"/>
    <s v="Protect None"/>
    <n v="0"/>
    <n v="12976.1174961492"/>
    <n v="42298.841925287998"/>
    <n v="1593.89133371"/>
    <n v="0"/>
    <n v="165.33755403999999"/>
    <n v="564.00343778000001"/>
    <n v="723.60841684440004"/>
    <n v="814.92337682040011"/>
    <n v="0"/>
    <n v="220.10280800320001"/>
    <n v="118.5868841864"/>
    <n v="0"/>
    <n v="0"/>
    <n v="8.4262600400000007"/>
    <n v="482.95047643160001"/>
    <n v="79.240203470000012"/>
    <n v="59442.781614175197"/>
    <n v="0"/>
    <n v="0"/>
    <n v="3505.4408099167999"/>
    <n v="0"/>
    <n v="0"/>
    <n v="476.95695920960003"/>
    <n v="250989.96842736"/>
    <n v="151.32846429079999"/>
    <m/>
    <n v="374612.50644771563"/>
    <n v="123622.53802035563"/>
    <x v="24"/>
  </r>
  <r>
    <x v="5"/>
    <s v="ALL"/>
    <s v="New London"/>
    <x v="0"/>
    <x v="0"/>
    <s v="Fixed"/>
    <x v="0"/>
    <s v="Protect None"/>
    <n v="0"/>
    <n v="12908.6552768008"/>
    <n v="42051.959919248002"/>
    <n v="1575.0394919296002"/>
    <n v="0"/>
    <n v="156.13686881039999"/>
    <n v="549.72698106999997"/>
    <n v="870.73437660439993"/>
    <n v="1331.3940593207999"/>
    <n v="0"/>
    <n v="208.0016113264"/>
    <n v="94.587857753999998"/>
    <n v="0"/>
    <n v="0"/>
    <n v="8.1915108599999993"/>
    <n v="478.98395660279999"/>
    <n v="72.636338379999998"/>
    <n v="59529.071211968403"/>
    <n v="0"/>
    <n v="0"/>
    <n v="3156.6633277015999"/>
    <n v="0"/>
    <n v="0"/>
    <n v="411.96504254800004"/>
    <n v="250989.96842736"/>
    <n v="218.79068363919998"/>
    <m/>
    <n v="374612.5069419244"/>
    <n v="123622.5385145644"/>
    <x v="24"/>
  </r>
  <r>
    <x v="6"/>
    <s v="ALL"/>
    <s v="New London"/>
    <x v="0"/>
    <x v="0"/>
    <s v="Fixed"/>
    <x v="0"/>
    <s v="Protect None"/>
    <n v="0"/>
    <n v="12819.5815537328"/>
    <n v="41809.1652670884"/>
    <n v="1560.28513531"/>
    <n v="0"/>
    <n v="149.95530514000001"/>
    <n v="531.58951810999997"/>
    <n v="962.31620933239992"/>
    <n v="2391.5379121955998"/>
    <n v="0"/>
    <n v="200.1679076376"/>
    <n v="98.879072764399993"/>
    <n v="0"/>
    <n v="0"/>
    <n v="7.8640975300000004"/>
    <n v="473.5543316216"/>
    <n v="65.11818701"/>
    <n v="59597.022203820001"/>
    <n v="0"/>
    <n v="0"/>
    <n v="2314.1596403796002"/>
    <n v="0"/>
    <n v="0"/>
    <n v="333.47776618479998"/>
    <n v="250989.96842736"/>
    <n v="307.86440670720003"/>
    <m/>
    <n v="374612.5069419244"/>
    <n v="123622.5385145644"/>
    <x v="24"/>
  </r>
  <r>
    <x v="7"/>
    <s v="ALL"/>
    <s v="New London"/>
    <x v="0"/>
    <x v="0"/>
    <s v="Fixed"/>
    <x v="0"/>
    <s v="Protect None"/>
    <n v="0"/>
    <n v="12724.4752709476"/>
    <n v="41567.617009522401"/>
    <n v="1547.6867645804002"/>
    <n v="0"/>
    <n v="147.85491773999999"/>
    <n v="514.54549211999995"/>
    <n v="952.84494478479996"/>
    <n v="3639.6016960175998"/>
    <n v="0"/>
    <n v="191.4357323504"/>
    <n v="114.4308352828"/>
    <n v="0"/>
    <n v="0"/>
    <n v="7.4563752700000006"/>
    <n v="469.68146436039996"/>
    <n v="59.94134983"/>
    <n v="59651.197866684801"/>
    <n v="0"/>
    <n v="0"/>
    <n v="1355.5855800808001"/>
    <n v="0"/>
    <n v="0"/>
    <n v="275.21252550000003"/>
    <n v="250989.96842736"/>
    <n v="402.97068949240003"/>
    <m/>
    <n v="374612.50694192445"/>
    <n v="123622.53851456445"/>
    <x v="24"/>
  </r>
  <r>
    <x v="0"/>
    <s v="OutputSite 1"/>
    <s v="New London"/>
    <x v="0"/>
    <x v="0"/>
    <s v="Fixed"/>
    <x v="0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  <m/>
    <n v="28787.891171569998"/>
    <n v="25823.781229419998"/>
    <x v="25"/>
  </r>
  <r>
    <x v="1"/>
    <s v="OutputSite 1"/>
    <s v="New London"/>
    <x v="0"/>
    <x v="0"/>
    <s v="Fixed"/>
    <x v="0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  <m/>
    <n v="28787.891171569998"/>
    <n v="25823.781229419998"/>
    <x v="25"/>
  </r>
  <r>
    <x v="2"/>
    <s v="OutputSite 1"/>
    <s v="New London"/>
    <x v="0"/>
    <x v="0"/>
    <s v="Fixed"/>
    <x v="0"/>
    <s v="Protect None"/>
    <n v="0"/>
    <n v="2566.8587311000001"/>
    <n v="11165.272700014"/>
    <n v="634.95328862999997"/>
    <n v="0"/>
    <n v="47.166052349999994"/>
    <n v="4.8617790699999999"/>
    <n v="170.8618200064"/>
    <n v="294.01445219160001"/>
    <n v="0"/>
    <n v="125.10030906599999"/>
    <n v="77.0402329968"/>
    <n v="0"/>
    <n v="0"/>
    <n v="0"/>
    <n v="212.43293453160001"/>
    <n v="45.139796269999998"/>
    <n v="7758.4930167807997"/>
    <n v="0"/>
    <n v="0"/>
    <n v="2673.4810673428001"/>
    <n v="0"/>
    <n v="0"/>
    <n v="32.098861560000003"/>
    <n v="2964.1099421499998"/>
    <n v="16.00618751"/>
    <m/>
    <n v="28787.891171569998"/>
    <n v="25823.781229419998"/>
    <x v="25"/>
  </r>
  <r>
    <x v="3"/>
    <s v="OutputSite 1"/>
    <s v="New London"/>
    <x v="0"/>
    <x v="0"/>
    <s v="Fixed"/>
    <x v="0"/>
    <s v="Protect None"/>
    <n v="0"/>
    <n v="2561.4377547728004"/>
    <n v="11120.007374708801"/>
    <n v="634.60116486000004"/>
    <n v="0"/>
    <n v="46.424739150000001"/>
    <n v="4.8617790699999999"/>
    <n v="204.08723052599998"/>
    <n v="329.98865205680005"/>
    <n v="0"/>
    <n v="100.09878008279999"/>
    <n v="68.355748858799998"/>
    <n v="0"/>
    <n v="0"/>
    <n v="0"/>
    <n v="212.17816989519997"/>
    <n v="39.505815949999999"/>
    <n v="7815.8402646196"/>
    <n v="0"/>
    <n v="0"/>
    <n v="2633.2322084620005"/>
    <n v="0"/>
    <n v="0"/>
    <n v="31.734382569999998"/>
    <n v="2964.1099421499998"/>
    <n v="21.427163837200002"/>
    <m/>
    <n v="28787.891171570001"/>
    <n v="25823.781229420001"/>
    <x v="25"/>
  </r>
  <r>
    <x v="4"/>
    <s v="OutputSite 1"/>
    <s v="New London"/>
    <x v="0"/>
    <x v="0"/>
    <s v="Fixed"/>
    <x v="0"/>
    <s v="Protect None"/>
    <n v="0"/>
    <n v="2555.2413648383999"/>
    <n v="11072.094325757598"/>
    <n v="634.16255454999998"/>
    <n v="0"/>
    <n v="45.949063179999996"/>
    <n v="4.8617790699999999"/>
    <n v="235.728948946"/>
    <n v="397.92407633119996"/>
    <n v="0"/>
    <n v="83.052283048799993"/>
    <n v="56.2701197592"/>
    <n v="0"/>
    <n v="0"/>
    <n v="0"/>
    <n v="212.18212356560002"/>
    <n v="36.738246670000002"/>
    <n v="7855.4026674771994"/>
    <n v="0"/>
    <n v="0"/>
    <n v="2575.3531919544002"/>
    <n v="0"/>
    <n v="0"/>
    <n v="31.196930500000001"/>
    <n v="2964.1099421499998"/>
    <n v="27.623553771600001"/>
    <m/>
    <n v="28787.891171569994"/>
    <n v="25823.781229419994"/>
    <x v="25"/>
  </r>
  <r>
    <x v="5"/>
    <s v="OutputSite 1"/>
    <s v="New London"/>
    <x v="0"/>
    <x v="0"/>
    <s v="Fixed"/>
    <x v="0"/>
    <s v="Protect None"/>
    <n v="0"/>
    <n v="2532.8761926988"/>
    <n v="10985.690812836001"/>
    <n v="632.50695507"/>
    <n v="0"/>
    <n v="44.843270990000001"/>
    <n v="4.8617790699999999"/>
    <n v="280.87492282599999"/>
    <n v="616.40859761879994"/>
    <n v="0"/>
    <n v="65.551113918799999"/>
    <n v="41.779423534399996"/>
    <n v="0"/>
    <n v="0"/>
    <n v="0"/>
    <n v="212.15741312559999"/>
    <n v="33.661796889999998"/>
    <n v="7908.9978821063996"/>
    <n v="0"/>
    <n v="0"/>
    <n v="2383.7817992884002"/>
    <n v="0"/>
    <n v="0"/>
    <n v="29.800790640000002"/>
    <n v="2964.1099421499998"/>
    <n v="49.9887259112"/>
    <m/>
    <n v="28787.891418674404"/>
    <n v="25823.781476524404"/>
    <x v="25"/>
  </r>
  <r>
    <x v="6"/>
    <s v="OutputSite 1"/>
    <s v="New London"/>
    <x v="0"/>
    <x v="0"/>
    <s v="Fixed"/>
    <x v="0"/>
    <s v="Protect None"/>
    <n v="0"/>
    <n v="2507.9552197500002"/>
    <n v="10908.1894830288"/>
    <n v="631.46293897999999"/>
    <n v="0"/>
    <n v="44.318174139999996"/>
    <n v="4.8617790699999999"/>
    <n v="299.74381481"/>
    <n v="1075.7181018936001"/>
    <n v="0"/>
    <n v="54.210504585200006"/>
    <n v="40.689198921600003"/>
    <n v="0"/>
    <n v="0"/>
    <n v="0"/>
    <n v="212.04399220599998"/>
    <n v="31.518166220000001"/>
    <n v="7942.5091924168"/>
    <n v="0"/>
    <n v="0"/>
    <n v="1968.4077044380001"/>
    <n v="0"/>
    <n v="0"/>
    <n v="27.243260100000001"/>
    <n v="2964.1099421499998"/>
    <n v="74.909698860000006"/>
    <m/>
    <n v="28787.891171569998"/>
    <n v="25823.781229419998"/>
    <x v="25"/>
  </r>
  <r>
    <x v="7"/>
    <s v="OutputSite 1"/>
    <s v="New London"/>
    <x v="0"/>
    <x v="0"/>
    <s v="Fixed"/>
    <x v="0"/>
    <s v="Protect None"/>
    <n v="0"/>
    <n v="2480.5328089600002"/>
    <n v="10835.222271857199"/>
    <n v="630.65984967999998"/>
    <n v="0"/>
    <n v="44.114313009999996"/>
    <n v="4.84942385"/>
    <n v="286.333459022"/>
    <n v="1922.6133286124"/>
    <n v="0"/>
    <n v="46.748445914000001"/>
    <n v="44.805464016800002"/>
    <n v="0"/>
    <n v="0"/>
    <n v="0"/>
    <n v="212.01088021640001"/>
    <n v="29.201562470000002"/>
    <n v="7966.6451146867994"/>
    <n v="0"/>
    <n v="0"/>
    <n v="1193.5515647644002"/>
    <n v="0"/>
    <n v="0"/>
    <n v="24.160632710000002"/>
    <n v="2964.1099421499998"/>
    <n v="102.33210965000001"/>
    <m/>
    <n v="28787.891171570001"/>
    <n v="25823.781229420001"/>
    <x v="25"/>
  </r>
  <r>
    <x v="0"/>
    <s v="OutputSite 2"/>
    <s v="New London"/>
    <x v="0"/>
    <x v="0"/>
    <s v="Fixed"/>
    <x v="0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  <m/>
    <n v="6362.0549017699996"/>
    <n v="4977.8687171199999"/>
    <x v="26"/>
  </r>
  <r>
    <x v="1"/>
    <s v="OutputSite 2"/>
    <s v="New London"/>
    <x v="0"/>
    <x v="0"/>
    <s v="Fixed"/>
    <x v="0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  <m/>
    <n v="6362.0549017699996"/>
    <n v="4977.8687171199999"/>
    <x v="26"/>
  </r>
  <r>
    <x v="2"/>
    <s v="OutputSite 2"/>
    <s v="New London"/>
    <x v="0"/>
    <x v="0"/>
    <s v="Fixed"/>
    <x v="0"/>
    <s v="Protect None"/>
    <n v="0"/>
    <n v="335.37626928999998"/>
    <n v="1844.10307154"/>
    <n v="150.24565281"/>
    <n v="0"/>
    <n v="5.8625518899999998"/>
    <n v="5.5722042199999997"/>
    <n v="84.204283761599996"/>
    <n v="30.883355016400003"/>
    <n v="0"/>
    <n v="15.3086117888"/>
    <n v="7.0392630428"/>
    <n v="0"/>
    <n v="0"/>
    <n v="0"/>
    <n v="4.2269678663999999"/>
    <n v="0"/>
    <n v="1970.3225164336002"/>
    <n v="0"/>
    <n v="0"/>
    <n v="455.32815818200004"/>
    <n v="0"/>
    <n v="0"/>
    <n v="64.496966548399996"/>
    <n v="1384.1861846500001"/>
    <n v="4.8988447299999995"/>
    <m/>
    <n v="6362.0549017699996"/>
    <n v="4977.8687171199999"/>
    <x v="26"/>
  </r>
  <r>
    <x v="3"/>
    <s v="OutputSite 2"/>
    <s v="New London"/>
    <x v="0"/>
    <x v="0"/>
    <s v="Fixed"/>
    <x v="0"/>
    <s v="Protect None"/>
    <n v="0"/>
    <n v="333.72066981"/>
    <n v="1829.0235255299999"/>
    <n v="147.81167447000001"/>
    <n v="0"/>
    <n v="5.8625518899999998"/>
    <n v="5.5722042199999997"/>
    <n v="98.4048794208"/>
    <n v="27.027043750000001"/>
    <n v="0"/>
    <n v="14.420271470799999"/>
    <n v="14.268055160399999"/>
    <n v="0"/>
    <n v="0"/>
    <n v="0"/>
    <n v="4.2390759820000001"/>
    <n v="0"/>
    <n v="1974.5084649696"/>
    <n v="0"/>
    <n v="0"/>
    <n v="452.00534531520003"/>
    <n v="0"/>
    <n v="0"/>
    <n v="64.450510921200006"/>
    <n v="1384.1861846500001"/>
    <n v="6.5544442099999998"/>
    <m/>
    <n v="6362.0549017699996"/>
    <n v="4977.8687171199999"/>
    <x v="26"/>
  </r>
  <r>
    <x v="4"/>
    <s v="OutputSite 2"/>
    <s v="New London"/>
    <x v="0"/>
    <x v="0"/>
    <s v="Fixed"/>
    <x v="0"/>
    <s v="Protect None"/>
    <n v="0"/>
    <n v="331.93534052000001"/>
    <n v="1810.9416610600001"/>
    <n v="145.98927952"/>
    <n v="0"/>
    <n v="5.8625518899999998"/>
    <n v="5.5722042199999997"/>
    <n v="114.083159392"/>
    <n v="38.294015972399997"/>
    <n v="0"/>
    <n v="13.676487226800001"/>
    <n v="4.7678793979999998"/>
    <n v="0"/>
    <n v="0"/>
    <n v="0"/>
    <n v="4.1535778596000004"/>
    <n v="0"/>
    <n v="1985.617290376"/>
    <n v="0"/>
    <n v="0"/>
    <n v="444.27443705680002"/>
    <n v="0"/>
    <n v="0"/>
    <n v="64.360564919599994"/>
    <n v="1384.1861846500001"/>
    <n v="8.3397734999999997"/>
    <m/>
    <n v="6362.0544075611997"/>
    <n v="4977.8682229112001"/>
    <x v="26"/>
  </r>
  <r>
    <x v="5"/>
    <s v="OutputSite 2"/>
    <s v="New London"/>
    <x v="0"/>
    <x v="0"/>
    <s v="Fixed"/>
    <x v="0"/>
    <s v="Protect None"/>
    <n v="0"/>
    <n v="328.5233229648"/>
    <n v="1784.11847844"/>
    <n v="141.95752412959999"/>
    <n v="0"/>
    <n v="5.1499028003999996"/>
    <n v="5.5722042199999997"/>
    <n v="129.96431207560002"/>
    <n v="146.3552411364"/>
    <n v="0"/>
    <n v="12.6860927916"/>
    <n v="3.3939789339999997"/>
    <n v="0"/>
    <n v="0"/>
    <n v="0"/>
    <n v="4.0149522912000002"/>
    <n v="0"/>
    <n v="1989.8956559576"/>
    <n v="0"/>
    <n v="0"/>
    <n v="350.97424033119995"/>
    <n v="0"/>
    <n v="0"/>
    <n v="63.510772888000005"/>
    <n v="1384.1861846500001"/>
    <n v="11.7517910552"/>
    <m/>
    <n v="6362.0546546656005"/>
    <n v="4977.8684700156009"/>
    <x v="26"/>
  </r>
  <r>
    <x v="6"/>
    <s v="OutputSite 2"/>
    <s v="New London"/>
    <x v="0"/>
    <x v="0"/>
    <s v="Fixed"/>
    <x v="0"/>
    <s v="Protect None"/>
    <n v="0"/>
    <n v="324.9593362036"/>
    <n v="1756.05359621"/>
    <n v="138.92827129"/>
    <n v="0"/>
    <n v="5.1335939100000001"/>
    <n v="5.5722042199999997"/>
    <n v="133.6058896184"/>
    <n v="348.42338160999998"/>
    <n v="0"/>
    <n v="11.805165605600001"/>
    <n v="3.6035234651999999"/>
    <n v="0"/>
    <n v="0"/>
    <n v="0"/>
    <n v="4.0236009452000001"/>
    <n v="0"/>
    <n v="1992.4203216123999"/>
    <n v="0"/>
    <n v="0"/>
    <n v="182.16808182840001"/>
    <n v="0"/>
    <n v="0"/>
    <n v="55.855972784799995"/>
    <n v="1384.1861846500001"/>
    <n v="15.315777816400001"/>
    <m/>
    <n v="6362.0549017699996"/>
    <n v="4977.8687171199999"/>
    <x v="26"/>
  </r>
  <r>
    <x v="7"/>
    <s v="OutputSite 2"/>
    <s v="New London"/>
    <x v="0"/>
    <x v="0"/>
    <s v="Fixed"/>
    <x v="0"/>
    <s v="Protect None"/>
    <n v="0"/>
    <n v="321.45317187199998"/>
    <n v="1725.5856236899999"/>
    <n v="135.03415305039999"/>
    <n v="0"/>
    <n v="5.1335939100000001"/>
    <n v="5.5722042199999997"/>
    <n v="128.94006433760001"/>
    <n v="477.99059691479999"/>
    <n v="0"/>
    <n v="11.144655544400001"/>
    <n v="3.6477551527999998"/>
    <n v="0"/>
    <n v="0"/>
    <n v="0"/>
    <n v="3.5975929596"/>
    <n v="0"/>
    <n v="1995.1125240504"/>
    <n v="0"/>
    <n v="0"/>
    <n v="102.25180072000001"/>
    <n v="0"/>
    <n v="0"/>
    <n v="43.583038549999998"/>
    <n v="1384.1861846500001"/>
    <n v="18.821942148000002"/>
    <m/>
    <n v="6362.0549017700005"/>
    <n v="4977.8687171199999"/>
    <x v="26"/>
  </r>
  <r>
    <x v="0"/>
    <s v="OutputSite 3"/>
    <s v="New London"/>
    <x v="0"/>
    <x v="0"/>
    <s v="Fixed"/>
    <x v="0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  <m/>
    <n v="5980.8222334499997"/>
    <n v="5771.6607140699998"/>
    <x v="27"/>
  </r>
  <r>
    <x v="1"/>
    <s v="OutputSite 3"/>
    <s v="New London"/>
    <x v="0"/>
    <x v="0"/>
    <s v="Fixed"/>
    <x v="0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  <m/>
    <n v="5980.8222334499997"/>
    <n v="5771.6607140699998"/>
    <x v="27"/>
  </r>
  <r>
    <x v="2"/>
    <s v="OutputSite 3"/>
    <s v="New London"/>
    <x v="0"/>
    <x v="0"/>
    <s v="Fixed"/>
    <x v="0"/>
    <s v="Protect None"/>
    <n v="0"/>
    <n v="1342.9012170200001"/>
    <n v="1775.6180870800001"/>
    <n v="39.987669530000005"/>
    <n v="0"/>
    <n v="3.4038631100000001"/>
    <n v="3.2370676400000002"/>
    <n v="52.676480470000001"/>
    <n v="22.035534870000003"/>
    <n v="0"/>
    <n v="19.490359550000001"/>
    <n v="1.92741432"/>
    <n v="0"/>
    <n v="0"/>
    <n v="0"/>
    <n v="33.630908839999996"/>
    <n v="0"/>
    <n v="2246.3519690800003"/>
    <n v="0"/>
    <n v="0"/>
    <n v="173.76999169000001"/>
    <n v="0"/>
    <n v="0"/>
    <n v="47.122809080000003"/>
    <n v="209.16151937999999"/>
    <n v="9.5073417899999999"/>
    <m/>
    <n v="5980.8222334500006"/>
    <n v="5771.6607140700007"/>
    <x v="27"/>
  </r>
  <r>
    <x v="3"/>
    <s v="OutputSite 3"/>
    <s v="New London"/>
    <x v="0"/>
    <x v="0"/>
    <s v="Fixed"/>
    <x v="0"/>
    <s v="Protect None"/>
    <n v="0"/>
    <n v="1341.07264446"/>
    <n v="1764.3501264399999"/>
    <n v="39.913538209999999"/>
    <n v="0"/>
    <n v="3.4038631100000001"/>
    <n v="3.2370676400000002"/>
    <n v="60.713551080000002"/>
    <n v="23.555226930000003"/>
    <n v="0"/>
    <n v="19.286498420000001"/>
    <n v="4.8061805800000004"/>
    <n v="0"/>
    <n v="0"/>
    <n v="0"/>
    <n v="33.630908839999996"/>
    <n v="0"/>
    <n v="2247.0315061800002"/>
    <n v="0"/>
    <n v="0"/>
    <n v="172.33060856"/>
    <n v="0"/>
    <n v="0"/>
    <n v="46.993079269999996"/>
    <n v="209.16151937999999"/>
    <n v="11.335914350000001"/>
    <m/>
    <n v="5980.8222334499997"/>
    <n v="5771.6607140699998"/>
    <x v="27"/>
  </r>
  <r>
    <x v="4"/>
    <s v="OutputSite 3"/>
    <s v="New London"/>
    <x v="0"/>
    <x v="0"/>
    <s v="Fixed"/>
    <x v="0"/>
    <s v="Protect None"/>
    <n v="0"/>
    <n v="1336.3776608600001"/>
    <n v="1749.0728969100001"/>
    <n v="39.882650160000004"/>
    <n v="0"/>
    <n v="3.3915078900000002"/>
    <n v="3.2370676400000002"/>
    <n v="72.531319010000004"/>
    <n v="29.275693790000002"/>
    <n v="0"/>
    <n v="19.045571629999998"/>
    <n v="3.80540776"/>
    <n v="0"/>
    <n v="0"/>
    <n v="0"/>
    <n v="33.630908839999996"/>
    <n v="0"/>
    <n v="2248.7983026399997"/>
    <n v="0"/>
    <n v="0"/>
    <n v="169.72365714"/>
    <n v="0"/>
    <n v="0"/>
    <n v="46.85717185"/>
    <n v="209.16151937999999"/>
    <n v="16.03089795"/>
    <m/>
    <n v="5980.8222334499987"/>
    <n v="5771.6607140699989"/>
    <x v="27"/>
  </r>
  <r>
    <x v="5"/>
    <s v="OutputSite 3"/>
    <s v="New London"/>
    <x v="0"/>
    <x v="0"/>
    <s v="Fixed"/>
    <x v="0"/>
    <s v="Protect None"/>
    <n v="0"/>
    <n v="1328.1490843399999"/>
    <n v="1714.0273153799999"/>
    <n v="39.678789030000004"/>
    <n v="0"/>
    <n v="1.2293443900000001"/>
    <n v="3.2123572"/>
    <n v="101.36222488000001"/>
    <n v="58.755248710000004"/>
    <n v="0"/>
    <n v="18.60696132"/>
    <n v="2.3598470200000001"/>
    <n v="0"/>
    <n v="0"/>
    <n v="0"/>
    <n v="33.630908839999996"/>
    <n v="0"/>
    <n v="2251.8932852500002"/>
    <n v="0"/>
    <n v="0"/>
    <n v="148.49121156999999"/>
    <n v="0"/>
    <n v="0"/>
    <n v="46.004661669999997"/>
    <n v="209.16151937999999"/>
    <n v="24.259474470000001"/>
    <m/>
    <n v="5980.8222334500006"/>
    <n v="5771.6607140700007"/>
    <x v="27"/>
  </r>
  <r>
    <x v="6"/>
    <s v="OutputSite 3"/>
    <s v="New London"/>
    <x v="0"/>
    <x v="0"/>
    <s v="Fixed"/>
    <x v="0"/>
    <s v="Protect None"/>
    <n v="0"/>
    <n v="1319.1606617899999"/>
    <n v="1675.34929917"/>
    <n v="39.104271300000001"/>
    <n v="0"/>
    <n v="1.08725936"/>
    <n v="3.1938243700000002"/>
    <n v="126.63482739000001"/>
    <n v="127.20934511999999"/>
    <n v="0"/>
    <n v="17.915068999999999"/>
    <n v="2.2857156999999999"/>
    <n v="0"/>
    <n v="0"/>
    <n v="0"/>
    <n v="29.356002720000003"/>
    <n v="0"/>
    <n v="2257.9720534900002"/>
    <n v="0"/>
    <n v="0"/>
    <n v="94.826313499999998"/>
    <n v="0"/>
    <n v="0"/>
    <n v="44.318174139999996"/>
    <n v="209.16151937999999"/>
    <n v="33.247897020000003"/>
    <m/>
    <n v="5980.8222334500006"/>
    <n v="5771.6607140700007"/>
    <x v="27"/>
  </r>
  <r>
    <x v="7"/>
    <s v="OutputSite 3"/>
    <s v="New London"/>
    <x v="0"/>
    <x v="0"/>
    <s v="Fixed"/>
    <x v="0"/>
    <s v="Protect None"/>
    <n v="0"/>
    <n v="1308.2818905800002"/>
    <n v="1632.5817051399999"/>
    <n v="38.888054950000004"/>
    <n v="0"/>
    <n v="1.0254832599999999"/>
    <n v="3.1505810999999997"/>
    <n v="143.47499225000001"/>
    <n v="174.96844803000002"/>
    <n v="0"/>
    <n v="17.105802090000001"/>
    <n v="2.4586887800000001"/>
    <n v="0"/>
    <n v="0"/>
    <n v="0"/>
    <n v="29.356002720000003"/>
    <n v="0"/>
    <n v="2259.8747573700002"/>
    <n v="0"/>
    <n v="0"/>
    <n v="73.754485790000004"/>
    <n v="0"/>
    <n v="0"/>
    <n v="42.613153780000005"/>
    <n v="209.16151937999999"/>
    <n v="44.126668230000007"/>
    <m/>
    <n v="5980.8222334500015"/>
    <n v="5771.6607140700016"/>
    <x v="27"/>
  </r>
  <r>
    <x v="0"/>
    <s v="OutputSite 4"/>
    <s v="New London"/>
    <x v="0"/>
    <x v="0"/>
    <s v="Fixed"/>
    <x v="0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  <m/>
    <n v="2167.5071326500001"/>
    <n v="2167.5071326500001"/>
    <x v="28"/>
  </r>
  <r>
    <x v="1"/>
    <s v="OutputSite 4"/>
    <s v="New London"/>
    <x v="0"/>
    <x v="0"/>
    <s v="Fixed"/>
    <x v="0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  <m/>
    <n v="2167.5071326500001"/>
    <n v="2167.5071326500001"/>
    <x v="28"/>
  </r>
  <r>
    <x v="2"/>
    <s v="OutputSite 4"/>
    <s v="New London"/>
    <x v="0"/>
    <x v="0"/>
    <s v="Fixed"/>
    <x v="0"/>
    <s v="Protect None"/>
    <n v="0"/>
    <n v="254.27660521000001"/>
    <n v="598.5926174832"/>
    <n v="14.44325218"/>
    <n v="0"/>
    <n v="0"/>
    <n v="0"/>
    <n v="14.19614778"/>
    <n v="14.300425836800001"/>
    <n v="0"/>
    <n v="15.308117580000001"/>
    <n v="5.6648683699999998"/>
    <n v="0"/>
    <n v="0"/>
    <n v="0"/>
    <n v="0.48185358"/>
    <n v="0"/>
    <n v="1151.08642652"/>
    <n v="0"/>
    <n v="0"/>
    <n v="98.366084029999996"/>
    <n v="0"/>
    <n v="0"/>
    <n v="0"/>
    <n v="0"/>
    <n v="0.79073408000000001"/>
    <m/>
    <n v="2167.5071326500001"/>
    <n v="2167.5071326500001"/>
    <x v="28"/>
  </r>
  <r>
    <x v="3"/>
    <s v="OutputSite 4"/>
    <s v="New London"/>
    <x v="0"/>
    <x v="0"/>
    <s v="Fixed"/>
    <x v="0"/>
    <s v="Protect None"/>
    <n v="0"/>
    <n v="254.16540823"/>
    <n v="595.84975864320006"/>
    <n v="14.325877590000001"/>
    <n v="0"/>
    <n v="0"/>
    <n v="0"/>
    <n v="15.870280090000001"/>
    <n v="15.3150365032"/>
    <n v="0"/>
    <n v="15.178387770000001"/>
    <n v="5.3856403979999996"/>
    <n v="0"/>
    <n v="0"/>
    <n v="0"/>
    <n v="0.48185358"/>
    <n v="0"/>
    <n v="1152.6987827299999"/>
    <n v="0"/>
    <n v="0"/>
    <n v="97.33442316"/>
    <n v="0"/>
    <n v="0"/>
    <n v="0"/>
    <n v="0"/>
    <n v="0.90193106000000001"/>
    <m/>
    <n v="2167.5073797544001"/>
    <n v="2167.5073797544001"/>
    <x v="28"/>
  </r>
  <r>
    <x v="4"/>
    <s v="OutputSite 4"/>
    <s v="New London"/>
    <x v="0"/>
    <x v="0"/>
    <s v="Fixed"/>
    <x v="0"/>
    <s v="Protect None"/>
    <n v="0"/>
    <n v="253.89977100000002"/>
    <n v="593.10368744599998"/>
    <n v="14.23939105"/>
    <n v="0"/>
    <n v="0"/>
    <n v="0"/>
    <n v="17.064288550800001"/>
    <n v="17.412952859200001"/>
    <n v="0"/>
    <n v="14.727422239999999"/>
    <n v="4.4661649255999993"/>
    <n v="0"/>
    <n v="0"/>
    <n v="0"/>
    <n v="0.48185358"/>
    <n v="0"/>
    <n v="1154.8142434983999"/>
    <n v="0"/>
    <n v="0"/>
    <n v="96.129789210000013"/>
    <n v="0"/>
    <n v="0"/>
    <n v="0"/>
    <n v="0"/>
    <n v="1.16756829"/>
    <m/>
    <n v="2167.5071326500001"/>
    <n v="2167.5071326500001"/>
    <x v="28"/>
  </r>
  <r>
    <x v="5"/>
    <s v="OutputSite 4"/>
    <s v="New London"/>
    <x v="0"/>
    <x v="0"/>
    <s v="Fixed"/>
    <x v="0"/>
    <s v="Protect None"/>
    <n v="0"/>
    <n v="253.38702937000002"/>
    <n v="588.8342176228"/>
    <n v="14.09112841"/>
    <n v="0"/>
    <n v="0"/>
    <n v="0"/>
    <n v="17.122852293600001"/>
    <n v="26.838008884000001"/>
    <n v="0"/>
    <n v="14.313522370000001"/>
    <n v="2.8033994180000001"/>
    <n v="0"/>
    <n v="0"/>
    <n v="0"/>
    <n v="0.48185358"/>
    <n v="0"/>
    <n v="1158.2064927016002"/>
    <n v="0"/>
    <n v="0"/>
    <n v="89.748318080000004"/>
    <n v="0"/>
    <n v="0"/>
    <n v="0"/>
    <n v="0"/>
    <n v="1.6803099200000002"/>
    <m/>
    <n v="2167.5071326500006"/>
    <n v="2167.5071326500006"/>
    <x v="28"/>
  </r>
  <r>
    <x v="6"/>
    <s v="OutputSite 4"/>
    <s v="New London"/>
    <x v="0"/>
    <x v="0"/>
    <s v="Fixed"/>
    <x v="0"/>
    <s v="Protect None"/>
    <n v="0"/>
    <n v="252.86811012999999"/>
    <n v="584.32134996560001"/>
    <n v="14.03552992"/>
    <n v="0"/>
    <n v="0"/>
    <n v="0"/>
    <n v="17.368721171600001"/>
    <n v="64.283468346800007"/>
    <n v="0"/>
    <n v="13.979931429999999"/>
    <n v="2.7183955044000001"/>
    <n v="0"/>
    <n v="0"/>
    <n v="0"/>
    <n v="0.48185358"/>
    <n v="0"/>
    <n v="1159.7817832516"/>
    <n v="0"/>
    <n v="0"/>
    <n v="55.468760190000005"/>
    <n v="0"/>
    <n v="0"/>
    <n v="0"/>
    <n v="0"/>
    <n v="2.1992291600000002"/>
    <m/>
    <n v="2167.5071326499997"/>
    <n v="2167.5071326499997"/>
    <x v="28"/>
  </r>
  <r>
    <x v="7"/>
    <s v="OutputSite 4"/>
    <s v="New London"/>
    <x v="0"/>
    <x v="0"/>
    <s v="Fixed"/>
    <x v="0"/>
    <s v="Protect None"/>
    <n v="0"/>
    <n v="251.94764623999998"/>
    <n v="580.24215053039995"/>
    <n v="14.01699709"/>
    <n v="0"/>
    <n v="0"/>
    <n v="0"/>
    <n v="16.1855853044"/>
    <n v="109.5762222404"/>
    <n v="0"/>
    <n v="13.207730179999999"/>
    <n v="2.3388431459999999"/>
    <n v="0"/>
    <n v="0"/>
    <n v="0"/>
    <n v="0.48185358"/>
    <n v="0"/>
    <n v="1161.8483173488"/>
    <n v="0"/>
    <n v="0"/>
    <n v="14.542093939999999"/>
    <n v="0"/>
    <n v="0"/>
    <n v="0"/>
    <n v="0"/>
    <n v="3.11969305"/>
    <m/>
    <n v="2167.5071326500001"/>
    <n v="2167.5071326500001"/>
    <x v="28"/>
  </r>
  <r>
    <x v="0"/>
    <s v="Raster 1"/>
    <s v="New London"/>
    <x v="5"/>
    <x v="0"/>
    <s v="Fixed"/>
    <x v="0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  <m/>
    <n v="46471.966978450007"/>
    <n v="17622.892757440004"/>
    <x v="29"/>
  </r>
  <r>
    <x v="1"/>
    <s v="Raster 1"/>
    <s v="New London"/>
    <x v="5"/>
    <x v="0"/>
    <s v="Fixed"/>
    <x v="0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  <m/>
    <n v="46471.966978449993"/>
    <n v="17622.89275743999"/>
    <x v="29"/>
  </r>
  <r>
    <x v="2"/>
    <s v="Raster 1"/>
    <s v="New London"/>
    <x v="5"/>
    <x v="0"/>
    <s v="Fixed"/>
    <x v="0"/>
    <s v="Protect None"/>
    <n v="0"/>
    <n v="2008.85993024"/>
    <n v="10365.2872783824"/>
    <n v="364.42956912"/>
    <n v="0"/>
    <n v="35.45330379"/>
    <n v="243.20015048000002"/>
    <n v="83.319897114"/>
    <n v="112.8557918372"/>
    <n v="0"/>
    <n v="46.467982419999998"/>
    <n v="40.926419145600001"/>
    <n v="0"/>
    <n v="0"/>
    <n v="0"/>
    <n v="182.07269953000002"/>
    <n v="17.19228863"/>
    <n v="3072.3016384372004"/>
    <n v="0"/>
    <n v="0"/>
    <n v="878.62145484359996"/>
    <n v="0"/>
    <n v="0"/>
    <n v="162.78620111000001"/>
    <n v="28849.074221010003"/>
    <n v="9.1181523599999998"/>
    <m/>
    <n v="46471.966978450007"/>
    <n v="17622.892757440004"/>
    <x v="29"/>
  </r>
  <r>
    <x v="3"/>
    <s v="Raster 1"/>
    <s v="New London"/>
    <x v="5"/>
    <x v="0"/>
    <s v="Fixed"/>
    <x v="0"/>
    <s v="Protect None"/>
    <n v="0"/>
    <n v="2005.7493800528"/>
    <n v="10339.406551943999"/>
    <n v="364.42956912"/>
    <n v="0"/>
    <n v="34.736701029999999"/>
    <n v="241.47041967999999"/>
    <n v="101.773653706"/>
    <n v="119.766560592"/>
    <n v="0"/>
    <n v="27.966040470000003"/>
    <n v="45.6026228112"/>
    <n v="0"/>
    <n v="0"/>
    <n v="0"/>
    <n v="181.72675337000001"/>
    <n v="13.00386905"/>
    <n v="3107.3726717204004"/>
    <n v="0"/>
    <n v="0"/>
    <n v="873.18812329640002"/>
    <n v="0"/>
    <n v="0"/>
    <n v="154.47113805000001"/>
    <n v="28849.074221010003"/>
    <n v="12.228702547200001"/>
    <m/>
    <n v="46471.966978450015"/>
    <n v="17622.892757440011"/>
    <x v="29"/>
  </r>
  <r>
    <x v="4"/>
    <s v="Raster 1"/>
    <s v="New London"/>
    <x v="5"/>
    <x v="0"/>
    <s v="Fixed"/>
    <x v="0"/>
    <s v="Protect None"/>
    <n v="0"/>
    <n v="2002.3329146183999"/>
    <n v="10314.434675488801"/>
    <n v="364.42956912"/>
    <n v="0"/>
    <n v="34.304268329999999"/>
    <n v="239.51829492000002"/>
    <n v="117.384474176"/>
    <n v="143.504644778"/>
    <n v="0"/>
    <n v="16.827809639999998"/>
    <n v="39.231035857199998"/>
    <n v="0"/>
    <n v="0"/>
    <n v="0"/>
    <n v="181.70822053999999"/>
    <n v="12.052517110000002"/>
    <n v="3132.4772432384002"/>
    <n v="0"/>
    <n v="0"/>
    <n v="865.12189436719996"/>
    <n v="0"/>
    <n v="0"/>
    <n v="143.91978017"/>
    <n v="28849.074221010003"/>
    <n v="15.6451679816"/>
    <m/>
    <n v="46471.966731345608"/>
    <n v="17622.892510335605"/>
    <x v="29"/>
  </r>
  <r>
    <x v="5"/>
    <s v="Raster 1"/>
    <s v="New London"/>
    <x v="5"/>
    <x v="0"/>
    <s v="Fixed"/>
    <x v="0"/>
    <s v="Protect None"/>
    <n v="0"/>
    <n v="1995.4982540188"/>
    <n v="10272.070108735201"/>
    <n v="364.42956912"/>
    <n v="0"/>
    <n v="33.41469249"/>
    <n v="230.85110809"/>
    <n v="138.0369657192"/>
    <n v="207.94156495720003"/>
    <n v="0"/>
    <n v="9.6123611600000007"/>
    <n v="30.237671219200003"/>
    <n v="0"/>
    <n v="0"/>
    <n v="0"/>
    <n v="181.69586532"/>
    <n v="10.162168449999999"/>
    <n v="3161.5861415584"/>
    <n v="0"/>
    <n v="0"/>
    <n v="851.83830313639999"/>
    <n v="0"/>
    <n v="0"/>
    <n v="113.03790778"/>
    <n v="28849.074221010003"/>
    <n v="22.479828581200003"/>
    <m/>
    <n v="46471.966731345601"/>
    <n v="17622.892510335598"/>
    <x v="29"/>
  </r>
  <r>
    <x v="6"/>
    <s v="Raster 1"/>
    <s v="New London"/>
    <x v="5"/>
    <x v="0"/>
    <s v="Fixed"/>
    <x v="0"/>
    <s v="Protect None"/>
    <n v="0"/>
    <n v="1985.37883463"/>
    <n v="10229.066035794402"/>
    <n v="364.42956912"/>
    <n v="0"/>
    <n v="33.025503059999998"/>
    <n v="221.88121837"/>
    <n v="154.9774549656"/>
    <n v="341.32085984079998"/>
    <n v="0"/>
    <n v="6.9189232000000001"/>
    <n v="30.7506599536"/>
    <n v="0"/>
    <n v="0"/>
    <n v="0"/>
    <n v="181.67733249"/>
    <n v="7.7961438199999993"/>
    <n v="3182.1496755175999"/>
    <n v="0"/>
    <n v="0"/>
    <n v="765.75058963799995"/>
    <n v="0"/>
    <n v="0"/>
    <n v="85.170709070000001"/>
    <n v="28849.074221010003"/>
    <n v="32.59924797"/>
    <m/>
    <n v="46471.966978450007"/>
    <n v="17622.892757440004"/>
    <x v="29"/>
  </r>
  <r>
    <x v="7"/>
    <s v="Raster 1"/>
    <s v="New London"/>
    <x v="5"/>
    <x v="0"/>
    <s v="Fixed"/>
    <x v="0"/>
    <s v="Protect None"/>
    <n v="0"/>
    <n v="1976.5757403800001"/>
    <n v="10187.913763227201"/>
    <n v="364.42956912"/>
    <n v="0"/>
    <n v="32.908128470000001"/>
    <n v="214.90669668000001"/>
    <n v="151.44509756760002"/>
    <n v="602.04911383040007"/>
    <n v="0"/>
    <n v="5.6502892103999995"/>
    <n v="35.949242320799996"/>
    <n v="0"/>
    <n v="0"/>
    <n v="0"/>
    <n v="181.64644444000001"/>
    <n v="5.7266444700000001"/>
    <n v="3195.4147339184001"/>
    <n v="0"/>
    <n v="0"/>
    <n v="559.37863182960007"/>
    <n v="0"/>
    <n v="0"/>
    <n v="67.496566860000001"/>
    <n v="28849.074221010003"/>
    <n v="41.402342220000001"/>
    <m/>
    <n v="46471.967225554406"/>
    <n v="17622.893004544403"/>
    <x v="29"/>
  </r>
  <r>
    <x v="0"/>
    <s v="Raster 2"/>
    <s v="New London"/>
    <x v="5"/>
    <x v="4"/>
    <s v="Fixed"/>
    <x v="0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  <m/>
    <n v="54160.317681560002"/>
    <n v="16467.043393610002"/>
    <x v="30"/>
  </r>
  <r>
    <x v="1"/>
    <s v="Raster 2"/>
    <s v="New London"/>
    <x v="5"/>
    <x v="4"/>
    <s v="Fixed"/>
    <x v="0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  <m/>
    <n v="54160.317681560002"/>
    <n v="16467.043393610002"/>
    <x v="30"/>
  </r>
  <r>
    <x v="2"/>
    <s v="Raster 2"/>
    <s v="New London"/>
    <x v="5"/>
    <x v="4"/>
    <s v="Fixed"/>
    <x v="0"/>
    <s v="Protect None"/>
    <n v="0"/>
    <n v="438.93772332999998"/>
    <n v="9894.2272185744005"/>
    <n v="377.68054257"/>
    <n v="0"/>
    <n v="19.311208860000001"/>
    <n v="304.25347011000002"/>
    <n v="138.49806252959999"/>
    <n v="249.94115851199999"/>
    <n v="0"/>
    <n v="9.5137665043999995"/>
    <n v="45.615719344399999"/>
    <n v="0"/>
    <n v="0"/>
    <n v="0"/>
    <n v="78.89425731"/>
    <n v="76.342904379999993"/>
    <n v="3220.3908111483997"/>
    <n v="0"/>
    <n v="0"/>
    <n v="1445.0719674968"/>
    <n v="0"/>
    <n v="0"/>
    <n v="166.20241944"/>
    <n v="37693.27428795"/>
    <n v="2.1621635000000001"/>
    <m/>
    <n v="54160.317681559995"/>
    <n v="16467.043393609994"/>
    <x v="30"/>
  </r>
  <r>
    <x v="3"/>
    <s v="Raster 2"/>
    <s v="New London"/>
    <x v="5"/>
    <x v="4"/>
    <s v="Fixed"/>
    <x v="0"/>
    <s v="Protect None"/>
    <n v="0"/>
    <n v="438.40644886999996"/>
    <n v="9862.6097163855993"/>
    <n v="377.17397854999996"/>
    <n v="0"/>
    <n v="19.286498420000001"/>
    <n v="303.51833452"/>
    <n v="154.43852026919998"/>
    <n v="294.57290813560002"/>
    <n v="0"/>
    <n v="9.4584151187999996"/>
    <n v="40.659793497999999"/>
    <n v="0"/>
    <n v="0"/>
    <n v="0"/>
    <n v="78.884126029599997"/>
    <n v="65.457955560000002"/>
    <n v="3246.3172519007999"/>
    <n v="0"/>
    <n v="0"/>
    <n v="1416.8647531324"/>
    <n v="0"/>
    <n v="0"/>
    <n v="156.70125526000001"/>
    <n v="37693.27428795"/>
    <n v="2.6934379600000002"/>
    <m/>
    <n v="54160.317681560002"/>
    <n v="16467.043393610002"/>
    <x v="30"/>
  </r>
  <r>
    <x v="4"/>
    <s v="Raster 2"/>
    <s v="New London"/>
    <x v="5"/>
    <x v="4"/>
    <s v="Fixed"/>
    <x v="0"/>
    <s v="Protect None"/>
    <n v="0"/>
    <n v="437.88135202000001"/>
    <n v="9828.7979271248005"/>
    <n v="376.51297428000004"/>
    <n v="0"/>
    <n v="19.24325515"/>
    <n v="302.70289000000002"/>
    <n v="173.31531959399999"/>
    <n v="360.49047787960001"/>
    <n v="0"/>
    <n v="9.3585849412000002"/>
    <n v="36.019172865999998"/>
    <n v="0"/>
    <n v="0"/>
    <n v="0"/>
    <n v="78.880172359200003"/>
    <n v="60.657952590000001"/>
    <n v="3261.5188674843998"/>
    <n v="0"/>
    <n v="0"/>
    <n v="1372.0612659508001"/>
    <n v="0"/>
    <n v="0"/>
    <n v="146.38464655999999"/>
    <n v="37693.27428795"/>
    <n v="3.21853481"/>
    <m/>
    <n v="54160.317681560002"/>
    <n v="16467.043393610002"/>
    <x v="30"/>
  </r>
  <r>
    <x v="5"/>
    <s v="Raster 2"/>
    <s v="New London"/>
    <x v="5"/>
    <x v="4"/>
    <s v="Fixed"/>
    <x v="0"/>
    <s v="Protect None"/>
    <n v="0"/>
    <n v="436.3245943"/>
    <n v="9770.3238832219995"/>
    <n v="373.89366763999999"/>
    <n v="0"/>
    <n v="19.0270388"/>
    <n v="297.13068578000002"/>
    <n v="200.499274638"/>
    <n v="547.78053971120005"/>
    <n v="0"/>
    <n v="9.2498590051999994"/>
    <n v="29.3285741316"/>
    <n v="0"/>
    <n v="0"/>
    <n v="0"/>
    <n v="78.783060329999998"/>
    <n v="56.210073389999998"/>
    <n v="3285.886820786"/>
    <n v="0"/>
    <n v="0"/>
    <n v="1241.7277799015999"/>
    <n v="0"/>
    <n v="0"/>
    <n v="116.10200234"/>
    <n v="37693.27428795"/>
    <n v="4.7752925300000006"/>
    <m/>
    <n v="54160.317434455603"/>
    <n v="16467.043146505603"/>
    <x v="30"/>
  </r>
  <r>
    <x v="6"/>
    <s v="Raster 2"/>
    <s v="New London"/>
    <x v="5"/>
    <x v="4"/>
    <s v="Fixed"/>
    <x v="0"/>
    <s v="Protect None"/>
    <n v="0"/>
    <n v="434.57015306000005"/>
    <n v="9721.3164088832"/>
    <n v="372.58401431999999"/>
    <n v="0"/>
    <n v="18.891131379999997"/>
    <n v="287.99400058999998"/>
    <n v="210.00043881799999"/>
    <n v="939.40493646880009"/>
    <n v="0"/>
    <n v="8.6390169284000002"/>
    <n v="36.4622310552"/>
    <n v="0"/>
    <n v="0"/>
    <n v="0"/>
    <n v="78.449469390000004"/>
    <n v="51.187676459999999"/>
    <n v="3305.1322998756004"/>
    <n v="0"/>
    <n v="0"/>
    <n v="916.49984121520004"/>
    <n v="0"/>
    <n v="0"/>
    <n v="79.382288500000001"/>
    <n v="37693.27428795"/>
    <n v="6.52973377"/>
    <m/>
    <n v="54160.317928664401"/>
    <n v="16467.043640714401"/>
    <x v="30"/>
  </r>
  <r>
    <x v="7"/>
    <s v="Raster 2"/>
    <s v="New London"/>
    <x v="5"/>
    <x v="4"/>
    <s v="Fixed"/>
    <x v="0"/>
    <s v="Protect None"/>
    <n v="0"/>
    <n v="431.92613597999997"/>
    <n v="9673.5958542595999"/>
    <n v="371.63266238000006"/>
    <n v="0"/>
    <n v="18.804644840000002"/>
    <n v="277.99862760999997"/>
    <n v="194.5522130432"/>
    <n v="1488.1827895384001"/>
    <n v="0"/>
    <n v="7.9691169000000004"/>
    <n v="46.806268343600003"/>
    <n v="0"/>
    <n v="0"/>
    <n v="0"/>
    <n v="75.527459860000008"/>
    <n v="48.123581900000005"/>
    <n v="3323.037731804"/>
    <n v="0"/>
    <n v="0"/>
    <n v="442.53852864679999"/>
    <n v="0"/>
    <n v="0"/>
    <n v="57.173780549999996"/>
    <n v="37693.27428795"/>
    <n v="9.1737508499999993"/>
    <m/>
    <n v="54160.317434455603"/>
    <n v="16467.043146505603"/>
    <x v="30"/>
  </r>
  <r>
    <x v="0"/>
    <s v="Raster 3"/>
    <s v="New London"/>
    <x v="6"/>
    <x v="4"/>
    <s v="Fixed"/>
    <x v="0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  <m/>
    <n v="56317.106660860009"/>
    <n v="20146.205515650006"/>
    <x v="31"/>
  </r>
  <r>
    <x v="1"/>
    <s v="Raster 3"/>
    <s v="New London"/>
    <x v="6"/>
    <x v="4"/>
    <s v="Fixed"/>
    <x v="0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  <m/>
    <n v="56317.106660860009"/>
    <n v="20146.205515650006"/>
    <x v="31"/>
  </r>
  <r>
    <x v="2"/>
    <s v="Raster 3"/>
    <s v="New London"/>
    <x v="6"/>
    <x v="4"/>
    <s v="Fixed"/>
    <x v="0"/>
    <s v="Protect None"/>
    <n v="0"/>
    <n v="2533.2344940787998"/>
    <n v="7821.3089320960007"/>
    <n v="315.91679778999998"/>
    <n v="0"/>
    <n v="35.305041150000001"/>
    <n v="6.2517413199999998"/>
    <n v="70.331842745599999"/>
    <n v="90.479994208400015"/>
    <n v="0"/>
    <n v="116.0987899828"/>
    <n v="8.2841750100000002"/>
    <n v="0"/>
    <n v="0"/>
    <n v="7.4749080999999995"/>
    <n v="66.222249469199994"/>
    <n v="0"/>
    <n v="8673.7462162980009"/>
    <n v="0"/>
    <n v="0"/>
    <n v="362.61952939000003"/>
    <n v="0"/>
    <n v="0"/>
    <n v="26.156000740000003"/>
    <n v="36170.901145210002"/>
    <n v="12.774803271200001"/>
    <m/>
    <n v="56317.106660860009"/>
    <n v="20146.205515650006"/>
    <x v="31"/>
  </r>
  <r>
    <x v="3"/>
    <s v="Raster 3"/>
    <s v="New London"/>
    <x v="6"/>
    <x v="4"/>
    <s v="Fixed"/>
    <x v="0"/>
    <s v="Protect None"/>
    <n v="0"/>
    <n v="2530.9164077023997"/>
    <n v="7806.5229461132003"/>
    <n v="315.60791728999999"/>
    <n v="0"/>
    <n v="35.305041150000001"/>
    <n v="6.2517413199999998"/>
    <n v="78.089685383599999"/>
    <n v="97.078917210400007"/>
    <n v="0"/>
    <n v="115.6199016556"/>
    <n v="10.152778482799999"/>
    <n v="0"/>
    <n v="0"/>
    <n v="7.41930961"/>
    <n v="66.222249469199994"/>
    <n v="0"/>
    <n v="8677.2768439651991"/>
    <n v="0"/>
    <n v="0"/>
    <n v="358.58555006"/>
    <n v="0"/>
    <n v="0"/>
    <n v="26.063336589999999"/>
    <n v="36170.901145210002"/>
    <n v="15.0928896476"/>
    <m/>
    <n v="56317.106660860009"/>
    <n v="20146.205515650006"/>
    <x v="31"/>
  </r>
  <r>
    <x v="4"/>
    <s v="Raster 3"/>
    <s v="New London"/>
    <x v="6"/>
    <x v="4"/>
    <s v="Fixed"/>
    <x v="0"/>
    <s v="Protect None"/>
    <n v="0"/>
    <n v="2527.6141045007998"/>
    <n v="7790.1950286743995"/>
    <n v="315.10135327"/>
    <n v="0"/>
    <n v="35.305041150000001"/>
    <n v="6.2517413199999998"/>
    <n v="86.627389508000007"/>
    <n v="110.1660604432"/>
    <n v="0"/>
    <n v="114.8593143124"/>
    <n v="8.6444532251999995"/>
    <n v="0"/>
    <n v="0"/>
    <n v="7.3266454599999999"/>
    <n v="66.223979200000002"/>
    <n v="0"/>
    <n v="8681.3819893624004"/>
    <n v="0"/>
    <n v="0"/>
    <n v="352.29056546999999"/>
    <n v="0"/>
    <n v="0"/>
    <n v="25.822409799999999"/>
    <n v="36170.901145210002"/>
    <n v="18.395192849200001"/>
    <m/>
    <n v="56317.10641375561"/>
    <n v="20146.205268545607"/>
    <x v="31"/>
  </r>
  <r>
    <x v="5"/>
    <s v="Raster 3"/>
    <s v="New London"/>
    <x v="6"/>
    <x v="4"/>
    <s v="Fixed"/>
    <x v="0"/>
    <s v="Protect None"/>
    <n v="0"/>
    <n v="2520.7399071972"/>
    <n v="7754.3725509107999"/>
    <n v="311.0426635"/>
    <n v="0"/>
    <n v="33.093456770000003"/>
    <n v="6.2517413199999998"/>
    <n v="109.60661608160001"/>
    <n v="158.4611327968"/>
    <n v="0"/>
    <n v="113.55979227280001"/>
    <n v="6.8013015056000006"/>
    <n v="0"/>
    <n v="0"/>
    <n v="7.1969156500000002"/>
    <n v="65.927453920000005"/>
    <n v="0"/>
    <n v="8688.1588275323993"/>
    <n v="0"/>
    <n v="0"/>
    <n v="321.22954239000001"/>
    <n v="0"/>
    <n v="0"/>
    <n v="24.494223649999999"/>
    <n v="36170.901145210002"/>
    <n v="25.2693901528"/>
    <m/>
    <n v="56317.106660859994"/>
    <n v="20146.205515649992"/>
    <x v="31"/>
  </r>
  <r>
    <x v="6"/>
    <s v="Raster 3"/>
    <s v="New London"/>
    <x v="6"/>
    <x v="4"/>
    <s v="Fixed"/>
    <x v="0"/>
    <s v="Protect None"/>
    <n v="0"/>
    <n v="2511.4747277192"/>
    <n v="7719.5184752907999"/>
    <n v="310.11602199999999"/>
    <n v="0"/>
    <n v="33.025503059999998"/>
    <n v="6.2517413199999998"/>
    <n v="117.99679887920001"/>
    <n v="284.20811407759999"/>
    <n v="0"/>
    <n v="111.8656445064"/>
    <n v="6.7523748344000003"/>
    <n v="0"/>
    <n v="0"/>
    <n v="6.9930545200000003"/>
    <n v="65.927453920000005"/>
    <n v="0"/>
    <n v="8693.1303209559992"/>
    <n v="0"/>
    <n v="0"/>
    <n v="222.29511823999999"/>
    <n v="0"/>
    <n v="0"/>
    <n v="22.115843799999997"/>
    <n v="36170.901145210002"/>
    <n v="34.5345696308"/>
    <m/>
    <n v="56317.1069079644"/>
    <n v="20146.205762754398"/>
    <x v="31"/>
  </r>
  <r>
    <x v="7"/>
    <s v="Raster 3"/>
    <s v="New London"/>
    <x v="6"/>
    <x v="4"/>
    <s v="Fixed"/>
    <x v="0"/>
    <s v="Protect None"/>
    <n v="0"/>
    <n v="2501.1287135955999"/>
    <n v="7687.2567719312001"/>
    <n v="308.42953446999996"/>
    <n v="0"/>
    <n v="32.716622559999998"/>
    <n v="6.2517413199999998"/>
    <n v="119.3220197764"/>
    <n v="433.8878978116"/>
    <n v="0"/>
    <n v="108.82724880399999"/>
    <n v="7.4467381983999994"/>
    <n v="0"/>
    <n v="0"/>
    <n v="6.7088844599999993"/>
    <n v="65.606218200000001"/>
    <n v="0"/>
    <n v="8699.9553444840003"/>
    <n v="0"/>
    <n v="0"/>
    <n v="103.09195568"/>
    <n v="0"/>
    <n v="0"/>
    <n v="20.694993499999999"/>
    <n v="36170.901145210002"/>
    <n v="44.8805837544"/>
    <m/>
    <n v="56317.106413755602"/>
    <n v="20146.2052685456"/>
    <x v="31"/>
  </r>
  <r>
    <x v="0"/>
    <s v="Raster 4"/>
    <s v="New London"/>
    <x v="7"/>
    <x v="4"/>
    <s v="Fixed"/>
    <x v="0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  <m/>
    <n v="91965.956517800005"/>
    <n v="14881.152064850001"/>
    <x v="32"/>
  </r>
  <r>
    <x v="1"/>
    <s v="Raster 4"/>
    <s v="New London"/>
    <x v="7"/>
    <x v="4"/>
    <s v="Fixed"/>
    <x v="0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  <m/>
    <n v="91965.95651779999"/>
    <n v="14881.152064849986"/>
    <x v="32"/>
  </r>
  <r>
    <x v="2"/>
    <s v="Raster 4"/>
    <s v="New London"/>
    <x v="7"/>
    <x v="4"/>
    <s v="Fixed"/>
    <x v="0"/>
    <s v="Protect None"/>
    <n v="0"/>
    <n v="3705.2995899499997"/>
    <n v="6213.1065470599997"/>
    <n v="83.502754369999991"/>
    <n v="0"/>
    <n v="21.232445569999999"/>
    <n v="0.96370716000000001"/>
    <n v="43.144428240000003"/>
    <n v="74.817034710000001"/>
    <n v="0"/>
    <n v="18.273370379999999"/>
    <n v="1.36525181"/>
    <n v="0"/>
    <n v="0"/>
    <n v="1.16139068"/>
    <n v="45.844043809999995"/>
    <n v="0"/>
    <n v="4616.5341306099999"/>
    <n v="0"/>
    <n v="0"/>
    <n v="24.302717740000002"/>
    <n v="0"/>
    <n v="0"/>
    <n v="6.8077262200000002"/>
    <n v="77084.804452950004"/>
    <n v="24.796926540000001"/>
    <m/>
    <n v="91965.956517800005"/>
    <n v="14881.152064850001"/>
    <x v="32"/>
  </r>
  <r>
    <x v="3"/>
    <s v="Raster 4"/>
    <s v="New London"/>
    <x v="7"/>
    <x v="4"/>
    <s v="Fixed"/>
    <x v="0"/>
    <s v="Protect None"/>
    <n v="0"/>
    <n v="3702.5814415500004"/>
    <n v="6205.6748822300005"/>
    <n v="83.187696259999996"/>
    <n v="0"/>
    <n v="20.972985950000002"/>
    <n v="0.96370716000000001"/>
    <n v="45.584584190000001"/>
    <n v="66.205446370000004"/>
    <n v="0"/>
    <n v="18.088042080000001"/>
    <n v="16.061786000000001"/>
    <n v="0"/>
    <n v="0"/>
    <n v="1.1119698"/>
    <n v="45.498097650000005"/>
    <n v="0"/>
    <n v="4617.1518916100003"/>
    <n v="0"/>
    <n v="0"/>
    <n v="23.752910450000002"/>
    <n v="0"/>
    <n v="0"/>
    <n v="6.8015486100000002"/>
    <n v="77084.804452950004"/>
    <n v="27.515074939999998"/>
    <m/>
    <n v="91965.956517800005"/>
    <n v="14881.152064850001"/>
    <x v="32"/>
  </r>
  <r>
    <x v="4"/>
    <s v="Raster 4"/>
    <s v="New London"/>
    <x v="7"/>
    <x v="4"/>
    <s v="Fixed"/>
    <x v="0"/>
    <s v="Protect None"/>
    <n v="0"/>
    <n v="3699.1899336600004"/>
    <n v="6197.7119429400009"/>
    <n v="82.847927710000008"/>
    <n v="0"/>
    <n v="20.694993499999999"/>
    <n v="0.96370716000000001"/>
    <n v="48.3089102"/>
    <n v="68.929772380000003"/>
    <n v="0"/>
    <n v="17.556767620000002"/>
    <n v="18.026265980000002"/>
    <n v="0"/>
    <n v="0"/>
    <n v="1.0996145800000001"/>
    <n v="45.417788719999997"/>
    <n v="0"/>
    <n v="4619.6167580000001"/>
    <n v="0"/>
    <n v="0"/>
    <n v="23.116616620000002"/>
    <n v="0"/>
    <n v="0"/>
    <n v="6.7644829499999997"/>
    <n v="77084.804452950004"/>
    <n v="30.906582830000001"/>
    <m/>
    <n v="91965.95651779999"/>
    <n v="14881.152064849986"/>
    <x v="32"/>
  </r>
  <r>
    <x v="5"/>
    <s v="Raster 4"/>
    <s v="New London"/>
    <x v="7"/>
    <x v="4"/>
    <s v="Fixed"/>
    <x v="0"/>
    <s v="Protect None"/>
    <n v="0"/>
    <n v="3691.6532494599996"/>
    <n v="6184.8130932599997"/>
    <n v="82.180745830000006"/>
    <n v="0"/>
    <n v="20.287271240000003"/>
    <n v="0.95135194000000001"/>
    <n v="50.588448290000002"/>
    <n v="76.484989409999997"/>
    <n v="0"/>
    <n v="15.363716070000001"/>
    <n v="16.735145490000001"/>
    <n v="0"/>
    <n v="0"/>
    <n v="0.99459521000000006"/>
    <n v="43.737478799999998"/>
    <n v="0"/>
    <n v="4631.2368424100005"/>
    <n v="0"/>
    <n v="0"/>
    <n v="21.176847080000002"/>
    <n v="0"/>
    <n v="0"/>
    <n v="6.5050233299999993"/>
    <n v="77084.804452950004"/>
    <n v="38.443267030000001"/>
    <m/>
    <n v="91965.956517800005"/>
    <n v="14881.152064850001"/>
    <x v="32"/>
  </r>
  <r>
    <x v="6"/>
    <s v="Raster 4"/>
    <s v="New London"/>
    <x v="7"/>
    <x v="4"/>
    <s v="Fixed"/>
    <x v="0"/>
    <s v="Protect None"/>
    <n v="0"/>
    <n v="3683.0787267799997"/>
    <n v="6171.7412704999997"/>
    <n v="81.593872880000006"/>
    <n v="0"/>
    <n v="20.071054890000003"/>
    <n v="0.93899672000000001"/>
    <n v="52.41702085"/>
    <n v="87.462602380000007"/>
    <n v="0"/>
    <n v="14.24556866"/>
    <n v="13.325104770000001"/>
    <n v="0"/>
    <n v="0"/>
    <n v="0.87104300999999995"/>
    <n v="43.354466980000005"/>
    <n v="0"/>
    <n v="4642.0723703500007"/>
    <n v="0"/>
    <n v="0"/>
    <n v="16.83398725"/>
    <n v="0"/>
    <n v="0"/>
    <n v="6.12818912"/>
    <n v="77084.804452950004"/>
    <n v="47.017789710000002"/>
    <m/>
    <n v="91965.95651779999"/>
    <n v="14881.152064849986"/>
    <x v="32"/>
  </r>
  <r>
    <x v="7"/>
    <s v="Raster 4"/>
    <s v="New London"/>
    <x v="7"/>
    <x v="4"/>
    <s v="Fixed"/>
    <x v="0"/>
    <s v="Protect None"/>
    <n v="0"/>
    <n v="3671.5265960799998"/>
    <n v="6159.0524595599991"/>
    <n v="81.081131249999999"/>
    <n v="0"/>
    <n v="19.98456835"/>
    <n v="0.90810866999999995"/>
    <n v="49.581497860000006"/>
    <n v="104.45720749"/>
    <n v="0"/>
    <n v="13.739004639999999"/>
    <n v="12.151358870000001"/>
    <n v="0"/>
    <n v="0"/>
    <n v="0.74749080999999995"/>
    <n v="43.255625219999999"/>
    <n v="0"/>
    <n v="4649.1519114100001"/>
    <n v="0"/>
    <n v="0"/>
    <n v="11.125875610000001"/>
    <n v="0"/>
    <n v="0"/>
    <n v="5.8193086200000002"/>
    <n v="77084.804452950004"/>
    <n v="58.569920410000002"/>
    <m/>
    <n v="91965.95651779999"/>
    <n v="14881.152064849986"/>
    <x v="32"/>
  </r>
  <r>
    <x v="0"/>
    <s v="Raster 5"/>
    <s v="New London"/>
    <x v="6"/>
    <x v="4"/>
    <s v="Fixed"/>
    <x v="0"/>
    <s v="Protect None"/>
    <n v="0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  <m/>
    <n v="69136.178685320003"/>
    <n v="27072.424473060004"/>
    <x v="33"/>
  </r>
  <r>
    <x v="1"/>
    <s v="Raster 5"/>
    <s v="New London"/>
    <x v="6"/>
    <x v="4"/>
    <s v="Fixed"/>
    <x v="0"/>
    <s v="Protect None"/>
    <n v="0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  <m/>
    <n v="69136.178685320003"/>
    <n v="27072.424473060004"/>
    <x v="33"/>
  </r>
  <r>
    <x v="2"/>
    <s v="Raster 5"/>
    <s v="New London"/>
    <x v="6"/>
    <x v="4"/>
    <s v="Fixed"/>
    <x v="0"/>
    <s v="Protect None"/>
    <n v="0"/>
    <n v="3867.4618524499997"/>
    <n v="7719.6341201499999"/>
    <n v="413.00411654999999"/>
    <n v="0"/>
    <n v="58.180730980000007"/>
    <n v="14.566804379999999"/>
    <n v="200.8684486116"/>
    <n v="92.775346980000009"/>
    <n v="0"/>
    <n v="63.456657024400002"/>
    <n v="15.421291395200001"/>
    <n v="0"/>
    <n v="0"/>
    <n v="0"/>
    <n v="108.1529008964"/>
    <n v="0"/>
    <n v="13438.983326948801"/>
    <n v="0"/>
    <n v="0"/>
    <n v="883.49287098519994"/>
    <n v="0"/>
    <n v="0"/>
    <n v="153.64605645840001"/>
    <n v="42063.754212259999"/>
    <n v="42.779949250000001"/>
    <m/>
    <n v="69136.178685320003"/>
    <n v="27072.424473060004"/>
    <x v="33"/>
  </r>
  <r>
    <x v="3"/>
    <s v="Raster 5"/>
    <s v="New London"/>
    <x v="6"/>
    <x v="4"/>
    <s v="Fixed"/>
    <x v="0"/>
    <s v="Protect None"/>
    <n v="0"/>
    <n v="3855.09427723"/>
    <n v="7679.7144043300004"/>
    <n v="406.52380365999994"/>
    <n v="0"/>
    <n v="57.562969980000005"/>
    <n v="14.566804379999999"/>
    <n v="236.3817987708"/>
    <n v="93.495162097200009"/>
    <n v="0"/>
    <n v="62.4464942372"/>
    <n v="28.451353511600001"/>
    <n v="0"/>
    <n v="0"/>
    <n v="0"/>
    <n v="108.1664916384"/>
    <n v="0"/>
    <n v="13445.884211527602"/>
    <n v="0"/>
    <n v="0"/>
    <n v="875.5627965804"/>
    <n v="0"/>
    <n v="0"/>
    <n v="153.42662775119999"/>
    <n v="42063.754212259999"/>
    <n v="55.14752447"/>
    <m/>
    <n v="69136.178932424402"/>
    <n v="27072.424720164403"/>
    <x v="33"/>
  </r>
  <r>
    <x v="4"/>
    <s v="Raster 5"/>
    <s v="New London"/>
    <x v="6"/>
    <x v="4"/>
    <s v="Fixed"/>
    <x v="0"/>
    <s v="Protect None"/>
    <n v="0"/>
    <n v="3832.5830663900001"/>
    <n v="7629.6942961599998"/>
    <n v="400.65507415999997"/>
    <n v="0"/>
    <n v="55.227833400000002"/>
    <n v="14.566804379999999"/>
    <n v="281.34812775200004"/>
    <n v="125.6424561196"/>
    <n v="0"/>
    <n v="61.500331489600001"/>
    <n v="15.842851501600002"/>
    <n v="0"/>
    <n v="0"/>
    <n v="0"/>
    <n v="107.4956031924"/>
    <n v="0"/>
    <n v="13462.631712237599"/>
    <n v="0"/>
    <n v="0"/>
    <n v="854.42573330879998"/>
    <n v="0"/>
    <n v="0"/>
    <n v="153.15135344960001"/>
    <n v="42063.754212259999"/>
    <n v="77.658735309999997"/>
    <m/>
    <n v="69136.178191111205"/>
    <n v="27072.423978851206"/>
    <x v="33"/>
  </r>
  <r>
    <x v="5"/>
    <s v="Raster 5"/>
    <s v="New London"/>
    <x v="6"/>
    <x v="4"/>
    <s v="Fixed"/>
    <x v="0"/>
    <s v="Protect None"/>
    <n v="0"/>
    <n v="3789.4551941448003"/>
    <n v="7537.8641235100004"/>
    <n v="389.18547632960002"/>
    <n v="0"/>
    <n v="49.752247000400004"/>
    <n v="14.542093939999999"/>
    <n v="353.06251961559997"/>
    <n v="329.8903045056"/>
    <n v="0"/>
    <n v="60.215882818400004"/>
    <n v="10.952655425600001"/>
    <n v="0"/>
    <n v="0"/>
    <n v="0"/>
    <n v="105.6153858128"/>
    <n v="0"/>
    <n v="13476.219736089201"/>
    <n v="0"/>
    <n v="0"/>
    <n v="683.9708942492"/>
    <n v="0"/>
    <n v="0"/>
    <n v="150.91159916800001"/>
    <n v="42063.754212259999"/>
    <n v="120.78660755520001"/>
    <m/>
    <n v="69136.178932424402"/>
    <n v="27072.424720164403"/>
    <x v="33"/>
  </r>
  <r>
    <x v="6"/>
    <s v="Raster 5"/>
    <s v="New London"/>
    <x v="6"/>
    <x v="4"/>
    <s v="Fixed"/>
    <x v="0"/>
    <s v="Protect None"/>
    <n v="0"/>
    <n v="3732.1460003835996"/>
    <n v="7442.3088520299998"/>
    <n v="377.27899791999999"/>
    <n v="0"/>
    <n v="44.379950239999999"/>
    <n v="14.523561110000001"/>
    <n v="404.24055900400003"/>
    <n v="716.01242758839999"/>
    <n v="0"/>
    <n v="58.498754342799998"/>
    <n v="11.081396818"/>
    <n v="0"/>
    <n v="0"/>
    <n v="0"/>
    <n v="100.92089642160001"/>
    <n v="0"/>
    <n v="13488.183789824001"/>
    <n v="0"/>
    <n v="0"/>
    <n v="364.9561485964"/>
    <n v="0"/>
    <n v="0"/>
    <n v="139.79733746479999"/>
    <n v="42063.754212259999"/>
    <n v="178.09580131639999"/>
    <m/>
    <n v="69136.178685320003"/>
    <n v="27072.424473060004"/>
    <x v="33"/>
  </r>
  <r>
    <x v="7"/>
    <s v="Raster 5"/>
    <s v="New London"/>
    <x v="6"/>
    <x v="4"/>
    <s v="Fixed"/>
    <x v="0"/>
    <s v="Protect None"/>
    <n v="0"/>
    <n v="3672.5718476919997"/>
    <n v="7342.0894850000004"/>
    <n v="367.83120829039996"/>
    <n v="0"/>
    <n v="42.87879101"/>
    <n v="14.480317840000001"/>
    <n v="413.65993162759997"/>
    <n v="969.11578110720006"/>
    <n v="0"/>
    <n v="55.250072796000005"/>
    <n v="11.575605617999999"/>
    <n v="0"/>
    <n v="0"/>
    <n v="0"/>
    <n v="100.84725931039999"/>
    <n v="0"/>
    <n v="13496.5682892204"/>
    <n v="0"/>
    <n v="0"/>
    <n v="224.58083394000002"/>
    <n v="0"/>
    <n v="0"/>
    <n v="123.3050956"/>
    <n v="42063.754212259999"/>
    <n v="237.66995400800002"/>
    <m/>
    <n v="69136.178685320003"/>
    <n v="27072.424473060004"/>
    <x v="33"/>
  </r>
  <r>
    <x v="0"/>
    <s v="Raster 6"/>
    <s v="New London"/>
    <x v="8"/>
    <x v="4"/>
    <s v="Fixed"/>
    <x v="0"/>
    <s v="Protect None"/>
    <n v="0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  <m/>
    <n v="25704.39273856"/>
    <n v="1438.6479944099992"/>
    <x v="34"/>
  </r>
  <r>
    <x v="1"/>
    <s v="Raster 6"/>
    <s v="New London"/>
    <x v="8"/>
    <x v="4"/>
    <s v="Fixed"/>
    <x v="0"/>
    <s v="Protect None"/>
    <n v="0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  <m/>
    <n v="25704.39273856"/>
    <n v="1438.6479944099992"/>
    <x v="34"/>
  </r>
  <r>
    <x v="2"/>
    <s v="Raster 6"/>
    <s v="New London"/>
    <x v="8"/>
    <x v="4"/>
    <s v="Fixed"/>
    <x v="0"/>
    <s v="Protect None"/>
    <n v="0"/>
    <n v="477.45512167999999"/>
    <n v="545.38412124000001"/>
    <n v="54.387678440000002"/>
    <n v="0"/>
    <n v="0.56216251000000006"/>
    <n v="0"/>
    <n v="10.650199639999999"/>
    <n v="4.6702731599999998"/>
    <n v="0"/>
    <n v="0"/>
    <n v="0.34026275879999995"/>
    <n v="0"/>
    <n v="0"/>
    <n v="0"/>
    <n v="2.8355229899999999"/>
    <n v="3.21853481"/>
    <n v="296.17266202119998"/>
    <n v="0"/>
    <n v="0"/>
    <n v="39.073383249999999"/>
    <n v="0"/>
    <n v="0"/>
    <n v="0.42625508999999995"/>
    <n v="24265.744744150001"/>
    <n v="3.4718168199999999"/>
    <m/>
    <n v="25704.392738560004"/>
    <n v="1438.6479944100029"/>
    <x v="34"/>
  </r>
  <r>
    <x v="3"/>
    <s v="Raster 6"/>
    <s v="New London"/>
    <x v="8"/>
    <x v="4"/>
    <s v="Fixed"/>
    <x v="0"/>
    <s v="Protect None"/>
    <n v="0"/>
    <n v="476.82500546"/>
    <n v="542.43122366"/>
    <n v="54.369145610000004"/>
    <n v="0"/>
    <n v="0.56216251000000006"/>
    <n v="0"/>
    <n v="12.64556767"/>
    <n v="4.94826561"/>
    <n v="0"/>
    <n v="0"/>
    <n v="1.1819003452000001"/>
    <n v="0"/>
    <n v="0"/>
    <n v="0"/>
    <n v="2.8355229899999999"/>
    <n v="3.0393841199999998"/>
    <n v="296.50477033480001"/>
    <n v="0"/>
    <n v="0"/>
    <n v="38.776857970000002"/>
    <n v="0"/>
    <n v="0"/>
    <n v="0.42625508999999995"/>
    <n v="24265.744744150001"/>
    <n v="4.1019330399999996"/>
    <m/>
    <n v="25704.392738560004"/>
    <n v="1438.6479944100029"/>
    <x v="34"/>
  </r>
  <r>
    <x v="4"/>
    <s v="Raster 6"/>
    <s v="New London"/>
    <x v="8"/>
    <x v="4"/>
    <s v="Fixed"/>
    <x v="0"/>
    <s v="Protect None"/>
    <n v="0"/>
    <n v="475.60183868000001"/>
    <n v="537.49531327"/>
    <n v="54.344435169999997"/>
    <n v="0"/>
    <n v="0.56216251000000006"/>
    <n v="0"/>
    <n v="16.586882850000002"/>
    <n v="6.1837876099999995"/>
    <n v="0"/>
    <n v="0"/>
    <n v="0.82285765200000005"/>
    <n v="0"/>
    <n v="0"/>
    <n v="0"/>
    <n v="2.7366812299999999"/>
    <n v="2.8417005999999998"/>
    <n v="297.29624572799997"/>
    <n v="0"/>
    <n v="0"/>
    <n v="38.424734200000003"/>
    <n v="0"/>
    <n v="0"/>
    <n v="0.42625508999999995"/>
    <n v="24265.744744150001"/>
    <n v="5.3250998199999993"/>
    <m/>
    <n v="25704.39273856"/>
    <n v="1438.6479944099992"/>
    <x v="34"/>
  </r>
  <r>
    <x v="5"/>
    <s v="Raster 6"/>
    <s v="New London"/>
    <x v="8"/>
    <x v="4"/>
    <s v="Fixed"/>
    <x v="0"/>
    <s v="Protect None"/>
    <n v="0"/>
    <n v="474.08832422999996"/>
    <n v="532.00959559"/>
    <n v="54.307369510000001"/>
    <n v="0"/>
    <n v="0.56216251000000006"/>
    <n v="0"/>
    <n v="18.915841820000001"/>
    <n v="10.810817500000001"/>
    <n v="0"/>
    <n v="0"/>
    <n v="0.53226287760000002"/>
    <n v="0"/>
    <n v="0"/>
    <n v="0"/>
    <n v="2.7366812299999999"/>
    <n v="2.7305036199999999"/>
    <n v="297.96985232240002"/>
    <n v="0"/>
    <n v="0"/>
    <n v="36.719713839999997"/>
    <n v="0"/>
    <n v="0"/>
    <n v="0.42625508999999995"/>
    <n v="24265.744744150001"/>
    <n v="6.8386142699999999"/>
    <m/>
    <n v="25704.39273856"/>
    <n v="1438.6479944099992"/>
    <x v="34"/>
  </r>
  <r>
    <x v="6"/>
    <s v="Raster 6"/>
    <s v="New London"/>
    <x v="8"/>
    <x v="4"/>
    <s v="Fixed"/>
    <x v="0"/>
    <s v="Protect None"/>
    <n v="0"/>
    <n v="472.05589054000001"/>
    <n v="524.74472622999997"/>
    <n v="54.282659070000001"/>
    <n v="0"/>
    <n v="0.56216251000000006"/>
    <n v="0"/>
    <n v="22.622407819999999"/>
    <n v="23.104261399999999"/>
    <n v="0"/>
    <n v="0"/>
    <n v="0.50755243760000002"/>
    <n v="0"/>
    <n v="0"/>
    <n v="0"/>
    <n v="2.7366812299999999"/>
    <n v="2.6501946900000002"/>
    <n v="298.29108804240002"/>
    <n v="0"/>
    <n v="0"/>
    <n v="27.823955439999999"/>
    <n v="0"/>
    <n v="0"/>
    <n v="0.39536704"/>
    <n v="24265.744744150001"/>
    <n v="8.8710479600000003"/>
    <m/>
    <n v="25704.392738560004"/>
    <n v="1438.6479944100029"/>
    <x v="34"/>
  </r>
  <r>
    <x v="7"/>
    <s v="Raster 6"/>
    <s v="New London"/>
    <x v="8"/>
    <x v="4"/>
    <s v="Fixed"/>
    <x v="0"/>
    <s v="Protect None"/>
    <n v="0"/>
    <n v="469.88137182000003"/>
    <n v="517.23893007999993"/>
    <n v="54.282659070000001"/>
    <n v="0"/>
    <n v="0.56216251000000006"/>
    <n v="0"/>
    <n v="24.234764029999997"/>
    <n v="41.871840580000004"/>
    <n v="0"/>
    <n v="0"/>
    <n v="0.50162193200000005"/>
    <n v="0"/>
    <n v="0"/>
    <n v="0"/>
    <n v="2.3104261400000001"/>
    <n v="2.6378394699999999"/>
    <n v="298.9763085436"/>
    <n v="0"/>
    <n v="0"/>
    <n v="14.86950727"/>
    <n v="0"/>
    <n v="0"/>
    <n v="0.23474918"/>
    <n v="24265.744744150001"/>
    <n v="11.04556668"/>
    <m/>
    <n v="25704.392491455601"/>
    <n v="1438.6477473056002"/>
    <x v="34"/>
  </r>
  <r>
    <x v="0"/>
    <s v="Raster 7"/>
    <s v="New London"/>
    <x v="0"/>
    <x v="0"/>
    <s v="Fixed"/>
    <x v="0"/>
    <s v="Protect None"/>
    <n v="0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  <m/>
    <n v="5242.5731280099999"/>
    <n v="380.15776418000041"/>
    <x v="35"/>
  </r>
  <r>
    <x v="1"/>
    <s v="Raster 7"/>
    <s v="New London"/>
    <x v="0"/>
    <x v="0"/>
    <s v="Fixed"/>
    <x v="0"/>
    <s v="Protect None"/>
    <n v="0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  <m/>
    <n v="5242.5731280099999"/>
    <n v="380.15776418000041"/>
    <x v="35"/>
  </r>
  <r>
    <x v="2"/>
    <s v="Raster 7"/>
    <s v="New London"/>
    <x v="0"/>
    <x v="0"/>
    <s v="Fixed"/>
    <x v="0"/>
    <s v="Protect None"/>
    <n v="0"/>
    <n v="0.96370716000000001"/>
    <n v="0.53127446"/>
    <n v="0"/>
    <n v="0"/>
    <n v="0"/>
    <n v="0"/>
    <n v="2.471044E-2"/>
    <n v="6.17761E-3"/>
    <n v="0"/>
    <n v="0"/>
    <n v="0"/>
    <n v="0"/>
    <n v="0"/>
    <n v="0"/>
    <n v="0.48803119"/>
    <n v="3.95984801"/>
    <n v="373.56625431000003"/>
    <n v="0"/>
    <n v="0"/>
    <n v="0"/>
    <n v="0"/>
    <n v="0"/>
    <n v="0.48803119"/>
    <n v="4862.4153638299995"/>
    <n v="0.12972981"/>
    <m/>
    <n v="5242.573128009999"/>
    <n v="380.1577641799995"/>
    <x v="35"/>
  </r>
  <r>
    <x v="3"/>
    <s v="Raster 7"/>
    <s v="New London"/>
    <x v="0"/>
    <x v="0"/>
    <s v="Fixed"/>
    <x v="0"/>
    <s v="Protect None"/>
    <n v="0"/>
    <n v="0.92664150000000001"/>
    <n v="0.52509684999999995"/>
    <n v="0"/>
    <n v="0"/>
    <n v="0"/>
    <n v="0"/>
    <n v="3.088805E-2"/>
    <n v="0"/>
    <n v="0"/>
    <n v="0"/>
    <n v="6.17761E-3"/>
    <n v="0"/>
    <n v="0"/>
    <n v="0"/>
    <n v="0.48803119"/>
    <n v="3.85482864"/>
    <n v="373.67127368000001"/>
    <n v="0"/>
    <n v="0"/>
    <n v="0"/>
    <n v="0"/>
    <n v="0"/>
    <n v="0.48803119"/>
    <n v="4862.4153638299995"/>
    <n v="0.16679547"/>
    <m/>
    <n v="5242.573128009999"/>
    <n v="380.1577641799995"/>
    <x v="35"/>
  </r>
  <r>
    <x v="4"/>
    <s v="Raster 7"/>
    <s v="New London"/>
    <x v="0"/>
    <x v="0"/>
    <s v="Fixed"/>
    <x v="0"/>
    <s v="Protect None"/>
    <n v="0"/>
    <n v="0.91428628000000001"/>
    <n v="0.51274162999999995"/>
    <n v="0"/>
    <n v="0"/>
    <n v="0"/>
    <n v="0"/>
    <n v="3.706566E-2"/>
    <n v="6.17761E-3"/>
    <n v="0"/>
    <n v="0"/>
    <n v="0"/>
    <n v="0"/>
    <n v="0"/>
    <n v="0"/>
    <n v="0.48803119"/>
    <n v="3.6880331699999997"/>
    <n v="373.84424675999998"/>
    <n v="0"/>
    <n v="0"/>
    <n v="0"/>
    <n v="0"/>
    <n v="0"/>
    <n v="0.48803119"/>
    <n v="4862.4153638299995"/>
    <n v="0.17915069"/>
    <m/>
    <n v="5242.573128009999"/>
    <n v="380.1577641799995"/>
    <x v="35"/>
  </r>
  <r>
    <x v="5"/>
    <s v="Raster 7"/>
    <s v="New London"/>
    <x v="0"/>
    <x v="0"/>
    <s v="Fixed"/>
    <x v="0"/>
    <s v="Protect None"/>
    <n v="0"/>
    <n v="0.89575344999999995"/>
    <n v="0.50656402"/>
    <n v="0"/>
    <n v="0"/>
    <n v="0"/>
    <n v="0"/>
    <n v="2.471044E-2"/>
    <n v="2.471044E-2"/>
    <n v="0"/>
    <n v="0"/>
    <n v="0"/>
    <n v="0"/>
    <n v="0"/>
    <n v="0"/>
    <n v="0.48803119"/>
    <n v="3.5335929199999998"/>
    <n v="373.99868700999997"/>
    <n v="0"/>
    <n v="0"/>
    <n v="0"/>
    <n v="0"/>
    <n v="0"/>
    <n v="0.48803119"/>
    <n v="4862.4153638299995"/>
    <n v="0.19768352"/>
    <m/>
    <n v="5242.5731280099999"/>
    <n v="380.15776418000041"/>
    <x v="35"/>
  </r>
  <r>
    <x v="6"/>
    <s v="Raster 7"/>
    <s v="New London"/>
    <x v="0"/>
    <x v="0"/>
    <s v="Fixed"/>
    <x v="0"/>
    <s v="Protect None"/>
    <n v="0"/>
    <n v="0.87722062000000001"/>
    <n v="0.46949836"/>
    <n v="0"/>
    <n v="0"/>
    <n v="0"/>
    <n v="0"/>
    <n v="6.17761E-2"/>
    <n v="2.471044E-2"/>
    <n v="0"/>
    <n v="0"/>
    <n v="0"/>
    <n v="0"/>
    <n v="0"/>
    <n v="0"/>
    <n v="0.48803119"/>
    <n v="3.4841720399999998"/>
    <n v="374.04810788999998"/>
    <n v="0"/>
    <n v="0"/>
    <n v="0"/>
    <n v="0"/>
    <n v="0"/>
    <n v="0.48803119"/>
    <n v="4862.4153638299995"/>
    <n v="0.21621635"/>
    <m/>
    <n v="5242.573128009999"/>
    <n v="380.1577641799995"/>
    <x v="35"/>
  </r>
  <r>
    <x v="7"/>
    <s v="Raster 7"/>
    <s v="New London"/>
    <x v="0"/>
    <x v="0"/>
    <s v="Fixed"/>
    <x v="0"/>
    <s v="Protect None"/>
    <n v="0"/>
    <n v="0.86486540000000001"/>
    <n v="0.46949836"/>
    <n v="0"/>
    <n v="0"/>
    <n v="0"/>
    <n v="0"/>
    <n v="4.942088E-2"/>
    <n v="3.706566E-2"/>
    <n v="0"/>
    <n v="0"/>
    <n v="0"/>
    <n v="0"/>
    <n v="0"/>
    <n v="0"/>
    <n v="0.48803119"/>
    <n v="3.4532839900000001"/>
    <n v="374.07899593999997"/>
    <n v="0"/>
    <n v="0"/>
    <n v="0"/>
    <n v="0"/>
    <n v="0"/>
    <n v="0.48803119"/>
    <n v="4862.4153638299995"/>
    <n v="0.22857157"/>
    <m/>
    <n v="5242.573128009999"/>
    <n v="380.1577641799995"/>
    <x v="35"/>
  </r>
  <r>
    <x v="0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1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2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3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4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5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6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7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0"/>
    <s v="ALL"/>
    <s v="New London"/>
    <x v="0"/>
    <x v="0"/>
    <s v="Fixed"/>
    <x v="1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  <m/>
    <n v="374612.50669482001"/>
    <n v="123622.53826746001"/>
    <x v="24"/>
  </r>
  <r>
    <x v="1"/>
    <s v="ALL"/>
    <s v="New London"/>
    <x v="0"/>
    <x v="0"/>
    <s v="Fixed"/>
    <x v="1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  <m/>
    <n v="374612.50669481995"/>
    <n v="123622.53826745995"/>
    <x v="24"/>
  </r>
  <r>
    <x v="2"/>
    <s v="ALL"/>
    <s v="New London"/>
    <x v="0"/>
    <x v="0"/>
    <s v="Fixed"/>
    <x v="1"/>
    <s v="Protect None"/>
    <n v="0"/>
    <n v="13031.841762288801"/>
    <n v="42557.736911733999"/>
    <n v="1608.69288727"/>
    <n v="0"/>
    <n v="170.03871525"/>
    <n v="568.97641382999996"/>
    <n v="547.52355113520002"/>
    <n v="627.84458925080003"/>
    <n v="0"/>
    <n v="253.46486725599999"/>
    <n v="112.54987659"/>
    <n v="0"/>
    <n v="0"/>
    <n v="8.6301211700000007"/>
    <n v="484.50352758559995"/>
    <n v="100.71357583"/>
    <n v="59306.125220738802"/>
    <n v="0"/>
    <n v="0"/>
    <n v="3632.2115447267997"/>
    <n v="0"/>
    <n v="0"/>
    <n v="516.08025754840003"/>
    <n v="250989.96842736"/>
    <n v="95.604198151199995"/>
    <m/>
    <n v="374612.50644771563"/>
    <n v="123622.53802035563"/>
    <x v="24"/>
  </r>
  <r>
    <x v="3"/>
    <s v="ALL"/>
    <s v="New London"/>
    <x v="0"/>
    <x v="0"/>
    <s v="Fixed"/>
    <x v="1"/>
    <s v="Protect None"/>
    <n v="0"/>
    <n v="12988.2925770416"/>
    <n v="42338.797965454796"/>
    <n v="1594.1631485500002"/>
    <n v="0"/>
    <n v="166.20241944"/>
    <n v="553.09377852"/>
    <n v="672.03723435560005"/>
    <n v="828.05203359239999"/>
    <n v="0"/>
    <n v="222.73842353359998"/>
    <n v="162.17733586840001"/>
    <n v="0"/>
    <n v="0"/>
    <n v="8.4633257000000004"/>
    <n v="482.9749397672"/>
    <n v="84.312021279999996"/>
    <n v="59407.3231211928"/>
    <n v="0"/>
    <n v="0"/>
    <n v="3494.4908726395997"/>
    <n v="0"/>
    <n v="0"/>
    <n v="480.26544002120005"/>
    <n v="250989.96842736"/>
    <n v="139.1533833984"/>
    <m/>
    <n v="374612.50644771563"/>
    <n v="123622.53802035563"/>
    <x v="24"/>
  </r>
  <r>
    <x v="4"/>
    <s v="ALL"/>
    <s v="New London"/>
    <x v="0"/>
    <x v="0"/>
    <s v="Fixed"/>
    <x v="1"/>
    <s v="Protect None"/>
    <n v="0"/>
    <n v="12915.4333504928"/>
    <n v="42074.976705690402"/>
    <n v="1570.7028097096002"/>
    <n v="0"/>
    <n v="156.1615792504"/>
    <n v="532.73237596000001"/>
    <n v="826.09298990920001"/>
    <n v="1475.578982512"/>
    <n v="0"/>
    <n v="208.62554993640001"/>
    <n v="133.2265843644"/>
    <n v="0"/>
    <n v="0"/>
    <n v="8.2100436899999991"/>
    <n v="479.11269799520005"/>
    <n v="74.230161760000001"/>
    <n v="59524.156305452394"/>
    <n v="0"/>
    <n v="0"/>
    <n v="3020.5480929012001"/>
    <n v="0"/>
    <n v="0"/>
    <n v="410.73742788880003"/>
    <n v="250989.96842736"/>
    <n v="212.01260994719999"/>
    <m/>
    <n v="374612.50669481995"/>
    <n v="123622.53826745995"/>
    <x v="24"/>
  </r>
  <r>
    <x v="5"/>
    <s v="ALL"/>
    <s v="New London"/>
    <x v="0"/>
    <x v="0"/>
    <s v="Fixed"/>
    <x v="1"/>
    <s v="Protect None"/>
    <n v="0"/>
    <n v="12796.857586004398"/>
    <n v="41751.890420838798"/>
    <n v="1554.835247768"/>
    <n v="0"/>
    <n v="148.88657860999999"/>
    <n v="498.03891820000001"/>
    <n v="848.18535879119997"/>
    <n v="3221.2139159048002"/>
    <n v="0"/>
    <n v="198.16932725040002"/>
    <n v="151.07394675880002"/>
    <n v="0"/>
    <n v="0"/>
    <n v="7.6355259599999998"/>
    <n v="473.42979100400004"/>
    <n v="64.766063240000008"/>
    <n v="59629.827289755194"/>
    <n v="0"/>
    <n v="0"/>
    <n v="1642.0527225832"/>
    <n v="0"/>
    <n v="0"/>
    <n v="305.08744746000002"/>
    <n v="250989.96842736"/>
    <n v="330.58837443559997"/>
    <m/>
    <n v="374612.5069419244"/>
    <n v="123622.5385145644"/>
    <x v="24"/>
  </r>
  <r>
    <x v="6"/>
    <s v="ALL"/>
    <s v="New London"/>
    <x v="0"/>
    <x v="0"/>
    <s v="Fixed"/>
    <x v="1"/>
    <s v="Protect None"/>
    <n v="0"/>
    <n v="12654.287242962801"/>
    <n v="41397.580024003204"/>
    <n v="1538.678326574"/>
    <n v="0"/>
    <n v="146.55144203"/>
    <n v="451.57093578000001"/>
    <n v="864.32078190240009"/>
    <n v="4549.1756951096004"/>
    <n v="0"/>
    <n v="185.43356647439998"/>
    <n v="216.16050440560002"/>
    <n v="0"/>
    <n v="0"/>
    <n v="7.32046785"/>
    <n v="466.53582534839995"/>
    <n v="58.347526450000004"/>
    <n v="59730.3258847572"/>
    <n v="0"/>
    <n v="0"/>
    <n v="644.3200280164001"/>
    <n v="0"/>
    <n v="0"/>
    <n v="238.77080411"/>
    <n v="250989.96842736"/>
    <n v="473.15871747720001"/>
    <m/>
    <n v="374612.50620061124"/>
    <n v="123622.53777325124"/>
    <x v="24"/>
  </r>
  <r>
    <x v="7"/>
    <s v="ALL"/>
    <s v="New London"/>
    <x v="0"/>
    <x v="0"/>
    <s v="Fixed"/>
    <x v="1"/>
    <s v="Protect None"/>
    <n v="0"/>
    <n v="12445.7004884172"/>
    <n v="41004.588151495998"/>
    <n v="1496.0753040744"/>
    <n v="0"/>
    <n v="135.91359760999998"/>
    <n v="393.64966442000002"/>
    <n v="939.37083606160002"/>
    <n v="4963.7993338972001"/>
    <n v="0"/>
    <n v="173.02546613279998"/>
    <n v="523.20526581800004"/>
    <n v="0"/>
    <n v="0"/>
    <n v="6.6532859699999998"/>
    <n v="459.57785965319999"/>
    <n v="51.057946650000005"/>
    <n v="59864.125010016403"/>
    <n v="0"/>
    <n v="0"/>
    <n v="294.56475369039998"/>
    <n v="0"/>
    <n v="0"/>
    <n v="189.48583153000001"/>
    <n v="250989.96842736"/>
    <n v="681.74547202280007"/>
    <m/>
    <n v="374612.50669482001"/>
    <n v="123622.53826746001"/>
    <x v="24"/>
  </r>
  <r>
    <x v="0"/>
    <s v="OutputSite 1"/>
    <s v="New London"/>
    <x v="0"/>
    <x v="0"/>
    <s v="Fixed"/>
    <x v="1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  <m/>
    <n v="28787.891171569998"/>
    <n v="25823.781229419998"/>
    <x v="25"/>
  </r>
  <r>
    <x v="1"/>
    <s v="OutputSite 1"/>
    <s v="New London"/>
    <x v="0"/>
    <x v="0"/>
    <s v="Fixed"/>
    <x v="1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  <m/>
    <n v="28787.891171569998"/>
    <n v="25823.781229419998"/>
    <x v="25"/>
  </r>
  <r>
    <x v="2"/>
    <s v="OutputSite 1"/>
    <s v="New London"/>
    <x v="0"/>
    <x v="0"/>
    <s v="Fixed"/>
    <x v="1"/>
    <s v="Protect None"/>
    <n v="0"/>
    <n v="2566.7784221700003"/>
    <n v="11164.648514299599"/>
    <n v="634.95328862999997"/>
    <n v="0"/>
    <n v="47.166052349999994"/>
    <n v="4.8617790699999999"/>
    <n v="171.0842139664"/>
    <n v="295.2376189716"/>
    <n v="0"/>
    <n v="124.698764416"/>
    <n v="77.379507337999996"/>
    <n v="0"/>
    <n v="0"/>
    <n v="0"/>
    <n v="212.43293453160001"/>
    <n v="45.139796269999998"/>
    <n v="7758.9074108595996"/>
    <n v="0"/>
    <n v="0"/>
    <n v="2672.3073214428"/>
    <n v="0"/>
    <n v="0"/>
    <n v="32.098861560000003"/>
    <n v="2964.1099421499998"/>
    <n v="16.086496440000001"/>
    <m/>
    <n v="28787.890924465595"/>
    <n v="25823.780982315595"/>
    <x v="25"/>
  </r>
  <r>
    <x v="3"/>
    <s v="OutputSite 1"/>
    <s v="New London"/>
    <x v="0"/>
    <x v="0"/>
    <s v="Fixed"/>
    <x v="1"/>
    <s v="Protect None"/>
    <n v="0"/>
    <n v="2556.9876516331997"/>
    <n v="11086.186936794"/>
    <n v="634.16873215999999"/>
    <n v="0"/>
    <n v="46.047904940000002"/>
    <n v="4.8617790699999999"/>
    <n v="218.10719286879998"/>
    <n v="408.82953481640004"/>
    <n v="0"/>
    <n v="86.646663651200001"/>
    <n v="72.738392497199996"/>
    <n v="0"/>
    <n v="0"/>
    <n v="0"/>
    <n v="212.16309652680002"/>
    <n v="39.474927899999997"/>
    <n v="7839.8417620960008"/>
    <n v="0"/>
    <n v="0"/>
    <n v="2560.5538623340003"/>
    <n v="0"/>
    <n v="0"/>
    <n v="31.29577226"/>
    <n v="2964.1099421499998"/>
    <n v="25.877266976800001"/>
    <m/>
    <n v="28787.891418674397"/>
    <n v="25823.781476524397"/>
    <x v="25"/>
  </r>
  <r>
    <x v="4"/>
    <s v="OutputSite 1"/>
    <s v="New London"/>
    <x v="0"/>
    <x v="0"/>
    <s v="Fixed"/>
    <x v="1"/>
    <s v="Protect None"/>
    <n v="0"/>
    <n v="2536.1011522232002"/>
    <n v="10994.933258709199"/>
    <n v="632.49459984999999"/>
    <n v="0"/>
    <n v="44.843270990000001"/>
    <n v="4.8617790699999999"/>
    <n v="261.783636882"/>
    <n v="663.62431795319992"/>
    <n v="0"/>
    <n v="66.831608919600001"/>
    <n v="56.071942030400002"/>
    <n v="0"/>
    <n v="0"/>
    <n v="0"/>
    <n v="212.13962160880001"/>
    <n v="34.644036880000002"/>
    <n v="7904.8746980879996"/>
    <n v="0"/>
    <n v="0"/>
    <n v="2334.0436372387999"/>
    <n v="0"/>
    <n v="0"/>
    <n v="29.769902589999997"/>
    <n v="2964.1099421499998"/>
    <n v="46.7637663868"/>
    <m/>
    <n v="28787.891171569998"/>
    <n v="25823.781229419998"/>
    <x v="25"/>
  </r>
  <r>
    <x v="5"/>
    <s v="OutputSite 1"/>
    <s v="New London"/>
    <x v="0"/>
    <x v="0"/>
    <s v="Fixed"/>
    <x v="1"/>
    <s v="Protect None"/>
    <n v="0"/>
    <n v="2500.3135161800001"/>
    <n v="10889.714722562801"/>
    <n v="630.98726300999999"/>
    <n v="0"/>
    <n v="44.244042820000004"/>
    <n v="4.8370686300000001"/>
    <n v="259.95407590440004"/>
    <n v="1644.3011255187998"/>
    <n v="0"/>
    <n v="51.946781176800002"/>
    <n v="56.407015596800001"/>
    <n v="0"/>
    <n v="0"/>
    <n v="0"/>
    <n v="212.03732038720003"/>
    <n v="31.518166220000001"/>
    <n v="7958.4340825792005"/>
    <n v="0"/>
    <n v="0"/>
    <n v="1430.5639739640001"/>
    <n v="0"/>
    <n v="0"/>
    <n v="25.970672440000001"/>
    <n v="2964.1099421499998"/>
    <n v="82.551402429999996"/>
    <m/>
    <n v="28787.891171569998"/>
    <n v="25823.781229419998"/>
    <x v="25"/>
  </r>
  <r>
    <x v="6"/>
    <s v="OutputSite 1"/>
    <s v="New London"/>
    <x v="0"/>
    <x v="0"/>
    <s v="Fixed"/>
    <x v="1"/>
    <s v="Protect None"/>
    <n v="0"/>
    <n v="2462.9760413399999"/>
    <n v="10781.4864548244"/>
    <n v="629.96795736000001"/>
    <n v="0"/>
    <n v="43.978405590000001"/>
    <n v="4.8247134100000002"/>
    <n v="252.0729281708"/>
    <n v="2726.8553706384"/>
    <n v="0"/>
    <n v="42.173060843599998"/>
    <n v="76.999707875200002"/>
    <n v="0"/>
    <n v="0"/>
    <n v="0"/>
    <n v="211.99086476000002"/>
    <n v="29.195384859999997"/>
    <n v="7999.3530885927994"/>
    <n v="0"/>
    <n v="0"/>
    <n v="420.7859283148"/>
    <n v="0"/>
    <n v="0"/>
    <n v="21.232445569999999"/>
    <n v="2964.1099421499998"/>
    <n v="119.88887726999999"/>
    <m/>
    <n v="28787.891171569998"/>
    <n v="25823.781229419998"/>
    <x v="25"/>
  </r>
  <r>
    <x v="7"/>
    <s v="OutputSite 1"/>
    <s v="New London"/>
    <x v="0"/>
    <x v="0"/>
    <s v="Fixed"/>
    <x v="1"/>
    <s v="Protect None"/>
    <n v="0"/>
    <n v="2422.8339315600001"/>
    <n v="10678.646792736801"/>
    <n v="628.85598756000002"/>
    <n v="0"/>
    <n v="43.749834019999994"/>
    <n v="4.7691149199999998"/>
    <n v="242.9742970584"/>
    <n v="3005.6439910152003"/>
    <n v="0"/>
    <n v="35.643821282399998"/>
    <n v="163.04318968600001"/>
    <n v="0"/>
    <n v="0"/>
    <n v="0"/>
    <n v="211.93106549519999"/>
    <n v="25.717390430000002"/>
    <n v="8050.9951900444003"/>
    <n v="0"/>
    <n v="0"/>
    <n v="132.6056110072"/>
    <n v="0"/>
    <n v="0"/>
    <n v="16.339778450000001"/>
    <n v="2964.1099421499998"/>
    <n v="160.03098705000002"/>
    <m/>
    <n v="28787.890924465595"/>
    <n v="25823.780982315595"/>
    <x v="25"/>
  </r>
  <r>
    <x v="0"/>
    <s v="OutputSite 2"/>
    <s v="New London"/>
    <x v="0"/>
    <x v="0"/>
    <s v="Fixed"/>
    <x v="1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  <m/>
    <n v="6362.0549017699996"/>
    <n v="4977.8687171199999"/>
    <x v="26"/>
  </r>
  <r>
    <x v="1"/>
    <s v="OutputSite 2"/>
    <s v="New London"/>
    <x v="0"/>
    <x v="0"/>
    <s v="Fixed"/>
    <x v="1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  <m/>
    <n v="6362.0549017699996"/>
    <n v="4977.8687171199999"/>
    <x v="26"/>
  </r>
  <r>
    <x v="2"/>
    <s v="OutputSite 2"/>
    <s v="New London"/>
    <x v="0"/>
    <x v="0"/>
    <s v="Fixed"/>
    <x v="1"/>
    <s v="Protect None"/>
    <n v="0"/>
    <n v="335.37009167999997"/>
    <n v="1843.86214475"/>
    <n v="150.16534387999999"/>
    <n v="0"/>
    <n v="5.8625518899999998"/>
    <n v="5.5722042199999997"/>
    <n v="84.408144891600003"/>
    <n v="31.043972876400002"/>
    <n v="0"/>
    <n v="15.2965036732"/>
    <n v="7.0701510928000006"/>
    <n v="0"/>
    <n v="0"/>
    <n v="0"/>
    <n v="4.2269678663999999"/>
    <n v="0"/>
    <n v="1970.3343774447999"/>
    <n v="0"/>
    <n v="0"/>
    <n v="455.25402686199999"/>
    <n v="0"/>
    <n v="0"/>
    <n v="64.496966548399996"/>
    <n v="1384.1861846500001"/>
    <n v="4.9050223400000004"/>
    <m/>
    <n v="6362.0546546655996"/>
    <n v="4977.8684700155991"/>
    <x v="26"/>
  </r>
  <r>
    <x v="3"/>
    <s v="OutputSite 2"/>
    <s v="New London"/>
    <x v="0"/>
    <x v="0"/>
    <s v="Fixed"/>
    <x v="1"/>
    <s v="Protect None"/>
    <n v="0"/>
    <n v="332.26893146000003"/>
    <n v="1815.93316994"/>
    <n v="146.00163474000001"/>
    <n v="0"/>
    <n v="5.8625518899999998"/>
    <n v="5.5722042199999997"/>
    <n v="107.92062276040001"/>
    <n v="42.186651585599996"/>
    <n v="0"/>
    <n v="13.8492132024"/>
    <n v="14.516147978000001"/>
    <n v="0"/>
    <n v="0"/>
    <n v="0"/>
    <n v="4.1464118320000001"/>
    <n v="0"/>
    <n v="1976.3807750084"/>
    <n v="0"/>
    <n v="0"/>
    <n v="440.82930751200001"/>
    <n v="0"/>
    <n v="0"/>
    <n v="64.394912431199998"/>
    <n v="1384.1861846500001"/>
    <n v="8.0061825600000009"/>
    <m/>
    <n v="6362.0549017700005"/>
    <n v="4977.8687171199999"/>
    <x v="26"/>
  </r>
  <r>
    <x v="4"/>
    <s v="OutputSite 2"/>
    <s v="New London"/>
    <x v="0"/>
    <x v="0"/>
    <s v="Fixed"/>
    <x v="1"/>
    <s v="Protect None"/>
    <n v="0"/>
    <n v="328.84505289359998"/>
    <n v="1785.9532286100002"/>
    <n v="141.77219582959998"/>
    <n v="0"/>
    <n v="5.1499028003999996"/>
    <n v="5.5722042199999997"/>
    <n v="123.8049878012"/>
    <n v="192.64110761360001"/>
    <n v="0"/>
    <n v="12.756764649999999"/>
    <n v="4.4735780576000002"/>
    <n v="0"/>
    <n v="0"/>
    <n v="0"/>
    <n v="4.0028441755999999"/>
    <n v="0"/>
    <n v="1989.7837176644"/>
    <n v="0"/>
    <n v="0"/>
    <n v="308.20145710880001"/>
    <n v="0"/>
    <n v="0"/>
    <n v="63.481614568800005"/>
    <n v="1384.1861846500001"/>
    <n v="11.430061126400002"/>
    <m/>
    <n v="6362.0549017700005"/>
    <n v="4977.8687171199999"/>
    <x v="26"/>
  </r>
  <r>
    <x v="5"/>
    <s v="OutputSite 2"/>
    <s v="New London"/>
    <x v="0"/>
    <x v="0"/>
    <s v="Fixed"/>
    <x v="1"/>
    <s v="Protect None"/>
    <n v="0"/>
    <n v="324.10534339720004"/>
    <n v="1749.5671057100001"/>
    <n v="137.12317364800001"/>
    <n v="0"/>
    <n v="5.1335939100000001"/>
    <n v="5.5722042199999997"/>
    <n v="114.80544555319999"/>
    <n v="438.84975416360004"/>
    <n v="0"/>
    <n v="11.691744686"/>
    <n v="5.3787214747999998"/>
    <n v="0"/>
    <n v="0"/>
    <n v="0"/>
    <n v="4.0105044120000004"/>
    <n v="0"/>
    <n v="1993.4317199216"/>
    <n v="0"/>
    <n v="0"/>
    <n v="121.42883189080001"/>
    <n v="0"/>
    <n v="0"/>
    <n v="50.600803509999999"/>
    <n v="1384.1861846500001"/>
    <n v="16.169770622800002"/>
    <m/>
    <n v="6362.0549017700005"/>
    <n v="4977.8687171199999"/>
    <x v="26"/>
  </r>
  <r>
    <x v="6"/>
    <s v="OutputSite 2"/>
    <s v="New London"/>
    <x v="0"/>
    <x v="0"/>
    <s v="Fixed"/>
    <x v="1"/>
    <s v="Protect None"/>
    <n v="0"/>
    <n v="318.89391160119999"/>
    <n v="1704.65588101"/>
    <n v="132.024174354"/>
    <n v="0"/>
    <n v="4.5652537899999999"/>
    <n v="5.5722042199999997"/>
    <n v="115.4073918716"/>
    <n v="561.63000001800003"/>
    <n v="0"/>
    <n v="10.730755674400001"/>
    <n v="9.3768706668000004"/>
    <n v="0"/>
    <n v="0"/>
    <n v="0"/>
    <n v="3.5410060520000002"/>
    <n v="0"/>
    <n v="1997.9722632716"/>
    <n v="0"/>
    <n v="0"/>
    <n v="58.035927801599996"/>
    <n v="0"/>
    <n v="0"/>
    <n v="34.081874370000001"/>
    <n v="1384.1861846500001"/>
    <n v="21.381202418799997"/>
    <m/>
    <n v="6362.0549017700005"/>
    <n v="4977.8687171199999"/>
    <x v="26"/>
  </r>
  <r>
    <x v="7"/>
    <s v="OutputSite 2"/>
    <s v="New London"/>
    <x v="0"/>
    <x v="0"/>
    <s v="Fixed"/>
    <x v="1"/>
    <s v="Protect None"/>
    <n v="0"/>
    <n v="309.71225341040002"/>
    <n v="1654.0736103300001"/>
    <n v="126.08526720440001"/>
    <n v="0"/>
    <n v="4.5590761799999999"/>
    <n v="5.5722042199999997"/>
    <n v="122.7982844756"/>
    <n v="592.11354011520007"/>
    <n v="0"/>
    <n v="9.6590638916000007"/>
    <n v="64.282727033599997"/>
    <n v="0"/>
    <n v="0"/>
    <n v="0"/>
    <n v="3.5343342331999996"/>
    <n v="0"/>
    <n v="2003.1599730451999"/>
    <n v="0"/>
    <n v="0"/>
    <n v="27.471337461200001"/>
    <n v="0"/>
    <n v="0"/>
    <n v="24.28418491"/>
    <n v="1384.1861846500001"/>
    <n v="30.562860609599998"/>
    <m/>
    <n v="6362.0549017699996"/>
    <n v="4977.8687171199999"/>
    <x v="26"/>
  </r>
  <r>
    <x v="0"/>
    <s v="OutputSite 3"/>
    <s v="New London"/>
    <x v="0"/>
    <x v="0"/>
    <s v="Fixed"/>
    <x v="1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  <m/>
    <n v="5980.8222334499997"/>
    <n v="5771.6607140699998"/>
    <x v="27"/>
  </r>
  <r>
    <x v="1"/>
    <s v="OutputSite 3"/>
    <s v="New London"/>
    <x v="0"/>
    <x v="0"/>
    <s v="Fixed"/>
    <x v="1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  <m/>
    <n v="5980.8222334499997"/>
    <n v="5771.6607140699998"/>
    <x v="27"/>
  </r>
  <r>
    <x v="2"/>
    <s v="OutputSite 3"/>
    <s v="New London"/>
    <x v="0"/>
    <x v="0"/>
    <s v="Fixed"/>
    <x v="1"/>
    <s v="Protect None"/>
    <n v="0"/>
    <n v="1342.8765065800001"/>
    <n v="1775.5007124900001"/>
    <n v="39.987669530000005"/>
    <n v="0"/>
    <n v="3.4038631100000001"/>
    <n v="3.2370676400000002"/>
    <n v="52.738256570000004"/>
    <n v="22.091133360000001"/>
    <n v="0"/>
    <n v="19.490359550000001"/>
    <n v="1.95830237"/>
    <n v="0"/>
    <n v="0"/>
    <n v="0"/>
    <n v="33.630908839999996"/>
    <n v="0"/>
    <n v="2246.3519690800003"/>
    <n v="0"/>
    <n v="0"/>
    <n v="173.73910364"/>
    <n v="0"/>
    <n v="0"/>
    <n v="47.122809080000003"/>
    <n v="209.16151937999999"/>
    <n v="9.5320522299999997"/>
    <m/>
    <n v="5980.8222334500006"/>
    <n v="5771.6607140700007"/>
    <x v="27"/>
  </r>
  <r>
    <x v="3"/>
    <s v="OutputSite 3"/>
    <s v="New London"/>
    <x v="0"/>
    <x v="0"/>
    <s v="Fixed"/>
    <x v="1"/>
    <s v="Protect None"/>
    <n v="0"/>
    <n v="1337.44020978"/>
    <n v="1753.4095791299999"/>
    <n v="39.882650160000004"/>
    <n v="0"/>
    <n v="3.3915078900000002"/>
    <n v="3.2308900300000003"/>
    <n v="67.601586230000009"/>
    <n v="30.060250259999997"/>
    <n v="0"/>
    <n v="19.113525340000002"/>
    <n v="5.5166057300000002"/>
    <n v="0"/>
    <n v="0"/>
    <n v="0"/>
    <n v="33.630908839999996"/>
    <n v="0"/>
    <n v="2247.4948269300003"/>
    <n v="0"/>
    <n v="0"/>
    <n v="169.05647526000001"/>
    <n v="0"/>
    <n v="0"/>
    <n v="46.863349460000002"/>
    <n v="209.16151937999999"/>
    <n v="14.968349030000001"/>
    <m/>
    <n v="5980.8222334500006"/>
    <n v="5771.6607140700007"/>
    <x v="27"/>
  </r>
  <r>
    <x v="4"/>
    <s v="OutputSite 3"/>
    <s v="New London"/>
    <x v="0"/>
    <x v="0"/>
    <s v="Fixed"/>
    <x v="1"/>
    <s v="Protect None"/>
    <n v="0"/>
    <n v="1328.8903975399999"/>
    <n v="1717.7524142100001"/>
    <n v="39.672611420000003"/>
    <n v="0"/>
    <n v="1.2293443900000001"/>
    <n v="3.1938243700000002"/>
    <n v="95.703534119999986"/>
    <n v="70.962206070000008"/>
    <n v="0"/>
    <n v="18.650204590000001"/>
    <n v="3.11351544"/>
    <n v="0"/>
    <n v="0"/>
    <n v="0"/>
    <n v="33.630908839999996"/>
    <n v="0"/>
    <n v="2251.8315091499999"/>
    <n v="0"/>
    <n v="0"/>
    <n v="137.52595382000001"/>
    <n v="0"/>
    <n v="0"/>
    <n v="45.986128839999999"/>
    <n v="209.16151937999999"/>
    <n v="23.51816127"/>
    <m/>
    <n v="5980.8222334499987"/>
    <n v="5771.6607140699989"/>
    <x v="27"/>
  </r>
  <r>
    <x v="5"/>
    <s v="OutputSite 3"/>
    <s v="New London"/>
    <x v="0"/>
    <x v="0"/>
    <s v="Fixed"/>
    <x v="1"/>
    <s v="Protect None"/>
    <n v="0"/>
    <n v="1316.94907741"/>
    <n v="1666.0087528500001"/>
    <n v="39.005429540000002"/>
    <n v="0"/>
    <n v="1.03783848"/>
    <n v="3.11969305"/>
    <n v="120.75992027999999"/>
    <n v="156.16998080000002"/>
    <n v="0"/>
    <n v="17.717385480000001"/>
    <n v="3.56448097"/>
    <n v="0"/>
    <n v="0"/>
    <n v="0"/>
    <n v="29.356002720000003"/>
    <n v="0"/>
    <n v="2258.8616293300001"/>
    <n v="0"/>
    <n v="0"/>
    <n v="80.111246480000005"/>
    <n v="0"/>
    <n v="0"/>
    <n v="43.53979528"/>
    <n v="209.16151937999999"/>
    <n v="35.459481400000001"/>
    <m/>
    <n v="5980.8222334500006"/>
    <n v="5771.6607140700007"/>
    <x v="27"/>
  </r>
  <r>
    <x v="6"/>
    <s v="OutputSite 3"/>
    <s v="New London"/>
    <x v="0"/>
    <x v="0"/>
    <s v="Fixed"/>
    <x v="1"/>
    <s v="Protect None"/>
    <n v="0"/>
    <n v="1298.58304288"/>
    <n v="1606.83342666"/>
    <n v="38.653305770000003"/>
    <n v="0"/>
    <n v="1.01312804"/>
    <n v="2.9652528"/>
    <n v="137.55066425999999"/>
    <n v="217.7607525"/>
    <n v="0"/>
    <n v="16.308890399999999"/>
    <n v="6.3011621999999994"/>
    <n v="0"/>
    <n v="0"/>
    <n v="0"/>
    <n v="27.613916700000001"/>
    <n v="0"/>
    <n v="2263.9149143099999"/>
    <n v="0"/>
    <n v="0"/>
    <n v="59.632469329999999"/>
    <n v="0"/>
    <n v="0"/>
    <n v="40.704272289999999"/>
    <n v="209.16151937999999"/>
    <n v="53.825515929999995"/>
    <m/>
    <n v="5980.8222334499987"/>
    <n v="5771.6607140699989"/>
    <x v="27"/>
  </r>
  <r>
    <x v="7"/>
    <s v="OutputSite 3"/>
    <s v="New London"/>
    <x v="0"/>
    <x v="0"/>
    <s v="Fixed"/>
    <x v="1"/>
    <s v="Protect None"/>
    <n v="0"/>
    <n v="1261.7768424999999"/>
    <n v="1536.90905907"/>
    <n v="26.112757470000002"/>
    <n v="0"/>
    <n v="0.12972981"/>
    <n v="2.8725886500000004"/>
    <n v="164.68272737999999"/>
    <n v="271.45653862"/>
    <n v="0"/>
    <n v="14.770665510000001"/>
    <n v="23.178392720000002"/>
    <n v="0"/>
    <n v="0"/>
    <n v="0"/>
    <n v="25.779166529999998"/>
    <n v="0"/>
    <n v="2269.9195512299998"/>
    <n v="0"/>
    <n v="0"/>
    <n v="47.277249330000004"/>
    <n v="0"/>
    <n v="0"/>
    <n v="36.163728939999999"/>
    <n v="209.16151937999999"/>
    <n v="90.631716310000002"/>
    <m/>
    <n v="5980.8222334499997"/>
    <n v="5771.6607140699998"/>
    <x v="27"/>
  </r>
  <r>
    <x v="0"/>
    <s v="OutputSite 4"/>
    <s v="New London"/>
    <x v="0"/>
    <x v="0"/>
    <s v="Fixed"/>
    <x v="1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  <m/>
    <n v="2167.5071326500001"/>
    <n v="2167.5071326500001"/>
    <x v="28"/>
  </r>
  <r>
    <x v="1"/>
    <s v="OutputSite 4"/>
    <s v="New London"/>
    <x v="0"/>
    <x v="0"/>
    <s v="Fixed"/>
    <x v="1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  <m/>
    <n v="2167.5071326500001"/>
    <n v="2167.5071326500001"/>
    <x v="28"/>
  </r>
  <r>
    <x v="2"/>
    <s v="OutputSite 4"/>
    <s v="New London"/>
    <x v="0"/>
    <x v="0"/>
    <s v="Fixed"/>
    <x v="1"/>
    <s v="Protect None"/>
    <n v="0"/>
    <n v="254.27660521000001"/>
    <n v="598.56148232880003"/>
    <n v="14.43707457"/>
    <n v="0"/>
    <n v="0"/>
    <n v="0"/>
    <n v="14.19614778"/>
    <n v="14.343669106800002"/>
    <n v="0"/>
    <n v="15.308117580000001"/>
    <n v="5.6895788100000004"/>
    <n v="0"/>
    <n v="0"/>
    <n v="0"/>
    <n v="0.48185358"/>
    <n v="0"/>
    <n v="1151.08642652"/>
    <n v="0"/>
    <n v="0"/>
    <n v="98.335195980000009"/>
    <n v="0"/>
    <n v="0"/>
    <n v="0"/>
    <n v="0"/>
    <n v="0.79073408000000001"/>
    <m/>
    <n v="2167.5068855456007"/>
    <n v="2167.5068855456007"/>
    <x v="28"/>
  </r>
  <r>
    <x v="3"/>
    <s v="OutputSite 4"/>
    <s v="New London"/>
    <x v="0"/>
    <x v="0"/>
    <s v="Fixed"/>
    <x v="1"/>
    <s v="Protect None"/>
    <n v="0"/>
    <n v="253.99861276000001"/>
    <n v="593.90307017999999"/>
    <n v="14.23939105"/>
    <n v="0"/>
    <n v="0"/>
    <n v="0"/>
    <n v="15.870280090000001"/>
    <n v="17.483871822000001"/>
    <n v="0"/>
    <n v="14.745955070000001"/>
    <n v="5.638922408"/>
    <n v="0"/>
    <n v="0"/>
    <n v="0"/>
    <n v="0.48185358"/>
    <n v="0"/>
    <n v="1154.2122971800002"/>
    <n v="0"/>
    <n v="0"/>
    <n v="95.864151980000003"/>
    <n v="0"/>
    <n v="0"/>
    <n v="0"/>
    <n v="0"/>
    <n v="1.06872653"/>
    <m/>
    <n v="2167.5071326500001"/>
    <n v="2167.5071326500001"/>
    <x v="28"/>
  </r>
  <r>
    <x v="4"/>
    <s v="OutputSite 4"/>
    <s v="New London"/>
    <x v="0"/>
    <x v="0"/>
    <s v="Fixed"/>
    <x v="1"/>
    <s v="Protect None"/>
    <n v="0"/>
    <n v="253.40556219999999"/>
    <n v="589.29210207599999"/>
    <n v="14.0849508"/>
    <n v="0"/>
    <n v="0"/>
    <n v="0"/>
    <n v="15.848782007200001"/>
    <n v="30.604868357600001"/>
    <n v="0"/>
    <n v="14.332055199999999"/>
    <n v="3.6418246472"/>
    <n v="0"/>
    <n v="0"/>
    <n v="0"/>
    <n v="0.48185358"/>
    <n v="0"/>
    <n v="1158.2040216575999"/>
    <n v="0"/>
    <n v="0"/>
    <n v="85.949087930000005"/>
    <n v="0"/>
    <n v="0"/>
    <n v="0"/>
    <n v="0"/>
    <n v="1.66177709"/>
    <m/>
    <n v="2167.5068855456002"/>
    <n v="2167.5068855456002"/>
    <x v="28"/>
  </r>
  <r>
    <x v="5"/>
    <s v="OutputSite 4"/>
    <s v="New London"/>
    <x v="0"/>
    <x v="0"/>
    <s v="Fixed"/>
    <x v="1"/>
    <s v="Protect None"/>
    <n v="0"/>
    <n v="252.70131466000001"/>
    <n v="583.35690149239997"/>
    <n v="14.03552992"/>
    <n v="0"/>
    <n v="0"/>
    <n v="0"/>
    <n v="14.326124694400001"/>
    <n v="101.38495848480001"/>
    <n v="0"/>
    <n v="13.86873445"/>
    <n v="3.5118477328000002"/>
    <n v="0"/>
    <n v="0"/>
    <n v="0"/>
    <n v="0.48185358"/>
    <n v="0"/>
    <n v="1160.7726718956001"/>
    <n v="0"/>
    <n v="0"/>
    <n v="20.701171110000001"/>
    <n v="0"/>
    <n v="0"/>
    <n v="0"/>
    <n v="0"/>
    <n v="2.3660246300000001"/>
    <m/>
    <n v="2167.5071326500001"/>
    <n v="2167.5071326500001"/>
    <x v="28"/>
  </r>
  <r>
    <x v="6"/>
    <s v="OutputSite 4"/>
    <s v="New London"/>
    <x v="0"/>
    <x v="0"/>
    <s v="Fixed"/>
    <x v="1"/>
    <s v="Protect None"/>
    <n v="0"/>
    <n v="251.42254939"/>
    <n v="577.17261967360002"/>
    <n v="13.99846426"/>
    <n v="0"/>
    <n v="0"/>
    <n v="0"/>
    <n v="14.598433743199999"/>
    <n v="118.3958724852"/>
    <n v="0"/>
    <n v="12.86796163"/>
    <n v="4.9796478687999999"/>
    <n v="0"/>
    <n v="0"/>
    <n v="0"/>
    <n v="0.48185358"/>
    <n v="0"/>
    <n v="1163.7917934548"/>
    <n v="0"/>
    <n v="0"/>
    <n v="6.1528995600000007"/>
    <n v="0"/>
    <n v="0"/>
    <n v="0"/>
    <n v="0"/>
    <n v="3.6447899000000001"/>
    <m/>
    <n v="2167.5068855456002"/>
    <n v="2167.5068855456002"/>
    <x v="28"/>
  </r>
  <r>
    <x v="7"/>
    <s v="OutputSite 4"/>
    <s v="New London"/>
    <x v="0"/>
    <x v="0"/>
    <s v="Fixed"/>
    <x v="1"/>
    <s v="Protect None"/>
    <n v="0"/>
    <n v="249.92756777"/>
    <n v="571.23544225479998"/>
    <n v="13.992286649999999"/>
    <n v="0"/>
    <n v="0"/>
    <n v="0"/>
    <n v="14.276950918800001"/>
    <n v="121.36359632920001"/>
    <n v="0"/>
    <n v="12.11429321"/>
    <n v="9.0969013816000004"/>
    <n v="0"/>
    <n v="0"/>
    <n v="0"/>
    <n v="0.48185358"/>
    <n v="0"/>
    <n v="1166.9379266756"/>
    <n v="0"/>
    <n v="0"/>
    <n v="2.9405423599999998"/>
    <n v="0"/>
    <n v="0"/>
    <n v="0"/>
    <n v="0"/>
    <n v="5.13977152"/>
    <m/>
    <n v="2167.5071326500001"/>
    <n v="2167.5071326500001"/>
    <x v="28"/>
  </r>
  <r>
    <x v="0"/>
    <s v="Raster 1"/>
    <s v="New London"/>
    <x v="5"/>
    <x v="0"/>
    <s v="Fixed"/>
    <x v="1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  <m/>
    <n v="46471.966978450007"/>
    <n v="17622.892757440004"/>
    <x v="29"/>
  </r>
  <r>
    <x v="1"/>
    <s v="Raster 1"/>
    <s v="New London"/>
    <x v="5"/>
    <x v="0"/>
    <s v="Fixed"/>
    <x v="1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  <m/>
    <n v="46471.966978449993"/>
    <n v="17622.89275743999"/>
    <x v="29"/>
  </r>
  <r>
    <x v="2"/>
    <s v="Raster 1"/>
    <s v="New London"/>
    <x v="5"/>
    <x v="0"/>
    <s v="Fixed"/>
    <x v="1"/>
    <s v="Protect None"/>
    <n v="0"/>
    <n v="2008.79815414"/>
    <n v="10365.0216411524"/>
    <n v="364.42956912"/>
    <n v="0"/>
    <n v="35.45330379"/>
    <n v="243.01482218000001"/>
    <n v="83.326074723999994"/>
    <n v="113.27586931719999"/>
    <n v="0"/>
    <n v="46.134391480000005"/>
    <n v="41.138187616399996"/>
    <n v="0"/>
    <n v="0"/>
    <n v="0"/>
    <n v="182.07269953000002"/>
    <n v="17.19228863"/>
    <n v="3072.6767429163997"/>
    <n v="0"/>
    <n v="0"/>
    <n v="878.55967874359999"/>
    <n v="0"/>
    <n v="0"/>
    <n v="162.61940564"/>
    <n v="28849.074221010003"/>
    <n v="9.1799284599999993"/>
    <m/>
    <n v="46471.96697845"/>
    <n v="17622.892757439997"/>
    <x v="29"/>
  </r>
  <r>
    <x v="3"/>
    <s v="Raster 1"/>
    <s v="New London"/>
    <x v="5"/>
    <x v="0"/>
    <s v="Fixed"/>
    <x v="1"/>
    <s v="Protect None"/>
    <n v="0"/>
    <n v="2003.3502434332001"/>
    <n v="10321.3785562332"/>
    <n v="364.42956912"/>
    <n v="0"/>
    <n v="34.396932479999997"/>
    <n v="232.64261499"/>
    <n v="108.994044274"/>
    <n v="142.2377405192"/>
    <n v="0"/>
    <n v="18.83553289"/>
    <n v="50.492571782800006"/>
    <n v="0"/>
    <n v="0"/>
    <n v="0"/>
    <n v="181.71439814999999"/>
    <n v="12.43552893"/>
    <n v="3123.1443571548002"/>
    <n v="0"/>
    <n v="0"/>
    <n v="868.54503162039998"/>
    <n v="0"/>
    <n v="0"/>
    <n v="145.66804380000002"/>
    <n v="28849.074221010003"/>
    <n v="14.627839166799999"/>
    <m/>
    <n v="46471.967225554406"/>
    <n v="17622.893004544403"/>
    <x v="29"/>
  </r>
  <r>
    <x v="4"/>
    <s v="Raster 1"/>
    <s v="New London"/>
    <x v="5"/>
    <x v="0"/>
    <s v="Fixed"/>
    <x v="1"/>
    <s v="Protect None"/>
    <n v="0"/>
    <n v="1996.1656830032"/>
    <n v="10276.129045609601"/>
    <n v="364.42956912"/>
    <n v="0"/>
    <n v="33.41469249"/>
    <n v="222.42484805000001"/>
    <n v="129.18469769360001"/>
    <n v="217.2262656828"/>
    <n v="0"/>
    <n v="9.7853342399999992"/>
    <n v="43.973957710800001"/>
    <n v="0"/>
    <n v="0"/>
    <n v="0"/>
    <n v="181.69586532"/>
    <n v="10.63166681"/>
    <n v="3160.0839939108"/>
    <n v="0"/>
    <n v="0"/>
    <n v="843.36632878240005"/>
    <n v="0"/>
    <n v="0"/>
    <n v="112.56840941999999"/>
    <n v="28849.074221010003"/>
    <n v="21.812399596799999"/>
    <m/>
    <n v="46471.96697845"/>
    <n v="17622.892757439997"/>
    <x v="29"/>
  </r>
  <r>
    <x v="5"/>
    <s v="Raster 1"/>
    <s v="New London"/>
    <x v="5"/>
    <x v="0"/>
    <s v="Fixed"/>
    <x v="1"/>
    <s v="Protect None"/>
    <n v="0"/>
    <n v="1983.1796054700001"/>
    <n v="10219.5428793228"/>
    <n v="364.42956912"/>
    <n v="0"/>
    <n v="32.988437400000002"/>
    <n v="208.67966580000001"/>
    <n v="135.65166694600001"/>
    <n v="485.73731985479998"/>
    <n v="0"/>
    <n v="6.43089201"/>
    <n v="43.8887066928"/>
    <n v="0"/>
    <n v="0"/>
    <n v="0"/>
    <n v="181.65262205000002"/>
    <n v="7.6664140100000004"/>
    <n v="3192.6264078688"/>
    <n v="0"/>
    <n v="0"/>
    <n v="649.30783033039995"/>
    <n v="0"/>
    <n v="0"/>
    <n v="76.312016330000006"/>
    <n v="28849.074221010003"/>
    <n v="34.798477130000002"/>
    <m/>
    <n v="46471.966731345608"/>
    <n v="17622.892510335605"/>
    <x v="29"/>
  </r>
  <r>
    <x v="6"/>
    <s v="Raster 1"/>
    <s v="New London"/>
    <x v="5"/>
    <x v="0"/>
    <s v="Fixed"/>
    <x v="1"/>
    <s v="Protect None"/>
    <n v="0"/>
    <n v="1970.4846169199998"/>
    <n v="10157.918501424399"/>
    <n v="364.42956912"/>
    <n v="0"/>
    <n v="32.833997150000002"/>
    <n v="191.38853541"/>
    <n v="135.71714961200001"/>
    <n v="952.65269756160012"/>
    <n v="0"/>
    <n v="4.8842655704000002"/>
    <n v="53.344897872000004"/>
    <n v="0"/>
    <n v="0"/>
    <n v="0"/>
    <n v="181.64644444000001"/>
    <n v="4.7382268700000001"/>
    <n v="3219.2390575400004"/>
    <n v="0"/>
    <n v="0"/>
    <n v="249.6456216496"/>
    <n v="0"/>
    <n v="0"/>
    <n v="56.475710620000001"/>
    <n v="28849.074221010003"/>
    <n v="47.49346568"/>
    <m/>
    <n v="46471.966978450015"/>
    <n v="17622.892757440011"/>
    <x v="29"/>
  </r>
  <r>
    <x v="7"/>
    <s v="Raster 1"/>
    <s v="New London"/>
    <x v="5"/>
    <x v="0"/>
    <s v="Fixed"/>
    <x v="1"/>
    <s v="Protect None"/>
    <n v="0"/>
    <n v="1955.84368122"/>
    <n v="10103.374653003601"/>
    <n v="364.41103628999997"/>
    <n v="0"/>
    <n v="32.735155390000003"/>
    <n v="161.16766729"/>
    <n v="132.16230571360001"/>
    <n v="1142.8398113788001"/>
    <n v="0"/>
    <n v="3.8795390800000003"/>
    <n v="96.837249107200009"/>
    <n v="0"/>
    <n v="0"/>
    <n v="0"/>
    <n v="181.46729375000001"/>
    <n v="3.7436316599999997"/>
    <n v="3249.3825819827998"/>
    <n v="0"/>
    <n v="0"/>
    <n v="91.869709353999994"/>
    <n v="0"/>
    <n v="0"/>
    <n v="41.044040840000001"/>
    <n v="28849.074221010003"/>
    <n v="62.13440138"/>
    <m/>
    <n v="46471.96697845"/>
    <n v="17622.892757439997"/>
    <x v="29"/>
  </r>
  <r>
    <x v="0"/>
    <s v="Raster 2"/>
    <s v="New London"/>
    <x v="5"/>
    <x v="4"/>
    <s v="Fixed"/>
    <x v="1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  <m/>
    <n v="54160.317681560002"/>
    <n v="16467.043393610002"/>
    <x v="30"/>
  </r>
  <r>
    <x v="1"/>
    <s v="Raster 2"/>
    <s v="New London"/>
    <x v="5"/>
    <x v="4"/>
    <s v="Fixed"/>
    <x v="1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  <m/>
    <n v="54160.317681560002"/>
    <n v="16467.043393610002"/>
    <x v="30"/>
  </r>
  <r>
    <x v="2"/>
    <s v="Raster 2"/>
    <s v="New London"/>
    <x v="5"/>
    <x v="4"/>
    <s v="Fixed"/>
    <x v="1"/>
    <s v="Protect None"/>
    <n v="0"/>
    <n v="438.93772332999998"/>
    <n v="9893.7636507200004"/>
    <n v="377.67436495999999"/>
    <n v="0"/>
    <n v="19.311208860000001"/>
    <n v="304.17933878999997"/>
    <n v="138.58479617399999"/>
    <n v="251.03508969079999"/>
    <n v="0"/>
    <n v="9.5137665043999995"/>
    <n v="45.833665425200003"/>
    <n v="0"/>
    <n v="0"/>
    <n v="0"/>
    <n v="78.89425731"/>
    <n v="76.342904379999993"/>
    <n v="3220.4014366376"/>
    <n v="0"/>
    <n v="0"/>
    <n v="1444.4722451179998"/>
    <n v="0"/>
    <n v="0"/>
    <n v="165.93678221000002"/>
    <n v="37693.27428795"/>
    <n v="2.1621635000000001"/>
    <m/>
    <n v="54160.317681559995"/>
    <n v="16467.043393609994"/>
    <x v="30"/>
  </r>
  <r>
    <x v="3"/>
    <s v="Raster 2"/>
    <s v="New London"/>
    <x v="5"/>
    <x v="4"/>
    <s v="Fixed"/>
    <x v="1"/>
    <s v="Protect None"/>
    <n v="0"/>
    <n v="438.07903554000001"/>
    <n v="9838.6601108331997"/>
    <n v="376.56239515999999"/>
    <n v="0"/>
    <n v="19.249432760000001"/>
    <n v="298.68744350000003"/>
    <n v="160.24621498239998"/>
    <n v="365.37746159839998"/>
    <n v="0"/>
    <n v="9.3904614088000002"/>
    <n v="45.452136231599994"/>
    <n v="0"/>
    <n v="0"/>
    <n v="0"/>
    <n v="78.877948419600003"/>
    <n v="65.235561599999997"/>
    <n v="3252.4303676524"/>
    <n v="0"/>
    <n v="0"/>
    <n v="1367.9375877236"/>
    <n v="0"/>
    <n v="0"/>
    <n v="147.83638490999999"/>
    <n v="37693.27428795"/>
    <n v="3.02085129"/>
    <m/>
    <n v="54160.317681560002"/>
    <n v="16467.043393610002"/>
    <x v="30"/>
  </r>
  <r>
    <x v="4"/>
    <s v="Raster 2"/>
    <s v="New London"/>
    <x v="5"/>
    <x v="4"/>
    <s v="Fixed"/>
    <x v="1"/>
    <s v="Protect None"/>
    <n v="0"/>
    <n v="436.43579127999999"/>
    <n v="9775.8508673368015"/>
    <n v="373.87513481000002"/>
    <n v="0"/>
    <n v="19.0270388"/>
    <n v="288.59322876000004"/>
    <n v="187.9458769092"/>
    <n v="588.23795470560003"/>
    <n v="0"/>
    <n v="9.2844536211999991"/>
    <n v="43.350513309599997"/>
    <n v="0"/>
    <n v="0"/>
    <n v="0"/>
    <n v="78.795415550000001"/>
    <n v="57.235556650000007"/>
    <n v="3283.9218465971999"/>
    <n v="0"/>
    <n v="0"/>
    <n v="1204.3784440504"/>
    <n v="0"/>
    <n v="0"/>
    <n v="115.44717568"/>
    <n v="37693.27428795"/>
    <n v="4.6640955499999999"/>
    <m/>
    <n v="54160.317681559995"/>
    <n v="16467.043393609994"/>
    <x v="30"/>
  </r>
  <r>
    <x v="5"/>
    <s v="Raster 2"/>
    <s v="New London"/>
    <x v="5"/>
    <x v="4"/>
    <s v="Fixed"/>
    <x v="1"/>
    <s v="Protect None"/>
    <n v="0"/>
    <n v="433.92768161999999"/>
    <n v="9710.5362323287991"/>
    <n v="372.01567420000003"/>
    <n v="0"/>
    <n v="18.854065720000001"/>
    <n v="267.79939350000001"/>
    <n v="175.70037126280002"/>
    <n v="1319.8752877148002"/>
    <n v="0"/>
    <n v="8.383263874399999"/>
    <n v="61.922632909200004"/>
    <n v="0"/>
    <n v="0"/>
    <n v="0"/>
    <n v="78.387693290000001"/>
    <n v="50.971460110000002"/>
    <n v="3316.1813260171998"/>
    <n v="0"/>
    <n v="0"/>
    <n v="577.79482855280003"/>
    <n v="0"/>
    <n v="0"/>
    <n v="67.521277299999994"/>
    <n v="37693.27428795"/>
    <n v="7.1722052099999996"/>
    <m/>
    <n v="54160.317681559995"/>
    <n v="16467.043393609994"/>
    <x v="30"/>
  </r>
  <r>
    <x v="6"/>
    <s v="Raster 2"/>
    <s v="New London"/>
    <x v="5"/>
    <x v="4"/>
    <s v="Fixed"/>
    <x v="1"/>
    <s v="Protect None"/>
    <n v="0"/>
    <n v="429.59717701"/>
    <n v="9641.7715256880001"/>
    <n v="370.60717911999996"/>
    <n v="0"/>
    <n v="18.742868739999999"/>
    <n v="238.84493542999999"/>
    <n v="164.6436848848"/>
    <n v="1797.2945792568"/>
    <n v="0"/>
    <n v="7.5846224535999998"/>
    <n v="100.5860699596"/>
    <n v="0"/>
    <n v="0"/>
    <n v="0"/>
    <n v="75.027073450000003"/>
    <n v="47.92589838"/>
    <n v="3350.1151848516001"/>
    <n v="0"/>
    <n v="0"/>
    <n v="165.05313687559999"/>
    <n v="0"/>
    <n v="0"/>
    <n v="47.746747690000007"/>
    <n v="37693.27428795"/>
    <n v="11.502709820000002"/>
    <m/>
    <n v="54160.317681559995"/>
    <n v="16467.043393609994"/>
    <x v="30"/>
  </r>
  <r>
    <x v="7"/>
    <s v="Raster 2"/>
    <s v="New London"/>
    <x v="5"/>
    <x v="4"/>
    <s v="Fixed"/>
    <x v="1"/>
    <s v="Protect None"/>
    <n v="0"/>
    <n v="425.77323642000005"/>
    <n v="9572.9608576287992"/>
    <n v="366.05428054999999"/>
    <n v="0"/>
    <n v="18.261015159999999"/>
    <n v="211.44723507999998"/>
    <n v="164.7773683652"/>
    <n v="1866.414127816"/>
    <n v="0"/>
    <n v="6.8015486100000002"/>
    <n v="208.5427699624"/>
    <n v="0"/>
    <n v="0"/>
    <n v="0"/>
    <n v="73.878037989999996"/>
    <n v="42.267207620000001"/>
    <n v="3405.675620774"/>
    <n v="0"/>
    <n v="0"/>
    <n v="51.464186283599993"/>
    <n v="0"/>
    <n v="0"/>
    <n v="37.399250940000002"/>
    <n v="37693.27428795"/>
    <n v="15.326650409999999"/>
    <m/>
    <n v="54160.317681560002"/>
    <n v="16467.043393610002"/>
    <x v="30"/>
  </r>
  <r>
    <x v="0"/>
    <s v="Raster 3"/>
    <s v="New London"/>
    <x v="6"/>
    <x v="4"/>
    <s v="Fixed"/>
    <x v="1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  <m/>
    <n v="56317.106660860009"/>
    <n v="20146.205515650006"/>
    <x v="31"/>
  </r>
  <r>
    <x v="1"/>
    <s v="Raster 3"/>
    <s v="New London"/>
    <x v="6"/>
    <x v="4"/>
    <s v="Fixed"/>
    <x v="1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  <m/>
    <n v="56317.106660860009"/>
    <n v="20146.205515650006"/>
    <x v="31"/>
  </r>
  <r>
    <x v="2"/>
    <s v="Raster 3"/>
    <s v="New London"/>
    <x v="6"/>
    <x v="4"/>
    <s v="Fixed"/>
    <x v="1"/>
    <s v="Protect None"/>
    <n v="0"/>
    <n v="2533.2344940787998"/>
    <n v="7821.0677582016006"/>
    <n v="315.91062018000002"/>
    <n v="0"/>
    <n v="35.305041150000001"/>
    <n v="6.2517413199999998"/>
    <n v="70.393618845600002"/>
    <n v="90.758233762800003"/>
    <n v="0"/>
    <n v="116.0987899828"/>
    <n v="8.30888545"/>
    <n v="0"/>
    <n v="0"/>
    <n v="7.4687304899999996"/>
    <n v="66.222249469199994"/>
    <n v="0"/>
    <n v="8673.7523939080002"/>
    <n v="0"/>
    <n v="0"/>
    <n v="362.50215479999997"/>
    <n v="0"/>
    <n v="0"/>
    <n v="26.156000740000003"/>
    <n v="36170.901145210002"/>
    <n v="12.774803271200001"/>
    <m/>
    <n v="56317.106660859994"/>
    <n v="20146.205515649992"/>
    <x v="31"/>
  </r>
  <r>
    <x v="3"/>
    <s v="Raster 3"/>
    <s v="New London"/>
    <x v="6"/>
    <x v="4"/>
    <s v="Fixed"/>
    <x v="1"/>
    <s v="Protect None"/>
    <n v="0"/>
    <n v="2528.9123910183998"/>
    <n v="7795.0039274028004"/>
    <n v="315.15077414999996"/>
    <n v="0"/>
    <n v="35.305041150000001"/>
    <n v="6.2517413199999998"/>
    <n v="79.969902763199997"/>
    <n v="112.44288038479999"/>
    <n v="0"/>
    <n v="115.0186966504"/>
    <n v="11.7295516592"/>
    <n v="0"/>
    <n v="0"/>
    <n v="7.3513559000000006"/>
    <n v="66.222249469199994"/>
    <n v="0"/>
    <n v="8679.5336484504005"/>
    <n v="0"/>
    <n v="0"/>
    <n v="350.33844070999999"/>
    <n v="0"/>
    <n v="0"/>
    <n v="25.87800829"/>
    <n v="36170.901145210002"/>
    <n v="17.0969063316"/>
    <m/>
    <n v="56317.106660860009"/>
    <n v="20146.205515650006"/>
    <x v="31"/>
  </r>
  <r>
    <x v="4"/>
    <s v="Raster 3"/>
    <s v="New London"/>
    <x v="6"/>
    <x v="4"/>
    <s v="Fixed"/>
    <x v="1"/>
    <s v="Protect None"/>
    <n v="0"/>
    <n v="2521.7718151715999"/>
    <n v="7757.5671165940003"/>
    <n v="310.94382173999998"/>
    <n v="0"/>
    <n v="33.130522429999999"/>
    <n v="6.2517413199999998"/>
    <n v="103.1868437696"/>
    <n v="172.43365109480001"/>
    <n v="0"/>
    <n v="113.75846421040001"/>
    <n v="9.0432797267999998"/>
    <n v="0"/>
    <n v="0"/>
    <n v="7.2092708700000001"/>
    <n v="65.927453920000005"/>
    <n v="0"/>
    <n v="8687.8635377743994"/>
    <n v="0"/>
    <n v="0"/>
    <n v="308.42953446999996"/>
    <n v="0"/>
    <n v="0"/>
    <n v="24.450980380000001"/>
    <n v="36170.901145210002"/>
    <n v="24.237482178400001"/>
    <m/>
    <n v="56317.106660860009"/>
    <n v="20146.205515650006"/>
    <x v="31"/>
  </r>
  <r>
    <x v="5"/>
    <s v="Raster 3"/>
    <s v="New London"/>
    <x v="6"/>
    <x v="4"/>
    <s v="Fixed"/>
    <x v="1"/>
    <s v="Protect None"/>
    <n v="0"/>
    <n v="2509.3360391372003"/>
    <n v="7710.0743922271995"/>
    <n v="308.81872390000001"/>
    <n v="0"/>
    <n v="32.920483689999998"/>
    <n v="6.2517413199999998"/>
    <n v="107.1674485492"/>
    <n v="395.4836732768"/>
    <n v="0"/>
    <n v="111.2622155616"/>
    <n v="10.4132265204"/>
    <n v="0"/>
    <n v="0"/>
    <n v="6.8139038299999992"/>
    <n v="65.927453920000005"/>
    <n v="0"/>
    <n v="8696.1019984703998"/>
    <n v="0"/>
    <n v="0"/>
    <n v="127.42556147000001"/>
    <n v="0"/>
    <n v="0"/>
    <n v="21.535148459999998"/>
    <n v="36170.901145210002"/>
    <n v="36.6732582128"/>
    <m/>
    <n v="56317.10641375561"/>
    <n v="20146.205268545607"/>
    <x v="31"/>
  </r>
  <r>
    <x v="6"/>
    <s v="Raster 3"/>
    <s v="New London"/>
    <x v="6"/>
    <x v="4"/>
    <s v="Fixed"/>
    <x v="1"/>
    <s v="Protect None"/>
    <n v="0"/>
    <n v="2493.8366627515998"/>
    <n v="7664.4080164808001"/>
    <n v="307.74999737000002"/>
    <n v="0"/>
    <n v="32.426274890000002"/>
    <n v="6.2517413199999998"/>
    <n v="111.36649361840001"/>
    <n v="495.70724108160005"/>
    <n v="0"/>
    <n v="106.8155718836"/>
    <n v="14.925599968799999"/>
    <n v="0"/>
    <n v="0"/>
    <n v="6.62239792"/>
    <n v="65.600040590000006"/>
    <n v="0"/>
    <n v="8706.2715800524002"/>
    <n v="0"/>
    <n v="0"/>
    <n v="62.585366910000005"/>
    <n v="0"/>
    <n v="0"/>
    <n v="19.465649110000001"/>
    <n v="36170.901145210002"/>
    <n v="52.172634598400002"/>
    <m/>
    <n v="56317.106413755602"/>
    <n v="20146.2052685456"/>
    <x v="31"/>
  </r>
  <r>
    <x v="7"/>
    <s v="Raster 3"/>
    <s v="New London"/>
    <x v="6"/>
    <x v="4"/>
    <s v="Fixed"/>
    <x v="1"/>
    <s v="Protect None"/>
    <n v="0"/>
    <n v="2469.6965397068002"/>
    <n v="7605.2850764236"/>
    <n v="304.42644319000004"/>
    <n v="0"/>
    <n v="32.049440680000004"/>
    <n v="6.1837876099999995"/>
    <n v="128.0233070136"/>
    <n v="525.10945232439997"/>
    <n v="0"/>
    <n v="101.7622869036"/>
    <n v="47.3385312212"/>
    <n v="0"/>
    <n v="0"/>
    <n v="6.1158339000000002"/>
    <n v="62.610077349999997"/>
    <n v="0"/>
    <n v="8722.3143390136011"/>
    <n v="0"/>
    <n v="0"/>
    <n v="41.149060210000002"/>
    <n v="0"/>
    <n v="0"/>
    <n v="17.82858246"/>
    <n v="36170.901145210002"/>
    <n v="76.312757643200001"/>
    <m/>
    <n v="56317.106660860001"/>
    <n v="20146.205515649999"/>
    <x v="31"/>
  </r>
  <r>
    <x v="0"/>
    <s v="Raster 4"/>
    <s v="New London"/>
    <x v="7"/>
    <x v="4"/>
    <s v="Fixed"/>
    <x v="1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  <m/>
    <n v="91965.956517800005"/>
    <n v="14881.152064850001"/>
    <x v="32"/>
  </r>
  <r>
    <x v="1"/>
    <s v="Raster 4"/>
    <s v="New London"/>
    <x v="7"/>
    <x v="4"/>
    <s v="Fixed"/>
    <x v="1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  <m/>
    <n v="91965.95651779999"/>
    <n v="14881.152064849986"/>
    <x v="32"/>
  </r>
  <r>
    <x v="2"/>
    <s v="Raster 4"/>
    <s v="New London"/>
    <x v="7"/>
    <x v="4"/>
    <s v="Fixed"/>
    <x v="1"/>
    <s v="Protect None"/>
    <n v="0"/>
    <n v="3705.2563466800002"/>
    <n v="6212.9953500800002"/>
    <n v="83.478043929999998"/>
    <n v="0"/>
    <n v="21.226267960000001"/>
    <n v="0.96370716000000001"/>
    <n v="43.101184969999998"/>
    <n v="74.977652570000004"/>
    <n v="0"/>
    <n v="18.273370379999999"/>
    <n v="1.4023174700000001"/>
    <n v="0"/>
    <n v="0"/>
    <n v="1.16139068"/>
    <n v="45.837866200000001"/>
    <n v="0"/>
    <n v="4616.54030822"/>
    <n v="0"/>
    <n v="0"/>
    <n v="24.290362519999999"/>
    <n v="0"/>
    <n v="0"/>
    <n v="6.8077262200000002"/>
    <n v="77084.804452950004"/>
    <n v="24.840169809999999"/>
    <m/>
    <n v="91965.956517800005"/>
    <n v="14881.152064850001"/>
    <x v="32"/>
  </r>
  <r>
    <x v="3"/>
    <s v="Raster 4"/>
    <s v="New London"/>
    <x v="7"/>
    <x v="4"/>
    <s v="Fixed"/>
    <x v="1"/>
    <s v="Protect None"/>
    <n v="0"/>
    <n v="3700.1659960400002"/>
    <n v="6199.7505542400004"/>
    <n v="82.891170979999998"/>
    <n v="0"/>
    <n v="20.719703939999999"/>
    <n v="0.95135194000000001"/>
    <n v="45.183039540000003"/>
    <n v="67.150620700000005"/>
    <n v="0"/>
    <n v="17.742095920000001"/>
    <n v="22.708894359999999"/>
    <n v="0"/>
    <n v="0"/>
    <n v="1.1119698"/>
    <n v="45.448676769999999"/>
    <n v="0"/>
    <n v="4617.6399228"/>
    <n v="0"/>
    <n v="0"/>
    <n v="22.986886810000001"/>
    <n v="0"/>
    <n v="0"/>
    <n v="6.7706605600000005"/>
    <n v="77084.804452950004"/>
    <n v="29.930520450000003"/>
    <m/>
    <n v="91965.956517800005"/>
    <n v="14881.152064850001"/>
    <x v="32"/>
  </r>
  <r>
    <x v="4"/>
    <s v="Raster 4"/>
    <s v="New London"/>
    <x v="7"/>
    <x v="4"/>
    <s v="Fixed"/>
    <x v="1"/>
    <s v="Protect None"/>
    <n v="0"/>
    <n v="3692.357497"/>
    <n v="6186.0733257000002"/>
    <n v="82.15603539"/>
    <n v="0"/>
    <n v="20.287271240000003"/>
    <n v="0.93899672000000001"/>
    <n v="47.042500150000002"/>
    <n v="75.366842000000005"/>
    <n v="0"/>
    <n v="15.474913050000001"/>
    <n v="21.485727580000002"/>
    <n v="0"/>
    <n v="0"/>
    <n v="1.0007728200000001"/>
    <n v="43.749834019999994"/>
    <n v="0"/>
    <n v="4630.5202396499999"/>
    <n v="0"/>
    <n v="0"/>
    <n v="20.454066709999999"/>
    <n v="0"/>
    <n v="0"/>
    <n v="6.5050233299999993"/>
    <n v="77084.804452950004"/>
    <n v="37.739019490000004"/>
    <m/>
    <n v="91965.956517800005"/>
    <n v="14881.152064850001"/>
    <x v="32"/>
  </r>
  <r>
    <x v="5"/>
    <s v="Raster 4"/>
    <s v="New London"/>
    <x v="7"/>
    <x v="4"/>
    <s v="Fixed"/>
    <x v="1"/>
    <s v="Protect None"/>
    <n v="0"/>
    <n v="3680.8300767400001"/>
    <n v="6168.5968670100001"/>
    <n v="81.34059087"/>
    <n v="0"/>
    <n v="20.027811620000001"/>
    <n v="0.87104300999999995"/>
    <n v="44.027826470000001"/>
    <n v="95.184614880000012"/>
    <n v="0"/>
    <n v="14.03552992"/>
    <n v="16.82163203"/>
    <n v="0"/>
    <n v="0"/>
    <n v="0.82162213000000006"/>
    <n v="43.335934150000007"/>
    <n v="0"/>
    <n v="4646.6561569700007"/>
    <n v="0"/>
    <n v="0"/>
    <n v="13.318927159999999"/>
    <n v="0"/>
    <n v="0"/>
    <n v="6.0169921400000002"/>
    <n v="77084.804452950004"/>
    <n v="49.266439750000004"/>
    <m/>
    <n v="91965.956517800005"/>
    <n v="14881.152064850001"/>
    <x v="32"/>
  </r>
  <r>
    <x v="6"/>
    <s v="Raster 4"/>
    <s v="New London"/>
    <x v="7"/>
    <x v="4"/>
    <s v="Fixed"/>
    <x v="1"/>
    <s v="Protect None"/>
    <n v="0"/>
    <n v="3663.0694479900003"/>
    <n v="6148.4702136300002"/>
    <n v="80.432482199999995"/>
    <n v="0"/>
    <n v="19.953680299999998"/>
    <n v="0.80308930000000001"/>
    <n v="47.005434489999999"/>
    <n v="110.20238479"/>
    <n v="0"/>
    <n v="13.30657194"/>
    <n v="16.679546999999999"/>
    <n v="0"/>
    <n v="0"/>
    <n v="0.69806992999999995"/>
    <n v="43.200026730000005"/>
    <n v="0"/>
    <n v="4657.7264340900001"/>
    <n v="0"/>
    <n v="0"/>
    <n v="6.9868769100000003"/>
    <n v="0"/>
    <n v="0"/>
    <n v="5.5907370500000004"/>
    <n v="77084.804452950004"/>
    <n v="67.027068499999999"/>
    <m/>
    <n v="91965.956517800005"/>
    <n v="14881.152064850001"/>
    <x v="32"/>
  </r>
  <r>
    <x v="7"/>
    <s v="Raster 4"/>
    <s v="New London"/>
    <x v="7"/>
    <x v="4"/>
    <s v="Fixed"/>
    <x v="1"/>
    <s v="Protect None"/>
    <n v="0"/>
    <n v="3632.0146025199997"/>
    <n v="6122.7219351499998"/>
    <n v="79.054875170000003"/>
    <n v="0"/>
    <n v="19.861016149999998"/>
    <n v="0.73513558999999995"/>
    <n v="54.63478284"/>
    <n v="118.08501515"/>
    <n v="0"/>
    <n v="12.392285659999999"/>
    <n v="22.12819902"/>
    <n v="0"/>
    <n v="0"/>
    <n v="0.53745206999999995"/>
    <n v="43.070296919999997"/>
    <n v="0"/>
    <n v="4668.5125411499994"/>
    <n v="0"/>
    <n v="0"/>
    <n v="4.3181493900000003"/>
    <n v="0"/>
    <n v="0"/>
    <n v="5.0038640999999995"/>
    <n v="77084.804452950004"/>
    <n v="98.081913970000002"/>
    <m/>
    <n v="91965.956517800005"/>
    <n v="14881.152064850001"/>
    <x v="32"/>
  </r>
  <r>
    <x v="0"/>
    <s v="Raster 5"/>
    <s v="New London"/>
    <x v="6"/>
    <x v="4"/>
    <s v="Fixed"/>
    <x v="1"/>
    <s v="Protect None"/>
    <n v="0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  <m/>
    <n v="69136.178685320003"/>
    <n v="27072.424473060004"/>
    <x v="33"/>
  </r>
  <r>
    <x v="1"/>
    <s v="Raster 5"/>
    <s v="New London"/>
    <x v="6"/>
    <x v="4"/>
    <s v="Fixed"/>
    <x v="1"/>
    <s v="Protect None"/>
    <n v="0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  <m/>
    <n v="69136.178685320003"/>
    <n v="27072.424473060004"/>
    <x v="33"/>
  </r>
  <r>
    <x v="2"/>
    <s v="Raster 5"/>
    <s v="New London"/>
    <x v="6"/>
    <x v="4"/>
    <s v="Fixed"/>
    <x v="1"/>
    <s v="Protect None"/>
    <n v="0"/>
    <n v="3867.1962152200003"/>
    <n v="7719.0163591499995"/>
    <n v="412.81261064"/>
    <n v="0"/>
    <n v="58.180730980000007"/>
    <n v="14.566804379999999"/>
    <n v="201.4429663416"/>
    <n v="93.065694649999998"/>
    <n v="0"/>
    <n v="63.444548908800002"/>
    <n v="15.526557869600001"/>
    <n v="0"/>
    <n v="0"/>
    <n v="0"/>
    <n v="108.1529008964"/>
    <n v="0"/>
    <n v="13439.001365569999"/>
    <n v="0"/>
    <n v="0"/>
    <n v="883.32582841080011"/>
    <n v="0"/>
    <n v="0"/>
    <n v="153.64605645840001"/>
    <n v="42063.754212259999"/>
    <n v="43.045586480000004"/>
    <m/>
    <n v="69136.178438215604"/>
    <n v="27072.424225955605"/>
    <x v="33"/>
  </r>
  <r>
    <x v="3"/>
    <s v="Raster 5"/>
    <s v="New London"/>
    <x v="6"/>
    <x v="4"/>
    <s v="Fixed"/>
    <x v="1"/>
    <s v="Protect None"/>
    <n v="0"/>
    <n v="3841.0587473099999"/>
    <n v="7645.0209465700009"/>
    <n v="400.78480396999998"/>
    <n v="0"/>
    <n v="55.969146599999995"/>
    <n v="14.560626770000001"/>
    <n v="262.2743862204"/>
    <n v="134.38155033000001"/>
    <n v="0"/>
    <n v="61.751636664400003"/>
    <n v="30.412126925599999"/>
    <n v="0"/>
    <n v="0"/>
    <n v="0"/>
    <n v="107.48077692839999"/>
    <n v="0"/>
    <n v="13449.972800930002"/>
    <n v="0"/>
    <n v="0"/>
    <n v="846.37581326999998"/>
    <n v="0"/>
    <n v="0"/>
    <n v="153.1980561812"/>
    <n v="42063.754212259999"/>
    <n v="69.183054389999995"/>
    <m/>
    <n v="69136.178685320003"/>
    <n v="27072.424473060004"/>
    <x v="33"/>
  </r>
  <r>
    <x v="4"/>
    <s v="Raster 5"/>
    <s v="New London"/>
    <x v="6"/>
    <x v="4"/>
    <s v="Fixed"/>
    <x v="1"/>
    <s v="Protect None"/>
    <n v="0"/>
    <n v="3793.4834900736005"/>
    <n v="7546.3150939899997"/>
    <n v="384.99705674960001"/>
    <n v="0"/>
    <n v="49.739891780400001"/>
    <n v="14.523561110000001"/>
    <n v="340.84295993119997"/>
    <n v="410.21233103880002"/>
    <n v="0"/>
    <n v="60.322384814800003"/>
    <n v="14.646866205599999"/>
    <n v="0"/>
    <n v="0"/>
    <n v="0"/>
    <n v="105.71941676519999"/>
    <n v="0"/>
    <n v="13475.903689561599"/>
    <n v="0"/>
    <n v="0"/>
    <n v="608.10811371839998"/>
    <n v="0"/>
    <n v="0"/>
    <n v="150.85155279879999"/>
    <n v="42063.754212259999"/>
    <n v="116.7583116264"/>
    <m/>
    <n v="69136.178932424387"/>
    <n v="27072.424720164388"/>
    <x v="33"/>
  </r>
  <r>
    <x v="5"/>
    <s v="Raster 5"/>
    <s v="New London"/>
    <x v="6"/>
    <x v="4"/>
    <s v="Fixed"/>
    <x v="1"/>
    <s v="Protect None"/>
    <n v="0"/>
    <n v="3717.1947015572"/>
    <n v="7419.5505367899996"/>
    <n v="373.94803060800001"/>
    <n v="0"/>
    <n v="43.533617669999998"/>
    <n v="14.43707457"/>
    <n v="364.91216401319997"/>
    <n v="888.559005394"/>
    <n v="0"/>
    <n v="58.057425884400004"/>
    <n v="17.2953311648"/>
    <n v="0"/>
    <n v="0"/>
    <n v="0"/>
    <n v="100.90137517400001"/>
    <n v="0"/>
    <n v="13491.724548771599"/>
    <n v="0"/>
    <n v="0"/>
    <n v="256.37699261"/>
    <n v="0"/>
    <n v="0"/>
    <n v="132.88656871000001"/>
    <n v="42063.754212259999"/>
    <n v="193.04710014279999"/>
    <m/>
    <n v="69136.178685319988"/>
    <n v="27072.424473059989"/>
    <x v="33"/>
  </r>
  <r>
    <x v="6"/>
    <s v="Raster 5"/>
    <s v="New London"/>
    <x v="6"/>
    <x v="4"/>
    <s v="Fixed"/>
    <x v="1"/>
    <s v="Protect None"/>
    <n v="0"/>
    <n v="3628.3198975312002"/>
    <n v="7273.0979365200001"/>
    <n v="361.29999189400002"/>
    <n v="0"/>
    <n v="42.594620949999999"/>
    <n v="14.282634320000001"/>
    <n v="380.67396527160003"/>
    <n v="1139.7959793795999"/>
    <n v="0"/>
    <n v="52.842534626799996"/>
    <n v="29.3508135276"/>
    <n v="0"/>
    <n v="0"/>
    <n v="0"/>
    <n v="98.3070260784"/>
    <n v="0"/>
    <n v="13509.112544086402"/>
    <n v="0"/>
    <n v="0"/>
    <n v="151.91929091119999"/>
    <n v="0"/>
    <n v="0"/>
    <n v="108.90508668999999"/>
    <n v="42063.754212259999"/>
    <n v="281.92190416879998"/>
    <m/>
    <n v="69136.178438215604"/>
    <n v="27072.424225955605"/>
    <x v="33"/>
  </r>
  <r>
    <x v="7"/>
    <s v="Raster 5"/>
    <s v="New London"/>
    <x v="6"/>
    <x v="4"/>
    <s v="Fixed"/>
    <x v="1"/>
    <s v="Protect None"/>
    <n v="0"/>
    <n v="3499.4532232003999"/>
    <n v="7105.3696474099997"/>
    <n v="328.21666640439997"/>
    <n v="0"/>
    <n v="33.00697023"/>
    <n v="14.115838850000001"/>
    <n v="426.92054214919995"/>
    <n v="1247.3570652379999"/>
    <n v="0"/>
    <n v="48.189558774799998"/>
    <n v="145.3090011068"/>
    <n v="0"/>
    <n v="0"/>
    <n v="0"/>
    <n v="95.7969395832"/>
    <n v="0"/>
    <n v="13529.1467804208"/>
    <n v="0"/>
    <n v="0"/>
    <n v="101.0315991928"/>
    <n v="0"/>
    <n v="0"/>
    <n v="87.722061999999994"/>
    <n v="42063.754212259999"/>
    <n v="410.78857849960002"/>
    <m/>
    <n v="69136.178685320003"/>
    <n v="27072.424473060004"/>
    <x v="33"/>
  </r>
  <r>
    <x v="0"/>
    <s v="Raster 6"/>
    <s v="New London"/>
    <x v="8"/>
    <x v="4"/>
    <s v="Fixed"/>
    <x v="1"/>
    <s v="Protect None"/>
    <n v="0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  <m/>
    <n v="25704.39273856"/>
    <n v="1438.6479944099992"/>
    <x v="34"/>
  </r>
  <r>
    <x v="1"/>
    <s v="Raster 6"/>
    <s v="New London"/>
    <x v="8"/>
    <x v="4"/>
    <s v="Fixed"/>
    <x v="1"/>
    <s v="Protect None"/>
    <n v="0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  <m/>
    <n v="25704.39273856"/>
    <n v="1438.6479944099992"/>
    <x v="34"/>
  </r>
  <r>
    <x v="2"/>
    <s v="Raster 6"/>
    <s v="New London"/>
    <x v="8"/>
    <x v="4"/>
    <s v="Fixed"/>
    <x v="1"/>
    <s v="Protect None"/>
    <n v="0"/>
    <n v="477.45512167999999"/>
    <n v="545.34087796999995"/>
    <n v="54.387678440000002"/>
    <n v="0"/>
    <n v="0.56216251000000006"/>
    <n v="0"/>
    <n v="10.650199639999999"/>
    <n v="4.7258716500000002"/>
    <n v="0"/>
    <n v="0"/>
    <n v="0.34026275879999995"/>
    <n v="0"/>
    <n v="0"/>
    <n v="0"/>
    <n v="2.8355229899999999"/>
    <n v="3.21853481"/>
    <n v="296.17266202119998"/>
    <n v="0"/>
    <n v="0"/>
    <n v="39.061028029999996"/>
    <n v="0"/>
    <n v="0"/>
    <n v="0.42625508999999995"/>
    <n v="24265.744744150001"/>
    <n v="3.4718168199999999"/>
    <m/>
    <n v="25704.392738560004"/>
    <n v="1438.6479944100029"/>
    <x v="34"/>
  </r>
  <r>
    <x v="3"/>
    <s v="Raster 6"/>
    <s v="New London"/>
    <x v="8"/>
    <x v="4"/>
    <s v="Fixed"/>
    <x v="1"/>
    <s v="Protect None"/>
    <n v="0"/>
    <n v="475.81187742000003"/>
    <n v="538.46519804000002"/>
    <n v="54.344435169999997"/>
    <n v="0"/>
    <n v="0.56216251000000006"/>
    <n v="0"/>
    <n v="15.339005629999999"/>
    <n v="6.4556024499999998"/>
    <n v="0"/>
    <n v="0"/>
    <n v="1.3758772991999999"/>
    <n v="0"/>
    <n v="0"/>
    <n v="0"/>
    <n v="2.7428588400000002"/>
    <n v="2.8849438699999999"/>
    <n v="296.81735740080001"/>
    <n v="0"/>
    <n v="0"/>
    <n v="38.307359609999999"/>
    <n v="0"/>
    <n v="0"/>
    <n v="0.42625508999999995"/>
    <n v="24265.744744150001"/>
    <n v="5.1150610799999994"/>
    <m/>
    <n v="25704.39273856"/>
    <n v="1438.6479944099992"/>
    <x v="34"/>
  </r>
  <r>
    <x v="4"/>
    <s v="Raster 6"/>
    <s v="New London"/>
    <x v="8"/>
    <x v="4"/>
    <s v="Fixed"/>
    <x v="1"/>
    <s v="Protect None"/>
    <n v="0"/>
    <n v="474.32307340999995"/>
    <n v="532.53469243999996"/>
    <n v="54.301191900000006"/>
    <n v="0"/>
    <n v="0.56216251000000006"/>
    <n v="0"/>
    <n v="17.865648119999999"/>
    <n v="12.07722755"/>
    <n v="0"/>
    <n v="0"/>
    <n v="0.72623983159999994"/>
    <n v="0"/>
    <n v="0"/>
    <n v="0"/>
    <n v="2.7366812299999999"/>
    <n v="2.7552140600000001"/>
    <n v="297.92413800840001"/>
    <n v="0"/>
    <n v="0"/>
    <n v="35.81160517"/>
    <n v="0"/>
    <n v="0"/>
    <n v="0.42625508999999995"/>
    <n v="24265.744744150001"/>
    <n v="6.6038650899999993"/>
    <m/>
    <n v="25704.39273856"/>
    <n v="1438.6479944099992"/>
    <x v="34"/>
  </r>
  <r>
    <x v="5"/>
    <s v="Raster 6"/>
    <s v="New London"/>
    <x v="8"/>
    <x v="4"/>
    <s v="Fixed"/>
    <x v="1"/>
    <s v="Protect None"/>
    <n v="0"/>
    <n v="471.51226086000003"/>
    <n v="523.12001479999992"/>
    <n v="54.282659070000001"/>
    <n v="0"/>
    <n v="0.56216251000000006"/>
    <n v="0"/>
    <n v="20.670283059999999"/>
    <n v="36.342879629999999"/>
    <n v="0"/>
    <n v="0"/>
    <n v="0.73192323280000005"/>
    <n v="0"/>
    <n v="0"/>
    <n v="0"/>
    <n v="2.7366812299999999"/>
    <n v="2.6501946900000002"/>
    <n v="298.46801479279998"/>
    <n v="0"/>
    <n v="0"/>
    <n v="17.82858246"/>
    <n v="0"/>
    <n v="0"/>
    <n v="0.32741333"/>
    <n v="24265.744744150001"/>
    <n v="9.4146776400000007"/>
    <m/>
    <n v="25704.392491455601"/>
    <n v="1438.6477473056002"/>
    <x v="34"/>
  </r>
  <r>
    <x v="6"/>
    <s v="Raster 6"/>
    <s v="New London"/>
    <x v="8"/>
    <x v="4"/>
    <s v="Fixed"/>
    <x v="1"/>
    <s v="Protect None"/>
    <n v="0"/>
    <n v="468.14546340999999"/>
    <n v="511.44433190000001"/>
    <n v="54.159106870000002"/>
    <n v="0"/>
    <n v="0"/>
    <n v="0"/>
    <n v="24.871057860000001"/>
    <n v="53.479569769999998"/>
    <n v="0"/>
    <n v="0"/>
    <n v="1.2733289731999999"/>
    <n v="0"/>
    <n v="0"/>
    <n v="0"/>
    <n v="2.2671828700000001"/>
    <n v="2.5328200999999999"/>
    <n v="299.46508104679998"/>
    <n v="0"/>
    <n v="0"/>
    <n v="8.1297347599999998"/>
    <n v="0"/>
    <n v="0"/>
    <n v="9.8841760000000001E-2"/>
    <n v="24265.744744150001"/>
    <n v="12.781475090000001"/>
    <m/>
    <n v="25704.39273856"/>
    <n v="1438.6479944099992"/>
    <x v="34"/>
  </r>
  <r>
    <x v="7"/>
    <s v="Raster 6"/>
    <s v="New London"/>
    <x v="8"/>
    <x v="4"/>
    <s v="Fixed"/>
    <x v="1"/>
    <s v="Protect None"/>
    <n v="0"/>
    <n v="462.12847127000003"/>
    <n v="494.41883874000001"/>
    <n v="53.912002469999997"/>
    <n v="0"/>
    <n v="0"/>
    <n v="0"/>
    <n v="32.833997150000002"/>
    <n v="63.913553059999998"/>
    <n v="0"/>
    <n v="0"/>
    <n v="3.0495154003999998"/>
    <n v="0"/>
    <n v="0"/>
    <n v="0"/>
    <n v="2.2671828700000001"/>
    <n v="2.0633217400000001"/>
    <n v="300.53034811520001"/>
    <n v="0"/>
    <n v="0"/>
    <n v="4.7320492600000001"/>
    <n v="0"/>
    <n v="0"/>
    <n v="0"/>
    <n v="24265.744744150001"/>
    <n v="18.79846723"/>
    <m/>
    <n v="25704.392491455601"/>
    <n v="1438.6477473056002"/>
    <x v="34"/>
  </r>
  <r>
    <x v="0"/>
    <s v="Raster 7"/>
    <s v="New London"/>
    <x v="0"/>
    <x v="0"/>
    <s v="Fixed"/>
    <x v="1"/>
    <s v="Protect None"/>
    <n v="0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  <m/>
    <n v="5242.5731280099999"/>
    <n v="380.15776418000041"/>
    <x v="35"/>
  </r>
  <r>
    <x v="1"/>
    <s v="Raster 7"/>
    <s v="New London"/>
    <x v="0"/>
    <x v="0"/>
    <s v="Fixed"/>
    <x v="1"/>
    <s v="Protect None"/>
    <n v="0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  <m/>
    <n v="5242.5731280099999"/>
    <n v="380.15776418000041"/>
    <x v="35"/>
  </r>
  <r>
    <x v="2"/>
    <s v="Raster 7"/>
    <s v="New London"/>
    <x v="0"/>
    <x v="0"/>
    <s v="Fixed"/>
    <x v="1"/>
    <s v="Protect None"/>
    <n v="0"/>
    <n v="0.96370716000000001"/>
    <n v="0.53127446"/>
    <n v="0"/>
    <n v="0"/>
    <n v="0"/>
    <n v="0"/>
    <n v="2.471044E-2"/>
    <n v="6.17761E-3"/>
    <n v="0"/>
    <n v="0"/>
    <n v="0"/>
    <n v="0"/>
    <n v="0"/>
    <n v="0"/>
    <n v="0.48803119"/>
    <n v="3.95984801"/>
    <n v="373.56625431000003"/>
    <n v="0"/>
    <n v="0"/>
    <n v="0"/>
    <n v="0"/>
    <n v="0"/>
    <n v="0.48803119"/>
    <n v="4862.4153638299995"/>
    <n v="0.12972981"/>
    <m/>
    <n v="5242.573128009999"/>
    <n v="380.1577641799995"/>
    <x v="35"/>
  </r>
  <r>
    <x v="3"/>
    <s v="Raster 7"/>
    <s v="New London"/>
    <x v="0"/>
    <x v="0"/>
    <s v="Fixed"/>
    <x v="1"/>
    <s v="Protect None"/>
    <n v="0"/>
    <n v="0.91428628000000001"/>
    <n v="0.51891924"/>
    <n v="0"/>
    <n v="0"/>
    <n v="0"/>
    <n v="0"/>
    <n v="3.088805E-2"/>
    <n v="6.17761E-3"/>
    <n v="0"/>
    <n v="0"/>
    <n v="6.17761E-3"/>
    <n v="0"/>
    <n v="0"/>
    <n v="0"/>
    <n v="0.48803119"/>
    <n v="3.75598688"/>
    <n v="373.77011543999998"/>
    <n v="0"/>
    <n v="0"/>
    <n v="0"/>
    <n v="0"/>
    <n v="0"/>
    <n v="0.48803119"/>
    <n v="4862.4153638299995"/>
    <n v="0.17915069"/>
    <m/>
    <n v="5242.573128009999"/>
    <n v="380.1577641799995"/>
    <x v="35"/>
  </r>
  <r>
    <x v="4"/>
    <s v="Raster 7"/>
    <s v="New London"/>
    <x v="0"/>
    <x v="0"/>
    <s v="Fixed"/>
    <x v="1"/>
    <s v="Protect None"/>
    <n v="0"/>
    <n v="0.89575344999999995"/>
    <n v="0.50656402"/>
    <n v="0"/>
    <n v="0"/>
    <n v="0"/>
    <n v="0"/>
    <n v="2.471044E-2"/>
    <n v="2.471044E-2"/>
    <n v="0"/>
    <n v="0"/>
    <n v="0"/>
    <n v="0"/>
    <n v="0"/>
    <n v="0"/>
    <n v="0.48803119"/>
    <n v="3.60772424"/>
    <n v="373.92455568999998"/>
    <n v="0"/>
    <n v="0"/>
    <n v="0"/>
    <n v="0"/>
    <n v="0"/>
    <n v="0.48803119"/>
    <n v="4862.4153638299995"/>
    <n v="0.19768352"/>
    <m/>
    <n v="5242.5731280099999"/>
    <n v="380.15776418000041"/>
    <x v="35"/>
  </r>
  <r>
    <x v="5"/>
    <s v="Raster 7"/>
    <s v="New London"/>
    <x v="0"/>
    <x v="0"/>
    <s v="Fixed"/>
    <x v="1"/>
    <s v="Protect None"/>
    <n v="0"/>
    <n v="0.87722062000000001"/>
    <n v="0.46949836"/>
    <n v="0"/>
    <n v="0"/>
    <n v="0"/>
    <n v="0"/>
    <n v="5.559849E-2"/>
    <n v="3.088805E-2"/>
    <n v="0"/>
    <n v="0"/>
    <n v="0"/>
    <n v="0"/>
    <n v="0"/>
    <n v="0"/>
    <n v="0.48803119"/>
    <n v="3.4779944299999999"/>
    <n v="374.05428549999999"/>
    <n v="0"/>
    <n v="0"/>
    <n v="0"/>
    <n v="0"/>
    <n v="0"/>
    <n v="0.48803119"/>
    <n v="4862.4153638299995"/>
    <n v="0.21621635"/>
    <m/>
    <n v="5242.573128009999"/>
    <n v="380.1577641799995"/>
    <x v="35"/>
  </r>
  <r>
    <x v="6"/>
    <s v="Raster 7"/>
    <s v="New London"/>
    <x v="0"/>
    <x v="0"/>
    <s v="Fixed"/>
    <x v="1"/>
    <s v="Protect None"/>
    <n v="0"/>
    <n v="0.83397735000000006"/>
    <n v="0.46949836"/>
    <n v="0"/>
    <n v="0"/>
    <n v="0"/>
    <n v="0"/>
    <n v="4.3243270000000007E-2"/>
    <n v="4.3243270000000007E-2"/>
    <n v="0"/>
    <n v="0"/>
    <n v="0"/>
    <n v="0"/>
    <n v="0"/>
    <n v="0"/>
    <n v="0.48803119"/>
    <n v="3.1505810999999997"/>
    <n v="374.38169883"/>
    <n v="0"/>
    <n v="0"/>
    <n v="0"/>
    <n v="0"/>
    <n v="0"/>
    <n v="0.48803119"/>
    <n v="4862.4153638299995"/>
    <n v="0.25945962"/>
    <m/>
    <n v="5242.573128009999"/>
    <n v="380.1577641799995"/>
    <x v="35"/>
  </r>
  <r>
    <x v="7"/>
    <s v="Raster 7"/>
    <s v="New London"/>
    <x v="0"/>
    <x v="0"/>
    <s v="Fixed"/>
    <x v="1"/>
    <s v="Protect None"/>
    <n v="0"/>
    <n v="0.79073408000000001"/>
    <n v="0.45714314"/>
    <n v="0"/>
    <n v="0"/>
    <n v="0"/>
    <n v="0"/>
    <n v="1.853283E-2"/>
    <n v="8.0308930000000001E-2"/>
    <n v="0"/>
    <n v="0"/>
    <n v="0"/>
    <n v="0"/>
    <n v="0"/>
    <n v="0"/>
    <n v="0.48803119"/>
    <n v="2.9837856299999999"/>
    <n v="374.54849429999996"/>
    <n v="0"/>
    <n v="0"/>
    <n v="0"/>
    <n v="0"/>
    <n v="0"/>
    <n v="0.48803119"/>
    <n v="4862.4153638299995"/>
    <n v="0.30270289"/>
    <m/>
    <n v="5242.573128009999"/>
    <n v="380.1577641799995"/>
    <x v="35"/>
  </r>
  <r>
    <x v="0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1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2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3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4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5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6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7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0"/>
    <s v="ALL"/>
    <s v="New London"/>
    <x v="0"/>
    <x v="0"/>
    <s v="Fixed"/>
    <x v="2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  <m/>
    <n v="374612.50669482001"/>
    <n v="123622.53826746001"/>
    <x v="24"/>
  </r>
  <r>
    <x v="1"/>
    <s v="ALL"/>
    <s v="New London"/>
    <x v="0"/>
    <x v="0"/>
    <s v="Fixed"/>
    <x v="2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  <m/>
    <n v="374612.50669481995"/>
    <n v="123622.53826745995"/>
    <x v="24"/>
  </r>
  <r>
    <x v="2"/>
    <s v="ALL"/>
    <s v="New London"/>
    <x v="0"/>
    <x v="0"/>
    <s v="Fixed"/>
    <x v="2"/>
    <s v="Protect None"/>
    <n v="0"/>
    <n v="13032.212418888799"/>
    <n v="42559.479244858405"/>
    <n v="1608.92145884"/>
    <n v="0"/>
    <n v="170.04489286"/>
    <n v="569.23587344999999"/>
    <n v="546.83783642520007"/>
    <n v="625.54577701760002"/>
    <n v="0"/>
    <n v="253.81056631159998"/>
    <n v="111.9533665684"/>
    <n v="0"/>
    <n v="0"/>
    <n v="8.6362987800000006"/>
    <n v="484.50970519560002"/>
    <n v="100.71357583"/>
    <n v="59305.709096929197"/>
    <n v="0"/>
    <n v="0"/>
    <n v="3633.1819237056002"/>
    <n v="0"/>
    <n v="0"/>
    <n v="516.51269024840008"/>
    <n v="250989.96842736"/>
    <n v="95.233541551200005"/>
    <m/>
    <n v="374612.50669482001"/>
    <n v="123622.53826746001"/>
    <x v="24"/>
  </r>
  <r>
    <x v="3"/>
    <s v="ALL"/>
    <s v="New London"/>
    <x v="0"/>
    <x v="0"/>
    <s v="Fixed"/>
    <x v="2"/>
    <s v="Protect None"/>
    <n v="0"/>
    <n v="12976.0557200492"/>
    <n v="42293.3077751456"/>
    <n v="1588.52299062"/>
    <n v="0"/>
    <n v="162.69353696000002"/>
    <n v="547.19416096999998"/>
    <n v="698.35088770280004"/>
    <n v="914.95593292400008"/>
    <n v="0"/>
    <n v="219.3590237592"/>
    <n v="168.2924284552"/>
    <n v="0"/>
    <n v="0"/>
    <n v="8.4262600400000007"/>
    <n v="482.65370404719999"/>
    <n v="84.219357130000006"/>
    <n v="59419.0079469556"/>
    <n v="0"/>
    <n v="0"/>
    <n v="3437.3128913148003"/>
    <n v="0"/>
    <n v="0"/>
    <n v="470.79516389119999"/>
    <n v="250989.96842736"/>
    <n v="151.39024039080002"/>
    <m/>
    <n v="374612.50644771557"/>
    <n v="123622.53802035557"/>
    <x v="24"/>
  </r>
  <r>
    <x v="4"/>
    <s v="ALL"/>
    <s v="New London"/>
    <x v="0"/>
    <x v="0"/>
    <s v="Fixed"/>
    <x v="2"/>
    <s v="Protect None"/>
    <n v="0"/>
    <n v="12884.5623506964"/>
    <n v="41982.838393853599"/>
    <n v="1565.9386368776002"/>
    <n v="0"/>
    <n v="154.406890906"/>
    <n v="517.53545536000001"/>
    <n v="847.37757450760012"/>
    <n v="1972.0796758220001"/>
    <n v="0"/>
    <n v="205.310397306"/>
    <n v="147.49241558520001"/>
    <n v="0"/>
    <n v="0"/>
    <n v="8.0988467100000001"/>
    <n v="478.87794881520006"/>
    <n v="71.864137130000003"/>
    <n v="59553.794995605997"/>
    <n v="0"/>
    <n v="0"/>
    <n v="2612.2641646000002"/>
    <n v="0"/>
    <n v="0"/>
    <n v="377.21277394079999"/>
    <n v="250989.96842736"/>
    <n v="242.8836097436"/>
    <m/>
    <n v="374612.50669482001"/>
    <n v="123622.53826746001"/>
    <x v="24"/>
  </r>
  <r>
    <x v="5"/>
    <s v="ALL"/>
    <s v="New London"/>
    <x v="0"/>
    <x v="0"/>
    <s v="Fixed"/>
    <x v="2"/>
    <s v="Protect None"/>
    <n v="0"/>
    <n v="12692.987745673201"/>
    <n v="41482.188323458795"/>
    <n v="1540.2723970584002"/>
    <n v="0"/>
    <n v="146.78619121"/>
    <n v="438.09756836999998"/>
    <n v="817.4979575640001"/>
    <n v="4384.3283961992001"/>
    <n v="0"/>
    <n v="187.8309733632"/>
    <n v="257.43262260680001"/>
    <n v="0"/>
    <n v="0"/>
    <n v="7.4007767800000002"/>
    <n v="469.91819037560003"/>
    <n v="62.573011690000001"/>
    <n v="59718.664286808002"/>
    <n v="0"/>
    <n v="0"/>
    <n v="735.14547417600011"/>
    <n v="0"/>
    <n v="0"/>
    <n v="246.95613735999999"/>
    <n v="250989.96842736"/>
    <n v="434.45821476680004"/>
    <m/>
    <n v="374612.50669482001"/>
    <n v="123622.53826746001"/>
    <x v="24"/>
  </r>
  <r>
    <x v="6"/>
    <s v="ALL"/>
    <s v="New London"/>
    <x v="0"/>
    <x v="0"/>
    <s v="Fixed"/>
    <x v="2"/>
    <s v="Protect None"/>
    <n v="0"/>
    <n v="12399.8401357168"/>
    <n v="40920.2778599468"/>
    <n v="1488.3293224476001"/>
    <n v="0"/>
    <n v="134.67807561000001"/>
    <n v="336.22877947000001"/>
    <n v="898.17828547719989"/>
    <n v="4154.303111014"/>
    <n v="0"/>
    <n v="169.2556414064"/>
    <n v="1471.01867081"/>
    <n v="0"/>
    <n v="0"/>
    <n v="6.4926681100000003"/>
    <n v="460.2598677972"/>
    <n v="51.780727019999993"/>
    <n v="59978.555845299197"/>
    <n v="0"/>
    <n v="0"/>
    <n v="250.85791583600002"/>
    <n v="0"/>
    <n v="0"/>
    <n v="174.87578388"/>
    <n v="250989.96842736"/>
    <n v="727.60582472320004"/>
    <m/>
    <n v="374612.5069419244"/>
    <n v="123622.5385145644"/>
    <x v="24"/>
  </r>
  <r>
    <x v="7"/>
    <s v="ALL"/>
    <s v="New London"/>
    <x v="0"/>
    <x v="0"/>
    <s v="Fixed"/>
    <x v="2"/>
    <s v="Protect None"/>
    <n v="0"/>
    <n v="12038.8092405144"/>
    <n v="40315.987014999599"/>
    <n v="1440.4703893600001"/>
    <n v="0"/>
    <n v="128.71668196000002"/>
    <n v="169.7607228"/>
    <n v="925.57895108000002"/>
    <n v="2705.3639596571998"/>
    <n v="0"/>
    <n v="146.351287466"/>
    <n v="2587.7795780216002"/>
    <n v="0"/>
    <n v="0"/>
    <n v="5.6092698800000003"/>
    <n v="439.37114444759999"/>
    <n v="43.972227980000007"/>
    <n v="61328.272695880005"/>
    <n v="0"/>
    <n v="0"/>
    <n v="127.016603688"/>
    <n v="0"/>
    <n v="0"/>
    <n v="130.84177980000001"/>
    <n v="250989.96842736"/>
    <n v="1088.6367199255999"/>
    <m/>
    <n v="374612.50669482001"/>
    <n v="123622.53826746001"/>
    <x v="24"/>
  </r>
  <r>
    <x v="0"/>
    <s v="OutputSite 1"/>
    <s v="New London"/>
    <x v="0"/>
    <x v="0"/>
    <s v="Fixed"/>
    <x v="2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  <m/>
    <n v="28787.891171569998"/>
    <n v="25823.781229419998"/>
    <x v="25"/>
  </r>
  <r>
    <x v="1"/>
    <s v="OutputSite 1"/>
    <s v="New London"/>
    <x v="0"/>
    <x v="0"/>
    <s v="Fixed"/>
    <x v="2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  <m/>
    <n v="28787.891171569998"/>
    <n v="25823.781229419998"/>
    <x v="25"/>
  </r>
  <r>
    <x v="2"/>
    <s v="OutputSite 1"/>
    <s v="New London"/>
    <x v="0"/>
    <x v="0"/>
    <s v="Fixed"/>
    <x v="2"/>
    <s v="Protect None"/>
    <n v="0"/>
    <n v="2566.8587311000001"/>
    <n v="11165.272700014"/>
    <n v="634.95328862999997"/>
    <n v="0"/>
    <n v="47.166052349999994"/>
    <n v="4.8617790699999999"/>
    <n v="170.8618200064"/>
    <n v="294.01445219160001"/>
    <n v="0"/>
    <n v="125.10030906599999"/>
    <n v="77.0402329968"/>
    <n v="0"/>
    <n v="0"/>
    <n v="0"/>
    <n v="212.43293453160001"/>
    <n v="45.139796269999998"/>
    <n v="7758.4930167807997"/>
    <n v="0"/>
    <n v="0"/>
    <n v="2673.4810673428001"/>
    <n v="0"/>
    <n v="0"/>
    <n v="32.098861560000003"/>
    <n v="2964.1099421499998"/>
    <n v="16.00618751"/>
    <m/>
    <n v="28787.891171569998"/>
    <n v="25823.781229419998"/>
    <x v="25"/>
  </r>
  <r>
    <x v="3"/>
    <s v="OutputSite 1"/>
    <s v="New London"/>
    <x v="0"/>
    <x v="0"/>
    <s v="Fixed"/>
    <x v="2"/>
    <s v="Protect None"/>
    <n v="0"/>
    <n v="2555.2413648383999"/>
    <n v="11071.927530287601"/>
    <n v="633.61274726000011"/>
    <n v="0"/>
    <n v="45.813155760000001"/>
    <n v="4.8617790699999999"/>
    <n v="223.21212266840001"/>
    <n v="452.3389362552"/>
    <n v="0"/>
    <n v="82.051510228799998"/>
    <n v="74.274887656399997"/>
    <n v="0"/>
    <n v="0"/>
    <n v="0"/>
    <n v="212.15247103760001"/>
    <n v="39.462572680000001"/>
    <n v="7849.2665710163992"/>
    <n v="0"/>
    <n v="0"/>
    <n v="2520.8560462652003"/>
    <n v="0"/>
    <n v="0"/>
    <n v="31.085733520000002"/>
    <n v="2964.1099421499998"/>
    <n v="27.623553771600001"/>
    <m/>
    <n v="28787.890924465602"/>
    <n v="25823.780982315602"/>
    <x v="25"/>
  </r>
  <r>
    <x v="4"/>
    <s v="OutputSite 1"/>
    <s v="New London"/>
    <x v="0"/>
    <x v="0"/>
    <s v="Fixed"/>
    <x v="2"/>
    <s v="Protect None"/>
    <n v="0"/>
    <n v="2527.4023360300002"/>
    <n v="10964.741548908401"/>
    <n v="631.85830601999999"/>
    <n v="0"/>
    <n v="44.546745710000003"/>
    <n v="4.8556014599999999"/>
    <n v="267.22536997880002"/>
    <n v="869.8055111647999"/>
    <n v="0"/>
    <n v="61.607080590400003"/>
    <n v="59.505704772800001"/>
    <n v="0"/>
    <n v="0"/>
    <n v="0"/>
    <n v="212.1334439988"/>
    <n v="33.902723680000001"/>
    <n v="7921.6360366444005"/>
    <n v="0"/>
    <n v="0"/>
    <n v="2140.1993783016001"/>
    <n v="0"/>
    <n v="0"/>
    <n v="28.89885958"/>
    <n v="2964.1099421499998"/>
    <n v="55.462582580000003"/>
    <m/>
    <n v="28787.891171570001"/>
    <n v="25823.781229420001"/>
    <x v="25"/>
  </r>
  <r>
    <x v="5"/>
    <s v="OutputSite 1"/>
    <s v="New London"/>
    <x v="0"/>
    <x v="0"/>
    <s v="Fixed"/>
    <x v="2"/>
    <s v="Protect None"/>
    <n v="0"/>
    <n v="2471.8841549600002"/>
    <n v="10806.304632342801"/>
    <n v="630.09768716999997"/>
    <n v="0"/>
    <n v="44.015471249999997"/>
    <n v="4.8061805800000004"/>
    <n v="241.64413407320001"/>
    <n v="2671.4575294112001"/>
    <n v="0"/>
    <n v="44.2838266284"/>
    <n v="90.763917164000006"/>
    <n v="0"/>
    <n v="0"/>
    <n v="0"/>
    <n v="212.0059381284"/>
    <n v="30.282644220000002"/>
    <n v="7993.2029071812003"/>
    <n v="0"/>
    <n v="0"/>
    <n v="450.13921288640006"/>
    <n v="0"/>
    <n v="0"/>
    <n v="21.91198267"/>
    <n v="2964.1099421499998"/>
    <n v="110.98076365"/>
    <m/>
    <n v="28787.890924465602"/>
    <n v="25823.780982315602"/>
    <x v="25"/>
  </r>
  <r>
    <x v="6"/>
    <s v="OutputSite 1"/>
    <s v="New London"/>
    <x v="0"/>
    <x v="0"/>
    <s v="Fixed"/>
    <x v="2"/>
    <s v="Protect None"/>
    <n v="0"/>
    <n v="2413.4624971899998"/>
    <n v="10655.485450220402"/>
    <n v="628.55328467000004"/>
    <n v="0"/>
    <n v="43.675702700000002"/>
    <n v="4.7196940400000003"/>
    <n v="228.87427289000001"/>
    <n v="2836.8506819412"/>
    <n v="0"/>
    <n v="34.754739651199998"/>
    <n v="382.55615948639996"/>
    <n v="0"/>
    <n v="0"/>
    <n v="0"/>
    <n v="211.92291105000001"/>
    <n v="25.742100870000002"/>
    <n v="8086.2162156984004"/>
    <n v="0"/>
    <n v="0"/>
    <n v="86.720053657999998"/>
    <n v="0"/>
    <n v="0"/>
    <n v="14.84479683"/>
    <n v="2964.1099421499998"/>
    <n v="169.40242142000002"/>
    <m/>
    <n v="28787.890924465599"/>
    <n v="25823.780982315599"/>
    <x v="25"/>
  </r>
  <r>
    <x v="7"/>
    <s v="OutputSite 1"/>
    <s v="New London"/>
    <x v="0"/>
    <x v="0"/>
    <s v="Fixed"/>
    <x v="2"/>
    <s v="Protect None"/>
    <n v="0"/>
    <n v="2349.9072455099999"/>
    <n v="10507.165729103999"/>
    <n v="626.23668092000003"/>
    <n v="0"/>
    <n v="42.038636050000001"/>
    <n v="4.4169911500000003"/>
    <n v="220.64100138640001"/>
    <n v="1366.1023433447999"/>
    <n v="0"/>
    <n v="29.261608839199997"/>
    <n v="1815.8620038728"/>
    <n v="0"/>
    <n v="0"/>
    <n v="0"/>
    <n v="209.95768975680002"/>
    <n v="22.424724299999998"/>
    <n v="8357.7913644304008"/>
    <n v="0"/>
    <n v="0"/>
    <n v="29.176852029999999"/>
    <n v="0"/>
    <n v="0"/>
    <n v="9.8409327300000005"/>
    <n v="2964.1099421499998"/>
    <n v="232.95767310000002"/>
    <m/>
    <n v="28787.8914186744"/>
    <n v="25823.7814765244"/>
    <x v="25"/>
  </r>
  <r>
    <x v="0"/>
    <s v="OutputSite 2"/>
    <s v="New London"/>
    <x v="0"/>
    <x v="0"/>
    <s v="Fixed"/>
    <x v="2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  <m/>
    <n v="6362.0549017699996"/>
    <n v="4977.8687171199999"/>
    <x v="26"/>
  </r>
  <r>
    <x v="1"/>
    <s v="OutputSite 2"/>
    <s v="New London"/>
    <x v="0"/>
    <x v="0"/>
    <s v="Fixed"/>
    <x v="2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  <m/>
    <n v="6362.0549017699996"/>
    <n v="4977.8687171199999"/>
    <x v="26"/>
  </r>
  <r>
    <x v="2"/>
    <s v="OutputSite 2"/>
    <s v="New London"/>
    <x v="0"/>
    <x v="0"/>
    <s v="Fixed"/>
    <x v="2"/>
    <s v="Protect None"/>
    <n v="0"/>
    <n v="335.37626928999998"/>
    <n v="1844.10307154"/>
    <n v="150.24565281"/>
    <n v="0"/>
    <n v="5.8625518899999998"/>
    <n v="5.5722042199999997"/>
    <n v="84.204283761599996"/>
    <n v="30.883355016400003"/>
    <n v="0"/>
    <n v="15.3086117888"/>
    <n v="7.0392630428"/>
    <n v="0"/>
    <n v="0"/>
    <n v="0"/>
    <n v="4.2269678663999999"/>
    <n v="0"/>
    <n v="1970.3225164336002"/>
    <n v="0"/>
    <n v="0"/>
    <n v="455.32815818200004"/>
    <n v="0"/>
    <n v="0"/>
    <n v="64.496966548399996"/>
    <n v="1384.1861846500001"/>
    <n v="4.8988447299999995"/>
    <m/>
    <n v="6362.0549017699996"/>
    <n v="4977.8687171199999"/>
    <x v="26"/>
  </r>
  <r>
    <x v="3"/>
    <s v="OutputSite 2"/>
    <s v="New London"/>
    <x v="0"/>
    <x v="0"/>
    <s v="Fixed"/>
    <x v="2"/>
    <s v="Protect None"/>
    <n v="0"/>
    <n v="331.92916290999995"/>
    <n v="1810.93548345"/>
    <n v="145.40240657000001"/>
    <n v="0"/>
    <n v="5.8625518899999998"/>
    <n v="5.5722042199999997"/>
    <n v="110.6456900836"/>
    <n v="54.843091849199993"/>
    <n v="0"/>
    <n v="13.685135880799999"/>
    <n v="14.6053526664"/>
    <n v="0"/>
    <n v="0"/>
    <n v="0"/>
    <n v="4.1402342220000001"/>
    <n v="0"/>
    <n v="1977.0605592127999"/>
    <n v="0"/>
    <n v="0"/>
    <n v="430.50157911400004"/>
    <n v="0"/>
    <n v="0"/>
    <n v="64.33931394119999"/>
    <n v="1384.1861846500001"/>
    <n v="8.3459511099999997"/>
    <m/>
    <n v="6362.0549017700005"/>
    <n v="4977.8687171199999"/>
    <x v="26"/>
  </r>
  <r>
    <x v="4"/>
    <s v="OutputSite 2"/>
    <s v="New London"/>
    <x v="0"/>
    <x v="0"/>
    <s v="Fixed"/>
    <x v="2"/>
    <s v="Protect None"/>
    <n v="0"/>
    <n v="327.49932233120001"/>
    <n v="1774.7038008000002"/>
    <n v="140.06593994759999"/>
    <n v="0"/>
    <n v="5.143478086"/>
    <n v="5.5722042199999997"/>
    <n v="124.30438579360001"/>
    <n v="297.92833878319999"/>
    <n v="0"/>
    <n v="12.3730115168"/>
    <n v="5.2052541860000003"/>
    <n v="0"/>
    <n v="0"/>
    <n v="0"/>
    <n v="4.0028441755999999"/>
    <n v="0"/>
    <n v="1990.8272395456002"/>
    <n v="0"/>
    <n v="0"/>
    <n v="215.8313613448"/>
    <n v="0"/>
    <n v="0"/>
    <n v="61.635744700800004"/>
    <n v="1384.1861846500001"/>
    <n v="12.775791688800002"/>
    <m/>
    <n v="6362.0549017700014"/>
    <n v="4977.8687171200017"/>
    <x v="26"/>
  </r>
  <r>
    <x v="5"/>
    <s v="OutputSite 2"/>
    <s v="New London"/>
    <x v="0"/>
    <x v="0"/>
    <s v="Fixed"/>
    <x v="2"/>
    <s v="Protect None"/>
    <n v="0"/>
    <n v="320.17218266240002"/>
    <n v="1715.22577172"/>
    <n v="132.5124526484"/>
    <n v="0"/>
    <n v="4.5714313999999998"/>
    <n v="5.5722042199999997"/>
    <n v="107.343386882"/>
    <n v="542.69859062080002"/>
    <n v="0"/>
    <n v="10.9499372772"/>
    <n v="12.125165803600002"/>
    <n v="0"/>
    <n v="0"/>
    <n v="0"/>
    <n v="3.5444655135999996"/>
    <n v="0"/>
    <n v="1997.9772053595998"/>
    <n v="0"/>
    <n v="0"/>
    <n v="68.823023279200001"/>
    <n v="0"/>
    <n v="0"/>
    <n v="36.250215480000001"/>
    <n v="1384.1861846500001"/>
    <n v="20.102931357600003"/>
    <m/>
    <n v="6362.0551488744004"/>
    <n v="4977.8689642244008"/>
    <x v="26"/>
  </r>
  <r>
    <x v="6"/>
    <s v="OutputSite 2"/>
    <s v="New London"/>
    <x v="0"/>
    <x v="0"/>
    <s v="Fixed"/>
    <x v="2"/>
    <s v="Protect None"/>
    <n v="0"/>
    <n v="307.18511671160002"/>
    <n v="1640.96472191"/>
    <n v="122.76863194759999"/>
    <n v="0"/>
    <n v="4.5590761799999999"/>
    <n v="5.5722042199999997"/>
    <n v="120.4567231812"/>
    <n v="369.24439835400005"/>
    <n v="0"/>
    <n v="9.3815656504000007"/>
    <n v="300.34254877119997"/>
    <n v="0"/>
    <n v="0"/>
    <n v="0"/>
    <n v="3.5182724471999998"/>
    <n v="0"/>
    <n v="2011.9279784703999"/>
    <n v="0"/>
    <n v="0"/>
    <n v="26.939321688"/>
    <n v="0"/>
    <n v="0"/>
    <n v="21.918160279999999"/>
    <n v="1384.1861846500001"/>
    <n v="33.089997308400001"/>
    <m/>
    <n v="6362.0549017699996"/>
    <n v="4977.8687171199999"/>
    <x v="26"/>
  </r>
  <r>
    <x v="7"/>
    <s v="OutputSite 2"/>
    <s v="New London"/>
    <x v="0"/>
    <x v="0"/>
    <s v="Fixed"/>
    <x v="2"/>
    <s v="Protect None"/>
    <n v="0"/>
    <n v="289.7699399128"/>
    <n v="1571.6951809799998"/>
    <n v="106.16840546"/>
    <n v="0"/>
    <n v="4.55289857"/>
    <n v="5.5660266099999998"/>
    <n v="125.94293507"/>
    <n v="269.28943303199998"/>
    <n v="0"/>
    <n v="7.4613173579999996"/>
    <n v="202.06492811640001"/>
    <n v="0"/>
    <n v="0"/>
    <n v="0"/>
    <n v="3.3863186976000001"/>
    <n v="0"/>
    <n v="2314.6333395143997"/>
    <n v="0"/>
    <n v="0"/>
    <n v="11.728563241600002"/>
    <n v="0"/>
    <n v="0"/>
    <n v="15.104256449999999"/>
    <n v="1384.1861846500001"/>
    <n v="50.505174107199998"/>
    <m/>
    <n v="6362.0549017700014"/>
    <n v="4977.8687171200017"/>
    <x v="26"/>
  </r>
  <r>
    <x v="0"/>
    <s v="OutputSite 3"/>
    <s v="New London"/>
    <x v="0"/>
    <x v="0"/>
    <s v="Fixed"/>
    <x v="2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  <m/>
    <n v="5980.8222334499997"/>
    <n v="5771.6607140699998"/>
    <x v="27"/>
  </r>
  <r>
    <x v="1"/>
    <s v="OutputSite 3"/>
    <s v="New London"/>
    <x v="0"/>
    <x v="0"/>
    <s v="Fixed"/>
    <x v="2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  <m/>
    <n v="5980.8222334499997"/>
    <n v="5771.6607140699998"/>
    <x v="27"/>
  </r>
  <r>
    <x v="2"/>
    <s v="OutputSite 3"/>
    <s v="New London"/>
    <x v="0"/>
    <x v="0"/>
    <s v="Fixed"/>
    <x v="2"/>
    <s v="Protect None"/>
    <n v="0"/>
    <n v="1342.9012170200001"/>
    <n v="1775.6180870800001"/>
    <n v="39.987669530000005"/>
    <n v="0"/>
    <n v="3.4038631100000001"/>
    <n v="3.2370676400000002"/>
    <n v="52.676480470000001"/>
    <n v="22.035534870000003"/>
    <n v="0"/>
    <n v="19.490359550000001"/>
    <n v="1.92741432"/>
    <n v="0"/>
    <n v="0"/>
    <n v="0"/>
    <n v="33.630908839999996"/>
    <n v="0"/>
    <n v="2246.3519690800003"/>
    <n v="0"/>
    <n v="0"/>
    <n v="173.76999169000001"/>
    <n v="0"/>
    <n v="0"/>
    <n v="47.122809080000003"/>
    <n v="209.16151937999999"/>
    <n v="9.5073417899999999"/>
    <m/>
    <n v="5980.8222334500006"/>
    <n v="5771.6607140700007"/>
    <x v="27"/>
  </r>
  <r>
    <x v="3"/>
    <s v="OutputSite 3"/>
    <s v="New London"/>
    <x v="0"/>
    <x v="0"/>
    <s v="Fixed"/>
    <x v="2"/>
    <s v="Protect None"/>
    <n v="0"/>
    <n v="1336.3776608600001"/>
    <n v="1748.6651746500002"/>
    <n v="39.864117329999999"/>
    <n v="0"/>
    <n v="3.3915078900000002"/>
    <n v="3.2123572"/>
    <n v="70.480352490000001"/>
    <n v="34.322801160000004"/>
    <n v="0"/>
    <n v="19.020861189999998"/>
    <n v="5.8254862300000001"/>
    <n v="0"/>
    <n v="0"/>
    <n v="0"/>
    <n v="33.630908839999996"/>
    <n v="0"/>
    <n v="2247.71104328"/>
    <n v="0"/>
    <n v="0"/>
    <n v="166.32597164000001"/>
    <n v="0"/>
    <n v="0"/>
    <n v="46.801573360000006"/>
    <n v="209.16151937999999"/>
    <n v="16.03089795"/>
    <m/>
    <n v="5980.8222334499987"/>
    <n v="5771.6607140699989"/>
    <x v="27"/>
  </r>
  <r>
    <x v="4"/>
    <s v="OutputSite 3"/>
    <s v="New London"/>
    <x v="0"/>
    <x v="0"/>
    <s v="Fixed"/>
    <x v="2"/>
    <s v="Protect None"/>
    <n v="0"/>
    <n v="1325.1652987100001"/>
    <n v="1703.3091620299999"/>
    <n v="39.660256199999999"/>
    <n v="0"/>
    <n v="1.1799235100000001"/>
    <n v="3.16293632"/>
    <n v="104.42631944"/>
    <n v="107.69427513000001"/>
    <n v="0"/>
    <n v="18.42781063"/>
    <n v="3.3297317899999999"/>
    <n v="0"/>
    <n v="0"/>
    <n v="0"/>
    <n v="33.630908839999996"/>
    <n v="0"/>
    <n v="2252.6469536699997"/>
    <n v="0"/>
    <n v="0"/>
    <n v="106.50199640000001"/>
    <n v="0"/>
    <n v="0"/>
    <n v="45.281881300000002"/>
    <n v="209.16151937999999"/>
    <n v="27.243260100000001"/>
    <m/>
    <n v="5980.8222334499997"/>
    <n v="5771.6607140699998"/>
    <x v="27"/>
  </r>
  <r>
    <x v="5"/>
    <s v="OutputSite 3"/>
    <s v="New London"/>
    <x v="0"/>
    <x v="0"/>
    <s v="Fixed"/>
    <x v="2"/>
    <s v="Protect None"/>
    <n v="0"/>
    <n v="1303.8463666"/>
    <n v="1619.6705002400001"/>
    <n v="38.715081869999999"/>
    <n v="0"/>
    <n v="1.01312804"/>
    <n v="2.9528975800000001"/>
    <n v="129.08733856000001"/>
    <n v="209.1120985"/>
    <n v="0"/>
    <n v="16.623948510000002"/>
    <n v="7.7899662099999993"/>
    <n v="0"/>
    <n v="0"/>
    <n v="0"/>
    <n v="29.356002720000003"/>
    <n v="0"/>
    <n v="2262.0245656500001"/>
    <n v="0"/>
    <n v="0"/>
    <n v="61.634014969999996"/>
    <n v="0"/>
    <n v="0"/>
    <n v="41.272612410000001"/>
    <n v="209.16151937999999"/>
    <n v="48.562192209999999"/>
    <m/>
    <n v="5980.8222334499997"/>
    <n v="5771.6607140699998"/>
    <x v="27"/>
  </r>
  <r>
    <x v="6"/>
    <s v="OutputSite 3"/>
    <s v="New London"/>
    <x v="0"/>
    <x v="0"/>
    <s v="Fixed"/>
    <x v="2"/>
    <s v="Protect None"/>
    <n v="0"/>
    <n v="1255.6733638199998"/>
    <n v="1524.41175404"/>
    <n v="25.692679990000002"/>
    <n v="0"/>
    <n v="9.8841760000000001E-2"/>
    <n v="2.6872603499999999"/>
    <n v="154.74913050000001"/>
    <n v="221.57851547999999"/>
    <n v="0"/>
    <n v="14.23939105"/>
    <n v="95.975348960000005"/>
    <n v="0"/>
    <n v="0"/>
    <n v="0"/>
    <n v="25.779166529999998"/>
    <n v="0"/>
    <n v="2275.5102882800002"/>
    <n v="0"/>
    <n v="0"/>
    <n v="44.157556280000001"/>
    <n v="0"/>
    <n v="0"/>
    <n v="34.372222040000004"/>
    <n v="209.16151937999999"/>
    <n v="96.735194989999997"/>
    <m/>
    <n v="5980.8222334500006"/>
    <n v="5771.6607140700007"/>
    <x v="27"/>
  </r>
  <r>
    <x v="7"/>
    <s v="OutputSite 3"/>
    <s v="New London"/>
    <x v="0"/>
    <x v="0"/>
    <s v="Fixed"/>
    <x v="2"/>
    <s v="Protect None"/>
    <n v="0"/>
    <n v="1206.20924055"/>
    <n v="1428.81323929"/>
    <n v="20.867966580000001"/>
    <n v="0"/>
    <n v="6.17761E-3"/>
    <n v="1.8409277799999999"/>
    <n v="141.87499126"/>
    <n v="284.25036892999998"/>
    <n v="0"/>
    <n v="10.742863790000001"/>
    <n v="70.529773370000001"/>
    <n v="0"/>
    <n v="0"/>
    <n v="0"/>
    <n v="12.0463395"/>
    <n v="0"/>
    <n v="2388.7644124100002"/>
    <n v="0"/>
    <n v="0"/>
    <n v="31.876467600000002"/>
    <n v="0"/>
    <n v="0"/>
    <n v="27.638627140000001"/>
    <n v="209.16151937999999"/>
    <n v="146.19931826000001"/>
    <m/>
    <n v="5980.8222334500006"/>
    <n v="5771.6607140700007"/>
    <x v="27"/>
  </r>
  <r>
    <x v="0"/>
    <s v="OutputSite 4"/>
    <s v="New London"/>
    <x v="0"/>
    <x v="0"/>
    <s v="Fixed"/>
    <x v="2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  <m/>
    <n v="2167.5071326500001"/>
    <n v="2167.5071326500001"/>
    <x v="28"/>
  </r>
  <r>
    <x v="1"/>
    <s v="OutputSite 4"/>
    <s v="New London"/>
    <x v="0"/>
    <x v="0"/>
    <s v="Fixed"/>
    <x v="2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  <m/>
    <n v="2167.5071326500001"/>
    <n v="2167.5071326500001"/>
    <x v="28"/>
  </r>
  <r>
    <x v="2"/>
    <s v="OutputSite 4"/>
    <s v="New London"/>
    <x v="0"/>
    <x v="0"/>
    <s v="Fixed"/>
    <x v="2"/>
    <s v="Protect None"/>
    <n v="0"/>
    <n v="254.27660521000001"/>
    <n v="598.5926174832"/>
    <n v="14.44325218"/>
    <n v="0"/>
    <n v="0"/>
    <n v="0"/>
    <n v="14.19614778"/>
    <n v="14.300425836800001"/>
    <n v="0"/>
    <n v="15.308117580000001"/>
    <n v="5.6648683699999998"/>
    <n v="0"/>
    <n v="0"/>
    <n v="0"/>
    <n v="0.48185358"/>
    <n v="0"/>
    <n v="1151.08642652"/>
    <n v="0"/>
    <n v="0"/>
    <n v="98.366084029999996"/>
    <n v="0"/>
    <n v="0"/>
    <n v="0"/>
    <n v="0"/>
    <n v="0.79073408000000001"/>
    <m/>
    <n v="2167.5071326500001"/>
    <n v="2167.5071326500001"/>
    <x v="28"/>
  </r>
  <r>
    <x v="3"/>
    <s v="OutputSite 4"/>
    <s v="New London"/>
    <x v="0"/>
    <x v="0"/>
    <s v="Fixed"/>
    <x v="2"/>
    <s v="Protect None"/>
    <n v="0"/>
    <n v="253.89977100000002"/>
    <n v="593.09849825359993"/>
    <n v="14.22085822"/>
    <n v="0"/>
    <n v="0"/>
    <n v="0"/>
    <n v="15.548055952399999"/>
    <n v="19.1150079664"/>
    <n v="0"/>
    <n v="14.727422239999999"/>
    <n v="5.5240188620000001"/>
    <n v="0"/>
    <n v="0"/>
    <n v="0"/>
    <n v="0.48185358"/>
    <n v="0"/>
    <n v="1154.79917013"/>
    <n v="0"/>
    <n v="0"/>
    <n v="94.925155259999997"/>
    <n v="0"/>
    <n v="0"/>
    <n v="0"/>
    <n v="0"/>
    <n v="1.16756829"/>
    <m/>
    <n v="2167.5073797543996"/>
    <n v="2167.5073797543996"/>
    <x v="28"/>
  </r>
  <r>
    <x v="4"/>
    <s v="OutputSite 4"/>
    <s v="New London"/>
    <x v="0"/>
    <x v="0"/>
    <s v="Fixed"/>
    <x v="2"/>
    <s v="Protect None"/>
    <n v="0"/>
    <n v="253.26965478000002"/>
    <n v="587.56434811120005"/>
    <n v="14.05406275"/>
    <n v="0"/>
    <n v="0"/>
    <n v="0"/>
    <n v="15.4467431484"/>
    <n v="48.571335072799997"/>
    <n v="0"/>
    <n v="14.24556866"/>
    <n v="3.9835700324000003"/>
    <n v="0"/>
    <n v="0"/>
    <n v="0"/>
    <n v="0.48185358"/>
    <n v="0"/>
    <n v="1158.7427092496"/>
    <n v="0"/>
    <n v="0"/>
    <n v="69.349849860000006"/>
    <n v="0"/>
    <n v="0"/>
    <n v="0"/>
    <n v="0"/>
    <n v="1.7976845100000001"/>
    <m/>
    <n v="2167.5073797544005"/>
    <n v="2167.5073797544005"/>
    <x v="28"/>
  </r>
  <r>
    <x v="5"/>
    <s v="OutputSite 4"/>
    <s v="New London"/>
    <x v="0"/>
    <x v="0"/>
    <s v="Fixed"/>
    <x v="2"/>
    <s v="Protect None"/>
    <n v="0"/>
    <n v="251.63258812999999"/>
    <n v="578.6038483584"/>
    <n v="14.00464187"/>
    <n v="0"/>
    <n v="0"/>
    <n v="0"/>
    <n v="13.410355787999999"/>
    <n v="116.85863601280001"/>
    <n v="0"/>
    <n v="13.04093471"/>
    <n v="5.7886676744000001"/>
    <n v="0"/>
    <n v="0"/>
    <n v="0"/>
    <n v="0.48185358"/>
    <n v="0"/>
    <n v="1163.8755618464002"/>
    <n v="0"/>
    <n v="0"/>
    <n v="6.3752935200000005"/>
    <n v="0"/>
    <n v="0"/>
    <n v="0"/>
    <n v="0"/>
    <n v="3.4347511599999998"/>
    <m/>
    <n v="2167.5071326500001"/>
    <n v="2167.5071326500001"/>
    <x v="28"/>
  </r>
  <r>
    <x v="6"/>
    <s v="OutputSite 4"/>
    <s v="New London"/>
    <x v="0"/>
    <x v="0"/>
    <s v="Fixed"/>
    <x v="2"/>
    <s v="Protect None"/>
    <n v="0"/>
    <n v="249.43953657999998"/>
    <n v="569.79803595999999"/>
    <n v="13.986109040000001"/>
    <n v="0"/>
    <n v="0"/>
    <n v="0"/>
    <n v="13.233181933199999"/>
    <n v="78.051137097199998"/>
    <n v="0"/>
    <n v="11.83630076"/>
    <n v="52.238611473200002"/>
    <n v="0"/>
    <n v="0"/>
    <n v="0"/>
    <n v="0.48185358"/>
    <n v="0"/>
    <n v="1170.7450641664"/>
    <n v="0"/>
    <n v="0"/>
    <n v="2.0694993500000001"/>
    <n v="0"/>
    <n v="0"/>
    <n v="0"/>
    <n v="0"/>
    <n v="5.6278027100000001"/>
    <m/>
    <n v="2167.5071326500001"/>
    <n v="2167.5071326500001"/>
    <x v="28"/>
  </r>
  <r>
    <x v="7"/>
    <s v="OutputSite 4"/>
    <s v="New London"/>
    <x v="0"/>
    <x v="0"/>
    <s v="Fixed"/>
    <x v="2"/>
    <s v="Protect None"/>
    <n v="0"/>
    <n v="245.79474668"/>
    <n v="561.71920470640009"/>
    <n v="13.986109040000001"/>
    <n v="0"/>
    <n v="0"/>
    <n v="0"/>
    <n v="12.2027565852"/>
    <n v="32.513008534400001"/>
    <n v="0"/>
    <n v="10.149813229999999"/>
    <n v="55.9535790228"/>
    <n v="0"/>
    <n v="0"/>
    <n v="0"/>
    <n v="0.48185358"/>
    <n v="0"/>
    <n v="1224.6612674112"/>
    <n v="0"/>
    <n v="0"/>
    <n v="0.77220124999999995"/>
    <n v="0"/>
    <n v="0"/>
    <n v="0"/>
    <n v="0"/>
    <n v="9.2725926100000002"/>
    <m/>
    <n v="2167.5071326500001"/>
    <n v="2167.5071326500001"/>
    <x v="28"/>
  </r>
  <r>
    <x v="0"/>
    <s v="Raster 1"/>
    <s v="New London"/>
    <x v="5"/>
    <x v="0"/>
    <s v="Fixed"/>
    <x v="2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  <m/>
    <n v="46471.966978450007"/>
    <n v="17622.892757440004"/>
    <x v="29"/>
  </r>
  <r>
    <x v="1"/>
    <s v="Raster 1"/>
    <s v="New London"/>
    <x v="5"/>
    <x v="0"/>
    <s v="Fixed"/>
    <x v="2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  <m/>
    <n v="46471.966978449993"/>
    <n v="17622.89275743999"/>
    <x v="29"/>
  </r>
  <r>
    <x v="2"/>
    <s v="Raster 1"/>
    <s v="New London"/>
    <x v="5"/>
    <x v="0"/>
    <s v="Fixed"/>
    <x v="2"/>
    <s v="Protect None"/>
    <n v="0"/>
    <n v="2008.85993024"/>
    <n v="10365.2872783824"/>
    <n v="364.42956912"/>
    <n v="0"/>
    <n v="35.45330379"/>
    <n v="243.20015048000002"/>
    <n v="83.319897114"/>
    <n v="112.8557918372"/>
    <n v="0"/>
    <n v="46.467982419999998"/>
    <n v="40.926419145600001"/>
    <n v="0"/>
    <n v="0"/>
    <n v="0"/>
    <n v="182.07269953000002"/>
    <n v="17.19228863"/>
    <n v="3072.3016384372004"/>
    <n v="0"/>
    <n v="0"/>
    <n v="878.62145484359996"/>
    <n v="0"/>
    <n v="0"/>
    <n v="162.78620111000001"/>
    <n v="28849.074221010003"/>
    <n v="9.1181523599999998"/>
    <m/>
    <n v="46471.966978450007"/>
    <n v="17622.892757440004"/>
    <x v="29"/>
  </r>
  <r>
    <x v="3"/>
    <s v="Raster 1"/>
    <s v="New London"/>
    <x v="5"/>
    <x v="0"/>
    <s v="Fixed"/>
    <x v="2"/>
    <s v="Protect None"/>
    <n v="0"/>
    <n v="2002.3329146183999"/>
    <n v="10314.3111232888"/>
    <n v="364.42956912"/>
    <n v="0"/>
    <n v="34.20542657"/>
    <n v="229.54763237999998"/>
    <n v="111.15966723560001"/>
    <n v="152.95366992960001"/>
    <n v="0"/>
    <n v="16.08031883"/>
    <n v="51.432062711600004"/>
    <n v="0"/>
    <n v="0"/>
    <n v="0"/>
    <n v="181.70822053999999"/>
    <n v="12.318154340000001"/>
    <n v="3129.1408396296001"/>
    <n v="0"/>
    <n v="0"/>
    <n v="866.8526135848"/>
    <n v="0"/>
    <n v="0"/>
    <n v="140.77537667999999"/>
    <n v="28849.074221010003"/>
    <n v="15.6451679816"/>
    <m/>
    <n v="46471.966978450007"/>
    <n v="17622.892757440004"/>
    <x v="29"/>
  </r>
  <r>
    <x v="4"/>
    <s v="Raster 1"/>
    <s v="New London"/>
    <x v="5"/>
    <x v="0"/>
    <s v="Fixed"/>
    <x v="2"/>
    <s v="Protect None"/>
    <n v="0"/>
    <n v="1993.3664843600002"/>
    <n v="10260.5792599264"/>
    <n v="364.42956912"/>
    <n v="0"/>
    <n v="33.173765700000004"/>
    <n v="216.17310673"/>
    <n v="132.9191864908"/>
    <n v="269.75324799079999"/>
    <n v="0"/>
    <n v="8.4139048199999991"/>
    <n v="46.595241186000003"/>
    <n v="0"/>
    <n v="0"/>
    <n v="0"/>
    <n v="181.69586532"/>
    <n v="9.9150640499999998"/>
    <n v="3169.4544398632002"/>
    <n v="0"/>
    <n v="0"/>
    <n v="811.96331321280002"/>
    <n v="0"/>
    <n v="0"/>
    <n v="99.848710429999997"/>
    <n v="28849.074221010003"/>
    <n v="24.611598240000003"/>
    <m/>
    <n v="46471.966978450007"/>
    <n v="17622.892757440004"/>
    <x v="29"/>
  </r>
  <r>
    <x v="5"/>
    <s v="Raster 1"/>
    <s v="New London"/>
    <x v="5"/>
    <x v="0"/>
    <s v="Fixed"/>
    <x v="2"/>
    <s v="Protect None"/>
    <n v="0"/>
    <n v="1973.3695607899999"/>
    <n v="10170.799806692001"/>
    <n v="364.42956912"/>
    <n v="0"/>
    <n v="32.846352369999998"/>
    <n v="185.91517295"/>
    <n v="131.35476853439999"/>
    <n v="905.41770308399998"/>
    <n v="0"/>
    <n v="5.1891924000000005"/>
    <n v="64.131499140800003"/>
    <n v="0"/>
    <n v="0"/>
    <n v="0"/>
    <n v="181.65262205000002"/>
    <n v="7.1598499899999997"/>
    <n v="3214.4768615431999"/>
    <n v="0"/>
    <n v="0"/>
    <n v="282.71164983120002"/>
    <n v="0"/>
    <n v="0"/>
    <n v="58.829380030000003"/>
    <n v="28849.074221010003"/>
    <n v="44.608521809999999"/>
    <m/>
    <n v="46471.966731345601"/>
    <n v="17622.892510335598"/>
    <x v="29"/>
  </r>
  <r>
    <x v="6"/>
    <s v="Raster 1"/>
    <s v="New London"/>
    <x v="5"/>
    <x v="0"/>
    <s v="Fixed"/>
    <x v="2"/>
    <s v="Protect None"/>
    <n v="0"/>
    <n v="1952.0320958499999"/>
    <n v="10091.314722761599"/>
    <n v="364.34926019"/>
    <n v="0"/>
    <n v="32.716622559999998"/>
    <n v="132.19467639000001"/>
    <n v="122.68585197359999"/>
    <n v="1103.7162659355999"/>
    <n v="0"/>
    <n v="3.6386122899999997"/>
    <n v="190.33043436919999"/>
    <n v="0"/>
    <n v="0"/>
    <n v="0"/>
    <n v="181.5599579"/>
    <n v="4.0710449899999999"/>
    <n v="3270.9775297075998"/>
    <n v="0"/>
    <n v="0"/>
    <n v="70.973325768000009"/>
    <n v="0"/>
    <n v="0"/>
    <n v="36.386122899999997"/>
    <n v="28849.074221010003"/>
    <n v="65.945986750000003"/>
    <m/>
    <n v="46471.966731345601"/>
    <n v="17622.892510335598"/>
    <x v="29"/>
  </r>
  <r>
    <x v="7"/>
    <s v="Raster 1"/>
    <s v="New London"/>
    <x v="5"/>
    <x v="0"/>
    <s v="Fixed"/>
    <x v="2"/>
    <s v="Protect None"/>
    <n v="0"/>
    <n v="1924.44288959"/>
    <n v="10015.6797724876"/>
    <n v="364.26895125999999"/>
    <n v="0"/>
    <n v="32.62395841"/>
    <n v="65.816256940000002"/>
    <n v="112.81427829799999"/>
    <n v="729.34025050679998"/>
    <n v="0"/>
    <n v="2.4873528904"/>
    <n v="629.36329289319997"/>
    <n v="0"/>
    <n v="0"/>
    <n v="0"/>
    <n v="180.96690734000001"/>
    <n v="3.5768361899999999"/>
    <n v="3412.693385734"/>
    <n v="0"/>
    <n v="0"/>
    <n v="28.26256575"/>
    <n v="0"/>
    <n v="0"/>
    <n v="27.020866140000003"/>
    <n v="28849.074221010003"/>
    <n v="93.53519301"/>
    <m/>
    <n v="46471.96697845"/>
    <n v="17622.892757439997"/>
    <x v="29"/>
  </r>
  <r>
    <x v="0"/>
    <s v="Raster 2"/>
    <s v="New London"/>
    <x v="5"/>
    <x v="4"/>
    <s v="Fixed"/>
    <x v="2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  <m/>
    <n v="54160.317681560002"/>
    <n v="16467.043393610002"/>
    <x v="30"/>
  </r>
  <r>
    <x v="1"/>
    <s v="Raster 2"/>
    <s v="New London"/>
    <x v="5"/>
    <x v="4"/>
    <s v="Fixed"/>
    <x v="2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  <m/>
    <n v="54160.317681560002"/>
    <n v="16467.043393610002"/>
    <x v="30"/>
  </r>
  <r>
    <x v="2"/>
    <s v="Raster 2"/>
    <s v="New London"/>
    <x v="5"/>
    <x v="4"/>
    <s v="Fixed"/>
    <x v="2"/>
    <s v="Protect None"/>
    <n v="0"/>
    <n v="438.93772332999998"/>
    <n v="9894.2272185744005"/>
    <n v="377.68054257"/>
    <n v="0"/>
    <n v="19.311208860000001"/>
    <n v="304.25347011000002"/>
    <n v="138.49806252959999"/>
    <n v="249.94115851199999"/>
    <n v="0"/>
    <n v="9.5137665043999995"/>
    <n v="45.615719344399999"/>
    <n v="0"/>
    <n v="0"/>
    <n v="0"/>
    <n v="78.89425731"/>
    <n v="76.342904379999993"/>
    <n v="3220.3908111483997"/>
    <n v="0"/>
    <n v="0"/>
    <n v="1445.0719674968"/>
    <n v="0"/>
    <n v="0"/>
    <n v="166.20241944"/>
    <n v="37693.27428795"/>
    <n v="2.1621635000000001"/>
    <m/>
    <n v="54160.317681559995"/>
    <n v="16467.043393609994"/>
    <x v="30"/>
  </r>
  <r>
    <x v="3"/>
    <s v="Raster 2"/>
    <s v="New London"/>
    <x v="5"/>
    <x v="4"/>
    <s v="Fixed"/>
    <x v="2"/>
    <s v="Protect None"/>
    <n v="0"/>
    <n v="437.88135202000001"/>
    <n v="9828.7114405848006"/>
    <n v="375.92610132999999"/>
    <n v="0"/>
    <n v="19.20618949"/>
    <n v="295.90134139000003"/>
    <n v="163.3787574612"/>
    <n v="402.80241139599997"/>
    <n v="0"/>
    <n v="9.3781061888000004"/>
    <n v="47.538932889599998"/>
    <n v="0"/>
    <n v="0"/>
    <n v="0"/>
    <n v="78.877948419600003"/>
    <n v="65.352936190000008"/>
    <n v="3254.9468788620002"/>
    <n v="0"/>
    <n v="0"/>
    <n v="1340.2994547924"/>
    <n v="0"/>
    <n v="0"/>
    <n v="143.62325489"/>
    <n v="37693.27428795"/>
    <n v="3.21853481"/>
    <m/>
    <n v="54160.317928664401"/>
    <n v="16467.043640714401"/>
    <x v="30"/>
  </r>
  <r>
    <x v="4"/>
    <s v="Raster 2"/>
    <s v="New London"/>
    <x v="5"/>
    <x v="4"/>
    <s v="Fixed"/>
    <x v="2"/>
    <s v="Protect None"/>
    <n v="0"/>
    <n v="435.97247053000001"/>
    <n v="9757.0897128712004"/>
    <n v="373.11528878000001"/>
    <n v="0"/>
    <n v="18.971440310000002"/>
    <n v="279.70364796999996"/>
    <n v="188.84187746359999"/>
    <n v="761.00000754799999"/>
    <n v="0"/>
    <n v="9.1361909812000004"/>
    <n v="53.414828417199999"/>
    <n v="0"/>
    <n v="0"/>
    <n v="0"/>
    <n v="78.776882720000003"/>
    <n v="55.728219809999999"/>
    <n v="3292.6829330992005"/>
    <n v="0"/>
    <n v="0"/>
    <n v="1058.4924541696"/>
    <n v="0"/>
    <n v="0"/>
    <n v="98.990022640000007"/>
    <n v="37693.27428795"/>
    <n v="5.1274163000000001"/>
    <m/>
    <n v="54160.317681559995"/>
    <n v="16467.043393609994"/>
    <x v="30"/>
  </r>
  <r>
    <x v="5"/>
    <s v="Raster 2"/>
    <s v="New London"/>
    <x v="5"/>
    <x v="4"/>
    <s v="Fixed"/>
    <x v="2"/>
    <s v="Protect None"/>
    <n v="0"/>
    <n v="430.51146328999999"/>
    <n v="9657.7527556536006"/>
    <n v="370.76161937000001"/>
    <n v="0"/>
    <n v="18.767579179999998"/>
    <n v="230.89435136"/>
    <n v="160.16145817319997"/>
    <n v="1735.0761623807998"/>
    <n v="0"/>
    <n v="7.7501824016"/>
    <n v="120.0324449264"/>
    <n v="0"/>
    <n v="0"/>
    <n v="0"/>
    <n v="75.478038980000008"/>
    <n v="49.352926289999999"/>
    <n v="3345.8232285280001"/>
    <n v="0"/>
    <n v="0"/>
    <n v="204.5485744408"/>
    <n v="0"/>
    <n v="0"/>
    <n v="49.544432200000003"/>
    <n v="37693.27428795"/>
    <n v="10.588423540000001"/>
    <m/>
    <n v="54160.317928664401"/>
    <n v="16467.043640714401"/>
    <x v="30"/>
  </r>
  <r>
    <x v="6"/>
    <s v="Raster 2"/>
    <s v="New London"/>
    <x v="5"/>
    <x v="4"/>
    <s v="Fixed"/>
    <x v="2"/>
    <s v="Protect None"/>
    <n v="0"/>
    <n v="425.11840975999996"/>
    <n v="9559.8692665168001"/>
    <n v="365.66509112"/>
    <n v="0"/>
    <n v="18.205416669999998"/>
    <n v="183.53061548999997"/>
    <n v="155.040713692"/>
    <n v="1667.3416339835999"/>
    <n v="0"/>
    <n v="6.6152318923999998"/>
    <n v="427.11278937240002"/>
    <n v="0"/>
    <n v="0"/>
    <n v="0"/>
    <n v="73.859505159999998"/>
    <n v="42.52048963"/>
    <n v="3451.0308920807997"/>
    <n v="0"/>
    <n v="0"/>
    <n v="40.816704792000003"/>
    <n v="0"/>
    <n v="0"/>
    <n v="34.335156380000001"/>
    <n v="37693.27428795"/>
    <n v="15.98147707"/>
    <m/>
    <n v="54160.317681560002"/>
    <n v="16467.043393610002"/>
    <x v="30"/>
  </r>
  <r>
    <x v="7"/>
    <s v="Raster 2"/>
    <s v="New London"/>
    <x v="5"/>
    <x v="4"/>
    <s v="Fixed"/>
    <x v="2"/>
    <s v="Protect None"/>
    <n v="0"/>
    <n v="419.47998156079996"/>
    <n v="9462.2289281096"/>
    <n v="362.94694271999998"/>
    <n v="0"/>
    <n v="16.661014169999998"/>
    <n v="85.485767179999996"/>
    <n v="147.56753532279998"/>
    <n v="730.36968743720001"/>
    <n v="0"/>
    <n v="5.6278027100000001"/>
    <n v="1302.2574853079998"/>
    <n v="0"/>
    <n v="0"/>
    <n v="0"/>
    <n v="70.844831480000011"/>
    <n v="35.774539509999997"/>
    <n v="3765.0916887224002"/>
    <n v="0"/>
    <n v="0"/>
    <n v="16.9884275"/>
    <n v="0"/>
    <n v="0"/>
    <n v="24.098856609999999"/>
    <n v="37693.27428795"/>
    <n v="21.6199052692"/>
    <m/>
    <n v="54160.317681560002"/>
    <n v="16467.043393610002"/>
    <x v="30"/>
  </r>
  <r>
    <x v="0"/>
    <s v="Raster 3"/>
    <s v="New London"/>
    <x v="6"/>
    <x v="4"/>
    <s v="Fixed"/>
    <x v="2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  <m/>
    <n v="56317.106660860009"/>
    <n v="20146.205515650006"/>
    <x v="31"/>
  </r>
  <r>
    <x v="1"/>
    <s v="Raster 3"/>
    <s v="New London"/>
    <x v="6"/>
    <x v="4"/>
    <s v="Fixed"/>
    <x v="2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  <m/>
    <n v="56317.106660860009"/>
    <n v="20146.205515650006"/>
    <x v="31"/>
  </r>
  <r>
    <x v="2"/>
    <s v="Raster 3"/>
    <s v="New London"/>
    <x v="6"/>
    <x v="4"/>
    <s v="Fixed"/>
    <x v="2"/>
    <s v="Protect None"/>
    <n v="0"/>
    <n v="2533.2344940787998"/>
    <n v="7821.3089320960007"/>
    <n v="315.91679778999998"/>
    <n v="0"/>
    <n v="35.305041150000001"/>
    <n v="6.2517413199999998"/>
    <n v="70.331842745599999"/>
    <n v="90.479994208400015"/>
    <n v="0"/>
    <n v="116.0987899828"/>
    <n v="8.2841750100000002"/>
    <n v="0"/>
    <n v="0"/>
    <n v="7.4749080999999995"/>
    <n v="66.222249469199994"/>
    <n v="0"/>
    <n v="8673.7462162980009"/>
    <n v="0"/>
    <n v="0"/>
    <n v="362.61952939000003"/>
    <n v="0"/>
    <n v="0"/>
    <n v="26.156000740000003"/>
    <n v="36170.901145210002"/>
    <n v="12.774803271200001"/>
    <m/>
    <n v="56317.106660860009"/>
    <n v="20146.205515650006"/>
    <x v="31"/>
  </r>
  <r>
    <x v="3"/>
    <s v="Raster 3"/>
    <s v="New London"/>
    <x v="6"/>
    <x v="4"/>
    <s v="Fixed"/>
    <x v="2"/>
    <s v="Protect None"/>
    <n v="0"/>
    <n v="2527.5646836208002"/>
    <n v="7785.3159522964006"/>
    <n v="312.24111984000001"/>
    <n v="0"/>
    <n v="33.21083136"/>
    <n v="6.2517413199999998"/>
    <n v="90.025569216800008"/>
    <n v="121.4189477148"/>
    <n v="0"/>
    <n v="114.92825644"/>
    <n v="12.060177346400001"/>
    <n v="0"/>
    <n v="0"/>
    <n v="7.3266454599999999"/>
    <n v="65.925724189199997"/>
    <n v="0"/>
    <n v="8680.7051704107998"/>
    <n v="0"/>
    <n v="0"/>
    <n v="345.09982743"/>
    <n v="0"/>
    <n v="0"/>
    <n v="25.68650238"/>
    <n v="36170.901145210002"/>
    <n v="18.4446137292"/>
    <m/>
    <n v="56317.1069079644"/>
    <n v="20146.205762754398"/>
    <x v="31"/>
  </r>
  <r>
    <x v="4"/>
    <s v="Raster 3"/>
    <s v="New London"/>
    <x v="6"/>
    <x v="4"/>
    <s v="Fixed"/>
    <x v="2"/>
    <s v="Protect None"/>
    <n v="0"/>
    <n v="2518.3417589952001"/>
    <n v="7743.4769766015997"/>
    <n v="310.60405319"/>
    <n v="0"/>
    <n v="33.062568720000002"/>
    <n v="6.2517413199999998"/>
    <n v="103.95286740959999"/>
    <n v="233.1667234224"/>
    <n v="0"/>
    <n v="113.24844072879999"/>
    <n v="9.8975196376000003"/>
    <n v="0"/>
    <n v="0"/>
    <n v="7.1351395500000008"/>
    <n v="65.927453920000005"/>
    <n v="0"/>
    <n v="8689.8643421012002"/>
    <n v="0"/>
    <n v="0"/>
    <n v="260.22564363999999"/>
    <n v="0"/>
    <n v="0"/>
    <n v="23.382253850000001"/>
    <n v="36170.901145210002"/>
    <n v="27.667538354800001"/>
    <m/>
    <n v="56317.106166651196"/>
    <n v="20146.205021441194"/>
    <x v="31"/>
  </r>
  <r>
    <x v="5"/>
    <s v="Raster 3"/>
    <s v="New London"/>
    <x v="6"/>
    <x v="4"/>
    <s v="Fixed"/>
    <x v="2"/>
    <s v="Protect None"/>
    <n v="0"/>
    <n v="2497.5106109707999"/>
    <n v="7675.8232513432004"/>
    <n v="307.84266151999998"/>
    <n v="0"/>
    <n v="32.568359919999999"/>
    <n v="6.2455637099999999"/>
    <n v="104.78511502880001"/>
    <n v="483.91813726200002"/>
    <n v="0"/>
    <n v="107.8309238632"/>
    <n v="17.8824512192"/>
    <n v="0"/>
    <n v="0"/>
    <n v="6.6965292400000003"/>
    <n v="65.921276309999996"/>
    <n v="0"/>
    <n v="8705.5730159136001"/>
    <n v="0"/>
    <n v="0"/>
    <n v="65.309692920000003"/>
    <n v="0"/>
    <n v="0"/>
    <n v="19.799240049999998"/>
    <n v="36170.901145210002"/>
    <n v="48.498686379200002"/>
    <m/>
    <n v="56317.106660860009"/>
    <n v="20146.205515650006"/>
    <x v="31"/>
  </r>
  <r>
    <x v="6"/>
    <s v="Raster 3"/>
    <s v="New London"/>
    <x v="6"/>
    <x v="4"/>
    <s v="Fixed"/>
    <x v="2"/>
    <s v="Protect None"/>
    <n v="0"/>
    <n v="2465.1278264552002"/>
    <n v="7592.8349683340002"/>
    <n v="303.69748521000002"/>
    <n v="0"/>
    <n v="31.90735565"/>
    <n v="6.0417025799999999"/>
    <n v="123.08764372799999"/>
    <n v="368.69014318479998"/>
    <n v="0"/>
    <n v="100.17266429840001"/>
    <n v="217.8983896508"/>
    <n v="0"/>
    <n v="0"/>
    <n v="5.9799264799999996"/>
    <n v="62.585366910000005"/>
    <n v="0"/>
    <n v="8734.7414663939999"/>
    <n v="0"/>
    <n v="0"/>
    <n v="35.125890460000001"/>
    <n v="0"/>
    <n v="0"/>
    <n v="17.43321542"/>
    <n v="36170.901145210002"/>
    <n v="80.881470894799989"/>
    <m/>
    <n v="56317.106660860001"/>
    <n v="20146.205515649999"/>
    <x v="31"/>
  </r>
  <r>
    <x v="7"/>
    <s v="Raster 3"/>
    <s v="New London"/>
    <x v="6"/>
    <x v="4"/>
    <s v="Fixed"/>
    <x v="2"/>
    <s v="Protect None"/>
    <n v="0"/>
    <n v="2386.8881487008002"/>
    <n v="7498.2463692667998"/>
    <n v="300.20095794999997"/>
    <n v="0"/>
    <n v="31.277239430000002"/>
    <n v="5.7945981800000004"/>
    <n v="136.84691092880001"/>
    <n v="259.38474736680001"/>
    <n v="0"/>
    <n v="90.000364567999995"/>
    <n v="214.222217492"/>
    <n v="0"/>
    <n v="0"/>
    <n v="5.2695013299999998"/>
    <n v="60.997721139999996"/>
    <n v="0"/>
    <n v="8965.0968830576003"/>
    <n v="0"/>
    <n v="0"/>
    <n v="17.377616929999999"/>
    <n v="0"/>
    <n v="0"/>
    <n v="15.48109066"/>
    <n v="36170.901145210002"/>
    <n v="159.12114864919999"/>
    <m/>
    <n v="56317.106660860001"/>
    <n v="20146.205515649999"/>
    <x v="31"/>
  </r>
  <r>
    <x v="0"/>
    <s v="Raster 4"/>
    <s v="New London"/>
    <x v="7"/>
    <x v="4"/>
    <s v="Fixed"/>
    <x v="2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  <m/>
    <n v="91965.956517800005"/>
    <n v="14881.152064850001"/>
    <x v="32"/>
  </r>
  <r>
    <x v="1"/>
    <s v="Raster 4"/>
    <s v="New London"/>
    <x v="7"/>
    <x v="4"/>
    <s v="Fixed"/>
    <x v="2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  <m/>
    <n v="91965.95651779999"/>
    <n v="14881.152064849986"/>
    <x v="32"/>
  </r>
  <r>
    <x v="2"/>
    <s v="Raster 4"/>
    <s v="New London"/>
    <x v="7"/>
    <x v="4"/>
    <s v="Fixed"/>
    <x v="2"/>
    <s v="Protect None"/>
    <n v="0"/>
    <n v="3705.2995899499997"/>
    <n v="6213.1065470599997"/>
    <n v="83.502754369999991"/>
    <n v="0"/>
    <n v="21.232445569999999"/>
    <n v="0.96370716000000001"/>
    <n v="43.144428240000003"/>
    <n v="74.817034710000001"/>
    <n v="0"/>
    <n v="18.273370379999999"/>
    <n v="1.36525181"/>
    <n v="0"/>
    <n v="0"/>
    <n v="1.16139068"/>
    <n v="45.844043809999995"/>
    <n v="0"/>
    <n v="4616.5341306099999"/>
    <n v="0"/>
    <n v="0"/>
    <n v="24.302717740000002"/>
    <n v="0"/>
    <n v="0"/>
    <n v="6.8077262200000002"/>
    <n v="77084.804452950004"/>
    <n v="24.796926540000001"/>
    <m/>
    <n v="91965.956517800005"/>
    <n v="14881.152064850001"/>
    <x v="32"/>
  </r>
  <r>
    <x v="3"/>
    <s v="Raster 4"/>
    <s v="New London"/>
    <x v="7"/>
    <x v="4"/>
    <s v="Fixed"/>
    <x v="2"/>
    <s v="Protect None"/>
    <n v="0"/>
    <n v="3699.1899336600004"/>
    <n v="6197.7057653300008"/>
    <n v="82.64406658"/>
    <n v="0"/>
    <n v="20.589974129999998"/>
    <n v="0.95135194000000001"/>
    <n v="44.880336650000004"/>
    <n v="68.108150249999994"/>
    <n v="0"/>
    <n v="17.482636299999999"/>
    <n v="24.747505660000002"/>
    <n v="0"/>
    <n v="0"/>
    <n v="1.0996145800000001"/>
    <n v="45.436321549999995"/>
    <n v="0"/>
    <n v="4618.0291122300005"/>
    <n v="0"/>
    <n v="0"/>
    <n v="22.640940650000001"/>
    <n v="0"/>
    <n v="0"/>
    <n v="6.7397725099999999"/>
    <n v="77084.804452950004"/>
    <n v="30.906582830000001"/>
    <m/>
    <n v="91965.956517800005"/>
    <n v="14881.152064850001"/>
    <x v="32"/>
  </r>
  <r>
    <x v="4"/>
    <s v="Raster 4"/>
    <s v="New London"/>
    <x v="7"/>
    <x v="4"/>
    <s v="Fixed"/>
    <x v="2"/>
    <s v="Protect None"/>
    <n v="0"/>
    <n v="3689.5343292300004"/>
    <n v="6181.5636703999999"/>
    <n v="81.87804294"/>
    <n v="0"/>
    <n v="20.16371904"/>
    <n v="0.91428628000000001"/>
    <n v="46.838639019999995"/>
    <n v="78.665685740000001"/>
    <n v="0"/>
    <n v="14.79537595"/>
    <n v="20.281093630000001"/>
    <n v="0"/>
    <n v="0"/>
    <n v="0.96370716000000001"/>
    <n v="43.663347480000006"/>
    <n v="0"/>
    <n v="4636.5928302799994"/>
    <n v="0"/>
    <n v="0"/>
    <n v="18.396922580000002"/>
    <n v="0"/>
    <n v="0"/>
    <n v="6.3382278599999999"/>
    <n v="77084.804452950004"/>
    <n v="40.562187260000002"/>
    <m/>
    <n v="91965.956517800005"/>
    <n v="14881.152064850001"/>
    <x v="32"/>
  </r>
  <r>
    <x v="5"/>
    <s v="Raster 4"/>
    <s v="New London"/>
    <x v="7"/>
    <x v="4"/>
    <s v="Fixed"/>
    <x v="2"/>
    <s v="Protect None"/>
    <n v="0"/>
    <n v="3667.3319988899998"/>
    <n v="6153.5358538300006"/>
    <n v="80.556034400000001"/>
    <n v="0"/>
    <n v="19.95985791"/>
    <n v="0.78455647000000006"/>
    <n v="42.730528370000002"/>
    <n v="106.71203514000001"/>
    <n v="0"/>
    <n v="13.4671898"/>
    <n v="17.698852649999999"/>
    <n v="0"/>
    <n v="0"/>
    <n v="0.70424753999999989"/>
    <n v="43.218559559999996"/>
    <n v="0"/>
    <n v="4658.5974771000001"/>
    <n v="0"/>
    <n v="0"/>
    <n v="7.4378424399999998"/>
    <n v="0"/>
    <n v="0"/>
    <n v="5.6525131499999999"/>
    <n v="77084.804452950004"/>
    <n v="62.764517599999998"/>
    <m/>
    <n v="91965.956517800005"/>
    <n v="14881.152064850001"/>
    <x v="32"/>
  </r>
  <r>
    <x v="6"/>
    <s v="Raster 4"/>
    <s v="New London"/>
    <x v="7"/>
    <x v="4"/>
    <s v="Fixed"/>
    <x v="2"/>
    <s v="Protect None"/>
    <n v="0"/>
    <n v="3620.5613135799999"/>
    <n v="6115.0369883099993"/>
    <n v="78.634797689999999"/>
    <n v="0"/>
    <n v="19.861016149999998"/>
    <n v="0.65482666"/>
    <n v="54.918952900000001"/>
    <n v="104.47574032"/>
    <n v="0"/>
    <n v="12.07104994"/>
    <n v="35.60774404"/>
    <n v="0"/>
    <n v="0"/>
    <n v="0.51274162999999995"/>
    <n v="43.113540190000002"/>
    <n v="0"/>
    <n v="4677.6801143900002"/>
    <n v="0"/>
    <n v="0"/>
    <n v="3.6695003400000004"/>
    <n v="0"/>
    <n v="0"/>
    <n v="4.8185358000000003"/>
    <n v="77084.804452950004"/>
    <n v="109.53520291"/>
    <m/>
    <n v="91965.956517800005"/>
    <n v="14881.152064850001"/>
    <x v="32"/>
  </r>
  <r>
    <x v="7"/>
    <s v="Raster 4"/>
    <s v="New London"/>
    <x v="7"/>
    <x v="4"/>
    <s v="Fixed"/>
    <x v="2"/>
    <s v="Protect None"/>
    <n v="0"/>
    <n v="3556.9072201399999"/>
    <n v="6057.0045199700007"/>
    <n v="77.423986130000003"/>
    <n v="0"/>
    <n v="19.861016149999998"/>
    <n v="0.3706566"/>
    <n v="76.812402739999996"/>
    <n v="101.18307419"/>
    <n v="0"/>
    <n v="10.07568191"/>
    <n v="43.447131130000002"/>
    <n v="0"/>
    <n v="0"/>
    <n v="0.33976855"/>
    <n v="42.804659690000001"/>
    <n v="0"/>
    <n v="4715.7774352599999"/>
    <n v="0"/>
    <n v="0"/>
    <n v="2.0386112999999999"/>
    <n v="0"/>
    <n v="0"/>
    <n v="3.9166047399999999"/>
    <n v="77084.804452950004"/>
    <n v="173.18929635000001"/>
    <m/>
    <n v="91965.956517800005"/>
    <n v="14881.152064850001"/>
    <x v="32"/>
  </r>
  <r>
    <x v="0"/>
    <s v="Raster 5"/>
    <s v="New London"/>
    <x v="6"/>
    <x v="4"/>
    <s v="Fixed"/>
    <x v="2"/>
    <s v="Protect None"/>
    <n v="0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  <m/>
    <n v="69136.178685320003"/>
    <n v="27072.424473060004"/>
    <x v="33"/>
  </r>
  <r>
    <x v="1"/>
    <s v="Raster 5"/>
    <s v="New London"/>
    <x v="6"/>
    <x v="4"/>
    <s v="Fixed"/>
    <x v="2"/>
    <s v="Protect None"/>
    <n v="0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  <m/>
    <n v="69136.178685320003"/>
    <n v="27072.424473060004"/>
    <x v="33"/>
  </r>
  <r>
    <x v="2"/>
    <s v="Raster 5"/>
    <s v="New London"/>
    <x v="6"/>
    <x v="4"/>
    <s v="Fixed"/>
    <x v="2"/>
    <s v="Protect None"/>
    <n v="0"/>
    <n v="3867.4618524499997"/>
    <n v="7719.6341201499999"/>
    <n v="413.00411654999999"/>
    <n v="0"/>
    <n v="58.180730980000007"/>
    <n v="14.566804379999999"/>
    <n v="200.8684486116"/>
    <n v="92.775346980000009"/>
    <n v="0"/>
    <n v="63.456657024400002"/>
    <n v="15.421291395200001"/>
    <n v="0"/>
    <n v="0"/>
    <n v="0"/>
    <n v="108.1529008964"/>
    <n v="0"/>
    <n v="13438.983326948801"/>
    <n v="0"/>
    <n v="0"/>
    <n v="883.49287098519994"/>
    <n v="0"/>
    <n v="0"/>
    <n v="153.64605645840001"/>
    <n v="42063.754212259999"/>
    <n v="42.779949250000001"/>
    <m/>
    <n v="69136.178685320003"/>
    <n v="27072.424473060004"/>
    <x v="33"/>
  </r>
  <r>
    <x v="3"/>
    <s v="Raster 5"/>
    <s v="New London"/>
    <x v="6"/>
    <x v="4"/>
    <s v="Fixed"/>
    <x v="2"/>
    <s v="Protect None"/>
    <n v="0"/>
    <n v="3832.5707111700003"/>
    <n v="7629.2556858500002"/>
    <n v="398.94387618999997"/>
    <n v="0"/>
    <n v="54.918952900000001"/>
    <n v="14.542093939999999"/>
    <n v="273.12918830359996"/>
    <n v="162.45112754359999"/>
    <n v="0"/>
    <n v="61.489458896000002"/>
    <n v="31.083262476000002"/>
    <n v="0"/>
    <n v="0"/>
    <n v="0"/>
    <n v="107.48077692839999"/>
    <n v="0"/>
    <n v="13451.453450494801"/>
    <n v="0"/>
    <n v="0"/>
    <n v="824.37857958200004"/>
    <n v="0"/>
    <n v="0"/>
    <n v="153.0559711512"/>
    <n v="42063.754212259999"/>
    <n v="77.671090530000001"/>
    <m/>
    <n v="69136.178438215604"/>
    <n v="27072.424225955605"/>
    <x v="33"/>
  </r>
  <r>
    <x v="4"/>
    <s v="Raster 5"/>
    <s v="New London"/>
    <x v="6"/>
    <x v="4"/>
    <s v="Fixed"/>
    <x v="2"/>
    <s v="Protect None"/>
    <n v="0"/>
    <n v="3772.8821491412"/>
    <n v="7509.4780055599995"/>
    <n v="381.62284616760002"/>
    <n v="0"/>
    <n v="48.473234626"/>
    <n v="14.492673060000001"/>
    <n v="356.13155626360003"/>
    <n v="611.64071822080007"/>
    <n v="0"/>
    <n v="59.716484825999999"/>
    <n v="16.5661260804"/>
    <n v="0"/>
    <n v="0"/>
    <n v="0"/>
    <n v="105.58968695520001"/>
    <n v="0"/>
    <n v="13479.064649046399"/>
    <n v="0"/>
    <n v="0"/>
    <n v="431.66766477760001"/>
    <n v="0"/>
    <n v="0"/>
    <n v="147.7392728808"/>
    <n v="42063.754212259999"/>
    <n v="137.35965255880001"/>
    <m/>
    <n v="69136.178932424402"/>
    <n v="27072.424720164403"/>
    <x v="33"/>
  </r>
  <r>
    <x v="5"/>
    <s v="Raster 5"/>
    <s v="New London"/>
    <x v="6"/>
    <x v="4"/>
    <s v="Fixed"/>
    <x v="2"/>
    <s v="Protect None"/>
    <n v="0"/>
    <n v="3654.4012727424001"/>
    <n v="7309.7435190400001"/>
    <n v="362.49869533840001"/>
    <n v="0"/>
    <n v="42.644041829999999"/>
    <n v="14.25792388"/>
    <n v="355.14585681200003"/>
    <n v="1101.5288977867999"/>
    <n v="0"/>
    <n v="53.5934848984"/>
    <n v="36.106647823599999"/>
    <n v="0"/>
    <n v="0"/>
    <n v="0"/>
    <n v="100.8801241956"/>
    <n v="0"/>
    <n v="13506.68326073"/>
    <n v="0"/>
    <n v="0"/>
    <n v="166.59407991399999"/>
    <n v="0"/>
    <n v="0"/>
    <n v="112.50663332000001"/>
    <n v="42063.754212259999"/>
    <n v="255.84052895759999"/>
    <m/>
    <n v="69136.179179528815"/>
    <n v="27072.424967268817"/>
    <x v="33"/>
  </r>
  <r>
    <x v="6"/>
    <s v="Raster 5"/>
    <s v="New London"/>
    <x v="6"/>
    <x v="4"/>
    <s v="Fixed"/>
    <x v="2"/>
    <s v="Protect None"/>
    <n v="0"/>
    <n v="3475.6071543915996"/>
    <n v="7072.5356502599998"/>
    <n v="322.20659318759999"/>
    <n v="0"/>
    <n v="31.987664580000001"/>
    <n v="13.80695835"/>
    <n v="407.21421335359997"/>
    <n v="854.22162507440009"/>
    <n v="0"/>
    <n v="46.758082985599998"/>
    <n v="585.13753579879995"/>
    <n v="0"/>
    <n v="0"/>
    <n v="0"/>
    <n v="96.386283577200004"/>
    <n v="0"/>
    <n v="13554.083568051199"/>
    <n v="0"/>
    <n v="0"/>
    <n v="96.430021056000001"/>
    <n v="0"/>
    <n v="0"/>
    <n v="81.414722189999992"/>
    <n v="42063.754212259999"/>
    <n v="434.63464730839996"/>
    <m/>
    <n v="69136.178932424387"/>
    <n v="27072.424720164388"/>
    <x v="33"/>
  </r>
  <r>
    <x v="7"/>
    <s v="Raster 5"/>
    <s v="New London"/>
    <x v="6"/>
    <x v="4"/>
    <s v="Fixed"/>
    <x v="2"/>
    <s v="Protect None"/>
    <n v="0"/>
    <n v="3300.7802971828"/>
    <n v="6817.8266123500007"/>
    <n v="282.24264568000001"/>
    <n v="0"/>
    <n v="28.293453799999998"/>
    <n v="12.2934439"/>
    <n v="415.24436504039994"/>
    <n v="831.76700114200003"/>
    <n v="0"/>
    <n v="38.160085387599999"/>
    <n v="370.81573523360004"/>
    <n v="0"/>
    <n v="0"/>
    <n v="0"/>
    <n v="81.001810737599996"/>
    <n v="0"/>
    <n v="14164.001227290801"/>
    <n v="0"/>
    <n v="0"/>
    <n v="60.699960337999997"/>
    <n v="0"/>
    <n v="0"/>
    <n v="59.836330459999999"/>
    <n v="42063.754212259999"/>
    <n v="609.46150451719996"/>
    <m/>
    <n v="69136.178685320003"/>
    <n v="27072.424473060004"/>
    <x v="33"/>
  </r>
  <r>
    <x v="0"/>
    <s v="Raster 6"/>
    <s v="New London"/>
    <x v="8"/>
    <x v="4"/>
    <s v="Fixed"/>
    <x v="2"/>
    <s v="Protect None"/>
    <n v="0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  <m/>
    <n v="25704.39273856"/>
    <n v="1438.6479944099992"/>
    <x v="34"/>
  </r>
  <r>
    <x v="1"/>
    <s v="Raster 6"/>
    <s v="New London"/>
    <x v="8"/>
    <x v="4"/>
    <s v="Fixed"/>
    <x v="2"/>
    <s v="Protect None"/>
    <n v="0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  <m/>
    <n v="25704.39273856"/>
    <n v="1438.6479944099992"/>
    <x v="34"/>
  </r>
  <r>
    <x v="2"/>
    <s v="Raster 6"/>
    <s v="New London"/>
    <x v="8"/>
    <x v="4"/>
    <s v="Fixed"/>
    <x v="2"/>
    <s v="Protect None"/>
    <n v="0"/>
    <n v="477.45512167999999"/>
    <n v="545.38412124000001"/>
    <n v="54.387678440000002"/>
    <n v="0"/>
    <n v="0.56216251000000006"/>
    <n v="0"/>
    <n v="10.650199639999999"/>
    <n v="4.6702731599999998"/>
    <n v="0"/>
    <n v="0"/>
    <n v="0.34026275879999995"/>
    <n v="0"/>
    <n v="0"/>
    <n v="0"/>
    <n v="2.8355229899999999"/>
    <n v="3.21853481"/>
    <n v="296.17266202119998"/>
    <n v="0"/>
    <n v="0"/>
    <n v="39.073383249999999"/>
    <n v="0"/>
    <n v="0"/>
    <n v="0.42625508999999995"/>
    <n v="24265.744744150001"/>
    <n v="3.4718168199999999"/>
    <m/>
    <n v="25704.392738560004"/>
    <n v="1438.6479944100029"/>
    <x v="34"/>
  </r>
  <r>
    <x v="3"/>
    <s v="Raster 6"/>
    <s v="New London"/>
    <x v="8"/>
    <x v="4"/>
    <s v="Fixed"/>
    <x v="2"/>
    <s v="Protect None"/>
    <n v="0"/>
    <n v="475.60183868000001"/>
    <n v="537.49531327"/>
    <n v="54.338257559999995"/>
    <n v="0"/>
    <n v="0.56216251000000006"/>
    <n v="0"/>
    <n v="15.740550280000001"/>
    <n v="7.2154484800000001"/>
    <n v="0"/>
    <n v="0"/>
    <n v="1.4240626572000001"/>
    <n v="0"/>
    <n v="0"/>
    <n v="0"/>
    <n v="2.7366812299999999"/>
    <n v="2.8417005999999998"/>
    <n v="296.89890185280001"/>
    <n v="0"/>
    <n v="0"/>
    <n v="38.041722379999996"/>
    <n v="0"/>
    <n v="0"/>
    <n v="0.42625508999999995"/>
    <n v="24265.744744150001"/>
    <n v="5.3250998199999993"/>
    <m/>
    <n v="25704.39273856"/>
    <n v="1438.6479944099992"/>
    <x v="34"/>
  </r>
  <r>
    <x v="4"/>
    <s v="Raster 6"/>
    <s v="New London"/>
    <x v="8"/>
    <x v="4"/>
    <s v="Fixed"/>
    <x v="2"/>
    <s v="Protect None"/>
    <n v="0"/>
    <n v="473.57558260000002"/>
    <n v="530.16249019999998"/>
    <n v="54.288836679999996"/>
    <n v="0"/>
    <n v="0.56216251000000006"/>
    <n v="0"/>
    <n v="18.650204590000001"/>
    <n v="17.82858246"/>
    <n v="0"/>
    <n v="0"/>
    <n v="0.73735952959999995"/>
    <n v="0"/>
    <n v="0"/>
    <n v="0"/>
    <n v="2.7366812299999999"/>
    <n v="2.6996155700000002"/>
    <n v="298.110454726"/>
    <n v="0"/>
    <n v="0"/>
    <n v="31.518166220000001"/>
    <n v="0"/>
    <n v="0"/>
    <n v="0.42625508999999995"/>
    <n v="24265.744744150001"/>
    <n v="7.3513559000000006"/>
    <m/>
    <n v="25704.392491455601"/>
    <n v="1438.6477473056002"/>
    <x v="34"/>
  </r>
  <r>
    <x v="5"/>
    <s v="Raster 6"/>
    <s v="New London"/>
    <x v="8"/>
    <x v="4"/>
    <s v="Fixed"/>
    <x v="2"/>
    <s v="Protect None"/>
    <n v="0"/>
    <n v="469.02886164"/>
    <n v="514.06363853999994"/>
    <n v="54.183817309999995"/>
    <n v="0"/>
    <n v="0"/>
    <n v="0"/>
    <n v="23.277234480000001"/>
    <n v="51.632464380000002"/>
    <n v="0"/>
    <n v="0"/>
    <n v="1.5807268468000002"/>
    <n v="0"/>
    <n v="0"/>
    <n v="0"/>
    <n v="2.27953809"/>
    <n v="2.61930664"/>
    <n v="299.40454046880001"/>
    <n v="0"/>
    <n v="0"/>
    <n v="8.5436346299999997"/>
    <n v="0"/>
    <n v="0"/>
    <n v="0.13590742"/>
    <n v="24265.744744150001"/>
    <n v="11.898076860000002"/>
    <m/>
    <n v="25704.392491455601"/>
    <n v="1438.6477473056002"/>
    <x v="34"/>
  </r>
  <r>
    <x v="6"/>
    <s v="Raster 6"/>
    <s v="New London"/>
    <x v="8"/>
    <x v="4"/>
    <s v="Fixed"/>
    <x v="2"/>
    <s v="Protect None"/>
    <n v="0"/>
    <n v="460.61495682000003"/>
    <n v="488.22887352000004"/>
    <n v="53.776095050000002"/>
    <n v="0"/>
    <n v="0"/>
    <n v="0"/>
    <n v="35.218554609999998"/>
    <n v="55.771463080000004"/>
    <n v="0"/>
    <n v="0"/>
    <n v="14.931530474400001"/>
    <n v="0"/>
    <n v="0"/>
    <n v="0"/>
    <n v="2.2671828700000001"/>
    <n v="2.23011721"/>
    <n v="301.45476567560002"/>
    <n v="0"/>
    <n v="0"/>
    <n v="3.8424734199999997"/>
    <n v="0"/>
    <n v="0"/>
    <n v="0"/>
    <n v="24265.744744150001"/>
    <n v="20.311981680000002"/>
    <m/>
    <n v="25704.39273856"/>
    <n v="1438.6479944099992"/>
    <x v="34"/>
  </r>
  <r>
    <x v="7"/>
    <s v="Raster 6"/>
    <s v="New London"/>
    <x v="8"/>
    <x v="4"/>
    <s v="Fixed"/>
    <x v="2"/>
    <s v="Protect None"/>
    <n v="0"/>
    <n v="449.73618561000001"/>
    <n v="464.58716004999997"/>
    <n v="53.38690562"/>
    <n v="0"/>
    <n v="0"/>
    <n v="0"/>
    <n v="36.24403787"/>
    <n v="53.250998200000005"/>
    <n v="0"/>
    <n v="0"/>
    <n v="27.649252629199999"/>
    <n v="0"/>
    <n v="0"/>
    <n v="0"/>
    <n v="2.2671828700000001"/>
    <n v="1.8162173399999999"/>
    <n v="316.86987946080001"/>
    <n v="0"/>
    <n v="0"/>
    <n v="1.6494218700000001"/>
    <n v="0"/>
    <n v="0"/>
    <n v="0"/>
    <n v="24265.744744150001"/>
    <n v="31.190752890000002"/>
    <m/>
    <n v="25704.39273856"/>
    <n v="1438.6479944099992"/>
    <x v="34"/>
  </r>
  <r>
    <x v="0"/>
    <s v="Raster 7"/>
    <s v="New London"/>
    <x v="0"/>
    <x v="0"/>
    <s v="Fixed"/>
    <x v="2"/>
    <s v="Protect None"/>
    <n v="0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  <m/>
    <n v="5242.5731280099999"/>
    <n v="380.15776418000041"/>
    <x v="35"/>
  </r>
  <r>
    <x v="1"/>
    <s v="Raster 7"/>
    <s v="New London"/>
    <x v="0"/>
    <x v="0"/>
    <s v="Fixed"/>
    <x v="2"/>
    <s v="Protect None"/>
    <n v="0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  <m/>
    <n v="5242.5731280099999"/>
    <n v="380.15776418000041"/>
    <x v="35"/>
  </r>
  <r>
    <x v="2"/>
    <s v="Raster 7"/>
    <s v="New London"/>
    <x v="0"/>
    <x v="0"/>
    <s v="Fixed"/>
    <x v="2"/>
    <s v="Protect None"/>
    <n v="0"/>
    <n v="0.96370716000000001"/>
    <n v="0.53127446"/>
    <n v="0"/>
    <n v="0"/>
    <n v="0"/>
    <n v="0"/>
    <n v="2.471044E-2"/>
    <n v="6.17761E-3"/>
    <n v="0"/>
    <n v="0"/>
    <n v="0"/>
    <n v="0"/>
    <n v="0"/>
    <n v="0"/>
    <n v="0.48803119"/>
    <n v="3.95984801"/>
    <n v="373.56625431000003"/>
    <n v="0"/>
    <n v="0"/>
    <n v="0"/>
    <n v="0"/>
    <n v="0"/>
    <n v="0.48803119"/>
    <n v="4862.4153638299995"/>
    <n v="0.12972981"/>
    <m/>
    <n v="5242.573128009999"/>
    <n v="380.1577641799995"/>
    <x v="35"/>
  </r>
  <r>
    <x v="3"/>
    <s v="Raster 7"/>
    <s v="New London"/>
    <x v="0"/>
    <x v="0"/>
    <s v="Fixed"/>
    <x v="2"/>
    <s v="Protect None"/>
    <n v="0"/>
    <n v="0.91428628000000001"/>
    <n v="0.51274162999999995"/>
    <n v="0"/>
    <n v="0"/>
    <n v="0"/>
    <n v="0"/>
    <n v="3.706566E-2"/>
    <n v="6.17761E-3"/>
    <n v="0"/>
    <n v="0"/>
    <n v="6.17761E-3"/>
    <n v="0"/>
    <n v="0"/>
    <n v="0"/>
    <n v="0.48803119"/>
    <n v="3.706566"/>
    <n v="373.81953632"/>
    <n v="0"/>
    <n v="0"/>
    <n v="0"/>
    <n v="0"/>
    <n v="0"/>
    <n v="0.48803119"/>
    <n v="4862.4153638299995"/>
    <n v="0.17915069"/>
    <m/>
    <n v="5242.573128009999"/>
    <n v="380.1577641799995"/>
    <x v="35"/>
  </r>
  <r>
    <x v="4"/>
    <s v="Raster 7"/>
    <s v="New London"/>
    <x v="0"/>
    <x v="0"/>
    <s v="Fixed"/>
    <x v="2"/>
    <s v="Protect None"/>
    <n v="0"/>
    <n v="0.88957584000000001"/>
    <n v="0.48803119"/>
    <n v="0"/>
    <n v="0"/>
    <n v="0"/>
    <n v="0"/>
    <n v="4.3243270000000007E-2"/>
    <n v="2.471044E-2"/>
    <n v="0"/>
    <n v="0"/>
    <n v="0"/>
    <n v="0"/>
    <n v="0"/>
    <n v="0"/>
    <n v="0.48803119"/>
    <n v="3.5212376999999999"/>
    <n v="374.01104222999999"/>
    <n v="0"/>
    <n v="0"/>
    <n v="0"/>
    <n v="0"/>
    <n v="0"/>
    <n v="0.48803119"/>
    <n v="4862.4153638299995"/>
    <n v="0.20386113"/>
    <m/>
    <n v="5242.5731280099999"/>
    <n v="380.15776418000041"/>
    <x v="35"/>
  </r>
  <r>
    <x v="5"/>
    <s v="Raster 7"/>
    <s v="New London"/>
    <x v="0"/>
    <x v="0"/>
    <s v="Fixed"/>
    <x v="2"/>
    <s v="Protect None"/>
    <n v="0"/>
    <n v="0.83397735000000006"/>
    <n v="0.46949836"/>
    <n v="0"/>
    <n v="0"/>
    <n v="0"/>
    <n v="0"/>
    <n v="4.3243270000000007E-2"/>
    <n v="4.3243270000000007E-2"/>
    <n v="0"/>
    <n v="0"/>
    <n v="0"/>
    <n v="0"/>
    <n v="0"/>
    <n v="0"/>
    <n v="0.48803119"/>
    <n v="3.4409287700000002"/>
    <n v="374.09135115999999"/>
    <n v="0"/>
    <n v="0"/>
    <n v="0"/>
    <n v="0"/>
    <n v="0"/>
    <n v="0.48803119"/>
    <n v="4862.4153638299995"/>
    <n v="0.25945962"/>
    <m/>
    <n v="5242.573128009999"/>
    <n v="380.1577641799995"/>
    <x v="35"/>
  </r>
  <r>
    <x v="6"/>
    <s v="Raster 7"/>
    <s v="New London"/>
    <x v="0"/>
    <x v="0"/>
    <s v="Fixed"/>
    <x v="2"/>
    <s v="Protect None"/>
    <n v="0"/>
    <n v="0.77837886000000001"/>
    <n v="0.45714314"/>
    <n v="0"/>
    <n v="0"/>
    <n v="0"/>
    <n v="0"/>
    <n v="1.235522E-2"/>
    <n v="8.6486540000000015E-2"/>
    <n v="0"/>
    <n v="0"/>
    <n v="0"/>
    <n v="0"/>
    <n v="0"/>
    <n v="0"/>
    <n v="0.48803119"/>
    <n v="2.9590751900000001"/>
    <n v="374.57320473999999"/>
    <n v="0"/>
    <n v="0"/>
    <n v="0"/>
    <n v="0"/>
    <n v="0"/>
    <n v="0.48803119"/>
    <n v="4862.4153638299995"/>
    <n v="0.31505811"/>
    <m/>
    <n v="5242.573128009999"/>
    <n v="380.1577641799995"/>
    <x v="35"/>
  </r>
  <r>
    <x v="7"/>
    <s v="Raster 7"/>
    <s v="New London"/>
    <x v="0"/>
    <x v="0"/>
    <s v="Fixed"/>
    <x v="2"/>
    <s v="Protect None"/>
    <n v="0"/>
    <n v="0.57451773000000006"/>
    <n v="0.41389987"/>
    <n v="0"/>
    <n v="0"/>
    <n v="0"/>
    <n v="0"/>
    <n v="4.942088E-2"/>
    <n v="6.7953710000000001E-2"/>
    <n v="0"/>
    <n v="0"/>
    <n v="2.42162312E-2"/>
    <n v="0"/>
    <n v="0"/>
    <n v="0"/>
    <n v="0.48803119"/>
    <n v="2.8046349400000001"/>
    <n v="374.72813919879997"/>
    <n v="0"/>
    <n v="0"/>
    <n v="0"/>
    <n v="0"/>
    <n v="0"/>
    <n v="0.48803119"/>
    <n v="4862.4153638299995"/>
    <n v="0.51891924"/>
    <m/>
    <n v="5242.5731280099999"/>
    <n v="380.15776418000041"/>
    <x v="35"/>
  </r>
  <r>
    <x v="0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1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2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3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4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5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6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7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0"/>
    <s v="ALL"/>
    <s v="New London"/>
    <x v="0"/>
    <x v="0"/>
    <s v="Fixed"/>
    <x v="3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  <m/>
    <n v="374612.50669482001"/>
    <n v="123622.53826746001"/>
    <x v="24"/>
  </r>
  <r>
    <x v="1"/>
    <s v="ALL"/>
    <s v="New London"/>
    <x v="0"/>
    <x v="0"/>
    <s v="Fixed"/>
    <x v="3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  <m/>
    <n v="374612.50669481995"/>
    <n v="123622.53826745995"/>
    <x v="24"/>
  </r>
  <r>
    <x v="2"/>
    <s v="ALL"/>
    <s v="New London"/>
    <x v="0"/>
    <x v="0"/>
    <s v="Fixed"/>
    <x v="3"/>
    <s v="Protect None"/>
    <n v="0"/>
    <n v="13012.322491524001"/>
    <n v="42444.3686253712"/>
    <n v="1599.43882749"/>
    <n v="0"/>
    <n v="168.27191879"/>
    <n v="551.88914456999998"/>
    <n v="595.40175836600008"/>
    <n v="779.74954810680003"/>
    <n v="0"/>
    <n v="233.6134881776"/>
    <n v="142.0630377084"/>
    <n v="0"/>
    <n v="0"/>
    <n v="8.5436346299999997"/>
    <n v="484.17932661280003"/>
    <n v="99.533652320000002"/>
    <n v="59332.136665404803"/>
    <n v="0"/>
    <n v="0"/>
    <n v="3560.4739250496"/>
    <n v="0"/>
    <n v="0"/>
    <n v="495.42850731839997"/>
    <n v="250989.96842736"/>
    <n v="115.12346891599999"/>
    <m/>
    <n v="374612.50644771563"/>
    <n v="123622.53802035563"/>
    <x v="24"/>
  </r>
  <r>
    <x v="3"/>
    <s v="ALL"/>
    <s v="New London"/>
    <x v="0"/>
    <x v="0"/>
    <s v="Fixed"/>
    <x v="3"/>
    <s v="Protect None"/>
    <n v="0"/>
    <n v="12904.006007514799"/>
    <n v="42037.032836652805"/>
    <n v="1566.451625612"/>
    <n v="0"/>
    <n v="155.09260561600001"/>
    <n v="503.61112242000002"/>
    <n v="798.3209263931999"/>
    <n v="1965.1177564564"/>
    <n v="0"/>
    <n v="206.81081522280002"/>
    <n v="230.85135519440001"/>
    <n v="0"/>
    <n v="0"/>
    <n v="8.1668004200000013"/>
    <n v="479.07909179679996"/>
    <n v="77.145993680000004"/>
    <n v="59498.739641077205"/>
    <n v="0"/>
    <n v="0"/>
    <n v="2581.7660453431999"/>
    <n v="0"/>
    <n v="0"/>
    <n v="386.90618534399999"/>
    <n v="250989.96842736"/>
    <n v="223.4399529252"/>
    <m/>
    <n v="374612.50718902878"/>
    <n v="123622.53876166878"/>
    <x v="24"/>
  </r>
  <r>
    <x v="4"/>
    <s v="ALL"/>
    <s v="New London"/>
    <x v="0"/>
    <x v="0"/>
    <s v="Fixed"/>
    <x v="3"/>
    <s v="Protect None"/>
    <n v="0"/>
    <n v="12743.8316999128"/>
    <n v="41613.475879596401"/>
    <n v="1546.8461154115998"/>
    <n v="0"/>
    <n v="147.68194466"/>
    <n v="435.79949745000005"/>
    <n v="798.77955215960003"/>
    <n v="4115.4758437464006"/>
    <n v="0"/>
    <n v="192.02062846519999"/>
    <n v="256.30335549879999"/>
    <n v="0"/>
    <n v="0"/>
    <n v="7.51815137"/>
    <n v="470.41808257679997"/>
    <n v="65.562974929999996"/>
    <n v="59709.885161684804"/>
    <n v="0"/>
    <n v="0"/>
    <n v="869.47192022479999"/>
    <n v="0"/>
    <n v="0"/>
    <n v="265.85344635000001"/>
    <n v="250989.96842736"/>
    <n v="383.61426052719997"/>
    <m/>
    <n v="374612.5069419244"/>
    <n v="123622.5385145644"/>
    <x v="24"/>
  </r>
  <r>
    <x v="5"/>
    <s v="ALL"/>
    <s v="New London"/>
    <x v="0"/>
    <x v="0"/>
    <s v="Fixed"/>
    <x v="3"/>
    <s v="Protect None"/>
    <n v="0"/>
    <n v="12418.7263250088"/>
    <n v="40955.818638694407"/>
    <n v="1487.9932604636001"/>
    <n v="0"/>
    <n v="135.26494855999999"/>
    <n v="301.77007089"/>
    <n v="907.1820285"/>
    <n v="3989.7745767796"/>
    <n v="0"/>
    <n v="170.29768066119999"/>
    <n v="1575.3330519568001"/>
    <n v="0"/>
    <n v="0"/>
    <n v="6.5791546500000004"/>
    <n v="460.4918988288"/>
    <n v="54.640960450000001"/>
    <n v="60016.995652867598"/>
    <n v="0"/>
    <n v="0"/>
    <n v="257.55592770240003"/>
    <n v="0"/>
    <n v="0"/>
    <n v="175.39470312"/>
    <n v="250989.96842736"/>
    <n v="708.7196354312"/>
    <m/>
    <n v="374612.50694192434"/>
    <n v="123622.53851456434"/>
    <x v="24"/>
  </r>
  <r>
    <x v="6"/>
    <s v="ALL"/>
    <s v="New London"/>
    <x v="0"/>
    <x v="0"/>
    <s v="Fixed"/>
    <x v="3"/>
    <s v="Protect None"/>
    <n v="0"/>
    <n v="12000.071672144"/>
    <n v="40260.865683595999"/>
    <n v="1421.7769415"/>
    <n v="0"/>
    <n v="128.40162384999999"/>
    <n v="111.55528138000001"/>
    <n v="947.66687208279996"/>
    <n v="2237.6862648763999"/>
    <n v="0"/>
    <n v="143.7487839252"/>
    <n v="2859.6334605167999"/>
    <n v="0"/>
    <n v="0"/>
    <n v="5.5536713899999999"/>
    <n v="439.23746096720004"/>
    <n v="44.410838290000001"/>
    <n v="61646.609881268007"/>
    <n v="0"/>
    <n v="0"/>
    <n v="123.00338112760001"/>
    <n v="0"/>
    <n v="0"/>
    <n v="124.94216225"/>
    <n v="250989.96842736"/>
    <n v="1127.374288296"/>
    <m/>
    <n v="374612.50669481995"/>
    <n v="123622.53826745995"/>
    <x v="24"/>
  </r>
  <r>
    <x v="7"/>
    <s v="ALL"/>
    <s v="New London"/>
    <x v="0"/>
    <x v="0"/>
    <s v="Fixed"/>
    <x v="3"/>
    <s v="Protect None"/>
    <n v="0"/>
    <n v="11629.524786497599"/>
    <n v="39676.144271606805"/>
    <n v="1389.8881186800002"/>
    <n v="0"/>
    <n v="125.70818589000001"/>
    <n v="51.027058599999997"/>
    <n v="815.78008777520006"/>
    <n v="1900.1169440363999"/>
    <n v="0"/>
    <n v="115.896905688"/>
    <n v="1270.5959985359998"/>
    <n v="0"/>
    <n v="0"/>
    <n v="4.74440448"/>
    <n v="434.92845444"/>
    <n v="36.262570700000005"/>
    <n v="64504.920839036"/>
    <n v="0"/>
    <n v="0"/>
    <n v="76.210209317199997"/>
    <n v="0"/>
    <n v="0"/>
    <n v="92.868011130000014"/>
    <n v="250989.96842736"/>
    <n v="1497.9211739424002"/>
    <m/>
    <n v="374612.50644771557"/>
    <n v="123622.53802035557"/>
    <x v="24"/>
  </r>
  <r>
    <x v="0"/>
    <s v="OutputSite 1"/>
    <s v="New London"/>
    <x v="0"/>
    <x v="0"/>
    <s v="Fixed"/>
    <x v="3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  <m/>
    <n v="28787.891171569998"/>
    <n v="25823.781229419998"/>
    <x v="25"/>
  </r>
  <r>
    <x v="1"/>
    <s v="OutputSite 1"/>
    <s v="New London"/>
    <x v="0"/>
    <x v="0"/>
    <s v="Fixed"/>
    <x v="3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  <m/>
    <n v="28787.891171569998"/>
    <n v="25823.781229419998"/>
    <x v="25"/>
  </r>
  <r>
    <x v="2"/>
    <s v="OutputSite 1"/>
    <s v="New London"/>
    <x v="0"/>
    <x v="0"/>
    <s v="Fixed"/>
    <x v="3"/>
    <s v="Protect None"/>
    <n v="0"/>
    <n v="2561.8887203027998"/>
    <n v="11122.9113456176"/>
    <n v="634.52703354000005"/>
    <n v="0"/>
    <n v="46.375318269999994"/>
    <n v="4.8617790699999999"/>
    <n v="192.6917640156"/>
    <n v="368.72399648759995"/>
    <n v="0"/>
    <n v="100.24778403600001"/>
    <n v="93.819610174399998"/>
    <n v="0"/>
    <n v="0"/>
    <n v="0"/>
    <n v="212.13813898239999"/>
    <n v="45.115085829999998"/>
    <n v="7785.4726164860003"/>
    <n v="0"/>
    <n v="0"/>
    <n v="2602.4086527103996"/>
    <n v="0"/>
    <n v="0"/>
    <n v="31.623185589999999"/>
    <n v="2964.1099421499998"/>
    <n v="20.976198307199997"/>
    <m/>
    <n v="28787.891171570005"/>
    <n v="25823.781229420005"/>
    <x v="25"/>
  </r>
  <r>
    <x v="3"/>
    <s v="OutputSite 1"/>
    <s v="New London"/>
    <x v="0"/>
    <x v="0"/>
    <s v="Fixed"/>
    <x v="3"/>
    <s v="Protect None"/>
    <n v="0"/>
    <n v="2531.9680840287997"/>
    <n v="10982.3484787216"/>
    <n v="631.92625972999997"/>
    <n v="0"/>
    <n v="44.639409860000001"/>
    <n v="4.8370686300000001"/>
    <n v="248.8474744376"/>
    <n v="884.50229245920002"/>
    <n v="0"/>
    <n v="64.086526140000004"/>
    <n v="82.228684083600001"/>
    <n v="0"/>
    <n v="0"/>
    <n v="0"/>
    <n v="212.11565248200003"/>
    <n v="36.929752579999999"/>
    <n v="7904.1699563392003"/>
    <n v="0"/>
    <n v="0"/>
    <n v="2115.1326137568003"/>
    <n v="0"/>
    <n v="0"/>
    <n v="29.152141589999999"/>
    <n v="2964.1099421499998"/>
    <n v="50.896834581200004"/>
    <m/>
    <n v="28787.891171569998"/>
    <n v="25823.781229419998"/>
    <x v="25"/>
  </r>
  <r>
    <x v="4"/>
    <s v="OutputSite 1"/>
    <s v="New London"/>
    <x v="0"/>
    <x v="0"/>
    <s v="Fixed"/>
    <x v="3"/>
    <s v="Protect None"/>
    <n v="0"/>
    <n v="2485.3328119299999"/>
    <n v="10850.254373822401"/>
    <n v="630.37567962000003"/>
    <n v="0"/>
    <n v="44.071069740000006"/>
    <n v="4.8061805800000004"/>
    <n v="235.03804504359999"/>
    <n v="2487.4727360340003"/>
    <n v="0"/>
    <n v="47.918979456799995"/>
    <n v="94.961479606799998"/>
    <n v="0"/>
    <n v="0"/>
    <n v="0"/>
    <n v="212.00989179880003"/>
    <n v="31.6911393"/>
    <n v="7986.6872583619997"/>
    <n v="0"/>
    <n v="0"/>
    <n v="592.19187221000004"/>
    <n v="0"/>
    <n v="0"/>
    <n v="23.437852339999999"/>
    <n v="2964.1099421499998"/>
    <n v="97.532106679999998"/>
    <m/>
    <n v="28787.891418674408"/>
    <n v="25823.781476524407"/>
    <x v="25"/>
  </r>
  <r>
    <x v="5"/>
    <s v="OutputSite 1"/>
    <s v="New London"/>
    <x v="0"/>
    <x v="0"/>
    <s v="Fixed"/>
    <x v="3"/>
    <s v="Protect None"/>
    <n v="0"/>
    <n v="2417.8177122400002"/>
    <n v="10666.105503123599"/>
    <n v="628.52857423"/>
    <n v="0"/>
    <n v="43.675702700000002"/>
    <n v="4.6826283799999997"/>
    <n v="234.08298653760002"/>
    <n v="2785.0239935027998"/>
    <n v="0"/>
    <n v="35.284284380400003"/>
    <n v="401.86810965960001"/>
    <n v="0"/>
    <n v="0"/>
    <n v="0"/>
    <n v="211.92908865999999"/>
    <n v="28.4787821"/>
    <n v="8106.0369538311998"/>
    <n v="0"/>
    <n v="0"/>
    <n v="80.282242724799985"/>
    <n v="0"/>
    <n v="0"/>
    <n v="14.937460979999999"/>
    <n v="2964.1099421499998"/>
    <n v="165.04720637"/>
    <m/>
    <n v="28787.891171569998"/>
    <n v="25823.781229419998"/>
    <x v="25"/>
  </r>
  <r>
    <x v="6"/>
    <s v="OutputSite 1"/>
    <s v="New London"/>
    <x v="0"/>
    <x v="0"/>
    <s v="Fixed"/>
    <x v="3"/>
    <s v="Protect None"/>
    <n v="0"/>
    <n v="2344.6963079227999"/>
    <n v="10494.550308170799"/>
    <n v="626.00810935000004"/>
    <n v="0"/>
    <n v="42.001570389999998"/>
    <n v="3.9907360600000001"/>
    <n v="221.69465454799999"/>
    <n v="892.92188068040002"/>
    <n v="0"/>
    <n v="28.868712843200001"/>
    <n v="2139.3740496055998"/>
    <n v="0"/>
    <n v="0"/>
    <n v="0"/>
    <n v="209.87812214000002"/>
    <n v="22.813913729999999"/>
    <n v="8523.910756792"/>
    <n v="0"/>
    <n v="0"/>
    <n v="25.587660620000001"/>
    <n v="0"/>
    <n v="0"/>
    <n v="9.3158358799999998"/>
    <n v="2964.1099421499998"/>
    <n v="238.16861068719999"/>
    <m/>
    <n v="28787.891171569994"/>
    <n v="25823.781229419994"/>
    <x v="25"/>
  </r>
  <r>
    <x v="7"/>
    <s v="OutputSite 1"/>
    <s v="New London"/>
    <x v="0"/>
    <x v="0"/>
    <s v="Fixed"/>
    <x v="3"/>
    <s v="Protect None"/>
    <n v="0"/>
    <n v="2262.68556992"/>
    <n v="10325.177045069999"/>
    <n v="615.74709914000005"/>
    <n v="0"/>
    <n v="41.087284110000006"/>
    <n v="2.1683411100000001"/>
    <n v="229.53552426440001"/>
    <n v="566.75939315319999"/>
    <n v="0"/>
    <n v="23.286871551600001"/>
    <n v="558.45495558239998"/>
    <n v="0"/>
    <n v="0"/>
    <n v="0"/>
    <n v="207.80466911959999"/>
    <n v="19.150590999999999"/>
    <n v="10631.728833204399"/>
    <n v="0"/>
    <n v="0"/>
    <n v="14.128194070000001"/>
    <n v="0"/>
    <n v="0"/>
    <n v="5.8872623299999995"/>
    <n v="2964.1099421499998"/>
    <n v="320.17934868999998"/>
    <m/>
    <n v="28787.890924465595"/>
    <n v="25823.780982315595"/>
    <x v="25"/>
  </r>
  <r>
    <x v="0"/>
    <s v="OutputSite 2"/>
    <s v="New London"/>
    <x v="0"/>
    <x v="0"/>
    <s v="Fixed"/>
    <x v="3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  <m/>
    <n v="6362.0549017699996"/>
    <n v="4977.8687171199999"/>
    <x v="26"/>
  </r>
  <r>
    <x v="1"/>
    <s v="OutputSite 2"/>
    <s v="New London"/>
    <x v="0"/>
    <x v="0"/>
    <s v="Fixed"/>
    <x v="3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  <m/>
    <n v="6362.0549017699996"/>
    <n v="4977.8687171199999"/>
    <x v="26"/>
  </r>
  <r>
    <x v="2"/>
    <s v="OutputSite 2"/>
    <s v="New London"/>
    <x v="0"/>
    <x v="0"/>
    <s v="Fixed"/>
    <x v="3"/>
    <s v="Protect None"/>
    <n v="0"/>
    <n v="333.79480113000005"/>
    <n v="1829.9995879099999"/>
    <n v="147.29893283999999"/>
    <n v="0"/>
    <n v="5.8625518899999998"/>
    <n v="5.5722042199999997"/>
    <n v="95.65263061360001"/>
    <n v="41.204658700000003"/>
    <n v="0"/>
    <n v="14.4837773016"/>
    <n v="8.6493953132000012"/>
    <n v="0"/>
    <n v="0"/>
    <n v="0"/>
    <n v="4.2262265532000001"/>
    <n v="0"/>
    <n v="1971.1690961080001"/>
    <n v="0"/>
    <n v="0"/>
    <n v="449.02699598199996"/>
    <n v="0"/>
    <n v="0"/>
    <n v="64.447545668399997"/>
    <n v="1384.1861846500001"/>
    <n v="6.4803128900000004"/>
    <m/>
    <n v="6362.0549017700014"/>
    <n v="4977.8687171200017"/>
    <x v="26"/>
  </r>
  <r>
    <x v="3"/>
    <s v="OutputSite 2"/>
    <s v="New London"/>
    <x v="0"/>
    <x v="0"/>
    <s v="Fixed"/>
    <x v="3"/>
    <s v="Protect None"/>
    <n v="0"/>
    <n v="328.33453520320001"/>
    <n v="1780.95554212"/>
    <n v="140.22680491200001"/>
    <n v="0"/>
    <n v="5.143478086"/>
    <n v="5.5722042199999997"/>
    <n v="118.01533170920001"/>
    <n v="303.4889290964"/>
    <n v="0"/>
    <n v="12.593675745999999"/>
    <n v="15.5742490188"/>
    <n v="0"/>
    <n v="0"/>
    <n v="0"/>
    <n v="3.9904889556000001"/>
    <n v="0"/>
    <n v="1981.2818436779999"/>
    <n v="0"/>
    <n v="0"/>
    <n v="208.38561156400002"/>
    <n v="0"/>
    <n v="0"/>
    <n v="62.365443993999996"/>
    <n v="1384.1861846500001"/>
    <n v="11.9405788168"/>
    <m/>
    <n v="6362.0549017700005"/>
    <n v="4977.8687171199999"/>
    <x v="26"/>
  </r>
  <r>
    <x v="4"/>
    <s v="OutputSite 2"/>
    <s v="New London"/>
    <x v="0"/>
    <x v="0"/>
    <s v="Fixed"/>
    <x v="3"/>
    <s v="Protect None"/>
    <n v="0"/>
    <n v="322.04745795399998"/>
    <n v="1730.9848548300001"/>
    <n v="133.68076225160002"/>
    <n v="0"/>
    <n v="5.1335939100000001"/>
    <n v="5.5722042199999997"/>
    <n v="106.5234944828"/>
    <n v="517.08004195080002"/>
    <n v="0"/>
    <n v="11.261288821199999"/>
    <n v="10.304747688800001"/>
    <n v="0"/>
    <n v="0"/>
    <n v="0"/>
    <n v="3.5872145747999999"/>
    <n v="0"/>
    <n v="1997.5613286544001"/>
    <n v="0"/>
    <n v="0"/>
    <n v="74.854100369999998"/>
    <n v="0"/>
    <n v="0"/>
    <n v="41.050218450000003"/>
    <n v="1384.1861846500001"/>
    <n v="18.227656066000002"/>
    <m/>
    <n v="6362.0551488744013"/>
    <n v="4977.8689642244008"/>
    <x v="26"/>
  </r>
  <r>
    <x v="5"/>
    <s v="OutputSite 2"/>
    <s v="New London"/>
    <x v="0"/>
    <x v="0"/>
    <s v="Fixed"/>
    <x v="3"/>
    <s v="Protect None"/>
    <n v="0"/>
    <n v="308.16587407520001"/>
    <n v="1645.4311339399999"/>
    <n v="122.69820719360001"/>
    <n v="0"/>
    <n v="4.5590761799999999"/>
    <n v="5.5722042199999997"/>
    <n v="120.81700139639999"/>
    <n v="341.83162463560001"/>
    <n v="0"/>
    <n v="9.4752182180000002"/>
    <n v="320.41533339200004"/>
    <n v="0"/>
    <n v="0"/>
    <n v="0"/>
    <n v="3.5217319088000001"/>
    <n v="0"/>
    <n v="2010.4656146312"/>
    <n v="0"/>
    <n v="0"/>
    <n v="30.801316355600001"/>
    <n v="0"/>
    <n v="0"/>
    <n v="22.004646819999998"/>
    <n v="1384.1861846500001"/>
    <n v="32.109239944799995"/>
    <m/>
    <n v="6362.0544075611988"/>
    <n v="4977.8682229111982"/>
    <x v="26"/>
  </r>
  <r>
    <x v="6"/>
    <s v="OutputSite 2"/>
    <s v="New London"/>
    <x v="0"/>
    <x v="0"/>
    <s v="Fixed"/>
    <x v="3"/>
    <s v="Protect None"/>
    <n v="0"/>
    <n v="288.43705877920002"/>
    <n v="1566.04266783"/>
    <n v="102.58539166"/>
    <n v="0"/>
    <n v="4.55289857"/>
    <n v="5.5104281200000003"/>
    <n v="126.33607817040001"/>
    <n v="251.74032564839999"/>
    <n v="0"/>
    <n v="7.2955103055999997"/>
    <n v="210.86184475640002"/>
    <n v="0"/>
    <n v="0"/>
    <n v="0"/>
    <n v="3.3821179228"/>
    <n v="0"/>
    <n v="2333.4728260747997"/>
    <n v="0"/>
    <n v="0"/>
    <n v="11.3082386572"/>
    <n v="0"/>
    <n v="0"/>
    <n v="14.505028280000001"/>
    <n v="1384.1861846500001"/>
    <n v="51.838055240800003"/>
    <m/>
    <n v="6362.0546546655987"/>
    <n v="4977.8684700155991"/>
    <x v="26"/>
  </r>
  <r>
    <x v="7"/>
    <s v="OutputSite 2"/>
    <s v="New London"/>
    <x v="0"/>
    <x v="0"/>
    <s v="Fixed"/>
    <x v="3"/>
    <s v="Protect None"/>
    <n v="0"/>
    <n v="273.24508026720002"/>
    <n v="1509.5916676500001"/>
    <n v="90.526696939999994"/>
    <n v="0"/>
    <n v="4.54672096"/>
    <n v="4.5714313999999998"/>
    <n v="94.063255112800007"/>
    <n v="235.013581708"/>
    <n v="0"/>
    <n v="5.4570535696000002"/>
    <n v="128.1241256088"/>
    <n v="0"/>
    <n v="0"/>
    <n v="0"/>
    <n v="3.3544422299999996"/>
    <n v="0"/>
    <n v="2546.4318458739999"/>
    <n v="0"/>
    <n v="0"/>
    <n v="5.2811152367999998"/>
    <n v="0"/>
    <n v="0"/>
    <n v="10.63166681"/>
    <n v="1384.1861846500001"/>
    <n v="67.030033752800009"/>
    <m/>
    <n v="6362.0549017700005"/>
    <n v="4977.8687171199999"/>
    <x v="26"/>
  </r>
  <r>
    <x v="0"/>
    <s v="OutputSite 3"/>
    <s v="New London"/>
    <x v="0"/>
    <x v="0"/>
    <s v="Fixed"/>
    <x v="3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  <m/>
    <n v="5980.8222334499997"/>
    <n v="5771.6607140699998"/>
    <x v="27"/>
  </r>
  <r>
    <x v="1"/>
    <s v="OutputSite 3"/>
    <s v="New London"/>
    <x v="0"/>
    <x v="0"/>
    <s v="Fixed"/>
    <x v="3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  <m/>
    <n v="5980.8222334499997"/>
    <n v="5771.6607140699998"/>
    <x v="27"/>
  </r>
  <r>
    <x v="2"/>
    <s v="OutputSite 3"/>
    <s v="New London"/>
    <x v="0"/>
    <x v="0"/>
    <s v="Fixed"/>
    <x v="3"/>
    <s v="Protect None"/>
    <n v="0"/>
    <n v="1341.2826831999998"/>
    <n v="1764.9493546100002"/>
    <n v="39.895005380000001"/>
    <n v="0"/>
    <n v="3.4038631100000001"/>
    <n v="3.2247124199999999"/>
    <n v="58.223974249999998"/>
    <n v="29.189207249999999"/>
    <n v="0"/>
    <n v="19.280320809999999"/>
    <n v="2.6378394699999999"/>
    <n v="0"/>
    <n v="0"/>
    <n v="0"/>
    <n v="33.630908839999996"/>
    <n v="0"/>
    <n v="2246.6670271899998"/>
    <n v="0"/>
    <n v="0"/>
    <n v="171.17539549"/>
    <n v="0"/>
    <n v="0"/>
    <n v="46.974546440000005"/>
    <n v="209.16151937999999"/>
    <n v="11.125875610000001"/>
    <m/>
    <n v="5980.8222334499997"/>
    <n v="5771.6607140699998"/>
    <x v="27"/>
  </r>
  <r>
    <x v="3"/>
    <s v="OutputSite 3"/>
    <s v="New London"/>
    <x v="0"/>
    <x v="0"/>
    <s v="Fixed"/>
    <x v="3"/>
    <s v="Protect None"/>
    <n v="0"/>
    <n v="1326.9197399499999"/>
    <n v="1711.64893553"/>
    <n v="39.660256199999999"/>
    <n v="0"/>
    <n v="1.19227873"/>
    <n v="3.1320482700000003"/>
    <n v="96.105078769999992"/>
    <n v="109.06570455000001"/>
    <n v="0"/>
    <n v="18.514297169999999"/>
    <n v="6.8386142699999999"/>
    <n v="0"/>
    <n v="0"/>
    <n v="0"/>
    <n v="33.630908839999996"/>
    <n v="0"/>
    <n v="2249.7620098000002"/>
    <n v="0"/>
    <n v="0"/>
    <n v="104.24099114000001"/>
    <n v="0"/>
    <n v="0"/>
    <n v="45.461031990000002"/>
    <n v="209.16151937999999"/>
    <n v="25.488818859999999"/>
    <m/>
    <n v="5980.8222334500006"/>
    <n v="5771.6607140700007"/>
    <x v="27"/>
  </r>
  <r>
    <x v="4"/>
    <s v="OutputSite 3"/>
    <s v="New London"/>
    <x v="0"/>
    <x v="0"/>
    <s v="Fixed"/>
    <x v="3"/>
    <s v="Protect None"/>
    <n v="0"/>
    <n v="1310.2093049"/>
    <n v="1642.46588114"/>
    <n v="38.801568410000002"/>
    <n v="0"/>
    <n v="1.0254832599999999"/>
    <n v="2.9405423599999998"/>
    <n v="122.24872429"/>
    <n v="189.75146876000002"/>
    <n v="0"/>
    <n v="17.111979699999999"/>
    <n v="6.8818575400000004"/>
    <n v="0"/>
    <n v="0"/>
    <n v="0"/>
    <n v="29.356002720000003"/>
    <n v="0"/>
    <n v="2261.5303568499999"/>
    <n v="0"/>
    <n v="0"/>
    <n v="65.019345250000001"/>
    <n v="0"/>
    <n v="0"/>
    <n v="42.118944980000002"/>
    <n v="209.16151937999999"/>
    <n v="42.199253910000003"/>
    <m/>
    <n v="5980.8222334500006"/>
    <n v="5771.6607140700007"/>
    <x v="27"/>
  </r>
  <r>
    <x v="5"/>
    <s v="OutputSite 3"/>
    <s v="New London"/>
    <x v="0"/>
    <x v="0"/>
    <s v="Fixed"/>
    <x v="3"/>
    <s v="Protect None"/>
    <n v="0"/>
    <n v="1258.1505854300001"/>
    <n v="1530.28048354"/>
    <n v="25.649436720000001"/>
    <n v="0"/>
    <n v="0.10501937000000001"/>
    <n v="2.5884185900000003"/>
    <n v="157.38696997"/>
    <n v="206.85109323999998"/>
    <n v="0"/>
    <n v="14.362943250000001"/>
    <n v="103.09195568"/>
    <n v="0"/>
    <n v="0"/>
    <n v="0"/>
    <n v="25.779166529999998"/>
    <n v="0"/>
    <n v="2274.7751526900001"/>
    <n v="0"/>
    <n v="0"/>
    <n v="43.966050370000005"/>
    <n v="0"/>
    <n v="0"/>
    <n v="34.415465310000002"/>
    <n v="209.16151937999999"/>
    <n v="94.25797338000001"/>
    <m/>
    <n v="5980.8222334499997"/>
    <n v="5771.6607140699998"/>
    <x v="27"/>
  </r>
  <r>
    <x v="6"/>
    <s v="OutputSite 3"/>
    <s v="New London"/>
    <x v="0"/>
    <x v="0"/>
    <s v="Fixed"/>
    <x v="3"/>
    <s v="Protect None"/>
    <n v="0"/>
    <n v="1193.8663757699999"/>
    <n v="1421.2456670399999"/>
    <n v="20.614684569999998"/>
    <n v="0"/>
    <n v="0"/>
    <n v="1.2478772200000001"/>
    <n v="141.44873616999999"/>
    <n v="278.77700647"/>
    <n v="0"/>
    <n v="10.409272850000001"/>
    <n v="79.950628619999989"/>
    <n v="0"/>
    <n v="0"/>
    <n v="0"/>
    <n v="12.0463395"/>
    <n v="0"/>
    <n v="2395.60920429"/>
    <n v="0"/>
    <n v="0"/>
    <n v="31.203108109999999"/>
    <n v="0"/>
    <n v="0"/>
    <n v="26.699630419999998"/>
    <n v="209.16151937999999"/>
    <n v="158.54218304"/>
    <m/>
    <n v="5980.8222334499997"/>
    <n v="5771.6607140699998"/>
    <x v="27"/>
  </r>
  <r>
    <x v="7"/>
    <s v="OutputSite 3"/>
    <s v="New London"/>
    <x v="0"/>
    <x v="0"/>
    <s v="Fixed"/>
    <x v="3"/>
    <s v="Protect None"/>
    <n v="0"/>
    <n v="1130.80533289"/>
    <n v="1349.6656999700001"/>
    <n v="19.076459679999999"/>
    <n v="0"/>
    <n v="0"/>
    <n v="0.61158338999999995"/>
    <n v="97.902763279999988"/>
    <n v="276.93607868999999"/>
    <n v="0"/>
    <n v="6.9003903700000002"/>
    <n v="132.22556444"/>
    <n v="0"/>
    <n v="0"/>
    <n v="0"/>
    <n v="11.89189925"/>
    <n v="0"/>
    <n v="2479.2416884700001"/>
    <n v="0"/>
    <n v="0"/>
    <n v="23.93823875"/>
    <n v="0"/>
    <n v="0"/>
    <n v="20.861788970000003"/>
    <n v="209.16151937999999"/>
    <n v="221.60322592000003"/>
    <m/>
    <n v="5980.8222334500006"/>
    <n v="5771.6607140700007"/>
    <x v="27"/>
  </r>
  <r>
    <x v="0"/>
    <s v="OutputSite 4"/>
    <s v="New London"/>
    <x v="0"/>
    <x v="0"/>
    <s v="Fixed"/>
    <x v="3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  <m/>
    <n v="2167.5071326500001"/>
    <n v="2167.5071326500001"/>
    <x v="28"/>
  </r>
  <r>
    <x v="1"/>
    <s v="OutputSite 4"/>
    <s v="New London"/>
    <x v="0"/>
    <x v="0"/>
    <s v="Fixed"/>
    <x v="3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  <m/>
    <n v="2167.5071326500001"/>
    <n v="2167.5071326500001"/>
    <x v="28"/>
  </r>
  <r>
    <x v="2"/>
    <s v="OutputSite 4"/>
    <s v="New London"/>
    <x v="0"/>
    <x v="0"/>
    <s v="Fixed"/>
    <x v="3"/>
    <s v="Protect None"/>
    <n v="0"/>
    <n v="254.17158584000001"/>
    <n v="596.07215260320004"/>
    <n v="14.301167149999999"/>
    <n v="0"/>
    <n v="0"/>
    <n v="0"/>
    <n v="14.940179128400001"/>
    <n v="16.083036978400003"/>
    <n v="0"/>
    <n v="15.178387770000001"/>
    <n v="7.2895798000000003"/>
    <n v="0"/>
    <n v="0"/>
    <n v="0"/>
    <n v="0.48185358"/>
    <n v="0"/>
    <n v="1151.39530702"/>
    <n v="0"/>
    <n v="0"/>
    <n v="96.69812933"/>
    <n v="0"/>
    <n v="0"/>
    <n v="0"/>
    <n v="0"/>
    <n v="0.89575344999999995"/>
    <m/>
    <n v="2167.5071326500001"/>
    <n v="2167.5071326500001"/>
    <x v="28"/>
  </r>
  <r>
    <x v="3"/>
    <s v="OutputSite 4"/>
    <s v="New London"/>
    <x v="0"/>
    <x v="0"/>
    <s v="Fixed"/>
    <x v="3"/>
    <s v="Protect None"/>
    <n v="0"/>
    <n v="253.36231892999999"/>
    <n v="588.61651864639998"/>
    <n v="14.06641797"/>
    <n v="0"/>
    <n v="0"/>
    <n v="0"/>
    <n v="14.2198698024"/>
    <n v="50.245714487199997"/>
    <n v="0"/>
    <n v="14.294989540000001"/>
    <n v="4.6603889839999999"/>
    <n v="0"/>
    <n v="0"/>
    <n v="0"/>
    <n v="0.48185358"/>
    <n v="0"/>
    <n v="1158.62928833"/>
    <n v="0"/>
    <n v="0"/>
    <n v="67.224752019999997"/>
    <n v="0"/>
    <n v="0"/>
    <n v="0"/>
    <n v="0"/>
    <n v="1.7050203599999998"/>
    <m/>
    <n v="2167.5071326500001"/>
    <n v="2167.5071326500001"/>
    <x v="28"/>
  </r>
  <r>
    <x v="4"/>
    <s v="OutputSite 4"/>
    <s v="New London"/>
    <x v="0"/>
    <x v="0"/>
    <s v="Fixed"/>
    <x v="3"/>
    <s v="Protect None"/>
    <n v="0"/>
    <n v="252.08355366000001"/>
    <n v="581.06673791319997"/>
    <n v="14.01081948"/>
    <n v="0"/>
    <n v="0"/>
    <n v="0"/>
    <n v="13.080965622800001"/>
    <n v="114.0495531936"/>
    <n v="0"/>
    <n v="13.22626301"/>
    <n v="5.1232155252"/>
    <n v="0"/>
    <n v="0"/>
    <n v="0"/>
    <n v="0.48185358"/>
    <n v="0"/>
    <n v="1163.6909748595999"/>
    <n v="0"/>
    <n v="0"/>
    <n v="7.7096572800000001"/>
    <n v="0"/>
    <n v="0"/>
    <n v="0"/>
    <n v="0"/>
    <n v="2.9837856299999999"/>
    <m/>
    <n v="2167.5073797544001"/>
    <n v="2167.5073797544001"/>
    <x v="28"/>
  </r>
  <r>
    <x v="5"/>
    <s v="OutputSite 4"/>
    <s v="New London"/>
    <x v="0"/>
    <x v="0"/>
    <s v="Fixed"/>
    <x v="3"/>
    <s v="Protect None"/>
    <n v="0"/>
    <n v="249.63722010000001"/>
    <n v="570.47633753799994"/>
    <n v="13.986109040000001"/>
    <n v="0"/>
    <n v="0"/>
    <n v="0"/>
    <n v="13.3075603576"/>
    <n v="66.891408184400007"/>
    <n v="0"/>
    <n v="11.89189925"/>
    <n v="63.342989000400003"/>
    <n v="0"/>
    <n v="0"/>
    <n v="0"/>
    <n v="0.48185358"/>
    <n v="0"/>
    <n v="1170.1403996996"/>
    <n v="0"/>
    <n v="0"/>
    <n v="1.9212367099999998"/>
    <n v="0"/>
    <n v="0"/>
    <n v="0"/>
    <n v="0"/>
    <n v="5.4301191899999992"/>
    <m/>
    <n v="2167.5071326499997"/>
    <n v="2167.5071326499997"/>
    <x v="28"/>
  </r>
  <r>
    <x v="6"/>
    <s v="OutputSite 4"/>
    <s v="New London"/>
    <x v="0"/>
    <x v="0"/>
    <s v="Fixed"/>
    <x v="3"/>
    <s v="Protect None"/>
    <n v="0"/>
    <n v="245.23258417000002"/>
    <n v="561.08859427760001"/>
    <n v="13.986109040000001"/>
    <n v="0"/>
    <n v="0"/>
    <n v="0"/>
    <n v="12.125907116799999"/>
    <n v="29.090859698800003"/>
    <n v="0"/>
    <n v="10.013905810000001"/>
    <n v="49.648216047999995"/>
    <n v="0"/>
    <n v="0"/>
    <n v="0"/>
    <n v="0.48185358"/>
    <n v="0"/>
    <n v="1235.3556987388001"/>
    <n v="0"/>
    <n v="0"/>
    <n v="0.64864905000000006"/>
    <n v="0"/>
    <n v="0"/>
    <n v="0"/>
    <n v="0"/>
    <n v="9.8347551200000005"/>
    <m/>
    <n v="2167.5071326500001"/>
    <n v="2167.5071326500001"/>
    <x v="28"/>
  </r>
  <r>
    <x v="7"/>
    <s v="OutputSite 4"/>
    <s v="New London"/>
    <x v="0"/>
    <x v="0"/>
    <s v="Fixed"/>
    <x v="3"/>
    <s v="Protect None"/>
    <n v="0"/>
    <n v="239.78393215"/>
    <n v="551.72877381440003"/>
    <n v="13.986109040000001"/>
    <n v="0"/>
    <n v="0"/>
    <n v="0"/>
    <n v="11.8768258816"/>
    <n v="24.6800461588"/>
    <n v="0"/>
    <n v="7.8949855799999993"/>
    <n v="14.393584195600001"/>
    <n v="0"/>
    <n v="0"/>
    <n v="0"/>
    <n v="0.48185358"/>
    <n v="0"/>
    <n v="1287.1196226596001"/>
    <n v="0"/>
    <n v="0"/>
    <n v="0.27799245"/>
    <n v="0"/>
    <n v="0"/>
    <n v="0"/>
    <n v="0"/>
    <n v="15.28340714"/>
    <m/>
    <n v="2167.5071326500001"/>
    <n v="2167.5071326500001"/>
    <x v="28"/>
  </r>
  <r>
    <x v="0"/>
    <s v="Raster 1"/>
    <s v="New London"/>
    <x v="5"/>
    <x v="0"/>
    <s v="Fixed"/>
    <x v="3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  <m/>
    <n v="46471.966978450007"/>
    <n v="17622.892757440004"/>
    <x v="29"/>
  </r>
  <r>
    <x v="1"/>
    <s v="Raster 1"/>
    <s v="New London"/>
    <x v="5"/>
    <x v="0"/>
    <s v="Fixed"/>
    <x v="3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  <m/>
    <n v="46471.966978449993"/>
    <n v="17622.89275743999"/>
    <x v="29"/>
  </r>
  <r>
    <x v="2"/>
    <s v="Raster 1"/>
    <s v="New London"/>
    <x v="5"/>
    <x v="0"/>
    <s v="Fixed"/>
    <x v="3"/>
    <s v="Protect None"/>
    <n v="0"/>
    <n v="2005.9655964028"/>
    <n v="10340.8958501628"/>
    <n v="364.42956912"/>
    <n v="0"/>
    <n v="34.693457760000001"/>
    <n v="231.9692555"/>
    <n v="95.463101538800004"/>
    <n v="137.00629326679999"/>
    <n v="0"/>
    <n v="27.805422609999997"/>
    <n v="52.4246810864"/>
    <n v="0"/>
    <n v="0"/>
    <n v="0"/>
    <n v="181.79470707999999"/>
    <n v="16.43862021"/>
    <n v="3094.0930341600001"/>
    <n v="0"/>
    <n v="0"/>
    <n v="874.71473427960007"/>
    <n v="0"/>
    <n v="0"/>
    <n v="153.18619516999999"/>
    <n v="28849.074221010003"/>
    <n v="12.012486197199999"/>
    <m/>
    <n v="46471.967225554414"/>
    <n v="17622.89300454441"/>
    <x v="29"/>
  </r>
  <r>
    <x v="3"/>
    <s v="Raster 1"/>
    <s v="New London"/>
    <x v="5"/>
    <x v="0"/>
    <s v="Fixed"/>
    <x v="3"/>
    <s v="Protect None"/>
    <n v="0"/>
    <n v="1995.1893735187998"/>
    <n v="10269.599064735201"/>
    <n v="364.42956912"/>
    <n v="0"/>
    <n v="33.229364189999998"/>
    <n v="210.74916514999998"/>
    <n v="124.34416960200001"/>
    <n v="257.32612061039998"/>
    <n v="0"/>
    <n v="8.9513568899999996"/>
    <n v="67.784937694799993"/>
    <n v="0"/>
    <n v="0"/>
    <n v="0"/>
    <n v="181.69586532"/>
    <n v="11.175296489999999"/>
    <n v="3156.7317756204002"/>
    <n v="0"/>
    <n v="0"/>
    <n v="815.50950845720001"/>
    <n v="0"/>
    <n v="0"/>
    <n v="103.38848096000001"/>
    <n v="28849.074221010003"/>
    <n v="22.7887090812"/>
    <m/>
    <n v="46471.96697845"/>
    <n v="17622.892757439997"/>
    <x v="29"/>
  </r>
  <r>
    <x v="4"/>
    <s v="Raster 1"/>
    <s v="New London"/>
    <x v="5"/>
    <x v="0"/>
    <s v="Fixed"/>
    <x v="3"/>
    <s v="Protect None"/>
    <n v="0"/>
    <n v="1978.1695637599998"/>
    <n v="10197.0020159548"/>
    <n v="364.42956912"/>
    <n v="0"/>
    <n v="32.889595640000003"/>
    <n v="184.80320314999997"/>
    <n v="125.16603883640001"/>
    <n v="814.61400211160003"/>
    <n v="0"/>
    <n v="5.6895788100000004"/>
    <n v="66.278589272399998"/>
    <n v="0"/>
    <n v="0"/>
    <n v="0"/>
    <n v="181.65262205000002"/>
    <n v="8.6795420500000002"/>
    <n v="3212.1911458432"/>
    <n v="0"/>
    <n v="0"/>
    <n v="346.50585146599997"/>
    <n v="0"/>
    <n v="0"/>
    <n v="65.013167639999992"/>
    <n v="28849.074221010003"/>
    <n v="39.808518839999998"/>
    <m/>
    <n v="46471.967225554406"/>
    <n v="17622.893004544403"/>
    <x v="29"/>
  </r>
  <r>
    <x v="5"/>
    <s v="Raster 1"/>
    <s v="New London"/>
    <x v="5"/>
    <x v="0"/>
    <s v="Fixed"/>
    <x v="3"/>
    <s v="Protect None"/>
    <n v="0"/>
    <n v="1953.9656877800001"/>
    <n v="10096.331683394799"/>
    <n v="364.34926019"/>
    <n v="0"/>
    <n v="32.716622559999998"/>
    <n v="116.64563201999999"/>
    <n v="127.4846194216"/>
    <n v="1084.8812272544001"/>
    <n v="0"/>
    <n v="3.706566"/>
    <n v="197.35462404360001"/>
    <n v="0"/>
    <n v="0"/>
    <n v="0"/>
    <n v="181.5599579"/>
    <n v="4.1266434800000003"/>
    <n v="3286.9535704808"/>
    <n v="0"/>
    <n v="0"/>
    <n v="72.288415384800004"/>
    <n v="0"/>
    <n v="0"/>
    <n v="36.515852709999997"/>
    <n v="28849.074221010003"/>
    <n v="64.012394819999997"/>
    <m/>
    <n v="46471.96697845"/>
    <n v="17622.892757439997"/>
    <x v="29"/>
  </r>
  <r>
    <x v="6"/>
    <s v="Raster 1"/>
    <s v="New London"/>
    <x v="5"/>
    <x v="0"/>
    <s v="Fixed"/>
    <x v="3"/>
    <s v="Protect None"/>
    <n v="0"/>
    <n v="1922.5246181328"/>
    <n v="10009.211567713201"/>
    <n v="364.15775428000001"/>
    <n v="0"/>
    <n v="32.593070359999999"/>
    <n v="47.221650840000002"/>
    <n v="112.5590194528"/>
    <n v="511.2928569028"/>
    <n v="0"/>
    <n v="2.3885111304"/>
    <n v="802.00327616200002"/>
    <n v="0"/>
    <n v="0"/>
    <n v="0"/>
    <n v="180.91130885000001"/>
    <n v="3.6447899000000001"/>
    <n v="3485.8530912331998"/>
    <n v="0"/>
    <n v="0"/>
    <n v="27.817777830000001"/>
    <n v="0"/>
    <n v="0"/>
    <n v="25.260247289999999"/>
    <n v="28849.074221010003"/>
    <n v="95.453464467199993"/>
    <m/>
    <n v="46471.967225554406"/>
    <n v="17622.893004544403"/>
    <x v="29"/>
  </r>
  <r>
    <x v="7"/>
    <s v="Raster 1"/>
    <s v="New London"/>
    <x v="5"/>
    <x v="0"/>
    <s v="Fixed"/>
    <x v="3"/>
    <s v="Protect None"/>
    <n v="0"/>
    <n v="1894.3517512799999"/>
    <n v="9926.115794289999"/>
    <n v="363.83651856"/>
    <n v="0"/>
    <n v="31.851757160000002"/>
    <n v="21.18302469"/>
    <n v="108.6120208716"/>
    <n v="315.87701398159999"/>
    <n v="0"/>
    <n v="1.4843561308"/>
    <n v="351.20676557159999"/>
    <n v="0"/>
    <n v="0"/>
    <n v="0"/>
    <n v="180.51594180999999"/>
    <n v="2.5451753200000002"/>
    <n v="4268.4075213843998"/>
    <n v="0"/>
    <n v="0"/>
    <n v="15.27722953"/>
    <n v="0"/>
    <n v="0"/>
    <n v="18.001555540000002"/>
    <n v="28849.074221010003"/>
    <n v="123.62633132000001"/>
    <m/>
    <n v="46471.96697845"/>
    <n v="17622.892757439997"/>
    <x v="29"/>
  </r>
  <r>
    <x v="0"/>
    <s v="Raster 2"/>
    <s v="New London"/>
    <x v="5"/>
    <x v="4"/>
    <s v="Fixed"/>
    <x v="3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  <m/>
    <n v="54160.317681560002"/>
    <n v="16467.043393610002"/>
    <x v="30"/>
  </r>
  <r>
    <x v="1"/>
    <s v="Raster 2"/>
    <s v="New London"/>
    <x v="5"/>
    <x v="4"/>
    <s v="Fixed"/>
    <x v="3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  <m/>
    <n v="54160.317681560002"/>
    <n v="16467.043393610002"/>
    <x v="30"/>
  </r>
  <r>
    <x v="2"/>
    <s v="Raster 2"/>
    <s v="New London"/>
    <x v="5"/>
    <x v="4"/>
    <s v="Fixed"/>
    <x v="3"/>
    <s v="Protect None"/>
    <n v="0"/>
    <n v="438.42498170000005"/>
    <n v="9864.8217949744012"/>
    <n v="377.05042635000001"/>
    <n v="0"/>
    <n v="19.280320809999999"/>
    <n v="298.16234664999996"/>
    <n v="144.09003510159999"/>
    <n v="322.48359721999998"/>
    <n v="0"/>
    <n v="9.4828784543999998"/>
    <n v="56.885409715200005"/>
    <n v="0"/>
    <n v="0"/>
    <n v="0"/>
    <n v="78.881902089999997"/>
    <n v="76.194641740000009"/>
    <n v="3221.8986421971999"/>
    <n v="0"/>
    <n v="0"/>
    <n v="1401.6105043115999"/>
    <n v="0"/>
    <n v="0"/>
    <n v="155.10125427"/>
    <n v="37693.27428795"/>
    <n v="2.67490513"/>
    <m/>
    <n v="54160.317928664401"/>
    <n v="16467.043640714401"/>
    <x v="30"/>
  </r>
  <r>
    <x v="3"/>
    <s v="Raster 2"/>
    <s v="New London"/>
    <x v="5"/>
    <x v="4"/>
    <s v="Fixed"/>
    <x v="3"/>
    <s v="Protect None"/>
    <n v="0"/>
    <n v="436.26899581000004"/>
    <n v="9767.7352175275992"/>
    <n v="373.19559771000002"/>
    <n v="0"/>
    <n v="19.008505970000002"/>
    <n v="271.27738792999997"/>
    <n v="177.8519092736"/>
    <n v="763.23704368120002"/>
    <n v="0"/>
    <n v="9.2545539887999997"/>
    <n v="74.225219671999994"/>
    <n v="0"/>
    <n v="0"/>
    <n v="0"/>
    <n v="78.789237940000007"/>
    <n v="59.626291719999998"/>
    <n v="3282.9719772836002"/>
    <n v="0"/>
    <n v="0"/>
    <n v="1045.1102682832"/>
    <n v="0"/>
    <n v="0"/>
    <n v="103.66029580000001"/>
    <n v="37693.27428795"/>
    <n v="4.8308910200000001"/>
    <m/>
    <n v="54160.317681560002"/>
    <n v="16467.043393610002"/>
    <x v="30"/>
  </r>
  <r>
    <x v="4"/>
    <s v="Raster 2"/>
    <s v="New London"/>
    <x v="5"/>
    <x v="4"/>
    <s v="Fixed"/>
    <x v="3"/>
    <s v="Protect None"/>
    <n v="0"/>
    <n v="432.24119409000002"/>
    <n v="9680.8157506187999"/>
    <n v="371.31760427000006"/>
    <n v="0"/>
    <n v="18.779934399999998"/>
    <n v="229.72678307000001"/>
    <n v="161.53955941200002"/>
    <n v="1652.7212079487999"/>
    <n v="0"/>
    <n v="8.0123601700000009"/>
    <n v="123.8086943672"/>
    <n v="0"/>
    <n v="0"/>
    <n v="0"/>
    <n v="75.879583629999999"/>
    <n v="50.786131809999993"/>
    <n v="3343.3106709888002"/>
    <n v="0"/>
    <n v="0"/>
    <n v="255.04287595439999"/>
    <n v="0"/>
    <n v="0"/>
    <n v="54.20235014"/>
    <n v="37693.27428795"/>
    <n v="8.8586927400000004"/>
    <m/>
    <n v="54160.317681560002"/>
    <n v="16467.043393610002"/>
    <x v="30"/>
  </r>
  <r>
    <x v="5"/>
    <s v="Raster 2"/>
    <s v="New London"/>
    <x v="5"/>
    <x v="4"/>
    <s v="Fixed"/>
    <x v="3"/>
    <s v="Protect None"/>
    <n v="0"/>
    <n v="425.40257982000003"/>
    <n v="9565.2736868492011"/>
    <n v="365.64038068000002"/>
    <n v="0"/>
    <n v="18.205416669999998"/>
    <n v="164.95454221999998"/>
    <n v="156.83889241080001"/>
    <n v="1628.0208992292"/>
    <n v="0"/>
    <n v="6.6527917611999996"/>
    <n v="444.03944077240004"/>
    <n v="0"/>
    <n v="0"/>
    <n v="0"/>
    <n v="73.958346919999997"/>
    <n v="45.263348469999997"/>
    <n v="3479.8870025996002"/>
    <n v="0"/>
    <n v="0"/>
    <n v="42.743872007599997"/>
    <n v="0"/>
    <n v="0"/>
    <n v="34.464886190000001"/>
    <n v="37693.27428795"/>
    <n v="15.697307009999999"/>
    <m/>
    <n v="54160.317681560002"/>
    <n v="16467.043393610002"/>
    <x v="30"/>
  </r>
  <r>
    <x v="6"/>
    <s v="Raster 2"/>
    <s v="New London"/>
    <x v="5"/>
    <x v="4"/>
    <s v="Fixed"/>
    <x v="3"/>
    <s v="Protect None"/>
    <n v="0"/>
    <n v="418.97934804639999"/>
    <n v="9455.3688157567994"/>
    <n v="362.66277265999997"/>
    <n v="0"/>
    <n v="16.65483656"/>
    <n v="46.986901660000001"/>
    <n v="146.53908681000001"/>
    <n v="542.56614266240001"/>
    <n v="0"/>
    <n v="5.5801115607999998"/>
    <n v="1370.228492616"/>
    <n v="0"/>
    <n v="0"/>
    <n v="0"/>
    <n v="70.770700160000004"/>
    <n v="36.157551330000004"/>
    <n v="3932.4525335895996"/>
    <n v="0"/>
    <n v="0"/>
    <n v="17.161400580000002"/>
    <n v="0"/>
    <n v="0"/>
    <n v="22.813913729999999"/>
    <n v="37693.27428795"/>
    <n v="22.120538783600001"/>
    <m/>
    <n v="54160.317434455596"/>
    <n v="16467.043146505595"/>
    <x v="30"/>
  </r>
  <r>
    <x v="7"/>
    <s v="Raster 2"/>
    <s v="New London"/>
    <x v="5"/>
    <x v="4"/>
    <s v="Fixed"/>
    <x v="3"/>
    <s v="Protect None"/>
    <n v="0"/>
    <n v="410.42533503159996"/>
    <n v="9360.2768650268008"/>
    <n v="360.80331204999999"/>
    <n v="0"/>
    <n v="16.345956059999999"/>
    <n v="15.22780865"/>
    <n v="130.6285287028"/>
    <n v="371.05196704000002"/>
    <n v="0"/>
    <n v="4.6332075000000001"/>
    <n v="352.03110585000002"/>
    <n v="0"/>
    <n v="0"/>
    <n v="0"/>
    <n v="67.756026480000003"/>
    <n v="30.64712321"/>
    <n v="5290.8116134559996"/>
    <n v="0"/>
    <n v="0"/>
    <n v="9.7729790200000011"/>
    <n v="0"/>
    <n v="0"/>
    <n v="15.956766629999999"/>
    <n v="37693.27428795"/>
    <n v="30.674551798400003"/>
    <m/>
    <n v="54160.317434455596"/>
    <n v="16467.043146505595"/>
    <x v="30"/>
  </r>
  <r>
    <x v="0"/>
    <s v="Raster 3"/>
    <s v="New London"/>
    <x v="6"/>
    <x v="4"/>
    <s v="Fixed"/>
    <x v="3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  <m/>
    <n v="56317.106660860009"/>
    <n v="20146.205515650006"/>
    <x v="31"/>
  </r>
  <r>
    <x v="1"/>
    <s v="Raster 3"/>
    <s v="New London"/>
    <x v="6"/>
    <x v="4"/>
    <s v="Fixed"/>
    <x v="3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  <m/>
    <n v="56317.106660860009"/>
    <n v="20146.205515650006"/>
    <x v="31"/>
  </r>
  <r>
    <x v="2"/>
    <s v="Raster 3"/>
    <s v="New London"/>
    <x v="6"/>
    <x v="4"/>
    <s v="Fixed"/>
    <x v="3"/>
    <s v="Protect None"/>
    <n v="0"/>
    <n v="2531.3490875068001"/>
    <n v="7807.1671472839998"/>
    <n v="315.47818748000003"/>
    <n v="0"/>
    <n v="35.305041150000001"/>
    <n v="6.2517413199999998"/>
    <n v="73.261759616399999"/>
    <n v="107.0354947996"/>
    <n v="0"/>
    <n v="115.7219557728"/>
    <n v="10.353674360000001"/>
    <n v="0"/>
    <n v="0"/>
    <n v="7.4254872199999999"/>
    <n v="66.220025529600008"/>
    <n v="0"/>
    <n v="8674.5824175876005"/>
    <n v="0"/>
    <n v="0"/>
    <n v="355.35466002999999"/>
    <n v="0"/>
    <n v="0"/>
    <n v="26.038626149999999"/>
    <n v="36170.901145210002"/>
    <n v="14.660209843200001"/>
    <m/>
    <n v="56317.106660860001"/>
    <n v="20146.205515649999"/>
    <x v="31"/>
  </r>
  <r>
    <x v="3"/>
    <s v="Raster 3"/>
    <s v="New London"/>
    <x v="6"/>
    <x v="4"/>
    <s v="Fixed"/>
    <x v="3"/>
    <s v="Protect None"/>
    <n v="0"/>
    <n v="2520.2454512928002"/>
    <n v="7752.4928277400004"/>
    <n v="310.63494123999999"/>
    <n v="0"/>
    <n v="33.08110155"/>
    <n v="6.2517413199999998"/>
    <n v="99.542795182800006"/>
    <n v="231.5039579148"/>
    <n v="0"/>
    <n v="113.559298064"/>
    <n v="15.7089209168"/>
    <n v="0"/>
    <n v="0"/>
    <n v="7.1907380400000003"/>
    <n v="65.925724189199997"/>
    <n v="0"/>
    <n v="8686.5034751568001"/>
    <n v="0"/>
    <n v="0"/>
    <n v="254.10980973999997"/>
    <n v="0"/>
    <n v="0"/>
    <n v="23.691134350000002"/>
    <n v="36170.901145210002"/>
    <n v="25.763846057199999"/>
    <m/>
    <n v="56317.1069079644"/>
    <n v="20146.205762754398"/>
    <x v="31"/>
  </r>
  <r>
    <x v="4"/>
    <s v="Raster 3"/>
    <s v="New London"/>
    <x v="6"/>
    <x v="4"/>
    <s v="Fixed"/>
    <x v="3"/>
    <s v="Protect None"/>
    <n v="0"/>
    <n v="2503.2236646987999"/>
    <n v="7692.7768371228003"/>
    <n v="308.07123309000002"/>
    <n v="0"/>
    <n v="32.667201680000005"/>
    <n v="6.2455637099999999"/>
    <n v="103.8792302984"/>
    <n v="462.67432488960003"/>
    <n v="0"/>
    <n v="109.1727007552"/>
    <n v="15.579685315600001"/>
    <n v="0"/>
    <n v="0"/>
    <n v="6.7521277299999998"/>
    <n v="65.927948128799997"/>
    <n v="0"/>
    <n v="8704.1183123108003"/>
    <n v="0"/>
    <n v="0"/>
    <n v="71.864137130000003"/>
    <n v="0"/>
    <n v="0"/>
    <n v="20.466421930000003"/>
    <n v="36170.901145210002"/>
    <n v="42.785632651200004"/>
    <m/>
    <n v="56317.106166651196"/>
    <n v="20146.205021441194"/>
    <x v="31"/>
  </r>
  <r>
    <x v="5"/>
    <s v="Raster 3"/>
    <s v="New London"/>
    <x v="6"/>
    <x v="4"/>
    <s v="Fixed"/>
    <x v="3"/>
    <s v="Protect None"/>
    <n v="0"/>
    <n v="2467.2000439536"/>
    <n v="7599.1870340404002"/>
    <n v="303.62335389000003"/>
    <n v="0"/>
    <n v="31.938243700000001"/>
    <n v="5.9799264799999996"/>
    <n v="121.4026388244"/>
    <n v="335.79906491840001"/>
    <n v="0"/>
    <n v="100.64957579040001"/>
    <n v="248.97349768160001"/>
    <n v="0"/>
    <n v="0"/>
    <n v="6.0602354100000007"/>
    <n v="62.67185345"/>
    <n v="0"/>
    <n v="8732.2721521248004"/>
    <n v="0"/>
    <n v="0"/>
    <n v="34.18071613"/>
    <n v="0"/>
    <n v="0"/>
    <n v="17.45792586"/>
    <n v="36170.901145210002"/>
    <n v="78.809253396399995"/>
    <m/>
    <n v="56317.106660860001"/>
    <n v="20146.205515649999"/>
    <x v="31"/>
  </r>
  <r>
    <x v="6"/>
    <s v="Raster 3"/>
    <s v="New London"/>
    <x v="6"/>
    <x v="4"/>
    <s v="Fixed"/>
    <x v="3"/>
    <s v="Protect None"/>
    <n v="0"/>
    <n v="2382.5247792056002"/>
    <n v="7489.4168348460007"/>
    <n v="299.26196123"/>
    <n v="0"/>
    <n v="31.166042450000003"/>
    <n v="5.7204668600000002"/>
    <n v="140.223098346"/>
    <n v="242.8359185944"/>
    <n v="0"/>
    <n v="88.65586952759999"/>
    <n v="210.57026156440003"/>
    <n v="0"/>
    <n v="0"/>
    <n v="5.23861328"/>
    <n v="60.997721139999996"/>
    <n v="0"/>
    <n v="8995.7958981915999"/>
    <n v="0"/>
    <n v="0"/>
    <n v="15.104256449999999"/>
    <n v="0"/>
    <n v="0"/>
    <n v="15.20927582"/>
    <n v="36170.901145210002"/>
    <n v="163.4845181444"/>
    <m/>
    <n v="56317.106660860001"/>
    <n v="20146.205515649999"/>
    <x v="31"/>
  </r>
  <r>
    <x v="7"/>
    <s v="Raster 3"/>
    <s v="New London"/>
    <x v="6"/>
    <x v="4"/>
    <s v="Fixed"/>
    <x v="3"/>
    <s v="Protect None"/>
    <n v="0"/>
    <n v="2330.5162219288"/>
    <n v="7381.3976174299996"/>
    <n v="294.73995071000002"/>
    <n v="0"/>
    <n v="30.356775540000001"/>
    <n v="5.6463355400000008"/>
    <n v="143.8693708724"/>
    <n v="247.93813024560001"/>
    <n v="0"/>
    <n v="74.252154051600002"/>
    <n v="111.2943391336"/>
    <n v="0"/>
    <n v="0"/>
    <n v="4.6208522800000003"/>
    <n v="60.960655480000007"/>
    <n v="0"/>
    <n v="9221.5215668168003"/>
    <n v="0"/>
    <n v="0"/>
    <n v="9.8532879500000004"/>
    <n v="0"/>
    <n v="0"/>
    <n v="13.745182250000001"/>
    <n v="36170.901145210002"/>
    <n v="215.49307542120002"/>
    <m/>
    <n v="56317.106660860001"/>
    <n v="20146.205515649999"/>
    <x v="31"/>
  </r>
  <r>
    <x v="0"/>
    <s v="Raster 4"/>
    <s v="New London"/>
    <x v="7"/>
    <x v="4"/>
    <s v="Fixed"/>
    <x v="3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  <m/>
    <n v="91965.956517800005"/>
    <n v="14881.152064850001"/>
    <x v="32"/>
  </r>
  <r>
    <x v="1"/>
    <s v="Raster 4"/>
    <s v="New London"/>
    <x v="7"/>
    <x v="4"/>
    <s v="Fixed"/>
    <x v="3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  <m/>
    <n v="91965.95651779999"/>
    <n v="14881.152064849986"/>
    <x v="32"/>
  </r>
  <r>
    <x v="2"/>
    <s v="Raster 4"/>
    <s v="New London"/>
    <x v="7"/>
    <x v="4"/>
    <s v="Fixed"/>
    <x v="3"/>
    <s v="Protect None"/>
    <n v="0"/>
    <n v="3702.859434"/>
    <n v="6206.37912977"/>
    <n v="83.13827538000001"/>
    <n v="0"/>
    <n v="20.923565069999999"/>
    <n v="0.95135194000000001"/>
    <n v="41.637091400000003"/>
    <n v="83.440978270000002"/>
    <n v="0"/>
    <n v="18.088042080000001"/>
    <n v="2.56988576"/>
    <n v="0"/>
    <n v="0"/>
    <n v="1.11814741"/>
    <n v="45.806978150000006"/>
    <n v="0"/>
    <n v="4616.8183006700001"/>
    <n v="0"/>
    <n v="0"/>
    <n v="23.394609069999998"/>
    <n v="0"/>
    <n v="0"/>
    <n v="6.7891933900000003"/>
    <n v="77084.804452950004"/>
    <n v="27.237082490000002"/>
    <m/>
    <n v="91965.956517800005"/>
    <n v="14881.152064850001"/>
    <x v="32"/>
  </r>
  <r>
    <x v="3"/>
    <s v="Raster 4"/>
    <s v="New London"/>
    <x v="7"/>
    <x v="4"/>
    <s v="Fixed"/>
    <x v="3"/>
    <s v="Protect None"/>
    <n v="0"/>
    <n v="3691.39378984"/>
    <n v="6184.3127068500007"/>
    <n v="81.915108599999996"/>
    <n v="0"/>
    <n v="20.18842948"/>
    <n v="0.88339822999999995"/>
    <n v="43.842498169999999"/>
    <n v="75.762209040000002"/>
    <n v="0"/>
    <n v="15.02394752"/>
    <n v="35.793072340000002"/>
    <n v="0"/>
    <n v="0"/>
    <n v="0.97606238000000001"/>
    <n v="43.737478799999998"/>
    <n v="0"/>
    <n v="4624.05845959"/>
    <n v="0"/>
    <n v="0"/>
    <n v="18.1621734"/>
    <n v="0"/>
    <n v="0"/>
    <n v="6.4000039599999994"/>
    <n v="77084.804452950004"/>
    <n v="38.702726650000002"/>
    <m/>
    <n v="91965.95651779999"/>
    <n v="14881.152064849986"/>
    <x v="32"/>
  </r>
  <r>
    <x v="4"/>
    <s v="Raster 4"/>
    <s v="New London"/>
    <x v="7"/>
    <x v="4"/>
    <s v="Fixed"/>
    <x v="3"/>
    <s v="Protect None"/>
    <n v="0"/>
    <n v="3675.1652083700001"/>
    <n v="6161.3134648200003"/>
    <n v="80.809316410000008"/>
    <n v="0"/>
    <n v="19.978390740000002"/>
    <n v="0.78455647000000006"/>
    <n v="41.087284110000006"/>
    <n v="99.484231440000002"/>
    <n v="0"/>
    <n v="13.751359860000001"/>
    <n v="17.501169129999997"/>
    <n v="0"/>
    <n v="0"/>
    <n v="0.76602364000000001"/>
    <n v="43.267980440000002"/>
    <n v="0"/>
    <n v="4658.1712220099998"/>
    <n v="0"/>
    <n v="0"/>
    <n v="8.3521287199999996"/>
    <n v="0"/>
    <n v="0"/>
    <n v="5.7884205699999995"/>
    <n v="77084.804452950004"/>
    <n v="54.931308120000004"/>
    <m/>
    <n v="91965.95651779999"/>
    <n v="14881.152064849986"/>
    <x v="32"/>
  </r>
  <r>
    <x v="5"/>
    <s v="Raster 4"/>
    <s v="New London"/>
    <x v="7"/>
    <x v="4"/>
    <s v="Fixed"/>
    <x v="3"/>
    <s v="Protect None"/>
    <n v="0"/>
    <n v="3623.7613155600002"/>
    <n v="6117.6377621199999"/>
    <n v="78.579199200000005"/>
    <n v="0"/>
    <n v="19.861016149999998"/>
    <n v="0.56834012"/>
    <n v="55.005439440000004"/>
    <n v="96.96376656000001"/>
    <n v="0"/>
    <n v="12.139003649999999"/>
    <n v="40.407747010000001"/>
    <n v="0"/>
    <n v="0"/>
    <n v="0.51891924"/>
    <n v="43.113540190000002"/>
    <n v="0"/>
    <n v="4677.7357128800004"/>
    <n v="0"/>
    <n v="0"/>
    <n v="3.7003883900000001"/>
    <n v="0"/>
    <n v="0"/>
    <n v="4.8247134100000002"/>
    <n v="77084.804452950004"/>
    <n v="106.33520093"/>
    <m/>
    <n v="91965.956517800005"/>
    <n v="14881.152064850001"/>
    <x v="32"/>
  </r>
  <r>
    <x v="6"/>
    <s v="Raster 4"/>
    <s v="New London"/>
    <x v="7"/>
    <x v="4"/>
    <s v="Fixed"/>
    <x v="3"/>
    <s v="Protect None"/>
    <n v="0"/>
    <n v="3550.6616564300002"/>
    <n v="6050.1411952600001"/>
    <n v="77.251013049999997"/>
    <n v="0"/>
    <n v="19.861016149999998"/>
    <n v="0.35212376999999995"/>
    <n v="80.049470380000002"/>
    <n v="94.622452369999991"/>
    <n v="0"/>
    <n v="9.89653122"/>
    <n v="49.044045789999998"/>
    <n v="0"/>
    <n v="0"/>
    <n v="0.31505811"/>
    <n v="42.804659690000001"/>
    <n v="0"/>
    <n v="4720.9110291699999"/>
    <n v="0"/>
    <n v="0"/>
    <n v="2.0077232500000002"/>
    <n v="0"/>
    <n v="0"/>
    <n v="3.7992301500000001"/>
    <n v="77084.804452950004"/>
    <n v="179.43486005999998"/>
    <m/>
    <n v="91965.956517800005"/>
    <n v="14881.152064850001"/>
    <x v="32"/>
  </r>
  <r>
    <x v="7"/>
    <s v="Raster 4"/>
    <s v="New London"/>
    <x v="7"/>
    <x v="4"/>
    <s v="Fixed"/>
    <x v="3"/>
    <s v="Protect None"/>
    <n v="0"/>
    <n v="3480.3419218000004"/>
    <n v="5988.7604622999997"/>
    <n v="76.182286519999991"/>
    <n v="0"/>
    <n v="19.848660930000001"/>
    <n v="0.33976855"/>
    <n v="83.898121410000002"/>
    <n v="114.16223280000001"/>
    <n v="0"/>
    <n v="7.7343677199999998"/>
    <n v="40.345970909999998"/>
    <n v="0"/>
    <n v="0"/>
    <n v="0.1235522"/>
    <n v="42.434003089999997"/>
    <n v="0"/>
    <n v="4772.7102890199994"/>
    <n v="0"/>
    <n v="0"/>
    <n v="1.9706575900000001"/>
    <n v="0"/>
    <n v="0"/>
    <n v="2.5451753200000002"/>
    <n v="77084.804452950004"/>
    <n v="249.75459469"/>
    <m/>
    <n v="91965.956517800005"/>
    <n v="14881.152064850001"/>
    <x v="32"/>
  </r>
  <r>
    <x v="0"/>
    <s v="Raster 5"/>
    <s v="New London"/>
    <x v="6"/>
    <x v="4"/>
    <s v="Fixed"/>
    <x v="3"/>
    <s v="Protect None"/>
    <n v="3193.1075000000001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  <m/>
    <n v="69136.178685320003"/>
    <n v="27072.424473060004"/>
    <x v="33"/>
  </r>
  <r>
    <x v="1"/>
    <s v="Raster 5"/>
    <s v="New London"/>
    <x v="6"/>
    <x v="4"/>
    <s v="Fixed"/>
    <x v="3"/>
    <s v="Protect None"/>
    <n v="3136.9175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  <m/>
    <n v="69136.178685320003"/>
    <n v="27072.424473060004"/>
    <x v="33"/>
  </r>
  <r>
    <x v="2"/>
    <s v="Raster 5"/>
    <s v="New London"/>
    <x v="6"/>
    <x v="4"/>
    <s v="Fixed"/>
    <x v="3"/>
    <s v="Protect None"/>
    <n v="3108.7950000000001"/>
    <n v="3855.9406097999999"/>
    <n v="7681.9692319800006"/>
    <n v="404.97322355"/>
    <n v="0"/>
    <n v="57.507371490000004"/>
    <n v="14.554449159999999"/>
    <n v="229.02723051359999"/>
    <n v="123.1298985804"/>
    <n v="0"/>
    <n v="62.5151892604"/>
    <n v="19.415734021200002"/>
    <n v="0"/>
    <n v="0"/>
    <n v="0"/>
    <n v="108.1521595832"/>
    <n v="0"/>
    <n v="13440.712563539999"/>
    <n v="0"/>
    <n v="0"/>
    <n v="866.82666762279996"/>
    <n v="0"/>
    <n v="0"/>
    <n v="153.3989520584"/>
    <n v="42063.754212259999"/>
    <n v="54.301191900000006"/>
    <m/>
    <n v="69136.178685320003"/>
    <n v="27072.424473060004"/>
    <x v="33"/>
  </r>
  <r>
    <x v="3"/>
    <s v="Raster 5"/>
    <s v="New London"/>
    <x v="6"/>
    <x v="4"/>
    <s v="Fixed"/>
    <x v="3"/>
    <s v="Protect None"/>
    <n v="3047.56"/>
    <n v="3786.0293387431998"/>
    <n v="7530.6548526400002"/>
    <n v="381.98757226200001"/>
    <n v="0"/>
    <n v="49.023041915999997"/>
    <n v="14.44942979"/>
    <n v="334.67646962920003"/>
    <n v="620.01582765000001"/>
    <n v="0"/>
    <n v="60.021658760000001"/>
    <n v="35.501736252400001"/>
    <n v="0"/>
    <n v="0"/>
    <n v="0"/>
    <n v="105.70607312760001"/>
    <n v="0"/>
    <n v="13463.382415404802"/>
    <n v="0"/>
    <n v="0"/>
    <n v="417.9118570384"/>
    <n v="0"/>
    <n v="0"/>
    <n v="148.85198399399999"/>
    <n v="42063.754212259999"/>
    <n v="124.21246295680001"/>
    <m/>
    <n v="69136.178932424402"/>
    <n v="27072.424720164403"/>
    <x v="33"/>
  </r>
  <r>
    <x v="4"/>
    <s v="Raster 5"/>
    <s v="New London"/>
    <x v="6"/>
    <x v="4"/>
    <s v="Fixed"/>
    <x v="3"/>
    <s v="Protect None"/>
    <n v="2979.3"/>
    <n v="3683.8595766839999"/>
    <n v="7361.9813892000002"/>
    <n v="367.94191106159997"/>
    <n v="0"/>
    <n v="42.804659690000001"/>
    <n v="14.23939105"/>
    <n v="346.61630713279999"/>
    <n v="1038.1920863964001"/>
    <n v="0"/>
    <n v="55.394628869999998"/>
    <n v="31.695340074800001"/>
    <n v="0"/>
    <n v="0"/>
    <n v="0"/>
    <n v="100.87295816800001"/>
    <n v="0"/>
    <n v="13504.6708424964"/>
    <n v="0"/>
    <n v="0"/>
    <n v="178.06367774440002"/>
    <n v="0"/>
    <n v="0"/>
    <n v="119.70972657999999"/>
    <n v="42063.754212259999"/>
    <n v="226.38222501600001"/>
    <m/>
    <n v="69136.178932424402"/>
    <n v="27072.424720164403"/>
    <x v="33"/>
  </r>
  <r>
    <x v="5"/>
    <s v="Raster 5"/>
    <s v="New London"/>
    <x v="6"/>
    <x v="4"/>
    <s v="Fixed"/>
    <x v="3"/>
    <s v="Protect None"/>
    <n v="2868.0925000000002"/>
    <n v="3486.3176475052001"/>
    <n v="7087.1827635700001"/>
    <n v="322.04350428359999"/>
    <n v="0"/>
    <n v="32.543649479999999"/>
    <n v="13.62163005"/>
    <n v="410.77449354879997"/>
    <n v="793.29284606200008"/>
    <n v="0"/>
    <n v="47.1494963552"/>
    <n v="626.35998601559993"/>
    <n v="0"/>
    <n v="0"/>
    <n v="0"/>
    <n v="96.432986308799997"/>
    <n v="0"/>
    <n v="13550.263581131601"/>
    <n v="0"/>
    <n v="0"/>
    <n v="100.87419369"/>
    <n v="0"/>
    <n v="0"/>
    <n v="81.643293759999992"/>
    <n v="42063.754212259999"/>
    <n v="423.9241541948"/>
    <m/>
    <n v="69136.178438215604"/>
    <n v="27072.424225955605"/>
    <x v="33"/>
  </r>
  <r>
    <x v="6"/>
    <s v="Raster 5"/>
    <s v="New London"/>
    <x v="6"/>
    <x v="4"/>
    <s v="Fixed"/>
    <x v="3"/>
    <s v="Protect None"/>
    <n v="2749.4225000000001"/>
    <n v="3276.0836950291996"/>
    <n v="6793.94397209"/>
    <n v="266.08819553000001"/>
    <n v="0"/>
    <n v="28.126658330000001"/>
    <n v="11.27413825"/>
    <n v="431.22435948399999"/>
    <n v="794.47697034680004"/>
    <n v="0"/>
    <n v="37.227760486400001"/>
    <n v="399.08176044520002"/>
    <n v="0"/>
    <n v="0"/>
    <n v="0"/>
    <n v="80.997857067199988"/>
    <n v="0"/>
    <n v="14202.810208832801"/>
    <n v="0"/>
    <n v="0"/>
    <n v="59.559326427600006"/>
    <n v="0"/>
    <n v="0"/>
    <n v="57.371464070000002"/>
    <n v="42063.754212259999"/>
    <n v="634.15810667079995"/>
    <m/>
    <n v="69136.178685320003"/>
    <n v="27072.424473060004"/>
    <x v="33"/>
  </r>
  <r>
    <x v="7"/>
    <s v="Raster 5"/>
    <s v="New London"/>
    <x v="6"/>
    <x v="4"/>
    <s v="Fixed"/>
    <x v="3"/>
    <s v="Protect None"/>
    <n v="2659.8474999999999"/>
    <n v="3076.0699805371996"/>
    <n v="6572.6002057899996"/>
    <n v="243.23103853000001"/>
    <n v="0"/>
    <n v="27.305036200000004"/>
    <n v="8.6301211700000007"/>
    <n v="324.209621454"/>
    <n v="787.94007054920007"/>
    <n v="0"/>
    <n v="27.792820285600001"/>
    <n v="396.857079532"/>
    <n v="0"/>
    <n v="0"/>
    <n v="0"/>
    <n v="80.537501570000003"/>
    <n v="0"/>
    <n v="14612.353134052"/>
    <n v="0"/>
    <n v="0"/>
    <n v="38.594742027199999"/>
    <n v="0"/>
    <n v="0"/>
    <n v="42.131300200000005"/>
    <n v="42063.754212259999"/>
    <n v="834.17182116280003"/>
    <m/>
    <n v="69136.178685320003"/>
    <n v="27072.424473060004"/>
    <x v="33"/>
  </r>
  <r>
    <x v="0"/>
    <s v="Raster 6"/>
    <s v="New London"/>
    <x v="8"/>
    <x v="4"/>
    <s v="Fixed"/>
    <x v="3"/>
    <s v="Protect None"/>
    <n v="225.91249999999999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  <m/>
    <n v="25704.39273856"/>
    <n v="1438.6479944099992"/>
    <x v="34"/>
  </r>
  <r>
    <x v="1"/>
    <s v="Raster 6"/>
    <s v="New London"/>
    <x v="8"/>
    <x v="4"/>
    <s v="Fixed"/>
    <x v="3"/>
    <s v="Protect None"/>
    <n v="221.595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  <m/>
    <n v="25704.39273856"/>
    <n v="1438.6479944099992"/>
    <x v="34"/>
  </r>
  <r>
    <x v="2"/>
    <s v="Raster 6"/>
    <s v="New London"/>
    <x v="8"/>
    <x v="4"/>
    <s v="Fixed"/>
    <x v="3"/>
    <s v="Protect None"/>
    <n v="219.58750000000001"/>
    <n v="476.85589350999999"/>
    <n v="542.61037435000003"/>
    <n v="54.369145610000004"/>
    <n v="0"/>
    <n v="0.56216251000000006"/>
    <n v="0"/>
    <n v="11.89189925"/>
    <n v="6.6471083599999998"/>
    <n v="0"/>
    <n v="0"/>
    <n v="0.41365276559999997"/>
    <n v="0"/>
    <n v="0"/>
    <n v="0"/>
    <n v="2.8355229899999999"/>
    <n v="3.0393841199999998"/>
    <n v="296.35255402439998"/>
    <n v="0"/>
    <n v="0"/>
    <n v="38.572996840000002"/>
    <n v="0"/>
    <n v="0"/>
    <n v="0.42625508999999995"/>
    <n v="24265.744744150001"/>
    <n v="4.0710449899999999"/>
    <m/>
    <n v="25704.39273856"/>
    <n v="1438.6479944099992"/>
    <x v="34"/>
  </r>
  <r>
    <x v="3"/>
    <s v="Raster 6"/>
    <s v="New London"/>
    <x v="8"/>
    <x v="4"/>
    <s v="Fixed"/>
    <x v="3"/>
    <s v="Protect None"/>
    <n v="215.185"/>
    <n v="473.98948246999998"/>
    <n v="531.73160314000006"/>
    <n v="54.288836679999996"/>
    <n v="0"/>
    <n v="0.56216251000000006"/>
    <n v="0"/>
    <n v="18.038621200000001"/>
    <n v="17.247887120000001"/>
    <n v="0"/>
    <n v="0"/>
    <n v="1.8312907083999999"/>
    <n v="0"/>
    <n v="0"/>
    <n v="0"/>
    <n v="2.7366812299999999"/>
    <n v="2.7366812299999999"/>
    <n v="297.15885568160002"/>
    <n v="0"/>
    <n v="0"/>
    <n v="30.962181319999999"/>
    <n v="0"/>
    <n v="0"/>
    <n v="0.42625508999999995"/>
    <n v="24265.744744150001"/>
    <n v="6.9374560299999999"/>
    <m/>
    <n v="25704.39273856"/>
    <n v="1438.6479944099992"/>
    <x v="34"/>
  </r>
  <r>
    <x v="4"/>
    <s v="Raster 6"/>
    <s v="New London"/>
    <x v="8"/>
    <x v="4"/>
    <s v="Fixed"/>
    <x v="3"/>
    <s v="Protect None"/>
    <n v="210.08"/>
    <n v="470.30762690999995"/>
    <n v="519.11692352"/>
    <n v="54.276481459999999"/>
    <n v="0"/>
    <n v="0.56216251000000006"/>
    <n v="0"/>
    <n v="20.441711490000003"/>
    <n v="47.752925300000001"/>
    <n v="0"/>
    <n v="0"/>
    <n v="1.4398773387999999"/>
    <n v="0"/>
    <n v="0"/>
    <n v="0"/>
    <n v="2.32895897"/>
    <n v="2.6378394699999999"/>
    <n v="299.33559834120001"/>
    <n v="0"/>
    <n v="0"/>
    <n v="9.6432492100000005"/>
    <n v="0"/>
    <n v="0"/>
    <n v="0.1853283"/>
    <n v="24265.744744150001"/>
    <n v="10.619311590000001"/>
    <m/>
    <n v="25704.39273856"/>
    <n v="1438.6479944099992"/>
    <x v="34"/>
  </r>
  <r>
    <x v="5"/>
    <s v="Raster 6"/>
    <s v="New London"/>
    <x v="8"/>
    <x v="4"/>
    <s v="Fixed"/>
    <x v="3"/>
    <s v="Protect None"/>
    <n v="198.19499999999999"/>
    <n v="461.29449392000004"/>
    <n v="489.74856557999999"/>
    <n v="53.757562219999997"/>
    <n v="0"/>
    <n v="0"/>
    <n v="0"/>
    <n v="35.663342530000001"/>
    <n v="50.730533320000006"/>
    <n v="0"/>
    <n v="0"/>
    <n v="18.197756433599999"/>
    <n v="0"/>
    <n v="0"/>
    <n v="0"/>
    <n v="2.2671828700000001"/>
    <n v="2.2857156999999999"/>
    <n v="301.3020551564"/>
    <n v="0"/>
    <n v="0"/>
    <n v="3.7683420999999999"/>
    <n v="0"/>
    <n v="0"/>
    <n v="0"/>
    <n v="24265.744744150001"/>
    <n v="19.632444580000001"/>
    <m/>
    <n v="25704.39273856"/>
    <n v="1438.6479944099992"/>
    <x v="34"/>
  </r>
  <r>
    <x v="6"/>
    <s v="Raster 6"/>
    <s v="New London"/>
    <x v="8"/>
    <x v="4"/>
    <s v="Fixed"/>
    <x v="3"/>
    <s v="Protect None"/>
    <n v="187.11750000000001"/>
    <n v="448.74776800999996"/>
    <n v="462.37557567000005"/>
    <n v="52.355244749999997"/>
    <n v="0"/>
    <n v="0"/>
    <n v="0"/>
    <n v="37.016239120000002"/>
    <n v="51.823970289999998"/>
    <n v="0"/>
    <n v="0"/>
    <n v="28.681407707999998"/>
    <n v="0"/>
    <n v="0"/>
    <n v="0"/>
    <n v="2.2671828700000001"/>
    <n v="1.80386212"/>
    <n v="320.04467679200002"/>
    <n v="0"/>
    <n v="0"/>
    <n v="1.3528965900000001"/>
    <n v="0"/>
    <n v="0"/>
    <n v="0"/>
    <n v="24265.744744150001"/>
    <n v="32.179170490000004"/>
    <m/>
    <n v="25704.39273856"/>
    <n v="1438.6479944099992"/>
    <x v="34"/>
  </r>
  <r>
    <x v="7"/>
    <s v="Raster 6"/>
    <s v="New London"/>
    <x v="8"/>
    <x v="4"/>
    <s v="Fixed"/>
    <x v="3"/>
    <s v="Protect None"/>
    <n v="180.74"/>
    <n v="437.60335957000001"/>
    <n v="446.61649256000004"/>
    <n v="51.095012309999994"/>
    <n v="0"/>
    <n v="0"/>
    <n v="0"/>
    <n v="24.51275648"/>
    <n v="63.085753320000002"/>
    <n v="0"/>
    <n v="0"/>
    <n v="18.817741373200001"/>
    <n v="0"/>
    <n v="0"/>
    <n v="0"/>
    <n v="2.2486500400000002"/>
    <n v="1.30965332"/>
    <n v="349.29368330680001"/>
    <n v="0"/>
    <n v="0"/>
    <n v="0.74131320000000001"/>
    <n v="0"/>
    <n v="0"/>
    <n v="0"/>
    <n v="24265.744744150001"/>
    <n v="43.323578929999996"/>
    <m/>
    <n v="25704.392738560004"/>
    <n v="1438.6479944100029"/>
    <x v="34"/>
  </r>
  <r>
    <x v="0"/>
    <s v="Raster 7"/>
    <s v="New London"/>
    <x v="0"/>
    <x v="0"/>
    <s v="Fixed"/>
    <x v="3"/>
    <s v="Protect None"/>
    <n v="0.22750000000000001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  <m/>
    <n v="5242.5731280099999"/>
    <n v="380.15776418000041"/>
    <x v="35"/>
  </r>
  <r>
    <x v="1"/>
    <s v="Raster 7"/>
    <s v="New London"/>
    <x v="0"/>
    <x v="0"/>
    <s v="Fixed"/>
    <x v="3"/>
    <s v="Protect None"/>
    <n v="0.215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  <m/>
    <n v="5242.5731280099999"/>
    <n v="380.15776418000041"/>
    <x v="35"/>
  </r>
  <r>
    <x v="2"/>
    <s v="Raster 7"/>
    <s v="New London"/>
    <x v="0"/>
    <x v="0"/>
    <s v="Fixed"/>
    <x v="3"/>
    <s v="Protect None"/>
    <n v="0.21249999999999999"/>
    <n v="0.92664150000000001"/>
    <n v="0.52509684999999995"/>
    <n v="0"/>
    <n v="0"/>
    <n v="0"/>
    <n v="0"/>
    <n v="3.088805E-2"/>
    <n v="6.17761E-3"/>
    <n v="0"/>
    <n v="0"/>
    <n v="0"/>
    <n v="0"/>
    <n v="0"/>
    <n v="0"/>
    <n v="0.48803119"/>
    <n v="3.86100625"/>
    <n v="373.66509607"/>
    <n v="0"/>
    <n v="0"/>
    <n v="0"/>
    <n v="0"/>
    <n v="0"/>
    <n v="0.48803119"/>
    <n v="4862.4153638299995"/>
    <n v="0.16679547"/>
    <m/>
    <n v="5242.573128009999"/>
    <n v="380.1577641799995"/>
    <x v="35"/>
  </r>
  <r>
    <x v="3"/>
    <s v="Raster 7"/>
    <s v="New London"/>
    <x v="0"/>
    <x v="0"/>
    <s v="Fixed"/>
    <x v="3"/>
    <s v="Protect None"/>
    <n v="0.20499999999999999"/>
    <n v="0.88957584000000001"/>
    <n v="0.50656402"/>
    <n v="0"/>
    <n v="0"/>
    <n v="0"/>
    <n v="0"/>
    <n v="2.471044E-2"/>
    <n v="2.471044E-2"/>
    <n v="0"/>
    <n v="0"/>
    <n v="6.17761E-3"/>
    <n v="0"/>
    <n v="0"/>
    <n v="0"/>
    <n v="0.48803119"/>
    <n v="3.60772424"/>
    <n v="373.91837807999997"/>
    <n v="0"/>
    <n v="0"/>
    <n v="0"/>
    <n v="0"/>
    <n v="0"/>
    <n v="0.48803119"/>
    <n v="4862.4153638299995"/>
    <n v="0.20386113"/>
    <m/>
    <n v="5242.5731280099999"/>
    <n v="380.15776418000041"/>
    <x v="35"/>
  </r>
  <r>
    <x v="4"/>
    <s v="Raster 7"/>
    <s v="New London"/>
    <x v="0"/>
    <x v="0"/>
    <s v="Fixed"/>
    <x v="3"/>
    <s v="Protect None"/>
    <n v="0.19"/>
    <n v="0.86486540000000001"/>
    <n v="0.46949836"/>
    <n v="0"/>
    <n v="0"/>
    <n v="0"/>
    <n v="0"/>
    <n v="4.942088E-2"/>
    <n v="3.706566E-2"/>
    <n v="0"/>
    <n v="0"/>
    <n v="0"/>
    <n v="0"/>
    <n v="0"/>
    <n v="0"/>
    <n v="0.48803119"/>
    <n v="3.4594616"/>
    <n v="374.07281832999996"/>
    <n v="0"/>
    <n v="0"/>
    <n v="0"/>
    <n v="0"/>
    <n v="0"/>
    <n v="0.48803119"/>
    <n v="4862.4153638299995"/>
    <n v="0.22857157"/>
    <m/>
    <n v="5242.573128009999"/>
    <n v="380.1577641799995"/>
    <x v="35"/>
  </r>
  <r>
    <x v="5"/>
    <s v="Raster 7"/>
    <s v="New London"/>
    <x v="0"/>
    <x v="0"/>
    <s v="Fixed"/>
    <x v="3"/>
    <s v="Protect None"/>
    <n v="0.185"/>
    <n v="0.78455647000000006"/>
    <n v="0.45714314"/>
    <n v="0"/>
    <n v="0"/>
    <n v="0"/>
    <n v="0"/>
    <n v="1.235522E-2"/>
    <n v="8.6486540000000015E-2"/>
    <n v="0"/>
    <n v="0"/>
    <n v="0"/>
    <n v="0"/>
    <n v="0"/>
    <n v="0"/>
    <n v="0.48803119"/>
    <n v="2.9652528"/>
    <n v="374.56702713000004"/>
    <n v="0"/>
    <n v="0"/>
    <n v="0"/>
    <n v="0"/>
    <n v="0"/>
    <n v="0.48803119"/>
    <n v="4862.4153638299995"/>
    <n v="0.3088805"/>
    <m/>
    <n v="5242.573128009999"/>
    <n v="380.1577641799995"/>
    <x v="35"/>
  </r>
  <r>
    <x v="6"/>
    <s v="Raster 7"/>
    <s v="New London"/>
    <x v="0"/>
    <x v="0"/>
    <s v="Fixed"/>
    <x v="3"/>
    <s v="Protect None"/>
    <n v="0.16500000000000001"/>
    <n v="0.54980729000000006"/>
    <n v="0.40772226"/>
    <n v="0"/>
    <n v="0"/>
    <n v="0"/>
    <n v="0"/>
    <n v="5.559849E-2"/>
    <n v="6.7953710000000001E-2"/>
    <n v="0"/>
    <n v="0"/>
    <n v="2.42162312E-2"/>
    <n v="0"/>
    <n v="0"/>
    <n v="0"/>
    <n v="0.48803119"/>
    <n v="2.8046349400000001"/>
    <n v="374.72813919879997"/>
    <n v="0"/>
    <n v="0"/>
    <n v="0"/>
    <n v="0"/>
    <n v="0"/>
    <n v="0.48803119"/>
    <n v="4862.4153638299995"/>
    <n v="0.54362968"/>
    <m/>
    <n v="5242.573128009999"/>
    <n v="380.1577641799995"/>
    <x v="35"/>
  </r>
  <r>
    <x v="7"/>
    <s v="Raster 7"/>
    <s v="New London"/>
    <x v="0"/>
    <x v="0"/>
    <s v="Fixed"/>
    <x v="3"/>
    <s v="Protect None"/>
    <n v="0.1525"/>
    <n v="0.21621635"/>
    <n v="0.37683421"/>
    <n v="0"/>
    <n v="0"/>
    <n v="0"/>
    <n v="0"/>
    <n v="4.942088E-2"/>
    <n v="6.17761E-2"/>
    <n v="0"/>
    <n v="0"/>
    <n v="4.3243270000000007E-2"/>
    <n v="0"/>
    <n v="0"/>
    <n v="0"/>
    <n v="0.47567597"/>
    <n v="1.76061885"/>
    <n v="375.80872674"/>
    <n v="0"/>
    <n v="0"/>
    <n v="0"/>
    <n v="0"/>
    <n v="0"/>
    <n v="0.48803119"/>
    <n v="4862.4153638299995"/>
    <n v="0.87722062000000001"/>
    <m/>
    <n v="5242.5731280099999"/>
    <n v="380.15776418000041"/>
    <x v="35"/>
  </r>
  <r>
    <x v="0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1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2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3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4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5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6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7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  <x v="36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20">
  <r>
    <x v="0"/>
    <s v="ALL"/>
    <s v="Fairfield"/>
    <x v="0"/>
    <x v="0"/>
    <s v="Fixed"/>
    <x v="0"/>
    <s v="Protect None"/>
    <n v="0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  <m/>
    <n v="393681.99803074001"/>
    <n v="265332.77884637"/>
  </r>
  <r>
    <x v="1"/>
    <s v="ALL"/>
    <s v="Fairfield"/>
    <x v="0"/>
    <x v="0"/>
    <s v="Fixed"/>
    <x v="0"/>
    <s v="Protect None"/>
    <n v="0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  <m/>
    <n v="393681.99803074001"/>
    <n v="265332.77884637"/>
  </r>
  <r>
    <x v="2"/>
    <s v="ALL"/>
    <s v="Fairfield"/>
    <x v="0"/>
    <x v="0"/>
    <s v="Fixed"/>
    <x v="0"/>
    <s v="Protect None"/>
    <n v="8.2799999999999999E-2"/>
    <n v="56504.383379054001"/>
    <n v="129652.0917125296"/>
    <n v="4816.2678758168004"/>
    <n v="0"/>
    <n v="378.27581706960001"/>
    <n v="44.278637436000004"/>
    <n v="247.76985214920001"/>
    <n v="960.40535100720001"/>
    <n v="0"/>
    <n v="1123.1922934304"/>
    <n v="74.21657101800001"/>
    <n v="0"/>
    <n v="0"/>
    <n v="30.471184877200002"/>
    <n v="3753.9925003876001"/>
    <n v="13.152131689999999"/>
    <n v="65744.021157852403"/>
    <n v="0"/>
    <n v="0"/>
    <n v="1629.3256104612001"/>
    <n v="0"/>
    <n v="119.28964909999999"/>
    <n v="25.209096679200002"/>
    <n v="128349.21918437001"/>
    <n v="216.43627291600001"/>
    <m/>
    <n v="393681.99827784434"/>
    <n v="265332.77909347432"/>
  </r>
  <r>
    <x v="3"/>
    <s v="ALL"/>
    <s v="Fairfield"/>
    <x v="0"/>
    <x v="0"/>
    <s v="Fixed"/>
    <x v="0"/>
    <s v="Protect None"/>
    <n v="0.17169999999999999"/>
    <n v="56456.407812689598"/>
    <n v="129582.94695932161"/>
    <n v="4814.7135891407997"/>
    <n v="0"/>
    <n v="376.47961518600005"/>
    <n v="43.9151468636"/>
    <n v="298.51694146400001"/>
    <n v="988.90785512959997"/>
    <n v="0"/>
    <n v="1113.8561949896"/>
    <n v="86.661489915199994"/>
    <n v="0"/>
    <n v="0"/>
    <n v="30.002674934800002"/>
    <n v="3752.9620750396002"/>
    <n v="10.24865499"/>
    <n v="65760.758033073202"/>
    <n v="0"/>
    <n v="0"/>
    <n v="1607.6162533992001"/>
    <n v="0"/>
    <n v="119.28964909999999"/>
    <n v="25.084061852799998"/>
    <n v="128349.21918437001"/>
    <n v="264.41183928039999"/>
    <m/>
    <n v="393681.99803073995"/>
    <n v="265332.77884636994"/>
  </r>
  <r>
    <x v="4"/>
    <s v="ALL"/>
    <s v="Fairfield"/>
    <x v="0"/>
    <x v="0"/>
    <s v="Fixed"/>
    <x v="0"/>
    <s v="Protect None"/>
    <n v="0.2606"/>
    <n v="56381.254468891202"/>
    <n v="129489.6954421628"/>
    <n v="4813.1721518936001"/>
    <n v="0"/>
    <n v="372.84001447840001"/>
    <n v="43.308011352800001"/>
    <n v="376.09215548680004"/>
    <n v="1033.4481761252"/>
    <n v="0"/>
    <n v="1099.3776068804"/>
    <n v="82.606259606799995"/>
    <n v="0"/>
    <n v="0"/>
    <n v="29.9129760376"/>
    <n v="3749.8683279515999"/>
    <n v="8.3459511099999997"/>
    <n v="65785.2764729544"/>
    <n v="0"/>
    <n v="0"/>
    <n v="1583.8003313272"/>
    <n v="0"/>
    <n v="119.28964909999999"/>
    <n v="24.925420828"/>
    <n v="128349.21918437001"/>
    <n v="339.56518307879998"/>
    <m/>
    <n v="393681.99778363563"/>
    <n v="265332.77859926561"/>
  </r>
  <r>
    <x v="5"/>
    <s v="ALL"/>
    <s v="Fairfield"/>
    <x v="0"/>
    <x v="0"/>
    <s v="Fixed"/>
    <x v="0"/>
    <s v="Protect None"/>
    <n v="0.40029999999999999"/>
    <n v="56042.512143464402"/>
    <n v="129263.02163395481"/>
    <n v="4810.0507291127997"/>
    <n v="0"/>
    <n v="367.83936273560005"/>
    <n v="41.516257348400003"/>
    <n v="554.14940851680001"/>
    <n v="1158.9522537808"/>
    <n v="0"/>
    <n v="1061.7403944032001"/>
    <n v="84.102476748800015"/>
    <n v="0"/>
    <n v="0"/>
    <n v="29.679956588400003"/>
    <n v="3746.7249128792"/>
    <n v="7.3822439499999994"/>
    <n v="65836.815778975593"/>
    <n v="0"/>
    <n v="0"/>
    <n v="1506.7121600768"/>
    <n v="0"/>
    <n v="119.28964909999999"/>
    <n v="23.981482020000001"/>
    <n v="128349.21918437001"/>
    <n v="678.30750850560003"/>
    <m/>
    <n v="393681.99753653118"/>
    <n v="265332.77835216117"/>
  </r>
  <r>
    <x v="6"/>
    <s v="ALL"/>
    <s v="Fairfield"/>
    <x v="0"/>
    <x v="0"/>
    <s v="Fixed"/>
    <x v="0"/>
    <s v="Protect None"/>
    <n v="0.54"/>
    <n v="55522.885196462797"/>
    <n v="128975.3009308312"/>
    <n v="4785.4146675371994"/>
    <n v="0"/>
    <n v="338.43245650920005"/>
    <n v="40.758882362399994"/>
    <n v="772.62552825479997"/>
    <n v="1371.5000918583999"/>
    <n v="0"/>
    <n v="1014.6949290004"/>
    <n v="84.255187268"/>
    <n v="0"/>
    <n v="0"/>
    <n v="29.253701498399998"/>
    <n v="3722.9176394611995"/>
    <n v="5.34363265"/>
    <n v="65923.838535523595"/>
    <n v="0"/>
    <n v="0"/>
    <n v="1405.0427844276001"/>
    <n v="0"/>
    <n v="119.28964909999999"/>
    <n v="23.291072326399998"/>
    <n v="128349.21918437001"/>
    <n v="1197.9344555072"/>
    <m/>
    <n v="393681.99852494884"/>
    <n v="265332.77934057883"/>
  </r>
  <r>
    <x v="7"/>
    <s v="ALL"/>
    <s v="Fairfield"/>
    <x v="0"/>
    <x v="0"/>
    <s v="Fixed"/>
    <x v="0"/>
    <s v="Protect None"/>
    <n v="0.6734"/>
    <n v="55017.051864173605"/>
    <n v="128759.41001732599"/>
    <n v="4762.0929542652002"/>
    <n v="0"/>
    <n v="336.20654007400003"/>
    <n v="40.000024750000001"/>
    <n v="811.1204401043999"/>
    <n v="1743.0257580332002"/>
    <n v="0"/>
    <n v="962.82425597880001"/>
    <n v="81.473533037199999"/>
    <n v="0"/>
    <n v="0"/>
    <n v="28.666828548400002"/>
    <n v="3707.4498924387999"/>
    <n v="4.0957554299999996"/>
    <n v="66010.325075523593"/>
    <n v="0"/>
    <n v="0"/>
    <n v="1223.7539000544"/>
    <n v="0"/>
    <n v="119.28964909999999"/>
    <n v="22.224569735999999"/>
    <n v="128349.21918437001"/>
    <n v="1703.7677877964002"/>
    <m/>
    <n v="393681.99803073995"/>
    <n v="265332.77884636994"/>
  </r>
  <r>
    <x v="0"/>
    <s v="OutputSite 1"/>
    <s v="Fairfield"/>
    <x v="0"/>
    <x v="0"/>
    <s v="Fixed"/>
    <x v="0"/>
    <s v="Protect None"/>
    <n v="0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  <m/>
    <n v="3051.5478340900004"/>
    <n v="3051.5478340900004"/>
  </r>
  <r>
    <x v="1"/>
    <s v="OutputSite 1"/>
    <s v="Fairfield"/>
    <x v="0"/>
    <x v="0"/>
    <s v="Fixed"/>
    <x v="0"/>
    <s v="Protect None"/>
    <n v="0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  <m/>
    <n v="3051.5478340899999"/>
    <n v="3051.5478340899999"/>
  </r>
  <r>
    <x v="2"/>
    <s v="OutputSite 1"/>
    <s v="Fairfield"/>
    <x v="0"/>
    <x v="0"/>
    <s v="Fixed"/>
    <x v="0"/>
    <s v="Protect None"/>
    <n v="8.2799999999999999E-2"/>
    <n v="254.8481576872"/>
    <n v="914.72612583199998"/>
    <n v="18.978853442000002"/>
    <n v="0"/>
    <n v="1.9397695400000001"/>
    <n v="0.69263363320000004"/>
    <n v="24.347937845200001"/>
    <n v="55.997563606"/>
    <n v="0"/>
    <n v="34.7851334924"/>
    <n v="5.5499648239999999"/>
    <n v="0"/>
    <n v="0"/>
    <n v="10.855049187600001"/>
    <n v="32.920483689999998"/>
    <n v="0"/>
    <n v="1651.9714931992"/>
    <n v="0"/>
    <n v="0"/>
    <n v="33.919032570399999"/>
    <n v="0"/>
    <n v="0"/>
    <n v="1.382549118"/>
    <n v="0"/>
    <n v="8.6330864227999999"/>
    <m/>
    <n v="3051.5478340899999"/>
    <n v="3051.5478340899999"/>
  </r>
  <r>
    <x v="3"/>
    <s v="OutputSite 1"/>
    <s v="Fairfield"/>
    <x v="0"/>
    <x v="0"/>
    <s v="Fixed"/>
    <x v="0"/>
    <s v="Protect None"/>
    <n v="0.17169999999999999"/>
    <n v="252.61087444959998"/>
    <n v="909.19074016759998"/>
    <n v="18.176011246400002"/>
    <n v="0"/>
    <n v="1.93359193"/>
    <n v="0.69213942440000009"/>
    <n v="28.888234090800001"/>
    <n v="57.745085922800001"/>
    <n v="0"/>
    <n v="34.687774358799999"/>
    <n v="6.1897181156000007"/>
    <n v="0"/>
    <n v="0"/>
    <n v="10.612886875600001"/>
    <n v="32.914306080000003"/>
    <n v="0"/>
    <n v="1652.5474935556001"/>
    <n v="0"/>
    <n v="0"/>
    <n v="33.132499265200003"/>
    <n v="0"/>
    <n v="0"/>
    <n v="1.3563560516000002"/>
    <n v="0"/>
    <n v="10.8703696604"/>
    <m/>
    <n v="3051.5480811943994"/>
    <n v="3051.5480811943994"/>
  </r>
  <r>
    <x v="4"/>
    <s v="OutputSite 1"/>
    <s v="Fairfield"/>
    <x v="0"/>
    <x v="0"/>
    <s v="Fixed"/>
    <x v="0"/>
    <s v="Protect None"/>
    <n v="0.2606"/>
    <n v="249.56852507680003"/>
    <n v="902.68596394199994"/>
    <n v="17.476705794400001"/>
    <n v="0"/>
    <n v="1.93359193"/>
    <n v="0.69139811119999994"/>
    <n v="34.214816537200001"/>
    <n v="60.569736319200004"/>
    <n v="0"/>
    <n v="34.272638966800002"/>
    <n v="6.0790153444000001"/>
    <n v="0"/>
    <n v="0"/>
    <n v="10.5506165668"/>
    <n v="32.914306080000003"/>
    <n v="0"/>
    <n v="1653.172914792"/>
    <n v="0"/>
    <n v="0"/>
    <n v="32.192514127599999"/>
    <n v="0"/>
    <n v="0"/>
    <n v="1.312124364"/>
    <n v="0"/>
    <n v="13.9127190332"/>
    <m/>
    <n v="3051.5475869856004"/>
    <n v="3051.5475869856004"/>
  </r>
  <r>
    <x v="5"/>
    <s v="OutputSite 1"/>
    <s v="Fairfield"/>
    <x v="0"/>
    <x v="0"/>
    <s v="Fixed"/>
    <x v="0"/>
    <s v="Protect None"/>
    <n v="0.40029999999999999"/>
    <n v="244.3869929132"/>
    <n v="889.53012568600002"/>
    <n v="16.469508260000001"/>
    <n v="0"/>
    <n v="1.93359193"/>
    <n v="0.68867996279999999"/>
    <n v="44.102451998799999"/>
    <n v="66.662589510000004"/>
    <n v="0"/>
    <n v="32.502630149600002"/>
    <n v="6.2250540448000002"/>
    <n v="0"/>
    <n v="0"/>
    <n v="10.4038365532"/>
    <n v="32.858707590000002"/>
    <n v="0"/>
    <n v="1655.4561594480001"/>
    <n v="0"/>
    <n v="0"/>
    <n v="30.122520568800002"/>
    <n v="0"/>
    <n v="0"/>
    <n v="1.1109813824000001"/>
    <n v="0"/>
    <n v="19.094251196799998"/>
    <m/>
    <n v="3051.5480811944003"/>
    <n v="3051.5480811944003"/>
  </r>
  <r>
    <x v="6"/>
    <s v="OutputSite 1"/>
    <s v="Fairfield"/>
    <x v="0"/>
    <x v="0"/>
    <s v="Fixed"/>
    <x v="0"/>
    <s v="Protect None"/>
    <n v="0.54"/>
    <n v="239.29639516879999"/>
    <n v="876.75729924999996"/>
    <n v="15.727947955599999"/>
    <n v="0"/>
    <n v="1.93359193"/>
    <n v="0.68546760559999997"/>
    <n v="52.276418446400001"/>
    <n v="73.944756177999992"/>
    <n v="0"/>
    <n v="29.877393003999998"/>
    <n v="6.3056100792000001"/>
    <n v="0"/>
    <n v="0"/>
    <n v="10.1740294612"/>
    <n v="32.858707590000002"/>
    <n v="0"/>
    <n v="1658.7740302268001"/>
    <n v="0"/>
    <n v="0"/>
    <n v="27.760943818000001"/>
    <n v="0"/>
    <n v="0"/>
    <n v="0.99014733080000006"/>
    <n v="0"/>
    <n v="24.184848941200002"/>
    <m/>
    <n v="3051.5475869856"/>
    <n v="3051.5475869856"/>
  </r>
  <r>
    <x v="7"/>
    <s v="OutputSite 1"/>
    <s v="Fairfield"/>
    <x v="0"/>
    <x v="0"/>
    <s v="Fixed"/>
    <x v="0"/>
    <s v="Protect None"/>
    <n v="0.6734"/>
    <n v="234.5833729476"/>
    <n v="863.85276616879992"/>
    <n v="15.185553797600001"/>
    <n v="0"/>
    <n v="1.93359193"/>
    <n v="0.68200814400000009"/>
    <n v="59.097241199599999"/>
    <n v="82.770336928399999"/>
    <n v="0"/>
    <n v="27.830380154400004"/>
    <n v="6.1425211751999997"/>
    <n v="0"/>
    <n v="0"/>
    <n v="9.8604539776000006"/>
    <n v="32.85252998"/>
    <n v="0"/>
    <n v="1661.8559163036"/>
    <n v="0"/>
    <n v="0"/>
    <n v="25.058115890800003"/>
    <n v="0"/>
    <n v="0"/>
    <n v="0.94517433000000006"/>
    <n v="0"/>
    <n v="28.897871162399998"/>
    <m/>
    <n v="3051.5478340899999"/>
    <n v="3051.5478340899999"/>
  </r>
  <r>
    <x v="0"/>
    <s v="OutputSite 2"/>
    <s v="Fairfield"/>
    <x v="0"/>
    <x v="0"/>
    <s v="Fixed"/>
    <x v="0"/>
    <s v="Protect None"/>
    <n v="0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  <m/>
    <n v="9303.8822046500009"/>
    <n v="9303.8822046500009"/>
  </r>
  <r>
    <x v="1"/>
    <s v="OutputSite 2"/>
    <s v="Fairfield"/>
    <x v="0"/>
    <x v="0"/>
    <s v="Fixed"/>
    <x v="0"/>
    <s v="Protect None"/>
    <n v="0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  <m/>
    <n v="9303.8822046500009"/>
    <n v="9303.8822046500009"/>
  </r>
  <r>
    <x v="2"/>
    <s v="OutputSite 2"/>
    <s v="Fairfield"/>
    <x v="0"/>
    <x v="0"/>
    <s v="Fixed"/>
    <x v="0"/>
    <s v="Protect None"/>
    <n v="8.2799999999999999E-2"/>
    <n v="2718.3957515044003"/>
    <n v="1234.8973200768"/>
    <n v="65.581507759999994"/>
    <n v="0"/>
    <n v="1.7339315747999999"/>
    <n v="5.3767446396"/>
    <n v="18.426328003600002"/>
    <n v="130.4990459972"/>
    <n v="0"/>
    <n v="179.9826905148"/>
    <n v="3.4584731824000001"/>
    <n v="0"/>
    <n v="0"/>
    <n v="7.8517423100000006"/>
    <n v="13.00386905"/>
    <n v="0"/>
    <n v="4751.3597275468001"/>
    <n v="0"/>
    <n v="0"/>
    <n v="147.45609123840001"/>
    <n v="0"/>
    <n v="0"/>
    <n v="0.3088805"/>
    <n v="0"/>
    <n v="25.550347855600002"/>
    <m/>
    <n v="9303.8824517543999"/>
    <n v="9303.8824517543999"/>
  </r>
  <r>
    <x v="3"/>
    <s v="OutputSite 2"/>
    <s v="Fairfield"/>
    <x v="0"/>
    <x v="0"/>
    <s v="Fixed"/>
    <x v="0"/>
    <s v="Protect None"/>
    <n v="0.17169999999999999"/>
    <n v="2708.3336603364"/>
    <n v="1229.1783358431999"/>
    <n v="65.581507759999994"/>
    <n v="0"/>
    <n v="1.7297308"/>
    <n v="5.3411616060000009"/>
    <n v="22.497372993599999"/>
    <n v="133.51100152879999"/>
    <n v="0"/>
    <n v="179.69160153160001"/>
    <n v="5.2339182964000006"/>
    <n v="0"/>
    <n v="0"/>
    <n v="7.8517423100000006"/>
    <n v="12.305799120000001"/>
    <n v="0"/>
    <n v="4752.4417977144003"/>
    <n v="0"/>
    <n v="0"/>
    <n v="144.263255286"/>
    <n v="0"/>
    <n v="0"/>
    <n v="0.3088805"/>
    <n v="0"/>
    <n v="35.612439023599997"/>
    <m/>
    <n v="9303.8822046500009"/>
    <n v="9303.8822046500009"/>
  </r>
  <r>
    <x v="4"/>
    <s v="OutputSite 2"/>
    <s v="Fairfield"/>
    <x v="0"/>
    <x v="0"/>
    <s v="Fixed"/>
    <x v="0"/>
    <s v="Protect None"/>
    <n v="0.2606"/>
    <n v="2688.0110531671999"/>
    <n v="1214.8662960996"/>
    <n v="65.581507759999994"/>
    <n v="0"/>
    <n v="1.7257771296"/>
    <n v="5.3043430504"/>
    <n v="34.769071706400005"/>
    <n v="138.6196378944"/>
    <n v="0"/>
    <n v="179.2015935064"/>
    <n v="5.0048525175999998"/>
    <n v="0"/>
    <n v="0"/>
    <n v="7.8517423100000006"/>
    <n v="12.07104994"/>
    <n v="0"/>
    <n v="4753.4979219200004"/>
    <n v="0"/>
    <n v="0"/>
    <n v="141.13343095560001"/>
    <n v="0"/>
    <n v="0"/>
    <n v="0.3088805"/>
    <n v="0"/>
    <n v="55.935046192799994"/>
    <m/>
    <n v="9303.8822046500027"/>
    <n v="9303.8822046500027"/>
  </r>
  <r>
    <x v="5"/>
    <s v="OutputSite 2"/>
    <s v="Fairfield"/>
    <x v="0"/>
    <x v="0"/>
    <s v="Fixed"/>
    <x v="0"/>
    <s v="Protect None"/>
    <n v="0.40029999999999999"/>
    <n v="2653.1347381512001"/>
    <n v="1193.9822677335999"/>
    <n v="65.581507759999994"/>
    <n v="0"/>
    <n v="1.4635993612000002"/>
    <n v="5.0221498255999997"/>
    <n v="47.718330684000001"/>
    <n v="152.8059014984"/>
    <n v="0"/>
    <n v="177.72810996920001"/>
    <n v="5.7726058884000002"/>
    <n v="0"/>
    <n v="0"/>
    <n v="7.8517423100000006"/>
    <n v="10.34131914"/>
    <n v="0"/>
    <n v="4757.1222021548001"/>
    <n v="0"/>
    <n v="0"/>
    <n v="134.23724136039999"/>
    <n v="0"/>
    <n v="0"/>
    <n v="0.3088805"/>
    <n v="0"/>
    <n v="90.811361208799994"/>
    <m/>
    <n v="9303.8819575456037"/>
    <n v="9303.8819575456037"/>
  </r>
  <r>
    <x v="6"/>
    <s v="OutputSite 2"/>
    <s v="Fairfield"/>
    <x v="0"/>
    <x v="0"/>
    <s v="Fixed"/>
    <x v="0"/>
    <s v="Protect None"/>
    <n v="0.54"/>
    <n v="2604.9399901839997"/>
    <n v="1173.3411429928001"/>
    <n v="65.581507759999994"/>
    <n v="0"/>
    <n v="0.67756026479999998"/>
    <n v="4.6888059899999996"/>
    <n v="62.423760632400004"/>
    <n v="166.86564764960002"/>
    <n v="0"/>
    <n v="175.0855755156"/>
    <n v="6.4261970263999997"/>
    <n v="0"/>
    <n v="0"/>
    <n v="7.8490241616"/>
    <n v="10.230122159999999"/>
    <n v="0"/>
    <n v="4760.5287834132005"/>
    <n v="0"/>
    <n v="0"/>
    <n v="125.9295914324"/>
    <n v="0"/>
    <n v="0"/>
    <n v="0.30813918680000002"/>
    <n v="0"/>
    <n v="139.006109176"/>
    <m/>
    <n v="9303.8819575456"/>
    <n v="9303.8819575456"/>
  </r>
  <r>
    <x v="7"/>
    <s v="OutputSite 2"/>
    <s v="Fairfield"/>
    <x v="0"/>
    <x v="0"/>
    <s v="Fixed"/>
    <x v="0"/>
    <s v="Protect None"/>
    <n v="0.6734"/>
    <n v="2550.3731610539999"/>
    <n v="1148.2526332607999"/>
    <n v="45.177356138799993"/>
    <n v="0"/>
    <n v="0.64864905000000006"/>
    <n v="4.2585972296000003"/>
    <n v="98.582300380000007"/>
    <n v="185.14148907360001"/>
    <n v="0"/>
    <n v="170.96387412359999"/>
    <n v="6.5586449847999999"/>
    <n v="0"/>
    <n v="0"/>
    <n v="7.8433407604000003"/>
    <n v="10.155990840000001"/>
    <n v="0"/>
    <n v="4765.9841072520003"/>
    <n v="0"/>
    <n v="0"/>
    <n v="116.06641930639999"/>
    <n v="0"/>
    <n v="0"/>
    <n v="0.30245578559999997"/>
    <n v="0"/>
    <n v="193.572938306"/>
    <m/>
    <n v="9303.8819575456018"/>
    <n v="9303.8819575456018"/>
  </r>
  <r>
    <x v="0"/>
    <s v="OutputSite 3"/>
    <s v="Fairfield"/>
    <x v="0"/>
    <x v="0"/>
    <s v="Fixed"/>
    <x v="0"/>
    <s v="Protect None"/>
    <n v="0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  <m/>
    <n v="3358.0067109699999"/>
    <n v="3358.0067109699999"/>
  </r>
  <r>
    <x v="1"/>
    <s v="OutputSite 3"/>
    <s v="Fairfield"/>
    <x v="0"/>
    <x v="0"/>
    <s v="Fixed"/>
    <x v="0"/>
    <s v="Protect None"/>
    <n v="0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  <m/>
    <n v="3358.0067109700003"/>
    <n v="3358.0067109700003"/>
  </r>
  <r>
    <x v="2"/>
    <s v="OutputSite 3"/>
    <s v="Fairfield"/>
    <x v="0"/>
    <x v="0"/>
    <s v="Fixed"/>
    <x v="0"/>
    <s v="Protect None"/>
    <n v="8.2799999999999999E-2"/>
    <n v="1037.5004411808"/>
    <n v="708.65835354000012"/>
    <n v="22.264847753200002"/>
    <n v="0"/>
    <n v="21.281866450000003"/>
    <n v="0"/>
    <n v="19.657155020000001"/>
    <n v="10.2718828036"/>
    <n v="0"/>
    <n v="67.974713874000003"/>
    <n v="1.235522E-2"/>
    <n v="0"/>
    <n v="0"/>
    <n v="0"/>
    <n v="6.12818912"/>
    <n v="4.5096553000000004"/>
    <n v="1301.230766526"/>
    <n v="0"/>
    <n v="0"/>
    <n v="147.96067842319999"/>
    <n v="0"/>
    <n v="0"/>
    <n v="0"/>
    <n v="0"/>
    <n v="10.5558057592"/>
    <m/>
    <n v="3358.0067109699999"/>
    <n v="3358.0067109699999"/>
  </r>
  <r>
    <x v="3"/>
    <s v="OutputSite 3"/>
    <s v="Fairfield"/>
    <x v="0"/>
    <x v="0"/>
    <s v="Fixed"/>
    <x v="0"/>
    <s v="Protect None"/>
    <n v="0.17169999999999999"/>
    <n v="1034.2606553923999"/>
    <n v="703.14718410680007"/>
    <n v="22.1358592564"/>
    <n v="0"/>
    <n v="21.281866450000003"/>
    <n v="0"/>
    <n v="24.560200524799999"/>
    <n v="11.562014876000001"/>
    <n v="0"/>
    <n v="67.877848949200001"/>
    <n v="0.12206957359999999"/>
    <n v="0"/>
    <n v="0"/>
    <n v="0"/>
    <n v="6.12818912"/>
    <n v="3.61390185"/>
    <n v="1302.2233849008001"/>
    <n v="0"/>
    <n v="0"/>
    <n v="147.29769731799999"/>
    <n v="0"/>
    <n v="0"/>
    <n v="0"/>
    <n v="0"/>
    <n v="13.795591547600001"/>
    <m/>
    <n v="3358.0064638655995"/>
    <n v="3358.0064638655995"/>
  </r>
  <r>
    <x v="4"/>
    <s v="OutputSite 3"/>
    <s v="Fairfield"/>
    <x v="0"/>
    <x v="0"/>
    <s v="Fixed"/>
    <x v="0"/>
    <s v="Protect None"/>
    <n v="0.2606"/>
    <n v="1030.3153865419999"/>
    <n v="697.06273246559999"/>
    <n v="22.036770391999998"/>
    <n v="0"/>
    <n v="21.281866450000003"/>
    <n v="0"/>
    <n v="29.766690232800002"/>
    <n v="13.315467698400001"/>
    <n v="0"/>
    <n v="67.731316039999996"/>
    <n v="0.12651745280000001"/>
    <n v="0"/>
    <n v="0"/>
    <n v="0"/>
    <n v="6.12818912"/>
    <n v="2.9220095300000004"/>
    <n v="1303.0623043388002"/>
    <n v="0"/>
    <n v="0"/>
    <n v="146.51660030959999"/>
    <n v="0"/>
    <n v="0"/>
    <n v="0"/>
    <n v="0"/>
    <n v="17.740860397999999"/>
    <m/>
    <n v="3358.0067109700003"/>
    <n v="3358.0067109700003"/>
  </r>
  <r>
    <x v="5"/>
    <s v="OutputSite 3"/>
    <s v="Fairfield"/>
    <x v="0"/>
    <x v="0"/>
    <s v="Fixed"/>
    <x v="0"/>
    <s v="Protect None"/>
    <n v="0.40029999999999999"/>
    <n v="855.26613537319997"/>
    <n v="617.47213495640005"/>
    <n v="21.8801062024"/>
    <n v="0"/>
    <n v="19.175301439999998"/>
    <n v="0"/>
    <n v="107.2751860676"/>
    <n v="36.675235048000005"/>
    <n v="0"/>
    <n v="67.363624692800002"/>
    <n v="0.19644799800000001"/>
    <n v="0"/>
    <n v="0"/>
    <n v="0"/>
    <n v="6.12818912"/>
    <n v="2.23011721"/>
    <n v="1304.1285598247998"/>
    <n v="0"/>
    <n v="0"/>
    <n v="127.42556147000001"/>
    <n v="0"/>
    <n v="0"/>
    <n v="0"/>
    <n v="0"/>
    <n v="192.79011156679999"/>
    <m/>
    <n v="3358.0067109699999"/>
    <n v="3358.0067109699999"/>
  </r>
  <r>
    <x v="6"/>
    <s v="OutputSite 3"/>
    <s v="Fairfield"/>
    <x v="0"/>
    <x v="0"/>
    <s v="Fixed"/>
    <x v="0"/>
    <s v="Protect None"/>
    <n v="0.54"/>
    <n v="790.23962409559999"/>
    <n v="563.62858040519995"/>
    <n v="0.46653310720000002"/>
    <n v="0"/>
    <n v="0.37757552319999999"/>
    <n v="0"/>
    <n v="148.12030786560001"/>
    <n v="98.170624449599998"/>
    <n v="0"/>
    <n v="66.788859858400002"/>
    <n v="0.2802163896"/>
    <n v="0"/>
    <n v="0"/>
    <n v="0"/>
    <n v="3.95984801"/>
    <n v="1.03783848"/>
    <n v="1308.0987862196"/>
    <n v="0"/>
    <n v="0"/>
    <n v="119.0210466172"/>
    <n v="0"/>
    <n v="0"/>
    <n v="0"/>
    <n v="0"/>
    <n v="257.8166228444"/>
    <m/>
    <n v="3358.0064638655999"/>
    <n v="3358.0064638655999"/>
  </r>
  <r>
    <x v="7"/>
    <s v="OutputSite 3"/>
    <s v="Fairfield"/>
    <x v="0"/>
    <x v="0"/>
    <s v="Fixed"/>
    <x v="0"/>
    <s v="Protect None"/>
    <n v="0.6734"/>
    <n v="755.27904647919991"/>
    <n v="543.74211250200005"/>
    <n v="0.34446353359999998"/>
    <n v="0"/>
    <n v="0.35854848440000003"/>
    <n v="0"/>
    <n v="87.468038676799992"/>
    <n v="193.16818129880002"/>
    <n v="0"/>
    <n v="65.89112957319999"/>
    <n v="0.31752915400000004"/>
    <n v="0"/>
    <n v="0"/>
    <n v="0"/>
    <n v="3.95984801"/>
    <n v="0.32741333"/>
    <n v="1309.7941695080001"/>
    <n v="0"/>
    <n v="0"/>
    <n v="104.5787828548"/>
    <n v="0"/>
    <n v="0"/>
    <n v="0"/>
    <n v="0"/>
    <n v="292.77720046079997"/>
    <m/>
    <n v="3358.0064638655999"/>
    <n v="3358.0064638655999"/>
  </r>
  <r>
    <x v="0"/>
    <s v="OutputSite 4"/>
    <s v="Fairfield"/>
    <x v="0"/>
    <x v="0"/>
    <s v="Fixed"/>
    <x v="0"/>
    <s v="Protect None"/>
    <n v="0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  <m/>
    <n v="4529.7757757700001"/>
    <n v="4529.7757757700001"/>
  </r>
  <r>
    <x v="1"/>
    <s v="OutputSite 4"/>
    <s v="Fairfield"/>
    <x v="0"/>
    <x v="0"/>
    <s v="Fixed"/>
    <x v="0"/>
    <s v="Protect None"/>
    <n v="0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  <m/>
    <n v="4529.7757757699992"/>
    <n v="4529.7757757699992"/>
  </r>
  <r>
    <x v="2"/>
    <s v="OutputSite 4"/>
    <s v="Fairfield"/>
    <x v="0"/>
    <x v="0"/>
    <s v="Fixed"/>
    <x v="0"/>
    <s v="Protect None"/>
    <n v="8.2799999999999999E-2"/>
    <n v="1578.0339030487999"/>
    <n v="425.24319748199997"/>
    <n v="1.26023244"/>
    <n v="0"/>
    <n v="18.281030616400002"/>
    <n v="0"/>
    <n v="38.464270904000003"/>
    <n v="160.02530364879999"/>
    <n v="0"/>
    <n v="94.493958081999992"/>
    <n v="6.3794942948000006"/>
    <n v="0"/>
    <n v="0"/>
    <n v="0"/>
    <n v="33.723572990000001"/>
    <n v="0"/>
    <n v="1766.4645987908"/>
    <n v="0"/>
    <n v="0"/>
    <n v="380.7191853768"/>
    <n v="0"/>
    <n v="0"/>
    <n v="0"/>
    <n v="0"/>
    <n v="26.686780991199999"/>
    <m/>
    <n v="4529.7755286655993"/>
    <n v="4529.7755286655993"/>
  </r>
  <r>
    <x v="3"/>
    <s v="OutputSite 4"/>
    <s v="Fairfield"/>
    <x v="0"/>
    <x v="0"/>
    <s v="Fixed"/>
    <x v="0"/>
    <s v="Protect None"/>
    <n v="0.17169999999999999"/>
    <n v="1573.3614059491999"/>
    <n v="414.18058059839996"/>
    <n v="1.26023244"/>
    <n v="0"/>
    <n v="17.987223484800001"/>
    <n v="0"/>
    <n v="48.109991158"/>
    <n v="165.58169318719999"/>
    <n v="0"/>
    <n v="93.041478418800011"/>
    <n v="6.8536876384000003"/>
    <n v="0"/>
    <n v="0"/>
    <n v="0"/>
    <n v="33.698862550000001"/>
    <n v="0"/>
    <n v="1768.2835342792"/>
    <n v="0"/>
    <n v="0"/>
    <n v="376.05756087079999"/>
    <n v="0"/>
    <n v="0"/>
    <n v="0"/>
    <n v="0"/>
    <n v="31.3592780908"/>
    <m/>
    <n v="4529.7755286656011"/>
    <n v="4529.7755286656011"/>
  </r>
  <r>
    <x v="4"/>
    <s v="OutputSite 4"/>
    <s v="Fairfield"/>
    <x v="0"/>
    <x v="0"/>
    <s v="Fixed"/>
    <x v="0"/>
    <s v="Protect None"/>
    <n v="0.2606"/>
    <n v="1567.1188074919999"/>
    <n v="396.74439992560002"/>
    <n v="1.26023244"/>
    <n v="0"/>
    <n v="16.336813197200001"/>
    <n v="0"/>
    <n v="65.050727508799994"/>
    <n v="173.47148957480002"/>
    <n v="0"/>
    <n v="91.859825178000008"/>
    <n v="6.5710002047999998"/>
    <n v="0"/>
    <n v="0"/>
    <n v="0"/>
    <n v="33.698862550000001"/>
    <n v="0"/>
    <n v="1769.9015738904002"/>
    <n v="0"/>
    <n v="0"/>
    <n v="370.16041436480003"/>
    <n v="0"/>
    <n v="0"/>
    <n v="0"/>
    <n v="0"/>
    <n v="37.601876548"/>
    <m/>
    <n v="4529.7760228744"/>
    <n v="4529.7760228744"/>
  </r>
  <r>
    <x v="5"/>
    <s v="OutputSite 4"/>
    <s v="Fairfield"/>
    <x v="0"/>
    <x v="0"/>
    <s v="Fixed"/>
    <x v="0"/>
    <s v="Protect None"/>
    <n v="0.40029999999999999"/>
    <n v="1540.6732003952002"/>
    <n v="368.52804269839999"/>
    <n v="1.26023244"/>
    <n v="0"/>
    <n v="14.419777262"/>
    <n v="0"/>
    <n v="88.919282817999999"/>
    <n v="195.18504741160001"/>
    <n v="0"/>
    <n v="89.324286929600007"/>
    <n v="7.4959119740000002"/>
    <n v="0"/>
    <n v="0"/>
    <n v="0"/>
    <n v="32.562182310000004"/>
    <n v="0"/>
    <n v="1774.529592198"/>
    <n v="0"/>
    <n v="0"/>
    <n v="352.8309827928"/>
    <n v="0"/>
    <n v="0"/>
    <n v="0"/>
    <n v="0"/>
    <n v="64.047483644799996"/>
    <m/>
    <n v="4529.776022874401"/>
    <n v="4529.776022874401"/>
  </r>
  <r>
    <x v="6"/>
    <s v="OutputSite 4"/>
    <s v="Fairfield"/>
    <x v="0"/>
    <x v="0"/>
    <s v="Fixed"/>
    <x v="0"/>
    <s v="Protect None"/>
    <n v="0.54"/>
    <n v="1315.0624353159999"/>
    <n v="305.52432803919999"/>
    <n v="0.19027038800000001"/>
    <n v="0"/>
    <n v="10.661813546800001"/>
    <n v="0"/>
    <n v="142.84512313440001"/>
    <n v="230.77598835239999"/>
    <n v="0"/>
    <n v="82.521749901999996"/>
    <n v="7.6594950867999998"/>
    <n v="0"/>
    <n v="0"/>
    <n v="0"/>
    <n v="15.110434060000001"/>
    <n v="0"/>
    <n v="1800.7419327412001"/>
    <n v="0"/>
    <n v="0"/>
    <n v="329.02445068799994"/>
    <n v="0"/>
    <n v="0"/>
    <n v="0"/>
    <n v="0"/>
    <n v="289.65824872400003"/>
    <m/>
    <n v="4529.7762699788"/>
    <n v="4529.7762699788"/>
  </r>
  <r>
    <x v="7"/>
    <s v="OutputSite 4"/>
    <s v="Fairfield"/>
    <x v="0"/>
    <x v="0"/>
    <s v="Fixed"/>
    <x v="0"/>
    <s v="Protect None"/>
    <n v="0.6734"/>
    <n v="1192.4484907228"/>
    <n v="280.78225867600003"/>
    <n v="0.17915069"/>
    <n v="0"/>
    <n v="10.468577906"/>
    <n v="0"/>
    <n v="123.86701100560001"/>
    <n v="327.7671835008"/>
    <n v="0"/>
    <n v="71.970886230799991"/>
    <n v="7.2386762935999993"/>
    <n v="0"/>
    <n v="0"/>
    <n v="0"/>
    <n v="2.7428588400000002"/>
    <n v="0"/>
    <n v="1826.2309987056001"/>
    <n v="0"/>
    <n v="0"/>
    <n v="273.80748988160002"/>
    <n v="0"/>
    <n v="0"/>
    <n v="0"/>
    <n v="0"/>
    <n v="412.27219331719999"/>
    <m/>
    <n v="4529.7757757700001"/>
    <n v="4529.7757757700001"/>
  </r>
  <r>
    <x v="0"/>
    <s v="OutputSite 5"/>
    <s v="Fairfield"/>
    <x v="0"/>
    <x v="0"/>
    <s v="Fixed"/>
    <x v="0"/>
    <s v="Protect None"/>
    <n v="0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  <m/>
    <n v="18140.978020089995"/>
    <n v="17817.530715709996"/>
  </r>
  <r>
    <x v="1"/>
    <s v="OutputSite 5"/>
    <s v="Fairfield"/>
    <x v="0"/>
    <x v="0"/>
    <s v="Fixed"/>
    <x v="0"/>
    <s v="Protect None"/>
    <n v="0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  <m/>
    <n v="18140.978020089999"/>
    <n v="17817.53071571"/>
  </r>
  <r>
    <x v="2"/>
    <s v="OutputSite 5"/>
    <s v="Fairfield"/>
    <x v="0"/>
    <x v="0"/>
    <s v="Fixed"/>
    <x v="0"/>
    <s v="Protect None"/>
    <n v="8.2799999999999999E-2"/>
    <n v="5216.2710885695997"/>
    <n v="5553.4401002815994"/>
    <n v="271.3660984096"/>
    <n v="0"/>
    <n v="34.390754870000002"/>
    <n v="29.364157165200002"/>
    <n v="55.435895304799999"/>
    <n v="366.8497096136"/>
    <n v="0"/>
    <n v="296.51836107680003"/>
    <n v="12.288007603200001"/>
    <n v="0"/>
    <n v="0"/>
    <n v="0"/>
    <n v="67.102188237600004"/>
    <n v="0.51891924"/>
    <n v="5206.8361483687995"/>
    <n v="0"/>
    <n v="0"/>
    <n v="670.88127997239997"/>
    <n v="0"/>
    <n v="0"/>
    <n v="8.3162985819999999"/>
    <n v="323.44730438000005"/>
    <n v="27.951461310400003"/>
    <m/>
    <n v="18140.9777729856"/>
    <n v="17817.530468605601"/>
  </r>
  <r>
    <x v="3"/>
    <s v="OutputSite 5"/>
    <s v="Fairfield"/>
    <x v="0"/>
    <x v="0"/>
    <s v="Fixed"/>
    <x v="0"/>
    <s v="Protect None"/>
    <n v="0.17169999999999999"/>
    <n v="5210.6418032332003"/>
    <n v="5539.0566473663994"/>
    <n v="271.18077010959996"/>
    <n v="0"/>
    <n v="33.088761786399999"/>
    <n v="29.052311412399998"/>
    <n v="63.9955917208"/>
    <n v="381.7214408232"/>
    <n v="0"/>
    <n v="291.04771676519999"/>
    <n v="12.710309022800001"/>
    <n v="0"/>
    <n v="0"/>
    <n v="0"/>
    <n v="66.911917849600002"/>
    <n v="0.50038641000000006"/>
    <n v="5212.9119513560008"/>
    <n v="0"/>
    <n v="0"/>
    <n v="662.90425573159996"/>
    <n v="0"/>
    <n v="0"/>
    <n v="8.2261054760000007"/>
    <n v="323.44730438000005"/>
    <n v="33.580746646800002"/>
    <m/>
    <n v="18140.978020089999"/>
    <n v="17817.53071571"/>
  </r>
  <r>
    <x v="4"/>
    <s v="OutputSite 5"/>
    <s v="Fairfield"/>
    <x v="0"/>
    <x v="0"/>
    <s v="Fixed"/>
    <x v="0"/>
    <s v="Protect None"/>
    <n v="0.2606"/>
    <n v="5204.8059386184004"/>
    <n v="5527.7323469232006"/>
    <n v="271.0473337336"/>
    <n v="0"/>
    <n v="32.26565703"/>
    <n v="28.4987975564"/>
    <n v="70.012583860800007"/>
    <n v="397.68314954120001"/>
    <n v="0"/>
    <n v="281.07705422520002"/>
    <n v="12.532888063600002"/>
    <n v="0"/>
    <n v="0"/>
    <n v="0"/>
    <n v="65.739407471600003"/>
    <n v="0.3706566"/>
    <n v="5224.7040204283994"/>
    <n v="0"/>
    <n v="0"/>
    <n v="653.55036577399994"/>
    <n v="0"/>
    <n v="0"/>
    <n v="8.0939046220000002"/>
    <n v="323.44730438000005"/>
    <n v="39.416611261599996"/>
    <m/>
    <n v="18140.978020090002"/>
    <n v="17817.530715710003"/>
  </r>
  <r>
    <x v="5"/>
    <s v="OutputSite 5"/>
    <s v="Fairfield"/>
    <x v="0"/>
    <x v="0"/>
    <s v="Fixed"/>
    <x v="0"/>
    <s v="Protect None"/>
    <n v="0.40029999999999999"/>
    <n v="5192.0289114075995"/>
    <n v="5508.6887521283998"/>
    <n v="270.80986640520001"/>
    <n v="0"/>
    <n v="31.999525591200001"/>
    <n v="27.073993586"/>
    <n v="79.9382734"/>
    <n v="429.44224255120002"/>
    <n v="0"/>
    <n v="254.17282136200001"/>
    <n v="15.7190521972"/>
    <n v="0"/>
    <n v="0"/>
    <n v="0"/>
    <n v="65.67244217919999"/>
    <n v="0.3706566"/>
    <n v="5252.8847946220003"/>
    <n v="0"/>
    <n v="0"/>
    <n v="629.13991051559992"/>
    <n v="0"/>
    <n v="0"/>
    <n v="7.3955875876000006"/>
    <n v="323.44730438000005"/>
    <n v="52.193638472399996"/>
    <m/>
    <n v="18140.977772985603"/>
    <n v="17817.530468605604"/>
  </r>
  <r>
    <x v="6"/>
    <s v="OutputSite 5"/>
    <s v="Fairfield"/>
    <x v="0"/>
    <x v="0"/>
    <s v="Fixed"/>
    <x v="0"/>
    <s v="Protect None"/>
    <n v="0.54"/>
    <n v="5133.0749907600002"/>
    <n v="5449.5492560764005"/>
    <n v="270.36409006759999"/>
    <n v="0"/>
    <n v="27.001344892399999"/>
    <n v="26.743615003200002"/>
    <n v="126.91010169159999"/>
    <n v="491.85809584279997"/>
    <n v="0"/>
    <n v="223.80344349760003"/>
    <n v="18.700613887599999"/>
    <n v="0"/>
    <n v="0"/>
    <n v="0"/>
    <n v="63.0603015668"/>
    <n v="0.35830138"/>
    <n v="5288.8130330688"/>
    <n v="0"/>
    <n v="0"/>
    <n v="579.20011127559997"/>
    <n v="0"/>
    <n v="0"/>
    <n v="6.9456104751999996"/>
    <n v="323.44730438000005"/>
    <n v="111.14755912"/>
    <m/>
    <n v="18140.977772985596"/>
    <n v="17817.530468605597"/>
  </r>
  <r>
    <x v="7"/>
    <s v="OutputSite 5"/>
    <s v="Fairfield"/>
    <x v="0"/>
    <x v="0"/>
    <s v="Fixed"/>
    <x v="0"/>
    <s v="Protect None"/>
    <n v="0.6734"/>
    <n v="5104.7711585751995"/>
    <n v="5421.8038798356001"/>
    <n v="270.20149537240002"/>
    <n v="0"/>
    <n v="25.13669509"/>
    <n v="26.5170202684"/>
    <n v="127.8908590552"/>
    <n v="601.49139919959998"/>
    <n v="0"/>
    <n v="198.54121937240001"/>
    <n v="20.4140357972"/>
    <n v="0"/>
    <n v="0"/>
    <n v="0"/>
    <n v="62.789722248799997"/>
    <n v="0.17297308000000003"/>
    <n v="5319.5649285443997"/>
    <n v="0"/>
    <n v="0"/>
    <n v="492.34464440639999"/>
    <n v="0"/>
    <n v="0"/>
    <n v="6.4390464551999997"/>
    <n v="323.44730438000005"/>
    <n v="139.45139130479998"/>
    <m/>
    <n v="18140.977772985596"/>
    <n v="17817.530468605597"/>
  </r>
  <r>
    <x v="0"/>
    <s v="Raster 1"/>
    <s v="Fairfield"/>
    <x v="1"/>
    <x v="1"/>
    <s v="Fixed"/>
    <x v="0"/>
    <s v="Protect None"/>
    <n v="0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  <m/>
    <n v="330859.97923686"/>
    <n v="237676.49609699001"/>
  </r>
  <r>
    <x v="1"/>
    <s v="Raster 1"/>
    <s v="Fairfield"/>
    <x v="1"/>
    <x v="1"/>
    <s v="Fixed"/>
    <x v="0"/>
    <s v="Protect None"/>
    <n v="0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  <m/>
    <n v="330859.97973106883"/>
    <n v="237676.49659119884"/>
  </r>
  <r>
    <x v="2"/>
    <s v="Raster 1"/>
    <s v="Fairfield"/>
    <x v="1"/>
    <x v="1"/>
    <s v="Fixed"/>
    <x v="0"/>
    <s v="Protect None"/>
    <n v="8.2799999999999999E-2"/>
    <n v="47537.994634193201"/>
    <n v="120178.50240673441"/>
    <n v="4410.8251539067996"/>
    <n v="0"/>
    <n v="334.5074502196"/>
    <n v="13.999205573200001"/>
    <n v="193.02115418080001"/>
    <n v="568.38237485239995"/>
    <n v="0"/>
    <n v="797.81189132920008"/>
    <n v="54.376558742000007"/>
    <n v="0"/>
    <n v="0"/>
    <n v="19.391023581199999"/>
    <n v="3470.0880776176004"/>
    <n v="12.27491107"/>
    <n v="58811.951015354804"/>
    <n v="0"/>
    <n v="0"/>
    <n v="967.69394238960001"/>
    <n v="0"/>
    <n v="119.28964909999999"/>
    <n v="17.5162424984"/>
    <n v="93183.483139870004"/>
    <n v="168.87040564679998"/>
    <m/>
    <n v="330859.97923686006"/>
    <n v="237676.49609699007"/>
  </r>
  <r>
    <x v="3"/>
    <s v="Raster 1"/>
    <s v="Fairfield"/>
    <x v="1"/>
    <x v="1"/>
    <s v="Fixed"/>
    <x v="0"/>
    <s v="Protect None"/>
    <n v="0.17169999999999999"/>
    <n v="47497.861667275996"/>
    <n v="120126.22055199121"/>
    <n v="4409.2708672307999"/>
    <n v="0"/>
    <n v="334.01324141959998"/>
    <n v="13.948796275599999"/>
    <n v="232.3480665452"/>
    <n v="586.65179156200008"/>
    <n v="0"/>
    <n v="794.03984266320003"/>
    <n v="63.316301725199999"/>
    <n v="0"/>
    <n v="0"/>
    <n v="18.940305155600001"/>
    <n v="3469.3356447195997"/>
    <n v="9.4579209100000003"/>
    <n v="58822.324952275601"/>
    <n v="0"/>
    <n v="0"/>
    <n v="953.00432712279996"/>
    <n v="0"/>
    <n v="119.28964909999999"/>
    <n v="17.468551349200002"/>
    <n v="93183.483139870004"/>
    <n v="209.00337256400002"/>
    <m/>
    <n v="330859.97898975556"/>
    <n v="237676.49584988557"/>
  </r>
  <r>
    <x v="4"/>
    <s v="Raster 1"/>
    <s v="Fairfield"/>
    <x v="1"/>
    <x v="1"/>
    <s v="Fixed"/>
    <x v="0"/>
    <s v="Protect None"/>
    <n v="0.2606"/>
    <n v="47431.092081560804"/>
    <n v="120050.05852803201"/>
    <n v="4407.7294299836003"/>
    <n v="0"/>
    <n v="331.24245978239998"/>
    <n v="13.8966572472"/>
    <n v="297.66591391040004"/>
    <n v="617.94904644839994"/>
    <n v="0"/>
    <n v="789.74319135600001"/>
    <n v="59.499774267200003"/>
    <n v="0"/>
    <n v="0"/>
    <n v="18.878034846800002"/>
    <n v="3467.4156435316004"/>
    <n v="7.7220124999999999"/>
    <n v="58834.648790016799"/>
    <n v="0"/>
    <n v="0"/>
    <n v="936.5073902744"/>
    <n v="0"/>
    <n v="119.28964909999999"/>
    <n v="17.384535853200003"/>
    <n v="93183.483139870004"/>
    <n v="275.7729582792"/>
    <m/>
    <n v="330859.97923686"/>
    <n v="237676.49609699001"/>
  </r>
  <r>
    <x v="5"/>
    <s v="Raster 1"/>
    <s v="Fairfield"/>
    <x v="1"/>
    <x v="1"/>
    <s v="Fixed"/>
    <x v="0"/>
    <s v="Protect None"/>
    <n v="0.40029999999999999"/>
    <n v="47111.132655786801"/>
    <n v="119843.7295663892"/>
    <n v="4404.6080072027999"/>
    <n v="0"/>
    <n v="326.52251863800001"/>
    <n v="13.5361319276"/>
    <n v="467.22252847600004"/>
    <n v="714.62543059119992"/>
    <n v="0"/>
    <n v="779.43992629360002"/>
    <n v="57.308205343600001"/>
    <n v="0"/>
    <n v="0"/>
    <n v="18.731254833200001"/>
    <n v="3464.3772478291999"/>
    <n v="6.8139038299999992"/>
    <n v="58857.116757586795"/>
    <n v="0"/>
    <n v="0"/>
    <n v="879.32446686160006"/>
    <n v="0"/>
    <n v="119.28964909999999"/>
    <n v="16.985462247200001"/>
    <n v="93183.483139870004"/>
    <n v="595.73238405320001"/>
    <m/>
    <n v="330859.97923686"/>
    <n v="237676.49609699001"/>
  </r>
  <r>
    <x v="6"/>
    <s v="Raster 1"/>
    <s v="Fairfield"/>
    <x v="1"/>
    <x v="1"/>
    <s v="Fixed"/>
    <x v="0"/>
    <s v="Protect None"/>
    <n v="0.54"/>
    <n v="46663.045892046801"/>
    <n v="119614.57952498879"/>
    <n v="4380.2808261272003"/>
    <n v="0"/>
    <n v="302.169144496"/>
    <n v="13.1172899696"/>
    <n v="638.43919040080004"/>
    <n v="871.67584436840002"/>
    <n v="0"/>
    <n v="763.49946855400003"/>
    <n v="53.777824780800003"/>
    <n v="0"/>
    <n v="0"/>
    <n v="18.4987295928"/>
    <n v="3443.1954586612001"/>
    <n v="4.84324624"/>
    <n v="58906.686394435601"/>
    <n v="0"/>
    <n v="0"/>
    <n v="823.01678723359998"/>
    <n v="0"/>
    <n v="119.28964909999999"/>
    <n v="16.561678201199999"/>
    <n v="93183.483139870004"/>
    <n v="1043.8191477932"/>
    <m/>
    <n v="330859.97923686006"/>
    <n v="237676.49609699007"/>
  </r>
  <r>
    <x v="7"/>
    <s v="Raster 1"/>
    <s v="Fairfield"/>
    <x v="1"/>
    <x v="1"/>
    <s v="Fixed"/>
    <x v="0"/>
    <s v="Protect None"/>
    <n v="0.6734"/>
    <n v="46194.425493979994"/>
    <n v="119430.5272721104"/>
    <n v="4356.9981553504003"/>
    <n v="0"/>
    <n v="301.85112113319997"/>
    <n v="12.5926873284"/>
    <n v="673.15365203479996"/>
    <n v="1138.0907119152"/>
    <n v="0"/>
    <n v="739.21503653959996"/>
    <n v="49.115953170399997"/>
    <n v="0"/>
    <n v="0"/>
    <n v="18.179470708"/>
    <n v="3427.9995264788004"/>
    <n v="3.8239405900000003"/>
    <n v="58958.938843755197"/>
    <n v="0"/>
    <n v="0"/>
    <n v="723.95683404839997"/>
    <n v="0"/>
    <n v="119.28964909999999"/>
    <n v="15.8982028872"/>
    <n v="93183.483139870004"/>
    <n v="1512.4395458600002"/>
    <m/>
    <n v="330859.97923686"/>
    <n v="237676.49609699001"/>
  </r>
  <r>
    <x v="0"/>
    <s v="Raster 2"/>
    <s v="Fairfield"/>
    <x v="2"/>
    <x v="1"/>
    <s v="Fixed"/>
    <x v="0"/>
    <s v="Protect None"/>
    <n v="0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  <m/>
    <n v="13096.329338869999"/>
    <n v="9187.1747965299983"/>
  </r>
  <r>
    <x v="1"/>
    <s v="Raster 2"/>
    <s v="Fairfield"/>
    <x v="2"/>
    <x v="1"/>
    <s v="Fixed"/>
    <x v="0"/>
    <s v="Protect None"/>
    <n v="0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  <m/>
    <n v="13096.32933887"/>
    <n v="9187.1747965300001"/>
  </r>
  <r>
    <x v="2"/>
    <s v="Raster 2"/>
    <s v="Fairfield"/>
    <x v="2"/>
    <x v="1"/>
    <s v="Fixed"/>
    <x v="0"/>
    <s v="Protect None"/>
    <n v="8.2799999999999999E-2"/>
    <n v="3879.203018016"/>
    <n v="3698.1357862896002"/>
    <n v="193.92135551000001"/>
    <n v="0"/>
    <n v="14.610047649999998"/>
    <n v="10.3262457716"/>
    <n v="12.093536440399999"/>
    <n v="58.438707973600003"/>
    <n v="0"/>
    <n v="125.51989233720001"/>
    <n v="0.49692694840000001"/>
    <n v="0"/>
    <n v="0"/>
    <n v="0"/>
    <n v="48.728987679999996"/>
    <n v="0.51891924"/>
    <n v="939.46350021160004"/>
    <n v="0"/>
    <n v="0"/>
    <n v="178.02710629320001"/>
    <n v="0"/>
    <n v="0"/>
    <n v="3.6265041743999999"/>
    <n v="3909.1545423399998"/>
    <n v="24.064261993999999"/>
    <m/>
    <n v="13096.329338870002"/>
    <n v="9187.1747965300019"/>
  </r>
  <r>
    <x v="3"/>
    <s v="Raster 2"/>
    <s v="Fairfield"/>
    <x v="2"/>
    <x v="1"/>
    <s v="Fixed"/>
    <x v="0"/>
    <s v="Protect None"/>
    <n v="0.17169999999999999"/>
    <n v="3875.266644924"/>
    <n v="3691.6473189544004"/>
    <n v="193.92135551000001"/>
    <n v="0"/>
    <n v="14.6068352928"/>
    <n v="10.2021993628"/>
    <n v="17.000041406799998"/>
    <n v="60.337952391999998"/>
    <n v="0"/>
    <n v="122.42293289200001"/>
    <n v="0.78109700839999996"/>
    <n v="0"/>
    <n v="0"/>
    <n v="0"/>
    <n v="48.537481769999999"/>
    <n v="0.50038641000000006"/>
    <n v="942.82090769440003"/>
    <n v="0"/>
    <n v="0"/>
    <n v="177.55563109799999"/>
    <n v="0"/>
    <n v="0"/>
    <n v="3.5733767284"/>
    <n v="3909.1545423399998"/>
    <n v="28.000635085999999"/>
    <m/>
    <n v="13096.329338869999"/>
    <n v="9187.1747965299983"/>
  </r>
  <r>
    <x v="4"/>
    <s v="Raster 2"/>
    <s v="Fairfield"/>
    <x v="2"/>
    <x v="1"/>
    <s v="Fixed"/>
    <x v="0"/>
    <s v="Protect None"/>
    <n v="0.2606"/>
    <n v="3872.2512299308"/>
    <n v="3687.9835020156002"/>
    <n v="193.92135551000001"/>
    <n v="0"/>
    <n v="14.60387004"/>
    <n v="10.052948305199999"/>
    <n v="18.627223880799999"/>
    <n v="62.832224205599999"/>
    <n v="0"/>
    <n v="116.8571533864"/>
    <n v="0.68472629240000005"/>
    <n v="0"/>
    <n v="0"/>
    <n v="0"/>
    <n v="48.537481769999999"/>
    <n v="0.3706566"/>
    <n v="948.62020085799998"/>
    <n v="0"/>
    <n v="0"/>
    <n v="177.2761560216"/>
    <n v="0"/>
    <n v="0"/>
    <n v="3.5397705300000002"/>
    <n v="3909.1545423399998"/>
    <n v="31.016050079199999"/>
    <m/>
    <n v="13096.329091765601"/>
    <n v="9187.1745494256011"/>
  </r>
  <r>
    <x v="5"/>
    <s v="Raster 2"/>
    <s v="Fairfield"/>
    <x v="2"/>
    <x v="1"/>
    <s v="Fixed"/>
    <x v="0"/>
    <s v="Protect None"/>
    <n v="0.40029999999999999"/>
    <n v="3863.3784522400001"/>
    <n v="3680.5861846972002"/>
    <n v="193.92135551000001"/>
    <n v="0"/>
    <n v="14.498109356800001"/>
    <n v="9.3818127548000003"/>
    <n v="23.533728847199999"/>
    <n v="66.844211243999993"/>
    <n v="0"/>
    <n v="98.755767668800004"/>
    <n v="0.59329766439999998"/>
    <n v="0"/>
    <n v="0"/>
    <n v="0"/>
    <n v="48.537481769999999"/>
    <n v="0.3706566"/>
    <n v="966.90913881519998"/>
    <n v="0"/>
    <n v="0"/>
    <n v="176.5756150476"/>
    <n v="0"/>
    <n v="0"/>
    <n v="3.4001565439999997"/>
    <n v="3909.1545423399998"/>
    <n v="39.888827769999999"/>
    <m/>
    <n v="13096.329338870002"/>
    <n v="9187.1747965300019"/>
  </r>
  <r>
    <x v="6"/>
    <s v="Raster 2"/>
    <s v="Fairfield"/>
    <x v="2"/>
    <x v="1"/>
    <s v="Fixed"/>
    <x v="0"/>
    <s v="Protect None"/>
    <n v="0.54"/>
    <n v="3803.7057048928004"/>
    <n v="3647.7215466016"/>
    <n v="193.61247501000003"/>
    <n v="0"/>
    <n v="12.180764293600001"/>
    <n v="9.1707855972000001"/>
    <n v="54.026164702800003"/>
    <n v="80.5031540584"/>
    <n v="0"/>
    <n v="79.387230588000008"/>
    <n v="0.52707368519999998"/>
    <n v="0"/>
    <n v="0"/>
    <n v="0"/>
    <n v="47.147519519999996"/>
    <n v="0.35830138"/>
    <n v="987.84678883599997"/>
    <n v="0"/>
    <n v="0"/>
    <n v="168.13650557879998"/>
    <n v="0"/>
    <n v="0"/>
    <n v="3.2889595639999998"/>
    <n v="3909.1545423399998"/>
    <n v="99.561575117199993"/>
    <m/>
    <n v="13096.329091765601"/>
    <n v="9187.1745494256011"/>
  </r>
  <r>
    <x v="7"/>
    <s v="Raster 2"/>
    <s v="Fairfield"/>
    <x v="2"/>
    <x v="1"/>
    <s v="Fixed"/>
    <x v="0"/>
    <s v="Protect None"/>
    <n v="0.6734"/>
    <n v="3778.4820290539997"/>
    <n v="3629.3379676591999"/>
    <n v="193.57343251479998"/>
    <n v="0"/>
    <n v="11.047543515199999"/>
    <n v="9.0321600287999999"/>
    <n v="56.376374651200003"/>
    <n v="107.5119120828"/>
    <n v="0"/>
    <n v="64.858974494400002"/>
    <n v="0.4588728708"/>
    <n v="0"/>
    <n v="0"/>
    <n v="0"/>
    <n v="47.03632254"/>
    <n v="0.17297308000000003"/>
    <n v="1002.8378714708"/>
    <n v="0"/>
    <n v="0"/>
    <n v="158.47793589599999"/>
    <n v="0"/>
    <n v="0"/>
    <n v="3.1851757159999998"/>
    <n v="3909.1545423399998"/>
    <n v="124.78525095600001"/>
    <m/>
    <n v="13096.32933887"/>
    <n v="9187.1747965300001"/>
  </r>
  <r>
    <x v="0"/>
    <s v="Raster 3"/>
    <s v="Fairfield"/>
    <x v="2"/>
    <x v="0"/>
    <s v="Fixed"/>
    <x v="0"/>
    <s v="Protect None"/>
    <n v="0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  <m/>
    <n v="11603.089804890002"/>
    <n v="11253.498854990001"/>
  </r>
  <r>
    <x v="1"/>
    <s v="Raster 3"/>
    <s v="Fairfield"/>
    <x v="2"/>
    <x v="0"/>
    <s v="Fixed"/>
    <x v="0"/>
    <s v="Protect None"/>
    <n v="0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  <m/>
    <n v="11603.089557785599"/>
    <n v="11253.498607885598"/>
  </r>
  <r>
    <x v="2"/>
    <s v="Raster 3"/>
    <s v="Fairfield"/>
    <x v="2"/>
    <x v="0"/>
    <s v="Fixed"/>
    <x v="0"/>
    <s v="Protect None"/>
    <n v="8.2799999999999999E-2"/>
    <n v="2667.5139902916003"/>
    <n v="2507.7367794604002"/>
    <n v="120.78463072000001"/>
    <n v="0"/>
    <n v="21.164491859999998"/>
    <n v="19.037911393599998"/>
    <n v="31.920699287599998"/>
    <n v="310.04979802080004"/>
    <n v="0"/>
    <n v="181.81521674519999"/>
    <n v="11.7910806548"/>
    <n v="0"/>
    <n v="0"/>
    <n v="0"/>
    <n v="44.015471249999997"/>
    <n v="0"/>
    <n v="4852.4911569172"/>
    <n v="0"/>
    <n v="0"/>
    <n v="468.0241351496"/>
    <n v="0"/>
    <n v="0"/>
    <n v="4.0665971108000001"/>
    <n v="349.5909499"/>
    <n v="13.086896128399999"/>
    <m/>
    <n v="11603.08980489"/>
    <n v="11253.498854989999"/>
  </r>
  <r>
    <x v="3"/>
    <s v="Raster 3"/>
    <s v="Fairfield"/>
    <x v="2"/>
    <x v="0"/>
    <s v="Fixed"/>
    <x v="0"/>
    <s v="Protect None"/>
    <n v="0.17169999999999999"/>
    <n v="2664.5437954036001"/>
    <n v="2500.7583040999998"/>
    <n v="120.78463072000001"/>
    <n v="0"/>
    <n v="19.865464029200002"/>
    <n v="18.850359154"/>
    <n v="35.7456282952"/>
    <n v="320.7424996176"/>
    <n v="0"/>
    <n v="179.39557046040002"/>
    <n v="11.926493866000001"/>
    <n v="0"/>
    <n v="0"/>
    <n v="0"/>
    <n v="44.015471249999997"/>
    <n v="0"/>
    <n v="4855.2562551532001"/>
    <n v="0"/>
    <n v="0"/>
    <n v="461.51515814919998"/>
    <n v="0"/>
    <n v="0"/>
    <n v="4.0418866708000003"/>
    <n v="349.5909499"/>
    <n v="16.057091016400001"/>
    <m/>
    <n v="11603.089557785601"/>
    <n v="11253.4986078856"/>
  </r>
  <r>
    <x v="4"/>
    <s v="Raster 3"/>
    <s v="Fairfield"/>
    <x v="2"/>
    <x v="0"/>
    <s v="Fixed"/>
    <x v="0"/>
    <s v="Protect None"/>
    <n v="0.2606"/>
    <n v="2660.5735690088"/>
    <n v="2495.1465631760002"/>
    <n v="120.78463072000001"/>
    <n v="0"/>
    <n v="19.045571629999998"/>
    <n v="18.445849251200002"/>
    <n v="39.367437486"/>
    <n v="330.6605289204"/>
    <n v="0"/>
    <n v="174.83921242880001"/>
    <n v="11.8451965184"/>
    <n v="0"/>
    <n v="0"/>
    <n v="0"/>
    <n v="42.841725349999997"/>
    <n v="0"/>
    <n v="4861.4010002679997"/>
    <n v="0"/>
    <n v="0"/>
    <n v="454.51913837640001"/>
    <n v="0"/>
    <n v="0"/>
    <n v="4.0011144447999998"/>
    <n v="349.5909499"/>
    <n v="20.027317411199999"/>
    <m/>
    <n v="11603.089804890002"/>
    <n v="11253.498854990001"/>
  </r>
  <r>
    <x v="5"/>
    <s v="Raster 3"/>
    <s v="Fairfield"/>
    <x v="2"/>
    <x v="0"/>
    <s v="Fixed"/>
    <x v="0"/>
    <s v="Protect None"/>
    <n v="0.40029999999999999"/>
    <n v="2654.5664610447998"/>
    <n v="2488.8987755264002"/>
    <n v="120.78463072000001"/>
    <n v="0"/>
    <n v="18.885200874399999"/>
    <n v="17.692180831199998"/>
    <n v="41.878018190000006"/>
    <n v="350.52030954840001"/>
    <n v="0"/>
    <n v="165.73934579439998"/>
    <n v="15.1222950712"/>
    <n v="0"/>
    <n v="0"/>
    <n v="0"/>
    <n v="42.77377164"/>
    <n v="0"/>
    <n v="4871.5893617844004"/>
    <n v="0"/>
    <n v="0"/>
    <n v="435.4179682564"/>
    <n v="0"/>
    <n v="0"/>
    <n v="3.5958632288000003"/>
    <n v="349.5909499"/>
    <n v="26.034425375200001"/>
    <m/>
    <n v="11603.089557785601"/>
    <n v="11253.4986078856"/>
  </r>
  <r>
    <x v="6"/>
    <s v="Raster 3"/>
    <s v="Fairfield"/>
    <x v="2"/>
    <x v="0"/>
    <s v="Fixed"/>
    <x v="0"/>
    <s v="Protect None"/>
    <n v="0.54"/>
    <n v="2646.7962631868004"/>
    <n v="2469.288323238"/>
    <n v="120.78463072000001"/>
    <n v="0"/>
    <n v="16.204365238799998"/>
    <n v="17.572829406"/>
    <n v="55.030644088799995"/>
    <n v="390.91397160759999"/>
    <n v="0"/>
    <n v="154.23490624359999"/>
    <n v="18.165632861599999"/>
    <n v="0"/>
    <n v="0"/>
    <n v="0"/>
    <n v="41.55060486"/>
    <n v="0"/>
    <n v="4887.0837960819999"/>
    <n v="0"/>
    <n v="0"/>
    <n v="398.62758255800003"/>
    <n v="0"/>
    <n v="0"/>
    <n v="3.4404345612000005"/>
    <n v="349.5909499"/>
    <n v="33.804623233200005"/>
    <m/>
    <n v="11603.089557785601"/>
    <n v="11253.4986078856"/>
  </r>
  <r>
    <x v="7"/>
    <s v="Raster 3"/>
    <s v="Fairfield"/>
    <x v="2"/>
    <x v="0"/>
    <s v="Fixed"/>
    <x v="0"/>
    <s v="Protect None"/>
    <n v="0.6734"/>
    <n v="2639.5170617716003"/>
    <n v="2461.4148357407998"/>
    <n v="120.78463072000001"/>
    <n v="0"/>
    <n v="15.472936214800001"/>
    <n v="17.4848602396"/>
    <n v="53.774612423600004"/>
    <n v="466.93045107520004"/>
    <n v="0"/>
    <n v="141.63628840959998"/>
    <n v="19.941077975600003"/>
    <n v="0"/>
    <n v="0"/>
    <n v="0"/>
    <n v="41.389986999999998"/>
    <n v="0"/>
    <n v="4904.7075289943996"/>
    <n v="0"/>
    <n v="0"/>
    <n v="326.21956864359998"/>
    <n v="0"/>
    <n v="0"/>
    <n v="3.1411911328000004"/>
    <n v="349.5909499"/>
    <n v="41.083824648400004"/>
    <m/>
    <n v="11603.08980489"/>
    <n v="11253.498854989999"/>
  </r>
  <r>
    <x v="0"/>
    <s v="Raster 4"/>
    <s v="Fairfield"/>
    <x v="0"/>
    <x v="0"/>
    <s v="Fixed"/>
    <x v="0"/>
    <s v="Protect None"/>
    <n v="0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  <m/>
    <n v="38122.599650119999"/>
    <n v="7215.6090978599968"/>
  </r>
  <r>
    <x v="1"/>
    <s v="Raster 4"/>
    <s v="Fairfield"/>
    <x v="0"/>
    <x v="0"/>
    <s v="Fixed"/>
    <x v="0"/>
    <s v="Protect None"/>
    <n v="0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  <m/>
    <n v="38122.599155911208"/>
    <n v="7215.6086036512061"/>
  </r>
  <r>
    <x v="2"/>
    <s v="Raster 4"/>
    <s v="Fairfield"/>
    <x v="0"/>
    <x v="0"/>
    <s v="Fixed"/>
    <x v="0"/>
    <s v="Protect None"/>
    <n v="8.2799999999999999E-2"/>
    <n v="2419.6717365531999"/>
    <n v="3267.7164929408"/>
    <n v="90.736735679999995"/>
    <n v="0"/>
    <n v="7.9938273400000002"/>
    <n v="0.91502759320000004"/>
    <n v="10.734709344799999"/>
    <n v="23.534470160400002"/>
    <n v="0"/>
    <n v="18.045045914399999"/>
    <n v="7.5520046727999999"/>
    <n v="0"/>
    <n v="0"/>
    <n v="11.080161296"/>
    <n v="191.15996383999999"/>
    <n v="0.35830138"/>
    <n v="1140.1154853687999"/>
    <n v="0"/>
    <n v="0"/>
    <n v="15.5804266288"/>
    <n v="0"/>
    <n v="0"/>
    <n v="0"/>
    <n v="30906.990552260002"/>
    <n v="10.4147091468"/>
    <m/>
    <n v="38122.599650119999"/>
    <n v="7215.6090978599968"/>
  </r>
  <r>
    <x v="3"/>
    <s v="Raster 4"/>
    <s v="Fairfield"/>
    <x v="0"/>
    <x v="0"/>
    <s v="Fixed"/>
    <x v="0"/>
    <s v="Protect None"/>
    <n v="0.17169999999999999"/>
    <n v="2418.7357050860001"/>
    <n v="3264.3210313803997"/>
    <n v="90.736735679999995"/>
    <n v="0"/>
    <n v="7.9938273400000002"/>
    <n v="0.91379207120000006"/>
    <n v="13.4229581124"/>
    <n v="21.175611558"/>
    <n v="0"/>
    <n v="17.997848974"/>
    <n v="10.637350211200001"/>
    <n v="0"/>
    <n v="0"/>
    <n v="11.062369779199999"/>
    <n v="191.07347730000001"/>
    <n v="0.29034767"/>
    <n v="1140.35591795"/>
    <n v="0"/>
    <n v="0"/>
    <n v="15.5411370292"/>
    <n v="0"/>
    <n v="0"/>
    <n v="0"/>
    <n v="30906.990552260002"/>
    <n v="11.350740613999999"/>
    <m/>
    <n v="38122.5994030156"/>
    <n v="7215.6088507555978"/>
  </r>
  <r>
    <x v="4"/>
    <s v="Raster 4"/>
    <s v="Fairfield"/>
    <x v="0"/>
    <x v="0"/>
    <s v="Fixed"/>
    <x v="0"/>
    <s v="Protect None"/>
    <n v="0.2606"/>
    <n v="2417.3373412863998"/>
    <n v="3256.5070960436001"/>
    <n v="90.736735679999995"/>
    <n v="0"/>
    <n v="7.9481130259999997"/>
    <n v="0.91255654920000007"/>
    <n v="20.4315802096"/>
    <n v="22.006376550799999"/>
    <n v="0"/>
    <n v="17.938049709199998"/>
    <n v="10.576315424400001"/>
    <n v="0"/>
    <n v="0"/>
    <n v="11.0349411908"/>
    <n v="191.07347730000001"/>
    <n v="0.25328201"/>
    <n v="1140.6064818116001"/>
    <n v="0"/>
    <n v="0"/>
    <n v="15.497399550400001"/>
    <n v="0"/>
    <n v="0"/>
    <n v="0"/>
    <n v="30906.990552260002"/>
    <n v="12.7491044136"/>
    <m/>
    <n v="38122.5994030156"/>
    <n v="7215.6088507555978"/>
  </r>
  <r>
    <x v="5"/>
    <s v="Raster 4"/>
    <s v="Fairfield"/>
    <x v="0"/>
    <x v="0"/>
    <s v="Fixed"/>
    <x v="0"/>
    <s v="Protect None"/>
    <n v="0.40029999999999999"/>
    <n v="2413.4348214972001"/>
    <n v="3249.8071073420001"/>
    <n v="90.736735679999995"/>
    <n v="0"/>
    <n v="7.9335338663999995"/>
    <n v="0.90613183480000004"/>
    <n v="21.515133003599999"/>
    <n v="26.962302397200002"/>
    <n v="0"/>
    <n v="17.805601750800001"/>
    <n v="11.078678669599999"/>
    <n v="0"/>
    <n v="0"/>
    <n v="10.948701755199998"/>
    <n v="191.03641164000001"/>
    <n v="0.19768352"/>
    <n v="1141.2002736848001"/>
    <n v="0"/>
    <n v="0"/>
    <n v="15.394109911199999"/>
    <n v="0"/>
    <n v="0"/>
    <n v="0"/>
    <n v="30906.990552260002"/>
    <n v="16.651624202800001"/>
    <m/>
    <n v="38122.5994030156"/>
    <n v="7215.6088507555978"/>
  </r>
  <r>
    <x v="6"/>
    <s v="Raster 4"/>
    <s v="Fairfield"/>
    <x v="0"/>
    <x v="0"/>
    <s v="Fixed"/>
    <x v="0"/>
    <s v="Protect None"/>
    <n v="0.54"/>
    <n v="2409.3373363363999"/>
    <n v="3243.7115360027997"/>
    <n v="90.736735679999995"/>
    <n v="0"/>
    <n v="7.8781824808000005"/>
    <n v="0.89797738959999995"/>
    <n v="25.129281958"/>
    <n v="28.406874719600001"/>
    <n v="0"/>
    <n v="17.5733236148"/>
    <n v="11.7846559404"/>
    <n v="0"/>
    <n v="0"/>
    <n v="10.754724801199998"/>
    <n v="191.02405642000002"/>
    <n v="0.14208503"/>
    <n v="1142.2213090656001"/>
    <n v="0"/>
    <n v="0"/>
    <n v="15.261661952799999"/>
    <n v="0"/>
    <n v="0"/>
    <n v="0"/>
    <n v="30906.990552260002"/>
    <n v="20.749109363600002"/>
    <m/>
    <n v="38122.5994030156"/>
    <n v="7215.6088507555978"/>
  </r>
  <r>
    <x v="7"/>
    <s v="Raster 4"/>
    <s v="Fairfield"/>
    <x v="0"/>
    <x v="0"/>
    <s v="Fixed"/>
    <x v="0"/>
    <s v="Protect None"/>
    <n v="0.6734"/>
    <n v="2404.627279368"/>
    <n v="3238.1296947111996"/>
    <n v="90.736735679999995"/>
    <n v="0"/>
    <n v="7.8351863151999996"/>
    <n v="0.89007004880000007"/>
    <n v="27.8158009948"/>
    <n v="30.49268296"/>
    <n v="0"/>
    <n v="17.1139565352"/>
    <n v="11.9578761248"/>
    <n v="0"/>
    <n v="0"/>
    <n v="10.487357840400001"/>
    <n v="191.02405642000002"/>
    <n v="9.8841760000000001E-2"/>
    <n v="1143.8408313032"/>
    <n v="0"/>
    <n v="0"/>
    <n v="15.099561466399999"/>
    <n v="0"/>
    <n v="0"/>
    <n v="0"/>
    <n v="30906.990552260002"/>
    <n v="25.459166332000002"/>
    <m/>
    <n v="38122.599650120006"/>
    <n v="7215.6090978600041"/>
  </r>
  <r>
    <x v="0"/>
    <s v="ALL"/>
    <s v="Fairfield"/>
    <x v="0"/>
    <x v="0"/>
    <s v="Fixed"/>
    <x v="1"/>
    <s v="Protect None"/>
    <n v="52627.952499999999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  <m/>
    <n v="393681.99803074001"/>
    <n v="265332.77884637"/>
  </r>
  <r>
    <x v="1"/>
    <s v="ALL"/>
    <s v="Fairfield"/>
    <x v="0"/>
    <x v="0"/>
    <s v="Fixed"/>
    <x v="1"/>
    <s v="Protect None"/>
    <n v="52489.570299999999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  <m/>
    <n v="393681.99803074001"/>
    <n v="265332.77884637"/>
  </r>
  <r>
    <x v="2"/>
    <s v="ALL"/>
    <s v="Fairfield"/>
    <x v="0"/>
    <x v="0"/>
    <s v="Fixed"/>
    <x v="1"/>
    <s v="Protect None"/>
    <n v="52468.082999999999"/>
    <n v="56503.858776412795"/>
    <n v="129650.941688652"/>
    <n v="4816.2409414372005"/>
    <n v="0"/>
    <n v="378.26222632759999"/>
    <n v="44.243548611200005"/>
    <n v="248.29569031240001"/>
    <n v="961.59441737999998"/>
    <n v="0"/>
    <n v="1123.0986408628"/>
    <n v="74.314918569200003"/>
    <n v="0"/>
    <n v="0"/>
    <n v="30.4583354484"/>
    <n v="3753.9925003876001"/>
    <n v="13.127421249999999"/>
    <n v="65744.174362580394"/>
    <n v="0"/>
    <n v="0"/>
    <n v="1628.7189691592"/>
    <n v="0"/>
    <n v="119.28964909999999"/>
    <n v="25.205884321999999"/>
    <n v="128349.21918437001"/>
    <n v="216.96087555719998"/>
    <m/>
    <n v="393681.99803074001"/>
    <n v="265332.77884637"/>
  </r>
  <r>
    <x v="3"/>
    <s v="ALL"/>
    <s v="Fairfield"/>
    <x v="0"/>
    <x v="0"/>
    <s v="Fixed"/>
    <x v="1"/>
    <s v="Protect None"/>
    <n v="52416.378799999999"/>
    <n v="56407.508075869206"/>
    <n v="129523.17833546719"/>
    <n v="4813.1993333775999"/>
    <n v="0"/>
    <n v="373.32878698159999"/>
    <n v="41.780906160800001"/>
    <n v="341.09253537519999"/>
    <n v="1028.3983506068"/>
    <n v="0"/>
    <n v="1103.1091304248"/>
    <n v="97.558052641999993"/>
    <n v="0"/>
    <n v="0"/>
    <n v="29.939416208399997"/>
    <n v="3751.1520353096003"/>
    <n v="9.69267009"/>
    <n v="65775.689810651995"/>
    <n v="0"/>
    <n v="0"/>
    <n v="1579.5970854832001"/>
    <n v="0"/>
    <n v="119.28964909999999"/>
    <n v="24.953096520800003"/>
    <n v="128349.21918437001"/>
    <n v="313.31157610079998"/>
    <m/>
    <n v="393681.99803074007"/>
    <n v="265332.77884637006"/>
  </r>
  <r>
    <x v="4"/>
    <s v="ALL"/>
    <s v="Fairfield"/>
    <x v="0"/>
    <x v="0"/>
    <s v="Fixed"/>
    <x v="1"/>
    <s v="Protect None"/>
    <n v="52317.958599999998"/>
    <n v="56067.832437123601"/>
    <n v="129279.9776907784"/>
    <n v="4809.9130919620002"/>
    <n v="0"/>
    <n v="368.67086904160004"/>
    <n v="40.804596676400003"/>
    <n v="531.51588099879996"/>
    <n v="1164.0319789316"/>
    <n v="0"/>
    <n v="1064.5494772223999"/>
    <n v="102.62468125960001"/>
    <n v="0"/>
    <n v="0"/>
    <n v="29.710844638400001"/>
    <n v="3747.8976703615999"/>
    <n v="7.5428618100000007"/>
    <n v="65832.06915055601"/>
    <n v="0"/>
    <n v="0"/>
    <n v="1489.3973076643999"/>
    <n v="0"/>
    <n v="119.28964909999999"/>
    <n v="23.963690503200002"/>
    <n v="128349.21918437001"/>
    <n v="652.98721484640009"/>
    <m/>
    <n v="393681.99827784445"/>
    <n v="265332.77909347444"/>
  </r>
  <r>
    <x v="5"/>
    <s v="ALL"/>
    <s v="Fairfield"/>
    <x v="0"/>
    <x v="0"/>
    <s v="Fixed"/>
    <x v="1"/>
    <s v="Protect None"/>
    <n v="52175.205600000001"/>
    <n v="55431.586298272799"/>
    <n v="128927.2287466464"/>
    <n v="4784.5436245272003"/>
    <n v="0"/>
    <n v="337.3128264728"/>
    <n v="39.075854293999996"/>
    <n v="773.84029348519994"/>
    <n v="1500.9262105508001"/>
    <n v="0"/>
    <n v="998.7510117992"/>
    <n v="120.10534072440001"/>
    <n v="0"/>
    <n v="0"/>
    <n v="29.121253540000001"/>
    <n v="3722.5951682191999"/>
    <n v="5.3806983100000005"/>
    <n v="65945.769051023599"/>
    <n v="0"/>
    <n v="0"/>
    <n v="1285.0595132767999"/>
    <n v="0"/>
    <n v="119.28964909999999"/>
    <n v="22.959705325999998"/>
    <n v="128349.21918437001"/>
    <n v="1289.2333536972001"/>
    <m/>
    <n v="393681.99778363563"/>
    <n v="265332.77859926561"/>
  </r>
  <r>
    <x v="6"/>
    <s v="ALL"/>
    <s v="Fairfield"/>
    <x v="0"/>
    <x v="0"/>
    <s v="Fixed"/>
    <x v="1"/>
    <s v="Protect None"/>
    <n v="52043.883300000001"/>
    <n v="54717.752343074804"/>
    <n v="128602.72556516521"/>
    <n v="4752.0073881792005"/>
    <n v="0"/>
    <n v="333.76836095919998"/>
    <n v="33.161163375599997"/>
    <n v="839.29256564399998"/>
    <n v="2157.4653040428002"/>
    <n v="0"/>
    <n v="923.61694214400006"/>
    <n v="137.25315056240001"/>
    <n v="0"/>
    <n v="0"/>
    <n v="28.2136390788"/>
    <n v="3704.6316667568003"/>
    <n v="4.0092688900000004"/>
    <n v="66069.887120099593"/>
    <n v="0"/>
    <n v="0"/>
    <n v="885.95674895759998"/>
    <n v="0"/>
    <n v="119.28964909999999"/>
    <n v="20.680167235999999"/>
    <n v="128349.21918437001"/>
    <n v="2003.0673088952001"/>
    <m/>
    <n v="393681.99753653113"/>
    <n v="265332.77835216111"/>
  </r>
  <r>
    <x v="7"/>
    <s v="ALL"/>
    <s v="Fairfield"/>
    <x v="0"/>
    <x v="0"/>
    <s v="Fixed"/>
    <x v="1"/>
    <s v="Protect None"/>
    <n v="51887.4136"/>
    <n v="53911.950083867203"/>
    <n v="128216.0820517984"/>
    <n v="4737.1588847831999"/>
    <n v="0"/>
    <n v="330.31631249119999"/>
    <n v="30.353068973999999"/>
    <n v="952.56373997760011"/>
    <n v="2815.4932015447998"/>
    <n v="0"/>
    <n v="849.9889738068"/>
    <n v="168.648753"/>
    <n v="0"/>
    <n v="0"/>
    <n v="27.084866179600002"/>
    <n v="3697.26869695"/>
    <n v="3.7374540499999998"/>
    <n v="66179.703527816804"/>
    <n v="0"/>
    <n v="0"/>
    <n v="465.51306023680002"/>
    <n v="0"/>
    <n v="119.28964909999999"/>
    <n v="18.757200795199999"/>
    <n v="128349.21918437001"/>
    <n v="2808.8695681028003"/>
    <m/>
    <n v="393681.99827784434"/>
    <n v="265332.77909347432"/>
  </r>
  <r>
    <x v="0"/>
    <s v="OutputSite 1"/>
    <s v="Fairfield"/>
    <x v="0"/>
    <x v="0"/>
    <s v="Fixed"/>
    <x v="1"/>
    <s v="Protect None"/>
    <n v="385.02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  <m/>
    <n v="3051.5478340900004"/>
    <n v="3051.5478340900004"/>
  </r>
  <r>
    <x v="1"/>
    <s v="OutputSite 1"/>
    <s v="Fairfield"/>
    <x v="0"/>
    <x v="0"/>
    <s v="Fixed"/>
    <x v="1"/>
    <s v="Protect None"/>
    <n v="372.28059999999999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  <m/>
    <n v="3051.5478340899999"/>
    <n v="3051.5478340899999"/>
  </r>
  <r>
    <x v="2"/>
    <s v="OutputSite 1"/>
    <s v="Fairfield"/>
    <x v="0"/>
    <x v="0"/>
    <s v="Fixed"/>
    <x v="1"/>
    <s v="Protect None"/>
    <n v="370.1454"/>
    <n v="254.82295303839999"/>
    <n v="914.64556979760005"/>
    <n v="18.969216370399998"/>
    <n v="0"/>
    <n v="1.9397695400000001"/>
    <n v="0.69263363320000004"/>
    <n v="24.385991922800002"/>
    <n v="56.066505733599996"/>
    <n v="0"/>
    <n v="34.784145074800001"/>
    <n v="5.5531771812000006"/>
    <n v="0"/>
    <n v="0"/>
    <n v="10.853566561199999"/>
    <n v="32.920483689999998"/>
    <n v="0"/>
    <n v="1651.9759410784"/>
    <n v="0"/>
    <n v="0"/>
    <n v="33.897534487599998"/>
    <n v="0"/>
    <n v="0"/>
    <n v="1.3823020135999999"/>
    <n v="0"/>
    <n v="8.658291071599999"/>
    <m/>
    <n v="3051.5480811944008"/>
    <n v="3051.5480811944008"/>
  </r>
  <r>
    <x v="3"/>
    <s v="OutputSite 1"/>
    <s v="Fairfield"/>
    <x v="0"/>
    <x v="0"/>
    <s v="Fixed"/>
    <x v="1"/>
    <s v="Protect None"/>
    <n v="366.11270000000002"/>
    <n v="250.36642518439999"/>
    <n v="904.68059065880004"/>
    <n v="17.4893081188"/>
    <n v="0"/>
    <n v="1.93359193"/>
    <n v="0.68942127600000003"/>
    <n v="31.895494638799999"/>
    <n v="60.610261440799995"/>
    <n v="0"/>
    <n v="34.400886150399998"/>
    <n v="6.6209152935999995"/>
    <n v="0"/>
    <n v="0"/>
    <n v="10.5681609792"/>
    <n v="32.914306080000003"/>
    <n v="0"/>
    <n v="1652.9715247060001"/>
    <n v="0"/>
    <n v="0"/>
    <n v="31.972097002800002"/>
    <n v="0"/>
    <n v="0"/>
    <n v="1.3200317048000001"/>
    <n v="0"/>
    <n v="13.114818925600002"/>
    <m/>
    <n v="3051.5478340900004"/>
    <n v="3051.5478340900004"/>
  </r>
  <r>
    <x v="4"/>
    <s v="OutputSite 1"/>
    <s v="Fairfield"/>
    <x v="0"/>
    <x v="0"/>
    <s v="Fixed"/>
    <x v="1"/>
    <s v="Protect None"/>
    <n v="360.77159999999998"/>
    <n v="245.12361112960002"/>
    <n v="891.4824975503999"/>
    <n v="16.4062495336"/>
    <n v="0"/>
    <n v="1.93359193"/>
    <n v="0.68571471000000006"/>
    <n v="41.230604662000005"/>
    <n v="67.390559072399995"/>
    <n v="0"/>
    <n v="32.6266765584"/>
    <n v="6.9505525632000005"/>
    <n v="0"/>
    <n v="0"/>
    <n v="10.422369383200001"/>
    <n v="32.858707590000002"/>
    <n v="0"/>
    <n v="1655.294306066"/>
    <n v="0"/>
    <n v="0"/>
    <n v="29.678473962000002"/>
    <n v="0"/>
    <n v="0"/>
    <n v="1.1060392943999999"/>
    <n v="0"/>
    <n v="18.357632980400002"/>
    <m/>
    <n v="3051.5475869856004"/>
    <n v="3051.5475869856004"/>
  </r>
  <r>
    <x v="5"/>
    <s v="OutputSite 1"/>
    <s v="Fairfield"/>
    <x v="0"/>
    <x v="0"/>
    <s v="Fixed"/>
    <x v="1"/>
    <s v="Protect None"/>
    <n v="353.5385"/>
    <n v="238.08681913080002"/>
    <n v="873.60918919400001"/>
    <n v="15.4289516316"/>
    <n v="0"/>
    <n v="1.93359193"/>
    <n v="0.67928999559999992"/>
    <n v="51.5333755156"/>
    <n v="78.587353645199997"/>
    <n v="0"/>
    <n v="29.2008211568"/>
    <n v="7.6041437012000008"/>
    <n v="0"/>
    <n v="0"/>
    <n v="10.101133663199999"/>
    <n v="32.858707590000002"/>
    <n v="0"/>
    <n v="1659.7231582272002"/>
    <n v="0"/>
    <n v="0"/>
    <n v="25.837483168399999"/>
    <n v="0"/>
    <n v="0"/>
    <n v="0.96889635240000005"/>
    <n v="0"/>
    <n v="25.3944249792"/>
    <m/>
    <n v="3051.5473398811996"/>
    <n v="3051.5473398811996"/>
  </r>
  <r>
    <x v="6"/>
    <s v="OutputSite 1"/>
    <s v="Fairfield"/>
    <x v="0"/>
    <x v="0"/>
    <s v="Fixed"/>
    <x v="1"/>
    <s v="Protect None"/>
    <n v="345.93560000000002"/>
    <n v="231.73079975399997"/>
    <n v="854.82208876640004"/>
    <n v="14.5707580504"/>
    <n v="0"/>
    <n v="1.93359193"/>
    <n v="0.67162975920000001"/>
    <n v="56.787556372800005"/>
    <n v="97.146129607199995"/>
    <n v="0"/>
    <n v="25.996124193200004"/>
    <n v="8.0541208135999991"/>
    <n v="0"/>
    <n v="0"/>
    <n v="9.6017356708000001"/>
    <n v="32.475695770000002"/>
    <n v="0"/>
    <n v="1665.0393622888"/>
    <n v="0"/>
    <n v="0"/>
    <n v="20.058946774399999"/>
    <n v="0"/>
    <n v="0"/>
    <n v="0.9088499832000001"/>
    <n v="0"/>
    <n v="31.750444355999999"/>
    <m/>
    <n v="3051.5478340899999"/>
    <n v="3051.5478340899999"/>
  </r>
  <r>
    <x v="7"/>
    <s v="OutputSite 1"/>
    <s v="Fairfield"/>
    <x v="0"/>
    <x v="0"/>
    <s v="Fixed"/>
    <x v="1"/>
    <s v="Protect None"/>
    <n v="339.4975"/>
    <n v="226.58336799760002"/>
    <n v="838.91326039"/>
    <n v="13.8966572472"/>
    <n v="0"/>
    <n v="1.93359193"/>
    <n v="0.66026295680000002"/>
    <n v="54.271292267600003"/>
    <n v="121.24523332160001"/>
    <n v="0"/>
    <n v="21.854901553600001"/>
    <n v="8.7136424572000006"/>
    <n v="0"/>
    <n v="0"/>
    <n v="8.9691484068000005"/>
    <n v="32.463340549999998"/>
    <n v="0"/>
    <n v="1671.4027947976001"/>
    <n v="0"/>
    <n v="0"/>
    <n v="12.885258938"/>
    <n v="0"/>
    <n v="0"/>
    <n v="0.85745226799999996"/>
    <n v="0"/>
    <n v="36.897876112399999"/>
    <m/>
    <n v="3051.5480811943999"/>
    <n v="3051.5480811943999"/>
  </r>
  <r>
    <x v="0"/>
    <s v="OutputSite 2"/>
    <s v="Fairfield"/>
    <x v="0"/>
    <x v="0"/>
    <s v="Fixed"/>
    <x v="1"/>
    <s v="Protect None"/>
    <n v="516.4325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  <m/>
    <n v="9303.8822046500009"/>
    <n v="9303.8822046500009"/>
  </r>
  <r>
    <x v="1"/>
    <s v="OutputSite 2"/>
    <s v="Fairfield"/>
    <x v="0"/>
    <x v="0"/>
    <s v="Fixed"/>
    <x v="1"/>
    <s v="Protect None"/>
    <n v="501.46929999999998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  <m/>
    <n v="9303.8822046500009"/>
    <n v="9303.8822046500009"/>
  </r>
  <r>
    <x v="2"/>
    <s v="OutputSite 2"/>
    <s v="Fairfield"/>
    <x v="0"/>
    <x v="0"/>
    <s v="Fixed"/>
    <x v="1"/>
    <s v="Protect None"/>
    <n v="499.721"/>
    <n v="2718.3025931456"/>
    <n v="1234.8325787240001"/>
    <n v="65.581507759999994"/>
    <n v="0"/>
    <n v="1.7336844704000001"/>
    <n v="5.3730380736000001"/>
    <n v="18.447826086399999"/>
    <n v="130.62506924120001"/>
    <n v="0"/>
    <n v="179.97601869600001"/>
    <n v="3.4772531168"/>
    <n v="0"/>
    <n v="0"/>
    <n v="7.8517423100000006"/>
    <n v="13.00386905"/>
    <n v="0"/>
    <n v="4751.3663993656"/>
    <n v="0"/>
    <n v="0"/>
    <n v="147.35774368720001"/>
    <n v="0"/>
    <n v="0"/>
    <n v="0.3088805"/>
    <n v="0"/>
    <n v="25.643506214399999"/>
    <m/>
    <n v="9303.8817104411992"/>
    <n v="9303.8817104411992"/>
  </r>
  <r>
    <x v="3"/>
    <s v="OutputSite 2"/>
    <s v="Fairfield"/>
    <x v="0"/>
    <x v="0"/>
    <s v="Fixed"/>
    <x v="1"/>
    <s v="Protect None"/>
    <n v="495.58319999999998"/>
    <n v="2697.1642943520001"/>
    <n v="1224.6078928607999"/>
    <n v="65.581507759999994"/>
    <n v="0"/>
    <n v="1.726024234"/>
    <n v="5.0878795960000005"/>
    <n v="25.0235212748"/>
    <n v="138.0604406372"/>
    <n v="0"/>
    <n v="179.3577634872"/>
    <n v="6.5230619512000008"/>
    <n v="0"/>
    <n v="0"/>
    <n v="7.8517423100000006"/>
    <n v="12.163714090000001"/>
    <n v="0"/>
    <n v="4752.9864158119999"/>
    <n v="0"/>
    <n v="0"/>
    <n v="140.65750788119999"/>
    <n v="0"/>
    <n v="0"/>
    <n v="0.3088805"/>
    <n v="0"/>
    <n v="46.781805007999999"/>
    <m/>
    <n v="9303.8824517544017"/>
    <n v="9303.8824517544017"/>
  </r>
  <r>
    <x v="4"/>
    <s v="OutputSite 2"/>
    <s v="Fairfield"/>
    <x v="0"/>
    <x v="0"/>
    <s v="Fixed"/>
    <x v="1"/>
    <s v="Protect None"/>
    <n v="483.8888"/>
    <n v="2656.2153887059999"/>
    <n v="1195.7105159072"/>
    <n v="65.581507759999994"/>
    <n v="0"/>
    <n v="1.4635993612000002"/>
    <n v="4.7152461607999996"/>
    <n v="49.374918581599999"/>
    <n v="149.42205384479999"/>
    <n v="0"/>
    <n v="177.82275095439999"/>
    <n v="7.4983830180000002"/>
    <n v="0"/>
    <n v="0"/>
    <n v="7.8517423100000006"/>
    <n v="11.47182177"/>
    <n v="0"/>
    <n v="4755.8711125775999"/>
    <n v="0"/>
    <n v="0"/>
    <n v="132.84332544"/>
    <n v="0"/>
    <n v="0"/>
    <n v="0.3088805"/>
    <n v="0"/>
    <n v="87.730710654000006"/>
    <m/>
    <n v="9303.8819575456"/>
    <n v="9303.8819575456"/>
  </r>
  <r>
    <x v="5"/>
    <s v="OutputSite 2"/>
    <s v="Fairfield"/>
    <x v="0"/>
    <x v="0"/>
    <s v="Fixed"/>
    <x v="1"/>
    <s v="Protect None"/>
    <n v="472.65219999999999"/>
    <n v="2591.2210010004001"/>
    <n v="1167.9443828967999"/>
    <n v="65.581507759999994"/>
    <n v="0"/>
    <n v="0.66668767119999994"/>
    <n v="3.8899174648000003"/>
    <n v="63.6251822252"/>
    <n v="174.79053286199999"/>
    <n v="0"/>
    <n v="173.95952076479998"/>
    <n v="9.6281758415999992"/>
    <n v="0"/>
    <n v="0"/>
    <n v="7.8480357440000006"/>
    <n v="10.211589330000001"/>
    <n v="0"/>
    <n v="4762.0185758408006"/>
    <n v="0"/>
    <n v="0"/>
    <n v="119.46558743280001"/>
    <n v="0"/>
    <n v="0"/>
    <n v="0.30640945600000002"/>
    <n v="0"/>
    <n v="152.7250983596"/>
    <m/>
    <n v="9303.8822046500009"/>
    <n v="9303.8822046500009"/>
  </r>
  <r>
    <x v="6"/>
    <s v="OutputSite 2"/>
    <s v="Fairfield"/>
    <x v="0"/>
    <x v="0"/>
    <s v="Fixed"/>
    <x v="1"/>
    <s v="Protect None"/>
    <n v="454.12509999999997"/>
    <n v="2511.622249046"/>
    <n v="1122.1631036044"/>
    <n v="37.962648971999997"/>
    <n v="0"/>
    <n v="9.5876507200000002E-2"/>
    <n v="3.0038010864000002"/>
    <n v="121.1772796116"/>
    <n v="210.74471727080001"/>
    <n v="0"/>
    <n v="165.7993921636"/>
    <n v="10.9758832392"/>
    <n v="0"/>
    <n v="0"/>
    <n v="7.8379044636000001"/>
    <n v="9.9521297099999995"/>
    <n v="0"/>
    <n v="4772.8128373460004"/>
    <n v="0"/>
    <n v="0"/>
    <n v="97.118206810000004"/>
    <n v="0"/>
    <n v="0"/>
    <n v="0.2920774008"/>
    <n v="0"/>
    <n v="232.323850314"/>
    <m/>
    <n v="9303.8819575456018"/>
    <n v="9303.8819575456018"/>
  </r>
  <r>
    <x v="7"/>
    <s v="OutputSite 2"/>
    <s v="Fairfield"/>
    <x v="0"/>
    <x v="0"/>
    <s v="Fixed"/>
    <x v="1"/>
    <s v="Protect None"/>
    <n v="429.0616"/>
    <n v="2429.1192790783998"/>
    <n v="1060.2300923104001"/>
    <n v="25.414193331200003"/>
    <n v="0"/>
    <n v="6.9436336400000007E-2"/>
    <n v="2.1201557520000001"/>
    <n v="154.0614389548"/>
    <n v="301.52815568240004"/>
    <n v="0"/>
    <n v="153.9097168532"/>
    <n v="12.022617477600001"/>
    <n v="0"/>
    <n v="0"/>
    <n v="7.8245608259999999"/>
    <n v="9.0254882099999989"/>
    <n v="0"/>
    <n v="4788.7187004695998"/>
    <n v="0"/>
    <n v="0"/>
    <n v="44.744182125599998"/>
    <n v="0"/>
    <n v="0"/>
    <n v="0.2673669608"/>
    <n v="0"/>
    <n v="314.82682028160002"/>
    <m/>
    <n v="9303.882204649999"/>
    <n v="9303.882204649999"/>
  </r>
  <r>
    <x v="0"/>
    <s v="OutputSite 3"/>
    <s v="Fairfield"/>
    <x v="0"/>
    <x v="0"/>
    <s v="Fixed"/>
    <x v="1"/>
    <s v="Protect None"/>
    <n v="295.97250000000003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  <m/>
    <n v="3358.0067109699999"/>
    <n v="3358.0067109699999"/>
  </r>
  <r>
    <x v="1"/>
    <s v="OutputSite 3"/>
    <s v="Fairfield"/>
    <x v="0"/>
    <x v="0"/>
    <s v="Fixed"/>
    <x v="1"/>
    <s v="Protect None"/>
    <n v="288.51710000000003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  <m/>
    <n v="3358.0067109700003"/>
    <n v="3358.0067109700003"/>
  </r>
  <r>
    <x v="2"/>
    <s v="OutputSite 3"/>
    <s v="Fairfield"/>
    <x v="0"/>
    <x v="0"/>
    <s v="Fixed"/>
    <x v="1"/>
    <s v="Protect None"/>
    <n v="286.75170000000003"/>
    <n v="1037.4564565976"/>
    <n v="708.57606777480009"/>
    <n v="22.259658560800002"/>
    <n v="0"/>
    <n v="21.281866450000003"/>
    <n v="0"/>
    <n v="19.723131894800002"/>
    <n v="10.311913716399999"/>
    <n v="0"/>
    <n v="67.973231247599998"/>
    <n v="1.28494288E-2"/>
    <n v="0"/>
    <n v="0"/>
    <n v="0"/>
    <n v="6.12818912"/>
    <n v="4.4911224699999996"/>
    <n v="1301.2507819824"/>
    <n v="0"/>
    <n v="0"/>
    <n v="147.94165138439999"/>
    <n v="0"/>
    <n v="0"/>
    <n v="0"/>
    <n v="0"/>
    <n v="10.5997903424"/>
    <m/>
    <n v="3358.0067109699999"/>
    <n v="3358.0067109699999"/>
  </r>
  <r>
    <x v="3"/>
    <s v="OutputSite 3"/>
    <s v="Fairfield"/>
    <x v="0"/>
    <x v="0"/>
    <s v="Fixed"/>
    <x v="1"/>
    <s v="Protect None"/>
    <n v="282.96100000000001"/>
    <n v="1031.5034644972"/>
    <n v="699.20908128400004"/>
    <n v="22.0377588096"/>
    <n v="0"/>
    <n v="21.281866450000003"/>
    <n v="0"/>
    <n v="27.406349003999999"/>
    <n v="13.6342323744"/>
    <n v="0"/>
    <n v="67.767640386800011"/>
    <n v="0.2097916356"/>
    <n v="0"/>
    <n v="0"/>
    <n v="0"/>
    <n v="6.12818912"/>
    <n v="3.2864885200000002"/>
    <n v="1302.6610067931999"/>
    <n v="0"/>
    <n v="0"/>
    <n v="146.3283067568"/>
    <n v="0"/>
    <n v="0"/>
    <n v="0"/>
    <n v="0"/>
    <n v="16.552782442799998"/>
    <m/>
    <n v="3358.0069580743993"/>
    <n v="3358.0069580743993"/>
  </r>
  <r>
    <x v="4"/>
    <s v="OutputSite 3"/>
    <s v="Fairfield"/>
    <x v="0"/>
    <x v="0"/>
    <s v="Fixed"/>
    <x v="1"/>
    <s v="Protect None"/>
    <n v="250.65780000000001"/>
    <n v="858.58672430039996"/>
    <n v="619.38645274320004"/>
    <n v="21.874422801199998"/>
    <n v="0"/>
    <n v="19.175301439999998"/>
    <n v="0"/>
    <n v="104.5518484752"/>
    <n v="38.864827136400002"/>
    <n v="0"/>
    <n v="67.385616984400002"/>
    <n v="0.3543477096"/>
    <n v="0"/>
    <n v="0"/>
    <n v="0"/>
    <n v="6.12818912"/>
    <n v="2.37220224"/>
    <n v="1303.9634940856001"/>
    <n v="0"/>
    <n v="0"/>
    <n v="125.89351418999999"/>
    <n v="0"/>
    <n v="0"/>
    <n v="0"/>
    <n v="0"/>
    <n v="189.4695226396"/>
    <m/>
    <n v="3358.0064638655999"/>
    <n v="3358.0064638655999"/>
  </r>
  <r>
    <x v="5"/>
    <s v="OutputSite 3"/>
    <s v="Fairfield"/>
    <x v="0"/>
    <x v="0"/>
    <s v="Fixed"/>
    <x v="1"/>
    <s v="Protect None"/>
    <n v="225.75659999999999"/>
    <n v="781.54550288600001"/>
    <n v="557.85449189040003"/>
    <n v="0.39684966639999997"/>
    <n v="0"/>
    <n v="0.3706566"/>
    <n v="0"/>
    <n v="148.2703002364"/>
    <n v="112.16365241279999"/>
    <n v="0"/>
    <n v="66.545956233200002"/>
    <n v="0.65186140719999996"/>
    <n v="0"/>
    <n v="0"/>
    <n v="0"/>
    <n v="3.95984801"/>
    <n v="1.1057921900000001"/>
    <n v="1308.2977052616002"/>
    <n v="0"/>
    <n v="0"/>
    <n v="110.33359722639999"/>
    <n v="0"/>
    <n v="0"/>
    <n v="0"/>
    <n v="0"/>
    <n v="266.51074405399999"/>
    <m/>
    <n v="3358.0069580744002"/>
    <n v="3358.0069580744002"/>
  </r>
  <r>
    <x v="6"/>
    <s v="OutputSite 3"/>
    <s v="Fairfield"/>
    <x v="0"/>
    <x v="0"/>
    <s v="Fixed"/>
    <x v="1"/>
    <s v="Protect None"/>
    <n v="214.73820000000001"/>
    <n v="732.57583552039989"/>
    <n v="530.62754068080005"/>
    <n v="0.27082642239999999"/>
    <n v="0"/>
    <n v="0.34569905559999997"/>
    <n v="0"/>
    <n v="82.81185046760001"/>
    <n v="260.50141215039997"/>
    <n v="0"/>
    <n v="64.675128820799998"/>
    <n v="0.91873415920000001"/>
    <n v="0"/>
    <n v="0"/>
    <n v="0"/>
    <n v="3.95984801"/>
    <n v="0.31505811"/>
    <n v="1311.1604097356001"/>
    <n v="0"/>
    <n v="0"/>
    <n v="54.3644506264"/>
    <n v="0"/>
    <n v="0"/>
    <n v="0"/>
    <n v="0"/>
    <n v="315.48041141959999"/>
    <m/>
    <n v="3358.0072051788002"/>
    <n v="3358.0072051788002"/>
  </r>
  <r>
    <x v="7"/>
    <s v="OutputSite 3"/>
    <s v="Fairfield"/>
    <x v="0"/>
    <x v="0"/>
    <s v="Fixed"/>
    <x v="1"/>
    <s v="Protect None"/>
    <n v="202.0095"/>
    <n v="681.51937149680009"/>
    <n v="499.17436291799999"/>
    <n v="0.22313527320000001"/>
    <n v="0"/>
    <n v="0.33457935759999996"/>
    <n v="0"/>
    <n v="84.605828411600001"/>
    <n v="326.71822532280004"/>
    <n v="0"/>
    <n v="61.115342834400003"/>
    <n v="2.0141479644000002"/>
    <n v="0"/>
    <n v="0"/>
    <n v="0"/>
    <n v="3.5274153099999999"/>
    <n v="0.21003874000000003"/>
    <n v="1315.5811074516"/>
    <n v="0"/>
    <n v="0"/>
    <n v="16.446280446399999"/>
    <n v="0"/>
    <n v="0"/>
    <n v="0"/>
    <n v="0"/>
    <n v="366.53687544319996"/>
    <m/>
    <n v="3358.0067109700003"/>
    <n v="3358.0067109700003"/>
  </r>
  <r>
    <x v="0"/>
    <s v="OutputSite 4"/>
    <s v="Fairfield"/>
    <x v="0"/>
    <x v="0"/>
    <s v="Fixed"/>
    <x v="1"/>
    <s v="Protect None"/>
    <n v="188.38249999999999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  <m/>
    <n v="4529.7757757700001"/>
    <n v="4529.7757757700001"/>
  </r>
  <r>
    <x v="1"/>
    <s v="OutputSite 4"/>
    <s v="Fairfield"/>
    <x v="0"/>
    <x v="0"/>
    <s v="Fixed"/>
    <x v="1"/>
    <s v="Protect None"/>
    <n v="175.82550000000001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  <m/>
    <n v="4529.7757757699992"/>
    <n v="4529.7757757699992"/>
  </r>
  <r>
    <x v="2"/>
    <s v="OutputSite 4"/>
    <s v="Fairfield"/>
    <x v="0"/>
    <x v="0"/>
    <s v="Fixed"/>
    <x v="1"/>
    <s v="Protect None"/>
    <n v="171.93530000000001"/>
    <n v="1577.9765748279999"/>
    <n v="424.85969145320001"/>
    <n v="1.26023244"/>
    <n v="0"/>
    <n v="18.269416709599998"/>
    <n v="0"/>
    <n v="38.812193899199997"/>
    <n v="160.17381339320002"/>
    <n v="0"/>
    <n v="94.489757307199994"/>
    <n v="6.4037105260000002"/>
    <n v="0"/>
    <n v="0"/>
    <n v="0"/>
    <n v="33.723572990000001"/>
    <n v="0"/>
    <n v="1766.4700350875999"/>
    <n v="0"/>
    <n v="0"/>
    <n v="380.59266792399995"/>
    <n v="0"/>
    <n v="0"/>
    <n v="0"/>
    <n v="0"/>
    <n v="26.744109212000001"/>
    <m/>
    <n v="4529.7757757699992"/>
    <n v="4529.7757757699992"/>
  </r>
  <r>
    <x v="3"/>
    <s v="OutputSite 4"/>
    <s v="Fairfield"/>
    <x v="0"/>
    <x v="0"/>
    <s v="Fixed"/>
    <x v="1"/>
    <s v="Protect None"/>
    <n v="163.8312"/>
    <n v="1568.9602294808001"/>
    <n v="404.83410377280001"/>
    <n v="1.26023244"/>
    <n v="0"/>
    <n v="16.5735392124"/>
    <n v="0"/>
    <n v="56.424065800400001"/>
    <n v="173.3126014456"/>
    <n v="0"/>
    <n v="92.527007057999995"/>
    <n v="8.8100131731999998"/>
    <n v="0"/>
    <n v="0"/>
    <n v="0"/>
    <n v="33.698862550000001"/>
    <n v="0"/>
    <n v="1768.9892644455999"/>
    <n v="0"/>
    <n v="0"/>
    <n v="368.62540183200002"/>
    <n v="0"/>
    <n v="0"/>
    <n v="0"/>
    <n v="0"/>
    <n v="35.760454559199999"/>
    <m/>
    <n v="4529.7757757700001"/>
    <n v="4529.7757757700001"/>
  </r>
  <r>
    <x v="4"/>
    <s v="OutputSite 4"/>
    <s v="Fairfield"/>
    <x v="0"/>
    <x v="0"/>
    <s v="Fixed"/>
    <x v="1"/>
    <s v="Protect None"/>
    <n v="150.84739999999999"/>
    <n v="1547.3494670743999"/>
    <n v="372.75056268559996"/>
    <n v="1.26023244"/>
    <n v="0"/>
    <n v="15.187777737200001"/>
    <n v="0"/>
    <n v="83.149889286800004"/>
    <n v="197.59925739960002"/>
    <n v="0"/>
    <n v="89.975159919199996"/>
    <n v="10.3395894092"/>
    <n v="0"/>
    <n v="0"/>
    <n v="0"/>
    <n v="32.562182310000004"/>
    <n v="0"/>
    <n v="1773.8023639487999"/>
    <n v="0"/>
    <n v="0"/>
    <n v="348.4280765936"/>
    <n v="0"/>
    <n v="0"/>
    <n v="0"/>
    <n v="0"/>
    <n v="57.371216965600006"/>
    <m/>
    <n v="4529.7757757700001"/>
    <n v="4529.7757757700001"/>
  </r>
  <r>
    <x v="5"/>
    <s v="OutputSite 4"/>
    <s v="Fairfield"/>
    <x v="0"/>
    <x v="0"/>
    <s v="Fixed"/>
    <x v="1"/>
    <s v="Protect None"/>
    <n v="120.4864"/>
    <n v="1288.2533376468"/>
    <n v="297.72719580160003"/>
    <n v="0.18137462960000003"/>
    <n v="0"/>
    <n v="10.537767138"/>
    <n v="0"/>
    <n v="142.1070222916"/>
    <n v="268.1413859896"/>
    <n v="0"/>
    <n v="79.583678585999991"/>
    <n v="12.5902162844"/>
    <n v="0"/>
    <n v="0"/>
    <n v="0"/>
    <n v="15.110434060000001"/>
    <n v="0"/>
    <n v="1804.6491475139999"/>
    <n v="0"/>
    <n v="0"/>
    <n v="294.42686943519999"/>
    <n v="0"/>
    <n v="0"/>
    <n v="0"/>
    <n v="0"/>
    <n v="316.46734639319999"/>
    <m/>
    <n v="4529.7757757700001"/>
    <n v="4529.7757757700001"/>
  </r>
  <r>
    <x v="6"/>
    <s v="OutputSite 4"/>
    <s v="Fairfield"/>
    <x v="0"/>
    <x v="0"/>
    <s v="Fixed"/>
    <x v="1"/>
    <s v="Protect None"/>
    <n v="106.06829999999999"/>
    <n v="1112.4783408552"/>
    <n v="262.09943630519996"/>
    <n v="0.1709962448"/>
    <n v="0"/>
    <n v="10.431265141600001"/>
    <n v="0"/>
    <n v="114.4051364252"/>
    <n v="476.69848800720001"/>
    <n v="0"/>
    <n v="67.041894764000006"/>
    <n v="14.889769830799999"/>
    <n v="0"/>
    <n v="0"/>
    <n v="0"/>
    <n v="2.5884185900000003"/>
    <n v="0"/>
    <n v="1834.2903087115999"/>
    <n v="0"/>
    <n v="0"/>
    <n v="142.43913060520001"/>
    <n v="0"/>
    <n v="0"/>
    <n v="0"/>
    <n v="0"/>
    <n v="492.24234318479995"/>
    <m/>
    <n v="4529.7755286655993"/>
    <n v="4529.7755286655993"/>
  </r>
  <r>
    <x v="7"/>
    <s v="OutputSite 4"/>
    <s v="Fairfield"/>
    <x v="0"/>
    <x v="0"/>
    <s v="Fixed"/>
    <x v="1"/>
    <s v="Protect None"/>
    <n v="83.176199999999994"/>
    <n v="923.02339737520003"/>
    <n v="205.53204995279998"/>
    <n v="0.15765260719999999"/>
    <n v="0"/>
    <n v="9.6625233531999992"/>
    <n v="0"/>
    <n v="127.47004026200001"/>
    <n v="603.66270556239999"/>
    <n v="0"/>
    <n v="61.105211554"/>
    <n v="18.995409436799999"/>
    <n v="0"/>
    <n v="0"/>
    <n v="0"/>
    <n v="2.5884185900000003"/>
    <n v="0"/>
    <n v="1844.5594733667999"/>
    <n v="0"/>
    <n v="0"/>
    <n v="51.321359940400008"/>
    <n v="0"/>
    <n v="0"/>
    <n v="0"/>
    <n v="0"/>
    <n v="681.69728666479989"/>
    <m/>
    <n v="4529.7755286655993"/>
    <n v="4529.7755286655993"/>
  </r>
  <r>
    <x v="0"/>
    <s v="OutputSite 5"/>
    <s v="Fairfield"/>
    <x v="0"/>
    <x v="0"/>
    <s v="Fixed"/>
    <x v="1"/>
    <s v="Protect None"/>
    <n v="2275.5324999999998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  <m/>
    <n v="18140.978020089995"/>
    <n v="17817.530715709996"/>
  </r>
  <r>
    <x v="1"/>
    <s v="OutputSite 5"/>
    <s v="Fairfield"/>
    <x v="0"/>
    <x v="0"/>
    <s v="Fixed"/>
    <x v="1"/>
    <s v="Protect None"/>
    <n v="2249.3126999999999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  <m/>
    <n v="18140.978020089999"/>
    <n v="17817.53071571"/>
  </r>
  <r>
    <x v="2"/>
    <s v="OutputSite 5"/>
    <s v="Fairfield"/>
    <x v="0"/>
    <x v="0"/>
    <s v="Fixed"/>
    <x v="1"/>
    <s v="Protect None"/>
    <n v="2247.3703999999998"/>
    <n v="5216.2041232772008"/>
    <n v="5553.3511426975992"/>
    <n v="271.36263894799998"/>
    <n v="0"/>
    <n v="34.390754870000002"/>
    <n v="29.334751741599998"/>
    <n v="55.187555382799999"/>
    <n v="367.39185666719999"/>
    <n v="0"/>
    <n v="296.49340353240001"/>
    <n v="12.3287798292"/>
    <n v="0"/>
    <n v="0"/>
    <n v="0"/>
    <n v="67.102188237600004"/>
    <n v="0.51891924"/>
    <n v="5206.8625885396004"/>
    <n v="0"/>
    <n v="0"/>
    <n v="670.66951150160003"/>
    <n v="0"/>
    <n v="0"/>
    <n v="8.313827538"/>
    <n v="323.44730438000005"/>
    <n v="28.018426602799998"/>
    <m/>
    <n v="18140.977772985603"/>
    <n v="17817.530468605604"/>
  </r>
  <r>
    <x v="3"/>
    <s v="OutputSite 5"/>
    <s v="Fairfield"/>
    <x v="0"/>
    <x v="0"/>
    <s v="Fixed"/>
    <x v="1"/>
    <s v="Protect None"/>
    <n v="2237.9755"/>
    <n v="5206.2460630616006"/>
    <n v="5530.1359314219999"/>
    <n v="271.0485692556"/>
    <n v="0"/>
    <n v="32.494722808799999"/>
    <n v="27.2511674408"/>
    <n v="68.059470683200004"/>
    <n v="394.60175767320004"/>
    <n v="0"/>
    <n v="283.3000054076"/>
    <n v="17.479176838400001"/>
    <n v="0"/>
    <n v="0"/>
    <n v="0"/>
    <n v="66.911917849600002"/>
    <n v="0.50038641000000006"/>
    <n v="5220.9307362403997"/>
    <n v="0"/>
    <n v="0"/>
    <n v="652.48015661760007"/>
    <n v="0"/>
    <n v="0"/>
    <n v="8.1139200783999996"/>
    <n v="323.44730438000005"/>
    <n v="37.976486818400005"/>
    <m/>
    <n v="18140.977772985596"/>
    <n v="17817.530468605597"/>
  </r>
  <r>
    <x v="4"/>
    <s v="OutputSite 5"/>
    <s v="Fairfield"/>
    <x v="0"/>
    <x v="0"/>
    <s v="Fixed"/>
    <x v="1"/>
    <s v="Protect None"/>
    <n v="2229.8242"/>
    <n v="5192.9852054356006"/>
    <n v="5509.9937104647997"/>
    <n v="270.78960384440001"/>
    <n v="0"/>
    <n v="32.062043004399996"/>
    <n v="26.756711536399997"/>
    <n v="76.383923710399998"/>
    <n v="431.86139462720001"/>
    <n v="0"/>
    <n v="255.82347875399998"/>
    <n v="23.8008487036"/>
    <n v="0"/>
    <n v="0"/>
    <n v="0"/>
    <n v="65.671453761600006"/>
    <n v="0.3706566"/>
    <n v="5251.1696429816002"/>
    <n v="0"/>
    <n v="0"/>
    <n v="621.24072416080003"/>
    <n v="0"/>
    <n v="0"/>
    <n v="7.3839736807999996"/>
    <n v="323.44730438000005"/>
    <n v="51.237344444400001"/>
    <m/>
    <n v="18140.978020089999"/>
    <n v="17817.53071571"/>
  </r>
  <r>
    <x v="5"/>
    <s v="OutputSite 5"/>
    <s v="Fairfield"/>
    <x v="0"/>
    <x v="0"/>
    <s v="Fixed"/>
    <x v="1"/>
    <s v="Protect None"/>
    <n v="2202.9758000000002"/>
    <n v="5127.1437438468001"/>
    <n v="5443.6501327352007"/>
    <n v="270.26969618679999"/>
    <n v="0"/>
    <n v="26.083352046400002"/>
    <n v="26.077668645199999"/>
    <n v="124.12869456520001"/>
    <n v="540.90955476480008"/>
    <n v="0"/>
    <n v="214.60201695480001"/>
    <n v="38.608085664800001"/>
    <n v="0"/>
    <n v="0"/>
    <n v="0"/>
    <n v="63.040780319200003"/>
    <n v="0.35830138"/>
    <n v="5299.5334103584"/>
    <n v="0"/>
    <n v="0"/>
    <n v="519.24047571999995"/>
    <n v="0"/>
    <n v="0"/>
    <n v="6.8055022804000007"/>
    <n v="323.44730438000005"/>
    <n v="117.0788060332"/>
    <m/>
    <n v="18140.977525881197"/>
    <n v="17817.530221501198"/>
  </r>
  <r>
    <x v="6"/>
    <s v="OutputSite 5"/>
    <s v="Fairfield"/>
    <x v="0"/>
    <x v="0"/>
    <s v="Fixed"/>
    <x v="1"/>
    <s v="Protect None"/>
    <n v="2183.3301000000001"/>
    <n v="5084.056890932"/>
    <n v="5395.1047436244007"/>
    <n v="269.86741022360002"/>
    <n v="0"/>
    <n v="23.361744184799999"/>
    <n v="21.498577008800002"/>
    <n v="132.5290086432"/>
    <n v="690.88413404799996"/>
    <n v="0"/>
    <n v="184.00777408639999"/>
    <n v="53.664650965600003"/>
    <n v="0"/>
    <n v="0"/>
    <n v="0"/>
    <n v="61.4667252912"/>
    <n v="0.17297308000000003"/>
    <n v="5340.9337757431995"/>
    <n v="0"/>
    <n v="0"/>
    <n v="394.40135600479999"/>
    <n v="0"/>
    <n v="0"/>
    <n v="5.4150458215999997"/>
    <n v="323.44730438000005"/>
    <n v="160.16565894799999"/>
    <m/>
    <n v="18140.9777729856"/>
    <n v="17817.530468605601"/>
  </r>
  <r>
    <x v="7"/>
    <s v="OutputSite 5"/>
    <s v="Fairfield"/>
    <x v="0"/>
    <x v="0"/>
    <s v="Fixed"/>
    <x v="1"/>
    <s v="Protect None"/>
    <n v="2166.4115999999999"/>
    <n v="5024.5398193567999"/>
    <n v="5353.2983857104"/>
    <n v="269.65761858799999"/>
    <n v="0"/>
    <n v="22.520847911599997"/>
    <n v="20.226483557599998"/>
    <n v="125.64888083400001"/>
    <n v="860.70119665120001"/>
    <n v="0"/>
    <n v="163.34515126280002"/>
    <n v="79.084527698000002"/>
    <n v="0"/>
    <n v="0"/>
    <n v="0"/>
    <n v="59.861040900000006"/>
    <n v="0.11119698"/>
    <n v="5370.0980254488004"/>
    <n v="0"/>
    <n v="0"/>
    <n v="244.23428239399999"/>
    <n v="0"/>
    <n v="0"/>
    <n v="4.5207749979999994"/>
    <n v="323.44730438000005"/>
    <n v="219.68273052320001"/>
    <m/>
    <n v="18140.978267194401"/>
    <n v="17817.530962814402"/>
  </r>
  <r>
    <x v="0"/>
    <s v="Raster 1"/>
    <s v="Fairfield"/>
    <x v="1"/>
    <x v="1"/>
    <s v="Fixed"/>
    <x v="1"/>
    <s v="Protect None"/>
    <n v="48756.5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  <m/>
    <n v="330859.97923686"/>
    <n v="237676.49609699001"/>
  </r>
  <r>
    <x v="1"/>
    <s v="Raster 1"/>
    <s v="Fairfield"/>
    <x v="1"/>
    <x v="1"/>
    <s v="Fixed"/>
    <x v="1"/>
    <s v="Protect None"/>
    <n v="48653.171499999997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  <m/>
    <n v="330859.97973106883"/>
    <n v="237676.49659119884"/>
  </r>
  <r>
    <x v="2"/>
    <s v="Raster 1"/>
    <s v="Fairfield"/>
    <x v="1"/>
    <x v="1"/>
    <s v="Fixed"/>
    <x v="1"/>
    <s v="Protect None"/>
    <n v="48634.304199999999"/>
    <n v="47537.565660954795"/>
    <n v="120177.5055875848"/>
    <n v="4410.7982195271998"/>
    <n v="0"/>
    <n v="334.49385947759998"/>
    <n v="13.9940163808"/>
    <n v="193.71131677"/>
    <n v="569.07426717240003"/>
    <n v="0"/>
    <n v="797.74467893240001"/>
    <n v="54.431910127599998"/>
    <n v="0"/>
    <n v="0"/>
    <n v="19.378421256799999"/>
    <n v="3470.0880776176004"/>
    <n v="12.250200629999998"/>
    <n v="58812.075803076805"/>
    <n v="0"/>
    <n v="0"/>
    <n v="967.27954831080001"/>
    <n v="0"/>
    <n v="119.28964909999999"/>
    <n v="17.515254080799998"/>
    <n v="93183.483139870004"/>
    <n v="169.29937888520001"/>
    <m/>
    <n v="330859.97898975562"/>
    <n v="237676.49584988563"/>
  </r>
  <r>
    <x v="3"/>
    <s v="Raster 1"/>
    <s v="Fairfield"/>
    <x v="1"/>
    <x v="1"/>
    <s v="Fixed"/>
    <x v="1"/>
    <s v="Protect None"/>
    <n v="48595.007700000002"/>
    <n v="47455.160050120801"/>
    <n v="120080.4022070388"/>
    <n v="4407.7566114676001"/>
    <n v="0"/>
    <n v="331.49895414960002"/>
    <n v="13.6221242588"/>
    <n v="265.12004049080002"/>
    <n v="617.53885314440004"/>
    <n v="0"/>
    <n v="791.21815751960003"/>
    <n v="68.574930461600005"/>
    <n v="0"/>
    <n v="0"/>
    <n v="18.895579259199998"/>
    <n v="3467.5256049896002"/>
    <n v="8.9266464499999998"/>
    <n v="58828.993311613995"/>
    <n v="0"/>
    <n v="0"/>
    <n v="932.86877798440003"/>
    <n v="0"/>
    <n v="119.28964909999999"/>
    <n v="17.399609221600002"/>
    <n v="93183.483139870004"/>
    <n v="251.7049897192"/>
    <m/>
    <n v="330859.97923686006"/>
    <n v="237676.49609699007"/>
  </r>
  <r>
    <x v="4"/>
    <s v="Raster 1"/>
    <s v="Fairfield"/>
    <x v="1"/>
    <x v="1"/>
    <s v="Fixed"/>
    <x v="1"/>
    <s v="Protect None"/>
    <n v="48505.411699999997"/>
    <n v="47134.545303478008"/>
    <n v="119859.0065488148"/>
    <n v="4404.4703700520004"/>
    <n v="0"/>
    <n v="327.29002490439996"/>
    <n v="13.1491664372"/>
    <n v="448.40725814679996"/>
    <n v="719.52847609600008"/>
    <n v="0"/>
    <n v="780.58822044039994"/>
    <n v="66.531377073599998"/>
    <n v="0"/>
    <n v="0"/>
    <n v="18.749787663199999"/>
    <n v="3465.5500053115998"/>
    <n v="6.9683440799999996"/>
    <n v="58854.136184313997"/>
    <n v="0"/>
    <n v="0"/>
    <n v="868.98907822719991"/>
    <n v="0"/>
    <n v="119.28964909999999"/>
    <n v="16.9765664888"/>
    <n v="93183.483139870004"/>
    <n v="572.31973636199996"/>
    <m/>
    <n v="330859.97923686"/>
    <n v="237676.49609699001"/>
  </r>
  <r>
    <x v="5"/>
    <s v="Raster 1"/>
    <s v="Fairfield"/>
    <x v="1"/>
    <x v="1"/>
    <s v="Fixed"/>
    <x v="1"/>
    <s v="Protect None"/>
    <n v="48389.771399999998"/>
    <n v="46579.724759410805"/>
    <n v="119573.25427934159"/>
    <n v="4379.4411653759998"/>
    <n v="0"/>
    <n v="301.9919706412"/>
    <n v="12.1162700452"/>
    <n v="641.72345498120001"/>
    <n v="957.45270053160004"/>
    <n v="0"/>
    <n v="757.22301679399993"/>
    <n v="67.861540058800003"/>
    <n v="0"/>
    <n v="0"/>
    <n v="18.4248453772"/>
    <n v="3442.8915202491999"/>
    <n v="4.8988447299999995"/>
    <n v="58917.135698198399"/>
    <n v="0"/>
    <n v="0"/>
    <n v="759.60856267160011"/>
    <n v="0"/>
    <n v="119.28964909999999"/>
    <n v="16.317539054000001"/>
    <n v="93183.483139870004"/>
    <n v="1127.1402804291999"/>
    <m/>
    <n v="330859.97923686"/>
    <n v="237676.49609699001"/>
  </r>
  <r>
    <x v="6"/>
    <s v="Raster 1"/>
    <s v="Fairfield"/>
    <x v="1"/>
    <x v="1"/>
    <s v="Fixed"/>
    <x v="1"/>
    <s v="Protect None"/>
    <n v="48280.4571"/>
    <n v="45920.614297532396"/>
    <n v="119303.13383421241"/>
    <n v="4347.0781492124006"/>
    <n v="0"/>
    <n v="301.19530605559999"/>
    <n v="10.7989564888"/>
    <n v="695.45778938759997"/>
    <n v="1469.7285387376"/>
    <n v="0"/>
    <n v="716.22246632839995"/>
    <n v="69.540367352399997"/>
    <n v="0"/>
    <n v="0"/>
    <n v="17.915316104399999"/>
    <n v="3426.5035564412001"/>
    <n v="3.7683420999999999"/>
    <n v="58994.183838536002"/>
    <n v="0"/>
    <n v="0"/>
    <n v="479.49743954600001"/>
    <n v="0"/>
    <n v="119.28964909999999"/>
    <n v="15.318001755999999"/>
    <n v="93183.483139870004"/>
    <n v="1786.2507423075999"/>
    <m/>
    <n v="330859.97973106883"/>
    <n v="237676.49659119884"/>
  </r>
  <r>
    <x v="7"/>
    <s v="Raster 1"/>
    <s v="Fairfield"/>
    <x v="1"/>
    <x v="1"/>
    <s v="Fixed"/>
    <x v="1"/>
    <s v="Protect None"/>
    <n v="48142.637000000002"/>
    <n v="45178.722626132003"/>
    <n v="118962.57430302801"/>
    <n v="4332.5953603283997"/>
    <n v="0"/>
    <n v="298.59057857520003"/>
    <n v="9.2893957092000008"/>
    <n v="811.84593862279996"/>
    <n v="1960.8507576771999"/>
    <n v="0"/>
    <n v="665.40050438040009"/>
    <n v="76.545529987999998"/>
    <n v="0"/>
    <n v="0"/>
    <n v="17.269385202799999"/>
    <n v="3420.75269574"/>
    <n v="3.5830137999999998"/>
    <n v="59069.508919892403"/>
    <n v="0"/>
    <n v="0"/>
    <n v="207.29489274240001"/>
    <n v="0"/>
    <n v="119.28964909999999"/>
    <n v="14.239885258799999"/>
    <n v="93183.483139870004"/>
    <n v="2528.1424137079998"/>
    <m/>
    <n v="330859.97898975562"/>
    <n v="237676.49584988563"/>
  </r>
  <r>
    <x v="0"/>
    <s v="Raster 2"/>
    <s v="Fairfield"/>
    <x v="2"/>
    <x v="1"/>
    <s v="Fixed"/>
    <x v="1"/>
    <s v="Protect None"/>
    <n v="1507.2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  <m/>
    <n v="13096.329338869999"/>
    <n v="9187.1747965299983"/>
  </r>
  <r>
    <x v="1"/>
    <s v="Raster 2"/>
    <s v="Fairfield"/>
    <x v="2"/>
    <x v="1"/>
    <s v="Fixed"/>
    <x v="1"/>
    <s v="Protect None"/>
    <n v="1497.2460000000001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  <m/>
    <n v="13096.32933887"/>
    <n v="9187.1747965300001"/>
  </r>
  <r>
    <x v="2"/>
    <s v="Raster 2"/>
    <s v="Fairfield"/>
    <x v="2"/>
    <x v="1"/>
    <s v="Fixed"/>
    <x v="1"/>
    <s v="Protect None"/>
    <n v="1496.5630000000001"/>
    <n v="3879.1711415484001"/>
    <n v="3698.0730217720002"/>
    <n v="193.92135551000001"/>
    <n v="0"/>
    <n v="14.610047649999998"/>
    <n v="10.3138905516"/>
    <n v="12.070555731200001"/>
    <n v="58.549657849199995"/>
    <n v="0"/>
    <n v="125.5196452328"/>
    <n v="0.49692694840000001"/>
    <n v="0"/>
    <n v="0"/>
    <n v="0"/>
    <n v="48.728987679999996"/>
    <n v="0.51891924"/>
    <n v="939.46448862919999"/>
    <n v="0"/>
    <n v="0"/>
    <n v="178.01549238639998"/>
    <n v="0"/>
    <n v="0"/>
    <n v="3.6245273392000001"/>
    <n v="3909.1545423399998"/>
    <n v="24.096138461600003"/>
    <m/>
    <n v="13096.329338869999"/>
    <n v="9187.1747965299983"/>
  </r>
  <r>
    <x v="3"/>
    <s v="Raster 2"/>
    <s v="Fairfield"/>
    <x v="2"/>
    <x v="1"/>
    <s v="Fixed"/>
    <x v="1"/>
    <s v="Protect None"/>
    <n v="1492.8357000000001"/>
    <n v="3873.1499486335997"/>
    <n v="3688.8626994708002"/>
    <n v="193.92135551000001"/>
    <n v="0"/>
    <n v="14.606341083999999"/>
    <n v="9.4801603060000001"/>
    <n v="18.322791259999999"/>
    <n v="62.301196849999997"/>
    <n v="0"/>
    <n v="118.05239736919999"/>
    <n v="0.82878815759999991"/>
    <n v="0"/>
    <n v="0"/>
    <n v="0"/>
    <n v="48.537481769999999"/>
    <n v="0.50038641000000006"/>
    <n v="947.25346642160002"/>
    <n v="0"/>
    <n v="0"/>
    <n v="177.69549218840001"/>
    <n v="0"/>
    <n v="0"/>
    <n v="3.5449597224000002"/>
    <n v="3909.1545423399998"/>
    <n v="30.117331376400003"/>
    <m/>
    <n v="13096.329338869999"/>
    <n v="9187.1747965299983"/>
  </r>
  <r>
    <x v="4"/>
    <s v="Raster 2"/>
    <s v="Fairfield"/>
    <x v="2"/>
    <x v="1"/>
    <s v="Fixed"/>
    <x v="1"/>
    <s v="Protect None"/>
    <n v="1489.7056"/>
    <n v="3864.3364759988003"/>
    <n v="3681.1280846464001"/>
    <n v="193.92135551000001"/>
    <n v="0"/>
    <n v="14.5645804404"/>
    <n v="9.1794342512"/>
    <n v="22.353311128399998"/>
    <n v="68.245540296399994"/>
    <n v="0"/>
    <n v="99.8291891824"/>
    <n v="0.73044060639999997"/>
    <n v="0"/>
    <n v="0"/>
    <n v="0"/>
    <n v="48.537481769999999"/>
    <n v="0.3706566"/>
    <n v="965.83028100479999"/>
    <n v="0"/>
    <n v="0"/>
    <n v="175.82021689679999"/>
    <n v="0"/>
    <n v="0"/>
    <n v="3.3971912912"/>
    <n v="3909.1545423399998"/>
    <n v="38.930804011199996"/>
    <m/>
    <n v="13096.329585974401"/>
    <n v="9187.1750436344009"/>
  </r>
  <r>
    <x v="5"/>
    <s v="Raster 2"/>
    <s v="Fairfield"/>
    <x v="2"/>
    <x v="1"/>
    <s v="Fixed"/>
    <x v="1"/>
    <s v="Protect None"/>
    <n v="1474.7345"/>
    <n v="3798.4880954867999"/>
    <n v="3644.1338378180003"/>
    <n v="193.58133985559999"/>
    <n v="0"/>
    <n v="11.665057410799999"/>
    <n v="8.8446077891999995"/>
    <n v="55.555246730000007"/>
    <n v="89.939823990000008"/>
    <n v="0"/>
    <n v="73.9464859088"/>
    <n v="0.6975757212"/>
    <n v="0"/>
    <n v="0"/>
    <n v="0"/>
    <n v="47.159874739999999"/>
    <n v="0.35830138"/>
    <n v="993.34016675240002"/>
    <n v="0"/>
    <n v="0"/>
    <n v="161.42564428359998"/>
    <n v="0"/>
    <n v="0"/>
    <n v="3.2595541403999997"/>
    <n v="3909.1545423399998"/>
    <n v="104.7791845232"/>
    <m/>
    <n v="13096.329338870002"/>
    <n v="9187.1747965300019"/>
  </r>
  <r>
    <x v="6"/>
    <s v="Raster 2"/>
    <s v="Fairfield"/>
    <x v="2"/>
    <x v="1"/>
    <s v="Fixed"/>
    <x v="1"/>
    <s v="Protect None"/>
    <n v="1463.8789999999999"/>
    <n v="3764.4781284972"/>
    <n v="3617.3094196759998"/>
    <n v="193.56107729479999"/>
    <n v="0"/>
    <n v="10.359110656799999"/>
    <n v="6.8032783408000004"/>
    <n v="59.7105543204"/>
    <n v="135.3679910948"/>
    <n v="0"/>
    <n v="58.799974606399999"/>
    <n v="0.73439427680000002"/>
    <n v="0"/>
    <n v="0"/>
    <n v="0"/>
    <n v="46.980724049999999"/>
    <n v="0.17297308000000003"/>
    <n v="1009.1022151151999"/>
    <n v="0"/>
    <n v="0"/>
    <n v="141.98421140480002"/>
    <n v="0"/>
    <n v="0"/>
    <n v="3.0215926032000002"/>
    <n v="3909.1545423399998"/>
    <n v="138.7891515128"/>
    <m/>
    <n v="13096.32933887"/>
    <n v="9187.1747965300001"/>
  </r>
  <r>
    <x v="7"/>
    <s v="Raster 2"/>
    <s v="Fairfield"/>
    <x v="2"/>
    <x v="1"/>
    <s v="Fixed"/>
    <x v="1"/>
    <s v="Protect None"/>
    <n v="1454.3871999999999"/>
    <n v="3729.3964697247998"/>
    <n v="3593.8547642367998"/>
    <n v="193.52969503600002"/>
    <n v="0"/>
    <n v="9.9113574839999998"/>
    <n v="6.1454864279999999"/>
    <n v="62.481088853199999"/>
    <n v="197.08058526400001"/>
    <n v="0"/>
    <n v="53.3528052128"/>
    <n v="1.3252208971999999"/>
    <n v="0"/>
    <n v="0"/>
    <n v="0"/>
    <n v="45.380723059999994"/>
    <n v="0.11119698"/>
    <n v="1016.4948374500001"/>
    <n v="0"/>
    <n v="0"/>
    <n v="101.35827120960001"/>
    <n v="0"/>
    <n v="0"/>
    <n v="2.8814844084"/>
    <n v="3909.1545423399998"/>
    <n v="173.87081028519998"/>
    <m/>
    <n v="13096.32933887"/>
    <n v="9187.1747965300001"/>
  </r>
  <r>
    <x v="0"/>
    <s v="Raster 3"/>
    <s v="Fairfield"/>
    <x v="2"/>
    <x v="0"/>
    <s v="Fixed"/>
    <x v="1"/>
    <s v="Protect None"/>
    <n v="1029.9725000000001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  <m/>
    <n v="11603.089804890002"/>
    <n v="11253.498854990001"/>
  </r>
  <r>
    <x v="1"/>
    <s v="Raster 3"/>
    <s v="Fairfield"/>
    <x v="2"/>
    <x v="0"/>
    <s v="Fixed"/>
    <x v="1"/>
    <s v="Protect None"/>
    <n v="1015.7122000000001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  <m/>
    <n v="11603.089557785599"/>
    <n v="11253.498607885598"/>
  </r>
  <r>
    <x v="2"/>
    <s v="Raster 3"/>
    <s v="Fairfield"/>
    <x v="2"/>
    <x v="0"/>
    <s v="Fixed"/>
    <x v="1"/>
    <s v="Protect None"/>
    <n v="1014.8326"/>
    <n v="2667.4618512632001"/>
    <n v="2507.6960072344"/>
    <n v="120.78463072000001"/>
    <n v="0"/>
    <n v="21.164491859999998"/>
    <n v="19.020861189999998"/>
    <n v="31.7474791032"/>
    <n v="310.41897199440001"/>
    <n v="0"/>
    <n v="181.79001209640001"/>
    <n v="11.8318528808"/>
    <n v="0"/>
    <n v="0"/>
    <n v="0"/>
    <n v="44.015471249999997"/>
    <n v="0"/>
    <n v="4852.5173499836001"/>
    <n v="0"/>
    <n v="0"/>
    <n v="467.84449025080005"/>
    <n v="0"/>
    <n v="0"/>
    <n v="4.0661029019999999"/>
    <n v="349.5909499"/>
    <n v="13.139035156799999"/>
    <m/>
    <n v="11603.089557785599"/>
    <n v="11253.498607885598"/>
  </r>
  <r>
    <x v="3"/>
    <s v="Raster 3"/>
    <s v="Fairfield"/>
    <x v="2"/>
    <x v="0"/>
    <s v="Fixed"/>
    <x v="1"/>
    <s v="Protect None"/>
    <n v="1010.17"/>
    <n v="2661.4945271075999"/>
    <n v="2496.1745174799998"/>
    <n v="120.78463072000001"/>
    <n v="0"/>
    <n v="19.2721663648"/>
    <n v="17.771007134800001"/>
    <n v="38.545568251600002"/>
    <n v="327.2776696844"/>
    <n v="0"/>
    <n v="175.88866481560001"/>
    <n v="16.646682114800001"/>
    <n v="0"/>
    <n v="0"/>
    <n v="0"/>
    <n v="44.015471249999997"/>
    <n v="0"/>
    <n v="4858.9719640160001"/>
    <n v="0"/>
    <n v="0"/>
    <n v="453.54109916120001"/>
    <n v="0"/>
    <n v="0"/>
    <n v="4.0087746812000002"/>
    <n v="349.5909499"/>
    <n v="19.106359312399999"/>
    <m/>
    <n v="11603.090051994401"/>
    <n v="11253.4991020944"/>
  </r>
  <r>
    <x v="4"/>
    <s v="Raster 3"/>
    <s v="Fairfield"/>
    <x v="2"/>
    <x v="0"/>
    <s v="Fixed"/>
    <x v="1"/>
    <s v="Protect None"/>
    <n v="1007.4176"/>
    <n v="2655.1044073236003"/>
    <n v="2489.3732159744"/>
    <n v="120.78463072000001"/>
    <n v="0"/>
    <n v="18.881247204000001"/>
    <n v="17.577524389600001"/>
    <n v="40.351407206799998"/>
    <n v="350.02461812199999"/>
    <n v="0"/>
    <n v="166.31880561240001"/>
    <n v="23.060771025600001"/>
    <n v="0"/>
    <n v="0"/>
    <n v="0"/>
    <n v="42.77377164"/>
    <n v="0"/>
    <n v="4870.9493613883997"/>
    <n v="0"/>
    <n v="0"/>
    <n v="429.21292966800002"/>
    <n v="0"/>
    <n v="0"/>
    <n v="3.5896856188000004"/>
    <n v="349.5909499"/>
    <n v="25.496479096399998"/>
    <m/>
    <n v="11603.08980489"/>
    <n v="11253.498854989999"/>
  </r>
  <r>
    <x v="5"/>
    <s v="Raster 3"/>
    <s v="Fairfield"/>
    <x v="2"/>
    <x v="0"/>
    <s v="Fixed"/>
    <x v="1"/>
    <s v="Protect None"/>
    <n v="998.55169999999998"/>
    <n v="2645.0823470683999"/>
    <n v="2467.4651869748"/>
    <n v="120.78463072000001"/>
    <n v="0"/>
    <n v="15.801832171200001"/>
    <n v="17.233060856000002"/>
    <n v="51.765159442799998"/>
    <n v="425.43149103479999"/>
    <n v="0"/>
    <n v="150.1359384564"/>
    <n v="37.876409536399997"/>
    <n v="0"/>
    <n v="0"/>
    <n v="0"/>
    <n v="41.519716809999998"/>
    <n v="0"/>
    <n v="4892.6391972028005"/>
    <n v="0"/>
    <n v="0"/>
    <n v="348.86273323319995"/>
    <n v="0"/>
    <n v="0"/>
    <n v="3.3826121316000002"/>
    <n v="349.5909499"/>
    <n v="35.518539351600005"/>
    <m/>
    <n v="11603.089804890002"/>
    <n v="11253.498854990001"/>
  </r>
  <r>
    <x v="6"/>
    <s v="Raster 3"/>
    <s v="Fairfield"/>
    <x v="2"/>
    <x v="0"/>
    <s v="Fixed"/>
    <x v="1"/>
    <s v="Protect None"/>
    <n v="990.40899999999999"/>
    <n v="2631.6243001312"/>
    <n v="2447.3442169959999"/>
    <n v="120.63167309640001"/>
    <n v="0"/>
    <n v="14.386418168000001"/>
    <n v="14.695298668"/>
    <n v="59.177797233999996"/>
    <n v="518.70030550159993"/>
    <n v="0"/>
    <n v="132.0016878536"/>
    <n v="52.839322269600004"/>
    <n v="0"/>
    <n v="0"/>
    <n v="0"/>
    <n v="40.12357695"/>
    <n v="0"/>
    <n v="4920.9489598932005"/>
    <n v="0"/>
    <n v="0"/>
    <n v="249.70789195840001"/>
    <n v="0"/>
    <n v="0"/>
    <n v="2.3408199812000001"/>
    <n v="349.5909499"/>
    <n v="48.9765862888"/>
    <m/>
    <n v="11603.089804890002"/>
    <n v="11253.498854990001"/>
  </r>
  <r>
    <x v="7"/>
    <s v="Raster 3"/>
    <s v="Fairfield"/>
    <x v="2"/>
    <x v="0"/>
    <s v="Fixed"/>
    <x v="1"/>
    <s v="Protect None"/>
    <n v="984.83180000000004"/>
    <n v="2612.5391917971997"/>
    <n v="2433.5627103992001"/>
    <n v="120.5839819472"/>
    <n v="0"/>
    <n v="13.993275067599999"/>
    <n v="14.080997129600002"/>
    <n v="52.993515415199994"/>
    <n v="616.11207233879998"/>
    <n v="0"/>
    <n v="115.73455809720001"/>
    <n v="77.460310476800004"/>
    <n v="0"/>
    <n v="0"/>
    <n v="0"/>
    <n v="40.12357695"/>
    <n v="0"/>
    <n v="4943.7334681995999"/>
    <n v="0"/>
    <n v="0"/>
    <n v="142.88391852520002"/>
    <n v="0"/>
    <n v="0"/>
    <n v="1.6358311280000002"/>
    <n v="349.5909499"/>
    <n v="68.061694622800005"/>
    <m/>
    <n v="11603.090051994403"/>
    <n v="11253.499102094402"/>
  </r>
  <r>
    <x v="0"/>
    <s v="Raster 4"/>
    <s v="Fairfield"/>
    <x v="0"/>
    <x v="0"/>
    <s v="Fixed"/>
    <x v="1"/>
    <s v="Protect None"/>
    <n v="1334.28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  <m/>
    <n v="38122.599650119999"/>
    <n v="7215.6090978599968"/>
  </r>
  <r>
    <x v="1"/>
    <s v="Raster 4"/>
    <s v="Fairfield"/>
    <x v="0"/>
    <x v="0"/>
    <s v="Fixed"/>
    <x v="1"/>
    <s v="Protect None"/>
    <n v="1323.4405999999999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  <m/>
    <n v="38122.599155911208"/>
    <n v="7215.6086036512061"/>
  </r>
  <r>
    <x v="2"/>
    <s v="Raster 4"/>
    <s v="Fairfield"/>
    <x v="0"/>
    <x v="0"/>
    <s v="Fixed"/>
    <x v="1"/>
    <s v="Protect None"/>
    <n v="1322.3832"/>
    <n v="2419.6601226463999"/>
    <n v="3267.6670720607999"/>
    <n v="90.736735679999995"/>
    <n v="0"/>
    <n v="7.9938273400000002"/>
    <n v="0.91502759320000004"/>
    <n v="10.766091603600001"/>
    <n v="23.551273259600002"/>
    <n v="0"/>
    <n v="18.0443046012"/>
    <n v="7.5542286124000002"/>
    <n v="0"/>
    <n v="0"/>
    <n v="11.0799141916"/>
    <n v="191.15996383999999"/>
    <n v="0.35830138"/>
    <n v="1140.1167208908"/>
    <n v="0"/>
    <n v="0"/>
    <n v="15.579191106800002"/>
    <n v="0"/>
    <n v="0"/>
    <n v="0"/>
    <n v="30906.990552260002"/>
    <n v="10.426323053600001"/>
    <m/>
    <n v="38122.599650120006"/>
    <n v="7215.6090978600041"/>
  </r>
  <r>
    <x v="3"/>
    <s v="Raster 4"/>
    <s v="Fairfield"/>
    <x v="0"/>
    <x v="0"/>
    <s v="Fixed"/>
    <x v="1"/>
    <s v="Protect None"/>
    <n v="1318.3653999999999"/>
    <n v="2417.7035500072002"/>
    <n v="3257.7389114775997"/>
    <n v="90.736735679999995"/>
    <n v="0"/>
    <n v="7.9513253832000004"/>
    <n v="0.9076144612"/>
    <n v="19.103888268399999"/>
    <n v="21.280630928000001"/>
    <n v="0"/>
    <n v="17.949910720400002"/>
    <n v="11.507651908"/>
    <n v="0"/>
    <n v="0"/>
    <n v="11.044084053600001"/>
    <n v="191.07347730000001"/>
    <n v="0.26563723"/>
    <n v="1140.4710686004"/>
    <n v="0"/>
    <n v="0"/>
    <n v="15.491469044799999"/>
    <n v="0"/>
    <n v="0"/>
    <n v="0"/>
    <n v="30906.990552260002"/>
    <n v="12.3828956928"/>
    <m/>
    <n v="38122.5994030156"/>
    <n v="7215.6088507555978"/>
  </r>
  <r>
    <x v="4"/>
    <s v="Raster 4"/>
    <s v="Fairfield"/>
    <x v="0"/>
    <x v="0"/>
    <s v="Fixed"/>
    <x v="1"/>
    <s v="Protect None"/>
    <n v="1315.4237000000001"/>
    <n v="2413.8462503231999"/>
    <n v="3250.4698413428"/>
    <n v="90.736735679999995"/>
    <n v="0"/>
    <n v="7.9350164928"/>
    <n v="0.8984715983999999"/>
    <n v="20.4041516212"/>
    <n v="26.233344417200001"/>
    <n v="0"/>
    <n v="17.813261987200001"/>
    <n v="12.302092554000001"/>
    <n v="0"/>
    <n v="0"/>
    <n v="10.961056975200002"/>
    <n v="191.03641164000001"/>
    <n v="0.20386113"/>
    <n v="1141.1533238488"/>
    <n v="0"/>
    <n v="0"/>
    <n v="15.3750828724"/>
    <n v="0"/>
    <n v="0"/>
    <n v="0"/>
    <n v="30906.990552260002"/>
    <n v="16.240195376799999"/>
    <m/>
    <n v="38122.599650119999"/>
    <n v="7215.6090978599968"/>
  </r>
  <r>
    <x v="5"/>
    <s v="Raster 4"/>
    <s v="Fairfield"/>
    <x v="0"/>
    <x v="0"/>
    <s v="Fixed"/>
    <x v="1"/>
    <s v="Protect None"/>
    <n v="1312.1479999999999"/>
    <n v="2408.2910963067998"/>
    <n v="3242.3754425119996"/>
    <n v="90.736735679999995"/>
    <n v="0"/>
    <n v="7.8539662496"/>
    <n v="0.88191560359999999"/>
    <n v="24.796185226800002"/>
    <n v="28.102194994400001"/>
    <n v="0"/>
    <n v="17.445817744399999"/>
    <n v="13.670062512399999"/>
    <n v="0"/>
    <n v="0"/>
    <n v="10.696408162800001"/>
    <n v="191.02405642000002"/>
    <n v="0.1235522"/>
    <n v="1142.6539888700001"/>
    <n v="0"/>
    <n v="0"/>
    <n v="15.1625730884"/>
    <n v="0"/>
    <n v="0"/>
    <n v="0"/>
    <n v="30906.990552260002"/>
    <n v="21.795349393199999"/>
    <m/>
    <n v="38122.599897224398"/>
    <n v="7215.6093449643959"/>
  </r>
  <r>
    <x v="6"/>
    <s v="Raster 4"/>
    <s v="Fairfield"/>
    <x v="0"/>
    <x v="0"/>
    <s v="Fixed"/>
    <x v="1"/>
    <s v="Protect None"/>
    <n v="1309.1382000000001"/>
    <n v="2401.035616914"/>
    <n v="3234.9380942808002"/>
    <n v="90.736735679999995"/>
    <n v="0"/>
    <n v="7.8275260788000001"/>
    <n v="0.86362987799999991"/>
    <n v="24.946424701999998"/>
    <n v="33.668468708799999"/>
    <n v="0"/>
    <n v="16.592813355600001"/>
    <n v="14.1390666636"/>
    <n v="0"/>
    <n v="0"/>
    <n v="10.298570078799999"/>
    <n v="191.02405642000002"/>
    <n v="6.7953710000000001E-2"/>
    <n v="1145.6521065552001"/>
    <n v="0"/>
    <n v="0"/>
    <n v="14.7672060484"/>
    <n v="0"/>
    <n v="0"/>
    <n v="0"/>
    <n v="30906.990552260002"/>
    <n v="29.050828786000004"/>
    <m/>
    <n v="38122.599650119999"/>
    <n v="7215.6090978599968"/>
  </r>
  <r>
    <x v="7"/>
    <s v="Raster 4"/>
    <s v="Fairfield"/>
    <x v="0"/>
    <x v="0"/>
    <s v="Fixed"/>
    <x v="1"/>
    <s v="Protect None"/>
    <n v="1305.5577000000001"/>
    <n v="2391.2920433176"/>
    <n v="3226.0905212388002"/>
    <n v="90.449847471600009"/>
    <n v="0"/>
    <n v="7.8208542599999999"/>
    <n v="0.83743681159999994"/>
    <n v="25.243197086400002"/>
    <n v="41.449786264800004"/>
    <n v="0"/>
    <n v="15.501106116400001"/>
    <n v="13.317691637999999"/>
    <n v="0"/>
    <n v="0"/>
    <n v="9.8154809768"/>
    <n v="191.0117012"/>
    <n v="4.3243270000000007E-2"/>
    <n v="1149.9660551704001"/>
    <n v="0"/>
    <n v="0"/>
    <n v="13.975977759599999"/>
    <n v="0"/>
    <n v="0"/>
    <n v="0"/>
    <n v="30906.990552260002"/>
    <n v="38.794402382400001"/>
    <m/>
    <n v="38122.599897224405"/>
    <n v="7215.6093449644031"/>
  </r>
  <r>
    <x v="0"/>
    <s v="ALL"/>
    <s v="Fairfield"/>
    <x v="0"/>
    <x v="0"/>
    <s v="Fixed"/>
    <x v="2"/>
    <s v="Protect None"/>
    <n v="52627.952499999999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  <m/>
    <n v="393681.99803074001"/>
    <n v="265332.77884637"/>
  </r>
  <r>
    <x v="1"/>
    <s v="ALL"/>
    <s v="Fairfield"/>
    <x v="0"/>
    <x v="0"/>
    <s v="Fixed"/>
    <x v="2"/>
    <s v="Protect None"/>
    <n v="52489.570299999999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  <m/>
    <n v="393681.99803074001"/>
    <n v="265332.77884637"/>
  </r>
  <r>
    <x v="2"/>
    <s v="ALL"/>
    <s v="Fairfield"/>
    <x v="0"/>
    <x v="0"/>
    <s v="Fixed"/>
    <x v="2"/>
    <s v="Protect None"/>
    <n v="52468.5484"/>
    <n v="56504.383379054001"/>
    <n v="129652.0917125296"/>
    <n v="4816.2678758168004"/>
    <n v="0"/>
    <n v="378.27581706960001"/>
    <n v="44.278637436000004"/>
    <n v="247.76985214920001"/>
    <n v="960.40535100720001"/>
    <n v="0"/>
    <n v="1123.1922934304"/>
    <n v="74.21657101800001"/>
    <n v="0"/>
    <n v="0"/>
    <n v="30.471184877200002"/>
    <n v="3753.9925003876001"/>
    <n v="13.152131689999999"/>
    <n v="65744.021157852403"/>
    <n v="0"/>
    <n v="0"/>
    <n v="1629.3256104612001"/>
    <n v="0"/>
    <n v="119.28964909999999"/>
    <n v="25.209096679200002"/>
    <n v="128349.21918437001"/>
    <n v="216.43627291600001"/>
    <m/>
    <n v="393681.99827784434"/>
    <n v="265332.77909347432"/>
  </r>
  <r>
    <x v="3"/>
    <s v="ALL"/>
    <s v="Fairfield"/>
    <x v="0"/>
    <x v="0"/>
    <s v="Fixed"/>
    <x v="2"/>
    <s v="Protect None"/>
    <n v="52402.669300000001"/>
    <n v="56381.193681208795"/>
    <n v="129489.3015577492"/>
    <n v="4812.6426071644"/>
    <n v="0"/>
    <n v="372.78589861480003"/>
    <n v="41.370465752400001"/>
    <n v="366.44890627680002"/>
    <n v="1046.0075043596"/>
    <n v="0"/>
    <n v="1098.7040002860001"/>
    <n v="102.72352301960001"/>
    <n v="0"/>
    <n v="0"/>
    <n v="29.9129760376"/>
    <n v="3751.0408383295999"/>
    <n v="9.5073417899999999"/>
    <n v="65781.3581384836"/>
    <n v="0"/>
    <n v="0"/>
    <n v="1566.0021427084"/>
    <n v="0"/>
    <n v="119.28964909999999"/>
    <n v="24.863397623600001"/>
    <n v="128349.21918437001"/>
    <n v="339.62597076119999"/>
    <m/>
    <n v="393681.99778363551"/>
    <n v="265332.7785992655"/>
  </r>
  <r>
    <x v="4"/>
    <s v="ALL"/>
    <s v="Fairfield"/>
    <x v="0"/>
    <x v="0"/>
    <s v="Fixed"/>
    <x v="2"/>
    <s v="Protect None"/>
    <n v="52286.2549"/>
    <n v="55967.679046968398"/>
    <n v="129201.6364531156"/>
    <n v="4809.0099253799999"/>
    <n v="0"/>
    <n v="364.50641858839998"/>
    <n v="40.125800889599994"/>
    <n v="579.30191828839997"/>
    <n v="1234.3408409680001"/>
    <n v="0"/>
    <n v="1047.3381615536"/>
    <n v="114.623082506"/>
    <n v="0"/>
    <n v="0"/>
    <n v="29.587292438399999"/>
    <n v="3745.8590590616"/>
    <n v="7.2278036999999999"/>
    <n v="65856.586602019597"/>
    <n v="0"/>
    <n v="0"/>
    <n v="1438.8970756452002"/>
    <n v="0"/>
    <n v="119.28964909999999"/>
    <n v="23.629358249999999"/>
    <n v="128349.21918437001"/>
    <n v="753.14060500160008"/>
    <m/>
    <n v="393681.9982778444"/>
    <n v="265332.77909347438"/>
  </r>
  <r>
    <x v="5"/>
    <s v="ALL"/>
    <s v="Fairfield"/>
    <x v="0"/>
    <x v="0"/>
    <s v="Fixed"/>
    <x v="2"/>
    <s v="Protect None"/>
    <n v="52080.362500000003"/>
    <n v="54882.195873395598"/>
    <n v="128692.86727345001"/>
    <n v="4753.2906013284"/>
    <n v="0"/>
    <n v="334.9767014752"/>
    <n v="32.065255361600002"/>
    <n v="887.05315118040005"/>
    <n v="1973.2783792664002"/>
    <n v="0"/>
    <n v="939.16895176680009"/>
    <n v="164.43364614480001"/>
    <n v="0"/>
    <n v="0"/>
    <n v="28.4394925004"/>
    <n v="3720.5936225791997"/>
    <n v="4.8617790699999999"/>
    <n v="66030.781613277606"/>
    <n v="0"/>
    <n v="0"/>
    <n v="909.8534741684"/>
    <n v="0"/>
    <n v="119.28964909999999"/>
    <n v="21.005603730800001"/>
    <n v="128349.21918437001"/>
    <n v="1838.6237785743999"/>
    <m/>
    <n v="393681.99803074001"/>
    <n v="265332.77884637"/>
  </r>
  <r>
    <x v="6"/>
    <s v="ALL"/>
    <s v="Fairfield"/>
    <x v="0"/>
    <x v="0"/>
    <s v="Fixed"/>
    <x v="2"/>
    <s v="Protect None"/>
    <n v="51856.544699999999"/>
    <n v="53736.117264645996"/>
    <n v="128139.8036416668"/>
    <n v="4733.6744656388"/>
    <n v="0"/>
    <n v="324.79402335999998"/>
    <n v="26.486626427200001"/>
    <n v="937.3613830807999"/>
    <n v="2969.1016981344001"/>
    <n v="0"/>
    <n v="829.99229734120001"/>
    <n v="234.01033784399999"/>
    <n v="0"/>
    <n v="0"/>
    <n v="26.8088505648"/>
    <n v="3697.5219789599996"/>
    <n v="3.8362958100000002"/>
    <n v="66209.773662252803"/>
    <n v="0"/>
    <n v="0"/>
    <n v="341.6277635056"/>
    <n v="0"/>
    <n v="119.28964909999999"/>
    <n v="17.876273609200002"/>
    <n v="128349.21918437001"/>
    <n v="2984.7023873240005"/>
    <m/>
    <n v="393681.99778363563"/>
    <n v="265332.77859926561"/>
  </r>
  <r>
    <x v="7"/>
    <s v="ALL"/>
    <s v="Fairfield"/>
    <x v="0"/>
    <x v="0"/>
    <s v="Fixed"/>
    <x v="2"/>
    <s v="Protect None"/>
    <n v="51657.906999999999"/>
    <n v="52759.232521202808"/>
    <n v="127648.961144908"/>
    <n v="4719.9940247415998"/>
    <n v="0"/>
    <n v="318.82126290759999"/>
    <n v="17.7912696956"/>
    <n v="922.04758209959994"/>
    <n v="3524.6566364783998"/>
    <n v="0"/>
    <n v="720.97181289640002"/>
    <n v="344.27548715160003"/>
    <n v="0"/>
    <n v="0"/>
    <n v="24.720324175999998"/>
    <n v="3686.87795693"/>
    <n v="2.37220224"/>
    <n v="66395.915677041994"/>
    <n v="0"/>
    <n v="0"/>
    <n v="150.2627030136"/>
    <n v="0"/>
    <n v="119.28964909999999"/>
    <n v="15.001708124"/>
    <n v="128349.21918437001"/>
    <n v="3961.5871307672001"/>
    <m/>
    <n v="393681.9982778444"/>
    <n v="265332.77909347438"/>
  </r>
  <r>
    <x v="0"/>
    <s v="OutputSite 1"/>
    <s v="Fairfield"/>
    <x v="0"/>
    <x v="0"/>
    <s v="Fixed"/>
    <x v="2"/>
    <s v="Protect None"/>
    <n v="385.02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  <m/>
    <n v="3051.5478340900004"/>
    <n v="3051.5478340900004"/>
  </r>
  <r>
    <x v="1"/>
    <s v="OutputSite 1"/>
    <s v="Fairfield"/>
    <x v="0"/>
    <x v="0"/>
    <s v="Fixed"/>
    <x v="2"/>
    <s v="Protect None"/>
    <n v="372.28059999999999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  <m/>
    <n v="3051.5478340899999"/>
    <n v="3051.5478340899999"/>
  </r>
  <r>
    <x v="2"/>
    <s v="OutputSite 1"/>
    <s v="Fairfield"/>
    <x v="0"/>
    <x v="0"/>
    <s v="Fixed"/>
    <x v="2"/>
    <s v="Protect None"/>
    <n v="370.178"/>
    <n v="254.8481576872"/>
    <n v="914.72612583199998"/>
    <n v="18.978853442000002"/>
    <n v="0"/>
    <n v="1.9397695400000001"/>
    <n v="0.69263363320000004"/>
    <n v="24.347937845200001"/>
    <n v="55.997563606"/>
    <n v="0"/>
    <n v="34.7851334924"/>
    <n v="5.5499648239999999"/>
    <n v="0"/>
    <n v="0"/>
    <n v="10.855049187600001"/>
    <n v="32.920483689999998"/>
    <n v="0"/>
    <n v="1651.9714931992"/>
    <n v="0"/>
    <n v="0"/>
    <n v="33.919032570399999"/>
    <n v="0"/>
    <n v="0"/>
    <n v="1.382549118"/>
    <n v="0"/>
    <n v="8.6330864227999999"/>
    <m/>
    <n v="3051.5478340899999"/>
    <n v="3051.5478340899999"/>
  </r>
  <r>
    <x v="3"/>
    <s v="OutputSite 1"/>
    <s v="Fairfield"/>
    <x v="0"/>
    <x v="0"/>
    <s v="Fixed"/>
    <x v="2"/>
    <s v="Protect None"/>
    <n v="365.2885"/>
    <n v="249.5616061536"/>
    <n v="902.643956194"/>
    <n v="17.2587597136"/>
    <n v="0"/>
    <n v="1.93359193"/>
    <n v="0.68843285840000001"/>
    <n v="33.214537925999998"/>
    <n v="61.893227485600001"/>
    <n v="0"/>
    <n v="34.211604180000002"/>
    <n v="6.8215640664000006"/>
    <n v="0"/>
    <n v="0"/>
    <n v="10.5506165668"/>
    <n v="32.914306080000003"/>
    <n v="0"/>
    <n v="1653.2203588368"/>
    <n v="0"/>
    <n v="0"/>
    <n v="31.420559982"/>
    <n v="0"/>
    <n v="0"/>
    <n v="1.2955683692"/>
    <n v="0"/>
    <n v="13.919637956399999"/>
    <m/>
    <n v="3051.5483282987998"/>
    <n v="3051.5483282987998"/>
  </r>
  <r>
    <x v="4"/>
    <s v="OutputSite 1"/>
    <s v="Fairfield"/>
    <x v="0"/>
    <x v="0"/>
    <s v="Fixed"/>
    <x v="2"/>
    <s v="Protect None"/>
    <n v="358.65820000000002"/>
    <n v="243.0214939988"/>
    <n v="886.2601931608001"/>
    <n v="16.100828495199998"/>
    <n v="0"/>
    <n v="1.93359193"/>
    <n v="0.68274945720000002"/>
    <n v="44.2492320124"/>
    <n v="70.576476101599994"/>
    <n v="0"/>
    <n v="31.588838078399998"/>
    <n v="7.4148617308000002"/>
    <n v="0"/>
    <n v="0"/>
    <n v="10.351203315999999"/>
    <n v="32.858707590000002"/>
    <n v="0"/>
    <n v="1656.5639284732001"/>
    <n v="0"/>
    <n v="0"/>
    <n v="28.451353511600001"/>
    <n v="0"/>
    <n v="0"/>
    <n v="1.0348732272000001"/>
    <n v="0"/>
    <n v="20.459750111199998"/>
    <m/>
    <n v="3051.5480811943999"/>
    <n v="3051.5480811943999"/>
  </r>
  <r>
    <x v="5"/>
    <s v="OutputSite 1"/>
    <s v="Fairfield"/>
    <x v="0"/>
    <x v="0"/>
    <s v="Fixed"/>
    <x v="2"/>
    <s v="Protect None"/>
    <n v="347.86250000000001"/>
    <n v="233.05305539839998"/>
    <n v="859.58354344999998"/>
    <n v="14.696781294400001"/>
    <n v="0"/>
    <n v="1.93359193"/>
    <n v="0.66915871519999992"/>
    <n v="53.156851423600003"/>
    <n v="94.696583689999997"/>
    <n v="0"/>
    <n v="26.763630459599998"/>
    <n v="9.1290249536000001"/>
    <n v="0"/>
    <n v="0"/>
    <n v="9.7319596896"/>
    <n v="32.59924797"/>
    <n v="0"/>
    <n v="1663.7381105183999"/>
    <n v="0"/>
    <n v="0"/>
    <n v="20.449371726400003"/>
    <n v="0"/>
    <n v="0"/>
    <n v="0.91873415920000001"/>
    <n v="0"/>
    <n v="30.428188711600001"/>
    <m/>
    <n v="3051.5478340899995"/>
    <n v="3051.5478340899995"/>
  </r>
  <r>
    <x v="6"/>
    <s v="OutputSite 1"/>
    <s v="Fairfield"/>
    <x v="0"/>
    <x v="0"/>
    <s v="Fixed"/>
    <x v="2"/>
    <s v="Protect None"/>
    <n v="338.12979999999999"/>
    <n v="225.4323557024"/>
    <n v="835.53361351119997"/>
    <n v="13.7273907332"/>
    <n v="0"/>
    <n v="1.93359193"/>
    <n v="0.64345985760000002"/>
    <n v="49.728277873600007"/>
    <n v="128.64922245880001"/>
    <n v="0"/>
    <n v="20.631487669199998"/>
    <n v="11.406339103999999"/>
    <n v="0"/>
    <n v="0"/>
    <n v="8.8161907831999997"/>
    <n v="32.475695770000002"/>
    <n v="0"/>
    <n v="1673.2716453748001"/>
    <n v="0"/>
    <n v="0"/>
    <n v="10.4058133884"/>
    <n v="0"/>
    <n v="0"/>
    <n v="0.84410863040000006"/>
    <n v="0"/>
    <n v="38.048888407600003"/>
    <m/>
    <n v="3051.5480811943999"/>
    <n v="3051.5480811943999"/>
  </r>
  <r>
    <x v="7"/>
    <s v="OutputSite 1"/>
    <s v="Fairfield"/>
    <x v="0"/>
    <x v="0"/>
    <s v="Fixed"/>
    <x v="2"/>
    <s v="Protect None"/>
    <n v="329.67329999999998"/>
    <n v="218.9770003568"/>
    <n v="814.63722992520002"/>
    <n v="13.444209090799999"/>
    <n v="0"/>
    <n v="1.93359193"/>
    <n v="0.45121263440000003"/>
    <n v="41.532813343200004"/>
    <n v="156.18851363000002"/>
    <n v="0"/>
    <n v="16.460118292800001"/>
    <n v="14.832194505599999"/>
    <n v="0"/>
    <n v="0"/>
    <n v="7.6649313835999999"/>
    <n v="32.450985330000002"/>
    <n v="0"/>
    <n v="1681.6222914684001"/>
    <n v="0"/>
    <n v="0"/>
    <n v="6.0580114704000003"/>
    <n v="0"/>
    <n v="0"/>
    <n v="0.79073408000000001"/>
    <n v="0"/>
    <n v="44.504243753200001"/>
    <m/>
    <n v="3051.5480811944008"/>
    <n v="3051.5480811944008"/>
  </r>
  <r>
    <x v="0"/>
    <s v="OutputSite 2"/>
    <s v="Fairfield"/>
    <x v="0"/>
    <x v="0"/>
    <s v="Fixed"/>
    <x v="2"/>
    <s v="Protect None"/>
    <n v="516.4325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  <m/>
    <n v="9303.8822046500009"/>
    <n v="9303.8822046500009"/>
  </r>
  <r>
    <x v="1"/>
    <s v="OutputSite 2"/>
    <s v="Fairfield"/>
    <x v="0"/>
    <x v="0"/>
    <s v="Fixed"/>
    <x v="2"/>
    <s v="Protect None"/>
    <n v="501.46929999999998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  <m/>
    <n v="9303.8822046500009"/>
    <n v="9303.8822046500009"/>
  </r>
  <r>
    <x v="2"/>
    <s v="OutputSite 2"/>
    <s v="Fairfield"/>
    <x v="0"/>
    <x v="0"/>
    <s v="Fixed"/>
    <x v="2"/>
    <s v="Protect None"/>
    <n v="499.74720000000002"/>
    <n v="2718.3957515044003"/>
    <n v="1234.8973200768"/>
    <n v="65.581507759999994"/>
    <n v="0"/>
    <n v="1.7339315747999999"/>
    <n v="5.3767446396"/>
    <n v="18.426328003600002"/>
    <n v="130.4990459972"/>
    <n v="0"/>
    <n v="179.9826905148"/>
    <n v="3.4584731824000001"/>
    <n v="0"/>
    <n v="0"/>
    <n v="7.8517423100000006"/>
    <n v="13.00386905"/>
    <n v="0"/>
    <n v="4751.3597275468001"/>
    <n v="0"/>
    <n v="0"/>
    <n v="147.45609123840001"/>
    <n v="0"/>
    <n v="0"/>
    <n v="0.3088805"/>
    <n v="0"/>
    <n v="25.550347855600002"/>
    <m/>
    <n v="9303.8824517543999"/>
    <n v="9303.8824517543999"/>
  </r>
  <r>
    <x v="3"/>
    <s v="OutputSite 2"/>
    <s v="Fairfield"/>
    <x v="0"/>
    <x v="0"/>
    <s v="Fixed"/>
    <x v="2"/>
    <s v="Protect None"/>
    <n v="491.60509999999999"/>
    <n v="2687.9986979472001"/>
    <n v="1214.7778327244"/>
    <n v="65.581507759999994"/>
    <n v="0"/>
    <n v="1.7255300252000001"/>
    <n v="4.9756941983999994"/>
    <n v="34.0020596488"/>
    <n v="140.0113298752"/>
    <n v="0"/>
    <n v="179.1385818844"/>
    <n v="7.0634792739999996"/>
    <n v="0"/>
    <n v="0"/>
    <n v="7.8517423100000006"/>
    <n v="12.07104994"/>
    <n v="0"/>
    <n v="4753.3385395820005"/>
    <n v="0"/>
    <n v="0"/>
    <n v="139.08987756760001"/>
    <n v="0"/>
    <n v="0"/>
    <n v="0.3088805"/>
    <n v="0"/>
    <n v="55.947401412800005"/>
    <m/>
    <n v="9303.8822046500027"/>
    <n v="9303.8822046500027"/>
  </r>
  <r>
    <x v="4"/>
    <s v="OutputSite 2"/>
    <s v="Fairfield"/>
    <x v="0"/>
    <x v="0"/>
    <s v="Fixed"/>
    <x v="2"/>
    <s v="Protect None"/>
    <n v="481.01400000000001"/>
    <n v="2639.8630079315999"/>
    <n v="1188.606758616"/>
    <n v="65.581507759999994"/>
    <n v="0"/>
    <n v="1.4507499323999999"/>
    <n v="4.3198791207999996"/>
    <n v="49.483150308800006"/>
    <n v="159.20121047480001"/>
    <n v="0"/>
    <n v="177.0327581876"/>
    <n v="8.8517738167999998"/>
    <n v="0"/>
    <n v="0"/>
    <n v="7.8517423100000006"/>
    <n v="10.34131914"/>
    <n v="0"/>
    <n v="4757.9967046264001"/>
    <n v="0"/>
    <n v="0"/>
    <n v="128.90991760079999"/>
    <n v="0"/>
    <n v="0"/>
    <n v="0.3088805"/>
    <n v="0"/>
    <n v="104.0830914284"/>
    <m/>
    <n v="9303.8824517544017"/>
    <n v="9303.8824517544017"/>
  </r>
  <r>
    <x v="5"/>
    <s v="OutputSite 2"/>
    <s v="Fairfield"/>
    <x v="0"/>
    <x v="0"/>
    <s v="Fixed"/>
    <x v="2"/>
    <s v="Protect None"/>
    <n v="461.0967"/>
    <n v="2530.7720987327998"/>
    <n v="1139.3902339547999"/>
    <n v="38.986896710000003"/>
    <n v="0"/>
    <n v="0.10081859520000001"/>
    <n v="2.7396464828"/>
    <n v="107.19388872"/>
    <n v="203.44723012999998"/>
    <n v="0"/>
    <n v="168.0258028076"/>
    <n v="13.082448249199999"/>
    <n v="0"/>
    <n v="0"/>
    <n v="7.8406226119999998"/>
    <n v="10.13745801"/>
    <n v="0"/>
    <n v="4769.8023644408004"/>
    <n v="0"/>
    <n v="0"/>
    <n v="98.893157715200005"/>
    <n v="0"/>
    <n v="0"/>
    <n v="0.29553686239999999"/>
    <n v="0"/>
    <n v="213.1740006272"/>
    <m/>
    <n v="9303.882204649999"/>
    <n v="9303.882204649999"/>
  </r>
  <r>
    <x v="6"/>
    <s v="OutputSite 2"/>
    <s v="Fairfield"/>
    <x v="0"/>
    <x v="0"/>
    <s v="Fixed"/>
    <x v="2"/>
    <s v="Protect None"/>
    <n v="423.1524"/>
    <n v="2413.2401032299999"/>
    <n v="1045.6281991056001"/>
    <n v="22.94364354"/>
    <n v="0"/>
    <n v="6.5235561600000005E-2"/>
    <n v="1.4766958944000002"/>
    <n v="162.64189214040002"/>
    <n v="319.12421290200001"/>
    <n v="0"/>
    <n v="150.9958617684"/>
    <n v="16.7138945116"/>
    <n v="0"/>
    <n v="0"/>
    <n v="7.8218426776000003"/>
    <n v="9.3899671999999992"/>
    <n v="0"/>
    <n v="4792.2611891480001"/>
    <n v="0"/>
    <n v="0"/>
    <n v="30.614505429200001"/>
    <n v="0"/>
    <n v="0"/>
    <n v="0.2589654112"/>
    <n v="0"/>
    <n v="330.70599613000002"/>
    <m/>
    <n v="9303.882204649999"/>
    <n v="9303.882204649999"/>
  </r>
  <r>
    <x v="7"/>
    <s v="OutputSite 2"/>
    <s v="Fairfield"/>
    <x v="0"/>
    <x v="0"/>
    <s v="Fixed"/>
    <x v="2"/>
    <s v="Protect None"/>
    <n v="398.09379999999999"/>
    <n v="2321.5305175272001"/>
    <n v="983.70729592719999"/>
    <n v="14.8235458516"/>
    <n v="0"/>
    <n v="3.18764676E-2"/>
    <n v="0.70227070479999998"/>
    <n v="149.870054122"/>
    <n v="407.91475432760001"/>
    <n v="0"/>
    <n v="137.59464884319999"/>
    <n v="21.844028959999999"/>
    <n v="0"/>
    <n v="0"/>
    <n v="7.7973793420000002"/>
    <n v="7.9444064599999997"/>
    <n v="0"/>
    <n v="4812.9418505928006"/>
    <n v="0"/>
    <n v="0"/>
    <n v="14.549012863200002"/>
    <n v="0"/>
    <n v="0"/>
    <n v="0.21498082799999998"/>
    <n v="0"/>
    <n v="422.4155818328"/>
    <m/>
    <n v="9303.882204649999"/>
    <n v="9303.882204649999"/>
  </r>
  <r>
    <x v="0"/>
    <s v="OutputSite 3"/>
    <s v="Fairfield"/>
    <x v="0"/>
    <x v="0"/>
    <s v="Fixed"/>
    <x v="2"/>
    <s v="Protect None"/>
    <n v="295.97250000000003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  <m/>
    <n v="3358.0067109699999"/>
    <n v="3358.0067109699999"/>
  </r>
  <r>
    <x v="1"/>
    <s v="OutputSite 3"/>
    <s v="Fairfield"/>
    <x v="0"/>
    <x v="0"/>
    <s v="Fixed"/>
    <x v="2"/>
    <s v="Protect None"/>
    <n v="288.51710000000003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  <m/>
    <n v="3358.0067109700003"/>
    <n v="3358.0067109700003"/>
  </r>
  <r>
    <x v="2"/>
    <s v="OutputSite 3"/>
    <s v="Fairfield"/>
    <x v="0"/>
    <x v="0"/>
    <s v="Fixed"/>
    <x v="2"/>
    <s v="Protect None"/>
    <n v="286.78500000000003"/>
    <n v="1037.5004411808"/>
    <n v="708.65835354000012"/>
    <n v="22.264847753200002"/>
    <n v="0"/>
    <n v="21.281866450000003"/>
    <n v="0"/>
    <n v="19.657155020000001"/>
    <n v="10.2718828036"/>
    <n v="0"/>
    <n v="67.974713874000003"/>
    <n v="1.235522E-2"/>
    <n v="0"/>
    <n v="0"/>
    <n v="0"/>
    <n v="6.12818912"/>
    <n v="4.5096553000000004"/>
    <n v="1301.230766526"/>
    <n v="0"/>
    <n v="0"/>
    <n v="147.96067842319999"/>
    <n v="0"/>
    <n v="0"/>
    <n v="0"/>
    <n v="0"/>
    <n v="10.5558057592"/>
    <m/>
    <n v="3358.0067109699999"/>
    <n v="3358.0067109699999"/>
  </r>
  <r>
    <x v="3"/>
    <s v="OutputSite 3"/>
    <s v="Fairfield"/>
    <x v="0"/>
    <x v="0"/>
    <s v="Fixed"/>
    <x v="2"/>
    <s v="Protect None"/>
    <n v="282.09249999999997"/>
    <n v="1030.3119270804"/>
    <n v="697.06297956999992"/>
    <n v="21.995256852799997"/>
    <n v="0"/>
    <n v="21.281866450000003"/>
    <n v="0"/>
    <n v="28.878597019200001"/>
    <n v="14.759545811999999"/>
    <n v="0"/>
    <n v="67.715254254000001"/>
    <n v="0.26217776840000001"/>
    <n v="0"/>
    <n v="0"/>
    <n v="0"/>
    <n v="6.12818912"/>
    <n v="3.16911393"/>
    <n v="1302.8307675160002"/>
    <n v="0"/>
    <n v="0"/>
    <n v="145.86696284200002"/>
    <n v="0"/>
    <n v="0"/>
    <n v="0"/>
    <n v="0"/>
    <n v="17.744319859600001"/>
    <m/>
    <n v="3358.0069580744002"/>
    <n v="3358.0069580744002"/>
  </r>
  <r>
    <x v="4"/>
    <s v="OutputSite 3"/>
    <s v="Fairfield"/>
    <x v="0"/>
    <x v="0"/>
    <s v="Fixed"/>
    <x v="2"/>
    <s v="Protect None"/>
    <n v="247.5282"/>
    <n v="844.40935645479999"/>
    <n v="611.65307344079997"/>
    <n v="21.781264442400001"/>
    <n v="0"/>
    <n v="19.175301439999998"/>
    <n v="0"/>
    <n v="110.36003739719999"/>
    <n v="44.552923320000005"/>
    <n v="0"/>
    <n v="67.197323431599997"/>
    <n v="0.49569142640000002"/>
    <n v="0"/>
    <n v="0"/>
    <n v="0"/>
    <n v="6.12818912"/>
    <n v="2.1127426200000001"/>
    <n v="1304.4196488079999"/>
    <n v="0"/>
    <n v="0"/>
    <n v="122.0742685836"/>
    <n v="0"/>
    <n v="0"/>
    <n v="0"/>
    <n v="0"/>
    <n v="203.64689048520003"/>
    <m/>
    <n v="3358.0067109699994"/>
    <n v="3358.0067109699994"/>
  </r>
  <r>
    <x v="5"/>
    <s v="OutputSite 3"/>
    <s v="Fairfield"/>
    <x v="0"/>
    <x v="0"/>
    <s v="Fixed"/>
    <x v="2"/>
    <s v="Protect None"/>
    <n v="216.98089999999999"/>
    <n v="744.14081564920002"/>
    <n v="536.16935105959999"/>
    <n v="0.27527430159999999"/>
    <n v="0"/>
    <n v="0.3481700996"/>
    <n v="0"/>
    <n v="150.05019322959998"/>
    <n v="184.71622240120001"/>
    <n v="0"/>
    <n v="65.189105972799993"/>
    <n v="1.1749814219999999"/>
    <n v="0"/>
    <n v="0"/>
    <n v="0"/>
    <n v="3.95984801"/>
    <n v="0.74749080999999995"/>
    <n v="1310.1638376904"/>
    <n v="0"/>
    <n v="0"/>
    <n v="57.155989033199994"/>
    <n v="0"/>
    <n v="0"/>
    <n v="0"/>
    <n v="0"/>
    <n v="303.91543129080003"/>
    <m/>
    <n v="3358.0067109699999"/>
    <n v="3358.0067109699999"/>
  </r>
  <r>
    <x v="6"/>
    <s v="OutputSite 3"/>
    <s v="Fairfield"/>
    <x v="0"/>
    <x v="0"/>
    <s v="Fixed"/>
    <x v="2"/>
    <s v="Protect None"/>
    <n v="199.42850000000001"/>
    <n v="665.11831115559994"/>
    <n v="492.79659835400003"/>
    <n v="0.20163719040000003"/>
    <n v="0"/>
    <n v="0.32642491239999999"/>
    <n v="0"/>
    <n v="77.541113615599997"/>
    <n v="348.84123515040005"/>
    <n v="0"/>
    <n v="60.0787398764"/>
    <n v="2.2617465731999999"/>
    <n v="0"/>
    <n v="0"/>
    <n v="0"/>
    <n v="3.5274153099999999"/>
    <n v="0.21003874000000003"/>
    <n v="1316.8230541660002"/>
    <n v="0"/>
    <n v="0"/>
    <n v="7.3422130371999996"/>
    <n v="0"/>
    <n v="0"/>
    <n v="0"/>
    <n v="0"/>
    <n v="382.9379357844"/>
    <m/>
    <n v="3358.0064638656004"/>
    <n v="3358.0064638656004"/>
  </r>
  <r>
    <x v="7"/>
    <s v="OutputSite 3"/>
    <s v="Fairfield"/>
    <x v="0"/>
    <x v="0"/>
    <s v="Fixed"/>
    <x v="2"/>
    <s v="Protect None"/>
    <n v="181.9761"/>
    <n v="591.37889873400002"/>
    <n v="449.67095004840002"/>
    <n v="0.13714294199999999"/>
    <n v="0"/>
    <n v="0.31579942319999998"/>
    <n v="0"/>
    <n v="77.969592645199995"/>
    <n v="373.22574444680004"/>
    <n v="0"/>
    <n v="54.079045044400004"/>
    <n v="24.954332042799997"/>
    <n v="0"/>
    <n v="0"/>
    <n v="0"/>
    <n v="2.32278136"/>
    <n v="0.17297308000000003"/>
    <n v="1325.0560785651999"/>
    <n v="0"/>
    <n v="0"/>
    <n v="2.0460244319999998"/>
    <n v="0"/>
    <n v="0"/>
    <n v="0"/>
    <n v="0"/>
    <n v="456.67734820599998"/>
    <m/>
    <n v="3358.0067109699999"/>
    <n v="3358.0067109699999"/>
  </r>
  <r>
    <x v="0"/>
    <s v="OutputSite 4"/>
    <s v="Fairfield"/>
    <x v="0"/>
    <x v="0"/>
    <s v="Fixed"/>
    <x v="2"/>
    <s v="Protect None"/>
    <n v="188.38249999999999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  <m/>
    <n v="4529.7757757700001"/>
    <n v="4529.7757757700001"/>
  </r>
  <r>
    <x v="1"/>
    <s v="OutputSite 4"/>
    <s v="Fairfield"/>
    <x v="0"/>
    <x v="0"/>
    <s v="Fixed"/>
    <x v="2"/>
    <s v="Protect None"/>
    <n v="175.82550000000001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  <m/>
    <n v="4529.7757757699992"/>
    <n v="4529.7757757699992"/>
  </r>
  <r>
    <x v="2"/>
    <s v="OutputSite 4"/>
    <s v="Fairfield"/>
    <x v="0"/>
    <x v="0"/>
    <s v="Fixed"/>
    <x v="2"/>
    <s v="Protect None"/>
    <n v="172.09049999999999"/>
    <n v="1578.0339030487999"/>
    <n v="425.24319748199997"/>
    <n v="1.26023244"/>
    <n v="0"/>
    <n v="18.281030616400002"/>
    <n v="0"/>
    <n v="38.464270904000003"/>
    <n v="160.02530364879999"/>
    <n v="0"/>
    <n v="94.493958081999992"/>
    <n v="6.3794942948000006"/>
    <n v="0"/>
    <n v="0"/>
    <n v="0"/>
    <n v="33.723572990000001"/>
    <n v="0"/>
    <n v="1766.4645987908"/>
    <n v="0"/>
    <n v="0"/>
    <n v="380.7191853768"/>
    <n v="0"/>
    <n v="0"/>
    <n v="0"/>
    <n v="0"/>
    <n v="26.686780991199999"/>
    <m/>
    <n v="4529.7755286655993"/>
    <n v="4529.7755286655993"/>
  </r>
  <r>
    <x v="3"/>
    <s v="OutputSite 4"/>
    <s v="Fairfield"/>
    <x v="0"/>
    <x v="0"/>
    <s v="Fixed"/>
    <x v="2"/>
    <s v="Protect None"/>
    <n v="160.5574"/>
    <n v="1567.1188074919999"/>
    <n v="396.74439992560002"/>
    <n v="1.26023244"/>
    <n v="0"/>
    <n v="16.182867156"/>
    <n v="0"/>
    <n v="63.750217051599996"/>
    <n v="177.43331442000002"/>
    <n v="0"/>
    <n v="92.287809998800014"/>
    <n v="9.6911874636000004"/>
    <n v="0"/>
    <n v="0"/>
    <n v="0"/>
    <n v="33.698862550000001"/>
    <n v="0"/>
    <n v="1769.3206314459999"/>
    <n v="0"/>
    <n v="0"/>
    <n v="364.68532217399996"/>
    <n v="0"/>
    <n v="0"/>
    <n v="0"/>
    <n v="0"/>
    <n v="37.601876548"/>
    <m/>
    <n v="4529.7755286656002"/>
    <n v="4529.7755286656002"/>
  </r>
  <r>
    <x v="4"/>
    <s v="OutputSite 4"/>
    <s v="Fairfield"/>
    <x v="0"/>
    <x v="0"/>
    <s v="Fixed"/>
    <x v="2"/>
    <s v="Protect None"/>
    <n v="144.37180000000001"/>
    <n v="1529.0385368256002"/>
    <n v="356.74907015920002"/>
    <n v="1.26023244"/>
    <n v="0"/>
    <n v="14.147962422000001"/>
    <n v="0"/>
    <n v="94.06078406879999"/>
    <n v="212.65779953559999"/>
    <n v="0"/>
    <n v="88.365521857599987"/>
    <n v="12.1226947596"/>
    <n v="0"/>
    <n v="0"/>
    <n v="0"/>
    <n v="32.556004700000003"/>
    <n v="0"/>
    <n v="1776.1021645996"/>
    <n v="0"/>
    <n v="0"/>
    <n v="337.03285718759997"/>
    <n v="0"/>
    <n v="0"/>
    <n v="0"/>
    <n v="0"/>
    <n v="75.682147214400004"/>
    <m/>
    <n v="4529.7757757700001"/>
    <n v="4529.7757757700001"/>
  </r>
  <r>
    <x v="5"/>
    <s v="OutputSite 4"/>
    <s v="Fairfield"/>
    <x v="0"/>
    <x v="0"/>
    <s v="Fixed"/>
    <x v="2"/>
    <s v="Protect None"/>
    <n v="109.5789"/>
    <n v="1153.4514627323999"/>
    <n v="270.77428337160001"/>
    <n v="0.1749499152"/>
    <n v="0"/>
    <n v="10.4332419768"/>
    <n v="0"/>
    <n v="138.9396380924"/>
    <n v="432.09169592799998"/>
    <n v="0"/>
    <n v="69.162297620399997"/>
    <n v="19.0809075592"/>
    <n v="0"/>
    <n v="0"/>
    <n v="0"/>
    <n v="14.696534189999999"/>
    <n v="0"/>
    <n v="1818.9619285708"/>
    <n v="0"/>
    <n v="0"/>
    <n v="150.7396145056"/>
    <n v="0"/>
    <n v="0"/>
    <n v="0"/>
    <n v="0"/>
    <n v="451.26922130759999"/>
    <m/>
    <n v="4529.7757757700001"/>
    <n v="4529.7757757700001"/>
  </r>
  <r>
    <x v="6"/>
    <s v="OutputSite 4"/>
    <s v="Fairfield"/>
    <x v="0"/>
    <x v="0"/>
    <s v="Fixed"/>
    <x v="2"/>
    <s v="Protect None"/>
    <n v="79.224800000000002"/>
    <n v="883.13234566560004"/>
    <n v="195.7679666912"/>
    <n v="0.1524634148"/>
    <n v="0"/>
    <n v="8.9614881703999991"/>
    <n v="0"/>
    <n v="119.743085674"/>
    <n v="618.00415072960004"/>
    <n v="0"/>
    <n v="60.146693586399998"/>
    <n v="29.678721066400001"/>
    <n v="0"/>
    <n v="0"/>
    <n v="0"/>
    <n v="2.13127545"/>
    <n v="0"/>
    <n v="1847.2702086347999"/>
    <n v="0"/>
    <n v="0"/>
    <n v="43.199038312399999"/>
    <n v="0"/>
    <n v="0"/>
    <n v="0"/>
    <n v="0"/>
    <n v="721.5883383744"/>
    <m/>
    <n v="4529.7757757699992"/>
    <n v="4529.7757757699992"/>
  </r>
  <r>
    <x v="7"/>
    <s v="OutputSite 4"/>
    <s v="Fairfield"/>
    <x v="0"/>
    <x v="0"/>
    <s v="Fixed"/>
    <x v="2"/>
    <s v="Protect None"/>
    <n v="60.027200000000001"/>
    <n v="680.88851396359996"/>
    <n v="148.32985239679999"/>
    <n v="0.13269506279999999"/>
    <n v="0"/>
    <n v="7.0528537847999999"/>
    <n v="0"/>
    <n v="100.683923302"/>
    <n v="660.14286406160011"/>
    <n v="0"/>
    <n v="52.358951316000002"/>
    <n v="71.155688815199994"/>
    <n v="0"/>
    <n v="0"/>
    <n v="0"/>
    <n v="1.16756829"/>
    <n v="0"/>
    <n v="1865.7217412872001"/>
    <n v="0"/>
    <n v="0"/>
    <n v="18.308953413600001"/>
    <n v="0"/>
    <n v="0"/>
    <n v="0"/>
    <n v="0"/>
    <n v="923.83217007639996"/>
    <m/>
    <n v="4529.7757757700001"/>
    <n v="4529.7757757700001"/>
  </r>
  <r>
    <x v="0"/>
    <s v="OutputSite 5"/>
    <s v="Fairfield"/>
    <x v="0"/>
    <x v="0"/>
    <s v="Fixed"/>
    <x v="2"/>
    <s v="Protect None"/>
    <n v="2275.5324999999998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  <m/>
    <n v="18140.978020089995"/>
    <n v="17817.530715709996"/>
  </r>
  <r>
    <x v="1"/>
    <s v="OutputSite 5"/>
    <s v="Fairfield"/>
    <x v="0"/>
    <x v="0"/>
    <s v="Fixed"/>
    <x v="2"/>
    <s v="Protect None"/>
    <n v="2249.3126999999999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  <m/>
    <n v="18140.978020089999"/>
    <n v="17817.53071571"/>
  </r>
  <r>
    <x v="2"/>
    <s v="OutputSite 5"/>
    <s v="Fairfield"/>
    <x v="0"/>
    <x v="0"/>
    <s v="Fixed"/>
    <x v="2"/>
    <s v="Protect None"/>
    <n v="2247.4063999999998"/>
    <n v="5216.2710885695997"/>
    <n v="5553.4401002815994"/>
    <n v="271.3660984096"/>
    <n v="0"/>
    <n v="34.390754870000002"/>
    <n v="29.364157165200002"/>
    <n v="55.435895304799999"/>
    <n v="366.8497096136"/>
    <n v="0"/>
    <n v="296.51836107680003"/>
    <n v="12.288007603200001"/>
    <n v="0"/>
    <n v="0"/>
    <n v="0"/>
    <n v="67.102188237600004"/>
    <n v="0.51891924"/>
    <n v="5206.8361483687995"/>
    <n v="0"/>
    <n v="0"/>
    <n v="670.88127997239997"/>
    <n v="0"/>
    <n v="0"/>
    <n v="8.3162985819999999"/>
    <n v="323.44730438000005"/>
    <n v="27.951461310400003"/>
    <m/>
    <n v="18140.9777729856"/>
    <n v="17817.530468605601"/>
  </r>
  <r>
    <x v="3"/>
    <s v="OutputSite 5"/>
    <s v="Fairfield"/>
    <x v="0"/>
    <x v="0"/>
    <s v="Fixed"/>
    <x v="2"/>
    <s v="Protect None"/>
    <n v="2236.9135999999999"/>
    <n v="5204.7819694915997"/>
    <n v="5527.5119297983993"/>
    <n v="271.014221744"/>
    <n v="0"/>
    <n v="32.391186065200003"/>
    <n v="26.991213611999999"/>
    <n v="68.639918918799992"/>
    <n v="399.73213922600002"/>
    <n v="0"/>
    <n v="280.32165607439998"/>
    <n v="19.978390740000002"/>
    <n v="0"/>
    <n v="0"/>
    <n v="0"/>
    <n v="66.911917849600002"/>
    <n v="0.50038641000000006"/>
    <n v="5224.0457343068001"/>
    <n v="0"/>
    <n v="0"/>
    <n v="647.225728656"/>
    <n v="0"/>
    <n v="0"/>
    <n v="8.0439895331999995"/>
    <n v="323.44730438000005"/>
    <n v="39.440580388400001"/>
    <m/>
    <n v="18140.978267194398"/>
    <n v="17817.530962814399"/>
  </r>
  <r>
    <x v="4"/>
    <s v="OutputSite 5"/>
    <s v="Fairfield"/>
    <x v="0"/>
    <x v="0"/>
    <s v="Fixed"/>
    <x v="2"/>
    <s v="Protect None"/>
    <n v="2221.9463999999998"/>
    <n v="5183.9327828460009"/>
    <n v="5490.5273200415995"/>
    <n v="270.74043006880004"/>
    <n v="0"/>
    <n v="28.998936862000001"/>
    <n v="26.564217208799999"/>
    <n v="91.987578152799998"/>
    <n v="456.69513972280004"/>
    <n v="0"/>
    <n v="243.98322432360001"/>
    <n v="31.289841754399998"/>
    <n v="0"/>
    <n v="0"/>
    <n v="0"/>
    <n v="65.208133011599998"/>
    <n v="0.3706566"/>
    <n v="5264.2822379676008"/>
    <n v="0"/>
    <n v="0"/>
    <n v="595.51789743400002"/>
    <n v="0"/>
    <n v="0"/>
    <n v="7.1427997864000004"/>
    <n v="323.44730438000005"/>
    <n v="60.289767033999993"/>
    <m/>
    <n v="18140.978267194401"/>
    <n v="17817.530962814402"/>
  </r>
  <r>
    <x v="5"/>
    <s v="OutputSite 5"/>
    <s v="Fairfield"/>
    <x v="0"/>
    <x v="0"/>
    <s v="Fixed"/>
    <x v="2"/>
    <s v="Protect None"/>
    <n v="2191.6233999999999"/>
    <n v="5096.8729606380002"/>
    <n v="5415.5978528296"/>
    <n v="269.89903958679997"/>
    <n v="0"/>
    <n v="24.543891634400001"/>
    <n v="20.831148024399997"/>
    <n v="126.21573832759999"/>
    <n v="657.52553425680003"/>
    <n v="0"/>
    <n v="189.15619426039999"/>
    <n v="67.037941093599997"/>
    <n v="0"/>
    <n v="0"/>
    <n v="0"/>
    <n v="62.768965479200006"/>
    <n v="0.31505811"/>
    <n v="5332.2324885060007"/>
    <n v="0"/>
    <n v="0"/>
    <n v="401.57899751159999"/>
    <n v="0"/>
    <n v="0"/>
    <n v="5.6053162096000007"/>
    <n v="323.44730438000005"/>
    <n v="147.34958924200001"/>
    <m/>
    <n v="18140.978020089999"/>
    <n v="17817.53071571"/>
  </r>
  <r>
    <x v="6"/>
    <s v="OutputSite 5"/>
    <s v="Fairfield"/>
    <x v="0"/>
    <x v="0"/>
    <s v="Fixed"/>
    <x v="2"/>
    <s v="Protect None"/>
    <n v="2162.6378"/>
    <n v="5014.1167086604"/>
    <n v="5343.9731598631997"/>
    <n v="269.13103911159999"/>
    <n v="0"/>
    <n v="18.406559651600002"/>
    <n v="17.766559255600001"/>
    <n v="125.27600029440001"/>
    <n v="902.89155480279999"/>
    <n v="0"/>
    <n v="157.8893332152"/>
    <n v="114.918372264"/>
    <n v="0"/>
    <n v="0"/>
    <n v="0"/>
    <n v="60.336716870000004"/>
    <n v="0.16061786"/>
    <n v="5378.7615057127996"/>
    <n v="0"/>
    <n v="0"/>
    <n v="179.7039567516"/>
    <n v="0"/>
    <n v="0"/>
    <n v="4.0930372816"/>
    <n v="323.44730438000005"/>
    <n v="230.10584121960002"/>
    <m/>
    <n v="18140.978267194398"/>
    <n v="17817.530962814399"/>
  </r>
  <r>
    <x v="7"/>
    <s v="OutputSite 5"/>
    <s v="Fairfield"/>
    <x v="0"/>
    <x v="0"/>
    <s v="Fixed"/>
    <x v="2"/>
    <s v="Protect None"/>
    <n v="2133.7224000000001"/>
    <n v="4919.4564493172002"/>
    <n v="5272.5219341856"/>
    <n v="268.67834385079999"/>
    <n v="0"/>
    <n v="17.652397022799999"/>
    <n v="11.524207902800001"/>
    <n v="124.5139303248"/>
    <n v="1036.0702009136"/>
    <n v="0"/>
    <n v="123.1504082456"/>
    <n v="140.81639601040001"/>
    <n v="0"/>
    <n v="0"/>
    <n v="0"/>
    <n v="57.013162690000001"/>
    <n v="5.559849E-2"/>
    <n v="5443.3454530099998"/>
    <n v="0"/>
    <n v="0"/>
    <n v="74.726100290800005"/>
    <n v="0"/>
    <n v="0"/>
    <n v="3.2397857883999999"/>
    <n v="323.44730438000005"/>
    <n v="324.76610056279998"/>
    <m/>
    <n v="18140.977772985596"/>
    <n v="17817.530468605597"/>
  </r>
  <r>
    <x v="0"/>
    <s v="Raster 1"/>
    <s v="Fairfield"/>
    <x v="1"/>
    <x v="1"/>
    <s v="Fixed"/>
    <x v="2"/>
    <s v="Protect None"/>
    <n v="48756.5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  <m/>
    <n v="330859.97923686"/>
    <n v="237676.49609699001"/>
  </r>
  <r>
    <x v="1"/>
    <s v="Raster 1"/>
    <s v="Fairfield"/>
    <x v="1"/>
    <x v="1"/>
    <s v="Fixed"/>
    <x v="2"/>
    <s v="Protect None"/>
    <n v="48653.171499999997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  <m/>
    <n v="330859.97973106883"/>
    <n v="237676.49659119884"/>
  </r>
  <r>
    <x v="2"/>
    <s v="Raster 1"/>
    <s v="Fairfield"/>
    <x v="1"/>
    <x v="1"/>
    <s v="Fixed"/>
    <x v="2"/>
    <s v="Protect None"/>
    <n v="48634.707600000002"/>
    <n v="47537.994634193201"/>
    <n v="120178.50240673441"/>
    <n v="4410.8251539067996"/>
    <n v="0"/>
    <n v="334.5074502196"/>
    <n v="13.999205573200001"/>
    <n v="193.02115418080001"/>
    <n v="568.38237485239995"/>
    <n v="0"/>
    <n v="797.81189132920008"/>
    <n v="54.376558742000007"/>
    <n v="0"/>
    <n v="0"/>
    <n v="19.391023581199999"/>
    <n v="3470.0880776176004"/>
    <n v="12.27491107"/>
    <n v="58811.951015354804"/>
    <n v="0"/>
    <n v="0"/>
    <n v="967.69394238960001"/>
    <n v="0"/>
    <n v="119.28964909999999"/>
    <n v="17.5162424984"/>
    <n v="93183.483139870004"/>
    <n v="168.87040564679998"/>
    <m/>
    <n v="330859.97923686006"/>
    <n v="237676.49609699007"/>
  </r>
  <r>
    <x v="3"/>
    <s v="Raster 1"/>
    <s v="Fairfield"/>
    <x v="1"/>
    <x v="1"/>
    <s v="Fixed"/>
    <x v="2"/>
    <s v="Protect None"/>
    <n v="48582.657599999999"/>
    <n v="47431.055510109596"/>
    <n v="120049.8845665344"/>
    <n v="4407.1998852544002"/>
    <n v="0"/>
    <n v="331.0660272408"/>
    <n v="13.474108723200001"/>
    <n v="288.83810922039999"/>
    <n v="631.92774235640002"/>
    <n v="0"/>
    <n v="789.85636517119997"/>
    <n v="70.829016798399991"/>
    <n v="0"/>
    <n v="0"/>
    <n v="18.878034846800002"/>
    <n v="3467.4144080095998"/>
    <n v="8.7536733699999996"/>
    <n v="58831.445328575202"/>
    <n v="0"/>
    <n v="0"/>
    <n v="923.42370650319992"/>
    <n v="0"/>
    <n v="119.28964909999999"/>
    <n v="17.350435445999999"/>
    <n v="93183.483139870004"/>
    <n v="275.80952973040002"/>
    <m/>
    <n v="330859.97923686006"/>
    <n v="237676.49609699007"/>
  </r>
  <r>
    <x v="4"/>
    <s v="Raster 1"/>
    <s v="Fairfield"/>
    <x v="1"/>
    <x v="1"/>
    <s v="Fixed"/>
    <x v="2"/>
    <s v="Protect None"/>
    <n v="48480.188099999999"/>
    <n v="47044.016629702804"/>
    <n v="119796.6779233764"/>
    <n v="4403.5672034700001"/>
    <n v="0"/>
    <n v="326.20177712680004"/>
    <n v="12.6700310056"/>
    <n v="484.12743468880001"/>
    <n v="768.30243677679994"/>
    <n v="0"/>
    <n v="775.46624043719999"/>
    <n v="70.318993316800004"/>
    <n v="0"/>
    <n v="0"/>
    <n v="18.678621595999999"/>
    <n v="3463.9747147615999"/>
    <n v="6.6841740200000004"/>
    <n v="58865.0312644144"/>
    <n v="0"/>
    <n v="0"/>
    <n v="841.84045911240003"/>
    <n v="0"/>
    <n v="119.28964909999999"/>
    <n v="16.800381051599999"/>
    <n v="93183.483139870004"/>
    <n v="662.84841013720006"/>
    <m/>
    <n v="330859.97948396439"/>
    <n v="237676.4963440944"/>
  </r>
  <r>
    <x v="5"/>
    <s v="Raster 1"/>
    <s v="Fairfield"/>
    <x v="1"/>
    <x v="1"/>
    <s v="Fixed"/>
    <x v="2"/>
    <s v="Protect None"/>
    <n v="48308.078500000003"/>
    <n v="46069.605401303605"/>
    <n v="119371.38752895402"/>
    <n v="4348.3485129328001"/>
    <n v="0"/>
    <n v="301.21458019879998"/>
    <n v="10.3756666516"/>
    <n v="749.24080336079999"/>
    <n v="1321.047303884"/>
    <n v="0"/>
    <n v="726.0626577452"/>
    <n v="82.240297990399995"/>
    <n v="0"/>
    <n v="0"/>
    <n v="18.048258271599998"/>
    <n v="3441.1617894492001"/>
    <n v="4.4664120299999999"/>
    <n v="58964.905426597594"/>
    <n v="0"/>
    <n v="0"/>
    <n v="496.37664690119999"/>
    <n v="0"/>
    <n v="119.28964909999999"/>
    <n v="15.4657701872"/>
    <n v="93183.483139870004"/>
    <n v="1637.2596385364"/>
    <m/>
    <n v="330859.97948396445"/>
    <n v="237676.49634409446"/>
  </r>
  <r>
    <x v="6"/>
    <s v="Raster 1"/>
    <s v="Fairfield"/>
    <x v="1"/>
    <x v="1"/>
    <s v="Fixed"/>
    <x v="2"/>
    <s v="Protect None"/>
    <n v="48116.611599999997"/>
    <n v="45016.206015922398"/>
    <n v="118898.26439451039"/>
    <n v="4329.6155283688004"/>
    <n v="0"/>
    <n v="297.87348160639999"/>
    <n v="7.9266149432000006"/>
    <n v="794.84095512799991"/>
    <n v="2072.8426725320001"/>
    <n v="0"/>
    <n v="651.42082005479995"/>
    <n v="105.2758643672"/>
    <n v="0"/>
    <n v="0"/>
    <n v="17.113462326400001"/>
    <n v="3420.5303017799997"/>
    <n v="3.6324346799999998"/>
    <n v="59089.308159942404"/>
    <n v="0"/>
    <n v="0"/>
    <n v="147.91249306520001"/>
    <n v="0"/>
    <n v="119.28964909999999"/>
    <n v="13.7837305364"/>
    <n v="93183.483139870004"/>
    <n v="2690.6590239175998"/>
    <m/>
    <n v="330859.97874265118"/>
    <n v="237676.49560278119"/>
  </r>
  <r>
    <x v="7"/>
    <s v="Raster 1"/>
    <s v="Fairfield"/>
    <x v="1"/>
    <x v="1"/>
    <s v="Fixed"/>
    <x v="2"/>
    <s v="Protect None"/>
    <n v="47958.537400000001"/>
    <n v="44162.599680804"/>
    <n v="118507.6560910456"/>
    <n v="4316.6329102971995"/>
    <n v="0"/>
    <n v="292.88716191880002"/>
    <n v="5.6189069515999996"/>
    <n v="760.01158994800005"/>
    <n v="2481.1923306036001"/>
    <n v="0"/>
    <n v="580.09734735200004"/>
    <n v="191.7055703552"/>
    <n v="0"/>
    <n v="0"/>
    <n v="15.937986695600001"/>
    <n v="3414.2538500199998"/>
    <n v="2.27336048"/>
    <n v="59202.004816546003"/>
    <n v="0"/>
    <n v="0"/>
    <n v="68.307069292000008"/>
    <n v="0"/>
    <n v="119.28964909999999"/>
    <n v="11.7619223356"/>
    <n v="93183.483139870004"/>
    <n v="3544.2653590360001"/>
    <m/>
    <n v="330859.97874265123"/>
    <n v="237676.49560278124"/>
  </r>
  <r>
    <x v="0"/>
    <s v="Raster 2"/>
    <s v="Fairfield"/>
    <x v="2"/>
    <x v="1"/>
    <s v="Fixed"/>
    <x v="2"/>
    <s v="Protect None"/>
    <n v="1507.2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  <m/>
    <n v="13096.329338869999"/>
    <n v="9187.1747965299983"/>
  </r>
  <r>
    <x v="1"/>
    <s v="Raster 2"/>
    <s v="Fairfield"/>
    <x v="2"/>
    <x v="1"/>
    <s v="Fixed"/>
    <x v="2"/>
    <s v="Protect None"/>
    <n v="1497.2460000000001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  <m/>
    <n v="13096.32933887"/>
    <n v="9187.1747965300001"/>
  </r>
  <r>
    <x v="2"/>
    <s v="Raster 2"/>
    <s v="Fairfield"/>
    <x v="2"/>
    <x v="1"/>
    <s v="Fixed"/>
    <x v="2"/>
    <s v="Protect None"/>
    <n v="1496.5884000000001"/>
    <n v="3879.203018016"/>
    <n v="3698.1357862896002"/>
    <n v="193.92135551000001"/>
    <n v="0"/>
    <n v="14.610047649999998"/>
    <n v="10.3262457716"/>
    <n v="12.093536440399999"/>
    <n v="58.438707973600003"/>
    <n v="0"/>
    <n v="125.51989233720001"/>
    <n v="0.49692694840000001"/>
    <n v="0"/>
    <n v="0"/>
    <n v="0"/>
    <n v="48.728987679999996"/>
    <n v="0.51891924"/>
    <n v="939.46350021160004"/>
    <n v="0"/>
    <n v="0"/>
    <n v="178.02710629320001"/>
    <n v="0"/>
    <n v="0"/>
    <n v="3.6265041743999999"/>
    <n v="3909.1545423399998"/>
    <n v="24.064261993999999"/>
    <m/>
    <n v="13096.329338870002"/>
    <n v="9187.1747965300019"/>
  </r>
  <r>
    <x v="3"/>
    <s v="Raster 2"/>
    <s v="Fairfield"/>
    <x v="2"/>
    <x v="1"/>
    <s v="Fixed"/>
    <x v="2"/>
    <s v="Protect None"/>
    <n v="1492.4021"/>
    <n v="3872.2329442052001"/>
    <n v="3687.7912547924002"/>
    <n v="193.92135551000001"/>
    <n v="0"/>
    <n v="14.606093979599999"/>
    <n v="9.3301679352000004"/>
    <n v="18.867656461999999"/>
    <n v="63.068703116400002"/>
    <n v="0"/>
    <n v="116.40421102120001"/>
    <n v="0.8458383612"/>
    <n v="0"/>
    <n v="0"/>
    <n v="0"/>
    <n v="48.537481769999999"/>
    <n v="0.50038641000000006"/>
    <n v="948.92932846240012"/>
    <n v="0"/>
    <n v="0"/>
    <n v="177.57515234559997"/>
    <n v="0"/>
    <n v="0"/>
    <n v="3.5296392495999998"/>
    <n v="3909.1545423399998"/>
    <n v="31.034335804800001"/>
    <m/>
    <n v="13096.3290917656"/>
    <n v="9187.1745494255993"/>
  </r>
  <r>
    <x v="4"/>
    <s v="Raster 2"/>
    <s v="Fairfield"/>
    <x v="2"/>
    <x v="1"/>
    <s v="Fixed"/>
    <x v="2"/>
    <s v="Protect None"/>
    <n v="1486.4468999999999"/>
    <n v="3858.6127967816001"/>
    <n v="3673.0756935636"/>
    <n v="193.92135551000001"/>
    <n v="0"/>
    <n v="12.7841932384"/>
    <n v="9.0586001996000007"/>
    <n v="30.330088264800001"/>
    <n v="74.574378189200004"/>
    <n v="0"/>
    <n v="91.944581987199996"/>
    <n v="0.76132865639999991"/>
    <n v="0"/>
    <n v="0"/>
    <n v="0"/>
    <n v="48.506593719999998"/>
    <n v="0.3706566"/>
    <n v="973.81422416879991"/>
    <n v="0"/>
    <n v="0"/>
    <n v="171.4328782748"/>
    <n v="0"/>
    <n v="0"/>
    <n v="3.3329441472000001"/>
    <n v="3909.1545423399998"/>
    <n v="44.654483228400004"/>
    <m/>
    <n v="13096.329338869999"/>
    <n v="9187.1747965299983"/>
  </r>
  <r>
    <x v="5"/>
    <s v="Raster 2"/>
    <s v="Fairfield"/>
    <x v="2"/>
    <x v="1"/>
    <s v="Fixed"/>
    <x v="2"/>
    <s v="Protect None"/>
    <n v="1467.3133"/>
    <n v="3772.6592609724003"/>
    <n v="3625.7957260851999"/>
    <n v="193.56181860799998"/>
    <n v="0"/>
    <n v="10.525659022399999"/>
    <n v="6.4864905000000004"/>
    <n v="64.359329397600007"/>
    <n v="120.5209703252"/>
    <n v="0"/>
    <n v="60.519079917199996"/>
    <n v="0.9817457812"/>
    <n v="0"/>
    <n v="0"/>
    <n v="0"/>
    <n v="47.03632254"/>
    <n v="0.31505811"/>
    <n v="1007.1481135199999"/>
    <n v="0"/>
    <n v="0"/>
    <n v="143.59409657079999"/>
    <n v="0"/>
    <n v="0"/>
    <n v="3.0631061424000001"/>
    <n v="3909.1545423399998"/>
    <n v="130.6080190376"/>
    <m/>
    <n v="13096.329338869999"/>
    <n v="9187.1747965299983"/>
  </r>
  <r>
    <x v="6"/>
    <s v="Raster 2"/>
    <s v="Fairfield"/>
    <x v="2"/>
    <x v="1"/>
    <s v="Fixed"/>
    <x v="2"/>
    <s v="Protect None"/>
    <n v="1452.7273"/>
    <n v="3721.6035382619998"/>
    <n v="3589.7530783012003"/>
    <n v="193.52351742600001"/>
    <n v="0"/>
    <n v="9.8461219224000001"/>
    <n v="5.5544127031999997"/>
    <n v="60.1573190756"/>
    <n v="224.65298842479999"/>
    <n v="0"/>
    <n v="51.959630605599997"/>
    <n v="1.8752752916000002"/>
    <n v="0"/>
    <n v="0"/>
    <n v="0"/>
    <n v="45.856399030000006"/>
    <n v="0.16061786"/>
    <n v="1017.4600272364"/>
    <n v="0"/>
    <n v="0"/>
    <n v="80.290150065600002"/>
    <n v="0"/>
    <n v="0"/>
    <n v="2.8177314732000003"/>
    <n v="3909.1545423399998"/>
    <n v="181.66374174799998"/>
    <m/>
    <n v="13096.3290917656"/>
    <n v="9187.1745494255993"/>
  </r>
  <r>
    <x v="7"/>
    <s v="Raster 2"/>
    <s v="Fairfield"/>
    <x v="2"/>
    <x v="1"/>
    <s v="Fixed"/>
    <x v="2"/>
    <s v="Protect None"/>
    <n v="1439.5690999999999"/>
    <n v="3670.0748577300001"/>
    <n v="3557.2385871403999"/>
    <n v="193.516104294"/>
    <n v="0"/>
    <n v="9.5802375879999992"/>
    <n v="4.1187361392000001"/>
    <n v="59.3616429076"/>
    <n v="296.42149615199997"/>
    <n v="0"/>
    <n v="42.5869607136"/>
    <n v="3.4317859072000001"/>
    <n v="0"/>
    <n v="0"/>
    <n v="0"/>
    <n v="44.948290360000001"/>
    <n v="5.559849E-2"/>
    <n v="1028.364497304"/>
    <n v="0"/>
    <n v="0"/>
    <n v="41.693678307600003"/>
    <n v="0"/>
    <n v="0"/>
    <n v="2.5901483208"/>
    <n v="3909.1545423399998"/>
    <n v="233.19242228000002"/>
    <m/>
    <n v="13096.329585974403"/>
    <n v="9187.1750436344028"/>
  </r>
  <r>
    <x v="0"/>
    <s v="Raster 3"/>
    <s v="Fairfield"/>
    <x v="2"/>
    <x v="0"/>
    <s v="Fixed"/>
    <x v="2"/>
    <s v="Protect None"/>
    <n v="1029.9725000000001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  <m/>
    <n v="11603.089804890002"/>
    <n v="11253.498854990001"/>
  </r>
  <r>
    <x v="1"/>
    <s v="Raster 3"/>
    <s v="Fairfield"/>
    <x v="2"/>
    <x v="0"/>
    <s v="Fixed"/>
    <x v="2"/>
    <s v="Protect None"/>
    <n v="1015.7122000000001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  <m/>
    <n v="11603.089557785599"/>
    <n v="11253.498607885598"/>
  </r>
  <r>
    <x v="2"/>
    <s v="Raster 3"/>
    <s v="Fairfield"/>
    <x v="2"/>
    <x v="0"/>
    <s v="Fixed"/>
    <x v="2"/>
    <s v="Protect None"/>
    <n v="1014.8491"/>
    <n v="2667.5139902916003"/>
    <n v="2507.7367794604002"/>
    <n v="120.78463072000001"/>
    <n v="0"/>
    <n v="21.164491859999998"/>
    <n v="19.037911393599998"/>
    <n v="31.920699287599998"/>
    <n v="310.04979802080004"/>
    <n v="0"/>
    <n v="181.81521674519999"/>
    <n v="11.7910806548"/>
    <n v="0"/>
    <n v="0"/>
    <n v="0"/>
    <n v="44.015471249999997"/>
    <n v="0"/>
    <n v="4852.4911569172"/>
    <n v="0"/>
    <n v="0"/>
    <n v="468.0241351496"/>
    <n v="0"/>
    <n v="0"/>
    <n v="4.0665971108000001"/>
    <n v="349.5909499"/>
    <n v="13.086896128399999"/>
    <m/>
    <n v="11603.08980489"/>
    <n v="11253.498854989999"/>
  </r>
  <r>
    <x v="3"/>
    <s v="Raster 3"/>
    <s v="Fairfield"/>
    <x v="2"/>
    <x v="0"/>
    <s v="Fixed"/>
    <x v="2"/>
    <s v="Protect None"/>
    <n v="1009.7424999999999"/>
    <n v="2660.5678856075997"/>
    <n v="2495.1181461699998"/>
    <n v="120.78463072000001"/>
    <n v="0"/>
    <n v="19.168876725600001"/>
    <n v="17.661045676800001"/>
    <n v="38.8591437352"/>
    <n v="329.67655919959998"/>
    <n v="0"/>
    <n v="174.51204620319999"/>
    <n v="19.1273631864"/>
    <n v="0"/>
    <n v="0"/>
    <n v="0"/>
    <n v="44.015471249999997"/>
    <n v="0"/>
    <n v="4860.4570614599997"/>
    <n v="0"/>
    <n v="0"/>
    <n v="449.53430131520003"/>
    <n v="0"/>
    <n v="0"/>
    <n v="3.9833229280000002"/>
    <n v="349.5909499"/>
    <n v="20.033000812400001"/>
    <m/>
    <n v="11603.089804889998"/>
    <n v="11253.498854989997"/>
  </r>
  <r>
    <x v="4"/>
    <s v="Raster 3"/>
    <s v="Fairfield"/>
    <x v="2"/>
    <x v="0"/>
    <s v="Fixed"/>
    <x v="2"/>
    <s v="Protect None"/>
    <n v="1005.1641"/>
    <n v="2652.737394276"/>
    <n v="2483.8047183203998"/>
    <n v="120.78463072000001"/>
    <n v="0"/>
    <n v="17.598528263599999"/>
    <n v="17.505369904800002"/>
    <n v="43.295409028400002"/>
    <n v="364.81010989599997"/>
    <n v="0"/>
    <n v="162.1768416596"/>
    <n v="30.510721581200002"/>
    <n v="0"/>
    <n v="0"/>
    <n v="0"/>
    <n v="42.341338940000007"/>
    <n v="0"/>
    <n v="4876.2608704663999"/>
    <n v="0"/>
    <n v="0"/>
    <n v="410.31314963399996"/>
    <n v="0"/>
    <n v="0"/>
    <n v="3.4960330512"/>
    <n v="349.5909499"/>
    <n v="27.863492143999999"/>
    <m/>
    <n v="11603.089557785601"/>
    <n v="11253.4986078856"/>
  </r>
  <r>
    <x v="5"/>
    <s v="Raster 3"/>
    <s v="Fairfield"/>
    <x v="2"/>
    <x v="0"/>
    <s v="Fixed"/>
    <x v="2"/>
    <s v="Protect None"/>
    <n v="995.19749999999999"/>
    <n v="2637.2224503131997"/>
    <n v="2459.1768111900001"/>
    <n v="120.64353410759999"/>
    <n v="0"/>
    <n v="15.402017251999998"/>
    <n v="14.344657524400001"/>
    <n v="49.474501654800001"/>
    <n v="499.38044798759995"/>
    <n v="0"/>
    <n v="135.79745854200002"/>
    <n v="65.909168194399996"/>
    <n v="0"/>
    <n v="0"/>
    <n v="0"/>
    <n v="41.37145417"/>
    <n v="0"/>
    <n v="4913.8358126348003"/>
    <n v="0"/>
    <n v="0"/>
    <n v="255.0853779112"/>
    <n v="0"/>
    <n v="0"/>
    <n v="2.4767274011999998"/>
    <n v="349.5909499"/>
    <n v="43.378436106800002"/>
    <m/>
    <n v="11603.08980489"/>
    <n v="11253.498854989999"/>
  </r>
  <r>
    <x v="6"/>
    <s v="Raster 3"/>
    <s v="Fairfield"/>
    <x v="2"/>
    <x v="0"/>
    <s v="Fixed"/>
    <x v="2"/>
    <s v="Protect None"/>
    <n v="982.94010000000003"/>
    <n v="2608.9949733879998"/>
    <n v="2428.8882364644001"/>
    <n v="120.09619786159999"/>
    <n v="0"/>
    <n v="9.9444694735999999"/>
    <n v="12.211899448"/>
    <n v="57.245687930399995"/>
    <n v="627.43538436439997"/>
    <n v="0"/>
    <n v="111.3963932508"/>
    <n v="112.3487336084"/>
    <n v="0"/>
    <n v="0"/>
    <n v="0"/>
    <n v="40.12357695"/>
    <n v="0"/>
    <n v="4951.6936893412003"/>
    <n v="0"/>
    <n v="0"/>
    <n v="100.239135382"/>
    <n v="0"/>
    <n v="0"/>
    <n v="1.2745644952000001"/>
    <n v="349.5909499"/>
    <n v="71.605913032000004"/>
    <m/>
    <n v="11603.089804890002"/>
    <n v="11253.498854990001"/>
  </r>
  <r>
    <x v="7"/>
    <s v="Raster 3"/>
    <s v="Fairfield"/>
    <x v="2"/>
    <x v="0"/>
    <s v="Fixed"/>
    <x v="2"/>
    <s v="Protect None"/>
    <n v="967.83489999999995"/>
    <n v="2558.1221079335996"/>
    <n v="2391.5626226355998"/>
    <n v="119.8201822468"/>
    <n v="0"/>
    <n v="9.4559440748000014"/>
    <n v="7.4054717636000005"/>
    <n v="60.302616462800003"/>
    <n v="685.20320389200003"/>
    <n v="0"/>
    <n v="84.727650880800013"/>
    <n v="135.81895662479999"/>
    <n v="0"/>
    <n v="0"/>
    <n v="0"/>
    <n v="37.708131440000002"/>
    <n v="0"/>
    <n v="5006.5792831471999"/>
    <n v="0"/>
    <n v="0"/>
    <n v="33.664267934000002"/>
    <n v="0"/>
    <n v="0"/>
    <n v="0.64963746760000007"/>
    <n v="349.5909499"/>
    <n v="122.4787784864"/>
    <m/>
    <n v="11603.089804890002"/>
    <n v="11253.498854990001"/>
  </r>
  <r>
    <x v="0"/>
    <s v="Raster 4"/>
    <s v="Fairfield"/>
    <x v="0"/>
    <x v="0"/>
    <s v="Fixed"/>
    <x v="2"/>
    <s v="Protect None"/>
    <n v="1334.28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  <m/>
    <n v="38122.599650119999"/>
    <n v="7215.6090978599968"/>
  </r>
  <r>
    <x v="1"/>
    <s v="Raster 4"/>
    <s v="Fairfield"/>
    <x v="0"/>
    <x v="0"/>
    <s v="Fixed"/>
    <x v="2"/>
    <s v="Protect None"/>
    <n v="1323.4405999999999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  <m/>
    <n v="38122.599155911208"/>
    <n v="7215.6086036512061"/>
  </r>
  <r>
    <x v="2"/>
    <s v="Raster 4"/>
    <s v="Fairfield"/>
    <x v="0"/>
    <x v="0"/>
    <s v="Fixed"/>
    <x v="2"/>
    <s v="Protect None"/>
    <n v="1322.4032"/>
    <n v="2419.6717365531999"/>
    <n v="3267.7164929408"/>
    <n v="90.736735679999995"/>
    <n v="0"/>
    <n v="7.9938273400000002"/>
    <n v="0.91502759320000004"/>
    <n v="10.734709344799999"/>
    <n v="23.534470160400002"/>
    <n v="0"/>
    <n v="18.045045914399999"/>
    <n v="7.5520046727999999"/>
    <n v="0"/>
    <n v="0"/>
    <n v="11.080161296"/>
    <n v="191.15996383999999"/>
    <n v="0.35830138"/>
    <n v="1140.1154853687999"/>
    <n v="0"/>
    <n v="0"/>
    <n v="15.5804266288"/>
    <n v="0"/>
    <n v="0"/>
    <n v="0"/>
    <n v="30906.990552260002"/>
    <n v="10.4147091468"/>
    <m/>
    <n v="38122.599650119999"/>
    <n v="7215.6090978599968"/>
  </r>
  <r>
    <x v="3"/>
    <s v="Raster 4"/>
    <s v="Fairfield"/>
    <x v="0"/>
    <x v="0"/>
    <s v="Fixed"/>
    <x v="2"/>
    <s v="Protect None"/>
    <n v="1317.8670999999999"/>
    <n v="2417.3373412863998"/>
    <n v="3256.5075902524"/>
    <n v="90.736735679999995"/>
    <n v="0"/>
    <n v="7.9446535644000003"/>
    <n v="0.90514341720000002"/>
    <n v="19.8839968592"/>
    <n v="21.334499687200001"/>
    <n v="0"/>
    <n v="17.9313778904"/>
    <n v="11.9213046736"/>
    <n v="0"/>
    <n v="0"/>
    <n v="11.0349411908"/>
    <n v="191.07347730000001"/>
    <n v="0.25328201"/>
    <n v="1140.5266670904"/>
    <n v="0"/>
    <n v="0"/>
    <n v="15.46873544"/>
    <n v="0"/>
    <n v="0"/>
    <n v="0"/>
    <n v="30906.990552260002"/>
    <n v="12.7491044136"/>
    <m/>
    <n v="38122.5994030156"/>
    <n v="7215.6088507555978"/>
  </r>
  <r>
    <x v="4"/>
    <s v="Raster 4"/>
    <s v="Fairfield"/>
    <x v="0"/>
    <x v="0"/>
    <s v="Fixed"/>
    <x v="2"/>
    <s v="Protect None"/>
    <n v="1314.4558"/>
    <n v="2412.3122262080001"/>
    <n v="3248.0781178551997"/>
    <n v="90.736735679999995"/>
    <n v="0"/>
    <n v="7.9219199596000003"/>
    <n v="0.89155267520000003"/>
    <n v="21.548739202"/>
    <n v="26.653916106"/>
    <n v="0"/>
    <n v="17.750497469599999"/>
    <n v="13.032038951600001"/>
    <n v="0"/>
    <n v="0"/>
    <n v="10.908670842399999"/>
    <n v="191.03641164000001"/>
    <n v="0.17297308000000003"/>
    <n v="1141.4802429700001"/>
    <n v="0"/>
    <n v="0"/>
    <n v="15.310588623999999"/>
    <n v="0"/>
    <n v="0"/>
    <n v="0"/>
    <n v="30906.990552260002"/>
    <n v="17.774219492"/>
    <m/>
    <n v="38122.5994030156"/>
    <n v="7215.6088507555978"/>
  </r>
  <r>
    <x v="5"/>
    <s v="Raster 4"/>
    <s v="Fairfield"/>
    <x v="0"/>
    <x v="0"/>
    <s v="Fixed"/>
    <x v="2"/>
    <s v="Protect None"/>
    <n v="1309.7732000000001"/>
    <n v="2402.7087608063998"/>
    <n v="3236.5072072208004"/>
    <n v="90.736735679999995"/>
    <n v="0"/>
    <n v="7.8344450020000007"/>
    <n v="0.85844068559999998"/>
    <n v="23.978516767199999"/>
    <n v="32.3294099652"/>
    <n v="0"/>
    <n v="16.7900026668"/>
    <n v="15.3024341788"/>
    <n v="0"/>
    <n v="0"/>
    <n v="10.391234228799998"/>
    <n v="191.02405642000002"/>
    <n v="8.0308930000000001E-2"/>
    <n v="1144.8922605252001"/>
    <n v="0"/>
    <n v="0"/>
    <n v="14.797599889600001"/>
    <n v="0"/>
    <n v="0"/>
    <n v="0"/>
    <n v="30906.990552260002"/>
    <n v="27.377684893599998"/>
    <m/>
    <n v="38122.599650120006"/>
    <n v="7215.6090978600041"/>
  </r>
  <r>
    <x v="6"/>
    <s v="Raster 4"/>
    <s v="Fairfield"/>
    <x v="0"/>
    <x v="0"/>
    <s v="Fixed"/>
    <x v="2"/>
    <s v="Protect None"/>
    <n v="1304.2656999999999"/>
    <n v="2389.3127370736001"/>
    <n v="3222.8979323907997"/>
    <n v="90.439221982399999"/>
    <n v="0"/>
    <n v="7.1301974619999999"/>
    <n v="0.79345222839999996"/>
    <n v="25.117420946799999"/>
    <n v="44.170405708799997"/>
    <n v="0"/>
    <n v="15.21545343"/>
    <n v="14.5104645768"/>
    <n v="0"/>
    <n v="0"/>
    <n v="9.6953882383999996"/>
    <n v="191.0117012"/>
    <n v="4.3243270000000007E-2"/>
    <n v="1151.3117857328"/>
    <n v="0"/>
    <n v="0"/>
    <n v="13.1859849928"/>
    <n v="0"/>
    <n v="0"/>
    <n v="0"/>
    <n v="30906.990552260002"/>
    <n v="40.773708626399994"/>
    <m/>
    <n v="38122.599650120006"/>
    <n v="7215.6090978600041"/>
  </r>
  <r>
    <x v="7"/>
    <s v="Raster 4"/>
    <s v="Fairfield"/>
    <x v="0"/>
    <x v="0"/>
    <s v="Fixed"/>
    <x v="2"/>
    <s v="Protect None"/>
    <n v="1291.9656"/>
    <n v="2368.4358747352003"/>
    <n v="3192.5038440864"/>
    <n v="90.02458079920001"/>
    <n v="0"/>
    <n v="6.8979193260000002"/>
    <n v="0.6481548412"/>
    <n v="42.371732781200002"/>
    <n v="61.839605830800004"/>
    <n v="0"/>
    <n v="13.559606845599999"/>
    <n v="13.319174264400001"/>
    <n v="0"/>
    <n v="0"/>
    <n v="8.7823374804000007"/>
    <n v="189.96768510999999"/>
    <n v="4.3243270000000007E-2"/>
    <n v="1158.9668329403999"/>
    <n v="0"/>
    <n v="0"/>
    <n v="6.5976874800000003"/>
    <n v="0"/>
    <n v="0"/>
    <n v="0"/>
    <n v="30906.990552260002"/>
    <n v="61.650570964800004"/>
    <m/>
    <n v="38122.5994030156"/>
    <n v="7215.6088507555978"/>
  </r>
  <r>
    <x v="0"/>
    <s v="ALL"/>
    <s v="Fairfield"/>
    <x v="0"/>
    <x v="0"/>
    <s v="Fixed"/>
    <x v="3"/>
    <s v="Protect None"/>
    <n v="52627.952499999999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  <m/>
    <n v="393681.99803074001"/>
    <n v="265332.77884637"/>
  </r>
  <r>
    <x v="1"/>
    <s v="ALL"/>
    <s v="Fairfield"/>
    <x v="0"/>
    <x v="0"/>
    <s v="Fixed"/>
    <x v="3"/>
    <s v="Protect None"/>
    <n v="52489.570299999999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  <m/>
    <n v="393681.99803074001"/>
    <n v="265332.77884637"/>
  </r>
  <r>
    <x v="2"/>
    <s v="ALL"/>
    <s v="Fairfield"/>
    <x v="0"/>
    <x v="0"/>
    <s v="Fixed"/>
    <x v="3"/>
    <s v="Protect None"/>
    <n v="52442.249199999998"/>
    <n v="56459.5640771908"/>
    <n v="129587.1052321648"/>
    <n v="4814.1264690864"/>
    <n v="0"/>
    <n v="376.34519039240001"/>
    <n v="41.681570191999995"/>
    <n v="288.70442573999998"/>
    <n v="1010.633521082"/>
    <n v="0"/>
    <n v="1114.2698477551999"/>
    <n v="86.550540039599994"/>
    <n v="0"/>
    <n v="0"/>
    <n v="30.014288841599999"/>
    <n v="3753.6280213976002"/>
    <n v="11.984563399999999"/>
    <n v="65756.323991719604"/>
    <n v="0"/>
    <n v="0"/>
    <n v="1596.2356131527999"/>
    <n v="0"/>
    <n v="119.28964909999999"/>
    <n v="25.066023231600003"/>
    <n v="128349.21918437001"/>
    <n v="261.2555747792"/>
    <m/>
    <n v="393681.99778363557"/>
    <n v="265332.77859926556"/>
  </r>
  <r>
    <x v="3"/>
    <s v="ALL"/>
    <s v="Fairfield"/>
    <x v="0"/>
    <x v="0"/>
    <s v="Fixed"/>
    <x v="3"/>
    <s v="Protect None"/>
    <n v="52307.626499999998"/>
    <n v="56029.005169855998"/>
    <n v="129254.446617066"/>
    <n v="4809.1347131020002"/>
    <n v="0"/>
    <n v="366.43852789200002"/>
    <n v="39.451452981999999"/>
    <n v="538.11307427000008"/>
    <n v="1203.7811927155999"/>
    <n v="0"/>
    <n v="1055.9863213448"/>
    <n v="143.46881464000001"/>
    <n v="0"/>
    <n v="0"/>
    <n v="29.665130324400003"/>
    <n v="3747.3651603796002"/>
    <n v="7.6664140100000004"/>
    <n v="65839.1650005064"/>
    <n v="0"/>
    <n v="0"/>
    <n v="1434.2722696947999"/>
    <n v="0"/>
    <n v="119.28964909999999"/>
    <n v="23.7148563724"/>
    <n v="128349.21918437001"/>
    <n v="691.81448211400004"/>
    <m/>
    <n v="393681.99803073989"/>
    <n v="265332.77884636988"/>
  </r>
  <r>
    <x v="4"/>
    <s v="ALL"/>
    <s v="Fairfield"/>
    <x v="0"/>
    <x v="0"/>
    <s v="Fixed"/>
    <x v="3"/>
    <s v="Protect None"/>
    <n v="52130.275699999998"/>
    <n v="55118.298938403204"/>
    <n v="128816.20498683079"/>
    <n v="4757.3752370603997"/>
    <n v="0"/>
    <n v="336.01009207600003"/>
    <n v="31.9145216776"/>
    <n v="822.74645501999998"/>
    <n v="1799.9882643212002"/>
    <n v="0"/>
    <n v="965.18014932839992"/>
    <n v="183.18590485199999"/>
    <n v="0"/>
    <n v="0"/>
    <n v="28.790874957200003"/>
    <n v="3722.2420560316004"/>
    <n v="5.1644819599999998"/>
    <n v="65992.155241887202"/>
    <n v="0"/>
    <n v="0"/>
    <n v="1009.8731808432"/>
    <n v="0"/>
    <n v="119.28964909999999"/>
    <n v="21.8383455588"/>
    <n v="128349.21918437001"/>
    <n v="1602.5207135667999"/>
    <m/>
    <n v="393681.9982778444"/>
    <n v="265332.77909347438"/>
  </r>
  <r>
    <x v="5"/>
    <s v="ALL"/>
    <s v="Fairfield"/>
    <x v="0"/>
    <x v="0"/>
    <s v="Fixed"/>
    <x v="3"/>
    <s v="Protect None"/>
    <n v="51871.455900000001"/>
    <n v="53820.4814249544"/>
    <n v="128176.64987295961"/>
    <n v="4733.5084114820002"/>
    <n v="0"/>
    <n v="324.85654077320004"/>
    <n v="21.803750942800001"/>
    <n v="942.0237489000001"/>
    <n v="2909.7383254960005"/>
    <n v="0"/>
    <n v="835.02210740320004"/>
    <n v="271.6912878"/>
    <n v="0"/>
    <n v="0"/>
    <n v="26.933391182399998"/>
    <n v="3699.6161887500002"/>
    <n v="3.9351375700000002"/>
    <n v="66205.674447361205"/>
    <n v="0"/>
    <n v="0"/>
    <n v="323.30571355880005"/>
    <n v="0"/>
    <n v="119.28964909999999"/>
    <n v="17.910374016399999"/>
    <n v="128349.21918437001"/>
    <n v="2900.3382270156003"/>
    <m/>
    <n v="393681.99778363563"/>
    <n v="265332.77859926561"/>
  </r>
  <r>
    <x v="6"/>
    <s v="ALL"/>
    <s v="Fairfield"/>
    <x v="0"/>
    <x v="0"/>
    <s v="Fixed"/>
    <x v="3"/>
    <s v="Protect None"/>
    <n v="51642.2209"/>
    <n v="52658.273323599198"/>
    <n v="127610.2001016196"/>
    <n v="4718.5084330888003"/>
    <n v="0"/>
    <n v="318.70018175159998"/>
    <n v="14.663916409200001"/>
    <n v="903.68401861360007"/>
    <n v="3500.3198183311997"/>
    <n v="0"/>
    <n v="710.86474872760004"/>
    <n v="407.05581943319999"/>
    <n v="0"/>
    <n v="0"/>
    <n v="24.5174514636"/>
    <n v="3686.7544047300003"/>
    <n v="2.3660246300000001"/>
    <n v="66452.013565034402"/>
    <n v="0"/>
    <n v="0"/>
    <n v="128.35788637120001"/>
    <n v="0"/>
    <n v="119.28964909999999"/>
    <n v="14.663669304799999"/>
    <n v="128349.21918437001"/>
    <n v="4062.5463283708"/>
    <m/>
    <n v="393681.99852494884"/>
    <n v="265332.77934057883"/>
  </r>
  <r>
    <x v="7"/>
    <s v="ALL"/>
    <s v="Fairfield"/>
    <x v="0"/>
    <x v="0"/>
    <s v="Fixed"/>
    <x v="3"/>
    <s v="Protect None"/>
    <n v="51450.954899999997"/>
    <n v="51688.798252694403"/>
    <n v="127137.57339991559"/>
    <n v="4706.8824181731998"/>
    <n v="0"/>
    <n v="317.7779881308"/>
    <n v="8.2409317400000006"/>
    <n v="766.56479863599998"/>
    <n v="3781.4527181507997"/>
    <n v="0"/>
    <n v="611.39435513399997"/>
    <n v="646.18121835720001"/>
    <n v="0"/>
    <n v="0"/>
    <n v="20.422931555600002"/>
    <n v="3676.0424289900002"/>
    <n v="2.3413141899999999"/>
    <n v="66743.2933128312"/>
    <n v="0"/>
    <n v="0"/>
    <n v="61.508733039200003"/>
    <n v="0"/>
    <n v="119.28964909999999"/>
    <n v="12.9929964564"/>
    <n v="128349.21918437001"/>
    <n v="5032.0213992755998"/>
    <m/>
    <n v="393681.99803074001"/>
    <n v="265332.77884637"/>
  </r>
  <r>
    <x v="0"/>
    <s v="OutputSite 1"/>
    <s v="Fairfield"/>
    <x v="0"/>
    <x v="0"/>
    <s v="Fixed"/>
    <x v="3"/>
    <s v="Protect None"/>
    <n v="385.02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  <m/>
    <n v="3051.5478340900004"/>
    <n v="3051.5478340900004"/>
  </r>
  <r>
    <x v="1"/>
    <s v="OutputSite 1"/>
    <s v="Fairfield"/>
    <x v="0"/>
    <x v="0"/>
    <s v="Fixed"/>
    <x v="3"/>
    <s v="Protect None"/>
    <n v="372.28059999999999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  <m/>
    <n v="3051.5478340899999"/>
    <n v="3051.5478340899999"/>
  </r>
  <r>
    <x v="2"/>
    <s v="OutputSite 1"/>
    <s v="Fairfield"/>
    <x v="0"/>
    <x v="0"/>
    <s v="Fixed"/>
    <x v="3"/>
    <s v="Protect None"/>
    <n v="368.09140000000002"/>
    <n v="252.75024133120002"/>
    <n v="909.57004542160007"/>
    <n v="17.918528461600001"/>
    <n v="0"/>
    <n v="1.93359193"/>
    <n v="0.68917417159999994"/>
    <n v="27.834828033600001"/>
    <n v="59.6468013852"/>
    <n v="0"/>
    <n v="34.684314897200004"/>
    <n v="5.9075248907999995"/>
    <n v="0"/>
    <n v="0"/>
    <n v="10.622771051599999"/>
    <n v="32.914306080000003"/>
    <n v="0"/>
    <n v="1652.4110919268001"/>
    <n v="0"/>
    <n v="0"/>
    <n v="32.5821977664"/>
    <n v="0"/>
    <n v="0"/>
    <n v="1.3516610680000001"/>
    <n v="0"/>
    <n v="10.731002778799999"/>
    <m/>
    <n v="3051.5480811943999"/>
    <n v="3051.5480811943999"/>
  </r>
  <r>
    <x v="3"/>
    <s v="OutputSite 1"/>
    <s v="Fairfield"/>
    <x v="0"/>
    <x v="0"/>
    <s v="Fixed"/>
    <x v="3"/>
    <s v="Protect None"/>
    <n v="359.77510000000001"/>
    <n v="244.13099275480002"/>
    <n v="889.02010220440002"/>
    <n v="16.145307287200001"/>
    <n v="0"/>
    <n v="1.93359193"/>
    <n v="0.68027841319999993"/>
    <n v="41.4428673416"/>
    <n v="69.937464123200002"/>
    <n v="0"/>
    <n v="32.083046878399998"/>
    <n v="8.3429858572000004"/>
    <n v="0"/>
    <n v="0"/>
    <n v="10.395187899200002"/>
    <n v="32.858707590000002"/>
    <n v="0"/>
    <n v="1655.8584454111999"/>
    <n v="0"/>
    <n v="0"/>
    <n v="28.318411344400001"/>
    <n v="0"/>
    <n v="0"/>
    <n v="1.0504408044"/>
    <n v="0"/>
    <n v="19.350251355200001"/>
    <m/>
    <n v="3051.5480811943994"/>
    <n v="3051.5480811943994"/>
  </r>
  <r>
    <x v="4"/>
    <s v="OutputSite 1"/>
    <s v="Fairfield"/>
    <x v="0"/>
    <x v="0"/>
    <s v="Fixed"/>
    <x v="3"/>
    <s v="Protect None"/>
    <n v="350.42419999999998"/>
    <n v="235.40721901719999"/>
    <n v="865.91361686480002"/>
    <n v="14.877167506399999"/>
    <n v="0"/>
    <n v="1.93359193"/>
    <n v="0.66866450639999997"/>
    <n v="51.046332743200004"/>
    <n v="88.330680137199991"/>
    <n v="0"/>
    <n v="27.876588677200001"/>
    <n v="9.9437281603999992"/>
    <n v="0"/>
    <n v="0"/>
    <n v="9.9256895392000004"/>
    <n v="32.85252998"/>
    <n v="0"/>
    <n v="1661.7259393892"/>
    <n v="0"/>
    <n v="0"/>
    <n v="22.035534870000003"/>
    <n v="0"/>
    <n v="0"/>
    <n v="0.93652567600000003"/>
    <n v="0"/>
    <n v="28.074025092799999"/>
    <m/>
    <n v="3051.5478340900004"/>
    <n v="3051.5478340900004"/>
  </r>
  <r>
    <x v="5"/>
    <s v="OutputSite 1"/>
    <s v="Fairfield"/>
    <x v="0"/>
    <x v="0"/>
    <s v="Fixed"/>
    <x v="3"/>
    <s v="Protect None"/>
    <n v="338.71620000000001"/>
    <n v="225.94732127200001"/>
    <n v="836.98263371280007"/>
    <n v="13.7226957496"/>
    <n v="0"/>
    <n v="1.93359193"/>
    <n v="0.62591544520000009"/>
    <n v="49.589158096400006"/>
    <n v="125.77539828680001"/>
    <n v="0"/>
    <n v="20.92974268"/>
    <n v="13.3419078692"/>
    <n v="0"/>
    <n v="0"/>
    <n v="8.8851329107999995"/>
    <n v="32.475695770000002"/>
    <n v="0"/>
    <n v="1672.9533749076002"/>
    <n v="0"/>
    <n v="0"/>
    <n v="10.0067397824"/>
    <n v="0"/>
    <n v="0"/>
    <n v="0.84460283920000001"/>
    <n v="0"/>
    <n v="37.533922838000002"/>
    <m/>
    <n v="3051.5478340899999"/>
    <n v="3051.5478340899999"/>
  </r>
  <r>
    <x v="6"/>
    <s v="OutputSite 1"/>
    <s v="Fairfield"/>
    <x v="0"/>
    <x v="0"/>
    <s v="Fixed"/>
    <x v="3"/>
    <s v="Protect None"/>
    <n v="329.01420000000002"/>
    <n v="218.500830178"/>
    <n v="813.00856482480003"/>
    <n v="13.3947882108"/>
    <n v="0"/>
    <n v="1.93359193"/>
    <n v="0.34520484679999996"/>
    <n v="39.750449306"/>
    <n v="156.8015796464"/>
    <n v="0"/>
    <n v="16.1097242536"/>
    <n v="16.993122483600001"/>
    <n v="0"/>
    <n v="0"/>
    <n v="7.5557112387999998"/>
    <n v="32.457162939999996"/>
    <n v="0"/>
    <n v="1683.6245784216001"/>
    <n v="0"/>
    <n v="0"/>
    <n v="5.3102735560000003"/>
    <n v="0"/>
    <n v="0"/>
    <n v="0.78208542599999997"/>
    <n v="0"/>
    <n v="44.980413931999998"/>
    <m/>
    <n v="3051.5480811943999"/>
    <n v="3051.5480811943999"/>
  </r>
  <r>
    <x v="7"/>
    <s v="OutputSite 1"/>
    <s v="Fairfield"/>
    <x v="0"/>
    <x v="0"/>
    <s v="Fixed"/>
    <x v="3"/>
    <s v="Protect None"/>
    <n v="319.44330000000002"/>
    <n v="212.63679566159999"/>
    <n v="789.35844980520005"/>
    <n v="13.167946371599999"/>
    <n v="0"/>
    <n v="1.93359193"/>
    <n v="0.12874139240000002"/>
    <n v="36.667080602799999"/>
    <n v="176.75674257279999"/>
    <n v="0"/>
    <n v="13.289274632"/>
    <n v="20.842761931199998"/>
    <n v="0"/>
    <n v="0"/>
    <n v="6.0676485419999997"/>
    <n v="32.117394390000001"/>
    <n v="0"/>
    <n v="1694.6185002819998"/>
    <n v="0"/>
    <n v="0"/>
    <n v="2.3877698172000001"/>
    <n v="0"/>
    <n v="0"/>
    <n v="0.73068771080000006"/>
    <n v="0"/>
    <n v="50.844448448400001"/>
    <m/>
    <n v="3051.5478340899995"/>
    <n v="3051.5478340899995"/>
  </r>
  <r>
    <x v="0"/>
    <s v="OutputSite 2"/>
    <s v="Fairfield"/>
    <x v="0"/>
    <x v="0"/>
    <s v="Fixed"/>
    <x v="3"/>
    <s v="Protect None"/>
    <n v="516.4325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  <m/>
    <n v="9303.8822046500009"/>
    <n v="9303.8822046500009"/>
  </r>
  <r>
    <x v="1"/>
    <s v="OutputSite 2"/>
    <s v="Fairfield"/>
    <x v="0"/>
    <x v="0"/>
    <s v="Fixed"/>
    <x v="3"/>
    <s v="Protect None"/>
    <n v="501.46929999999998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  <m/>
    <n v="9303.8822046500009"/>
    <n v="9303.8822046500009"/>
  </r>
  <r>
    <x v="2"/>
    <s v="OutputSite 2"/>
    <s v="Fairfield"/>
    <x v="0"/>
    <x v="0"/>
    <s v="Fixed"/>
    <x v="3"/>
    <s v="Protect None"/>
    <n v="497.57870000000003"/>
    <n v="2708.9365950724"/>
    <n v="1229.5388611628"/>
    <n v="65.581507759999994"/>
    <n v="0"/>
    <n v="1.7299779043999999"/>
    <n v="5.0653930956000002"/>
    <n v="21.445696667200004"/>
    <n v="136.5162852416"/>
    <n v="0"/>
    <n v="179.68665944359998"/>
    <n v="4.8126052944"/>
    <n v="0"/>
    <n v="0"/>
    <n v="7.8517423100000006"/>
    <n v="12.948270560000001"/>
    <n v="0"/>
    <n v="4751.7244536411999"/>
    <n v="0"/>
    <n v="0"/>
    <n v="142.7255246048"/>
    <n v="0"/>
    <n v="0"/>
    <n v="0.3088805"/>
    <n v="0"/>
    <n v="35.009504287600002"/>
    <m/>
    <n v="9303.8819575456018"/>
    <n v="9303.8819575456018"/>
  </r>
  <r>
    <x v="3"/>
    <s v="OutputSite 2"/>
    <s v="Fairfield"/>
    <x v="0"/>
    <x v="0"/>
    <s v="Fixed"/>
    <x v="3"/>
    <s v="Protect None"/>
    <n v="482.67910000000001"/>
    <n v="2649.4452223548001"/>
    <n v="1192.7212939804001"/>
    <n v="65.581507759999994"/>
    <n v="0"/>
    <n v="1.4581630643999999"/>
    <n v="4.0038325932000003"/>
    <n v="50.271660449199999"/>
    <n v="153.00580895799999"/>
    <n v="0"/>
    <n v="177.41428738120001"/>
    <n v="11.0396361744"/>
    <n v="0"/>
    <n v="0"/>
    <n v="7.8517423100000006"/>
    <n v="11.533597870000001"/>
    <n v="0"/>
    <n v="4755.9437612711999"/>
    <n v="0"/>
    <n v="0"/>
    <n v="128.80218008240001"/>
    <n v="0"/>
    <n v="0"/>
    <n v="0.3088805"/>
    <n v="0"/>
    <n v="94.500877005199996"/>
    <m/>
    <n v="9303.8824517544035"/>
    <n v="9303.8824517544035"/>
  </r>
  <r>
    <x v="4"/>
    <s v="OutputSite 2"/>
    <s v="Fairfield"/>
    <x v="0"/>
    <x v="0"/>
    <s v="Fixed"/>
    <x v="3"/>
    <s v="Protect None"/>
    <n v="466.411"/>
    <n v="2565.8609235327999"/>
    <n v="1152.522103084"/>
    <n v="42.117215249200001"/>
    <n v="0"/>
    <n v="0.64049460479999998"/>
    <n v="2.6986271524000003"/>
    <n v="95.164599423599995"/>
    <n v="191.9363658648"/>
    <n v="0"/>
    <n v="171.0797660872"/>
    <n v="14.629321793200001"/>
    <n v="0"/>
    <n v="0"/>
    <n v="7.8450704911999996"/>
    <n v="10.180701280000001"/>
    <n v="0"/>
    <n v="4765.8084160236003"/>
    <n v="0"/>
    <n v="0"/>
    <n v="105.0129452856"/>
    <n v="0"/>
    <n v="0"/>
    <n v="0.3004789504"/>
    <n v="0"/>
    <n v="178.0851758272"/>
    <m/>
    <n v="9303.882204649999"/>
    <n v="9303.882204649999"/>
  </r>
  <r>
    <x v="5"/>
    <s v="OutputSite 2"/>
    <s v="Fairfield"/>
    <x v="0"/>
    <x v="0"/>
    <s v="Fixed"/>
    <x v="3"/>
    <s v="Protect None"/>
    <n v="426.79860000000002"/>
    <n v="2420.608756438"/>
    <n v="1054.6381197384001"/>
    <n v="22.816384773999999"/>
    <n v="0"/>
    <n v="6.5482665999999995E-2"/>
    <n v="1.2221783624"/>
    <n v="157.709441212"/>
    <n v="313.906603496"/>
    <n v="0"/>
    <n v="151.65736024720002"/>
    <n v="19.8197497152"/>
    <n v="0"/>
    <n v="0"/>
    <n v="7.8230781996000003"/>
    <n v="9.8471103400000004"/>
    <n v="0"/>
    <n v="4791.3881693027997"/>
    <n v="0"/>
    <n v="0"/>
    <n v="28.783214720799997"/>
    <n v="0"/>
    <n v="0"/>
    <n v="0.25921251559999997"/>
    <n v="0"/>
    <n v="323.337342922"/>
    <m/>
    <n v="9303.882204649999"/>
    <n v="9303.882204649999"/>
  </r>
  <r>
    <x v="6"/>
    <s v="OutputSite 2"/>
    <s v="Fairfield"/>
    <x v="0"/>
    <x v="0"/>
    <s v="Fixed"/>
    <x v="3"/>
    <s v="Protect None"/>
    <n v="396.45760000000001"/>
    <n v="2314.8312701387999"/>
    <n v="979.66417373440004"/>
    <n v="13.549969774000001"/>
    <n v="0"/>
    <n v="3.11351544E-2"/>
    <n v="0.51397715199999994"/>
    <n v="143.74211210640001"/>
    <n v="412.06684956079999"/>
    <n v="0"/>
    <n v="136.4718064496"/>
    <n v="28.393283977599999"/>
    <n v="0"/>
    <n v="0"/>
    <n v="7.7926843583999998"/>
    <n v="7.91351841"/>
    <n v="0"/>
    <n v="4817.2229343228"/>
    <n v="0"/>
    <n v="0"/>
    <n v="12.366586802400001"/>
    <n v="0"/>
    <n v="0"/>
    <n v="0.20732059160000002"/>
    <n v="0"/>
    <n v="429.11482922120001"/>
    <m/>
    <n v="9303.8824517544017"/>
    <n v="9303.8824517544017"/>
  </r>
  <r>
    <x v="7"/>
    <s v="OutputSite 2"/>
    <s v="Fairfield"/>
    <x v="0"/>
    <x v="0"/>
    <s v="Fixed"/>
    <x v="3"/>
    <s v="Protect None"/>
    <n v="376.5521"/>
    <n v="2215.3976951007999"/>
    <n v="930.47680739240002"/>
    <n v="9.6598052047999996"/>
    <n v="0"/>
    <n v="6.9189231999999996E-3"/>
    <n v="0.1356603156"/>
    <n v="97.041357341600005"/>
    <n v="459.27120309280002"/>
    <n v="0"/>
    <n v="124.8833514028"/>
    <n v="78.045700800399999"/>
    <n v="0"/>
    <n v="0"/>
    <n v="6.5314635008000002"/>
    <n v="6.9003903700000002"/>
    <n v="0"/>
    <n v="4841.1802001116002"/>
    <n v="0"/>
    <n v="0"/>
    <n v="5.6594320731999996"/>
    <n v="0"/>
    <n v="0"/>
    <n v="0.1438147608"/>
    <n v="0"/>
    <n v="528.54840425920008"/>
    <m/>
    <n v="9303.8822046500009"/>
    <n v="9303.8822046500009"/>
  </r>
  <r>
    <x v="0"/>
    <s v="OutputSite 3"/>
    <s v="Fairfield"/>
    <x v="0"/>
    <x v="0"/>
    <s v="Fixed"/>
    <x v="3"/>
    <s v="Protect None"/>
    <n v="295.97250000000003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  <m/>
    <n v="3358.0067109699999"/>
    <n v="3358.0067109699999"/>
  </r>
  <r>
    <x v="1"/>
    <s v="OutputSite 3"/>
    <s v="Fairfield"/>
    <x v="0"/>
    <x v="0"/>
    <s v="Fixed"/>
    <x v="3"/>
    <s v="Protect None"/>
    <n v="288.51710000000003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  <m/>
    <n v="3358.0067109700003"/>
    <n v="3358.0067109700003"/>
  </r>
  <r>
    <x v="2"/>
    <s v="OutputSite 3"/>
    <s v="Fairfield"/>
    <x v="0"/>
    <x v="0"/>
    <s v="Fixed"/>
    <x v="3"/>
    <s v="Protect None"/>
    <n v="284.70440000000002"/>
    <n v="1034.4956516768"/>
    <n v="703.51709939360001"/>
    <n v="22.102005953599999"/>
    <n v="0"/>
    <n v="21.281866450000003"/>
    <n v="0"/>
    <n v="23.780339038400001"/>
    <n v="12.484208496800001"/>
    <n v="0"/>
    <n v="67.875377905199997"/>
    <n v="7.0671858399999996E-2"/>
    <n v="0"/>
    <n v="0"/>
    <n v="0"/>
    <n v="6.12818912"/>
    <n v="3.85482864"/>
    <n v="1301.9849291548001"/>
    <n v="0"/>
    <n v="0"/>
    <n v="146.87119512360002"/>
    <n v="0"/>
    <n v="0"/>
    <n v="0"/>
    <n v="0"/>
    <n v="13.5605952632"/>
    <m/>
    <n v="3358.0069580743998"/>
    <n v="3358.0069580743998"/>
  </r>
  <r>
    <x v="3"/>
    <s v="OutputSite 3"/>
    <s v="Fairfield"/>
    <x v="0"/>
    <x v="0"/>
    <s v="Fixed"/>
    <x v="3"/>
    <s v="Protect None"/>
    <n v="249.52180000000001"/>
    <n v="852.67055075560006"/>
    <n v="616.57934675920001"/>
    <n v="21.800291481200002"/>
    <n v="0"/>
    <n v="19.175301439999998"/>
    <n v="0"/>
    <n v="105.34900726960001"/>
    <n v="44.757772867599996"/>
    <n v="0"/>
    <n v="67.288257850799994"/>
    <n v="0.74156030439999998"/>
    <n v="0"/>
    <n v="0"/>
    <n v="0"/>
    <n v="6.12818912"/>
    <n v="2.3969126799999998"/>
    <n v="1304.0316949"/>
    <n v="0"/>
    <n v="0"/>
    <n v="121.70188225279999"/>
    <n v="0"/>
    <n v="0"/>
    <n v="0"/>
    <n v="0"/>
    <n v="195.38569618439999"/>
    <m/>
    <n v="3358.0064638655999"/>
    <n v="3358.0064638655999"/>
  </r>
  <r>
    <x v="4"/>
    <s v="OutputSite 3"/>
    <s v="Fairfield"/>
    <x v="0"/>
    <x v="0"/>
    <s v="Fixed"/>
    <x v="3"/>
    <s v="Protect None"/>
    <n v="221.38669999999999"/>
    <n v="761.49668739200001"/>
    <n v="547.05627671479999"/>
    <n v="0.30517393399999998"/>
    <n v="0"/>
    <n v="0.35805427560000003"/>
    <n v="0"/>
    <n v="147.2280138772"/>
    <n v="162.9035757"/>
    <n v="0"/>
    <n v="65.917322639600002"/>
    <n v="1.3056996496"/>
    <n v="0"/>
    <n v="0"/>
    <n v="0"/>
    <n v="3.95984801"/>
    <n v="1.01312804"/>
    <n v="1309.1297057764"/>
    <n v="0"/>
    <n v="0"/>
    <n v="70.773418308400011"/>
    <n v="0"/>
    <n v="0"/>
    <n v="0"/>
    <n v="0"/>
    <n v="286.55955954799998"/>
    <m/>
    <n v="3358.0064638655999"/>
    <n v="3358.0064638655999"/>
  </r>
  <r>
    <x v="5"/>
    <s v="OutputSite 3"/>
    <s v="Fairfield"/>
    <x v="0"/>
    <x v="0"/>
    <s v="Fixed"/>
    <x v="3"/>
    <s v="Protect None"/>
    <n v="200.5642"/>
    <n v="669.81749553040004"/>
    <n v="495.60296302479998"/>
    <n v="0.19768352"/>
    <n v="0"/>
    <n v="0.32667201680000002"/>
    <n v="0"/>
    <n v="77.652063491200011"/>
    <n v="346.27975093999999"/>
    <n v="0"/>
    <n v="60.319172457599997"/>
    <n v="3.0082489656"/>
    <n v="0"/>
    <n v="0"/>
    <n v="0"/>
    <n v="3.5274153099999999"/>
    <n v="0.3088805"/>
    <n v="1316.725447928"/>
    <n v="0"/>
    <n v="0"/>
    <n v="6.0024129803999999"/>
    <n v="0"/>
    <n v="0"/>
    <n v="0"/>
    <n v="0"/>
    <n v="378.23875140960001"/>
    <m/>
    <n v="3358.0069580743998"/>
    <n v="3358.0069580743998"/>
  </r>
  <r>
    <x v="6"/>
    <s v="OutputSite 3"/>
    <s v="Fairfield"/>
    <x v="0"/>
    <x v="0"/>
    <s v="Fixed"/>
    <x v="3"/>
    <s v="Protect None"/>
    <n v="180.7226"/>
    <n v="586.38689564520007"/>
    <n v="446.57349639440002"/>
    <n v="0.12824718360000001"/>
    <n v="0"/>
    <n v="0.31505811"/>
    <n v="0"/>
    <n v="76.162765272399994"/>
    <n v="369.09687702719998"/>
    <n v="0"/>
    <n v="53.471909533599998"/>
    <n v="33.717395379999999"/>
    <n v="0"/>
    <n v="0"/>
    <n v="0"/>
    <n v="2.3104261400000001"/>
    <n v="0.17297308000000003"/>
    <n v="1326.2812221804002"/>
    <n v="0"/>
    <n v="0"/>
    <n v="1.7200937284000002"/>
    <n v="0"/>
    <n v="0"/>
    <n v="0"/>
    <n v="0"/>
    <n v="461.66935129480004"/>
    <m/>
    <n v="3358.0067109700003"/>
    <n v="3358.0067109700003"/>
  </r>
  <r>
    <x v="7"/>
    <s v="OutputSite 3"/>
    <s v="Fairfield"/>
    <x v="0"/>
    <x v="0"/>
    <s v="Fixed"/>
    <x v="3"/>
    <s v="Protect None"/>
    <n v="168.3357"/>
    <n v="516.71506875199998"/>
    <n v="415.96492147079999"/>
    <n v="0.11737459"/>
    <n v="0"/>
    <n v="0.31505811"/>
    <n v="0"/>
    <n v="55.206582421600004"/>
    <n v="299.52932819080002"/>
    <n v="0"/>
    <n v="48.380323371599999"/>
    <n v="150.03042487760001"/>
    <n v="0"/>
    <n v="0"/>
    <n v="0"/>
    <n v="2.27953809"/>
    <n v="0.16679547"/>
    <n v="1337.0836381308"/>
    <n v="0"/>
    <n v="0"/>
    <n v="0.87647930680000008"/>
    <n v="0"/>
    <n v="0"/>
    <n v="0"/>
    <n v="0"/>
    <n v="531.34117818799996"/>
    <m/>
    <n v="3358.0067109699999"/>
    <n v="3358.0067109699999"/>
  </r>
  <r>
    <x v="0"/>
    <s v="OutputSite 4"/>
    <s v="Fairfield"/>
    <x v="0"/>
    <x v="0"/>
    <s v="Fixed"/>
    <x v="3"/>
    <s v="Protect None"/>
    <n v="188.38249999999999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  <m/>
    <n v="4529.7757757700001"/>
    <n v="4529.7757757700001"/>
  </r>
  <r>
    <x v="1"/>
    <s v="OutputSite 4"/>
    <s v="Fairfield"/>
    <x v="0"/>
    <x v="0"/>
    <s v="Fixed"/>
    <x v="3"/>
    <s v="Protect None"/>
    <n v="175.82550000000001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  <m/>
    <n v="4529.7757757699992"/>
    <n v="4529.7757757699992"/>
  </r>
  <r>
    <x v="2"/>
    <s v="OutputSite 4"/>
    <s v="Fairfield"/>
    <x v="0"/>
    <x v="0"/>
    <s v="Fixed"/>
    <x v="3"/>
    <s v="Protect None"/>
    <n v="167.84530000000001"/>
    <n v="1573.6329736847999"/>
    <n v="414.75312149320001"/>
    <n v="1.26023244"/>
    <n v="0"/>
    <n v="17.973879847199999"/>
    <n v="0"/>
    <n v="46.588075158400002"/>
    <n v="167.84146292520001"/>
    <n v="0"/>
    <n v="93.531239339600006"/>
    <n v="8.9780441652"/>
    <n v="0"/>
    <n v="0"/>
    <n v="0"/>
    <n v="33.723572990000001"/>
    <n v="0"/>
    <n v="1767.5281361284001"/>
    <n v="0"/>
    <n v="0"/>
    <n v="372.87732724279999"/>
    <n v="0"/>
    <n v="0"/>
    <n v="0"/>
    <n v="0"/>
    <n v="31.087710355199999"/>
    <m/>
    <n v="4529.7757757700001"/>
    <n v="4529.7757757700001"/>
  </r>
  <r>
    <x v="3"/>
    <s v="OutputSite 4"/>
    <s v="Fairfield"/>
    <x v="0"/>
    <x v="0"/>
    <s v="Fixed"/>
    <x v="3"/>
    <s v="Protect None"/>
    <n v="148.65270000000001"/>
    <n v="1538.9768286892001"/>
    <n v="367.32736241880002"/>
    <n v="1.26023244"/>
    <n v="0"/>
    <n v="14.247298390799999"/>
    <n v="0"/>
    <n v="84.856392273200001"/>
    <n v="209.3742762684"/>
    <n v="0"/>
    <n v="89.761414613200003"/>
    <n v="15.885353458400001"/>
    <n v="0"/>
    <n v="0"/>
    <n v="0"/>
    <n v="32.562182310000004"/>
    <n v="0"/>
    <n v="1773.9711362539999"/>
    <n v="0"/>
    <n v="0"/>
    <n v="335.80969040759999"/>
    <n v="0"/>
    <n v="0"/>
    <n v="0"/>
    <n v="0"/>
    <n v="65.743855350800004"/>
    <m/>
    <n v="4529.7760228744"/>
    <n v="4529.7760228744"/>
  </r>
  <r>
    <x v="4"/>
    <s v="OutputSite 4"/>
    <s v="Fairfield"/>
    <x v="0"/>
    <x v="0"/>
    <s v="Fixed"/>
    <x v="3"/>
    <s v="Protect None"/>
    <n v="115.15089999999999"/>
    <n v="1213.3784805072"/>
    <n v="284.54294053960001"/>
    <n v="0.1771738548"/>
    <n v="0"/>
    <n v="10.4567168948"/>
    <n v="0"/>
    <n v="137.5089036164"/>
    <n v="380.30800365520003"/>
    <n v="0"/>
    <n v="73.296354232399992"/>
    <n v="21.983642946"/>
    <n v="0"/>
    <n v="0"/>
    <n v="0"/>
    <n v="15.104256449999999"/>
    <n v="0"/>
    <n v="1812.8967510728"/>
    <n v="0"/>
    <n v="0"/>
    <n v="188.78034846800003"/>
    <n v="0"/>
    <n v="0"/>
    <n v="0"/>
    <n v="0"/>
    <n v="391.3422035328"/>
    <m/>
    <n v="4529.7757757700001"/>
    <n v="4529.7757757700001"/>
  </r>
  <r>
    <x v="5"/>
    <s v="OutputSite 4"/>
    <s v="Fairfield"/>
    <x v="0"/>
    <x v="0"/>
    <s v="Fixed"/>
    <x v="3"/>
    <s v="Protect None"/>
    <n v="81.594399999999993"/>
    <n v="905.27092307040004"/>
    <n v="201.62335255359997"/>
    <n v="0.1522163104"/>
    <n v="0"/>
    <n v="9.0074495888000001"/>
    <n v="0"/>
    <n v="118.2735558072"/>
    <n v="608.79432263720003"/>
    <n v="0"/>
    <n v="60.711080035999998"/>
    <n v="36.335219393599999"/>
    <n v="0"/>
    <n v="0"/>
    <n v="0"/>
    <n v="2.5884185900000003"/>
    <n v="0"/>
    <n v="1847.1377606763999"/>
    <n v="0"/>
    <n v="0"/>
    <n v="40.431716136800006"/>
    <n v="0"/>
    <n v="0"/>
    <n v="0"/>
    <n v="0"/>
    <n v="699.44976096959999"/>
    <m/>
    <n v="4529.7757757700001"/>
    <n v="4529.7757757700001"/>
  </r>
  <r>
    <x v="6"/>
    <s v="OutputSite 4"/>
    <s v="Fairfield"/>
    <x v="0"/>
    <x v="0"/>
    <s v="Fixed"/>
    <x v="3"/>
    <s v="Protect None"/>
    <n v="58.625100000000003"/>
    <n v="668.77051418760004"/>
    <n v="144.8652016044"/>
    <n v="0.1237993044"/>
    <n v="0"/>
    <n v="7.0224599435999995"/>
    <n v="0"/>
    <n v="99.978440239999998"/>
    <n v="626.16897431439997"/>
    <n v="0"/>
    <n v="51.638641990000004"/>
    <n v="103.64126876120001"/>
    <n v="0"/>
    <n v="0"/>
    <n v="0"/>
    <n v="1.1243250200000001"/>
    <n v="0"/>
    <n v="1874.1047580571999"/>
    <n v="0"/>
    <n v="0"/>
    <n v="16.3869753904"/>
    <n v="0"/>
    <n v="0"/>
    <n v="0"/>
    <n v="0"/>
    <n v="935.95016985240011"/>
    <m/>
    <n v="4529.7755286656002"/>
    <n v="4529.7755286656002"/>
  </r>
  <r>
    <x v="7"/>
    <s v="OutputSite 4"/>
    <s v="Fairfield"/>
    <x v="0"/>
    <x v="0"/>
    <s v="Fixed"/>
    <x v="3"/>
    <s v="Protect None"/>
    <n v="41.6875"/>
    <n v="550.79966127040007"/>
    <n v="103.01164675"/>
    <n v="8.4262600399999998E-2"/>
    <n v="0"/>
    <n v="6.7746142304000001"/>
    <n v="0"/>
    <n v="68.797077317200007"/>
    <n v="600.00976121719998"/>
    <n v="0"/>
    <n v="42.54520007"/>
    <n v="154.99574069120001"/>
    <n v="0"/>
    <n v="0"/>
    <n v="0"/>
    <n v="1.1243250200000001"/>
    <n v="0"/>
    <n v="1937.1077314032002"/>
    <n v="0"/>
    <n v="0"/>
    <n v="10.6047324304"/>
    <n v="0"/>
    <n v="0"/>
    <n v="0"/>
    <n v="0"/>
    <n v="1053.9210227696001"/>
    <m/>
    <n v="4529.7757757700001"/>
    <n v="4529.7757757700001"/>
  </r>
  <r>
    <x v="0"/>
    <s v="OutputSite 5"/>
    <s v="Fairfield"/>
    <x v="0"/>
    <x v="0"/>
    <s v="Fixed"/>
    <x v="3"/>
    <s v="Protect None"/>
    <n v="2275.5324999999998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  <m/>
    <n v="18140.978020089995"/>
    <n v="17817.530715709996"/>
  </r>
  <r>
    <x v="1"/>
    <s v="OutputSite 5"/>
    <s v="Fairfield"/>
    <x v="0"/>
    <x v="0"/>
    <s v="Fixed"/>
    <x v="3"/>
    <s v="Protect None"/>
    <n v="2249.3126999999999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  <m/>
    <n v="18140.978020089999"/>
    <n v="17817.53071571"/>
  </r>
  <r>
    <x v="2"/>
    <s v="OutputSite 5"/>
    <s v="Fairfield"/>
    <x v="0"/>
    <x v="0"/>
    <s v="Fixed"/>
    <x v="3"/>
    <s v="Protect None"/>
    <n v="2241.8838000000001"/>
    <n v="5211.0245679487998"/>
    <n v="5539.7935126871998"/>
    <n v="271.13480869120002"/>
    <n v="0"/>
    <n v="32.977564806399997"/>
    <n v="27.181236895600001"/>
    <n v="60.799543411200005"/>
    <n v="383.9859055448"/>
    <n v="0"/>
    <n v="291.00249666000002"/>
    <n v="18.763872614"/>
    <n v="0"/>
    <n v="0"/>
    <n v="0"/>
    <n v="66.9106823276"/>
    <n v="0.50038641000000006"/>
    <n v="5212.7446616772004"/>
    <n v="0"/>
    <n v="0"/>
    <n v="659.30097937079995"/>
    <n v="0"/>
    <n v="0"/>
    <n v="8.2125147340000009"/>
    <n v="323.44730438000005"/>
    <n v="33.197981931199998"/>
    <m/>
    <n v="18140.978020089999"/>
    <n v="17817.53071571"/>
  </r>
  <r>
    <x v="3"/>
    <s v="OutputSite 5"/>
    <s v="Fairfield"/>
    <x v="0"/>
    <x v="0"/>
    <s v="Fixed"/>
    <x v="3"/>
    <s v="Protect None"/>
    <n v="2228.5158000000001"/>
    <n v="5191.2769727184004"/>
    <n v="5506.7605964951999"/>
    <n v="270.74487794800001"/>
    <n v="0"/>
    <n v="30.812683157999999"/>
    <n v="26.293637890800003"/>
    <n v="74.006285173600006"/>
    <n v="446.91894834560003"/>
    <n v="0"/>
    <n v="249.61720464360002"/>
    <n v="44.305571815599997"/>
    <n v="0"/>
    <n v="0"/>
    <n v="0"/>
    <n v="65.281028809600002"/>
    <n v="0.3706566"/>
    <n v="5257.8540641060008"/>
    <n v="0"/>
    <n v="0"/>
    <n v="593.13877627080001"/>
    <n v="0"/>
    <n v="0"/>
    <n v="7.2043287820000002"/>
    <n v="323.44730438000005"/>
    <n v="52.945577161600006"/>
    <m/>
    <n v="18140.978514298804"/>
    <n v="17817.531209918805"/>
  </r>
  <r>
    <x v="4"/>
    <s v="OutputSite 5"/>
    <s v="Fairfield"/>
    <x v="0"/>
    <x v="0"/>
    <s v="Fixed"/>
    <x v="3"/>
    <s v="Protect None"/>
    <n v="2198.1113999999998"/>
    <n v="5113.9142684795997"/>
    <n v="5431.6299863015993"/>
    <n v="270.15751078919999"/>
    <n v="0"/>
    <n v="24.970393828799999"/>
    <n v="20.755534078"/>
    <n v="124.89891898"/>
    <n v="608.05721021199997"/>
    <n v="0"/>
    <n v="199.10214636040001"/>
    <n v="75.910718784400004"/>
    <n v="0"/>
    <n v="0"/>
    <n v="0"/>
    <n v="62.854463601599996"/>
    <n v="0.31505811"/>
    <n v="5318.7863025800007"/>
    <n v="0"/>
    <n v="0"/>
    <n v="429.67575620920002"/>
    <n v="0"/>
    <n v="0"/>
    <n v="6.1939188904000009"/>
    <n v="323.44730438000005"/>
    <n v="130.30828140040001"/>
    <m/>
    <n v="18140.977772985596"/>
    <n v="17817.530468605597"/>
  </r>
  <r>
    <x v="5"/>
    <s v="OutputSite 5"/>
    <s v="Fairfield"/>
    <x v="0"/>
    <x v="0"/>
    <s v="Fixed"/>
    <x v="3"/>
    <s v="Protect None"/>
    <n v="2163.8537000000001"/>
    <n v="5018.8546884259995"/>
    <n v="5346.9777022628004"/>
    <n v="269.11374180359996"/>
    <n v="0"/>
    <n v="18.41545541"/>
    <n v="13.7558077392"/>
    <n v="130.9675559396"/>
    <n v="888.29410947719998"/>
    <n v="0"/>
    <n v="159.27954256959998"/>
    <n v="131.54701575760001"/>
    <n v="0"/>
    <n v="0"/>
    <n v="0"/>
    <n v="61.213937489999999"/>
    <n v="0.16061786"/>
    <n v="5378.1224937344005"/>
    <n v="0"/>
    <n v="0"/>
    <n v="171.35108671839998"/>
    <n v="0"/>
    <n v="0"/>
    <n v="4.1090990675999999"/>
    <n v="323.44730438000005"/>
    <n v="225.36786145400001"/>
    <m/>
    <n v="18140.978020089999"/>
    <n v="17817.53071571"/>
  </r>
  <r>
    <x v="6"/>
    <s v="OutputSite 5"/>
    <s v="Fairfield"/>
    <x v="0"/>
    <x v="0"/>
    <s v="Fixed"/>
    <x v="3"/>
    <s v="Protect None"/>
    <n v="2131.9641000000001"/>
    <n v="4911.1072858500002"/>
    <n v="5268.1770975204008"/>
    <n v="268.65758708120001"/>
    <n v="0"/>
    <n v="17.586914356800001"/>
    <n v="9.2743223407999995"/>
    <n v="118.9184982912"/>
    <n v="1038.7537546976"/>
    <n v="0"/>
    <n v="120.60078504639999"/>
    <n v="137.68706588879999"/>
    <n v="0"/>
    <n v="0"/>
    <n v="0"/>
    <n v="57.00698508"/>
    <n v="5.559849E-2"/>
    <n v="5471.2314316543998"/>
    <n v="0"/>
    <n v="0"/>
    <n v="62.230524991600007"/>
    <n v="0"/>
    <n v="0"/>
    <n v="3.1276003908000001"/>
    <n v="323.44730438000005"/>
    <n v="333.11526402999999"/>
    <m/>
    <n v="18140.978020089991"/>
    <n v="17817.530715709992"/>
  </r>
  <r>
    <x v="7"/>
    <s v="OutputSite 5"/>
    <s v="Fairfield"/>
    <x v="0"/>
    <x v="0"/>
    <s v="Fixed"/>
    <x v="3"/>
    <s v="Protect None"/>
    <n v="2108.3879000000002"/>
    <n v="4811.6697571415998"/>
    <n v="5209.9192699676005"/>
    <n v="268.56245188720004"/>
    <n v="0"/>
    <n v="17.0158560884"/>
    <n v="4.3858559956000001"/>
    <n v="94.698560525200008"/>
    <n v="1089.079283906"/>
    <n v="0"/>
    <n v="94.176181823600004"/>
    <n v="140.46575486680001"/>
    <n v="0"/>
    <n v="0"/>
    <n v="0"/>
    <n v="56.364513639999998"/>
    <n v="4.942088E-2"/>
    <n v="5570.8043735740002"/>
    <n v="0"/>
    <n v="0"/>
    <n v="25.233807119200002"/>
    <n v="0"/>
    <n v="0"/>
    <n v="2.5525884519999997"/>
    <n v="323.44730438000005"/>
    <n v="432.5527927384"/>
    <m/>
    <n v="18140.977772985592"/>
    <n v="17817.530468605593"/>
  </r>
  <r>
    <x v="0"/>
    <s v="Raster 1"/>
    <s v="Fairfield"/>
    <x v="1"/>
    <x v="1"/>
    <s v="Fixed"/>
    <x v="3"/>
    <s v="Protect None"/>
    <n v="48756.5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  <m/>
    <n v="330859.97923686"/>
    <n v="237676.49609699001"/>
  </r>
  <r>
    <x v="1"/>
    <s v="Raster 1"/>
    <s v="Fairfield"/>
    <x v="1"/>
    <x v="1"/>
    <s v="Fixed"/>
    <x v="3"/>
    <s v="Protect None"/>
    <n v="48653.171499999997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  <m/>
    <n v="330859.97973106883"/>
    <n v="237676.49659119884"/>
  </r>
  <r>
    <x v="2"/>
    <s v="Raster 1"/>
    <s v="Fairfield"/>
    <x v="1"/>
    <x v="1"/>
    <s v="Fixed"/>
    <x v="3"/>
    <s v="Protect None"/>
    <n v="48614.886200000001"/>
    <n v="47500.501483581204"/>
    <n v="120129.5228551928"/>
    <n v="4408.6837471764002"/>
    <n v="0"/>
    <n v="333.99001360599999"/>
    <n v="13.593213044000001"/>
    <n v="225.46398506560001"/>
    <n v="604.83422752280001"/>
    <n v="0"/>
    <n v="794.509835232"/>
    <n v="59.976191550399996"/>
    <n v="0"/>
    <n v="0"/>
    <n v="18.950189331600001"/>
    <n v="3470.0015910776001"/>
    <n v="11.187651709999999"/>
    <n v="58818.0557295568"/>
    <n v="0"/>
    <n v="0"/>
    <n v="944.11178108000001"/>
    <n v="0"/>
    <n v="119.28964909999999"/>
    <n v="17.4599026952"/>
    <n v="93183.483139870004"/>
    <n v="206.3635562588"/>
    <m/>
    <n v="330859.97874265123"/>
    <n v="237676.49560278124"/>
  </r>
  <r>
    <x v="3"/>
    <s v="Raster 1"/>
    <s v="Fairfield"/>
    <x v="1"/>
    <x v="1"/>
    <s v="Fixed"/>
    <x v="3"/>
    <s v="Protect None"/>
    <n v="48496.5579"/>
    <n v="47098.678099817997"/>
    <n v="119837.1284194476"/>
    <n v="4403.6919911919995"/>
    <n v="0"/>
    <n v="326.31692777719996"/>
    <n v="12.272934234800001"/>
    <n v="453.45263578599997"/>
    <n v="752.18950016600002"/>
    <n v="0"/>
    <n v="778.39566309919996"/>
    <n v="84.849226245600008"/>
    <n v="0"/>
    <n v="0"/>
    <n v="18.7226061792"/>
    <n v="3465.3757967095999"/>
    <n v="7.0980738900000002"/>
    <n v="58854.641759916398"/>
    <n v="0"/>
    <n v="0"/>
    <n v="839.35360043080004"/>
    <n v="0"/>
    <n v="119.28964909999999"/>
    <n v="16.852025871199999"/>
    <n v="93183.483139870004"/>
    <n v="608.18694002199993"/>
    <m/>
    <n v="330859.97898975556"/>
    <n v="237676.49584988557"/>
  </r>
  <r>
    <x v="4"/>
    <s v="Raster 1"/>
    <s v="Fairfield"/>
    <x v="1"/>
    <x v="1"/>
    <s v="Fixed"/>
    <x v="3"/>
    <s v="Protect None"/>
    <n v="48350.712699999996"/>
    <n v="46285.242785694405"/>
    <n v="119476.73851305879"/>
    <n v="4352.2873570687998"/>
    <n v="0"/>
    <n v="301.82023308319998"/>
    <n v="10.3015353316"/>
    <n v="688.82056520359993"/>
    <n v="1194.5402294688001"/>
    <n v="0"/>
    <n v="741.02433495640003"/>
    <n v="92.388381489599993"/>
    <n v="0"/>
    <n v="0"/>
    <n v="18.246436000399999"/>
    <n v="3442.7237363616"/>
    <n v="4.75058209"/>
    <n v="58941.640053128795"/>
    <n v="0"/>
    <n v="0"/>
    <n v="569.31865342399999"/>
    <n v="0"/>
    <n v="119.28964909999999"/>
    <n v="15.7407973844"/>
    <n v="93183.483139870004"/>
    <n v="1421.6222541456"/>
    <m/>
    <n v="330859.97923686006"/>
    <n v="237676.49609699007"/>
  </r>
  <r>
    <x v="5"/>
    <s v="Raster 1"/>
    <s v="Fairfield"/>
    <x v="1"/>
    <x v="1"/>
    <s v="Fixed"/>
    <x v="3"/>
    <s v="Protect None"/>
    <n v="48130.07"/>
    <n v="45094.470404116801"/>
    <n v="118931.52069308001"/>
    <n v="4329.4660302067996"/>
    <n v="0"/>
    <n v="297.92018433800001"/>
    <n v="7.2871087559999994"/>
    <n v="794.3314258552"/>
    <n v="2028.6339656412001"/>
    <n v="0"/>
    <n v="654.94897667800001"/>
    <n v="125.359768686"/>
    <n v="0"/>
    <n v="0"/>
    <n v="17.183887080400002"/>
    <n v="3421.7472909499998"/>
    <n v="3.7312764400000002"/>
    <n v="59086.172899315199"/>
    <n v="0"/>
    <n v="0"/>
    <n v="138.23613186559999"/>
    <n v="0"/>
    <n v="119.28964909999999"/>
    <n v="13.802016261999999"/>
    <n v="93183.483139870004"/>
    <n v="2612.3946357232003"/>
    <m/>
    <n v="330859.97948396439"/>
    <n v="237676.4963440944"/>
  </r>
  <r>
    <x v="6"/>
    <s v="Raster 1"/>
    <s v="Fairfield"/>
    <x v="1"/>
    <x v="1"/>
    <s v="Fixed"/>
    <x v="3"/>
    <s v="Protect None"/>
    <n v="47947.153700000003"/>
    <n v="44097.3866057044"/>
    <n v="118479.52646746281"/>
    <n v="4315.1646159523998"/>
    <n v="0"/>
    <n v="292.84564837959999"/>
    <n v="4.8274315583999998"/>
    <n v="742.08441283239995"/>
    <n v="2452.8852860615998"/>
    <n v="0"/>
    <n v="572.98395298920002"/>
    <n v="258.13489331159997"/>
    <n v="0"/>
    <n v="0"/>
    <n v="15.824071567200001"/>
    <n v="3414.21678436"/>
    <n v="2.2671828700000001"/>
    <n v="59228.238902276404"/>
    <n v="0"/>
    <n v="0"/>
    <n v="59.805936618800004"/>
    <n v="0"/>
    <n v="119.28964909999999"/>
    <n v="11.536068913999999"/>
    <n v="93183.483139870004"/>
    <n v="3609.4784341356003"/>
    <m/>
    <n v="330859.97948396445"/>
    <n v="237676.49634409446"/>
  </r>
  <r>
    <x v="7"/>
    <s v="Raster 1"/>
    <s v="Fairfield"/>
    <x v="1"/>
    <x v="1"/>
    <s v="Fixed"/>
    <x v="3"/>
    <s v="Protect None"/>
    <n v="47799.183299999997"/>
    <n v="43272.519006514798"/>
    <n v="118113.88509836519"/>
    <n v="4306.6874524060004"/>
    <n v="0"/>
    <n v="292.5459107424"/>
    <n v="3.4416700832"/>
    <n v="608.078214086"/>
    <n v="2644.1910414976001"/>
    <n v="0"/>
    <n v="504.27410352519996"/>
    <n v="504.04602616400001"/>
    <n v="0"/>
    <n v="0"/>
    <n v="12.5988649384"/>
    <n v="3404.3511411899999"/>
    <n v="2.2486500400000002"/>
    <n v="59410.556482266802"/>
    <n v="0"/>
    <n v="0"/>
    <n v="32.996838949600004"/>
    <n v="0"/>
    <n v="119.28964909999999"/>
    <n v="10.440160899999999"/>
    <n v="93183.483139870004"/>
    <n v="4434.3460333252006"/>
    <m/>
    <n v="330859.97948396445"/>
    <n v="237676.49634409446"/>
  </r>
  <r>
    <x v="0"/>
    <s v="Raster 2"/>
    <s v="Fairfield"/>
    <x v="2"/>
    <x v="1"/>
    <s v="Fixed"/>
    <x v="3"/>
    <s v="Protect None"/>
    <n v="1507.2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  <m/>
    <n v="13096.329338869999"/>
    <n v="9187.1747965299983"/>
  </r>
  <r>
    <x v="1"/>
    <s v="Raster 2"/>
    <s v="Fairfield"/>
    <x v="2"/>
    <x v="1"/>
    <s v="Fixed"/>
    <x v="3"/>
    <s v="Protect None"/>
    <n v="1497.2460000000001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  <m/>
    <n v="13096.32933887"/>
    <n v="9187.1747965300001"/>
  </r>
  <r>
    <x v="2"/>
    <s v="Raster 2"/>
    <s v="Fairfield"/>
    <x v="2"/>
    <x v="1"/>
    <s v="Fixed"/>
    <x v="3"/>
    <s v="Protect None"/>
    <n v="1494.1107"/>
    <n v="3875.5233863956"/>
    <n v="3692.0132805707999"/>
    <n v="193.92135551000001"/>
    <n v="0"/>
    <n v="14.6068352928"/>
    <n v="9.4440830635999991"/>
    <n v="15.927361206399999"/>
    <n v="61.553211831200002"/>
    <n v="0"/>
    <n v="122.33718766519999"/>
    <n v="0.53102735560000003"/>
    <n v="0"/>
    <n v="0"/>
    <n v="0"/>
    <n v="48.537481769999999"/>
    <n v="0.50038641000000006"/>
    <n v="942.9004753111999"/>
    <n v="0"/>
    <n v="0"/>
    <n v="178.06590168400001"/>
    <n v="0"/>
    <n v="0"/>
    <n v="3.5686817447999997"/>
    <n v="3909.1545423399998"/>
    <n v="27.743893614400001"/>
    <m/>
    <n v="13096.329091765601"/>
    <n v="9187.1745494256011"/>
  </r>
  <r>
    <x v="3"/>
    <s v="Raster 2"/>
    <s v="Fairfield"/>
    <x v="2"/>
    <x v="1"/>
    <s v="Fixed"/>
    <x v="3"/>
    <s v="Protect None"/>
    <n v="1489.3909000000001"/>
    <n v="3863.0772319764001"/>
    <n v="3680.3504470996004"/>
    <n v="193.92135551000001"/>
    <n v="0"/>
    <n v="14.429167229199999"/>
    <n v="8.9273877632000005"/>
    <n v="21.6940365892"/>
    <n v="74.711026922399995"/>
    <n v="0"/>
    <n v="95.618777310800013"/>
    <n v="0.97902763280000005"/>
    <n v="0"/>
    <n v="0"/>
    <n v="0"/>
    <n v="48.537481769999999"/>
    <n v="0.3706566"/>
    <n v="970.00214459000006"/>
    <n v="0"/>
    <n v="0"/>
    <n v="171.01774288279998"/>
    <n v="0"/>
    <n v="0"/>
    <n v="3.3482646200000001"/>
    <n v="3909.1545423399998"/>
    <n v="40.190048033599993"/>
    <m/>
    <n v="13096.329338870002"/>
    <n v="9187.1747965300019"/>
  </r>
  <r>
    <x v="4"/>
    <s v="Raster 2"/>
    <s v="Fairfield"/>
    <x v="2"/>
    <x v="1"/>
    <s v="Fixed"/>
    <x v="3"/>
    <s v="Protect None"/>
    <n v="1472.123"/>
    <n v="3786.4733853500002"/>
    <n v="3637.6807064120003"/>
    <n v="193.5665135916"/>
    <n v="0"/>
    <n v="10.87877121"/>
    <n v="6.4457182739999999"/>
    <n v="59.112808776800001"/>
    <n v="108.09952634599999"/>
    <n v="0"/>
    <n v="65.069260338799992"/>
    <n v="1.1725103779999999"/>
    <n v="0"/>
    <n v="0"/>
    <n v="0"/>
    <n v="47.122809080000003"/>
    <n v="0.31505811"/>
    <n v="1002.4407747"/>
    <n v="0"/>
    <n v="0"/>
    <n v="148.85618476880001"/>
    <n v="0"/>
    <n v="0"/>
    <n v="3.1473687428000003"/>
    <n v="3909.1545423399998"/>
    <n v="116.79389466000001"/>
    <m/>
    <n v="13096.3298330788"/>
    <n v="9187.1752907388"/>
  </r>
  <r>
    <x v="5"/>
    <s v="Raster 2"/>
    <s v="Fairfield"/>
    <x v="2"/>
    <x v="1"/>
    <s v="Fixed"/>
    <x v="3"/>
    <s v="Protect None"/>
    <n v="1453.4503"/>
    <n v="3725.2475868488"/>
    <n v="3591.5396431131999"/>
    <n v="193.52302321720001"/>
    <n v="0"/>
    <n v="9.848098757599999"/>
    <n v="4.8743813943999994"/>
    <n v="64.174001097599998"/>
    <n v="222.2713962176"/>
    <n v="0"/>
    <n v="52.277159759599996"/>
    <n v="2.1498082799999998"/>
    <n v="0"/>
    <n v="0"/>
    <n v="0"/>
    <n v="46.733619650000001"/>
    <n v="0.16061786"/>
    <n v="1016.2852929188"/>
    <n v="0"/>
    <n v="0"/>
    <n v="77.250271736800002"/>
    <n v="0"/>
    <n v="0"/>
    <n v="2.8204496215999999"/>
    <n v="3909.1545423399998"/>
    <n v="178.0196931612"/>
    <m/>
    <n v="13096.329585974401"/>
    <n v="9187.1750436344009"/>
  </r>
  <r>
    <x v="6"/>
    <s v="Raster 2"/>
    <s v="Fairfield"/>
    <x v="2"/>
    <x v="1"/>
    <s v="Fixed"/>
    <x v="3"/>
    <s v="Protect None"/>
    <n v="1438.5814"/>
    <n v="3663.5693401911999"/>
    <n v="3554.7979369816003"/>
    <n v="193.51585718960001"/>
    <n v="0"/>
    <n v="9.5678823679999994"/>
    <n v="3.6445427956000005"/>
    <n v="57.358614641199999"/>
    <n v="305.64120842040001"/>
    <n v="0"/>
    <n v="41.696149351599999"/>
    <n v="5.0275861224000007"/>
    <n v="0"/>
    <n v="0"/>
    <n v="0"/>
    <n v="44.905047089999997"/>
    <n v="5.559849E-2"/>
    <n v="1029.6331312935999"/>
    <n v="0"/>
    <n v="0"/>
    <n v="35.508902280000001"/>
    <n v="0"/>
    <n v="0"/>
    <n v="2.5548123916000001"/>
    <n v="3909.1545423399998"/>
    <n v="239.69793981880002"/>
    <m/>
    <n v="13096.3290917656"/>
    <n v="9187.1745494255993"/>
  </r>
  <r>
    <x v="7"/>
    <s v="Raster 2"/>
    <s v="Fairfield"/>
    <x v="2"/>
    <x v="1"/>
    <s v="Fixed"/>
    <x v="3"/>
    <s v="Protect None"/>
    <n v="1428.2508"/>
    <n v="3620.8751361679997"/>
    <n v="3529.2705698352001"/>
    <n v="193.51363325"/>
    <n v="0"/>
    <n v="9.4678050860000003"/>
    <n v="2.5081096599999997"/>
    <n v="42.761910628799995"/>
    <n v="354.74653610159999"/>
    <n v="0"/>
    <n v="33.282491635999996"/>
    <n v="17.523161421600001"/>
    <n v="0"/>
    <n v="0"/>
    <n v="0"/>
    <n v="44.441726340000002"/>
    <n v="4.942088E-2"/>
    <n v="1040.3431301984001"/>
    <n v="0"/>
    <n v="0"/>
    <n v="13.749383024799998"/>
    <n v="0"/>
    <n v="0"/>
    <n v="2.2498855619999998"/>
    <n v="3909.1545423399998"/>
    <n v="282.392143842"/>
    <m/>
    <n v="13096.329585974399"/>
    <n v="9187.1750436343991"/>
  </r>
  <r>
    <x v="0"/>
    <s v="Raster 3"/>
    <s v="Fairfield"/>
    <x v="2"/>
    <x v="0"/>
    <s v="Fixed"/>
    <x v="3"/>
    <s v="Protect None"/>
    <n v="1029.9725000000001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  <m/>
    <n v="11603.089804890002"/>
    <n v="11253.498854990001"/>
  </r>
  <r>
    <x v="1"/>
    <s v="Raster 3"/>
    <s v="Fairfield"/>
    <x v="2"/>
    <x v="0"/>
    <s v="Fixed"/>
    <x v="3"/>
    <s v="Protect None"/>
    <n v="1015.7122000000001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  <m/>
    <n v="11603.089557785599"/>
    <n v="11253.498607885598"/>
  </r>
  <r>
    <x v="2"/>
    <s v="Raster 3"/>
    <s v="Fairfield"/>
    <x v="2"/>
    <x v="0"/>
    <s v="Fixed"/>
    <x v="3"/>
    <s v="Protect None"/>
    <n v="1012.1507"/>
    <n v="2664.7511159951996"/>
    <n v="2501.0689143308"/>
    <n v="120.78463072000001"/>
    <n v="0"/>
    <n v="19.754514153599999"/>
    <n v="17.737153832000001"/>
    <n v="34.412994266000005"/>
    <n v="319.87714000879998"/>
    <n v="0"/>
    <n v="179.42621140600002"/>
    <n v="18.231362632"/>
    <n v="0"/>
    <n v="0"/>
    <n v="0"/>
    <n v="44.015471249999997"/>
    <n v="0"/>
    <n v="4855.0180465116"/>
    <n v="0"/>
    <n v="0"/>
    <n v="458.53433777199996"/>
    <n v="0"/>
    <n v="0"/>
    <n v="4.0374387915999996"/>
    <n v="349.5909499"/>
    <n v="15.849770424800001"/>
    <m/>
    <n v="11603.090051994401"/>
    <n v="11253.4991020944"/>
  </r>
  <r>
    <x v="3"/>
    <s v="Raster 3"/>
    <s v="Fairfield"/>
    <x v="2"/>
    <x v="0"/>
    <s v="Fixed"/>
    <x v="3"/>
    <s v="Protect None"/>
    <n v="1006.636"/>
    <n v="2654.0008390731996"/>
    <n v="2487.4418479840001"/>
    <n v="120.78463072000001"/>
    <n v="0"/>
    <n v="17.7673005688"/>
    <n v="17.366250127600001"/>
    <n v="39.369908529999996"/>
    <n v="354.61260551680004"/>
    <n v="0"/>
    <n v="164.19197804159998"/>
    <n v="43.2892314184"/>
    <n v="0"/>
    <n v="0"/>
    <n v="0"/>
    <n v="42.384582209999998"/>
    <n v="0"/>
    <n v="4873.5839885012001"/>
    <n v="0"/>
    <n v="0"/>
    <n v="408.590831966"/>
    <n v="0"/>
    <n v="0"/>
    <n v="3.5145658811999998"/>
    <n v="349.5909499"/>
    <n v="26.6000473468"/>
    <m/>
    <n v="11603.089557785599"/>
    <n v="11253.498607885598"/>
  </r>
  <r>
    <x v="4"/>
    <s v="Raster 3"/>
    <s v="Fairfield"/>
    <x v="2"/>
    <x v="0"/>
    <s v="Fixed"/>
    <x v="3"/>
    <s v="Protect None"/>
    <n v="996.62909999999999"/>
    <n v="2641.1346071739999"/>
    <n v="2462.7143577804"/>
    <n v="120.78463072000001"/>
    <n v="0"/>
    <n v="15.475407258799999"/>
    <n v="14.309815804000001"/>
    <n v="51.067583721600002"/>
    <n v="466.59463619560006"/>
    <n v="0"/>
    <n v="141.9592538604"/>
    <n v="74.561034551600002"/>
    <n v="0"/>
    <n v="0"/>
    <n v="0"/>
    <n v="41.37145417"/>
    <n v="0"/>
    <n v="4904.3247642788001"/>
    <n v="0"/>
    <n v="0"/>
    <n v="276.78485079720002"/>
    <n v="0"/>
    <n v="0"/>
    <n v="2.9504265359999997"/>
    <n v="349.5909499"/>
    <n v="39.466279245999999"/>
    <m/>
    <n v="11603.090051994401"/>
    <n v="11253.4991020944"/>
  </r>
  <r>
    <x v="5"/>
    <s v="Raster 3"/>
    <s v="Fairfield"/>
    <x v="2"/>
    <x v="0"/>
    <s v="Fixed"/>
    <x v="3"/>
    <s v="Protect None"/>
    <n v="983.35180000000003"/>
    <n v="2610.5304801296002"/>
    <n v="2429.9055652791999"/>
    <n v="120.08384264160001"/>
    <n v="0"/>
    <n v="9.9511412923999991"/>
    <n v="8.8814263447999995"/>
    <n v="58.581040108000003"/>
    <n v="615.91117646160001"/>
    <n v="0"/>
    <n v="112.520224062"/>
    <n v="128.52146948400002"/>
    <n v="0"/>
    <n v="0"/>
    <n v="0"/>
    <n v="40.12357695"/>
    <n v="0"/>
    <n v="4952.1617050748"/>
    <n v="0"/>
    <n v="0"/>
    <n v="94.968645634400005"/>
    <n v="0"/>
    <n v="0"/>
    <n v="1.2881552372"/>
    <n v="349.5909499"/>
    <n v="70.070406290400001"/>
    <m/>
    <n v="11603.089804890002"/>
    <n v="11253.498854990001"/>
  </r>
  <r>
    <x v="6"/>
    <s v="Raster 3"/>
    <s v="Fairfield"/>
    <x v="2"/>
    <x v="0"/>
    <s v="Fixed"/>
    <x v="3"/>
    <s v="Protect None"/>
    <n v="967.05179999999996"/>
    <n v="2553.8795724900001"/>
    <n v="2389.6275480792001"/>
    <n v="119.8100509664"/>
    <n v="0"/>
    <n v="9.4028166288000001"/>
    <n v="5.6297795452000008"/>
    <n v="57.180452368799997"/>
    <n v="678.8321111468"/>
    <n v="0"/>
    <n v="82.882769430400003"/>
    <n v="130.6616406924"/>
    <n v="0"/>
    <n v="0"/>
    <n v="0"/>
    <n v="37.701953830000001"/>
    <n v="0"/>
    <n v="5033.3312997000003"/>
    <n v="0"/>
    <n v="0"/>
    <n v="27.264511078399998"/>
    <n v="0"/>
    <n v="0"/>
    <n v="0.57254089480000003"/>
    <n v="349.5909499"/>
    <n v="126.72131392999999"/>
    <m/>
    <n v="11603.089310681202"/>
    <n v="11253.498360781201"/>
  </r>
  <r>
    <x v="7"/>
    <s v="Raster 3"/>
    <s v="Fairfield"/>
    <x v="2"/>
    <x v="0"/>
    <s v="Fixed"/>
    <x v="3"/>
    <s v="Protect None"/>
    <n v="954.62909999999999"/>
    <n v="2494.2443850116001"/>
    <n v="2358.9305097803999"/>
    <n v="119.7806455428"/>
    <n v="0"/>
    <n v="8.9318356423999994"/>
    <n v="1.8777463356000001"/>
    <n v="48.285929490800001"/>
    <n v="686.20274118999998"/>
    <n v="0"/>
    <n v="62.296996075199999"/>
    <n v="113.44760687520001"/>
    <n v="0"/>
    <n v="0"/>
    <n v="0"/>
    <n v="37.522803140000001"/>
    <n v="0"/>
    <n v="5123.7690390560001"/>
    <n v="0"/>
    <n v="0"/>
    <n v="11.5491654472"/>
    <n v="0"/>
    <n v="0"/>
    <n v="0.30294999439999998"/>
    <n v="349.5909499"/>
    <n v="186.35650140839999"/>
    <m/>
    <n v="11603.089804890004"/>
    <n v="11253.498854990003"/>
  </r>
  <r>
    <x v="0"/>
    <s v="Raster 4"/>
    <s v="Fairfield"/>
    <x v="0"/>
    <x v="0"/>
    <s v="Fixed"/>
    <x v="3"/>
    <s v="Protect None"/>
    <n v="1334.28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  <m/>
    <n v="38122.599650119999"/>
    <n v="7215.6090978599968"/>
  </r>
  <r>
    <x v="1"/>
    <s v="Raster 4"/>
    <s v="Fairfield"/>
    <x v="0"/>
    <x v="0"/>
    <s v="Fixed"/>
    <x v="3"/>
    <s v="Protect None"/>
    <n v="1323.4405999999999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  <m/>
    <n v="38122.599155911208"/>
    <n v="7215.6086036512061"/>
  </r>
  <r>
    <x v="2"/>
    <s v="Raster 4"/>
    <s v="Fairfield"/>
    <x v="0"/>
    <x v="0"/>
    <s v="Fixed"/>
    <x v="3"/>
    <s v="Protect None"/>
    <n v="1321.1015"/>
    <n v="2418.7880912188002"/>
    <n v="3264.4999349660002"/>
    <n v="90.736735679999995"/>
    <n v="0"/>
    <n v="7.9938273400000002"/>
    <n v="0.90712025239999994"/>
    <n v="12.900332306400001"/>
    <n v="24.368941719200002"/>
    <n v="0"/>
    <n v="17.996860556400001"/>
    <n v="7.8119585016000004"/>
    <n v="0"/>
    <n v="0"/>
    <n v="11.0638524056"/>
    <n v="191.07347730000001"/>
    <n v="0.29652528"/>
    <n v="1140.3494932356"/>
    <n v="0"/>
    <n v="0"/>
    <n v="15.523592616799998"/>
    <n v="0"/>
    <n v="0"/>
    <n v="0"/>
    <n v="30906.990552260002"/>
    <n v="11.298354481200001"/>
    <m/>
    <n v="38122.599650120006"/>
    <n v="7215.6090978600041"/>
  </r>
  <r>
    <x v="3"/>
    <s v="Raster 4"/>
    <s v="Fairfield"/>
    <x v="0"/>
    <x v="0"/>
    <s v="Fixed"/>
    <x v="3"/>
    <s v="Protect None"/>
    <n v="1315.0417"/>
    <n v="2413.2489989883998"/>
    <n v="3249.5259025348"/>
    <n v="90.736735679999995"/>
    <n v="0"/>
    <n v="7.9251323168000001"/>
    <n v="0.88488085639999992"/>
    <n v="23.596493364800001"/>
    <n v="22.267813006000001"/>
    <n v="0"/>
    <n v="17.779902893199999"/>
    <n v="14.351082238799998"/>
    <n v="0"/>
    <n v="0"/>
    <n v="10.9427712496"/>
    <n v="191.06729969000003"/>
    <n v="0.19768352"/>
    <n v="1140.9371074987998"/>
    <n v="0"/>
    <n v="0"/>
    <n v="15.3100944152"/>
    <n v="0"/>
    <n v="0"/>
    <n v="0"/>
    <n v="30906.990552260002"/>
    <n v="16.837446711600002"/>
    <m/>
    <n v="38122.599897224405"/>
    <n v="7215.6093449644031"/>
  </r>
  <r>
    <x v="4"/>
    <s v="Raster 4"/>
    <s v="Fairfield"/>
    <x v="0"/>
    <x v="0"/>
    <s v="Fixed"/>
    <x v="3"/>
    <s v="Protect None"/>
    <n v="1310.8109999999999"/>
    <n v="2405.4481601848001"/>
    <n v="3239.0716566839997"/>
    <n v="90.736735679999995"/>
    <n v="0"/>
    <n v="7.8356805239999998"/>
    <n v="0.85745226799999996"/>
    <n v="23.745497318000002"/>
    <n v="30.753872310800002"/>
    <n v="0"/>
    <n v="17.127300172799998"/>
    <n v="15.063978432799999"/>
    <n v="0"/>
    <n v="0"/>
    <n v="10.544438956800001"/>
    <n v="191.02405642000002"/>
    <n v="9.8841760000000001E-2"/>
    <n v="1143.749896884"/>
    <n v="0"/>
    <n v="0"/>
    <n v="14.913491853200002"/>
    <n v="0"/>
    <n v="0"/>
    <n v="0"/>
    <n v="30906.990552260002"/>
    <n v="24.638285515200003"/>
    <m/>
    <n v="38122.599897224398"/>
    <n v="7215.6093449643959"/>
  </r>
  <r>
    <x v="5"/>
    <s v="Raster 4"/>
    <s v="Fairfield"/>
    <x v="0"/>
    <x v="0"/>
    <s v="Fixed"/>
    <x v="3"/>
    <s v="Protect None"/>
    <n v="1304.5838000000001"/>
    <n v="2390.2329538591998"/>
    <n v="3223.6839714872003"/>
    <n v="90.435762520799997"/>
    <n v="0"/>
    <n v="7.1371163852000006"/>
    <n v="0.76083444760000007"/>
    <n v="24.937281839199997"/>
    <n v="42.921787175600002"/>
    <n v="0"/>
    <n v="15.275994008000001"/>
    <n v="15.6599942456"/>
    <n v="0"/>
    <n v="0"/>
    <n v="9.7497512064000009"/>
    <n v="191.0117012"/>
    <n v="4.3243270000000007E-2"/>
    <n v="1151.0545500523999"/>
    <n v="0"/>
    <n v="0"/>
    <n v="12.850664322"/>
    <n v="0"/>
    <n v="0"/>
    <n v="0"/>
    <n v="30906.990552260002"/>
    <n v="39.853491840799997"/>
    <m/>
    <n v="38122.599650119999"/>
    <n v="7215.6090978599968"/>
  </r>
  <r>
    <x v="6"/>
    <s v="Raster 4"/>
    <s v="Fairfield"/>
    <x v="0"/>
    <x v="0"/>
    <s v="Fixed"/>
    <x v="3"/>
    <s v="Protect None"/>
    <n v="1289.434"/>
    <n v="2343.4380523180002"/>
    <n v="3186.2481490959999"/>
    <n v="90.018156084799998"/>
    <n v="0"/>
    <n v="6.8838343752000002"/>
    <n v="0.56191540559999997"/>
    <n v="47.060538771199994"/>
    <n v="62.960965598000001"/>
    <n v="0"/>
    <n v="13.301876956399999"/>
    <n v="13.231699306800001"/>
    <n v="0"/>
    <n v="0"/>
    <n v="8.6933798963999998"/>
    <n v="189.93061944999999"/>
    <n v="4.3243270000000007E-2"/>
    <n v="1160.8099846600001"/>
    <n v="0"/>
    <n v="0"/>
    <n v="5.7785363939999996"/>
    <n v="0"/>
    <n v="0"/>
    <n v="0"/>
    <n v="30906.990552260002"/>
    <n v="86.648393381999995"/>
    <m/>
    <n v="38122.599897224398"/>
    <n v="7215.6093449643959"/>
  </r>
  <r>
    <x v="7"/>
    <s v="Raster 4"/>
    <s v="Fairfield"/>
    <x v="0"/>
    <x v="0"/>
    <s v="Fixed"/>
    <x v="3"/>
    <s v="Protect None"/>
    <n v="1268.8916999999999"/>
    <n v="2301.159725"/>
    <n v="3135.4872219347999"/>
    <n v="86.900934078800006"/>
    <n v="0"/>
    <n v="6.8321895555999994"/>
    <n v="0.41365276559999997"/>
    <n v="67.438744430399993"/>
    <n v="96.312152257200012"/>
    <n v="0"/>
    <n v="11.5407638976"/>
    <n v="11.1646710008"/>
    <n v="0"/>
    <n v="0"/>
    <n v="7.8240666172000006"/>
    <n v="189.72675832000002"/>
    <n v="4.3243270000000007E-2"/>
    <n v="1168.62466131"/>
    <n v="0"/>
    <n v="0"/>
    <n v="3.2133456175999999"/>
    <n v="0"/>
    <n v="0"/>
    <n v="0"/>
    <n v="30906.990552260002"/>
    <n v="128.9267207"/>
    <m/>
    <n v="38122.5994030156"/>
    <n v="7215.6088507555978"/>
  </r>
  <r>
    <x v="0"/>
    <s v="ALL"/>
    <s v="New Haven/Middlesex"/>
    <x v="0"/>
    <x v="0"/>
    <s v="Fixed"/>
    <x v="0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  <m/>
    <n v="529036.39838353987"/>
    <n v="291528.10007401987"/>
  </r>
  <r>
    <x v="1"/>
    <s v="ALL"/>
    <s v="New Haven/Middlesex"/>
    <x v="0"/>
    <x v="0"/>
    <s v="Fixed"/>
    <x v="0"/>
    <s v="Protect None"/>
    <n v="23546.764599999999"/>
    <n v="29952.897483150802"/>
    <n v="58185.091384242398"/>
    <n v="3310.2545269831999"/>
    <n v="0"/>
    <n v="367.43831229439996"/>
    <n v="678.05274386919996"/>
    <n v="764.50790161039993"/>
    <n v="1525.3932527167999"/>
    <n v="0"/>
    <n v="1296.3020221636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  <m/>
    <n v="529036.39863064431"/>
    <n v="291528.10032112431"/>
  </r>
  <r>
    <x v="2"/>
    <s v="ALL"/>
    <s v="New Haven/Middlesex"/>
    <x v="0"/>
    <x v="0"/>
    <s v="Fixed"/>
    <x v="0"/>
    <s v="Protect None"/>
    <n v="23497.813999999998"/>
    <n v="29923.435472643199"/>
    <n v="58064.132297815995"/>
    <n v="3299.8600803971999"/>
    <n v="0"/>
    <n v="361.40081048920001"/>
    <n v="676.35315980600001"/>
    <n v="388.16691199279995"/>
    <n v="2084.1978610251999"/>
    <n v="0"/>
    <n v="1247.983474892"/>
    <n v="222.07791347240001"/>
    <n v="0"/>
    <n v="0"/>
    <n v="44.8585914628"/>
    <n v="1030.8296107983999"/>
    <n v="260.04649295000002"/>
    <n v="185665.1309728928"/>
    <n v="0"/>
    <n v="0"/>
    <n v="7681.2365674340008"/>
    <n v="0"/>
    <n v="0.98223999000000006"/>
    <n v="426.48341446559999"/>
    <n v="237508.29830952"/>
    <n v="150.9244485968"/>
    <m/>
    <n v="529036.39863064443"/>
    <n v="291528.10032112442"/>
  </r>
  <r>
    <x v="3"/>
    <s v="ALL"/>
    <s v="New Haven/Middlesex"/>
    <x v="0"/>
    <x v="0"/>
    <s v="Fixed"/>
    <x v="0"/>
    <s v="Protect None"/>
    <n v="23436.4817"/>
    <n v="29883.036868495998"/>
    <n v="57912.577485894799"/>
    <n v="3288.7967222003999"/>
    <n v="0"/>
    <n v="356.40090005959996"/>
    <n v="673.24606908039993"/>
    <n v="450.74807812800003"/>
    <n v="2321.4262394704001"/>
    <n v="0"/>
    <n v="1190.8734472772001"/>
    <n v="231.29515469679998"/>
    <n v="0"/>
    <n v="0"/>
    <n v="42.669246478800005"/>
    <n v="1030.5993094976"/>
    <n v="228.52832673"/>
    <n v="185791.0766261112"/>
    <n v="0"/>
    <n v="0"/>
    <n v="7523.0667707248003"/>
    <n v="0"/>
    <n v="0.98223999000000006"/>
    <n v="411.45328933559995"/>
    <n v="237508.29830952"/>
    <n v="191.32305274399999"/>
    <m/>
    <n v="529036.39813643554"/>
    <n v="291528.09982691554"/>
  </r>
  <r>
    <x v="4"/>
    <s v="ALL"/>
    <s v="New Haven/Middlesex"/>
    <x v="0"/>
    <x v="0"/>
    <s v="Fixed"/>
    <x v="0"/>
    <s v="Protect None"/>
    <n v="23367.7441"/>
    <n v="29833.0172545348"/>
    <n v="57742.723851840397"/>
    <n v="3277.4840356640002"/>
    <n v="0"/>
    <n v="349.42094207280002"/>
    <n v="670.03371188040012"/>
    <n v="514.0853837272"/>
    <n v="2669.7470727544005"/>
    <n v="0"/>
    <n v="1136.5717611683999"/>
    <n v="193.96731692840001"/>
    <n v="0"/>
    <n v="0"/>
    <n v="40.923453892799998"/>
    <n v="1030.2348305076"/>
    <n v="215.65418749"/>
    <n v="185898.8717198364"/>
    <n v="0"/>
    <n v="0"/>
    <n v="7321.1085917092005"/>
    <n v="0"/>
    <n v="0.98223999000000006"/>
    <n v="391.93055910919998"/>
    <n v="237508.29830952"/>
    <n v="241.3426667052"/>
    <m/>
    <n v="529036.39788933133"/>
    <n v="291528.09957981133"/>
  </r>
  <r>
    <x v="5"/>
    <s v="ALL"/>
    <s v="New Haven/Middlesex"/>
    <x v="0"/>
    <x v="0"/>
    <s v="Fixed"/>
    <x v="0"/>
    <s v="Protect None"/>
    <n v="23246.1384"/>
    <n v="29737.430106587199"/>
    <n v="57442.230816489602"/>
    <n v="3254.0708937640002"/>
    <n v="0"/>
    <n v="329.25821145039998"/>
    <n v="653.20491382279999"/>
    <n v="656.01819741679992"/>
    <n v="3544.7106411648001"/>
    <n v="0"/>
    <n v="1046.43153551"/>
    <n v="131.81734797120001"/>
    <n v="0"/>
    <n v="0"/>
    <n v="38.840610905200002"/>
    <n v="1025.6211442551999"/>
    <n v="199.40089558"/>
    <n v="186075.81972121482"/>
    <n v="0"/>
    <n v="0"/>
    <n v="6709.2561050176"/>
    <n v="0"/>
    <n v="0.98223999000000006"/>
    <n v="346.07737243640003"/>
    <n v="237508.29830952"/>
    <n v="336.92981465280002"/>
    <m/>
    <n v="529036.39887774875"/>
    <n v="291528.10056822875"/>
  </r>
  <r>
    <x v="6"/>
    <s v="ALL"/>
    <s v="New Haven/Middlesex"/>
    <x v="0"/>
    <x v="0"/>
    <s v="Fixed"/>
    <x v="0"/>
    <s v="Protect None"/>
    <n v="23108.768199999999"/>
    <n v="29613.4944005584"/>
    <n v="57102.783008000799"/>
    <n v="3229.2613648995998"/>
    <n v="0"/>
    <n v="321.40424520080001"/>
    <n v="633.73926471280004"/>
    <n v="716.40112280960011"/>
    <n v="5049.7716496408002"/>
    <n v="0"/>
    <n v="952.14613354159997"/>
    <n v="87.635081251199992"/>
    <n v="0"/>
    <n v="0"/>
    <n v="37.078262324400001"/>
    <n v="1021.6793348664"/>
    <n v="187.23718148999998"/>
    <n v="186233.66778799519"/>
    <n v="0"/>
    <n v="0"/>
    <n v="5604.5608114492006"/>
    <n v="0"/>
    <n v="0.98223999000000006"/>
    <n v="275.39266460760001"/>
    <n v="237508.29830952"/>
    <n v="460.86552068160006"/>
    <m/>
    <n v="529036.39838353998"/>
    <n v="291528.10007401998"/>
  </r>
  <r>
    <x v="7"/>
    <s v="ALL"/>
    <s v="New Haven/Middlesex"/>
    <x v="0"/>
    <x v="0"/>
    <s v="Fixed"/>
    <x v="0"/>
    <s v="Protect None"/>
    <n v="22976.5815"/>
    <n v="29454.201761455603"/>
    <n v="56776.143856086004"/>
    <n v="3205.8586013844001"/>
    <n v="0"/>
    <n v="313.53075770359999"/>
    <n v="614.33786274680006"/>
    <n v="709.88176742439998"/>
    <n v="7165.8580863815996"/>
    <n v="0"/>
    <n v="861.95969936040001"/>
    <n v="60.661412051600003"/>
    <n v="0"/>
    <n v="0"/>
    <n v="35.758230619599999"/>
    <n v="1010.7143242208"/>
    <n v="170.68736430000001"/>
    <n v="186383.4315872252"/>
    <n v="0"/>
    <n v="0"/>
    <n v="3929.1858134216"/>
    <n v="0"/>
    <n v="0.98223999000000006"/>
    <n v="214.74830275959999"/>
    <n v="237508.29830952"/>
    <n v="620.15815978440003"/>
    <m/>
    <n v="529036.39813643566"/>
    <n v="291528.09982691566"/>
  </r>
  <r>
    <x v="0"/>
    <s v="OutputSite 1"/>
    <s v="New Haven/Middlesex"/>
    <x v="0"/>
    <x v="0"/>
    <s v="Fixed"/>
    <x v="0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  <m/>
    <n v="73857.188556249996"/>
    <n v="24270.056715929997"/>
  </r>
  <r>
    <x v="1"/>
    <s v="OutputSite 1"/>
    <s v="New Haven/Middlesex"/>
    <x v="0"/>
    <x v="0"/>
    <s v="Fixed"/>
    <x v="0"/>
    <s v="Protect None"/>
    <n v="1921.9277999999999"/>
    <n v="9841.9834179088011"/>
    <n v="4749.1681586231998"/>
    <n v="509.54755852560004"/>
    <n v="0"/>
    <n v="103.7737167196"/>
    <n v="87.7082241536"/>
    <n v="151.04454133519999"/>
    <n v="236.87823151039998"/>
    <n v="0"/>
    <n v="371.39198269439999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  <m/>
    <n v="73857.188803354409"/>
    <n v="24270.056963034411"/>
  </r>
  <r>
    <x v="2"/>
    <s v="OutputSite 1"/>
    <s v="New Haven/Middlesex"/>
    <x v="0"/>
    <x v="0"/>
    <s v="Fixed"/>
    <x v="0"/>
    <s v="Protect None"/>
    <n v="1914.7339999999999"/>
    <n v="9835.4984100351994"/>
    <n v="4731.3919622960002"/>
    <n v="506.73229809639997"/>
    <n v="0"/>
    <n v="99.570223771200006"/>
    <n v="87.667699032000002"/>
    <n v="25.165606304800001"/>
    <n v="418.15352514159997"/>
    <n v="0"/>
    <n v="366.33029616480002"/>
    <n v="17.085045320400003"/>
    <n v="0"/>
    <n v="0"/>
    <n v="3.5207434912000002"/>
    <n v="111.93829319999999"/>
    <n v="5.0656401999999998"/>
    <n v="6792.4129132276003"/>
    <n v="0"/>
    <n v="0"/>
    <n v="1200.4818547668001"/>
    <n v="0"/>
    <n v="0"/>
    <n v="30.885084747199997"/>
    <n v="49587.131840319998"/>
    <n v="38.157120134800003"/>
    <m/>
    <n v="73857.188556249996"/>
    <n v="24270.056715929997"/>
  </r>
  <r>
    <x v="3"/>
    <s v="OutputSite 1"/>
    <s v="New Haven/Middlesex"/>
    <x v="0"/>
    <x v="0"/>
    <s v="Fixed"/>
    <x v="0"/>
    <s v="Protect None"/>
    <n v="1905.1107"/>
    <n v="9826.0701416531992"/>
    <n v="4707.6123645708003"/>
    <n v="503.01757765119999"/>
    <n v="0"/>
    <n v="98.111566498000002"/>
    <n v="87.576517508400002"/>
    <n v="28.973979317600001"/>
    <n v="471.1418513644"/>
    <n v="0"/>
    <n v="356.88275363960003"/>
    <n v="22.262129604799998"/>
    <n v="0"/>
    <n v="0"/>
    <n v="3.4750291772000002"/>
    <n v="111.62941269999999"/>
    <n v="4.6640955499999999"/>
    <n v="6803.8795458052"/>
    <n v="0"/>
    <n v="0"/>
    <n v="1167.5722436704"/>
    <n v="0"/>
    <n v="0"/>
    <n v="29.602118702399999"/>
    <n v="49587.131840319998"/>
    <n v="47.585388516800002"/>
    <m/>
    <n v="73857.18855625001"/>
    <n v="24270.056715930012"/>
  </r>
  <r>
    <x v="4"/>
    <s v="OutputSite 1"/>
    <s v="New Haven/Middlesex"/>
    <x v="0"/>
    <x v="0"/>
    <s v="Fixed"/>
    <x v="0"/>
    <s v="Protect None"/>
    <n v="1895.6388999999999"/>
    <n v="9814.0502423239996"/>
    <n v="4684.2071300115995"/>
    <n v="499.23317376519998"/>
    <n v="0"/>
    <n v="96.724569500800001"/>
    <n v="87.480641001199999"/>
    <n v="28.575894129199998"/>
    <n v="535.32326559399996"/>
    <n v="0"/>
    <n v="345.07239884159998"/>
    <n v="20.240568508400003"/>
    <n v="0"/>
    <n v="0"/>
    <n v="3.4379635172"/>
    <n v="111.13520390000001"/>
    <n v="4.65174033"/>
    <n v="6818.2694234348"/>
    <n v="0"/>
    <n v="0"/>
    <n v="1134.3942771956001"/>
    <n v="0"/>
    <n v="0"/>
    <n v="27.654936030399998"/>
    <n v="49587.131840319998"/>
    <n v="59.605287846000003"/>
    <m/>
    <n v="73857.18855625001"/>
    <n v="24270.056715930012"/>
  </r>
  <r>
    <x v="5"/>
    <s v="OutputSite 1"/>
    <s v="New Haven/Middlesex"/>
    <x v="0"/>
    <x v="0"/>
    <s v="Fixed"/>
    <x v="0"/>
    <s v="Protect None"/>
    <n v="1877.9383"/>
    <n v="9792.4513409288011"/>
    <n v="4640.4681685852001"/>
    <n v="492.11829677600002"/>
    <n v="0"/>
    <n v="94.080799525200007"/>
    <n v="86.989891662799991"/>
    <n v="53.493160512000003"/>
    <n v="658.27574321520001"/>
    <n v="0"/>
    <n v="326.22994702839998"/>
    <n v="17.367485649600003"/>
    <n v="0"/>
    <n v="0"/>
    <n v="3.3845889668"/>
    <n v="110.0850102"/>
    <n v="4.5034776900000004"/>
    <n v="6841.2800322671992"/>
    <n v="0"/>
    <n v="0"/>
    <n v="1045.5377588951999"/>
    <n v="0"/>
    <n v="0"/>
    <n v="22.586577681999998"/>
    <n v="49587.131840319998"/>
    <n v="81.204189241199998"/>
    <m/>
    <n v="73857.188309145597"/>
    <n v="24270.056468825598"/>
  </r>
  <r>
    <x v="6"/>
    <s v="OutputSite 1"/>
    <s v="New Haven/Middlesex"/>
    <x v="0"/>
    <x v="0"/>
    <s v="Fixed"/>
    <x v="0"/>
    <s v="Protect None"/>
    <n v="1856.6989000000001"/>
    <n v="9757.4932343563996"/>
    <n v="4587.9846766516002"/>
    <n v="482.35890849800001"/>
    <n v="0"/>
    <n v="90.60379351280001"/>
    <n v="86.523358555599998"/>
    <n v="65.718650702000005"/>
    <n v="861.47883419800007"/>
    <n v="0"/>
    <n v="307.8434028332"/>
    <n v="13.957692034000001"/>
    <n v="0"/>
    <n v="0"/>
    <n v="3.3260252240000003"/>
    <n v="109.55991335"/>
    <n v="4.4478792"/>
    <n v="6863.8273203496001"/>
    <n v="0"/>
    <n v="0"/>
    <n v="900.01624800440004"/>
    <n v="0"/>
    <n v="0"/>
    <n v="18.7542355424"/>
    <n v="49587.131840319998"/>
    <n v="116.1622958136"/>
    <m/>
    <n v="73857.188309145597"/>
    <n v="24270.056468825598"/>
  </r>
  <r>
    <x v="7"/>
    <s v="OutputSite 1"/>
    <s v="New Haven/Middlesex"/>
    <x v="0"/>
    <x v="0"/>
    <s v="Fixed"/>
    <x v="0"/>
    <s v="Protect None"/>
    <n v="1835.2143000000001"/>
    <n v="9710.5340083892006"/>
    <n v="4534.8952847292003"/>
    <n v="469.3960587784"/>
    <n v="0"/>
    <n v="88.224178140800007"/>
    <n v="86.113659460400001"/>
    <n v="68.431362805199996"/>
    <n v="1149.018162692"/>
    <n v="0"/>
    <n v="291.28617251119999"/>
    <n v="9.5587395052000002"/>
    <n v="0"/>
    <n v="0"/>
    <n v="3.2612838712000003"/>
    <n v="104.34601051"/>
    <n v="4.3428598300000001"/>
    <n v="6890.2744100727996"/>
    <n v="0"/>
    <n v="0"/>
    <n v="680.54874541360005"/>
    <n v="0"/>
    <n v="0"/>
    <n v="16.704257439999999"/>
    <n v="49587.131840319998"/>
    <n v="163.12152178080001"/>
    <m/>
    <n v="73857.18855625001"/>
    <n v="24270.056715930012"/>
  </r>
  <r>
    <x v="0"/>
    <s v="OutputSite 2"/>
    <s v="New Haven/Middlesex"/>
    <x v="0"/>
    <x v="0"/>
    <s v="Fixed"/>
    <x v="0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  <m/>
    <n v="9882.8972347300005"/>
    <n v="9494.0166852300008"/>
  </r>
  <r>
    <x v="1"/>
    <s v="OutputSite 2"/>
    <s v="New Haven/Middlesex"/>
    <x v="0"/>
    <x v="0"/>
    <s v="Fixed"/>
    <x v="0"/>
    <s v="Protect None"/>
    <n v="1166.796"/>
    <n v="1260.2665404072"/>
    <n v="2883.2042550240003"/>
    <n v="126.1052826608"/>
    <n v="0"/>
    <n v="20.4439354296"/>
    <n v="0"/>
    <n v="35.257350000800002"/>
    <n v="128.107569614"/>
    <n v="0"/>
    <n v="36.848949441199998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  <m/>
    <n v="9882.8972347299987"/>
    <n v="9494.016685229999"/>
  </r>
  <r>
    <x v="2"/>
    <s v="OutputSite 2"/>
    <s v="New Haven/Middlesex"/>
    <x v="0"/>
    <x v="0"/>
    <s v="Fixed"/>
    <x v="0"/>
    <s v="Protect None"/>
    <n v="1161.9039"/>
    <n v="1258.1841916284"/>
    <n v="2871.1156606715999"/>
    <n v="125.6740854828"/>
    <n v="0"/>
    <n v="19.662344212400001"/>
    <n v="0"/>
    <n v="22.980956304400003"/>
    <n v="166.1438556972"/>
    <n v="0"/>
    <n v="35.563018143599997"/>
    <n v="17.670435644000001"/>
    <n v="0"/>
    <n v="0"/>
    <n v="7.5300123811999997"/>
    <n v="30.286844994800003"/>
    <n v="0"/>
    <n v="3811.0190067152002"/>
    <n v="0"/>
    <n v="0"/>
    <n v="1118.1073790871999"/>
    <n v="0"/>
    <n v="0"/>
    <n v="1.0749041399999999"/>
    <n v="388.88054950000003"/>
    <n v="9.0042372315999994"/>
    <m/>
    <n v="9882.8974818343995"/>
    <n v="9494.0169323343998"/>
  </r>
  <r>
    <x v="3"/>
    <s v="OutputSite 2"/>
    <s v="New Haven/Middlesex"/>
    <x v="0"/>
    <x v="0"/>
    <s v="Fixed"/>
    <x v="0"/>
    <s v="Protect None"/>
    <n v="1156.768"/>
    <n v="1255.5975027692"/>
    <n v="2858.4246257919999"/>
    <n v="125.19939793040001"/>
    <n v="0"/>
    <n v="18.9583437768"/>
    <n v="0"/>
    <n v="27.846194836000002"/>
    <n v="199.87410050599999"/>
    <n v="0"/>
    <n v="34.202214212800001"/>
    <n v="17.268149680800001"/>
    <n v="0"/>
    <n v="0"/>
    <n v="7.1425526819999998"/>
    <n v="30.310567017199997"/>
    <n v="0"/>
    <n v="3814.9111481196001"/>
    <n v="0"/>
    <n v="0"/>
    <n v="1091.6158105719999"/>
    <n v="0"/>
    <n v="0"/>
    <n v="1.0749041399999999"/>
    <n v="388.88054950000003"/>
    <n v="11.5909260908"/>
    <m/>
    <n v="9882.8969876255978"/>
    <n v="9494.0164381255981"/>
  </r>
  <r>
    <x v="4"/>
    <s v="OutputSite 2"/>
    <s v="New Haven/Middlesex"/>
    <x v="0"/>
    <x v="0"/>
    <s v="Fixed"/>
    <x v="0"/>
    <s v="Protect None"/>
    <n v="1150.6065000000001"/>
    <n v="1253.1086672524"/>
    <n v="2843.1992881860001"/>
    <n v="123.7664395148"/>
    <n v="0"/>
    <n v="18.2901734792"/>
    <n v="0"/>
    <n v="34.990477248799998"/>
    <n v="237.53503500559998"/>
    <n v="0"/>
    <n v="32.834491358800001"/>
    <n v="15.680998119600002"/>
    <n v="0"/>
    <n v="0"/>
    <n v="6.7516335211999996"/>
    <n v="30.311308330400003"/>
    <n v="0"/>
    <n v="3818.7331118743996"/>
    <n v="0"/>
    <n v="0"/>
    <n v="1063.6601484867999"/>
    <n v="0"/>
    <n v="0"/>
    <n v="1.0749041399999999"/>
    <n v="388.88054950000003"/>
    <n v="14.0797616076"/>
    <m/>
    <n v="9882.8969876255996"/>
    <n v="9494.0164381256"/>
  </r>
  <r>
    <x v="5"/>
    <s v="OutputSite 2"/>
    <s v="New Haven/Middlesex"/>
    <x v="0"/>
    <x v="0"/>
    <s v="Fixed"/>
    <x v="0"/>
    <s v="Protect None"/>
    <n v="1138.9101000000001"/>
    <n v="1246.3367711704"/>
    <n v="2814.2969691444"/>
    <n v="122.45826882119999"/>
    <n v="0"/>
    <n v="16.1388825728"/>
    <n v="0"/>
    <n v="43.1936020156"/>
    <n v="313.89671931999999"/>
    <n v="0"/>
    <n v="31.198907335200001"/>
    <n v="13.1036992276"/>
    <n v="0"/>
    <n v="0"/>
    <n v="6.2065212147999995"/>
    <n v="29.219848195599997"/>
    <n v="0"/>
    <n v="3825.0582432011997"/>
    <n v="0"/>
    <n v="0"/>
    <n v="1010.9816911816"/>
    <n v="0"/>
    <n v="0"/>
    <n v="1.0749041399999999"/>
    <n v="388.88054950000003"/>
    <n v="20.8516576896"/>
    <m/>
    <n v="9882.8972347299987"/>
    <n v="9494.016685229999"/>
  </r>
  <r>
    <x v="6"/>
    <s v="OutputSite 2"/>
    <s v="New Haven/Middlesex"/>
    <x v="0"/>
    <x v="0"/>
    <s v="Fixed"/>
    <x v="0"/>
    <s v="Protect None"/>
    <n v="1122.5211999999999"/>
    <n v="1236.3297842836"/>
    <n v="2773.7992761327996"/>
    <n v="118.54784169120001"/>
    <n v="0"/>
    <n v="15.450449714400001"/>
    <n v="0"/>
    <n v="56.853286143200002"/>
    <n v="411.13847833"/>
    <n v="0"/>
    <n v="30.005640187599997"/>
    <n v="9.3094111656000003"/>
    <n v="0"/>
    <n v="0"/>
    <n v="5.7271386787999994"/>
    <n v="27.843970896400002"/>
    <n v="0"/>
    <n v="3832.1649657451999"/>
    <n v="0"/>
    <n v="0"/>
    <n v="944.91264644039995"/>
    <n v="0"/>
    <n v="0"/>
    <n v="1.0749041399999999"/>
    <n v="388.88054950000003"/>
    <n v="30.8586445764"/>
    <m/>
    <n v="9882.8969876255978"/>
    <n v="9494.0164381255981"/>
  </r>
  <r>
    <x v="7"/>
    <s v="OutputSite 2"/>
    <s v="New Haven/Middlesex"/>
    <x v="0"/>
    <x v="0"/>
    <s v="Fixed"/>
    <x v="0"/>
    <s v="Protect None"/>
    <n v="1104.3435999999999"/>
    <n v="1219.1315651480002"/>
    <n v="2728.8816267183997"/>
    <n v="115.7736005924"/>
    <n v="0"/>
    <n v="13.963869643999999"/>
    <n v="0"/>
    <n v="63.940240335200002"/>
    <n v="608.57439972119994"/>
    <n v="0"/>
    <n v="28.340897844800001"/>
    <n v="7.7988619683999998"/>
    <n v="0"/>
    <n v="0"/>
    <n v="5.2932233524000001"/>
    <n v="26.265467989200001"/>
    <n v="0"/>
    <n v="3838.2200119628001"/>
    <n v="0"/>
    <n v="0"/>
    <n v="788.70115210120002"/>
    <n v="0"/>
    <n v="0"/>
    <n v="1.0749041399999999"/>
    <n v="388.88054950000003"/>
    <n v="48.056863712000002"/>
    <m/>
    <n v="9882.8972347299987"/>
    <n v="9494.016685229999"/>
  </r>
  <r>
    <x v="0"/>
    <s v="OutputSite 3"/>
    <s v="New Haven/Middlesex"/>
    <x v="0"/>
    <x v="0"/>
    <s v="Fixed"/>
    <x v="0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  <m/>
    <n v="3571.2578081700003"/>
    <n v="3481.6206870700003"/>
  </r>
  <r>
    <x v="1"/>
    <s v="OutputSite 3"/>
    <s v="New Haven/Middlesex"/>
    <x v="0"/>
    <x v="0"/>
    <s v="Fixed"/>
    <x v="0"/>
    <s v="Protect None"/>
    <n v="413.262"/>
    <n v="552.91808729160005"/>
    <n v="1021.188585528"/>
    <n v="76.9885881772"/>
    <n v="0"/>
    <n v="5.0290687488000003"/>
    <n v="0"/>
    <n v="15.245600166799999"/>
    <n v="32.388715021199999"/>
    <n v="0"/>
    <n v="29.876651690799999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  <m/>
    <n v="3571.2575610655999"/>
    <n v="3481.6204399655999"/>
  </r>
  <r>
    <x v="2"/>
    <s v="OutputSite 3"/>
    <s v="New Haven/Middlesex"/>
    <x v="0"/>
    <x v="0"/>
    <s v="Fixed"/>
    <x v="0"/>
    <s v="Protect None"/>
    <n v="411.5"/>
    <n v="552.35122979800008"/>
    <n v="1016.834606"/>
    <n v="74.752293357200003"/>
    <n v="0"/>
    <n v="4.851894894"/>
    <n v="0"/>
    <n v="12.323096427999999"/>
    <n v="45.517371793200006"/>
    <n v="0"/>
    <n v="28.779508154799998"/>
    <n v="2.222704078"/>
    <n v="0"/>
    <n v="0"/>
    <n v="0"/>
    <n v="8.192746382000001"/>
    <n v="0"/>
    <n v="1291.9033167391999"/>
    <n v="0"/>
    <n v="0"/>
    <n v="440.48682081359999"/>
    <n v="0"/>
    <n v="0"/>
    <n v="1.0810817500000001"/>
    <n v="89.637121100000002"/>
    <n v="2.324016882"/>
    <m/>
    <n v="3571.2578081699999"/>
    <n v="3481.6206870699998"/>
  </r>
  <r>
    <x v="3"/>
    <s v="OutputSite 3"/>
    <s v="New Haven/Middlesex"/>
    <x v="0"/>
    <x v="0"/>
    <s v="Fixed"/>
    <x v="0"/>
    <s v="Protect None"/>
    <n v="409.25029999999998"/>
    <n v="549.80185370319998"/>
    <n v="1011.2754983131999"/>
    <n v="73.015149425200008"/>
    <n v="0"/>
    <n v="4.1184890348000005"/>
    <n v="0"/>
    <n v="13.7496301292"/>
    <n v="61.892486172399998"/>
    <n v="0"/>
    <n v="27.537561440400001"/>
    <n v="2.0512136243999999"/>
    <n v="0"/>
    <n v="0"/>
    <n v="0"/>
    <n v="8.2016421404000006"/>
    <n v="0"/>
    <n v="1293.5045532511999"/>
    <n v="0"/>
    <n v="0"/>
    <n v="430.51838221320003"/>
    <n v="0"/>
    <n v="0"/>
    <n v="1.0810817500000001"/>
    <n v="89.637121100000002"/>
    <n v="4.8733929767999999"/>
    <m/>
    <n v="3571.2580552743993"/>
    <n v="3481.6209341743993"/>
  </r>
  <r>
    <x v="4"/>
    <s v="OutputSite 3"/>
    <s v="New Haven/Middlesex"/>
    <x v="0"/>
    <x v="0"/>
    <s v="Fixed"/>
    <x v="0"/>
    <s v="Protect None"/>
    <n v="406.23790000000002"/>
    <n v="547.18501810719999"/>
    <n v="1003.8317253676"/>
    <n v="71.453449617199993"/>
    <n v="0"/>
    <n v="3.7663652648000001"/>
    <n v="0"/>
    <n v="14.7378006248"/>
    <n v="90.319870557199991"/>
    <n v="0"/>
    <n v="26.139444745200002"/>
    <n v="1.8312907083999999"/>
    <n v="0"/>
    <n v="0"/>
    <n v="0"/>
    <n v="8.2105378988000002"/>
    <n v="0"/>
    <n v="1295.232307216"/>
    <n v="0"/>
    <n v="0"/>
    <n v="410.34131953560001"/>
    <n v="0"/>
    <n v="0"/>
    <n v="1.0810817500000001"/>
    <n v="89.637121100000002"/>
    <n v="7.4902285728000004"/>
    <m/>
    <n v="3571.2575610656004"/>
    <n v="3481.6204399656003"/>
  </r>
  <r>
    <x v="5"/>
    <s v="OutputSite 3"/>
    <s v="New Haven/Middlesex"/>
    <x v="0"/>
    <x v="0"/>
    <s v="Fixed"/>
    <x v="0"/>
    <s v="Protect None"/>
    <n v="401.84160000000003"/>
    <n v="542.22835094760001"/>
    <n v="992.96827463040006"/>
    <n v="69.283625880800003"/>
    <n v="0"/>
    <n v="2.8913685843999999"/>
    <n v="0"/>
    <n v="17.7744665964"/>
    <n v="224.67720465600001"/>
    <n v="0"/>
    <n v="24.627660026000001"/>
    <n v="1.2790123743999999"/>
    <n v="0"/>
    <n v="0"/>
    <n v="0"/>
    <n v="7.9807308067999996"/>
    <n v="0"/>
    <n v="1297.6319380443999"/>
    <n v="0"/>
    <n v="0"/>
    <n v="286.75007704040001"/>
    <n v="0"/>
    <n v="0"/>
    <n v="1.0810817500000001"/>
    <n v="89.637121100000002"/>
    <n v="12.4468957324"/>
    <m/>
    <n v="3571.2578081700003"/>
    <n v="3481.6206870700003"/>
  </r>
  <r>
    <x v="6"/>
    <s v="OutputSite 3"/>
    <s v="New Haven/Middlesex"/>
    <x v="0"/>
    <x v="0"/>
    <s v="Fixed"/>
    <x v="0"/>
    <s v="Protect None"/>
    <n v="397.46559999999999"/>
    <n v="537.07474158119999"/>
    <n v="982.15498608639996"/>
    <n v="67.749354661200002"/>
    <n v="0"/>
    <n v="2.4021018723999998"/>
    <n v="0"/>
    <n v="16.601462009599999"/>
    <n v="372.73474800400004"/>
    <n v="0"/>
    <n v="23.7220224"/>
    <n v="0.54437099320000004"/>
    <n v="0"/>
    <n v="0"/>
    <n v="0"/>
    <n v="7.9668929604000001"/>
    <n v="0"/>
    <n v="1299.3604333224"/>
    <n v="0"/>
    <n v="0"/>
    <n v="152.62773922599999"/>
    <n v="0"/>
    <n v="0"/>
    <n v="1.0810817500000001"/>
    <n v="89.637121100000002"/>
    <n v="17.600505098799999"/>
    <m/>
    <n v="3571.2575610655999"/>
    <n v="3481.6204399655999"/>
  </r>
  <r>
    <x v="7"/>
    <s v="OutputSite 3"/>
    <s v="New Haven/Middlesex"/>
    <x v="0"/>
    <x v="0"/>
    <s v="Fixed"/>
    <x v="0"/>
    <s v="Protect None"/>
    <n v="393.32100000000003"/>
    <n v="531.03699267159993"/>
    <n v="971.91349712400006"/>
    <n v="66.854836733200003"/>
    <n v="0"/>
    <n v="2.3316771184"/>
    <n v="0"/>
    <n v="13.841058757200001"/>
    <n v="469.41953369639998"/>
    <n v="0"/>
    <n v="22.228276302000001"/>
    <n v="0.1707491404"/>
    <n v="0"/>
    <n v="0"/>
    <n v="0"/>
    <n v="7.9782597627999996"/>
    <n v="0"/>
    <n v="1301.3958322652002"/>
    <n v="0"/>
    <n v="0"/>
    <n v="69.745711108800009"/>
    <n v="0"/>
    <n v="0"/>
    <n v="1.0660083816000001"/>
    <n v="89.637121100000002"/>
    <n v="23.638254008400001"/>
    <m/>
    <n v="3571.2578081700003"/>
    <n v="3481.6206870700003"/>
  </r>
  <r>
    <x v="0"/>
    <s v="OutputSite 4"/>
    <s v="New Haven/Middlesex"/>
    <x v="0"/>
    <x v="0"/>
    <s v="Fixed"/>
    <x v="0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  <m/>
    <n v="6101.9528103299999"/>
    <n v="6101.9528103299999"/>
  </r>
  <r>
    <x v="1"/>
    <s v="OutputSite 4"/>
    <s v="New Haven/Middlesex"/>
    <x v="0"/>
    <x v="0"/>
    <s v="Fixed"/>
    <x v="0"/>
    <s v="Protect None"/>
    <n v="722.20169999999996"/>
    <n v="216.96038134840001"/>
    <n v="1784.5921775748"/>
    <n v="34.81700996"/>
    <n v="0"/>
    <n v="2.8417005999999998"/>
    <n v="2.8540558200000001"/>
    <n v="42.549153740400001"/>
    <n v="100.06937465920001"/>
    <n v="0"/>
    <n v="23.965914442800003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  <m/>
    <n v="6101.9528103299999"/>
    <n v="6101.9528103299999"/>
  </r>
  <r>
    <x v="2"/>
    <s v="OutputSite 4"/>
    <s v="New Haven/Middlesex"/>
    <x v="0"/>
    <x v="0"/>
    <s v="Fixed"/>
    <x v="0"/>
    <s v="Protect None"/>
    <n v="718.10630000000003"/>
    <n v="216.60207996839998"/>
    <n v="1774.4722639772001"/>
    <n v="34.555820609199998"/>
    <n v="0"/>
    <n v="2.8417005999999998"/>
    <n v="2.8540558200000001"/>
    <n v="39.091174766800002"/>
    <n v="104.74310728079999"/>
    <n v="0"/>
    <n v="23.974810201199997"/>
    <n v="15.0854765156"/>
    <n v="0"/>
    <n v="0"/>
    <n v="0"/>
    <n v="16.710435050000001"/>
    <n v="0"/>
    <n v="3031.9776598188"/>
    <n v="0"/>
    <n v="0"/>
    <n v="829.89197295480005"/>
    <n v="0"/>
    <n v="0"/>
    <n v="7.8393870899999998"/>
    <n v="0"/>
    <n v="1.3131127815999999"/>
    <m/>
    <n v="6101.9530574343989"/>
    <n v="6101.9530574343989"/>
  </r>
  <r>
    <x v="3"/>
    <s v="OutputSite 4"/>
    <s v="New Haven/Middlesex"/>
    <x v="0"/>
    <x v="0"/>
    <s v="Fixed"/>
    <x v="0"/>
    <s v="Protect None"/>
    <n v="712.94590000000005"/>
    <n v="216.08538466800002"/>
    <n v="1761.7206885196001"/>
    <n v="34.240762499200002"/>
    <n v="0"/>
    <n v="2.8417005999999998"/>
    <n v="2.8540558200000001"/>
    <n v="47.831257394799998"/>
    <n v="115.8889983472"/>
    <n v="0"/>
    <n v="23.93823875"/>
    <n v="11.85483359"/>
    <n v="0"/>
    <n v="0"/>
    <n v="0"/>
    <n v="16.710435050000001"/>
    <n v="0"/>
    <n v="3036.1732454263997"/>
    <n v="0"/>
    <n v="0"/>
    <n v="822.14525001480001"/>
    <n v="0"/>
    <n v="0"/>
    <n v="7.8383986723999994"/>
    <n v="0"/>
    <n v="1.8298080820000002"/>
    <m/>
    <n v="6101.9530574343999"/>
    <n v="6101.9530574343999"/>
  </r>
  <r>
    <x v="4"/>
    <s v="OutputSite 4"/>
    <s v="New Haven/Middlesex"/>
    <x v="0"/>
    <x v="0"/>
    <s v="Fixed"/>
    <x v="0"/>
    <s v="Protect None"/>
    <n v="707.91859999999997"/>
    <n v="215.53211791640001"/>
    <n v="1749.2980090183999"/>
    <n v="34.219758625200001"/>
    <n v="0"/>
    <n v="2.8417005999999998"/>
    <n v="2.8540558200000001"/>
    <n v="54.901161383199998"/>
    <n v="131.3826913316"/>
    <n v="0"/>
    <n v="23.822099681999998"/>
    <n v="9.1391562339999997"/>
    <n v="0"/>
    <n v="0"/>
    <n v="0"/>
    <n v="16.710435050000001"/>
    <n v="0"/>
    <n v="3039.0090155207999"/>
    <n v="0"/>
    <n v="0"/>
    <n v="812.02410089519992"/>
    <n v="0"/>
    <n v="0"/>
    <n v="7.8359276284000003"/>
    <n v="0"/>
    <n v="2.3830748336000003"/>
    <m/>
    <n v="6101.9533045388007"/>
    <n v="6101.9533045388007"/>
  </r>
  <r>
    <x v="5"/>
    <s v="OutputSite 4"/>
    <s v="New Haven/Middlesex"/>
    <x v="0"/>
    <x v="0"/>
    <s v="Fixed"/>
    <x v="0"/>
    <s v="Protect None"/>
    <n v="697.9905"/>
    <n v="214.6034995812"/>
    <n v="1724.7652370820001"/>
    <n v="34.164654343999999"/>
    <n v="0"/>
    <n v="2.8417005999999998"/>
    <n v="2.8535616112"/>
    <n v="67.802235002800003"/>
    <n v="179.12350851600002"/>
    <n v="0"/>
    <n v="23.525080193200001"/>
    <n v="2.4208818068000002"/>
    <n v="0"/>
    <n v="0"/>
    <n v="0"/>
    <n v="16.710435050000001"/>
    <n v="0"/>
    <n v="3046.0280160027996"/>
    <n v="0"/>
    <n v="0"/>
    <n v="776.02247244160003"/>
    <n v="0"/>
    <n v="0"/>
    <n v="7.7795878252000001"/>
    <n v="0"/>
    <n v="3.3116931688000002"/>
    <m/>
    <n v="6101.9525632256"/>
    <n v="6101.9525632256"/>
  </r>
  <r>
    <x v="6"/>
    <s v="OutputSite 4"/>
    <s v="New Haven/Middlesex"/>
    <x v="0"/>
    <x v="0"/>
    <s v="Fixed"/>
    <x v="0"/>
    <s v="Protect None"/>
    <n v="689.45889999999997"/>
    <n v="213.10925927439999"/>
    <n v="1703.6832780916"/>
    <n v="34.096453529600005"/>
    <n v="0"/>
    <n v="2.8417005999999998"/>
    <n v="2.8525731936000001"/>
    <n v="72.150531129599997"/>
    <n v="365.92553915759999"/>
    <n v="0"/>
    <n v="22.601156841599998"/>
    <n v="1.1613906800000001E-2"/>
    <n v="0"/>
    <n v="0"/>
    <n v="0"/>
    <n v="16.611593290000002"/>
    <n v="0"/>
    <n v="3049.4612845363999"/>
    <n v="0"/>
    <n v="0"/>
    <n v="606.26842146039996"/>
    <n v="0"/>
    <n v="0"/>
    <n v="7.5329776340000008"/>
    <n v="0"/>
    <n v="4.8059334755999998"/>
    <m/>
    <n v="6101.9523161212001"/>
    <n v="6101.9523161212001"/>
  </r>
  <r>
    <x v="7"/>
    <s v="OutputSite 4"/>
    <s v="New Haven/Middlesex"/>
    <x v="0"/>
    <x v="0"/>
    <s v="Fixed"/>
    <x v="0"/>
    <s v="Protect None"/>
    <n v="680.34299999999996"/>
    <n v="211.18184495439999"/>
    <n v="1681.157488092"/>
    <n v="34.0482681716"/>
    <n v="0"/>
    <n v="2.8417005999999998"/>
    <n v="2.8513376715999996"/>
    <n v="72.749017986400005"/>
    <n v="702.1592607156"/>
    <n v="0"/>
    <n v="21.6223763132"/>
    <n v="1.7050203600000001E-2"/>
    <n v="0"/>
    <n v="0"/>
    <n v="0"/>
    <n v="16.599238070000002"/>
    <n v="0"/>
    <n v="3050.4573623727997"/>
    <n v="0"/>
    <n v="0"/>
    <n v="292.59953239719999"/>
    <n v="0"/>
    <n v="0"/>
    <n v="6.9349849860000008"/>
    <n v="0"/>
    <n v="6.7333477955999994"/>
    <m/>
    <n v="6101.9528103299999"/>
    <n v="6101.9528103299999"/>
  </r>
  <r>
    <x v="0"/>
    <s v="OutputSite 5"/>
    <s v="New Haven/Middlesex"/>
    <x v="0"/>
    <x v="0"/>
    <s v="Fixed"/>
    <x v="0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  <m/>
    <n v="4970.6594462500007"/>
    <n v="4554.2144009300009"/>
  </r>
  <r>
    <x v="1"/>
    <s v="OutputSite 5"/>
    <s v="New Haven/Middlesex"/>
    <x v="0"/>
    <x v="0"/>
    <s v="Fixed"/>
    <x v="0"/>
    <s v="Protect None"/>
    <n v="412.82560000000001"/>
    <n v="1000.1894065115999"/>
    <n v="1020.1102219264001"/>
    <n v="26.6346419628"/>
    <n v="0"/>
    <n v="10.73668618"/>
    <n v="0"/>
    <n v="17.880721488400003"/>
    <n v="103.0084343928"/>
    <n v="0"/>
    <n v="40.169538368399998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  <m/>
    <n v="4970.6594462499997"/>
    <n v="4554.21440093"/>
  </r>
  <r>
    <x v="2"/>
    <s v="OutputSite 5"/>
    <s v="New Haven/Middlesex"/>
    <x v="0"/>
    <x v="0"/>
    <s v="Fixed"/>
    <x v="0"/>
    <s v="Protect None"/>
    <n v="411.12939999999998"/>
    <n v="997.42554379759997"/>
    <n v="1015.9188370935999"/>
    <n v="24.966193054000001"/>
    <n v="0"/>
    <n v="10.73668618"/>
    <n v="0"/>
    <n v="6.1074323503999999"/>
    <n v="125.909575976"/>
    <n v="0"/>
    <n v="39.8977235284"/>
    <n v="23.901914403200003"/>
    <n v="0"/>
    <n v="0"/>
    <n v="3.7868749299999998"/>
    <n v="3.65714512"/>
    <n v="0"/>
    <n v="2009.6583245564"/>
    <n v="0"/>
    <n v="0"/>
    <n v="258.90882429240003"/>
    <n v="0"/>
    <n v="0"/>
    <n v="19.595378919999998"/>
    <n v="416.44504532000002"/>
    <n v="13.744193832400001"/>
    <m/>
    <n v="4970.6596933543997"/>
    <n v="4554.2146480343999"/>
  </r>
  <r>
    <x v="3"/>
    <s v="OutputSite 5"/>
    <s v="New Haven/Middlesex"/>
    <x v="0"/>
    <x v="0"/>
    <s v="Fixed"/>
    <x v="0"/>
    <s v="Protect None"/>
    <n v="408.69690000000003"/>
    <n v="995.13760415799993"/>
    <n v="1009.9080225636001"/>
    <n v="24.432694654400002"/>
    <n v="0"/>
    <n v="10.73668618"/>
    <n v="0"/>
    <n v="7.2255797604000005"/>
    <n v="141.63480578319999"/>
    <n v="0"/>
    <n v="39.6229434356"/>
    <n v="25.572093042799999"/>
    <n v="0"/>
    <n v="0"/>
    <n v="3.7868749299999998"/>
    <n v="3.65714512"/>
    <n v="0"/>
    <n v="2010.8026650328002"/>
    <n v="0"/>
    <n v="0"/>
    <n v="246.06977387719999"/>
    <n v="0"/>
    <n v="0"/>
    <n v="19.595378919999998"/>
    <n v="416.44504532000002"/>
    <n v="16.032133472000002"/>
    <m/>
    <n v="4970.6594462500007"/>
    <n v="4554.2144009300009"/>
  </r>
  <r>
    <x v="4"/>
    <s v="OutputSite 5"/>
    <s v="New Haven/Middlesex"/>
    <x v="0"/>
    <x v="0"/>
    <s v="Fixed"/>
    <x v="0"/>
    <s v="Protect None"/>
    <n v="406.3537"/>
    <n v="990.41519196960007"/>
    <n v="1004.1178722628"/>
    <n v="24.1393817316"/>
    <n v="0"/>
    <n v="10.73668618"/>
    <n v="0"/>
    <n v="6.7227223064000006"/>
    <n v="167.88347067319998"/>
    <n v="0"/>
    <n v="39.127004904799996"/>
    <n v="24.160879814399998"/>
    <n v="0"/>
    <n v="0"/>
    <n v="3.7868749299999998"/>
    <n v="3.65714512"/>
    <n v="0"/>
    <n v="2012.7189596548001"/>
    <n v="0"/>
    <n v="0"/>
    <n v="226.39828680200003"/>
    <n v="0"/>
    <n v="0"/>
    <n v="19.595378919999998"/>
    <n v="416.44504532000002"/>
    <n v="20.754545660400002"/>
    <m/>
    <n v="4970.6594462500007"/>
    <n v="4554.2144009300009"/>
  </r>
  <r>
    <x v="5"/>
    <s v="OutputSite 5"/>
    <s v="New Haven/Middlesex"/>
    <x v="0"/>
    <x v="0"/>
    <s v="Fixed"/>
    <x v="0"/>
    <s v="Protect None"/>
    <n v="401.70150000000001"/>
    <n v="982.1030941624"/>
    <n v="992.62208136600009"/>
    <n v="22.8062534936"/>
    <n v="0"/>
    <n v="10.2318518908"/>
    <n v="0"/>
    <n v="13.4093673704"/>
    <n v="216.41428062439999"/>
    <n v="0"/>
    <n v="34.1493338712"/>
    <n v="22.2312415548"/>
    <n v="0"/>
    <n v="0"/>
    <n v="3.7868749299999998"/>
    <n v="3.65714512"/>
    <n v="0"/>
    <n v="2019.6418365252"/>
    <n v="0"/>
    <n v="0"/>
    <n v="184.49926473800002"/>
    <n v="0"/>
    <n v="0"/>
    <n v="19.595378919999998"/>
    <n v="416.44504532000002"/>
    <n v="29.066643467600002"/>
    <m/>
    <n v="4970.6596933544015"/>
    <n v="4554.2146480344018"/>
  </r>
  <r>
    <x v="6"/>
    <s v="OutputSite 5"/>
    <s v="New Haven/Middlesex"/>
    <x v="0"/>
    <x v="0"/>
    <s v="Fixed"/>
    <x v="0"/>
    <s v="Protect None"/>
    <n v="396.54930000000002"/>
    <n v="973.36375284759993"/>
    <n v="979.8907684692"/>
    <n v="22.2043071752"/>
    <n v="0"/>
    <n v="10.05097147"/>
    <n v="0"/>
    <n v="13.5410740156"/>
    <n v="280.73555594440001"/>
    <n v="0"/>
    <n v="26.811074504400001"/>
    <n v="19.808382912799999"/>
    <n v="0"/>
    <n v="0"/>
    <n v="3.7868749299999998"/>
    <n v="3.65714512"/>
    <n v="0"/>
    <n v="2029.4506456832003"/>
    <n v="0"/>
    <n v="0"/>
    <n v="133.5127312596"/>
    <n v="0"/>
    <n v="0"/>
    <n v="19.595378919999998"/>
    <n v="416.44504532000002"/>
    <n v="37.805984782400003"/>
    <m/>
    <n v="4970.6596933543997"/>
    <n v="4554.2146480343999"/>
  </r>
  <r>
    <x v="7"/>
    <s v="OutputSite 5"/>
    <s v="New Haven/Middlesex"/>
    <x v="0"/>
    <x v="0"/>
    <s v="Fixed"/>
    <x v="0"/>
    <s v="Protect None"/>
    <n v="389.79989999999998"/>
    <n v="956.69186608400003"/>
    <n v="963.21270409559997"/>
    <n v="21.904322433600001"/>
    <n v="0"/>
    <n v="9.9209945556000001"/>
    <n v="0"/>
    <n v="17.164365832800001"/>
    <n v="333.8827702964"/>
    <n v="0"/>
    <n v="23.236709358400002"/>
    <n v="18.070003458800002"/>
    <n v="0"/>
    <n v="0"/>
    <n v="3.7858865124000003"/>
    <n v="3.65714512"/>
    <n v="0"/>
    <n v="2036.1474220276"/>
    <n v="0"/>
    <n v="0"/>
    <n v="92.738775528800005"/>
    <n v="0"/>
    <n v="0"/>
    <n v="19.3238111844"/>
    <n v="416.44504532000002"/>
    <n v="54.477871546000003"/>
    <m/>
    <n v="4970.6596933543997"/>
    <n v="4554.2146480343999"/>
  </r>
  <r>
    <x v="0"/>
    <s v="Raster 1"/>
    <s v="New Haven/Middlesex"/>
    <x v="0"/>
    <x v="2"/>
    <s v="Fixed"/>
    <x v="0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  <m/>
    <n v="40770.527157250006"/>
    <n v="19633.185893200003"/>
  </r>
  <r>
    <x v="1"/>
    <s v="Raster 1"/>
    <s v="New Haven/Middlesex"/>
    <x v="0"/>
    <x v="2"/>
    <s v="Fixed"/>
    <x v="0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  <m/>
    <n v="40770.527404354405"/>
    <n v="19633.186140304402"/>
  </r>
  <r>
    <x v="2"/>
    <s v="Raster 1"/>
    <s v="New Haven/Middlesex"/>
    <x v="0"/>
    <x v="2"/>
    <s v="Fixed"/>
    <x v="0"/>
    <s v="Protect None"/>
    <n v="3719.6884"/>
    <n v="6398.8168704624004"/>
    <n v="9191.5137026896009"/>
    <n v="294.68435221999999"/>
    <n v="0"/>
    <n v="34.619326440000002"/>
    <n v="21.79460808"/>
    <n v="42.262018427600005"/>
    <n v="309.93785972759997"/>
    <n v="0"/>
    <n v="178.01104450719998"/>
    <n v="13.125197310400001"/>
    <n v="0"/>
    <n v="0"/>
    <n v="0"/>
    <n v="248.39552049"/>
    <n v="116.84949315"/>
    <n v="2294.4075972700002"/>
    <n v="0"/>
    <n v="0"/>
    <n v="468.8109155592"/>
    <n v="0"/>
    <n v="0"/>
    <n v="5.2351538183999997"/>
    <n v="21137.341264050003"/>
    <n v="14.722233047600001"/>
    <m/>
    <n v="40770.527157250006"/>
    <n v="19633.185893200003"/>
  </r>
  <r>
    <x v="3"/>
    <s v="Raster 1"/>
    <s v="New Haven/Middlesex"/>
    <x v="0"/>
    <x v="2"/>
    <s v="Fixed"/>
    <x v="0"/>
    <s v="Protect None"/>
    <n v="3718.6428000000001"/>
    <n v="6395.8437103216002"/>
    <n v="9188.929979083201"/>
    <n v="294.68435221999999"/>
    <n v="0"/>
    <n v="34.619326440000002"/>
    <n v="21.79460808"/>
    <n v="37.403451714799999"/>
    <n v="323.86441660719998"/>
    <n v="0"/>
    <n v="173.93456322040001"/>
    <n v="13.3391897208"/>
    <n v="0"/>
    <n v="0"/>
    <n v="0"/>
    <n v="248.39552049"/>
    <n v="110.51744290000001"/>
    <n v="2304.9154647756"/>
    <n v="0"/>
    <n v="0"/>
    <n v="462.02518163079998"/>
    <n v="0"/>
    <n v="0"/>
    <n v="5.2232928072"/>
    <n v="21137.341264050003"/>
    <n v="17.695393188400001"/>
    <m/>
    <n v="40770.527157249999"/>
    <n v="19633.185893199996"/>
  </r>
  <r>
    <x v="4"/>
    <s v="Raster 1"/>
    <s v="New Haven/Middlesex"/>
    <x v="0"/>
    <x v="2"/>
    <s v="Fixed"/>
    <x v="0"/>
    <s v="Protect None"/>
    <n v="3714.0300999999999"/>
    <n v="6390.4064251039999"/>
    <n v="9177.5317944243998"/>
    <n v="294.68435221999999"/>
    <n v="0"/>
    <n v="33.143866067600001"/>
    <n v="21.79460808"/>
    <n v="45.741495483999998"/>
    <n v="335.74989114280004"/>
    <n v="0"/>
    <n v="169.22178810360001"/>
    <n v="13.062185688400001"/>
    <n v="0"/>
    <n v="0"/>
    <n v="0"/>
    <n v="248.39552049"/>
    <n v="106.58230533"/>
    <n v="2313.8487830444001"/>
    <n v="0"/>
    <n v="0"/>
    <n v="454.68543963760004"/>
    <n v="0"/>
    <n v="0"/>
    <n v="5.2047599772000002"/>
    <n v="21137.341264050003"/>
    <n v="23.132678406"/>
    <m/>
    <n v="40770.527157249999"/>
    <n v="19633.185893199996"/>
  </r>
  <r>
    <x v="5"/>
    <s v="Raster 1"/>
    <s v="New Haven/Middlesex"/>
    <x v="0"/>
    <x v="2"/>
    <s v="Fixed"/>
    <x v="0"/>
    <s v="Protect None"/>
    <n v="3711.8663999999999"/>
    <n v="6385.3000126779998"/>
    <n v="9172.1851965215992"/>
    <n v="294.68435221999999"/>
    <n v="0"/>
    <n v="32.481873379999996"/>
    <n v="21.79460808"/>
    <n v="45.353788680400001"/>
    <n v="362.36451764919997"/>
    <n v="0"/>
    <n v="159.30993641079999"/>
    <n v="11.925505448400001"/>
    <n v="0"/>
    <n v="0"/>
    <n v="0"/>
    <n v="247.23412980999998"/>
    <n v="98.712030189999993"/>
    <n v="2333.9277452751999"/>
    <n v="0"/>
    <n v="0"/>
    <n v="434.48539625080002"/>
    <n v="0"/>
    <n v="0"/>
    <n v="5.1877097736000009"/>
    <n v="21137.341264050003"/>
    <n v="28.239090832000002"/>
    <m/>
    <n v="40770.527157249999"/>
    <n v="19633.185893199996"/>
  </r>
  <r>
    <x v="6"/>
    <s v="Raster 1"/>
    <s v="New Haven/Middlesex"/>
    <x v="0"/>
    <x v="2"/>
    <s v="Fixed"/>
    <x v="0"/>
    <s v="Protect None"/>
    <n v="3704.1905999999999"/>
    <n v="6377.3457220420005"/>
    <n v="9153.2179569864002"/>
    <n v="294.68435221999999"/>
    <n v="0"/>
    <n v="32.457162939999996"/>
    <n v="21.79460808"/>
    <n v="57.226660891599998"/>
    <n v="412.370293764"/>
    <n v="0"/>
    <n v="147.81612234919999"/>
    <n v="8.756391518400001"/>
    <n v="0"/>
    <n v="0"/>
    <n v="0"/>
    <n v="246.73374339999998"/>
    <n v="96.679596500000002"/>
    <n v="2351.1570995652"/>
    <n v="0"/>
    <n v="0"/>
    <n v="391.87323088839997"/>
    <n v="0"/>
    <n v="0"/>
    <n v="4.8795705867999999"/>
    <n v="21137.341264050003"/>
    <n v="36.193381467999998"/>
    <m/>
    <n v="40770.527157249999"/>
    <n v="19633.185893199996"/>
  </r>
  <r>
    <x v="7"/>
    <s v="Raster 1"/>
    <s v="New Haven/Middlesex"/>
    <x v="0"/>
    <x v="2"/>
    <s v="Fixed"/>
    <x v="0"/>
    <s v="Protect None"/>
    <n v="3700.7269999999999"/>
    <n v="6371.2785677087995"/>
    <n v="9144.6592489880004"/>
    <n v="294.68435221999999"/>
    <n v="0"/>
    <n v="31.552760836000001"/>
    <n v="21.79460808"/>
    <n v="51.991259968799994"/>
    <n v="502.00271988039998"/>
    <n v="0"/>
    <n v="135.4369332224"/>
    <n v="2.8295924844"/>
    <n v="0"/>
    <n v="0"/>
    <n v="0"/>
    <n v="246.61636880999998"/>
    <n v="88.69812438000001"/>
    <n v="2377.5624286448001"/>
    <n v="0"/>
    <n v="0"/>
    <n v="317.04260543639998"/>
    <n v="0"/>
    <n v="0"/>
    <n v="4.7760338432000005"/>
    <n v="21137.341264050003"/>
    <n v="42.2605358012"/>
    <m/>
    <n v="40770.527404354398"/>
    <n v="19633.186140304395"/>
  </r>
  <r>
    <x v="0"/>
    <s v="Raster 2"/>
    <s v="New Haven/Middlesex"/>
    <x v="3"/>
    <x v="2"/>
    <s v="Fixed"/>
    <x v="0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  <m/>
    <n v="202825.88611620001"/>
    <n v="61583.88366485"/>
  </r>
  <r>
    <x v="1"/>
    <s v="Raster 2"/>
    <s v="New Haven/Middlesex"/>
    <x v="3"/>
    <x v="2"/>
    <s v="Fixed"/>
    <x v="0"/>
    <s v="Protect None"/>
    <n v="7318.1352999999999"/>
    <n v="18149.838195456399"/>
    <n v="18083.434324253201"/>
    <n v="1390.1166902499999"/>
    <n v="0"/>
    <n v="226.4499316216"/>
    <n v="93.168984289200012"/>
    <n v="318.5454943972"/>
    <n v="850.59685063080008"/>
    <n v="0"/>
    <n v="846.72373626520005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  <m/>
    <n v="202825.88611620004"/>
    <n v="61583.883664850029"/>
  </r>
  <r>
    <x v="2"/>
    <s v="Raster 2"/>
    <s v="New Haven/Middlesex"/>
    <x v="3"/>
    <x v="2"/>
    <s v="Fixed"/>
    <x v="0"/>
    <s v="Protect None"/>
    <n v="7296.4090999999999"/>
    <n v="18131.625859863201"/>
    <n v="18029.747928100398"/>
    <n v="1383.6882692839999"/>
    <n v="0"/>
    <n v="221.01610586560003"/>
    <n v="93.12821206320001"/>
    <n v="85.785999026000013"/>
    <n v="1202.8105666324"/>
    <n v="0"/>
    <n v="829.46670628239997"/>
    <n v="87.733675906800002"/>
    <n v="0"/>
    <n v="0"/>
    <n v="28.746890373999999"/>
    <n v="262.01196134759999"/>
    <n v="5.0656401999999998"/>
    <n v="17500.9175777208"/>
    <n v="0"/>
    <n v="0"/>
    <n v="3556.5195133364"/>
    <n v="0"/>
    <n v="0.98223999000000006"/>
    <n v="60.167697460399999"/>
    <n v="141242.00245135001"/>
    <n v="104.4688213968"/>
    <m/>
    <n v="202825.88611620001"/>
    <n v="61583.88366485"/>
  </r>
  <r>
    <x v="3"/>
    <s v="Raster 2"/>
    <s v="New Haven/Middlesex"/>
    <x v="3"/>
    <x v="2"/>
    <s v="Fixed"/>
    <x v="0"/>
    <s v="Protect None"/>
    <n v="7268.9067999999997"/>
    <n v="18108.5191274192"/>
    <n v="17961.788534699201"/>
    <n v="1376.5442339755998"/>
    <n v="0"/>
    <n v="217.62509218439999"/>
    <n v="93.036783435199993"/>
    <n v="105.6937179076"/>
    <n v="1336.2397766048"/>
    <n v="0"/>
    <n v="805.014243276"/>
    <n v="99.906779963999995"/>
    <n v="0"/>
    <n v="0"/>
    <n v="27.524712011599998"/>
    <n v="262.09301159080002"/>
    <n v="4.6640955499999999"/>
    <n v="17537.350156248001"/>
    <n v="0"/>
    <n v="0"/>
    <n v="3460.4576778363999"/>
    <n v="0"/>
    <n v="0.98223999000000006"/>
    <n v="58.867928316400004"/>
    <n v="141242.00245135001"/>
    <n v="127.5755538408"/>
    <m/>
    <n v="202825.88611620001"/>
    <n v="61583.88366485"/>
  </r>
  <r>
    <x v="4"/>
    <s v="Raster 2"/>
    <s v="New Haven/Middlesex"/>
    <x v="3"/>
    <x v="2"/>
    <s v="Fixed"/>
    <x v="0"/>
    <s v="Protect None"/>
    <n v="7239.9143999999997"/>
    <n v="18079.919511267603"/>
    <n v="17890.1470386336"/>
    <n v="1368.4152405288"/>
    <n v="0"/>
    <n v="213.11123610959999"/>
    <n v="92.940165614799994"/>
    <n v="119.3803364148"/>
    <n v="1516.1258492991999"/>
    <n v="0"/>
    <n v="776.80925285119997"/>
    <n v="86.859420539599995"/>
    <n v="0"/>
    <n v="0"/>
    <n v="25.923722603999998"/>
    <n v="261.7198839468"/>
    <n v="4.65174033"/>
    <n v="17581.355496217599"/>
    <n v="0"/>
    <n v="0"/>
    <n v="3352.4760202892003"/>
    <n v="0"/>
    <n v="0.98223999000000006"/>
    <n v="56.8910931164"/>
    <n v="141242.00245135001"/>
    <n v="156.17516999240001"/>
    <m/>
    <n v="202825.8858690956"/>
    <n v="61583.883417745586"/>
  </r>
  <r>
    <x v="5"/>
    <s v="Raster 2"/>
    <s v="New Haven/Middlesex"/>
    <x v="3"/>
    <x v="2"/>
    <s v="Fixed"/>
    <x v="0"/>
    <s v="Protect None"/>
    <n v="7181.8256000000001"/>
    <n v="18024.732450093601"/>
    <n v="17746.607057926401"/>
    <n v="1350.7015616148001"/>
    <n v="0"/>
    <n v="195.76648406479998"/>
    <n v="92.446698127999994"/>
    <n v="200.91737528280001"/>
    <n v="1873.1039852372"/>
    <n v="0"/>
    <n v="721.07757357959997"/>
    <n v="71.643225796400003"/>
    <n v="0"/>
    <n v="0"/>
    <n v="23.912292787999998"/>
    <n v="258.61600557840001"/>
    <n v="4.5034776900000004"/>
    <n v="17658.435265918401"/>
    <n v="0"/>
    <n v="0"/>
    <n v="3097.3469048991997"/>
    <n v="0"/>
    <n v="0.98223999000000006"/>
    <n v="51.728835096000005"/>
    <n v="141242.00245135001"/>
    <n v="211.36223116639999"/>
    <m/>
    <n v="202825.88611619998"/>
    <n v="61583.883664849971"/>
  </r>
  <r>
    <x v="6"/>
    <s v="Raster 2"/>
    <s v="New Haven/Middlesex"/>
    <x v="3"/>
    <x v="2"/>
    <s v="Fixed"/>
    <x v="0"/>
    <s v="Protect None"/>
    <n v="7107.9569000000001"/>
    <n v="17949.669793609999"/>
    <n v="17564.074250003599"/>
    <n v="1329.8770854091999"/>
    <n v="0"/>
    <n v="189.0207810492"/>
    <n v="91.967315592000006"/>
    <n v="234.8287476168"/>
    <n v="2449.3371139820001"/>
    <n v="0"/>
    <n v="660.09121924199997"/>
    <n v="53.137083071600003"/>
    <n v="0"/>
    <n v="0"/>
    <n v="22.215179768799999"/>
    <n v="255.6757103228"/>
    <n v="4.4478792"/>
    <n v="17743.357635066401"/>
    <n v="0"/>
    <n v="0"/>
    <n v="2700.9701963207999"/>
    <n v="0"/>
    <n v="0.98223999000000006"/>
    <n v="47.806299850399995"/>
    <n v="141242.00245135001"/>
    <n v="286.42488764999996"/>
    <m/>
    <n v="202825.88586909563"/>
    <n v="61583.883417745616"/>
  </r>
  <r>
    <x v="7"/>
    <s v="Raster 2"/>
    <s v="New Haven/Middlesex"/>
    <x v="3"/>
    <x v="2"/>
    <s v="Fixed"/>
    <x v="0"/>
    <s v="Protect None"/>
    <n v="7035.5104000000001"/>
    <n v="17842.474175159201"/>
    <n v="17385.055760857602"/>
    <n v="1309.9893819839999"/>
    <n v="0"/>
    <n v="183.2284068088"/>
    <n v="91.519315314800011"/>
    <n v="237.00079529279998"/>
    <n v="3257.7067879055999"/>
    <n v="0"/>
    <n v="600.91243359040004"/>
    <n v="37.787699056800001"/>
    <n v="0"/>
    <n v="0"/>
    <n v="20.9838585436"/>
    <n v="248.04685618159999"/>
    <n v="4.3428598300000001"/>
    <n v="17830.015665520001"/>
    <n v="0"/>
    <n v="0"/>
    <n v="2094.9708715520001"/>
    <n v="0"/>
    <n v="0.98223999000000006"/>
    <n v="45.245804057600004"/>
    <n v="141242.00245135001"/>
    <n v="393.62050610080001"/>
    <m/>
    <n v="202825.8858690956"/>
    <n v="61583.883417745586"/>
  </r>
  <r>
    <x v="0"/>
    <s v="Raster 3"/>
    <s v="New Haven/Middlesex"/>
    <x v="3"/>
    <x v="3"/>
    <s v="Fixed"/>
    <x v="0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  <m/>
    <n v="54122.535418800006"/>
    <n v="18608.616919480002"/>
  </r>
  <r>
    <x v="1"/>
    <s v="Raster 3"/>
    <s v="New Haven/Middlesex"/>
    <x v="3"/>
    <x v="3"/>
    <s v="Fixed"/>
    <x v="0"/>
    <s v="Protect None"/>
    <n v="3302.8402999999998"/>
    <n v="2837.3607054228"/>
    <n v="8161.4637062731999"/>
    <n v="795.8155348816"/>
    <n v="0"/>
    <n v="49.541714051600003"/>
    <n v="2.7552140600000001"/>
    <n v="83.648051757200008"/>
    <n v="128.02034176079999"/>
    <n v="0"/>
    <n v="171.38049214200001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  <m/>
    <n v="54122.535171695607"/>
    <n v="18608.616672375603"/>
  </r>
  <r>
    <x v="2"/>
    <s v="Raster 3"/>
    <s v="New Haven/Middlesex"/>
    <x v="3"/>
    <x v="3"/>
    <s v="Fixed"/>
    <x v="0"/>
    <s v="Protect None"/>
    <n v="3294.5978"/>
    <n v="2830.0763148152005"/>
    <n v="8141.0961261031998"/>
    <n v="792.87350989519996"/>
    <n v="0"/>
    <n v="49.300293052800001"/>
    <n v="2.7552140600000001"/>
    <n v="58.078182653999995"/>
    <n v="173.20708786680001"/>
    <n v="0"/>
    <n v="165.6911604364"/>
    <n v="19.2207686496"/>
    <n v="0"/>
    <n v="0"/>
    <n v="0"/>
    <n v="185.5956669608"/>
    <n v="0"/>
    <n v="4813.7486464588001"/>
    <n v="0"/>
    <n v="0"/>
    <n v="1342.7445528304002"/>
    <n v="0"/>
    <n v="0"/>
    <n v="13.0362397264"/>
    <n v="35513.918499320003"/>
    <n v="21.193403074800003"/>
    <m/>
    <n v="54122.535665904412"/>
    <n v="18608.617166584409"/>
  </r>
  <r>
    <x v="3"/>
    <s v="Raster 3"/>
    <s v="New Haven/Middlesex"/>
    <x v="3"/>
    <x v="3"/>
    <s v="Fixed"/>
    <x v="0"/>
    <s v="Protect None"/>
    <n v="3284.8182000000002"/>
    <n v="2819.2968795740003"/>
    <n v="8116.9303042008005"/>
    <n v="789.77729176319997"/>
    <n v="0"/>
    <n v="48.428014520799998"/>
    <n v="2.7552140600000001"/>
    <n v="71.067472544400005"/>
    <n v="204.82113059399998"/>
    <n v="0"/>
    <n v="156.42573385399999"/>
    <n v="20.322360064799998"/>
    <n v="0"/>
    <n v="0"/>
    <n v="0"/>
    <n v="185.64261679680001"/>
    <n v="0"/>
    <n v="4826.3284843584006"/>
    <n v="0"/>
    <n v="0"/>
    <n v="1321.8839993824001"/>
    <n v="0"/>
    <n v="0"/>
    <n v="12.964332346000001"/>
    <n v="35513.918499320003"/>
    <n v="31.972838316000001"/>
    <m/>
    <n v="54122.535171695614"/>
    <n v="18608.616672375611"/>
  </r>
  <r>
    <x v="4"/>
    <s v="Raster 3"/>
    <s v="New Haven/Middlesex"/>
    <x v="3"/>
    <x v="3"/>
    <s v="Fixed"/>
    <x v="0"/>
    <s v="Protect None"/>
    <n v="3273.8368999999998"/>
    <n v="2807.0711422795998"/>
    <n v="8089.7950287235999"/>
    <n v="787.25410873479996"/>
    <n v="0"/>
    <n v="47.894021912400007"/>
    <n v="2.7552140600000001"/>
    <n v="79.418365742399999"/>
    <n v="259.4729636376"/>
    <n v="0"/>
    <n v="146.61000577280001"/>
    <n v="17.081338754400001"/>
    <n v="0"/>
    <n v="0"/>
    <n v="0"/>
    <n v="185.6759758908"/>
    <n v="0"/>
    <n v="4839.6046624572"/>
    <n v="0"/>
    <n v="0"/>
    <n v="1288.9024809056"/>
    <n v="0"/>
    <n v="0"/>
    <n v="12.883282102800001"/>
    <n v="35513.918499320003"/>
    <n v="44.198575610400006"/>
    <m/>
    <n v="54122.535665904397"/>
    <n v="18608.617166584394"/>
  </r>
  <r>
    <x v="5"/>
    <s v="Raster 3"/>
    <s v="New Haven/Middlesex"/>
    <x v="3"/>
    <x v="3"/>
    <s v="Fixed"/>
    <x v="0"/>
    <s v="Protect None"/>
    <n v="3255.3040000000001"/>
    <n v="2779.8686544056"/>
    <n v="8043.9994173760006"/>
    <n v="783.69061618240005"/>
    <n v="0"/>
    <n v="46.844816629999997"/>
    <n v="2.7552140600000001"/>
    <n v="92.230975986800004"/>
    <n v="471.77097916680003"/>
    <n v="0"/>
    <n v="130.0208989832"/>
    <n v="10.313396342800001"/>
    <n v="0"/>
    <n v="0"/>
    <n v="0"/>
    <n v="185.43233095240001"/>
    <n v="0"/>
    <n v="4863.4292331832003"/>
    <n v="0"/>
    <n v="0"/>
    <n v="1114.1401179452"/>
    <n v="0"/>
    <n v="0"/>
    <n v="12.718710572400001"/>
    <n v="35513.918499320003"/>
    <n v="71.401063484399998"/>
    <m/>
    <n v="54122.534924591208"/>
    <n v="18608.616425271204"/>
  </r>
  <r>
    <x v="6"/>
    <s v="Raster 3"/>
    <s v="New Haven/Middlesex"/>
    <x v="3"/>
    <x v="3"/>
    <s v="Fixed"/>
    <x v="0"/>
    <s v="Protect None"/>
    <n v="3237.4263999999998"/>
    <n v="2750.4316014423998"/>
    <n v="7999.8230811615995"/>
    <n v="781.18448335760002"/>
    <n v="0"/>
    <n v="46.308847186400001"/>
    <n v="2.7552140600000001"/>
    <n v="92.408396946000011"/>
    <n v="793.16731702679999"/>
    <n v="0"/>
    <n v="112.2303706008"/>
    <n v="4.4582575848000001"/>
    <n v="0"/>
    <n v="0"/>
    <n v="0"/>
    <n v="185.28357410359999"/>
    <n v="0"/>
    <n v="4887.4114565164"/>
    <n v="0"/>
    <n v="0"/>
    <n v="839.94862782600001"/>
    <n v="0"/>
    <n v="0"/>
    <n v="12.367575219999999"/>
    <n v="35513.918499320003"/>
    <n v="100.83811644759999"/>
    <m/>
    <n v="54122.535418800006"/>
    <n v="18608.616919480002"/>
  </r>
  <r>
    <x v="7"/>
    <s v="Raster 3"/>
    <s v="New Haven/Middlesex"/>
    <x v="3"/>
    <x v="3"/>
    <s v="Fixed"/>
    <x v="0"/>
    <s v="Protect None"/>
    <n v="3217.9067"/>
    <n v="2715.6682131371999"/>
    <n v="7951.5890435948004"/>
    <n v="778.65734665880007"/>
    <n v="0"/>
    <n v="45.325618778799999"/>
    <n v="2.7552140600000001"/>
    <n v="98.498531988400003"/>
    <n v="1182.893704888"/>
    <n v="0"/>
    <n v="96.291395487599999"/>
    <n v="1.5453909175999998"/>
    <n v="0"/>
    <n v="0"/>
    <n v="0"/>
    <n v="185.01793687359998"/>
    <n v="0"/>
    <n v="4907.0604570912001"/>
    <n v="0"/>
    <n v="0"/>
    <n v="496.078144786"/>
    <n v="0"/>
    <n v="0"/>
    <n v="11.634416465200001"/>
    <n v="35513.918499320003"/>
    <n v="135.6015047528"/>
    <m/>
    <n v="54122.535418799998"/>
    <n v="18608.616919479995"/>
  </r>
  <r>
    <x v="0"/>
    <s v="Raster 4"/>
    <s v="New Haven/Middlesex"/>
    <x v="0"/>
    <x v="3"/>
    <s v="Fixed"/>
    <x v="0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  <m/>
    <n v="43490.82536553"/>
    <n v="20663.160275669998"/>
  </r>
  <r>
    <x v="1"/>
    <s v="Raster 4"/>
    <s v="New Haven/Middlesex"/>
    <x v="0"/>
    <x v="3"/>
    <s v="Fixed"/>
    <x v="0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  <m/>
    <n v="43490.82536553"/>
    <n v="20663.160275669998"/>
  </r>
  <r>
    <x v="2"/>
    <s v="Raster 4"/>
    <s v="New Haven/Middlesex"/>
    <x v="0"/>
    <x v="3"/>
    <s v="Fixed"/>
    <x v="0"/>
    <s v="Protect None"/>
    <n v="5215.1162999999997"/>
    <n v="2130.2642987951999"/>
    <n v="12886.7818424172"/>
    <n v="469.24507799000003"/>
    <n v="0"/>
    <n v="37.9722860436"/>
    <n v="256.9814099724"/>
    <n v="79.876250195599994"/>
    <n v="127.03241836959999"/>
    <n v="0"/>
    <n v="45.191193985200002"/>
    <n v="38.957985495199999"/>
    <n v="0"/>
    <n v="0"/>
    <n v="0"/>
    <n v="255.88896142000002"/>
    <n v="65.890388259999995"/>
    <n v="3212.5768758116001"/>
    <n v="0"/>
    <n v="0"/>
    <n v="874.62874194840003"/>
    <n v="0"/>
    <n v="0"/>
    <n v="173.27528868119998"/>
    <n v="22827.665089860002"/>
    <n v="8.5972562848000003"/>
    <m/>
    <n v="43490.82536553"/>
    <n v="20663.160275669998"/>
  </r>
  <r>
    <x v="3"/>
    <s v="Raster 4"/>
    <s v="New Haven/Middlesex"/>
    <x v="0"/>
    <x v="3"/>
    <s v="Fixed"/>
    <x v="0"/>
    <s v="Protect None"/>
    <n v="5204.3976000000002"/>
    <n v="2127.2708760936002"/>
    <n v="12860.2954630944"/>
    <n v="469.24507799000003"/>
    <n v="0"/>
    <n v="37.261366684800002"/>
    <n v="255.02360181120002"/>
    <n v="98.076971881999995"/>
    <n v="139.3834375948"/>
    <n v="0"/>
    <n v="26.468093597199999"/>
    <n v="40.8774924744"/>
    <n v="0"/>
    <n v="0"/>
    <n v="0"/>
    <n v="255.54301526"/>
    <n v="50.674934829999998"/>
    <n v="3255.5646398620001"/>
    <n v="0"/>
    <n v="0"/>
    <n v="868.62707028119996"/>
    <n v="0"/>
    <n v="0"/>
    <n v="167.25780233239999"/>
    <n v="22827.665089860002"/>
    <n v="11.5906789864"/>
    <m/>
    <n v="43490.825612634399"/>
    <n v="20663.160522774397"/>
  </r>
  <r>
    <x v="4"/>
    <s v="Raster 4"/>
    <s v="New Haven/Middlesex"/>
    <x v="0"/>
    <x v="3"/>
    <s v="Fixed"/>
    <x v="0"/>
    <s v="Protect None"/>
    <n v="5193.6147000000001"/>
    <n v="2124.0095922224"/>
    <n v="12833.650442746801"/>
    <n v="469.24507799000003"/>
    <n v="0"/>
    <n v="36.840547891599996"/>
    <n v="253.07172415560001"/>
    <n v="114.1147887552"/>
    <n v="169.44591179439999"/>
    <n v="0"/>
    <n v="15.569554035199999"/>
    <n v="29.972281093599999"/>
    <n v="0"/>
    <n v="0"/>
    <n v="0"/>
    <n v="255.52448243000001"/>
    <n v="46.67802116"/>
    <n v="3281.4453663004001"/>
    <n v="0"/>
    <n v="0"/>
    <n v="859.82496444879996"/>
    <n v="0"/>
    <n v="0"/>
    <n v="158.91555778839998"/>
    <n v="22827.665089860002"/>
    <n v="14.8519628576"/>
    <m/>
    <n v="43490.825365530007"/>
    <n v="20663.160275670005"/>
  </r>
  <r>
    <x v="5"/>
    <s v="Raster 4"/>
    <s v="New Haven/Middlesex"/>
    <x v="0"/>
    <x v="3"/>
    <s v="Fixed"/>
    <x v="0"/>
    <s v="Protect None"/>
    <n v="5175.7972"/>
    <n v="2117.4057271324"/>
    <n v="12789.6226162768"/>
    <n v="469.24507799000003"/>
    <n v="0"/>
    <n v="35.946277068000001"/>
    <n v="243.9478883944"/>
    <n v="133.9271253384"/>
    <n v="246.08064647080002"/>
    <n v="0"/>
    <n v="8.7521907435999999"/>
    <n v="8.4924840191999991"/>
    <n v="0"/>
    <n v="0"/>
    <n v="0"/>
    <n v="255.51212721000002"/>
    <n v="41.445585489999999"/>
    <n v="3315.4017116352002"/>
    <n v="0"/>
    <n v="0"/>
    <n v="837.83390837080003"/>
    <n v="0"/>
    <n v="0"/>
    <n v="138.09083447840001"/>
    <n v="22827.665089860002"/>
    <n v="21.4558279476"/>
    <m/>
    <n v="43490.825118425601"/>
    <n v="20663.160028565599"/>
  </r>
  <r>
    <x v="6"/>
    <s v="Raster 4"/>
    <s v="New Haven/Middlesex"/>
    <x v="0"/>
    <x v="3"/>
    <s v="Fixed"/>
    <x v="0"/>
    <s v="Protect None"/>
    <n v="5157.5595999999996"/>
    <n v="2107.5778909356"/>
    <n v="12744.556704222399"/>
    <n v="469.24507799000003"/>
    <n v="0"/>
    <n v="35.5368250772"/>
    <n v="235.2552498112"/>
    <n v="146.62532624560001"/>
    <n v="392.87054424680002"/>
    <n v="0"/>
    <n v="6.0639419760000006"/>
    <n v="0.64148302239999999"/>
    <n v="0"/>
    <n v="0"/>
    <n v="0"/>
    <n v="255.49359437999999"/>
    <n v="35.669520140000003"/>
    <n v="3332.0777991735999"/>
    <n v="0"/>
    <n v="0"/>
    <n v="763.92572364400007"/>
    <n v="0"/>
    <n v="0"/>
    <n v="106.33693066080001"/>
    <n v="22827.665089860002"/>
    <n v="31.283664144399999"/>
    <m/>
    <n v="43490.82536553"/>
    <n v="20663.160275669998"/>
  </r>
  <r>
    <x v="7"/>
    <s v="Raster 4"/>
    <s v="New Haven/Middlesex"/>
    <x v="0"/>
    <x v="3"/>
    <s v="Fixed"/>
    <x v="0"/>
    <s v="Protect None"/>
    <n v="5141.1026000000002"/>
    <n v="2098.9910130355997"/>
    <n v="12703.8907331144"/>
    <n v="469.24507799000003"/>
    <n v="0"/>
    <n v="35.427604932400001"/>
    <n v="227.47220252439999"/>
    <n v="143.7015869848"/>
    <n v="670.2059436472"/>
    <n v="0"/>
    <n v="4.7318021556000005"/>
    <n v="0.25476463640000002"/>
    <n v="0"/>
    <n v="0"/>
    <n v="0"/>
    <n v="255.46270632999997"/>
    <n v="29.955230890000003"/>
    <n v="3339.5472709768001"/>
    <n v="0"/>
    <n v="0"/>
    <n v="562.92359155199995"/>
    <n v="0"/>
    <n v="0"/>
    <n v="81.480451960400003"/>
    <n v="22827.665089860002"/>
    <n v="39.870542044400004"/>
    <m/>
    <n v="43490.825612634406"/>
    <n v="20663.160522774404"/>
  </r>
  <r>
    <x v="0"/>
    <s v="Raster 5"/>
    <s v="New Haven/Middlesex"/>
    <x v="4"/>
    <x v="2"/>
    <s v="Fixed"/>
    <x v="0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  <m/>
    <n v="119686.02926804"/>
    <n v="119679.11652245"/>
  </r>
  <r>
    <x v="1"/>
    <s v="Raster 5"/>
    <s v="New Haven/Middlesex"/>
    <x v="4"/>
    <x v="2"/>
    <s v="Fixed"/>
    <x v="0"/>
    <s v="Protect None"/>
    <n v="15.0725"/>
    <n v="0.100077282"/>
    <n v="37.244810690000001"/>
    <n v="0"/>
    <n v="0"/>
    <n v="0"/>
    <n v="0"/>
    <n v="3.167878408"/>
    <n v="6.0263821071999999"/>
    <n v="0"/>
    <n v="12.9890427860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  <m/>
    <n v="119686.0290209356"/>
    <n v="119679.1162753456"/>
  </r>
  <r>
    <x v="2"/>
    <s v="Raster 5"/>
    <s v="New Haven/Middlesex"/>
    <x v="4"/>
    <x v="2"/>
    <s v="Fixed"/>
    <x v="0"/>
    <s v="Protect None"/>
    <n v="14.8652"/>
    <n v="9.908886439999999E-2"/>
    <n v="36.7325632688"/>
    <n v="0"/>
    <n v="0"/>
    <n v="0"/>
    <n v="0"/>
    <n v="0.51768371800000001"/>
    <n v="6.1662431976000001"/>
    <n v="0"/>
    <n v="12.751328353200002"/>
    <n v="23.1279834224"/>
    <n v="0"/>
    <n v="0"/>
    <n v="16.1119481932"/>
    <n v="0"/>
    <n v="0"/>
    <n v="119582.45175221399"/>
    <n v="0"/>
    <n v="0"/>
    <n v="1.1337149872000001"/>
    <n v="0"/>
    <n v="0"/>
    <n v="0"/>
    <n v="6.9127455900000001"/>
    <n v="2.4463335600000004E-2"/>
    <m/>
    <n v="119686.0295151444"/>
    <n v="119679.1167695544"/>
  </r>
  <r>
    <x v="3"/>
    <s v="Raster 5"/>
    <s v="New Haven/Middlesex"/>
    <x v="4"/>
    <x v="2"/>
    <s v="Fixed"/>
    <x v="0"/>
    <s v="Protect None"/>
    <n v="14.695"/>
    <n v="9.8841760000000001E-2"/>
    <n v="36.311991580000004"/>
    <n v="0"/>
    <n v="0"/>
    <n v="0"/>
    <n v="0"/>
    <n v="0.4116759304"/>
    <n v="6.2890540844"/>
    <n v="0"/>
    <n v="12.466911188800001"/>
    <n v="21.931503917600001"/>
    <n v="0"/>
    <n v="0"/>
    <n v="15.1445344672"/>
    <n v="0"/>
    <n v="0"/>
    <n v="119585.38809379919"/>
    <n v="0"/>
    <n v="0"/>
    <n v="1.0494523868000001"/>
    <n v="0"/>
    <n v="0"/>
    <n v="0"/>
    <n v="6.9127455900000001"/>
    <n v="2.471044E-2"/>
    <m/>
    <n v="119686.0295151444"/>
    <n v="119679.1167695544"/>
  </r>
  <r>
    <x v="4"/>
    <s v="Raster 5"/>
    <s v="New Haven/Middlesex"/>
    <x v="4"/>
    <x v="2"/>
    <s v="Fixed"/>
    <x v="0"/>
    <s v="Protect None"/>
    <n v="14.536799999999999"/>
    <n v="9.1922836799999991E-2"/>
    <n v="35.921072419200001"/>
    <n v="0"/>
    <n v="0"/>
    <n v="0"/>
    <n v="0"/>
    <n v="0.37609289680000002"/>
    <n v="6.7701663511999994"/>
    <n v="0"/>
    <n v="12.1399920676"/>
    <n v="20.6230861196"/>
    <n v="0"/>
    <n v="0"/>
    <n v="14.9997312888"/>
    <n v="0"/>
    <n v="0"/>
    <n v="119587.19689800721"/>
    <n v="0"/>
    <n v="0"/>
    <n v="0.9661782040000001"/>
    <n v="0"/>
    <n v="0"/>
    <n v="0"/>
    <n v="6.9127455900000001"/>
    <n v="3.1629363200000003E-2"/>
    <m/>
    <n v="119686.02951514443"/>
    <n v="119679.11676955443"/>
  </r>
  <r>
    <x v="5"/>
    <s v="Raster 5"/>
    <s v="New Haven/Middlesex"/>
    <x v="4"/>
    <x v="2"/>
    <s v="Fixed"/>
    <x v="0"/>
    <s v="Protect None"/>
    <n v="14.2822"/>
    <n v="8.8957583999999992E-2"/>
    <n v="35.291944616800002"/>
    <n v="0"/>
    <n v="0"/>
    <n v="0"/>
    <n v="0"/>
    <n v="0.62542123640000002"/>
    <n v="7.3002052892"/>
    <n v="0"/>
    <n v="11.468115204"/>
    <n v="19.055455806000001"/>
    <n v="0"/>
    <n v="0"/>
    <n v="14.9283181172"/>
    <n v="0"/>
    <n v="0"/>
    <n v="119589.5258569772"/>
    <n v="0"/>
    <n v="0"/>
    <n v="0.79765300319999999"/>
    <n v="0"/>
    <n v="0"/>
    <n v="0"/>
    <n v="6.9127455900000001"/>
    <n v="3.4594616000000002E-2"/>
    <m/>
    <n v="119686.02926804"/>
    <n v="119679.11652245"/>
  </r>
  <r>
    <x v="6"/>
    <s v="Raster 5"/>
    <s v="New Haven/Middlesex"/>
    <x v="4"/>
    <x v="2"/>
    <s v="Fixed"/>
    <x v="0"/>
    <s v="Protect None"/>
    <n v="14.0525"/>
    <n v="7.6355259600000003E-2"/>
    <n v="34.724345810000003"/>
    <n v="0"/>
    <n v="0"/>
    <n v="0"/>
    <n v="0"/>
    <n v="0.56216251000000006"/>
    <n v="8.0780899403999999"/>
    <n v="0"/>
    <n v="10.912377408400001"/>
    <n v="17.468057140399999"/>
    <n v="0"/>
    <n v="0"/>
    <n v="14.8630825556"/>
    <n v="0"/>
    <n v="0"/>
    <n v="119591.7547386652"/>
    <n v="0"/>
    <n v="0"/>
    <n v="0.62986911560000003"/>
    <n v="0"/>
    <n v="0"/>
    <n v="0"/>
    <n v="6.9127455900000001"/>
    <n v="4.7196940399999998E-2"/>
    <m/>
    <n v="119686.0290209356"/>
    <n v="119679.1162753456"/>
  </r>
  <r>
    <x v="7"/>
    <s v="Raster 5"/>
    <s v="New Haven/Middlesex"/>
    <x v="4"/>
    <x v="2"/>
    <s v="Fixed"/>
    <x v="0"/>
    <s v="Protect None"/>
    <n v="13.822100000000001"/>
    <n v="6.7953710000000001E-2"/>
    <n v="34.155017272400002"/>
    <n v="0"/>
    <n v="0"/>
    <n v="0"/>
    <n v="0"/>
    <n v="0.56463355400000004"/>
    <n v="8.7776424968000004"/>
    <n v="0"/>
    <n v="10.511079862800001"/>
    <n v="16.144318869599999"/>
    <n v="0"/>
    <n v="0"/>
    <n v="14.774372076000001"/>
    <n v="0"/>
    <n v="0"/>
    <n v="119593.5919598792"/>
    <n v="0"/>
    <n v="0"/>
    <n v="0.47369913480000003"/>
    <n v="0"/>
    <n v="0"/>
    <n v="0"/>
    <n v="6.9127455900000001"/>
    <n v="5.559849E-2"/>
    <m/>
    <n v="119686.0290209356"/>
    <n v="119679.1162753456"/>
  </r>
  <r>
    <x v="0"/>
    <s v="Raster 6"/>
    <s v="New Haven/Middlesex"/>
    <x v="4"/>
    <x v="3"/>
    <s v="Fixed"/>
    <x v="0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  <m/>
    <n v="29320.388798349999"/>
    <n v="29318.23899007"/>
  </r>
  <r>
    <x v="1"/>
    <s v="Raster 6"/>
    <s v="New Haven/Middlesex"/>
    <x v="4"/>
    <x v="3"/>
    <s v="Fixed"/>
    <x v="0"/>
    <s v="Protect None"/>
    <n v="3.5293999999999999"/>
    <n v="0.3088805"/>
    <n v="8.7213026936000002"/>
    <n v="0"/>
    <n v="0"/>
    <n v="0"/>
    <n v="0"/>
    <n v="1.4532209763999999"/>
    <n v="2.9899632400000001E-2"/>
    <n v="0"/>
    <n v="7.1035101867999995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  <m/>
    <n v="29320.388798350003"/>
    <n v="29318.238990070004"/>
  </r>
  <r>
    <x v="2"/>
    <s v="Raster 6"/>
    <s v="New Haven/Middlesex"/>
    <x v="4"/>
    <x v="3"/>
    <s v="Fixed"/>
    <x v="0"/>
    <s v="Protect None"/>
    <n v="3.4853000000000001"/>
    <n v="0.3088805"/>
    <n v="8.6123296531999998"/>
    <n v="0"/>
    <n v="0"/>
    <n v="0"/>
    <n v="0"/>
    <n v="0.67854868239999999"/>
    <n v="0.9221936208"/>
    <n v="0"/>
    <n v="6.8326837643999996"/>
    <n v="1.8053447464000001"/>
    <n v="0"/>
    <n v="0"/>
    <n v="0"/>
    <n v="0"/>
    <n v="0"/>
    <n v="29298.9260514792"/>
    <n v="0"/>
    <n v="0"/>
    <n v="0.15295762359999998"/>
    <n v="0"/>
    <n v="0"/>
    <n v="0"/>
    <n v="2.1498082799999998"/>
    <n v="0"/>
    <m/>
    <n v="29320.388798349999"/>
    <n v="29318.23899007"/>
  </r>
  <r>
    <x v="3"/>
    <s v="Raster 6"/>
    <s v="New Haven/Middlesex"/>
    <x v="4"/>
    <x v="3"/>
    <s v="Fixed"/>
    <x v="0"/>
    <s v="Protect None"/>
    <n v="3.4458000000000002"/>
    <n v="0.3088805"/>
    <n v="8.5147234152000006"/>
    <n v="0"/>
    <n v="0"/>
    <n v="0"/>
    <n v="0"/>
    <n v="0.74600818359999999"/>
    <n v="0.73118191960000001"/>
    <n v="0"/>
    <n v="6.5583978804000003"/>
    <n v="1.9970977608"/>
    <n v="0"/>
    <n v="0"/>
    <n v="0"/>
    <n v="0"/>
    <n v="0"/>
    <n v="29299.235920396801"/>
    <n v="0"/>
    <n v="0"/>
    <n v="0.14678001360000001"/>
    <n v="0"/>
    <n v="0"/>
    <n v="0"/>
    <n v="2.1498082799999998"/>
    <n v="0"/>
    <m/>
    <n v="29320.388798350003"/>
    <n v="29318.238990070004"/>
  </r>
  <r>
    <x v="4"/>
    <s v="Raster 6"/>
    <s v="New Haven/Middlesex"/>
    <x v="4"/>
    <x v="3"/>
    <s v="Fixed"/>
    <x v="0"/>
    <s v="Protect None"/>
    <n v="3.3871000000000002"/>
    <n v="0.3088805"/>
    <n v="8.3696731324000009"/>
    <n v="0"/>
    <n v="0"/>
    <n v="0"/>
    <n v="0"/>
    <n v="0.76404680479999998"/>
    <n v="0.86140593840000002"/>
    <n v="0"/>
    <n v="6.2764517600000005"/>
    <n v="1.9444645236000002"/>
    <n v="0"/>
    <n v="0"/>
    <n v="0"/>
    <n v="0"/>
    <n v="0"/>
    <n v="29299.570746858801"/>
    <n v="0"/>
    <n v="0"/>
    <n v="0.14332055200000002"/>
    <n v="0"/>
    <n v="0"/>
    <n v="0"/>
    <n v="2.1498082799999998"/>
    <n v="0"/>
    <m/>
    <n v="29320.388798349999"/>
    <n v="29318.23899007"/>
  </r>
  <r>
    <x v="5"/>
    <s v="Raster 6"/>
    <s v="New Haven/Middlesex"/>
    <x v="4"/>
    <x v="3"/>
    <s v="Fixed"/>
    <x v="0"/>
    <s v="Protect None"/>
    <n v="3.2635000000000001"/>
    <n v="0.3088805"/>
    <n v="8.0642520940000004"/>
    <n v="0"/>
    <n v="0"/>
    <n v="0"/>
    <n v="0"/>
    <n v="0.75490394199999999"/>
    <n v="1.182394554"/>
    <n v="0"/>
    <n v="5.9695480951999995"/>
    <n v="1.8849123632"/>
    <n v="0"/>
    <n v="0"/>
    <n v="0"/>
    <n v="0"/>
    <n v="0"/>
    <n v="29299.936708475198"/>
    <n v="0"/>
    <n v="0"/>
    <n v="0.13689583759999999"/>
    <n v="0"/>
    <n v="0"/>
    <n v="0"/>
    <n v="2.1498082799999998"/>
    <n v="0"/>
    <m/>
    <n v="29320.388304141197"/>
    <n v="29318.238495861198"/>
  </r>
  <r>
    <x v="6"/>
    <s v="Raster 6"/>
    <s v="New Haven/Middlesex"/>
    <x v="4"/>
    <x v="3"/>
    <s v="Fixed"/>
    <x v="0"/>
    <s v="Protect None"/>
    <n v="3.1985999999999999"/>
    <n v="0.3088805"/>
    <n v="7.9038813383999997"/>
    <n v="0"/>
    <n v="0"/>
    <n v="0"/>
    <n v="0"/>
    <n v="0.76973020599999997"/>
    <n v="1.3341166556000001"/>
    <n v="0"/>
    <n v="5.8398182852000007"/>
    <n v="1.7388736627999999"/>
    <n v="0"/>
    <n v="0"/>
    <n v="0"/>
    <n v="0"/>
    <n v="0"/>
    <n v="29300.214206716399"/>
    <n v="0"/>
    <n v="0"/>
    <n v="0.12923560119999999"/>
    <n v="0"/>
    <n v="0"/>
    <n v="0"/>
    <n v="2.1498082799999998"/>
    <n v="0"/>
    <m/>
    <n v="29320.3885512456"/>
    <n v="29318.238742965601"/>
  </r>
  <r>
    <x v="7"/>
    <s v="Raster 6"/>
    <s v="New Haven/Middlesex"/>
    <x v="4"/>
    <x v="3"/>
    <s v="Fixed"/>
    <x v="0"/>
    <s v="Protect None"/>
    <n v="2.09"/>
    <n v="0.26291908159999999"/>
    <n v="5.1644819599999998"/>
    <n v="0"/>
    <n v="0"/>
    <n v="0"/>
    <n v="0"/>
    <n v="3.2543649480000001"/>
    <n v="1.5925878579999999"/>
    <n v="0"/>
    <n v="5.5237717575999996"/>
    <n v="1.6484334524000002"/>
    <n v="0"/>
    <n v="0"/>
    <n v="0"/>
    <n v="0"/>
    <n v="0"/>
    <n v="29300.628106586399"/>
    <n v="0"/>
    <n v="0"/>
    <n v="0.1183630076"/>
    <n v="0"/>
    <n v="0"/>
    <n v="0"/>
    <n v="2.1498082799999998"/>
    <n v="4.5961418399999995E-2"/>
    <m/>
    <n v="29320.388798349999"/>
    <n v="29318.23899007"/>
  </r>
  <r>
    <x v="0"/>
    <s v="Raster 7"/>
    <s v="New Haven/Middlesex"/>
    <x v="0"/>
    <x v="0"/>
    <s v="Fixed"/>
    <x v="0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  <m/>
    <n v="33077.265254190002"/>
    <n v="16298.956803120003"/>
  </r>
  <r>
    <x v="1"/>
    <s v="Raster 7"/>
    <s v="New Haven/Middlesex"/>
    <x v="0"/>
    <x v="0"/>
    <s v="Fixed"/>
    <x v="0"/>
    <s v="Protect None"/>
    <n v="3962.5900999999999"/>
    <n v="432.29333311840003"/>
    <n v="9791.7344910644006"/>
    <n v="360.39287164159998"/>
    <n v="0"/>
    <n v="18.508119560000001"/>
    <n v="302.23635689280002"/>
    <n v="170.04019787640001"/>
    <n v="189.2112985416"/>
    <n v="0"/>
    <n v="9.6800677656000005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  <m/>
    <n v="33077.265254190002"/>
    <n v="16298.956803120003"/>
  </r>
  <r>
    <x v="2"/>
    <s v="Raster 7"/>
    <s v="New Haven/Middlesex"/>
    <x v="0"/>
    <x v="0"/>
    <s v="Fixed"/>
    <x v="0"/>
    <s v="Protect None"/>
    <n v="3952.1293999999998"/>
    <n v="431.84286179720004"/>
    <n v="9765.8856410936005"/>
    <n v="359.36862390360005"/>
    <n v="0"/>
    <n v="18.492799087199998"/>
    <n v="301.69371563039999"/>
    <n v="120.96822928920001"/>
    <n v="264.12173871480002"/>
    <n v="0"/>
    <n v="9.6439905231999994"/>
    <n v="38.106710837199998"/>
    <n v="0"/>
    <n v="0"/>
    <n v="0"/>
    <n v="78.89425731"/>
    <n v="72.240971340000002"/>
    <n v="3223.7642804171996"/>
    <n v="0"/>
    <n v="0"/>
    <n v="1437.2464182532001"/>
    <n v="0"/>
    <n v="0"/>
    <n v="174.7687876748"/>
    <n v="16778.308451069999"/>
    <n v="1.9180243528000001"/>
    <m/>
    <n v="33077.265501294401"/>
    <n v="16298.957050224402"/>
  </r>
  <r>
    <x v="3"/>
    <s v="Raster 7"/>
    <s v="New Haven/Middlesex"/>
    <x v="0"/>
    <x v="0"/>
    <s v="Fixed"/>
    <x v="0"/>
    <s v="Protect None"/>
    <n v="3940.0531000000001"/>
    <n v="431.29700817759999"/>
    <n v="9736.0445724363999"/>
    <n v="358.54576625159996"/>
    <n v="0"/>
    <n v="18.4668531252"/>
    <n v="300.63610879840002"/>
    <n v="137.3490270696"/>
    <n v="310.09748917000002"/>
    <n v="0"/>
    <n v="9.6101372204000004"/>
    <n v="32.920977898799997"/>
    <n v="0"/>
    <n v="0"/>
    <n v="0"/>
    <n v="78.881902089999997"/>
    <n v="62.67185345"/>
    <n v="3243.9551809412001"/>
    <n v="0"/>
    <n v="0"/>
    <n v="1408.8763620892"/>
    <n v="0"/>
    <n v="0"/>
    <n v="167.13993353359999"/>
    <n v="16778.308451069999"/>
    <n v="2.4638779724000002"/>
    <m/>
    <n v="33077.265501294394"/>
    <n v="16298.957050224395"/>
  </r>
  <r>
    <x v="4"/>
    <s v="Raster 7"/>
    <s v="New Haven/Middlesex"/>
    <x v="0"/>
    <x v="0"/>
    <s v="Fixed"/>
    <x v="0"/>
    <s v="Protect None"/>
    <n v="3926.9016999999999"/>
    <n v="430.8084827788"/>
    <n v="9703.5468843748004"/>
    <n v="357.88525619040001"/>
    <n v="0"/>
    <n v="18.431270091599998"/>
    <n v="299.47199997000001"/>
    <n v="154.2902576292"/>
    <n v="381.32113169519999"/>
    <n v="0"/>
    <n v="9.5493495379999995"/>
    <n v="24.4247873136"/>
    <n v="0"/>
    <n v="0"/>
    <n v="0"/>
    <n v="78.875724480000002"/>
    <n v="57.742120669999998"/>
    <n v="3257.5110812208004"/>
    <n v="0"/>
    <n v="0"/>
    <n v="1364.1104347763999"/>
    <n v="0"/>
    <n v="0"/>
    <n v="158.0358661244"/>
    <n v="16778.308451069999"/>
    <n v="2.9524033712000004"/>
    <m/>
    <n v="33077.265501294401"/>
    <n v="16298.957050224402"/>
  </r>
  <r>
    <x v="5"/>
    <s v="Raster 7"/>
    <s v="New Haven/Middlesex"/>
    <x v="0"/>
    <x v="0"/>
    <s v="Fixed"/>
    <x v="0"/>
    <s v="Protect None"/>
    <n v="3902.2768999999998"/>
    <n v="429.32387954359996"/>
    <n v="9642.6979200835995"/>
    <n v="355.74903865239997"/>
    <n v="0"/>
    <n v="18.2187603076"/>
    <n v="292.260258056"/>
    <n v="182.20860694999999"/>
    <n v="582.90766569319999"/>
    <n v="0"/>
    <n v="9.4376583492000012"/>
    <n v="8.5021210908000011"/>
    <n v="0"/>
    <n v="0"/>
    <n v="0"/>
    <n v="78.783060329999998"/>
    <n v="54.739802210000001"/>
    <n v="3276.8242669159999"/>
    <n v="0"/>
    <n v="0"/>
    <n v="1224.5149816063999"/>
    <n v="0"/>
    <n v="0"/>
    <n v="138.351282516"/>
    <n v="16778.308451069999"/>
    <n v="4.4370066064000007"/>
    <m/>
    <n v="33077.264759981197"/>
    <n v="16298.956308911198"/>
  </r>
  <r>
    <x v="6"/>
    <s v="Raster 7"/>
    <s v="New Haven/Middlesex"/>
    <x v="0"/>
    <x v="0"/>
    <s v="Fixed"/>
    <x v="0"/>
    <s v="Protect None"/>
    <n v="3882.8647999999998"/>
    <n v="427.68236501439998"/>
    <n v="9594.7297668512001"/>
    <n v="354.27036592279995"/>
    <n v="0"/>
    <n v="18.080381843600001"/>
    <n v="281.96712427400001"/>
    <n v="183.97046132200001"/>
    <n v="992.61367981640001"/>
    <n v="0"/>
    <n v="8.796916640000001"/>
    <n v="1.4351823552"/>
    <n v="0"/>
    <n v="0"/>
    <n v="0"/>
    <n v="78.449469390000004"/>
    <n v="50.440185650000004"/>
    <n v="3289.3556723532001"/>
    <n v="0"/>
    <n v="0"/>
    <n v="907.0839280532"/>
    <n v="0"/>
    <n v="0"/>
    <n v="104.00253539400001"/>
    <n v="16778.308451069999"/>
    <n v="6.0785211356000008"/>
    <m/>
    <n v="33077.265007085596"/>
    <n v="16298.956556015597"/>
  </r>
  <r>
    <x v="7"/>
    <s v="Raster 7"/>
    <s v="New Haven/Middlesex"/>
    <x v="0"/>
    <x v="0"/>
    <s v="Fixed"/>
    <x v="0"/>
    <s v="Protect None"/>
    <n v="3863.9124999999999"/>
    <n v="425.0576220776"/>
    <n v="9547.8977996499998"/>
    <n v="353.2824425316"/>
    <n v="0"/>
    <n v="17.996613452000002"/>
    <n v="270.79652276760004"/>
    <n v="174.83995374200001"/>
    <n v="1542.6786997056001"/>
    <n v="0"/>
    <n v="8.1606228100000013"/>
    <n v="0.45121263440000003"/>
    <n v="0"/>
    <n v="0"/>
    <n v="0"/>
    <n v="75.527459860000008"/>
    <n v="47.691149200000005"/>
    <n v="3296.6833062308001"/>
    <n v="0"/>
    <n v="0"/>
    <n v="457.5782908484"/>
    <n v="0"/>
    <n v="0"/>
    <n v="71.611843537599995"/>
    <n v="16778.308451069999"/>
    <n v="8.7032640723999997"/>
    <m/>
    <n v="33077.265254189995"/>
    <n v="16298.956803119996"/>
  </r>
  <r>
    <x v="0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1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2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3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4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5"/>
    <s v="Raster 8"/>
    <s v="New Haven/Middlesex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6"/>
    <s v="Raster 8"/>
    <s v="New Haven/Middlesex"/>
    <x v="0"/>
    <x v="0"/>
    <s v="Fixed"/>
    <x v="0"/>
    <s v="Protect None"/>
    <n v="1.5185999999999999"/>
    <n v="0.40154465"/>
    <n v="3.7525274183999997"/>
    <n v="0"/>
    <n v="0"/>
    <n v="0"/>
    <n v="0"/>
    <n v="9.6370715999999999E-3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7"/>
    <s v="Raster 8"/>
    <s v="New Haven/Middlesex"/>
    <x v="0"/>
    <x v="0"/>
    <s v="Fixed"/>
    <x v="0"/>
    <s v="Protect None"/>
    <n v="1.5101"/>
    <n v="0.40154465"/>
    <n v="3.7315235443999999"/>
    <n v="0"/>
    <n v="0"/>
    <n v="0"/>
    <n v="0"/>
    <n v="3.06409456E-2"/>
    <n v="0"/>
    <n v="0"/>
    <n v="0.39166047399999998"/>
    <n v="0"/>
    <n v="0"/>
    <n v="0"/>
    <n v="0"/>
    <n v="4.3243270000000007E-2"/>
    <n v="0"/>
    <n v="5738.3423922960001"/>
    <n v="0"/>
    <n v="0"/>
    <n v="0"/>
    <n v="0"/>
    <n v="0"/>
    <n v="0"/>
    <n v="0"/>
    <n v="0"/>
    <m/>
    <n v="5742.9410051800005"/>
    <n v="5742.9410051800005"/>
  </r>
  <r>
    <x v="0"/>
    <s v="ALL"/>
    <s v="New Haven/Middlesex"/>
    <x v="0"/>
    <x v="0"/>
    <s v="Fixed"/>
    <x v="1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  <m/>
    <n v="529036.39838353987"/>
    <n v="291528.10007401987"/>
  </r>
  <r>
    <x v="1"/>
    <s v="ALL"/>
    <s v="New Haven/Middlesex"/>
    <x v="0"/>
    <x v="0"/>
    <s v="Fixed"/>
    <x v="1"/>
    <s v="Protect None"/>
    <n v="23546.764599999999"/>
    <n v="29952.897483150802"/>
    <n v="58185.091384242398"/>
    <n v="3310.2545269831999"/>
    <n v="0"/>
    <n v="367.43831229439996"/>
    <n v="678.05274386919996"/>
    <n v="769.2394566616"/>
    <n v="1525.3932527167999"/>
    <n v="0"/>
    <n v="1291.5704671123999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  <m/>
    <n v="529036.39863064431"/>
    <n v="291528.10032112431"/>
  </r>
  <r>
    <x v="2"/>
    <s v="ALL"/>
    <s v="New Haven/Middlesex"/>
    <x v="0"/>
    <x v="0"/>
    <s v="Fixed"/>
    <x v="1"/>
    <s v="Protect None"/>
    <n v="23496.851699999999"/>
    <n v="29922.950900914802"/>
    <n v="58061.7544121748"/>
    <n v="3299.6418872120003"/>
    <n v="0"/>
    <n v="361.3513896092"/>
    <n v="676.00919048119999"/>
    <n v="389.40712897639997"/>
    <n v="2094.0340987715999"/>
    <n v="0"/>
    <n v="1243.0470702932"/>
    <n v="222.8031648864"/>
    <n v="0"/>
    <n v="0"/>
    <n v="44.835363649200005"/>
    <n v="1030.7772246656"/>
    <n v="260.02178251000004"/>
    <n v="185665.66051762202"/>
    <n v="0"/>
    <n v="0"/>
    <n v="7677.2144491152003"/>
    <n v="0"/>
    <n v="0.98223999000000006"/>
    <n v="426.2002328232"/>
    <n v="237508.29830952"/>
    <n v="151.4090203252"/>
    <m/>
    <n v="529036.39838353998"/>
    <n v="291528.10007401998"/>
  </r>
  <r>
    <x v="3"/>
    <s v="ALL"/>
    <s v="New Haven/Middlesex"/>
    <x v="0"/>
    <x v="0"/>
    <s v="Fixed"/>
    <x v="1"/>
    <s v="Protect None"/>
    <n v="23384.980899999999"/>
    <n v="29845.469092355201"/>
    <n v="57785.3167430596"/>
    <n v="3276.3663824628002"/>
    <n v="0"/>
    <n v="350.55490416440006"/>
    <n v="657.56680069160006"/>
    <n v="532.41089313559996"/>
    <n v="2640.8865143563999"/>
    <n v="0"/>
    <n v="1149.9188582300001"/>
    <n v="233.46003634520002"/>
    <n v="0"/>
    <n v="0"/>
    <n v="41.534048865199999"/>
    <n v="1030.2402668043999"/>
    <n v="227.89821051000001"/>
    <n v="185848.80565024802"/>
    <n v="0"/>
    <n v="0"/>
    <n v="7283.2499736895998"/>
    <n v="0"/>
    <n v="0.98223999000000006"/>
    <n v="394.54838312280003"/>
    <n v="237508.29830952"/>
    <n v="228.89082888479999"/>
    <m/>
    <n v="529036.39813643554"/>
    <n v="291528.09982691554"/>
  </r>
  <r>
    <x v="4"/>
    <s v="ALL"/>
    <s v="New Haven/Middlesex"/>
    <x v="0"/>
    <x v="0"/>
    <s v="Fixed"/>
    <x v="1"/>
    <s v="Protect None"/>
    <n v="23258.092400000001"/>
    <n v="29748.469989865996"/>
    <n v="57471.769676465607"/>
    <n v="3252.5541669568001"/>
    <n v="0"/>
    <n v="329.23251259279999"/>
    <n v="635.24165946480002"/>
    <n v="624.30951370440005"/>
    <n v="3718.8720462244"/>
    <n v="0"/>
    <n v="1053.7339647388001"/>
    <n v="169.62481538"/>
    <n v="0"/>
    <n v="0"/>
    <n v="39.038541529600003"/>
    <n v="1025.4726345107999"/>
    <n v="202.45263492000001"/>
    <n v="186057.40130055201"/>
    <n v="0"/>
    <n v="0"/>
    <n v="6528.0771821024"/>
    <n v="0"/>
    <n v="0.98223999000000006"/>
    <n v="344.97701654320002"/>
    <n v="237508.29830952"/>
    <n v="325.88993137400001"/>
    <m/>
    <n v="529036.39813643554"/>
    <n v="291528.09982691554"/>
  </r>
  <r>
    <x v="5"/>
    <s v="ALL"/>
    <s v="New Haven/Middlesex"/>
    <x v="0"/>
    <x v="0"/>
    <s v="Fixed"/>
    <x v="1"/>
    <s v="Protect None"/>
    <n v="23075.419900000001"/>
    <n v="29575.716585677601"/>
    <n v="57020.377891375603"/>
    <n v="3218.6215436444004"/>
    <n v="0"/>
    <n v="318.3324904044"/>
    <n v="595.51616770320004"/>
    <n v="729.51099964719992"/>
    <n v="6236.3160749343997"/>
    <n v="0"/>
    <n v="924.99652600920001"/>
    <n v="152.79478180039999"/>
    <n v="0"/>
    <n v="0"/>
    <n v="36.723667510399999"/>
    <n v="1017.5601045184001"/>
    <n v="187.06420840999999"/>
    <n v="186287.84320375559"/>
    <n v="0"/>
    <n v="0"/>
    <n v="4479.5980149928"/>
    <n v="0"/>
    <n v="0.98223999000000006"/>
    <n v="247.50199097960001"/>
    <n v="237508.29830952"/>
    <n v="498.64333556240001"/>
    <m/>
    <n v="529036.39813643554"/>
    <n v="291528.09982691554"/>
  </r>
  <r>
    <x v="6"/>
    <s v="ALL"/>
    <s v="New Haven/Middlesex"/>
    <x v="0"/>
    <x v="0"/>
    <s v="Fixed"/>
    <x v="1"/>
    <s v="Protect None"/>
    <n v="22879.512299999999"/>
    <n v="29311.467835301202"/>
    <n v="56536.281591841194"/>
    <n v="3180.0964850580003"/>
    <n v="0"/>
    <n v="301.41522897160002"/>
    <n v="543.21380329480007"/>
    <n v="763.93387808919999"/>
    <n v="9397.0590962799997"/>
    <n v="0"/>
    <n v="806.11459916920012"/>
    <n v="186.35724272159999"/>
    <n v="0"/>
    <n v="0"/>
    <n v="34.810091036799996"/>
    <n v="1006.0487460444001"/>
    <n v="169.63717060000002"/>
    <n v="186504.5698243416"/>
    <n v="0"/>
    <n v="0"/>
    <n v="1846.726084746"/>
    <n v="0"/>
    <n v="0.98223999000000006"/>
    <n v="176.49407059559999"/>
    <n v="237508.29830952"/>
    <n v="762.89208593880005"/>
    <m/>
    <n v="529036.39838353998"/>
    <n v="291528.10007401998"/>
  </r>
  <r>
    <x v="7"/>
    <s v="ALL"/>
    <s v="New Haven/Middlesex"/>
    <x v="0"/>
    <x v="0"/>
    <s v="Fixed"/>
    <x v="1"/>
    <s v="Protect None"/>
    <n v="22676.734499999999"/>
    <n v="28994.427206699998"/>
    <n v="56035.208725817996"/>
    <n v="3135.3159785856001"/>
    <n v="0"/>
    <n v="268.02450560839998"/>
    <n v="481.94574994119995"/>
    <n v="791.88904596559996"/>
    <n v="10940.425240426401"/>
    <n v="0"/>
    <n v="705.19073749480003"/>
    <n v="248.5319221188"/>
    <n v="0"/>
    <n v="0"/>
    <n v="32.774692094000002"/>
    <n v="993.31224395519996"/>
    <n v="153.42712196000002"/>
    <n v="186726.79575334961"/>
    <n v="0"/>
    <n v="0"/>
    <n v="807.397565214"/>
    <n v="0"/>
    <n v="0.98223999000000006"/>
    <n v="132.51912446719999"/>
    <n v="237508.29830952"/>
    <n v="1079.93271454"/>
    <m/>
    <n v="529036.39887774875"/>
    <n v="291528.10056822875"/>
  </r>
  <r>
    <x v="0"/>
    <s v="OutputSite 1"/>
    <s v="New Haven/Middlesex"/>
    <x v="0"/>
    <x v="0"/>
    <s v="Fixed"/>
    <x v="1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  <m/>
    <n v="73857.188556249996"/>
    <n v="24270.056715929997"/>
  </r>
  <r>
    <x v="1"/>
    <s v="OutputSite 1"/>
    <s v="New Haven/Middlesex"/>
    <x v="0"/>
    <x v="0"/>
    <s v="Fixed"/>
    <x v="1"/>
    <s v="Protect None"/>
    <n v="1921.9277999999999"/>
    <n v="9841.9834179088011"/>
    <n v="4749.1681586231998"/>
    <n v="509.54755852560004"/>
    <n v="0"/>
    <n v="103.7737167196"/>
    <n v="87.7082241536"/>
    <n v="151.206888926"/>
    <n v="236.87823151039998"/>
    <n v="0"/>
    <n v="371.22938799919996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  <m/>
    <n v="73857.18855625001"/>
    <n v="24270.056715930012"/>
  </r>
  <r>
    <x v="2"/>
    <s v="OutputSite 1"/>
    <s v="New Haven/Middlesex"/>
    <x v="0"/>
    <x v="0"/>
    <s v="Fixed"/>
    <x v="1"/>
    <s v="Protect None"/>
    <n v="1914.4394"/>
    <n v="9835.3770817747991"/>
    <n v="4730.6639927336"/>
    <n v="506.65050653999998"/>
    <n v="0"/>
    <n v="99.538841512399998"/>
    <n v="87.658556169199997"/>
    <n v="25.837483168399999"/>
    <n v="419.376939026"/>
    <n v="0"/>
    <n v="366.02833458800001"/>
    <n v="17.0870221556"/>
    <n v="0"/>
    <n v="0"/>
    <n v="3.5165427164"/>
    <n v="111.88887232"/>
    <n v="5.0656401999999998"/>
    <n v="6792.6259172204"/>
    <n v="0"/>
    <n v="0"/>
    <n v="1199.600433372"/>
    <n v="0"/>
    <n v="0"/>
    <n v="30.862104037999998"/>
    <n v="49587.131840319998"/>
    <n v="38.278448395200002"/>
    <m/>
    <n v="73857.188556249996"/>
    <n v="24270.056715929997"/>
  </r>
  <r>
    <x v="3"/>
    <s v="OutputSite 1"/>
    <s v="New Haven/Middlesex"/>
    <x v="0"/>
    <x v="0"/>
    <s v="Fixed"/>
    <x v="1"/>
    <s v="Protect None"/>
    <n v="1898.4901"/>
    <n v="9817.2443137983992"/>
    <n v="4691.2525706644001"/>
    <n v="499.34535916279998"/>
    <n v="0"/>
    <n v="97.114253139599995"/>
    <n v="87.103065477999991"/>
    <n v="49.117188692399999"/>
    <n v="512.10854852720001"/>
    <n v="0"/>
    <n v="347.56691775960002"/>
    <n v="23.377558866399998"/>
    <n v="0"/>
    <n v="0"/>
    <n v="3.4480947976"/>
    <n v="111.45026201"/>
    <n v="4.65174033"/>
    <n v="6814.2025792196"/>
    <n v="0"/>
    <n v="0"/>
    <n v="1127.7325896760001"/>
    <n v="0"/>
    <n v="0"/>
    <n v="27.930457436400001"/>
    <n v="49587.131840319998"/>
    <n v="56.411216371600005"/>
    <m/>
    <n v="73857.18855625001"/>
    <n v="24270.056715930012"/>
  </r>
  <r>
    <x v="4"/>
    <s v="OutputSite 1"/>
    <s v="New Haven/Middlesex"/>
    <x v="0"/>
    <x v="0"/>
    <s v="Fixed"/>
    <x v="1"/>
    <s v="Protect None"/>
    <n v="1879.9728"/>
    <n v="9795.1689951200005"/>
    <n v="4645.4955076032002"/>
    <n v="491.58998756880004"/>
    <n v="0"/>
    <n v="94.070174036000012"/>
    <n v="86.547821891200002"/>
    <n v="56.544405643200001"/>
    <n v="673.21814628319999"/>
    <n v="0"/>
    <n v="327.04217919119998"/>
    <n v="20.761711687999998"/>
    <n v="0"/>
    <n v="0"/>
    <n v="3.3902723680000002"/>
    <n v="110.14060868999999"/>
    <n v="4.5096553000000004"/>
    <n v="6840.0672438720003"/>
    <n v="0"/>
    <n v="0"/>
    <n v="1020.5236275876"/>
    <n v="0"/>
    <n v="0"/>
    <n v="22.499844037599999"/>
    <n v="49587.131840319998"/>
    <n v="78.486535050000001"/>
    <m/>
    <n v="73857.18855625001"/>
    <n v="24270.056715930012"/>
  </r>
  <r>
    <x v="5"/>
    <s v="OutputSite 1"/>
    <s v="New Haven/Middlesex"/>
    <x v="0"/>
    <x v="0"/>
    <s v="Fixed"/>
    <x v="1"/>
    <s v="Protect None"/>
    <n v="1851.0210999999999"/>
    <n v="9744.9339061219998"/>
    <n v="4573.9545830283996"/>
    <n v="476.65993972080003"/>
    <n v="0"/>
    <n v="89.589182846400007"/>
    <n v="85.756840706800006"/>
    <n v="90.945786002399998"/>
    <n v="997.79867144160005"/>
    <n v="0"/>
    <n v="302.57118335480004"/>
    <n v="19.193340061200001"/>
    <n v="0"/>
    <n v="0"/>
    <n v="3.3107047512000003"/>
    <n v="106.6255486"/>
    <n v="4.4478792"/>
    <n v="6873.6151256336007"/>
    <n v="0"/>
    <n v="0"/>
    <n v="754.13099943680004"/>
    <n v="0"/>
    <n v="0"/>
    <n v="17.801400976"/>
    <n v="49587.131840319998"/>
    <n v="128.721624048"/>
    <m/>
    <n v="73857.188556249996"/>
    <n v="24270.056715929997"/>
  </r>
  <r>
    <x v="6"/>
    <s v="OutputSite 1"/>
    <s v="New Haven/Middlesex"/>
    <x v="0"/>
    <x v="0"/>
    <s v="Fixed"/>
    <x v="1"/>
    <s v="Protect None"/>
    <n v="1812.8905999999999"/>
    <n v="9661.3629509376005"/>
    <n v="4479.7324397863995"/>
    <n v="452.50054253279995"/>
    <n v="0"/>
    <n v="82.532622495600009"/>
    <n v="84.774600716800009"/>
    <n v="125.43983051159999"/>
    <n v="1470.5296512023999"/>
    <n v="0"/>
    <n v="278.534844158"/>
    <n v="16.5542650692"/>
    <n v="0"/>
    <n v="0"/>
    <n v="3.2103803647999998"/>
    <n v="102.66570059"/>
    <n v="4.1637091399999999"/>
    <n v="6909.1566456944001"/>
    <n v="0"/>
    <n v="0"/>
    <n v="371.25879342279995"/>
    <n v="0"/>
    <n v="0"/>
    <n v="15.3469129708"/>
    <n v="49587.131840319998"/>
    <n v="212.29257923239999"/>
    <m/>
    <n v="73857.188309145597"/>
    <n v="24270.056468825598"/>
  </r>
  <r>
    <x v="7"/>
    <s v="OutputSite 1"/>
    <s v="New Haven/Middlesex"/>
    <x v="0"/>
    <x v="0"/>
    <s v="Fixed"/>
    <x v="1"/>
    <s v="Protect None"/>
    <n v="1769.5954999999999"/>
    <n v="9534.3710576895992"/>
    <n v="4372.7483427019997"/>
    <n v="423.42154384520001"/>
    <n v="0"/>
    <n v="59.100453556800005"/>
    <n v="83.183495485199998"/>
    <n v="159.4977357548"/>
    <n v="1738.4923807108"/>
    <n v="0"/>
    <n v="249.39925856280001"/>
    <n v="16.685971714400001"/>
    <n v="0"/>
    <n v="0"/>
    <n v="3.1021486376"/>
    <n v="94.813958279999994"/>
    <n v="4.15135392"/>
    <n v="6952.7411668708"/>
    <n v="0"/>
    <n v="0"/>
    <n v="225.4891897144"/>
    <n v="0"/>
    <n v="0"/>
    <n v="13.5739389008"/>
    <n v="49587.131840319998"/>
    <n v="339.28447248040004"/>
    <m/>
    <n v="73857.188309145597"/>
    <n v="24270.056468825598"/>
  </r>
  <r>
    <x v="0"/>
    <s v="OutputSite 2"/>
    <s v="New Haven/Middlesex"/>
    <x v="0"/>
    <x v="0"/>
    <s v="Fixed"/>
    <x v="1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  <m/>
    <n v="9882.8972347300005"/>
    <n v="9494.0166852300008"/>
  </r>
  <r>
    <x v="1"/>
    <s v="OutputSite 2"/>
    <s v="New Haven/Middlesex"/>
    <x v="0"/>
    <x v="0"/>
    <s v="Fixed"/>
    <x v="1"/>
    <s v="Protect None"/>
    <n v="1166.796"/>
    <n v="1260.2665404072"/>
    <n v="2883.2042550240003"/>
    <n v="126.1052826608"/>
    <n v="0"/>
    <n v="20.4439354296"/>
    <n v="0"/>
    <n v="36.427142230400001"/>
    <n v="128.107569614"/>
    <n v="0"/>
    <n v="35.6791572116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  <m/>
    <n v="9882.8972347299987"/>
    <n v="9494.016685229999"/>
  </r>
  <r>
    <x v="2"/>
    <s v="OutputSite 2"/>
    <s v="New Haven/Middlesex"/>
    <x v="0"/>
    <x v="0"/>
    <s v="Fixed"/>
    <x v="1"/>
    <s v="Protect None"/>
    <n v="1161.8347000000001"/>
    <n v="1258.1609638148"/>
    <n v="2870.9446644268005"/>
    <n v="125.66222447160001"/>
    <n v="0"/>
    <n v="19.654683976000001"/>
    <n v="0"/>
    <n v="23.0664544268"/>
    <n v="167.95710778439999"/>
    <n v="0"/>
    <n v="34.563480845599997"/>
    <n v="17.8752851916"/>
    <n v="0"/>
    <n v="0"/>
    <n v="7.5245760844000005"/>
    <n v="30.286844994800003"/>
    <n v="0"/>
    <n v="3810.8588830639997"/>
    <n v="0"/>
    <n v="0"/>
    <n v="1117.3593940684"/>
    <n v="0"/>
    <n v="0"/>
    <n v="1.0749041399999999"/>
    <n v="388.88054950000003"/>
    <n v="9.0274650452000014"/>
    <m/>
    <n v="9882.8974818343995"/>
    <n v="9494.0169323343998"/>
  </r>
  <r>
    <x v="3"/>
    <s v="OutputSite 2"/>
    <s v="New Haven/Middlesex"/>
    <x v="0"/>
    <x v="0"/>
    <s v="Fixed"/>
    <x v="1"/>
    <s v="Protect None"/>
    <n v="1152.1578"/>
    <n v="1253.6288220144002"/>
    <n v="2847.0326187431997"/>
    <n v="123.7775592128"/>
    <n v="0"/>
    <n v="18.4152083056"/>
    <n v="0"/>
    <n v="33.264947223600004"/>
    <n v="241.24950834640001"/>
    <n v="0"/>
    <n v="33.235788904400003"/>
    <n v="17.967702237200001"/>
    <n v="0"/>
    <n v="0"/>
    <n v="6.8581355176000001"/>
    <n v="30.292775500400001"/>
    <n v="0"/>
    <n v="3815.8622529552003"/>
    <n v="0"/>
    <n v="0"/>
    <n v="1057.797102388"/>
    <n v="0"/>
    <n v="0"/>
    <n v="1.0749041399999999"/>
    <n v="388.88054950000003"/>
    <n v="13.559606845599999"/>
    <m/>
    <n v="9882.8974818343977"/>
    <n v="9494.016932334398"/>
  </r>
  <r>
    <x v="4"/>
    <s v="OutputSite 2"/>
    <s v="New Haven/Middlesex"/>
    <x v="0"/>
    <x v="0"/>
    <s v="Fixed"/>
    <x v="1"/>
    <s v="Protect None"/>
    <n v="1140.1259"/>
    <n v="1246.9886325775999"/>
    <n v="2817.3012644395999"/>
    <n v="122.321620088"/>
    <n v="0"/>
    <n v="16.129986814399999"/>
    <n v="0"/>
    <n v="40.540194968399994"/>
    <n v="323.96943597720002"/>
    <n v="0"/>
    <n v="31.7205447236"/>
    <n v="15.5253223476"/>
    <n v="0"/>
    <n v="0"/>
    <n v="6.2589073476000001"/>
    <n v="29.172898359599998"/>
    <n v="0"/>
    <n v="3822.9739175872"/>
    <n v="0"/>
    <n v="0"/>
    <n v="999.83925957680003"/>
    <n v="0"/>
    <n v="0"/>
    <n v="1.0749041399999999"/>
    <n v="388.88054950000003"/>
    <n v="20.199796282400001"/>
    <m/>
    <n v="9882.8972347300005"/>
    <n v="9494.0166852300008"/>
  </r>
  <r>
    <x v="5"/>
    <s v="OutputSite 2"/>
    <s v="New Haven/Middlesex"/>
    <x v="0"/>
    <x v="0"/>
    <s v="Fixed"/>
    <x v="1"/>
    <s v="Protect None"/>
    <n v="1118.3751"/>
    <n v="1232.8849018431999"/>
    <n v="2763.5540806044"/>
    <n v="117.88733163000001"/>
    <n v="0"/>
    <n v="14.9760092664"/>
    <n v="0"/>
    <n v="62.077073159200005"/>
    <n v="504.27533904720002"/>
    <n v="0"/>
    <n v="29.845763640800001"/>
    <n v="12.678926764"/>
    <n v="0"/>
    <n v="0"/>
    <n v="5.6164359075999997"/>
    <n v="27.0149356344"/>
    <n v="0"/>
    <n v="3833.47264223"/>
    <n v="0"/>
    <n v="0"/>
    <n v="854.35506145040006"/>
    <n v="0"/>
    <n v="0"/>
    <n v="1.0749041399999999"/>
    <n v="388.88054950000003"/>
    <n v="34.303527016799997"/>
    <m/>
    <n v="9882.8974818343995"/>
    <n v="9494.0169323343998"/>
  </r>
  <r>
    <x v="6"/>
    <s v="OutputSite 2"/>
    <s v="New Haven/Middlesex"/>
    <x v="0"/>
    <x v="0"/>
    <s v="Fixed"/>
    <x v="1"/>
    <s v="Protect None"/>
    <n v="1093.2144000000001"/>
    <n v="1209.5834511319999"/>
    <n v="2701.3808838336004"/>
    <n v="114.3952522492"/>
    <n v="0"/>
    <n v="10.5224466652"/>
    <n v="0"/>
    <n v="72.645234138399999"/>
    <n v="1082.1037737984"/>
    <n v="0"/>
    <n v="27.974442019600001"/>
    <n v="11.193582215599999"/>
    <n v="0"/>
    <n v="0"/>
    <n v="5.0157251111999992"/>
    <n v="25.101853369600001"/>
    <n v="0"/>
    <n v="3842.4445087852"/>
    <n v="0"/>
    <n v="0"/>
    <n v="332.97589714840001"/>
    <n v="0"/>
    <n v="0"/>
    <n v="1.0749041399999999"/>
    <n v="388.88054950000003"/>
    <n v="57.604977728000001"/>
    <m/>
    <n v="9882.8974818343995"/>
    <n v="9494.0169323343998"/>
  </r>
  <r>
    <x v="7"/>
    <s v="OutputSite 2"/>
    <s v="New Haven/Middlesex"/>
    <x v="0"/>
    <x v="0"/>
    <s v="Fixed"/>
    <x v="1"/>
    <s v="Protect None"/>
    <n v="1072.2221999999999"/>
    <n v="1183.1986317175999"/>
    <n v="2649.5082339768001"/>
    <n v="111.9501542112"/>
    <n v="0"/>
    <n v="9.299774094"/>
    <n v="0"/>
    <n v="57.053934915999996"/>
    <n v="1382.6153419791999"/>
    <n v="0"/>
    <n v="26.126348212"/>
    <n v="11.8167795124"/>
    <n v="0"/>
    <n v="0"/>
    <n v="4.4982884975999999"/>
    <n v="23.924153799200003"/>
    <n v="0"/>
    <n v="3848.8988757132001"/>
    <n v="0"/>
    <n v="0"/>
    <n v="100.06122021399999"/>
    <n v="0"/>
    <n v="0"/>
    <n v="1.0749041399999999"/>
    <n v="388.88054950000003"/>
    <n v="83.989797142400008"/>
    <m/>
    <n v="9882.8969876255978"/>
    <n v="9494.0164381255981"/>
  </r>
  <r>
    <x v="0"/>
    <s v="OutputSite 3"/>
    <s v="New Haven/Middlesex"/>
    <x v="0"/>
    <x v="0"/>
    <s v="Fixed"/>
    <x v="1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  <m/>
    <n v="3571.2578081700003"/>
    <n v="3481.6206870700003"/>
  </r>
  <r>
    <x v="1"/>
    <s v="OutputSite 3"/>
    <s v="New Haven/Middlesex"/>
    <x v="0"/>
    <x v="0"/>
    <s v="Fixed"/>
    <x v="1"/>
    <s v="Protect None"/>
    <n v="413.262"/>
    <n v="552.91808729160005"/>
    <n v="1021.188585528"/>
    <n v="76.9885881772"/>
    <n v="0"/>
    <n v="5.0290687488000003"/>
    <n v="0"/>
    <n v="15.405970922400002"/>
    <n v="32.388715021199999"/>
    <n v="0"/>
    <n v="29.7162809352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  <m/>
    <n v="3571.2575610655999"/>
    <n v="3481.6204399655999"/>
  </r>
  <r>
    <x v="2"/>
    <s v="OutputSite 3"/>
    <s v="New Haven/Middlesex"/>
    <x v="0"/>
    <x v="0"/>
    <s v="Fixed"/>
    <x v="1"/>
    <s v="Protect None"/>
    <n v="411.47629999999998"/>
    <n v="552.34011010000006"/>
    <n v="1016.7760422571999"/>
    <n v="74.722640829200003"/>
    <n v="0"/>
    <n v="4.8501651632000007"/>
    <n v="0"/>
    <n v="12.3964864348"/>
    <n v="45.868260041200003"/>
    <n v="0"/>
    <n v="28.635199185200001"/>
    <n v="2.2827504471999998"/>
    <n v="0"/>
    <n v="0"/>
    <n v="0"/>
    <n v="8.192746382000001"/>
    <n v="0"/>
    <n v="1291.8835483872001"/>
    <n v="0"/>
    <n v="0"/>
    <n v="440.25651951280003"/>
    <n v="0"/>
    <n v="0"/>
    <n v="1.0810817500000001"/>
    <n v="89.637121100000002"/>
    <n v="2.3351365799999999"/>
    <m/>
    <n v="3571.2578081700003"/>
    <n v="3481.6206870700003"/>
  </r>
  <r>
    <x v="3"/>
    <s v="OutputSite 3"/>
    <s v="New Haven/Middlesex"/>
    <x v="0"/>
    <x v="0"/>
    <s v="Fixed"/>
    <x v="1"/>
    <s v="Protect None"/>
    <n v="406.83519999999999"/>
    <n v="547.90952820799998"/>
    <n v="1005.3076799488"/>
    <n v="71.484090562799992"/>
    <n v="0"/>
    <n v="3.81158537"/>
    <n v="0"/>
    <n v="19.705834586800002"/>
    <n v="90.015685040799994"/>
    <n v="0"/>
    <n v="27.1281094496"/>
    <n v="2.4263181035999999"/>
    <n v="0"/>
    <n v="0"/>
    <n v="0"/>
    <n v="8.2016421404000006"/>
    <n v="0"/>
    <n v="1293.9221596871998"/>
    <n v="0"/>
    <n v="0"/>
    <n v="403.86100664560001"/>
    <n v="0"/>
    <n v="0"/>
    <n v="1.0810817500000001"/>
    <n v="89.637121100000002"/>
    <n v="6.7657184719999997"/>
    <m/>
    <n v="3571.2575610655999"/>
    <n v="3481.6204399655999"/>
  </r>
  <r>
    <x v="4"/>
    <s v="OutputSite 3"/>
    <s v="New Haven/Middlesex"/>
    <x v="0"/>
    <x v="0"/>
    <s v="Fixed"/>
    <x v="1"/>
    <s v="Protect None"/>
    <n v="402.21039999999999"/>
    <n v="542.7297257752"/>
    <n v="993.87959565760002"/>
    <n v="69.181077554799998"/>
    <n v="0"/>
    <n v="2.8888975403999999"/>
    <n v="0"/>
    <n v="17.8799801752"/>
    <n v="257.57742578519998"/>
    <n v="0"/>
    <n v="25.414687539999999"/>
    <n v="2.1814376432000002"/>
    <n v="0"/>
    <n v="0"/>
    <n v="0"/>
    <n v="7.9809779112000001"/>
    <n v="0"/>
    <n v="1296.7183930776"/>
    <n v="0"/>
    <n v="0"/>
    <n v="252.16163865039999"/>
    <n v="0"/>
    <n v="0"/>
    <n v="1.0810817500000001"/>
    <n v="89.637121100000002"/>
    <n v="11.9455209048"/>
    <m/>
    <n v="3571.2575610656004"/>
    <n v="3481.6204399656003"/>
  </r>
  <r>
    <x v="5"/>
    <s v="OutputSite 3"/>
    <s v="New Haven/Middlesex"/>
    <x v="0"/>
    <x v="0"/>
    <s v="Fixed"/>
    <x v="1"/>
    <s v="Protect None"/>
    <n v="396.23869999999999"/>
    <n v="535.60990669800003"/>
    <n v="979.12326220279999"/>
    <n v="67.142960463600005"/>
    <n v="0"/>
    <n v="2.3647891080000001"/>
    <n v="0"/>
    <n v="18.448073190799999"/>
    <n v="435.02062438120004"/>
    <n v="0"/>
    <n v="23.6953351248"/>
    <n v="2.0413294484"/>
    <n v="0"/>
    <n v="0"/>
    <n v="0"/>
    <n v="7.9626921855999999"/>
    <n v="0"/>
    <n v="1300.1096538632"/>
    <n v="0"/>
    <n v="0"/>
    <n v="89.956627089199998"/>
    <n v="0"/>
    <n v="0"/>
    <n v="1.0800933323999999"/>
    <n v="89.637121100000002"/>
    <n v="19.065339981999998"/>
    <m/>
    <n v="3571.2578081700003"/>
    <n v="3481.6206870700003"/>
  </r>
  <r>
    <x v="6"/>
    <s v="OutputSite 3"/>
    <s v="New Haven/Middlesex"/>
    <x v="0"/>
    <x v="0"/>
    <s v="Fixed"/>
    <x v="1"/>
    <s v="Protect None"/>
    <n v="390.45650000000001"/>
    <n v="526.46852652439998"/>
    <n v="964.83519158600006"/>
    <n v="65.648473052400007"/>
    <n v="0"/>
    <n v="2.3247581951999998"/>
    <n v="0"/>
    <n v="16.625184032"/>
    <n v="515.05378587079997"/>
    <n v="0"/>
    <n v="21.932492335199999"/>
    <n v="2.0475070583999999"/>
    <n v="0"/>
    <n v="0"/>
    <n v="0"/>
    <n v="7.9676342736000008"/>
    <n v="0"/>
    <n v="1303.5562660344001"/>
    <n v="0"/>
    <n v="0"/>
    <n v="25.948185939599998"/>
    <n v="0"/>
    <n v="0"/>
    <n v="1.0059620124000002"/>
    <n v="89.637121100000002"/>
    <n v="28.206720155599999"/>
    <m/>
    <n v="3571.2578081700003"/>
    <n v="3481.6206870700003"/>
  </r>
  <r>
    <x v="7"/>
    <s v="OutputSite 3"/>
    <s v="New Haven/Middlesex"/>
    <x v="0"/>
    <x v="0"/>
    <s v="Fixed"/>
    <x v="1"/>
    <s v="Protect None"/>
    <n v="383.22129999999999"/>
    <n v="515.66116848599995"/>
    <n v="946.95669403720001"/>
    <n v="64.360317815200005"/>
    <n v="0"/>
    <n v="2.2933759363999999"/>
    <n v="0"/>
    <n v="19.676923372000001"/>
    <n v="541.66767106399993"/>
    <n v="0"/>
    <n v="20.080691961599999"/>
    <n v="2.7161715647999998"/>
    <n v="0"/>
    <n v="0"/>
    <n v="0"/>
    <n v="7.9767771364"/>
    <n v="0"/>
    <n v="1306.9406078968"/>
    <n v="0"/>
    <n v="0"/>
    <n v="13.3982476724"/>
    <n v="0"/>
    <n v="0"/>
    <n v="0.87820903760000002"/>
    <n v="89.637121100000002"/>
    <n v="39.014078194"/>
    <m/>
    <n v="3571.2580552743998"/>
    <n v="3481.6209341743997"/>
  </r>
  <r>
    <x v="0"/>
    <s v="OutputSite 4"/>
    <s v="New Haven/Middlesex"/>
    <x v="0"/>
    <x v="0"/>
    <s v="Fixed"/>
    <x v="1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  <m/>
    <n v="6101.9528103299999"/>
    <n v="6101.9528103299999"/>
  </r>
  <r>
    <x v="1"/>
    <s v="OutputSite 4"/>
    <s v="New Haven/Middlesex"/>
    <x v="0"/>
    <x v="0"/>
    <s v="Fixed"/>
    <x v="1"/>
    <s v="Protect None"/>
    <n v="722.20169999999996"/>
    <n v="216.96038134840001"/>
    <n v="1784.5921775748"/>
    <n v="34.81700996"/>
    <n v="0"/>
    <n v="2.8417005999999998"/>
    <n v="2.8540558200000001"/>
    <n v="42.641570785999996"/>
    <n v="100.06937465920001"/>
    <n v="0"/>
    <n v="23.873744501600001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  <m/>
    <n v="6101.9530574343999"/>
    <n v="6101.9530574343999"/>
  </r>
  <r>
    <x v="2"/>
    <s v="OutputSite 4"/>
    <s v="New Haven/Middlesex"/>
    <x v="0"/>
    <x v="0"/>
    <s v="Fixed"/>
    <x v="1"/>
    <s v="Protect None"/>
    <n v="718.02890000000002"/>
    <n v="216.5991147156"/>
    <n v="1774.2810051716001"/>
    <n v="34.555573504800002"/>
    <n v="0"/>
    <n v="2.8417005999999998"/>
    <n v="2.8540558200000001"/>
    <n v="39.231530065999998"/>
    <n v="104.9998487524"/>
    <n v="0"/>
    <n v="23.883381573200001"/>
    <n v="15.179870396399998"/>
    <n v="0"/>
    <n v="0"/>
    <n v="0"/>
    <n v="16.710435050000001"/>
    <n v="0"/>
    <n v="3031.9784011319998"/>
    <n v="0"/>
    <n v="0"/>
    <n v="829.682675528"/>
    <n v="0"/>
    <n v="0"/>
    <n v="7.8393870899999998"/>
    <n v="0"/>
    <n v="1.3160780343999998"/>
    <m/>
    <n v="6101.9530574343989"/>
    <n v="6101.9530574343989"/>
  </r>
  <r>
    <x v="3"/>
    <s v="OutputSite 4"/>
    <s v="New Haven/Middlesex"/>
    <x v="0"/>
    <x v="0"/>
    <s v="Fixed"/>
    <x v="1"/>
    <s v="Protect None"/>
    <n v="709.35640000000001"/>
    <n v="215.6994075952"/>
    <n v="1752.8508760816001"/>
    <n v="34.220005729599997"/>
    <n v="0"/>
    <n v="2.8417005999999998"/>
    <n v="2.8535616112"/>
    <n v="50.881019899600005"/>
    <n v="132.55495460520001"/>
    <n v="0"/>
    <n v="23.758099642399998"/>
    <n v="11.9494745752"/>
    <n v="0"/>
    <n v="0"/>
    <n v="0"/>
    <n v="16.710435050000001"/>
    <n v="0"/>
    <n v="3038.0292465748003"/>
    <n v="0"/>
    <n v="0"/>
    <n v="809.55206847760007"/>
    <n v="0"/>
    <n v="0"/>
    <n v="7.8364218372000005"/>
    <n v="0"/>
    <n v="2.2157851548000003"/>
    <m/>
    <n v="6101.9530574343999"/>
    <n v="6101.9530574343999"/>
  </r>
  <r>
    <x v="4"/>
    <s v="OutputSite 4"/>
    <s v="New Haven/Middlesex"/>
    <x v="0"/>
    <x v="0"/>
    <s v="Fixed"/>
    <x v="1"/>
    <s v="Protect None"/>
    <n v="698.89790000000005"/>
    <n v="214.71074289079999"/>
    <n v="1727.0074624076001"/>
    <n v="34.161689091200003"/>
    <n v="0"/>
    <n v="2.8417005999999998"/>
    <n v="2.8528202980000001"/>
    <n v="63.493969788800001"/>
    <n v="193.14495348520001"/>
    <n v="0"/>
    <n v="23.460585944799998"/>
    <n v="6.3777645639999996"/>
    <n v="0"/>
    <n v="0"/>
    <n v="0"/>
    <n v="16.710435050000001"/>
    <n v="0"/>
    <n v="3045.5735910111998"/>
    <n v="0"/>
    <n v="0"/>
    <n v="760.63478724480001"/>
    <n v="0"/>
    <n v="0"/>
    <n v="7.7781051987999996"/>
    <n v="0"/>
    <n v="3.2044498591999999"/>
    <m/>
    <n v="6101.9530574344008"/>
    <n v="6101.9530574344008"/>
  </r>
  <r>
    <x v="5"/>
    <s v="OutputSite 4"/>
    <s v="New Haven/Middlesex"/>
    <x v="0"/>
    <x v="0"/>
    <s v="Fixed"/>
    <x v="1"/>
    <s v="Protect None"/>
    <n v="687.24620000000004"/>
    <n v="212.42478008639998"/>
    <n v="1698.2155990328001"/>
    <n v="34.063835748800003"/>
    <n v="0"/>
    <n v="2.8417005999999998"/>
    <n v="2.8491137320000002"/>
    <n v="64.983762216400009"/>
    <n v="607.33022906719998"/>
    <n v="0"/>
    <n v="22.171689394400001"/>
    <n v="4.6880646767999998"/>
    <n v="0"/>
    <n v="0"/>
    <n v="0"/>
    <n v="16.611593290000002"/>
    <n v="0"/>
    <n v="3052.8112788871999"/>
    <n v="0"/>
    <n v="0"/>
    <n v="370.11939503439999"/>
    <n v="0"/>
    <n v="0"/>
    <n v="7.3513559000000006"/>
    <n v="0"/>
    <n v="5.4904126636000008"/>
    <m/>
    <n v="6101.9528103300008"/>
    <n v="6101.9528103300008"/>
  </r>
  <r>
    <x v="6"/>
    <s v="OutputSite 4"/>
    <s v="New Haven/Middlesex"/>
    <x v="0"/>
    <x v="0"/>
    <s v="Fixed"/>
    <x v="1"/>
    <s v="Protect None"/>
    <n v="674.12199999999996"/>
    <n v="208.89168137519999"/>
    <n v="1665.7851233679999"/>
    <n v="34.021333792"/>
    <n v="0"/>
    <n v="2.8417005999999998"/>
    <n v="2.8303337975999998"/>
    <n v="67.194605283199991"/>
    <n v="902.6807747496"/>
    <n v="0"/>
    <n v="20.807178897600004"/>
    <n v="5.7113239972000001"/>
    <n v="0"/>
    <n v="0"/>
    <n v="0"/>
    <n v="16.59306046"/>
    <n v="0"/>
    <n v="3057.3762855727996"/>
    <n v="0"/>
    <n v="0"/>
    <n v="102.2994918692"/>
    <n v="0"/>
    <n v="0"/>
    <n v="5.8964051928000005"/>
    <n v="0"/>
    <n v="9.0235113748"/>
    <m/>
    <n v="6101.9528103299999"/>
    <n v="6101.9528103299999"/>
  </r>
  <r>
    <x v="7"/>
    <s v="OutputSite 4"/>
    <s v="New Haven/Middlesex"/>
    <x v="0"/>
    <x v="0"/>
    <s v="Fixed"/>
    <x v="1"/>
    <s v="Protect None"/>
    <n v="657.7432"/>
    <n v="201.85909015120001"/>
    <n v="1625.3123879008001"/>
    <n v="30.703215908800001"/>
    <n v="0"/>
    <n v="2.4895768300000003"/>
    <n v="2.7554611643999998"/>
    <n v="80.106798600799991"/>
    <n v="1003.6152619132"/>
    <n v="0"/>
    <n v="19.317880678800002"/>
    <n v="6.2435868748000001"/>
    <n v="0"/>
    <n v="0"/>
    <n v="0"/>
    <n v="16.59306046"/>
    <n v="0"/>
    <n v="3063.1765671540002"/>
    <n v="0"/>
    <n v="0"/>
    <n v="29.749392924799999"/>
    <n v="0"/>
    <n v="0"/>
    <n v="3.9744271696000002"/>
    <n v="0"/>
    <n v="16.056102598799999"/>
    <m/>
    <n v="6101.9528103299999"/>
    <n v="6101.9528103299999"/>
  </r>
  <r>
    <x v="0"/>
    <s v="OutputSite 5"/>
    <s v="New Haven/Middlesex"/>
    <x v="0"/>
    <x v="0"/>
    <s v="Fixed"/>
    <x v="1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  <m/>
    <n v="4970.6594462500007"/>
    <n v="4554.2144009300009"/>
  </r>
  <r>
    <x v="1"/>
    <s v="OutputSite 5"/>
    <s v="New Haven/Middlesex"/>
    <x v="0"/>
    <x v="0"/>
    <s v="Fixed"/>
    <x v="1"/>
    <s v="Protect None"/>
    <n v="412.82560000000001"/>
    <n v="1000.1894065115999"/>
    <n v="1020.1102219264001"/>
    <n v="26.6346419628"/>
    <n v="0"/>
    <n v="10.73668618"/>
    <n v="0"/>
    <n v="18.237787346400001"/>
    <n v="103.0084343928"/>
    <n v="0"/>
    <n v="39.812472510399999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  <m/>
    <n v="4970.6594462499997"/>
    <n v="4554.21440093"/>
  </r>
  <r>
    <x v="2"/>
    <s v="OutputSite 5"/>
    <s v="New Haven/Middlesex"/>
    <x v="0"/>
    <x v="0"/>
    <s v="Fixed"/>
    <x v="1"/>
    <s v="Protect None"/>
    <n v="411.10700000000003"/>
    <n v="997.39144339040001"/>
    <n v="1015.8634857080001"/>
    <n v="24.954332042799997"/>
    <n v="0"/>
    <n v="10.73668618"/>
    <n v="0"/>
    <n v="6.1440038016000003"/>
    <n v="126.59306674640001"/>
    <n v="0"/>
    <n v="39.576240703999993"/>
    <n v="23.899690463600002"/>
    <n v="0"/>
    <n v="0"/>
    <n v="3.7868749299999998"/>
    <n v="3.65714512"/>
    <n v="0"/>
    <n v="2009.6385562043999"/>
    <n v="0"/>
    <n v="0"/>
    <n v="258.59920247919996"/>
    <n v="0"/>
    <n v="0"/>
    <n v="19.595378919999998"/>
    <n v="416.44504532000002"/>
    <n v="13.778294239599999"/>
    <m/>
    <n v="4970.6594462500007"/>
    <n v="4554.2144009300009"/>
  </r>
  <r>
    <x v="3"/>
    <s v="OutputSite 5"/>
    <s v="New Haven/Middlesex"/>
    <x v="0"/>
    <x v="0"/>
    <s v="Fixed"/>
    <x v="1"/>
    <s v="Protect None"/>
    <n v="406.96179999999998"/>
    <n v="991.85259826440006"/>
    <n v="1005.6205141191999"/>
    <n v="24.145559341599999"/>
    <n v="0"/>
    <n v="10.73668618"/>
    <n v="0"/>
    <n v="11.0631110924"/>
    <n v="165.94123008920002"/>
    <n v="0"/>
    <n v="38.926603236399998"/>
    <n v="25.474486804800001"/>
    <n v="0"/>
    <n v="0"/>
    <n v="3.7868749299999998"/>
    <n v="3.65714512"/>
    <n v="0"/>
    <n v="2012.0144650103998"/>
    <n v="0"/>
    <n v="0"/>
    <n v="222.082608456"/>
    <n v="0"/>
    <n v="0"/>
    <n v="19.595378919999998"/>
    <n v="416.44504532000002"/>
    <n v="19.317139365599999"/>
    <m/>
    <n v="4970.6594462500007"/>
    <n v="4554.2144009300009"/>
  </r>
  <r>
    <x v="4"/>
    <s v="OutputSite 5"/>
    <s v="New Haven/Middlesex"/>
    <x v="0"/>
    <x v="0"/>
    <s v="Fixed"/>
    <x v="1"/>
    <s v="Protect None"/>
    <n v="402.0222"/>
    <n v="982.94374333120004"/>
    <n v="993.41454517679995"/>
    <n v="22.625620177199998"/>
    <n v="0"/>
    <n v="10.231357682000001"/>
    <n v="0"/>
    <n v="14.237414214800001"/>
    <n v="224.37746701880002"/>
    <n v="0"/>
    <n v="34.185905322400004"/>
    <n v="23.5282925504"/>
    <n v="0"/>
    <n v="0"/>
    <n v="3.7868749299999998"/>
    <n v="3.65714512"/>
    <n v="0"/>
    <n v="2019.2128632868003"/>
    <n v="0"/>
    <n v="0"/>
    <n v="174.19179890079999"/>
    <n v="0"/>
    <n v="0"/>
    <n v="19.595378919999998"/>
    <n v="416.44504532000002"/>
    <n v="28.225994298800003"/>
    <m/>
    <n v="4970.6594462499997"/>
    <n v="4554.21440093"/>
  </r>
  <r>
    <x v="5"/>
    <s v="OutputSite 5"/>
    <s v="New Haven/Middlesex"/>
    <x v="0"/>
    <x v="0"/>
    <s v="Fixed"/>
    <x v="1"/>
    <s v="Protect None"/>
    <n v="395.43040000000002"/>
    <n v="971.42027674159999"/>
    <n v="977.12591733760007"/>
    <n v="22.009836012400001"/>
    <n v="0"/>
    <n v="9.9993266503999987"/>
    <n v="0"/>
    <n v="17.140149601600001"/>
    <n v="308.33884715520003"/>
    <n v="0"/>
    <n v="25.131258793199997"/>
    <n v="21.7918899316"/>
    <n v="0"/>
    <n v="0"/>
    <n v="3.7866278256000001"/>
    <n v="3.65714512"/>
    <n v="0"/>
    <n v="2031.8332263079999"/>
    <n v="0"/>
    <n v="0"/>
    <n v="102.644696716"/>
    <n v="0"/>
    <n v="0"/>
    <n v="19.585494744000002"/>
    <n v="416.44504532000002"/>
    <n v="39.749460888399994"/>
    <m/>
    <n v="4970.6591991456007"/>
    <n v="4554.214153825601"/>
  </r>
  <r>
    <x v="6"/>
    <s v="OutputSite 5"/>
    <s v="New Haven/Middlesex"/>
    <x v="0"/>
    <x v="0"/>
    <s v="Fixed"/>
    <x v="1"/>
    <s v="Protect None"/>
    <n v="387.20280000000002"/>
    <n v="946.03746566920006"/>
    <n v="956.79515572320008"/>
    <n v="21.7110867928"/>
    <n v="0"/>
    <n v="9.8332724936000009"/>
    <n v="0"/>
    <n v="20.780738726800003"/>
    <n v="364.40436447119998"/>
    <n v="0"/>
    <n v="21.254684965999999"/>
    <n v="28.227229820799998"/>
    <n v="0"/>
    <n v="0"/>
    <n v="3.7839096772000005"/>
    <n v="3.65714512"/>
    <n v="0"/>
    <n v="2040.4336949499998"/>
    <n v="0"/>
    <n v="0"/>
    <n v="56.579000259200001"/>
    <n v="0"/>
    <n v="0"/>
    <n v="15.584380299199999"/>
    <n v="416.44504532000002"/>
    <n v="65.132271960799997"/>
    <m/>
    <n v="4970.6594462499997"/>
    <n v="4554.21440093"/>
  </r>
  <r>
    <x v="7"/>
    <s v="OutputSite 5"/>
    <s v="New Haven/Middlesex"/>
    <x v="0"/>
    <x v="0"/>
    <s v="Fixed"/>
    <x v="1"/>
    <s v="Protect None"/>
    <n v="378.5951"/>
    <n v="924.89298926560002"/>
    <n v="935.52515028439996"/>
    <n v="19.3534637124"/>
    <n v="0"/>
    <n v="4.6786747096000001"/>
    <n v="0"/>
    <n v="28.767894247999998"/>
    <n v="373.99003835599996"/>
    <n v="0"/>
    <n v="18.715440151599999"/>
    <n v="61.139064856800005"/>
    <n v="0"/>
    <n v="0"/>
    <n v="3.7683420999999999"/>
    <n v="3.65714512"/>
    <n v="0"/>
    <n v="2055.3941366392"/>
    <n v="0"/>
    <n v="0"/>
    <n v="31.391895871600003"/>
    <n v="0"/>
    <n v="0"/>
    <n v="6.6634172504000002"/>
    <n v="416.44504532000002"/>
    <n v="86.276748364400007"/>
    <m/>
    <n v="4970.6594462500007"/>
    <n v="4554.2144009300009"/>
  </r>
  <r>
    <x v="0"/>
    <s v="Raster 1"/>
    <s v="New Haven/Middlesex"/>
    <x v="0"/>
    <x v="2"/>
    <s v="Fixed"/>
    <x v="1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  <m/>
    <n v="40770.527157250006"/>
    <n v="19633.185893200003"/>
  </r>
  <r>
    <x v="1"/>
    <s v="Raster 1"/>
    <s v="New Haven/Middlesex"/>
    <x v="0"/>
    <x v="2"/>
    <s v="Fixed"/>
    <x v="1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  <m/>
    <n v="40770.527404354405"/>
    <n v="19633.186140304402"/>
  </r>
  <r>
    <x v="2"/>
    <s v="Raster 1"/>
    <s v="New Haven/Middlesex"/>
    <x v="0"/>
    <x v="2"/>
    <s v="Fixed"/>
    <x v="1"/>
    <s v="Protect None"/>
    <n v="3719.674"/>
    <n v="6398.7980905280001"/>
    <n v="9191.4781196559998"/>
    <n v="294.68435221999999"/>
    <n v="0"/>
    <n v="34.619326440000002"/>
    <n v="21.79460808"/>
    <n v="42.089786660800002"/>
    <n v="310.327296262"/>
    <n v="0"/>
    <n v="177.96878965479999"/>
    <n v="13.1405177832"/>
    <n v="0"/>
    <n v="0"/>
    <n v="0"/>
    <n v="248.39552049"/>
    <n v="116.83713793"/>
    <n v="2294.4629486556"/>
    <n v="0"/>
    <n v="0"/>
    <n v="468.6132320392"/>
    <n v="0"/>
    <n v="0"/>
    <n v="5.2351538183999997"/>
    <n v="21137.341264050003"/>
    <n v="14.741012981999999"/>
    <m/>
    <n v="40770.527157249999"/>
    <n v="19633.185893199996"/>
  </r>
  <r>
    <x v="3"/>
    <s v="Raster 1"/>
    <s v="New Haven/Middlesex"/>
    <x v="0"/>
    <x v="2"/>
    <s v="Fixed"/>
    <x v="1"/>
    <s v="Protect None"/>
    <n v="3714.5817000000002"/>
    <n v="6391.5223485744"/>
    <n v="9178.8948222948002"/>
    <n v="294.68435221999999"/>
    <n v="0"/>
    <n v="33.2745842952"/>
    <n v="21.79460808"/>
    <n v="43.8266834884"/>
    <n v="337.43168368920004"/>
    <n v="0"/>
    <n v="170.3446304972"/>
    <n v="13.559112636799998"/>
    <n v="0"/>
    <n v="0"/>
    <n v="0"/>
    <n v="248.39552049"/>
    <n v="110.35682503999999"/>
    <n v="2308.8399768564"/>
    <n v="0"/>
    <n v="0"/>
    <n v="453.03799460279998"/>
    <n v="0"/>
    <n v="0"/>
    <n v="5.2059954991999993"/>
    <n v="21137.341264050003"/>
    <n v="22.016754935600002"/>
    <m/>
    <n v="40770.527157250006"/>
    <n v="19633.185893200003"/>
  </r>
  <r>
    <x v="4"/>
    <s v="Raster 1"/>
    <s v="New Haven/Middlesex"/>
    <x v="0"/>
    <x v="2"/>
    <s v="Fixed"/>
    <x v="1"/>
    <s v="Protect None"/>
    <n v="3712.0484000000001"/>
    <n v="6385.8043527584005"/>
    <n v="9172.6349265296012"/>
    <n v="294.68435221999999"/>
    <n v="0"/>
    <n v="32.481873379999996"/>
    <n v="21.79460808"/>
    <n v="44.017695189600005"/>
    <n v="368.00047480439997"/>
    <n v="0"/>
    <n v="159.84812979400002"/>
    <n v="13.2106954328"/>
    <n v="0"/>
    <n v="0"/>
    <n v="0"/>
    <n v="247.23412980999998"/>
    <n v="99.230949429999995"/>
    <n v="2332.7690727436002"/>
    <n v="0"/>
    <n v="0"/>
    <n v="428.55291381559999"/>
    <n v="0"/>
    <n v="0"/>
    <n v="5.1872155648000007"/>
    <n v="21137.341264050003"/>
    <n v="27.7347507516"/>
    <m/>
    <n v="40770.527404354412"/>
    <n v="19633.186140304409"/>
  </r>
  <r>
    <x v="5"/>
    <s v="Raster 1"/>
    <s v="New Haven/Middlesex"/>
    <x v="0"/>
    <x v="2"/>
    <s v="Fixed"/>
    <x v="1"/>
    <s v="Protect None"/>
    <n v="3703.1511999999998"/>
    <n v="6376.0049335675994"/>
    <n v="9150.6495538527997"/>
    <n v="294.68435221999999"/>
    <n v="0"/>
    <n v="31.847556385199997"/>
    <n v="21.7943609756"/>
    <n v="51.948016698800004"/>
    <n v="470.77416001720002"/>
    <n v="0"/>
    <n v="143.69639779240001"/>
    <n v="13.617923484"/>
    <n v="0"/>
    <n v="0"/>
    <n v="0"/>
    <n v="246.73374339999998"/>
    <n v="96.605465179999996"/>
    <n v="2356.9887634052002"/>
    <n v="0"/>
    <n v="0"/>
    <n v="335.507234622"/>
    <n v="0"/>
    <n v="0"/>
    <n v="4.7992616567999997"/>
    <n v="21137.341264050003"/>
    <n v="37.534169942399998"/>
    <m/>
    <n v="40770.527157250006"/>
    <n v="19633.185893200003"/>
  </r>
  <r>
    <x v="6"/>
    <s v="Raster 1"/>
    <s v="New Haven/Middlesex"/>
    <x v="0"/>
    <x v="2"/>
    <s v="Fixed"/>
    <x v="1"/>
    <s v="Protect None"/>
    <n v="3699.2624000000001"/>
    <n v="6367.0970670520001"/>
    <n v="9141.0401579456011"/>
    <n v="294.68435221999999"/>
    <n v="0"/>
    <n v="31.42550207"/>
    <n v="21.786206530399998"/>
    <n v="46.335781566000001"/>
    <n v="574.94497350760003"/>
    <n v="0"/>
    <n v="126.9545804836"/>
    <n v="11.3994201808"/>
    <n v="0"/>
    <n v="0"/>
    <n v="0"/>
    <n v="246.61636880999998"/>
    <n v="88.395421490000004"/>
    <n v="2391.4534024908003"/>
    <n v="0"/>
    <n v="0"/>
    <n v="239.9089669764"/>
    <n v="0"/>
    <n v="0"/>
    <n v="4.7011612100000004"/>
    <n v="21137.341264050003"/>
    <n v="46.442036457999997"/>
    <m/>
    <n v="40770.526663041201"/>
    <n v="19633.185398991198"/>
  </r>
  <r>
    <x v="7"/>
    <s v="Raster 1"/>
    <s v="New Haven/Middlesex"/>
    <x v="0"/>
    <x v="2"/>
    <s v="Fixed"/>
    <x v="1"/>
    <s v="Protect None"/>
    <n v="3688.5322000000001"/>
    <n v="6346.5429230599993"/>
    <n v="9114.5253616168011"/>
    <n v="294.68435221999999"/>
    <n v="0"/>
    <n v="30.090644101200002"/>
    <n v="21.738515381199999"/>
    <n v="56.581224198800001"/>
    <n v="693.54248318320003"/>
    <n v="0"/>
    <n v="112.612888212"/>
    <n v="19.0317337836"/>
    <n v="0"/>
    <n v="0"/>
    <n v="0"/>
    <n v="245.36849158999999"/>
    <n v="87.314339740000008"/>
    <n v="2410.9682253763999"/>
    <n v="0"/>
    <n v="0"/>
    <n v="128.99022653079999"/>
    <n v="0"/>
    <n v="0"/>
    <n v="4.1983037560000005"/>
    <n v="21137.341264050003"/>
    <n v="66.996180449999997"/>
    <m/>
    <n v="40770.527157249999"/>
    <n v="19633.185893199996"/>
  </r>
  <r>
    <x v="0"/>
    <s v="Raster 2"/>
    <s v="New Haven/Middlesex"/>
    <x v="3"/>
    <x v="2"/>
    <s v="Fixed"/>
    <x v="1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  <m/>
    <n v="202825.88611620001"/>
    <n v="61583.88366485"/>
  </r>
  <r>
    <x v="1"/>
    <s v="Raster 2"/>
    <s v="New Haven/Middlesex"/>
    <x v="3"/>
    <x v="2"/>
    <s v="Fixed"/>
    <x v="1"/>
    <s v="Protect None"/>
    <n v="7318.1352999999999"/>
    <n v="18149.838195456399"/>
    <n v="18083.434324253201"/>
    <n v="1390.1166902499999"/>
    <n v="0"/>
    <n v="226.4499316216"/>
    <n v="93.168984289200012"/>
    <n v="322.19077850600002"/>
    <n v="850.59685063080008"/>
    <n v="0"/>
    <n v="843.07845215640009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  <m/>
    <n v="202825.88611620004"/>
    <n v="61583.883664850029"/>
  </r>
  <r>
    <x v="2"/>
    <s v="Raster 2"/>
    <s v="New Haven/Middlesex"/>
    <x v="3"/>
    <x v="2"/>
    <s v="Fixed"/>
    <x v="1"/>
    <s v="Protect None"/>
    <n v="7295.8950999999997"/>
    <n v="18131.319697511601"/>
    <n v="18028.477811484401"/>
    <n v="1383.5261687975999"/>
    <n v="0"/>
    <n v="220.97236838680001"/>
    <n v="93.119069200400006"/>
    <n v="86.757366422399997"/>
    <n v="1209.1700454708"/>
    <n v="0"/>
    <n v="826.10831038200001"/>
    <n v="88.001042867600006"/>
    <n v="0"/>
    <n v="0"/>
    <n v="28.726874917600004"/>
    <n v="261.9595752148"/>
    <n v="5.0656401999999998"/>
    <n v="17500.846658758001"/>
    <n v="0"/>
    <n v="0"/>
    <n v="3553.9315889551999"/>
    <n v="0"/>
    <n v="0.98223999000000006"/>
    <n v="60.144469646800005"/>
    <n v="141242.00245135001"/>
    <n v="104.7749837484"/>
    <m/>
    <n v="202825.88636330439"/>
    <n v="61583.883911954385"/>
  </r>
  <r>
    <x v="3"/>
    <s v="Raster 2"/>
    <s v="New Haven/Middlesex"/>
    <x v="3"/>
    <x v="2"/>
    <s v="Fixed"/>
    <x v="1"/>
    <s v="Protect None"/>
    <n v="7246.9579000000003"/>
    <n v="18086.410943855601"/>
    <n v="17907.551837047602"/>
    <n v="1367.2251857383999"/>
    <n v="0"/>
    <n v="213.92569221199997"/>
    <n v="92.560613256400003"/>
    <n v="156.57498491160001"/>
    <n v="1481.3283605868"/>
    <n v="0"/>
    <n v="783.49367397560002"/>
    <n v="101.7635224256"/>
    <n v="0"/>
    <n v="0"/>
    <n v="26.521468147600004"/>
    <n v="261.77696506320001"/>
    <n v="4.65174033"/>
    <n v="17562.7552067164"/>
    <n v="0"/>
    <n v="0"/>
    <n v="3329.5076663092"/>
    <n v="0"/>
    <n v="0.98223999000000006"/>
    <n v="57.170073983999998"/>
    <n v="141242.00245135001"/>
    <n v="149.68373740440001"/>
    <m/>
    <n v="202825.88636330442"/>
    <n v="61583.883911954414"/>
  </r>
  <r>
    <x v="4"/>
    <s v="Raster 2"/>
    <s v="New Haven/Middlesex"/>
    <x v="3"/>
    <x v="2"/>
    <s v="Fixed"/>
    <x v="1"/>
    <s v="Protect None"/>
    <n v="7187.3269"/>
    <n v="18030.569303126002"/>
    <n v="17760.2010122836"/>
    <n v="1349.4393523396"/>
    <n v="0"/>
    <n v="195.744985982"/>
    <n v="91.993014449599997"/>
    <n v="198.4011111776"/>
    <n v="1926.7085898335999"/>
    <n v="0"/>
    <n v="724.94525164840002"/>
    <n v="84.165982579599998"/>
    <n v="0"/>
    <n v="0"/>
    <n v="24.103551593600002"/>
    <n v="258.48973523000001"/>
    <n v="4.5096553000000004"/>
    <n v="17649.794272154802"/>
    <n v="0"/>
    <n v="0"/>
    <n v="3026.6696102023998"/>
    <n v="0"/>
    <n v="0.98223999000000006"/>
    <n v="51.640371720799997"/>
    <n v="141242.00245135001"/>
    <n v="205.52537813400002"/>
    <m/>
    <n v="202825.88586909563"/>
    <n v="61583.883417745616"/>
  </r>
  <r>
    <x v="5"/>
    <s v="Raster 2"/>
    <s v="New Haven/Middlesex"/>
    <x v="3"/>
    <x v="2"/>
    <s v="Fixed"/>
    <x v="1"/>
    <s v="Protect None"/>
    <n v="7089.6985999999997"/>
    <n v="17924.973685665202"/>
    <n v="17518.957187338401"/>
    <n v="1320.9096667332001"/>
    <n v="0"/>
    <n v="186.67872554599998"/>
    <n v="91.124195379200003"/>
    <n v="284.62300236520002"/>
    <n v="2832.4668027808002"/>
    <n v="0"/>
    <n v="642.52011956679996"/>
    <n v="69.652799854400001"/>
    <n v="0"/>
    <n v="0"/>
    <n v="21.8778822628"/>
    <n v="251.76726002800001"/>
    <n v="4.4478792"/>
    <n v="17769.267519823999"/>
    <n v="0"/>
    <n v="0"/>
    <n v="2305.7353571748004"/>
    <n v="0"/>
    <n v="0.98223999000000006"/>
    <n v="46.778098441999994"/>
    <n v="141242.00245135001"/>
    <n v="311.12099559479998"/>
    <m/>
    <n v="202825.8858690956"/>
    <n v="61583.883417745586"/>
  </r>
  <r>
    <x v="6"/>
    <s v="Raster 2"/>
    <s v="New Haven/Middlesex"/>
    <x v="3"/>
    <x v="2"/>
    <s v="Fixed"/>
    <x v="1"/>
    <s v="Protect None"/>
    <n v="6980.4416000000001"/>
    <n v="17740.048165837201"/>
    <n v="17248.978333030402"/>
    <n v="1287.9123335748"/>
    <n v="0"/>
    <n v="171.9799674164"/>
    <n v="90.107854981999992"/>
    <n v="322.92196042559999"/>
    <n v="4389.4627314223999"/>
    <n v="0"/>
    <n v="563.15142180880002"/>
    <n v="64.540951131599996"/>
    <n v="0"/>
    <n v="0"/>
    <n v="20.100460313599999"/>
    <n v="244.38032109439999"/>
    <n v="4.1637091399999999"/>
    <n v="17887.408627672801"/>
    <n v="0"/>
    <n v="0"/>
    <n v="1012.0029736667999"/>
    <n v="0"/>
    <n v="0.98223999000000006"/>
    <n v="39.694850815999999"/>
    <n v="141242.00245135001"/>
    <n v="496.04651542279998"/>
    <m/>
    <n v="202825.8858690956"/>
    <n v="61583.883417745586"/>
  </r>
  <r>
    <x v="7"/>
    <s v="Raster 2"/>
    <s v="New Haven/Middlesex"/>
    <x v="3"/>
    <x v="2"/>
    <s v="Fixed"/>
    <x v="1"/>
    <s v="Protect None"/>
    <n v="6871.665"/>
    <n v="17516.864213070399"/>
    <n v="16980.18656826"/>
    <n v="1250.8446967396001"/>
    <n v="0"/>
    <n v="141.44132303800001"/>
    <n v="88.397398325200001"/>
    <n v="339.19551489640003"/>
    <n v="5213.6725386992002"/>
    <n v="0"/>
    <n v="490.96209528840001"/>
    <n v="96.130036314400002"/>
    <n v="0"/>
    <n v="0"/>
    <n v="18.262003577599998"/>
    <n v="234.53444627639999"/>
    <n v="4.15135392"/>
    <n v="18001.2402347856"/>
    <n v="0"/>
    <n v="0"/>
    <n v="459.6925160948"/>
    <n v="0"/>
    <n v="0.98223999000000006"/>
    <n v="28.0955231756"/>
    <n v="141242.00245135001"/>
    <n v="719.23046818960006"/>
    <m/>
    <n v="202825.88562199121"/>
    <n v="61583.883170641202"/>
  </r>
  <r>
    <x v="0"/>
    <s v="Raster 3"/>
    <s v="New Haven/Middlesex"/>
    <x v="3"/>
    <x v="3"/>
    <s v="Fixed"/>
    <x v="1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  <m/>
    <n v="54122.535418800006"/>
    <n v="18608.616919480002"/>
  </r>
  <r>
    <x v="1"/>
    <s v="Raster 3"/>
    <s v="New Haven/Middlesex"/>
    <x v="3"/>
    <x v="3"/>
    <s v="Fixed"/>
    <x v="1"/>
    <s v="Protect None"/>
    <n v="3302.8402999999998"/>
    <n v="2837.3607054228"/>
    <n v="8161.4637062731999"/>
    <n v="795.8155348816"/>
    <n v="0"/>
    <n v="49.541714051600003"/>
    <n v="2.7552140600000001"/>
    <n v="84.127928501999989"/>
    <n v="128.02034176079999"/>
    <n v="0"/>
    <n v="170.90036829279998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  <m/>
    <n v="54122.5349245912"/>
    <n v="18608.616425271197"/>
  </r>
  <r>
    <x v="2"/>
    <s v="Raster 3"/>
    <s v="New Haven/Middlesex"/>
    <x v="3"/>
    <x v="3"/>
    <s v="Fixed"/>
    <x v="1"/>
    <s v="Protect None"/>
    <n v="3294.4733999999999"/>
    <n v="2829.9594344339998"/>
    <n v="8140.7887282295997"/>
    <n v="792.83965659240005"/>
    <n v="0"/>
    <n v="49.298563322000007"/>
    <n v="2.7552140600000001"/>
    <n v="58.268453042000004"/>
    <n v="174.13274094920001"/>
    <n v="0"/>
    <n v="165.15271994880001"/>
    <n v="19.428830554399998"/>
    <n v="0"/>
    <n v="0"/>
    <n v="0"/>
    <n v="185.5956669608"/>
    <n v="0"/>
    <n v="4813.8032565312005"/>
    <n v="0"/>
    <n v="0"/>
    <n v="1342.2481200908001"/>
    <n v="0"/>
    <n v="0"/>
    <n v="13.0350042044"/>
    <n v="35513.918499320003"/>
    <n v="21.310283456000001"/>
    <m/>
    <n v="54122.535171695599"/>
    <n v="18608.616672375596"/>
  </r>
  <r>
    <x v="3"/>
    <s v="Raster 3"/>
    <s v="New Haven/Middlesex"/>
    <x v="3"/>
    <x v="3"/>
    <s v="Fixed"/>
    <x v="1"/>
    <s v="Protect None"/>
    <n v="3276.7467000000001"/>
    <n v="2810.796488214"/>
    <n v="8096.9852725548008"/>
    <n v="787.31291958199995"/>
    <n v="0"/>
    <n v="47.990886837199994"/>
    <n v="2.7552140600000001"/>
    <n v="81.414475085600003"/>
    <n v="256.83512416759999"/>
    <n v="0"/>
    <n v="150.3946567632"/>
    <n v="22.068152650799998"/>
    <n v="0"/>
    <n v="0"/>
    <n v="0"/>
    <n v="185.6181534612"/>
    <n v="0"/>
    <n v="4833.8303268379996"/>
    <n v="0"/>
    <n v="0"/>
    <n v="1279.2486062064002"/>
    <n v="0"/>
    <n v="0"/>
    <n v="12.893166278799999"/>
    <n v="35513.918499320003"/>
    <n v="40.473229676000003"/>
    <m/>
    <n v="54122.535171695599"/>
    <n v="18608.616672375596"/>
  </r>
  <r>
    <x v="4"/>
    <s v="Raster 3"/>
    <s v="New Haven/Middlesex"/>
    <x v="3"/>
    <x v="3"/>
    <s v="Fixed"/>
    <x v="1"/>
    <s v="Protect None"/>
    <n v="3257.5061000000001"/>
    <n v="2783.7902012335999"/>
    <n v="8049.4409033684005"/>
    <n v="783.50973576159993"/>
    <n v="0"/>
    <n v="46.842098481599997"/>
    <n v="2.7552140600000001"/>
    <n v="86.252285028800003"/>
    <n v="521.05570464239997"/>
    <n v="0"/>
    <n v="132.73138714679999"/>
    <n v="16.526095167600001"/>
    <n v="0"/>
    <n v="0"/>
    <n v="0"/>
    <n v="185.3979834408"/>
    <n v="0"/>
    <n v="4860.1825284716006"/>
    <n v="0"/>
    <n v="0"/>
    <n v="1059.9385091183999"/>
    <n v="0"/>
    <n v="0"/>
    <n v="12.7142626932"/>
    <n v="35513.918499320003"/>
    <n v="67.479516656399994"/>
    <m/>
    <n v="54122.534924591208"/>
    <n v="18608.616425271204"/>
  </r>
  <r>
    <x v="5"/>
    <s v="Raster 3"/>
    <s v="New Haven/Middlesex"/>
    <x v="3"/>
    <x v="3"/>
    <s v="Fixed"/>
    <x v="1"/>
    <s v="Protect None"/>
    <n v="3232.3438999999998"/>
    <n v="2741.5783449992"/>
    <n v="7987.2640000315996"/>
    <n v="780.07078382680004"/>
    <n v="0"/>
    <n v="46.264862603200001"/>
    <n v="2.7552140600000001"/>
    <n v="93.790698959599993"/>
    <n v="1028.067972024"/>
    <n v="0"/>
    <n v="107.84772696239999"/>
    <n v="12.521027052399999"/>
    <n v="0"/>
    <n v="0"/>
    <n v="0"/>
    <n v="185.15928059040002"/>
    <n v="0"/>
    <n v="4896.4863656063999"/>
    <n v="0"/>
    <n v="0"/>
    <n v="605.00127009719995"/>
    <n v="0"/>
    <n v="0"/>
    <n v="12.118246880399999"/>
    <n v="35513.918499320003"/>
    <n v="109.69137289080001"/>
    <m/>
    <n v="54122.535665904405"/>
    <n v="18608.617166584401"/>
  </r>
  <r>
    <x v="6"/>
    <s v="Raster 3"/>
    <s v="New Haven/Middlesex"/>
    <x v="3"/>
    <x v="3"/>
    <s v="Fixed"/>
    <x v="1"/>
    <s v="Protect None"/>
    <n v="3203.5522999999998"/>
    <n v="2687.9149295555999"/>
    <n v="7916.1186896011995"/>
    <n v="775.91078125280001"/>
    <n v="0"/>
    <n v="44.727873235200001"/>
    <n v="2.7552140600000001"/>
    <n v="105.98505399519999"/>
    <n v="1541.3245675936"/>
    <n v="0"/>
    <n v="88.148564194400009"/>
    <n v="10.676639810800001"/>
    <n v="0"/>
    <n v="0"/>
    <n v="0"/>
    <n v="184.51903308999999"/>
    <n v="0"/>
    <n v="4926.6333495108001"/>
    <n v="0"/>
    <n v="0"/>
    <n v="149.79962936800001"/>
    <n v="0"/>
    <n v="0"/>
    <n v="10.748052982399999"/>
    <n v="35513.918499320003"/>
    <n v="163.35478833440001"/>
    <m/>
    <n v="54122.535665904405"/>
    <n v="18608.617166584401"/>
  </r>
  <r>
    <x v="7"/>
    <s v="Raster 3"/>
    <s v="New Haven/Middlesex"/>
    <x v="3"/>
    <x v="3"/>
    <s v="Fixed"/>
    <x v="1"/>
    <s v="Protect None"/>
    <n v="3172.7638999999999"/>
    <n v="2632.9742314683999"/>
    <n v="7840.0391985116003"/>
    <n v="772.84298012680006"/>
    <n v="0"/>
    <n v="43.8046911968"/>
    <n v="2.7532372248000003"/>
    <n v="111.36921176679999"/>
    <n v="1691.3982357412001"/>
    <n v="0"/>
    <n v="76.476340755999999"/>
    <n v="11.9692429272"/>
    <n v="0"/>
    <n v="0"/>
    <n v="0"/>
    <n v="184.20446918879998"/>
    <n v="0"/>
    <n v="4946.1580565723998"/>
    <n v="0"/>
    <n v="0"/>
    <n v="66.927238322400001"/>
    <n v="0"/>
    <n v="0"/>
    <n v="9.4045463595999994"/>
    <n v="35513.918499320003"/>
    <n v="218.29548642159997"/>
    <m/>
    <n v="54122.535665904405"/>
    <n v="18608.617166584401"/>
  </r>
  <r>
    <x v="0"/>
    <s v="Raster 4"/>
    <s v="New Haven/Middlesex"/>
    <x v="0"/>
    <x v="3"/>
    <s v="Fixed"/>
    <x v="1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  <m/>
    <n v="43490.82536553"/>
    <n v="20663.160275669998"/>
  </r>
  <r>
    <x v="1"/>
    <s v="Raster 4"/>
    <s v="New Haven/Middlesex"/>
    <x v="0"/>
    <x v="3"/>
    <s v="Fixed"/>
    <x v="1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  <m/>
    <n v="43490.82536553"/>
    <n v="20663.160275669998"/>
  </r>
  <r>
    <x v="2"/>
    <s v="Raster 4"/>
    <s v="New Haven/Middlesex"/>
    <x v="0"/>
    <x v="3"/>
    <s v="Fixed"/>
    <x v="1"/>
    <s v="Protect None"/>
    <n v="5214.9889999999996"/>
    <n v="2130.2250091955998"/>
    <n v="12886.467278515998"/>
    <n v="469.24507799000003"/>
    <n v="0"/>
    <n v="37.968826582000005"/>
    <n v="256.75926311680001"/>
    <n v="79.967184614800004"/>
    <n v="127.59705192359999"/>
    <n v="0"/>
    <n v="44.752336570800004"/>
    <n v="39.02396237"/>
    <n v="0"/>
    <n v="0"/>
    <n v="0"/>
    <n v="255.88896142000002"/>
    <n v="65.88421065"/>
    <n v="3213.0572467652"/>
    <n v="0"/>
    <n v="0"/>
    <n v="874.52075732560002"/>
    <n v="0"/>
    <n v="0"/>
    <n v="173.1665627452"/>
    <n v="22827.665089860002"/>
    <n v="8.6365458844000003"/>
    <m/>
    <n v="43490.82536553"/>
    <n v="20663.160275669998"/>
  </r>
  <r>
    <x v="3"/>
    <s v="Raster 4"/>
    <s v="New Haven/Middlesex"/>
    <x v="0"/>
    <x v="3"/>
    <s v="Fixed"/>
    <x v="1"/>
    <s v="Protect None"/>
    <n v="5196.5459000000001"/>
    <n v="2124.9639094151999"/>
    <n v="12840.8935669196"/>
    <n v="469.24507799000003"/>
    <n v="0"/>
    <n v="36.926787327199996"/>
    <n v="246.23385119880001"/>
    <n v="105.9408223076"/>
    <n v="169.86574217"/>
    <n v="0"/>
    <n v="17.3766285124"/>
    <n v="39.663221452800002"/>
    <n v="0"/>
    <n v="0"/>
    <n v="0"/>
    <n v="255.53066003999999"/>
    <n v="50.304278230000001"/>
    <n v="3270.3276451356001"/>
    <n v="0"/>
    <n v="0"/>
    <n v="861.93894259080002"/>
    <n v="0"/>
    <n v="0"/>
    <n v="160.05149671519999"/>
    <n v="22827.665089860002"/>
    <n v="13.897645664800001"/>
    <m/>
    <n v="43490.825365530007"/>
    <n v="20663.160275670005"/>
  </r>
  <r>
    <x v="4"/>
    <s v="Raster 4"/>
    <s v="New Haven/Middlesex"/>
    <x v="0"/>
    <x v="3"/>
    <s v="Fixed"/>
    <x v="1"/>
    <s v="Protect None"/>
    <n v="5177.5731999999998"/>
    <n v="2118.0645074628001"/>
    <n v="12794.011190420799"/>
    <n v="469.24507799000003"/>
    <n v="0"/>
    <n v="35.945041545999999"/>
    <n v="235.95233132360002"/>
    <n v="124.50701140160001"/>
    <n v="262.81727458720002"/>
    <n v="0"/>
    <n v="8.9469090107999989"/>
    <n v="16.0479481536"/>
    <n v="0"/>
    <n v="0"/>
    <n v="0"/>
    <n v="255.51212721000002"/>
    <n v="43.125895409999998"/>
    <n v="3312.4819260447998"/>
    <n v="0"/>
    <n v="0"/>
    <n v="828.12962437400006"/>
    <n v="0"/>
    <n v="0"/>
    <n v="137.57636311760001"/>
    <n v="22827.665089860002"/>
    <n v="20.797047617200001"/>
    <m/>
    <n v="43490.82536553"/>
    <n v="20663.160275669998"/>
  </r>
  <r>
    <x v="5"/>
    <s v="Raster 4"/>
    <s v="New Haven/Middlesex"/>
    <x v="0"/>
    <x v="3"/>
    <s v="Fixed"/>
    <x v="1"/>
    <s v="Protect None"/>
    <n v="5153.5357000000004"/>
    <n v="2105.4120208695999"/>
    <n v="12734.6134702708"/>
    <n v="469.24507799000003"/>
    <n v="0"/>
    <n v="35.494817329200004"/>
    <n v="220.0941593492"/>
    <n v="133.9871717076"/>
    <n v="531.72591973880003"/>
    <n v="0"/>
    <n v="5.5482350931999997"/>
    <n v="18.902003973599999"/>
    <n v="0"/>
    <n v="0"/>
    <n v="0"/>
    <n v="255.46888394000001"/>
    <n v="35.60774404"/>
    <n v="3337.6386365912003"/>
    <n v="0"/>
    <n v="0"/>
    <n v="651.29084314039994"/>
    <n v="0"/>
    <n v="0"/>
    <n v="94.682004530400008"/>
    <n v="22827.665089860002"/>
    <n v="33.449534210400003"/>
    <m/>
    <n v="43490.825612634399"/>
    <n v="20663.160522774397"/>
  </r>
  <r>
    <x v="6"/>
    <s v="Raster 4"/>
    <s v="New Haven/Middlesex"/>
    <x v="0"/>
    <x v="3"/>
    <s v="Fixed"/>
    <x v="1"/>
    <s v="Protect None"/>
    <n v="5128.6900999999998"/>
    <n v="2092.9537583348001"/>
    <n v="12673.2188994644"/>
    <n v="469.24507799000003"/>
    <n v="0"/>
    <n v="35.342601018799996"/>
    <n v="198.36503393520002"/>
    <n v="131.33055230319999"/>
    <n v="1010.0839608964001"/>
    <n v="0"/>
    <n v="4.0688210504000004"/>
    <n v="39.2816922592"/>
    <n v="0"/>
    <n v="0"/>
    <n v="0"/>
    <n v="255.46270632999997"/>
    <n v="29.81932347"/>
    <n v="3352.2605452523999"/>
    <n v="0"/>
    <n v="0"/>
    <n v="259.16605997280004"/>
    <n v="0"/>
    <n v="0"/>
    <n v="66.653446647199999"/>
    <n v="22827.665089860002"/>
    <n v="45.907796745199995"/>
    <m/>
    <n v="43490.825365530007"/>
    <n v="20663.160275670005"/>
  </r>
  <r>
    <x v="7"/>
    <s v="Raster 4"/>
    <s v="New Haven/Middlesex"/>
    <x v="0"/>
    <x v="3"/>
    <s v="Fixed"/>
    <x v="1"/>
    <s v="Protect None"/>
    <n v="5105.5496000000003"/>
    <n v="2078.4766528519999"/>
    <n v="12616.037705782401"/>
    <n v="469.23099303919997"/>
    <n v="0"/>
    <n v="35.239064275200001"/>
    <n v="165.4680251632"/>
    <n v="126.98275038520001"/>
    <n v="1259.3043158736"/>
    <n v="0"/>
    <n v="3.0228281252000002"/>
    <n v="41.545168563200001"/>
    <n v="0"/>
    <n v="0"/>
    <n v="0"/>
    <n v="255.28355564"/>
    <n v="19.928969859999999"/>
    <n v="3388.8806760192001"/>
    <n v="0"/>
    <n v="0"/>
    <n v="94.114405723600001"/>
    <n v="0"/>
    <n v="0"/>
    <n v="49.260262139999995"/>
    <n v="22827.665089860002"/>
    <n v="60.384902228000001"/>
    <m/>
    <n v="43490.82536553"/>
    <n v="20663.160275669998"/>
  </r>
  <r>
    <x v="0"/>
    <s v="Raster 5"/>
    <s v="New Haven/Middlesex"/>
    <x v="4"/>
    <x v="2"/>
    <s v="Fixed"/>
    <x v="1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  <m/>
    <n v="119686.02926804"/>
    <n v="119679.11652245"/>
  </r>
  <r>
    <x v="1"/>
    <s v="Raster 5"/>
    <s v="New Haven/Middlesex"/>
    <x v="4"/>
    <x v="2"/>
    <s v="Fixed"/>
    <x v="1"/>
    <s v="Protect None"/>
    <n v="15.0725"/>
    <n v="0.100077282"/>
    <n v="37.244810690000001"/>
    <n v="0"/>
    <n v="0"/>
    <n v="0"/>
    <n v="0"/>
    <n v="3.4471063800000001"/>
    <n v="6.0263821071999999"/>
    <n v="0"/>
    <n v="12.7100619184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  <m/>
    <n v="119686.02926804"/>
    <n v="119679.11652245"/>
  </r>
  <r>
    <x v="2"/>
    <s v="Raster 5"/>
    <s v="New Haven/Middlesex"/>
    <x v="4"/>
    <x v="2"/>
    <s v="Fixed"/>
    <x v="1"/>
    <s v="Protect None"/>
    <n v="14.863099999999999"/>
    <n v="9.908886439999999E-2"/>
    <n v="36.727374076399997"/>
    <n v="0"/>
    <n v="0"/>
    <n v="0"/>
    <n v="0"/>
    <n v="0.51793082239999999"/>
    <n v="6.4449769608"/>
    <n v="0"/>
    <n v="12.495081090400001"/>
    <n v="23.104508504399998"/>
    <n v="0"/>
    <n v="0"/>
    <n v="16.108488731600001"/>
    <n v="0"/>
    <n v="0"/>
    <n v="119582.46287191199"/>
    <n v="0"/>
    <n v="0"/>
    <n v="1.1312439431999999"/>
    <n v="0"/>
    <n v="0"/>
    <n v="0"/>
    <n v="6.9127455900000001"/>
    <n v="2.4463335600000004E-2"/>
    <m/>
    <n v="119686.02877383119"/>
    <n v="119679.11602824119"/>
  </r>
  <r>
    <x v="3"/>
    <s v="Raster 5"/>
    <s v="New Haven/Middlesex"/>
    <x v="4"/>
    <x v="2"/>
    <s v="Fixed"/>
    <x v="1"/>
    <s v="Protect None"/>
    <n v="14.582100000000001"/>
    <n v="9.5135194000000006E-2"/>
    <n v="36.033010712399999"/>
    <n v="0"/>
    <n v="0"/>
    <n v="0"/>
    <n v="0"/>
    <n v="0.67459501200000005"/>
    <n v="6.4009923775999997"/>
    <n v="0"/>
    <n v="12.071544148800001"/>
    <n v="21.276924361999999"/>
    <n v="0"/>
    <n v="0"/>
    <n v="15.012827822"/>
    <n v="0"/>
    <n v="0"/>
    <n v="119586.5744420236"/>
    <n v="0"/>
    <n v="0"/>
    <n v="0.94863379160000005"/>
    <n v="0"/>
    <n v="0"/>
    <n v="0"/>
    <n v="6.9127455900000001"/>
    <n v="2.8417005999999998E-2"/>
    <m/>
    <n v="119686.02926804"/>
    <n v="119679.11652245"/>
  </r>
  <r>
    <x v="4"/>
    <s v="Raster 5"/>
    <s v="New Haven/Middlesex"/>
    <x v="4"/>
    <x v="2"/>
    <s v="Fixed"/>
    <x v="1"/>
    <s v="Protect None"/>
    <n v="14.3088"/>
    <n v="8.9204688399999996E-2"/>
    <n v="35.357674387199999"/>
    <n v="0"/>
    <n v="0"/>
    <n v="0"/>
    <n v="0"/>
    <n v="0.66545214919999995"/>
    <n v="7.1247611652000007"/>
    <n v="0"/>
    <n v="11.389536004800002"/>
    <n v="19.539533325600001"/>
    <n v="0"/>
    <n v="0"/>
    <n v="14.934989935999999"/>
    <n v="0"/>
    <n v="0"/>
    <n v="119589.21994173"/>
    <n v="0"/>
    <n v="0"/>
    <n v="0.76083444760000007"/>
    <n v="0"/>
    <n v="0"/>
    <n v="0"/>
    <n v="6.9127455900000001"/>
    <n v="3.4347511599999998E-2"/>
    <m/>
    <n v="119686.0290209356"/>
    <n v="119679.1162753456"/>
  </r>
  <r>
    <x v="5"/>
    <s v="Raster 5"/>
    <s v="New Haven/Middlesex"/>
    <x v="4"/>
    <x v="2"/>
    <s v="Fixed"/>
    <x v="1"/>
    <s v="Protect None"/>
    <n v="14.004899999999999"/>
    <n v="7.4872633199999997E-2"/>
    <n v="34.606724115599995"/>
    <n v="0"/>
    <n v="0"/>
    <n v="0"/>
    <n v="0"/>
    <n v="0.74304293080000006"/>
    <n v="7.7247306484000005"/>
    <n v="0"/>
    <n v="10.6887479264"/>
    <n v="17.6862503256"/>
    <n v="0"/>
    <n v="0"/>
    <n v="14.8457852476"/>
    <n v="0"/>
    <n v="0"/>
    <n v="119592.17951112881"/>
    <n v="0"/>
    <n v="0"/>
    <n v="0.51842503119999994"/>
    <n v="0"/>
    <n v="0"/>
    <n v="0"/>
    <n v="6.9127455900000001"/>
    <n v="4.8679566799999997E-2"/>
    <m/>
    <n v="119686.0295151444"/>
    <n v="119679.1167695544"/>
  </r>
  <r>
    <x v="6"/>
    <s v="Raster 5"/>
    <s v="New Haven/Middlesex"/>
    <x v="4"/>
    <x v="2"/>
    <s v="Fixed"/>
    <x v="1"/>
    <s v="Protect None"/>
    <n v="13.693899999999999"/>
    <n v="4.5961418399999995E-2"/>
    <n v="33.838229431599999"/>
    <n v="0"/>
    <n v="0"/>
    <n v="0"/>
    <n v="0"/>
    <n v="0.76083444760000007"/>
    <n v="8.4457812875999991"/>
    <n v="0"/>
    <n v="10.245689737200001"/>
    <n v="16.240936689999998"/>
    <n v="0"/>
    <n v="0"/>
    <n v="14.7096307232"/>
    <n v="0"/>
    <n v="0"/>
    <n v="119594.50451642839"/>
    <n v="0"/>
    <n v="0"/>
    <n v="0.24735150439999998"/>
    <n v="0"/>
    <n v="0"/>
    <n v="0"/>
    <n v="6.9127455900000001"/>
    <n v="7.7590781599999992E-2"/>
    <m/>
    <n v="119686.02926803999"/>
    <n v="119679.11652244999"/>
  </r>
  <r>
    <x v="7"/>
    <s v="Raster 5"/>
    <s v="New Haven/Middlesex"/>
    <x v="4"/>
    <x v="2"/>
    <s v="Fixed"/>
    <x v="1"/>
    <s v="Protect None"/>
    <n v="13.428599999999999"/>
    <n v="2.7675692799999999E-2"/>
    <n v="33.182661458399998"/>
    <n v="0"/>
    <n v="0"/>
    <n v="0"/>
    <n v="0"/>
    <n v="0.65136719840000001"/>
    <n v="9.09961953"/>
    <n v="0"/>
    <n v="9.8429095651999994"/>
    <n v="15.334063541999999"/>
    <n v="0"/>
    <n v="0"/>
    <n v="14.512441412000001"/>
    <n v="0"/>
    <n v="0"/>
    <n v="119596.32295770801"/>
    <n v="0"/>
    <n v="0"/>
    <n v="4.6702731599999998E-2"/>
    <n v="0"/>
    <n v="0"/>
    <n v="0"/>
    <n v="6.9127455900000001"/>
    <n v="9.5876507200000002E-2"/>
    <m/>
    <n v="119686.02902093562"/>
    <n v="119679.11627534562"/>
  </r>
  <r>
    <x v="0"/>
    <s v="Raster 6"/>
    <s v="New Haven/Middlesex"/>
    <x v="4"/>
    <x v="3"/>
    <s v="Fixed"/>
    <x v="1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  <m/>
    <n v="29320.388798349999"/>
    <n v="29318.23899007"/>
  </r>
  <r>
    <x v="1"/>
    <s v="Raster 6"/>
    <s v="New Haven/Middlesex"/>
    <x v="4"/>
    <x v="3"/>
    <s v="Fixed"/>
    <x v="1"/>
    <s v="Protect None"/>
    <n v="3.5293999999999999"/>
    <n v="0.3088805"/>
    <n v="8.7213026936000002"/>
    <n v="0"/>
    <n v="0"/>
    <n v="0"/>
    <n v="0"/>
    <n v="1.6879701564"/>
    <n v="2.9899632400000001E-2"/>
    <n v="0"/>
    <n v="6.8687610067999998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  <m/>
    <n v="29320.388798350003"/>
    <n v="29318.238990070004"/>
  </r>
  <r>
    <x v="2"/>
    <s v="Raster 6"/>
    <s v="New Haven/Middlesex"/>
    <x v="4"/>
    <x v="3"/>
    <s v="Fixed"/>
    <x v="1"/>
    <s v="Protect None"/>
    <n v="3.4849999999999999"/>
    <n v="0.3088805"/>
    <n v="8.6115883399999991"/>
    <n v="0"/>
    <n v="0"/>
    <n v="0"/>
    <n v="0"/>
    <n v="0.67953710000000001"/>
    <n v="1.1334678828"/>
    <n v="0"/>
    <n v="6.6216566068000002"/>
    <n v="1.8290667688"/>
    <n v="0"/>
    <n v="0"/>
    <n v="0"/>
    <n v="0"/>
    <n v="0"/>
    <n v="29298.9023294568"/>
    <n v="0"/>
    <n v="0"/>
    <n v="0.15271051920000001"/>
    <n v="0"/>
    <n v="0"/>
    <n v="0"/>
    <n v="2.1498082799999998"/>
    <n v="0"/>
    <m/>
    <n v="29320.389045454398"/>
    <n v="29318.239237174399"/>
  </r>
  <r>
    <x v="3"/>
    <s v="Raster 6"/>
    <s v="New Haven/Middlesex"/>
    <x v="4"/>
    <x v="3"/>
    <s v="Fixed"/>
    <x v="1"/>
    <s v="Protect None"/>
    <n v="3.3999000000000001"/>
    <n v="0.3088805"/>
    <n v="8.4013024955999995"/>
    <n v="0"/>
    <n v="0"/>
    <n v="0"/>
    <n v="0"/>
    <n v="0.6953517816"/>
    <n v="0.92194651640000003"/>
    <n v="0"/>
    <n v="6.3728224760000005"/>
    <n v="2.1836615828000001"/>
    <n v="0"/>
    <n v="0"/>
    <n v="0"/>
    <n v="0"/>
    <n v="0"/>
    <n v="29299.212445478803"/>
    <n v="0"/>
    <n v="0"/>
    <n v="0.14257923880000001"/>
    <n v="0"/>
    <n v="0"/>
    <n v="0"/>
    <n v="2.1498082799999998"/>
    <n v="0"/>
    <m/>
    <n v="29320.388798350003"/>
    <n v="29318.238990070004"/>
  </r>
  <r>
    <x v="4"/>
    <s v="Raster 6"/>
    <s v="New Haven/Middlesex"/>
    <x v="4"/>
    <x v="3"/>
    <s v="Fixed"/>
    <x v="1"/>
    <s v="Protect None"/>
    <n v="3.2671999999999999"/>
    <n v="0.3088805"/>
    <n v="8.0733949567999996"/>
    <n v="0"/>
    <n v="0"/>
    <n v="0"/>
    <n v="0"/>
    <n v="0.72203905680000002"/>
    <n v="1.2016686972000001"/>
    <n v="0"/>
    <n v="6.1155867955999996"/>
    <n v="2.0986576692000001"/>
    <n v="0"/>
    <n v="0"/>
    <n v="0"/>
    <n v="0"/>
    <n v="0"/>
    <n v="29299.583349183198"/>
    <n v="0"/>
    <n v="0"/>
    <n v="0.1356603156"/>
    <n v="0"/>
    <n v="0"/>
    <n v="0"/>
    <n v="2.1498082799999998"/>
    <n v="0"/>
    <m/>
    <n v="29320.389045454394"/>
    <n v="29318.239237174395"/>
  </r>
  <r>
    <x v="5"/>
    <s v="Raster 6"/>
    <s v="New Haven/Middlesex"/>
    <x v="4"/>
    <x v="3"/>
    <s v="Fixed"/>
    <x v="1"/>
    <s v="Protect None"/>
    <n v="3.1892999999999998"/>
    <n v="0.3088805"/>
    <n v="7.8809006291999992"/>
    <n v="0"/>
    <n v="0"/>
    <n v="0"/>
    <n v="0"/>
    <n v="0.6605100612"/>
    <n v="1.4112132284000001"/>
    <n v="0"/>
    <n v="5.8264746475999996"/>
    <n v="1.9232135452000001"/>
    <n v="0"/>
    <n v="0"/>
    <n v="0"/>
    <n v="0"/>
    <n v="0"/>
    <n v="29300.106716302402"/>
    <n v="0"/>
    <n v="0"/>
    <n v="0.12083405159999999"/>
    <n v="0"/>
    <n v="0"/>
    <n v="0"/>
    <n v="2.1498082799999998"/>
    <n v="0"/>
    <m/>
    <n v="29320.3885512456"/>
    <n v="29318.238742965601"/>
  </r>
  <r>
    <x v="6"/>
    <s v="Raster 6"/>
    <s v="New Haven/Middlesex"/>
    <x v="4"/>
    <x v="3"/>
    <s v="Fixed"/>
    <x v="1"/>
    <s v="Protect None"/>
    <n v="1.6473"/>
    <n v="0.19323564080000002"/>
    <n v="4.0705507811999997"/>
    <n v="0"/>
    <n v="0"/>
    <n v="0"/>
    <n v="0"/>
    <n v="4.0856241496000001"/>
    <n v="1.7524644048000002"/>
    <n v="0"/>
    <n v="5.5148759991999992"/>
    <n v="1.7952134660000001"/>
    <n v="0"/>
    <n v="0"/>
    <n v="0"/>
    <n v="0"/>
    <n v="0"/>
    <n v="29300.624400020399"/>
    <n v="0"/>
    <n v="0"/>
    <n v="8.6980748800000007E-2"/>
    <n v="0"/>
    <n v="0"/>
    <n v="0"/>
    <n v="2.1498082799999998"/>
    <n v="0.11564485920000001"/>
    <m/>
    <n v="29320.388798349999"/>
    <n v="29318.23899007"/>
  </r>
  <r>
    <x v="7"/>
    <s v="Raster 6"/>
    <s v="New Haven/Middlesex"/>
    <x v="4"/>
    <x v="3"/>
    <s v="Fixed"/>
    <x v="1"/>
    <s v="Protect None"/>
    <n v="0.95599999999999996"/>
    <n v="0.10847883160000001"/>
    <n v="2.3623180640000001"/>
    <n v="0"/>
    <n v="0"/>
    <n v="0"/>
    <n v="0"/>
    <n v="4.4073540784"/>
    <n v="3.0833687032000001"/>
    <n v="0"/>
    <n v="5.0562502327999992"/>
    <n v="1.5688658356"/>
    <n v="0"/>
    <n v="0"/>
    <n v="0"/>
    <n v="0"/>
    <n v="0"/>
    <n v="29301.404755715597"/>
    <n v="0"/>
    <n v="0"/>
    <n v="4.7196940399999998E-2"/>
    <n v="0"/>
    <n v="0"/>
    <n v="0"/>
    <n v="2.1498082799999998"/>
    <n v="0.20040166840000001"/>
    <m/>
    <n v="29320.388798349995"/>
    <n v="29318.238990069996"/>
  </r>
  <r>
    <x v="0"/>
    <s v="Raster 7"/>
    <s v="New Haven/Middlesex"/>
    <x v="0"/>
    <x v="0"/>
    <s v="Fixed"/>
    <x v="1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  <m/>
    <n v="33077.265254190002"/>
    <n v="16298.956803120003"/>
  </r>
  <r>
    <x v="1"/>
    <s v="Raster 7"/>
    <s v="New Haven/Middlesex"/>
    <x v="0"/>
    <x v="0"/>
    <s v="Fixed"/>
    <x v="1"/>
    <s v="Protect None"/>
    <n v="3962.5900999999999"/>
    <n v="432.29333311840003"/>
    <n v="9791.7344910644006"/>
    <n v="360.39287164159998"/>
    <n v="0"/>
    <n v="18.508119560000001"/>
    <n v="302.23635689280002"/>
    <n v="170.1323678176"/>
    <n v="189.2112985416"/>
    <n v="0"/>
    <n v="9.5876507199999992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  <m/>
    <n v="33077.265007085603"/>
    <n v="16298.956556015604"/>
  </r>
  <r>
    <x v="2"/>
    <s v="Raster 7"/>
    <s v="New Haven/Middlesex"/>
    <x v="0"/>
    <x v="0"/>
    <s v="Fixed"/>
    <x v="1"/>
    <s v="Protect None"/>
    <n v="3951.9495999999999"/>
    <n v="431.83890812680005"/>
    <n v="9765.4413473824006"/>
    <n v="359.34638450760002"/>
    <n v="0"/>
    <n v="18.492551982799998"/>
    <n v="301.58103602400001"/>
    <n v="121.126870314"/>
    <n v="265.22851932239996"/>
    <n v="0"/>
    <n v="9.5525618952000002"/>
    <n v="38.2749889336"/>
    <n v="0"/>
    <n v="0"/>
    <n v="0"/>
    <n v="78.89425731"/>
    <n v="72.234793730000007"/>
    <n v="3223.7862727088"/>
    <n v="0"/>
    <n v="0"/>
    <n v="1436.616796242"/>
    <n v="0"/>
    <n v="0"/>
    <n v="174.61928951280001"/>
    <n v="16778.308451069999"/>
    <n v="1.9219780232000001"/>
    <m/>
    <n v="33077.265007085596"/>
    <n v="16298.956556015597"/>
  </r>
  <r>
    <x v="3"/>
    <s v="Raster 7"/>
    <s v="New Haven/Middlesex"/>
    <x v="0"/>
    <x v="0"/>
    <s v="Fixed"/>
    <x v="1"/>
    <s v="Protect None"/>
    <n v="3930.6442000000002"/>
    <n v="430.96984195199997"/>
    <n v="9712.794766544801"/>
    <n v="357.89884693239998"/>
    <n v="0"/>
    <n v="18.436706388400001"/>
    <n v="294.2225140964"/>
    <n v="143.2839805488"/>
    <n v="388.10266484880003"/>
    <n v="0"/>
    <n v="9.4695348167999995"/>
    <n v="32.9454412344"/>
    <n v="0"/>
    <n v="0"/>
    <n v="0"/>
    <n v="78.875724480000002"/>
    <n v="62.585366910000005"/>
    <n v="3248.9269214691999"/>
    <n v="0"/>
    <n v="0"/>
    <n v="1358.4255509499999"/>
    <n v="0"/>
    <n v="0"/>
    <n v="159.22765064559999"/>
    <n v="16778.308451069999"/>
    <n v="2.7910441979999998"/>
    <m/>
    <n v="33077.265007085596"/>
    <n v="16298.956556015597"/>
  </r>
  <r>
    <x v="4"/>
    <s v="Raster 7"/>
    <s v="New Haven/Middlesex"/>
    <x v="0"/>
    <x v="0"/>
    <s v="Fixed"/>
    <x v="1"/>
    <s v="Protect None"/>
    <n v="3904.5392999999999"/>
    <n v="429.44199544680004"/>
    <n v="9648.2884100291994"/>
    <n v="355.67540154119996"/>
    <n v="0"/>
    <n v="18.218513203200001"/>
    <n v="282.7464915516"/>
    <n v="169.74391970080001"/>
    <n v="631.96357249440007"/>
    <n v="0"/>
    <n v="9.3617972984000009"/>
    <n v="18.035655947199999"/>
    <n v="0"/>
    <n v="0"/>
    <n v="0"/>
    <n v="78.795415550000001"/>
    <n v="55.586134780000002"/>
    <n v="3275.0317715983997"/>
    <n v="0"/>
    <n v="0"/>
    <n v="1183.8902769332001"/>
    <n v="0"/>
    <n v="0"/>
    <n v="137.85855634239999"/>
    <n v="16778.308451069999"/>
    <n v="4.3188907032000001"/>
    <m/>
    <n v="33077.265254190002"/>
    <n v="16298.956803120003"/>
  </r>
  <r>
    <x v="5"/>
    <s v="Raster 7"/>
    <s v="New Haven/Middlesex"/>
    <x v="0"/>
    <x v="0"/>
    <s v="Fixed"/>
    <x v="1"/>
    <s v="Protect None"/>
    <n v="3877.9794000000002"/>
    <n v="426.96230279280002"/>
    <n v="9582.6577284936011"/>
    <n v="353.71190997879995"/>
    <n v="0"/>
    <n v="18.0467756452"/>
    <n v="259.74823793920001"/>
    <n v="163.74496618200001"/>
    <n v="1364.1452764967999"/>
    <n v="0"/>
    <n v="8.4741982935999989"/>
    <n v="18.4915635652"/>
    <n v="0"/>
    <n v="0"/>
    <n v="0"/>
    <n v="78.387693290000001"/>
    <n v="50.40311999"/>
    <n v="3296.8365109587999"/>
    <n v="0"/>
    <n v="0"/>
    <n v="581.42405087560007"/>
    <n v="0"/>
    <n v="0"/>
    <n v="89.124379470000008"/>
    <n v="16778.308451069999"/>
    <n v="6.7985833572000001"/>
    <m/>
    <n v="33077.2657483988"/>
    <n v="16298.957297328801"/>
  </r>
  <r>
    <x v="6"/>
    <s v="Raster 7"/>
    <s v="New Haven/Middlesex"/>
    <x v="0"/>
    <x v="0"/>
    <s v="Fixed"/>
    <x v="1"/>
    <s v="Protect None"/>
    <n v="3850.7298999999998"/>
    <n v="422.81292570800002"/>
    <n v="9515.3230150155996"/>
    <n v="352.3439400204"/>
    <n v="0"/>
    <n v="17.9392852312"/>
    <n v="230.19924668279998"/>
    <n v="152.4451290744"/>
    <n v="1871.0446171676001"/>
    <n v="0"/>
    <n v="7.6436804052000005"/>
    <n v="42.4226362876"/>
    <n v="0"/>
    <n v="0"/>
    <n v="0"/>
    <n v="75.027073450000003"/>
    <n v="47.258716499999998"/>
    <n v="3313.3376485820004"/>
    <n v="0"/>
    <n v="0"/>
    <n v="185.51387540440001"/>
    <n v="0"/>
    <n v="0"/>
    <n v="54.696806044400006"/>
    <n v="16778.308451069999"/>
    <n v="10.947960442000001"/>
    <m/>
    <n v="33077.265007085596"/>
    <n v="16298.956556015597"/>
  </r>
  <r>
    <x v="7"/>
    <s v="Raster 7"/>
    <s v="New Haven/Middlesex"/>
    <x v="0"/>
    <x v="0"/>
    <s v="Fixed"/>
    <x v="1"/>
    <s v="Protect None"/>
    <n v="3822.5949000000001"/>
    <n v="419.03123997040001"/>
    <n v="9445.8001920755996"/>
    <n v="347.7127093556"/>
    <n v="0"/>
    <n v="17.448535892800003"/>
    <n v="203.58882095119998"/>
    <n v="152.0238160724"/>
    <n v="2070.3147945200003"/>
    <n v="0"/>
    <n v="6.8497339679999998"/>
    <n v="62.952564048399999"/>
    <n v="0"/>
    <n v="0"/>
    <n v="0"/>
    <n v="73.878037989999996"/>
    <n v="42.032458440000006"/>
    <n v="3343.4542386451999"/>
    <n v="0"/>
    <n v="0"/>
    <n v="57.579278870400003"/>
    <n v="0"/>
    <n v="0"/>
    <n v="41.560241931599997"/>
    <n v="16778.308451069999"/>
    <n v="14.7296461796"/>
    <m/>
    <n v="33077.264759981197"/>
    <n v="16298.956308911198"/>
  </r>
  <r>
    <x v="0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1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2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3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4"/>
    <s v="Raster 8"/>
    <s v="New Haven/Middlesex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5"/>
    <s v="Raster 8"/>
    <s v="New Haven/Middlesex"/>
    <x v="0"/>
    <x v="0"/>
    <s v="Fixed"/>
    <x v="1"/>
    <s v="Protect None"/>
    <n v="1.5169999999999999"/>
    <n v="0.40154465"/>
    <n v="3.7485737479999997"/>
    <n v="0"/>
    <n v="0"/>
    <n v="0"/>
    <n v="0"/>
    <n v="1.3590741999999999E-2"/>
    <n v="0"/>
    <n v="0"/>
    <n v="0.3948728312"/>
    <n v="0"/>
    <n v="0"/>
    <n v="0"/>
    <n v="0"/>
    <n v="4.3243270000000007E-2"/>
    <n v="0"/>
    <n v="5738.3391799388"/>
    <n v="0"/>
    <n v="0"/>
    <n v="0"/>
    <n v="0"/>
    <n v="0"/>
    <n v="0"/>
    <n v="0"/>
    <n v="0"/>
    <m/>
    <n v="5742.9410051799996"/>
    <n v="5742.9410051799996"/>
  </r>
  <r>
    <x v="6"/>
    <s v="Raster 8"/>
    <s v="New Haven/Middlesex"/>
    <x v="0"/>
    <x v="0"/>
    <s v="Fixed"/>
    <x v="1"/>
    <s v="Protect None"/>
    <n v="1.4947999999999999"/>
    <n v="0.40154465"/>
    <n v="3.6937165712"/>
    <n v="0"/>
    <n v="0"/>
    <n v="0"/>
    <n v="0"/>
    <n v="6.8447918799999993E-2"/>
    <n v="0"/>
    <n v="0"/>
    <n v="0.38671838600000003"/>
    <n v="0"/>
    <n v="0"/>
    <n v="0"/>
    <n v="0"/>
    <n v="4.3243270000000007E-2"/>
    <n v="0"/>
    <n v="5738.3473343839996"/>
    <n v="0"/>
    <n v="0"/>
    <n v="0"/>
    <n v="0"/>
    <n v="0"/>
    <n v="0"/>
    <n v="0"/>
    <n v="0"/>
    <m/>
    <n v="5742.9410051799996"/>
    <n v="5742.9410051799996"/>
  </r>
  <r>
    <x v="7"/>
    <s v="Raster 8"/>
    <s v="New Haven/Middlesex"/>
    <x v="0"/>
    <x v="0"/>
    <s v="Fixed"/>
    <x v="1"/>
    <s v="Protect None"/>
    <n v="1.2442"/>
    <n v="0.40154465"/>
    <n v="3.0744729448000001"/>
    <n v="0"/>
    <n v="0"/>
    <n v="0"/>
    <n v="0"/>
    <n v="0.67780736919999995"/>
    <n v="9.6370715999999999E-3"/>
    <n v="0"/>
    <n v="0.36769134719999996"/>
    <n v="0"/>
    <n v="0"/>
    <n v="0"/>
    <n v="0"/>
    <n v="4.3243270000000007E-2"/>
    <n v="0"/>
    <n v="5738.3663614227999"/>
    <n v="0"/>
    <n v="0"/>
    <n v="0"/>
    <n v="0"/>
    <n v="0"/>
    <n v="0"/>
    <n v="0"/>
    <n v="0"/>
    <m/>
    <n v="5742.9407580755997"/>
    <n v="5742.9407580755997"/>
  </r>
  <r>
    <x v="0"/>
    <s v="ALL"/>
    <s v="New Haven/Middlesex"/>
    <x v="0"/>
    <x v="0"/>
    <s v="Fixed"/>
    <x v="2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  <m/>
    <n v="529036.39838353987"/>
    <n v="291528.10007401987"/>
  </r>
  <r>
    <x v="1"/>
    <s v="ALL"/>
    <s v="New Haven/Middlesex"/>
    <x v="0"/>
    <x v="0"/>
    <s v="Fixed"/>
    <x v="2"/>
    <s v="Protect None"/>
    <n v="23546.764599999999"/>
    <n v="29952.897483150802"/>
    <n v="58185.091384242398"/>
    <n v="3310.2545269831999"/>
    <n v="0"/>
    <n v="367.43831229439996"/>
    <n v="678.05274386919996"/>
    <n v="764.50790161039993"/>
    <n v="1525.3932527167999"/>
    <n v="0"/>
    <n v="1296.3020221636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  <m/>
    <n v="529036.39863064431"/>
    <n v="291528.10032112431"/>
  </r>
  <r>
    <x v="2"/>
    <s v="ALL"/>
    <s v="New Haven/Middlesex"/>
    <x v="0"/>
    <x v="0"/>
    <s v="Fixed"/>
    <x v="2"/>
    <s v="Protect None"/>
    <n v="23497.813999999998"/>
    <n v="29923.435472643199"/>
    <n v="58064.132297815995"/>
    <n v="3299.8600803971999"/>
    <n v="0"/>
    <n v="361.40081048920001"/>
    <n v="676.35315980600001"/>
    <n v="388.16691199279995"/>
    <n v="2084.1978610251999"/>
    <n v="0"/>
    <n v="1247.983474892"/>
    <n v="222.07791347240001"/>
    <n v="0"/>
    <n v="0"/>
    <n v="44.8585914628"/>
    <n v="1030.8296107983999"/>
    <n v="260.04649295000002"/>
    <n v="185665.1309728928"/>
    <n v="0"/>
    <n v="0"/>
    <n v="7681.2365674340008"/>
    <n v="0"/>
    <n v="0.98223999000000006"/>
    <n v="426.48341446559999"/>
    <n v="237508.29830952"/>
    <n v="150.9244485968"/>
    <m/>
    <n v="529036.39863064443"/>
    <n v="291528.10032112442"/>
  </r>
  <r>
    <x v="3"/>
    <s v="ALL"/>
    <s v="New Haven/Middlesex"/>
    <x v="0"/>
    <x v="0"/>
    <s v="Fixed"/>
    <x v="2"/>
    <s v="Protect None"/>
    <n v="23365.716499999999"/>
    <n v="29830.308001893198"/>
    <n v="57737.713563025995"/>
    <n v="3271.9785496320001"/>
    <n v="0"/>
    <n v="348.47107275920001"/>
    <n v="650.37112056360013"/>
    <n v="563.78475038600004"/>
    <n v="2785.1984492091997"/>
    <n v="0"/>
    <n v="1137.9456616324001"/>
    <n v="236.97262539120001"/>
    <n v="0"/>
    <n v="0"/>
    <n v="40.923453892799998"/>
    <n v="1029.800173868"/>
    <n v="227.69434938000001"/>
    <n v="185874.85762003559"/>
    <n v="0"/>
    <n v="0"/>
    <n v="7160.1334187468001"/>
    <n v="0"/>
    <n v="0.98223999000000006"/>
    <n v="386.91335137160002"/>
    <n v="237508.29830952"/>
    <n v="244.05191934680002"/>
    <m/>
    <n v="529036.39863064431"/>
    <n v="291528.10032112431"/>
  </r>
  <r>
    <x v="4"/>
    <s v="ALL"/>
    <s v="New Haven/Middlesex"/>
    <x v="0"/>
    <x v="0"/>
    <s v="Fixed"/>
    <x v="2"/>
    <s v="Protect None"/>
    <n v="23211.767599999999"/>
    <n v="29710.11568042"/>
    <n v="57357.299057374395"/>
    <n v="3239.1161354759997"/>
    <n v="0"/>
    <n v="325.1303324484"/>
    <n v="618.03528588400002"/>
    <n v="669.7124761604"/>
    <n v="4330.7838379720006"/>
    <n v="0"/>
    <n v="1020.3753649476"/>
    <n v="187.0538300252"/>
    <n v="0"/>
    <n v="0"/>
    <n v="38.393104836799999"/>
    <n v="1024.6250664187999"/>
    <n v="200.35224751999999"/>
    <n v="186125.46521911438"/>
    <n v="0"/>
    <n v="0"/>
    <n v="6000.0232337476"/>
    <n v="0"/>
    <n v="0.98223999000000006"/>
    <n v="316.39247375999997"/>
    <n v="237508.29830952"/>
    <n v="364.24424082000002"/>
    <m/>
    <n v="529036.39813643554"/>
    <n v="291528.09982691554"/>
  </r>
  <r>
    <x v="5"/>
    <s v="ALL"/>
    <s v="New Haven/Middlesex"/>
    <x v="0"/>
    <x v="0"/>
    <s v="Fixed"/>
    <x v="2"/>
    <s v="Protect None"/>
    <n v="22926.711899999998"/>
    <n v="29381.789546766402"/>
    <n v="56652.913880223598"/>
    <n v="3188.5271929771998"/>
    <n v="0"/>
    <n v="305.8364208964"/>
    <n v="525.77070369879993"/>
    <n v="899.41677273000005"/>
    <n v="8809.3185627315997"/>
    <n v="0"/>
    <n v="832.4411019452001"/>
    <n v="371.74583619520001"/>
    <n v="0"/>
    <n v="0"/>
    <n v="35.297628017999997"/>
    <n v="1009.0401919108001"/>
    <n v="184.96999862000001"/>
    <n v="186454.84006384161"/>
    <n v="0"/>
    <n v="0"/>
    <n v="1997.3483246615999"/>
    <n v="0"/>
    <n v="0.98223999000000006"/>
    <n v="185.29148144440001"/>
    <n v="237508.29830952"/>
    <n v="692.57037447360005"/>
    <m/>
    <n v="529036.39863064431"/>
    <n v="291528.10032112431"/>
  </r>
  <r>
    <x v="6"/>
    <s v="ALL"/>
    <s v="New Haven/Middlesex"/>
    <x v="0"/>
    <x v="0"/>
    <s v="Fixed"/>
    <x v="2"/>
    <s v="Protect None"/>
    <n v="22635.273099999999"/>
    <n v="28913.698940533202"/>
    <n v="55932.755782116394"/>
    <n v="3123.0544111532004"/>
    <n v="0"/>
    <n v="262.05298067799998"/>
    <n v="415.43512963719996"/>
    <n v="945.37028378920002"/>
    <n v="10701.9756720364"/>
    <n v="0"/>
    <n v="676.02401674520002"/>
    <n v="581.80335612959993"/>
    <n v="0"/>
    <n v="0"/>
    <n v="32.367464042799995"/>
    <n v="993.00805843880005"/>
    <n v="155.25569451999999"/>
    <n v="186873.94667065403"/>
    <n v="0"/>
    <n v="0"/>
    <n v="638.47551474760007"/>
    <n v="0"/>
    <n v="0.98223999000000006"/>
    <n v="121.23312520600001"/>
    <n v="237508.29830952"/>
    <n v="1160.6609807068"/>
    <m/>
    <n v="529036.39863064443"/>
    <n v="291528.10032112442"/>
  </r>
  <r>
    <x v="7"/>
    <s v="ALL"/>
    <s v="New Haven/Middlesex"/>
    <x v="0"/>
    <x v="0"/>
    <s v="Fixed"/>
    <x v="2"/>
    <s v="Protect None"/>
    <n v="22334.387500000001"/>
    <n v="28345.620998301598"/>
    <n v="55189.254225550001"/>
    <n v="3049.1669831960003"/>
    <n v="0"/>
    <n v="242.67826598720001"/>
    <n v="231.31072227400003"/>
    <n v="938.93642652639994"/>
    <n v="10437.998489395599"/>
    <n v="0"/>
    <n v="510.61430822040006"/>
    <n v="1887.9594075564"/>
    <n v="0"/>
    <n v="0"/>
    <n v="24.822872502000003"/>
    <n v="977.62432691239997"/>
    <n v="136.9576137"/>
    <n v="187426.61468829282"/>
    <n v="0"/>
    <n v="0"/>
    <n v="313.44180011959998"/>
    <n v="0"/>
    <n v="0.98223999000000006"/>
    <n v="85.377782557199993"/>
    <n v="237508.29830952"/>
    <n v="1728.7389229384"/>
    <m/>
    <n v="529036.39838353998"/>
    <n v="291528.10007401998"/>
  </r>
  <r>
    <x v="0"/>
    <s v="OutputSite 1"/>
    <s v="New Haven/Middlesex"/>
    <x v="0"/>
    <x v="0"/>
    <s v="Fixed"/>
    <x v="2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  <m/>
    <n v="73857.188556249996"/>
    <n v="24270.056715929997"/>
  </r>
  <r>
    <x v="1"/>
    <s v="OutputSite 1"/>
    <s v="New Haven/Middlesex"/>
    <x v="0"/>
    <x v="0"/>
    <s v="Fixed"/>
    <x v="2"/>
    <s v="Protect None"/>
    <n v="1921.9277999999999"/>
    <n v="9841.9834179088011"/>
    <n v="4749.1681586231998"/>
    <n v="509.54755852560004"/>
    <n v="0"/>
    <n v="103.7737167196"/>
    <n v="87.7082241536"/>
    <n v="151.04454133519999"/>
    <n v="236.87823151039998"/>
    <n v="0"/>
    <n v="371.39198269439999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  <m/>
    <n v="73857.188803354409"/>
    <n v="24270.056963034411"/>
  </r>
  <r>
    <x v="2"/>
    <s v="OutputSite 1"/>
    <s v="New Haven/Middlesex"/>
    <x v="0"/>
    <x v="0"/>
    <s v="Fixed"/>
    <x v="2"/>
    <s v="Protect None"/>
    <n v="1914.7339999999999"/>
    <n v="9835.4984100351994"/>
    <n v="4731.3919622960002"/>
    <n v="506.73229809639997"/>
    <n v="0"/>
    <n v="99.570223771200006"/>
    <n v="87.667699032000002"/>
    <n v="25.165606304800001"/>
    <n v="418.15352514159997"/>
    <n v="0"/>
    <n v="366.33029616480002"/>
    <n v="17.085045320400003"/>
    <n v="0"/>
    <n v="0"/>
    <n v="3.5207434912000002"/>
    <n v="111.93829319999999"/>
    <n v="5.0656401999999998"/>
    <n v="6792.4129132276003"/>
    <n v="0"/>
    <n v="0"/>
    <n v="1200.4818547668001"/>
    <n v="0"/>
    <n v="0"/>
    <n v="30.885084747199997"/>
    <n v="49587.131840319998"/>
    <n v="38.157120134800003"/>
    <m/>
    <n v="73857.188556249996"/>
    <n v="24270.056715929997"/>
  </r>
  <r>
    <x v="3"/>
    <s v="OutputSite 1"/>
    <s v="New Haven/Middlesex"/>
    <x v="0"/>
    <x v="0"/>
    <s v="Fixed"/>
    <x v="2"/>
    <s v="Protect None"/>
    <n v="1895.5898999999999"/>
    <n v="9813.9484353112002"/>
    <n v="4684.0860488556"/>
    <n v="498.05819234319995"/>
    <n v="0"/>
    <n v="96.553326151600004"/>
    <n v="86.908347210799988"/>
    <n v="58.967017180799999"/>
    <n v="529.86299966720003"/>
    <n v="0"/>
    <n v="343.98390395960001"/>
    <n v="24.0857600768"/>
    <n v="0"/>
    <n v="0"/>
    <n v="3.4379635172"/>
    <n v="111.16609194999999"/>
    <n v="4.65174033"/>
    <n v="6818.6121572376005"/>
    <n v="0"/>
    <n v="0"/>
    <n v="1108.9459834572001"/>
    <n v="0"/>
    <n v="0"/>
    <n v="27.081900926799999"/>
    <n v="49587.131840319998"/>
    <n v="59.707094858800005"/>
    <m/>
    <n v="73857.188803354395"/>
    <n v="24270.056963034396"/>
  </r>
  <r>
    <x v="4"/>
    <s v="OutputSite 1"/>
    <s v="New Haven/Middlesex"/>
    <x v="0"/>
    <x v="0"/>
    <s v="Fixed"/>
    <x v="2"/>
    <s v="Protect None"/>
    <n v="1872.1138000000001"/>
    <n v="9785.5650355096004"/>
    <n v="4626.0755728071999"/>
    <n v="486.89871053479999"/>
    <n v="0"/>
    <n v="92.217632349200002"/>
    <n v="86.190261824399997"/>
    <n v="73.49626169199999"/>
    <n v="751.47685107639995"/>
    <n v="0"/>
    <n v="319.78521717200005"/>
    <n v="22.415334332799997"/>
    <n v="0"/>
    <n v="0"/>
    <n v="3.3690213895999999"/>
    <n v="110.00470127"/>
    <n v="4.5034776900000004"/>
    <n v="6849.0756818784002"/>
    <n v="0"/>
    <n v="0"/>
    <n v="950.28617872279995"/>
    <n v="0"/>
    <n v="0"/>
    <n v="20.606035916"/>
    <n v="49587.131840319998"/>
    <n v="88.090494660399997"/>
    <m/>
    <n v="73857.188309145597"/>
    <n v="24270.056468825598"/>
  </r>
  <r>
    <x v="5"/>
    <s v="OutputSite 1"/>
    <s v="New Haven/Middlesex"/>
    <x v="0"/>
    <x v="0"/>
    <s v="Fixed"/>
    <x v="2"/>
    <s v="Protect None"/>
    <n v="1826.4573"/>
    <n v="9690.6228300460007"/>
    <n v="4513.2563524212001"/>
    <n v="458.95144999920001"/>
    <n v="0"/>
    <n v="86.196933643200012"/>
    <n v="84.397272298000004"/>
    <n v="146.76271629199999"/>
    <n v="1382.5436817032"/>
    <n v="0"/>
    <n v="283.29432200640002"/>
    <n v="25.715413594800001"/>
    <n v="0"/>
    <n v="0"/>
    <n v="3.2363263268000004"/>
    <n v="104.70431189"/>
    <n v="4.4417015900000001"/>
    <n v="6900.9527796144002"/>
    <n v="0"/>
    <n v="0"/>
    <n v="386.24888764000002"/>
    <n v="0"/>
    <n v="0"/>
    <n v="15.6990367408"/>
    <n v="49587.131840319998"/>
    <n v="183.032700124"/>
    <m/>
    <n v="73857.188556249996"/>
    <n v="24270.056715929997"/>
  </r>
  <r>
    <x v="6"/>
    <s v="OutputSite 1"/>
    <s v="New Haven/Middlesex"/>
    <x v="0"/>
    <x v="0"/>
    <s v="Fixed"/>
    <x v="2"/>
    <s v="Protect None"/>
    <n v="1760.4322999999999"/>
    <n v="9497.8900467000003"/>
    <n v="4350.1056723211996"/>
    <n v="415.09536108719999"/>
    <n v="0"/>
    <n v="54.730906451600006"/>
    <n v="80.004744483599993"/>
    <n v="238.4552517912"/>
    <n v="1703.2204515504002"/>
    <n v="0"/>
    <n v="240.03449601160003"/>
    <n v="38.6580007536"/>
    <n v="0"/>
    <n v="0"/>
    <n v="3.0744729448000001"/>
    <n v="95.598514750000007"/>
    <n v="4.15135392"/>
    <n v="6964.5310120036002"/>
    <n v="0"/>
    <n v="0"/>
    <n v="195.5702831712"/>
    <n v="0"/>
    <n v="0"/>
    <n v="13.1709116244"/>
    <n v="49587.131840319998"/>
    <n v="375.76548346999999"/>
    <m/>
    <n v="73857.188803354395"/>
    <n v="24270.056963034396"/>
  </r>
  <r>
    <x v="7"/>
    <s v="OutputSite 1"/>
    <s v="New Haven/Middlesex"/>
    <x v="0"/>
    <x v="0"/>
    <s v="Fixed"/>
    <x v="2"/>
    <s v="Protect None"/>
    <n v="1694.8153"/>
    <n v="9244.0782448663995"/>
    <n v="4187.9631781731996"/>
    <n v="383.90658503240002"/>
    <n v="0"/>
    <n v="44.224027363599994"/>
    <n v="70.523842864399995"/>
    <n v="203.8171454168"/>
    <n v="1953.3506449284"/>
    <n v="0"/>
    <n v="171.94636121800002"/>
    <n v="80.723324078800005"/>
    <n v="0"/>
    <n v="0"/>
    <n v="2.7999399563999998"/>
    <n v="91.193878820000009"/>
    <n v="4.15135392"/>
    <n v="7053.8236695700007"/>
    <n v="0"/>
    <n v="0"/>
    <n v="138.00904292199999"/>
    <n v="0"/>
    <n v="0"/>
    <n v="9.9681914959999993"/>
    <n v="49587.131840319998"/>
    <n v="629.57728530359998"/>
    <m/>
    <n v="73857.188556249996"/>
    <n v="24270.056715929997"/>
  </r>
  <r>
    <x v="0"/>
    <s v="OutputSite 2"/>
    <s v="New Haven/Middlesex"/>
    <x v="0"/>
    <x v="0"/>
    <s v="Fixed"/>
    <x v="2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  <m/>
    <n v="9882.8972347300005"/>
    <n v="9494.0166852300008"/>
  </r>
  <r>
    <x v="1"/>
    <s v="OutputSite 2"/>
    <s v="New Haven/Middlesex"/>
    <x v="0"/>
    <x v="0"/>
    <s v="Fixed"/>
    <x v="2"/>
    <s v="Protect None"/>
    <n v="1166.796"/>
    <n v="1260.2665404072"/>
    <n v="2883.2042550240003"/>
    <n v="126.1052826608"/>
    <n v="0"/>
    <n v="20.4439354296"/>
    <n v="0"/>
    <n v="35.257350000800002"/>
    <n v="128.107569614"/>
    <n v="0"/>
    <n v="36.848949441199998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  <m/>
    <n v="9882.8972347299987"/>
    <n v="9494.016685229999"/>
  </r>
  <r>
    <x v="2"/>
    <s v="OutputSite 2"/>
    <s v="New Haven/Middlesex"/>
    <x v="0"/>
    <x v="0"/>
    <s v="Fixed"/>
    <x v="2"/>
    <s v="Protect None"/>
    <n v="1161.9039"/>
    <n v="1258.1841916284"/>
    <n v="2871.1156606715999"/>
    <n v="125.6740854828"/>
    <n v="0"/>
    <n v="19.662344212400001"/>
    <n v="0"/>
    <n v="22.980956304400003"/>
    <n v="166.1438556972"/>
    <n v="0"/>
    <n v="35.563018143599997"/>
    <n v="17.670435644000001"/>
    <n v="0"/>
    <n v="0"/>
    <n v="7.5300123811999997"/>
    <n v="30.286844994800003"/>
    <n v="0"/>
    <n v="3811.0190067152002"/>
    <n v="0"/>
    <n v="0"/>
    <n v="1118.1073790871999"/>
    <n v="0"/>
    <n v="0"/>
    <n v="1.0749041399999999"/>
    <n v="388.88054950000003"/>
    <n v="9.0042372315999994"/>
    <m/>
    <n v="9882.8974818343995"/>
    <n v="9494.0169323343998"/>
  </r>
  <r>
    <x v="3"/>
    <s v="OutputSite 2"/>
    <s v="New Haven/Middlesex"/>
    <x v="0"/>
    <x v="0"/>
    <s v="Fixed"/>
    <x v="2"/>
    <s v="Protect None"/>
    <n v="1150.4974999999999"/>
    <n v="1252.7175009872001"/>
    <n v="2842.9299443899999"/>
    <n v="123.46497214680001"/>
    <n v="0"/>
    <n v="18.098173360400001"/>
    <n v="0"/>
    <n v="35.348037315600003"/>
    <n v="255.9848379272"/>
    <n v="0"/>
    <n v="33.949673516000004"/>
    <n v="18.043810392400001"/>
    <n v="0"/>
    <n v="0"/>
    <n v="6.7516335211999996"/>
    <n v="30.286844994800003"/>
    <n v="0"/>
    <n v="3816.5959059188003"/>
    <n v="0"/>
    <n v="0"/>
    <n v="1044.2992716424001"/>
    <n v="0"/>
    <n v="0"/>
    <n v="1.0749041399999999"/>
    <n v="388.88054950000003"/>
    <n v="14.470927872800001"/>
    <m/>
    <n v="9882.8969876255996"/>
    <n v="9494.0164381256"/>
  </r>
  <r>
    <x v="4"/>
    <s v="OutputSite 2"/>
    <s v="New Haven/Middlesex"/>
    <x v="0"/>
    <x v="0"/>
    <s v="Fixed"/>
    <x v="2"/>
    <s v="Protect None"/>
    <n v="1134.6981000000001"/>
    <n v="1243.9919975188"/>
    <n v="2803.8889318164001"/>
    <n v="119.25999657199999"/>
    <n v="0"/>
    <n v="15.771191225599999"/>
    <n v="0"/>
    <n v="48.781620917199994"/>
    <n v="362.28816238960002"/>
    <n v="0"/>
    <n v="31.967649123599998"/>
    <n v="15.982712592"/>
    <n v="0"/>
    <n v="0"/>
    <n v="6.0718493167999998"/>
    <n v="29.027353867999999"/>
    <n v="0"/>
    <n v="3825.1506602468003"/>
    <n v="0"/>
    <n v="0"/>
    <n v="967.56347126640003"/>
    <n v="0"/>
    <n v="0"/>
    <n v="1.0749041399999999"/>
    <n v="388.88054950000003"/>
    <n v="23.1964313412"/>
    <m/>
    <n v="9882.8974818343995"/>
    <n v="9494.0169323343998"/>
  </r>
  <r>
    <x v="5"/>
    <s v="OutputSite 2"/>
    <s v="New Haven/Middlesex"/>
    <x v="0"/>
    <x v="0"/>
    <s v="Fixed"/>
    <x v="2"/>
    <s v="Protect None"/>
    <n v="1097.9867999999999"/>
    <n v="1214.397044844"/>
    <n v="2713.1736942191997"/>
    <n v="114.67695126519999"/>
    <n v="0"/>
    <n v="10.8864314464"/>
    <n v="0"/>
    <n v="100.3807262032"/>
    <n v="1013.0274685091999"/>
    <n v="0"/>
    <n v="29.433593501600001"/>
    <n v="15.418573246799999"/>
    <n v="0"/>
    <n v="0"/>
    <n v="5.1521267399999999"/>
    <n v="25.099382325600001"/>
    <n v="0"/>
    <n v="3840.5600906308"/>
    <n v="0"/>
    <n v="0"/>
    <n v="357.944314142"/>
    <n v="0"/>
    <n v="0"/>
    <n v="1.0749041399999999"/>
    <n v="388.88054950000003"/>
    <n v="52.791384016000002"/>
    <m/>
    <n v="9882.8972347299987"/>
    <n v="9494.016685229999"/>
  </r>
  <r>
    <x v="6"/>
    <s v="OutputSite 2"/>
    <s v="New Haven/Middlesex"/>
    <x v="0"/>
    <x v="0"/>
    <s v="Fixed"/>
    <x v="2"/>
    <s v="Protect None"/>
    <n v="1068.1058"/>
    <n v="1177.7208213784002"/>
    <n v="2639.3364284552003"/>
    <n v="111.329180854"/>
    <n v="0"/>
    <n v="9.1544767068000006"/>
    <n v="0"/>
    <n v="78.988156981999992"/>
    <n v="1390.2021883723999"/>
    <n v="0"/>
    <n v="25.781390469600002"/>
    <n v="17.2142809216"/>
    <n v="0"/>
    <n v="0"/>
    <n v="4.3942575452000003"/>
    <n v="23.869049518000001"/>
    <n v="0"/>
    <n v="3853.3363765283998"/>
    <n v="0"/>
    <n v="0"/>
    <n v="72.147812981199991"/>
    <n v="0"/>
    <n v="0"/>
    <n v="1.0749041399999999"/>
    <n v="388.88054950000003"/>
    <n v="89.467607481600012"/>
    <m/>
    <n v="9882.8974818343995"/>
    <n v="9494.0169323343998"/>
  </r>
  <r>
    <x v="7"/>
    <s v="OutputSite 2"/>
    <s v="New Haven/Middlesex"/>
    <x v="0"/>
    <x v="0"/>
    <s v="Fixed"/>
    <x v="2"/>
    <s v="Protect None"/>
    <n v="1034.5809999999999"/>
    <n v="1140.0403656312001"/>
    <n v="2556.4951725639999"/>
    <n v="104.2123270296"/>
    <n v="0"/>
    <n v="7.6231707399999999"/>
    <n v="0"/>
    <n v="91.461987094000008"/>
    <n v="1493.3470243939998"/>
    <n v="0"/>
    <n v="23.086964091999999"/>
    <n v="23.069666784000002"/>
    <n v="0"/>
    <n v="0"/>
    <n v="3.4298090719999998"/>
    <n v="21.9586854016"/>
    <n v="0"/>
    <n v="3872.0913533840003"/>
    <n v="0"/>
    <n v="0"/>
    <n v="29.236157086000002"/>
    <n v="0"/>
    <n v="0"/>
    <n v="0.81569162439999998"/>
    <n v="388.88054950000003"/>
    <n v="127.1480632288"/>
    <m/>
    <n v="9882.8969876256015"/>
    <n v="9494.0164381256018"/>
  </r>
  <r>
    <x v="0"/>
    <s v="OutputSite 3"/>
    <s v="New Haven/Middlesex"/>
    <x v="0"/>
    <x v="0"/>
    <s v="Fixed"/>
    <x v="2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  <m/>
    <n v="3571.2578081700003"/>
    <n v="3481.6206870700003"/>
  </r>
  <r>
    <x v="1"/>
    <s v="OutputSite 3"/>
    <s v="New Haven/Middlesex"/>
    <x v="0"/>
    <x v="0"/>
    <s v="Fixed"/>
    <x v="2"/>
    <s v="Protect None"/>
    <n v="413.262"/>
    <n v="552.91808729160005"/>
    <n v="1021.188585528"/>
    <n v="76.9885881772"/>
    <n v="0"/>
    <n v="5.0290687488000003"/>
    <n v="0"/>
    <n v="15.245600166799999"/>
    <n v="32.388715021199999"/>
    <n v="0"/>
    <n v="29.876651690799999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  <m/>
    <n v="3571.2575610655999"/>
    <n v="3481.6204399655999"/>
  </r>
  <r>
    <x v="2"/>
    <s v="OutputSite 3"/>
    <s v="New Haven/Middlesex"/>
    <x v="0"/>
    <x v="0"/>
    <s v="Fixed"/>
    <x v="2"/>
    <s v="Protect None"/>
    <n v="411.5"/>
    <n v="552.35122979800008"/>
    <n v="1016.834606"/>
    <n v="74.752293357200003"/>
    <n v="0"/>
    <n v="4.851894894"/>
    <n v="0"/>
    <n v="12.323096427999999"/>
    <n v="45.517371793200006"/>
    <n v="0"/>
    <n v="28.779508154799998"/>
    <n v="2.222704078"/>
    <n v="0"/>
    <n v="0"/>
    <n v="0"/>
    <n v="8.192746382000001"/>
    <n v="0"/>
    <n v="1291.9033167391999"/>
    <n v="0"/>
    <n v="0"/>
    <n v="440.48682081359999"/>
    <n v="0"/>
    <n v="0"/>
    <n v="1.0810817500000001"/>
    <n v="89.637121100000002"/>
    <n v="2.324016882"/>
    <m/>
    <n v="3571.2578081699999"/>
    <n v="3481.6206870699998"/>
  </r>
  <r>
    <x v="3"/>
    <s v="OutputSite 3"/>
    <s v="New Haven/Middlesex"/>
    <x v="0"/>
    <x v="0"/>
    <s v="Fixed"/>
    <x v="2"/>
    <s v="Protect None"/>
    <n v="405.99470000000002"/>
    <n v="546.83783642520007"/>
    <n v="1003.2307674668001"/>
    <n v="70.985680987999999"/>
    <n v="0"/>
    <n v="3.7194154288000001"/>
    <n v="0"/>
    <n v="21.734561710800001"/>
    <n v="111.22416148400001"/>
    <n v="0"/>
    <n v="27.119707899999998"/>
    <n v="2.7769592471999998"/>
    <n v="0"/>
    <n v="0"/>
    <n v="0"/>
    <n v="8.2016421404000006"/>
    <n v="0"/>
    <n v="1294.1455420648001"/>
    <n v="0"/>
    <n v="0"/>
    <n v="382.7261673136"/>
    <n v="0"/>
    <n v="0"/>
    <n v="1.0810817500000001"/>
    <n v="89.637121100000002"/>
    <n v="7.8374102548"/>
    <m/>
    <n v="3571.2580552744007"/>
    <n v="3481.6209341744006"/>
  </r>
  <r>
    <x v="4"/>
    <s v="OutputSite 3"/>
    <s v="New Haven/Middlesex"/>
    <x v="0"/>
    <x v="0"/>
    <s v="Fixed"/>
    <x v="2"/>
    <s v="Protect None"/>
    <n v="400.66820000000001"/>
    <n v="540.95428066120007"/>
    <n v="990.06875160080006"/>
    <n v="68.358219902800002"/>
    <n v="0"/>
    <n v="2.6487120636000001"/>
    <n v="0"/>
    <n v="19.455270725200002"/>
    <n v="329.01629624279997"/>
    <n v="0"/>
    <n v="25.210826410000003"/>
    <n v="2.8058704620000001"/>
    <n v="0"/>
    <n v="0"/>
    <n v="0"/>
    <n v="7.9703524219999995"/>
    <n v="0"/>
    <n v="1297.5773279720001"/>
    <n v="0"/>
    <n v="0"/>
    <n v="182.75297794320002"/>
    <n v="0"/>
    <n v="0"/>
    <n v="1.0810817500000001"/>
    <n v="89.637121100000002"/>
    <n v="13.720966018799999"/>
    <m/>
    <n v="3571.2580552744007"/>
    <n v="3481.6209341744006"/>
  </r>
  <r>
    <x v="5"/>
    <s v="OutputSite 3"/>
    <s v="New Haven/Middlesex"/>
    <x v="0"/>
    <x v="0"/>
    <s v="Fixed"/>
    <x v="2"/>
    <s v="Protect None"/>
    <n v="391.94920000000002"/>
    <n v="528.84838900080001"/>
    <n v="968.52371896480008"/>
    <n v="66.330481196400001"/>
    <n v="0"/>
    <n v="2.325252404"/>
    <n v="0"/>
    <n v="24.361281482800003"/>
    <n v="499.19857914919999"/>
    <n v="0"/>
    <n v="23.0741146632"/>
    <n v="4.5101495087999997"/>
    <n v="0"/>
    <n v="0"/>
    <n v="0"/>
    <n v="7.9582443064000001"/>
    <n v="0"/>
    <n v="1302.4951997408"/>
    <n v="0"/>
    <n v="0"/>
    <n v="27.141453087200002"/>
    <n v="0"/>
    <n v="0"/>
    <n v="1.0269658864"/>
    <n v="89.637121100000002"/>
    <n v="25.8268576792"/>
    <m/>
    <n v="3571.2578081700003"/>
    <n v="3481.6206870700003"/>
  </r>
  <r>
    <x v="6"/>
    <s v="OutputSite 3"/>
    <s v="New Haven/Middlesex"/>
    <x v="0"/>
    <x v="0"/>
    <s v="Fixed"/>
    <x v="2"/>
    <s v="Protect None"/>
    <n v="381.79020000000003"/>
    <n v="513.54200115160006"/>
    <n v="943.42038296880003"/>
    <n v="64.133475976"/>
    <n v="0"/>
    <n v="2.2862099088000001"/>
    <n v="0"/>
    <n v="27.502225511199999"/>
    <n v="521.46836899039999"/>
    <n v="0"/>
    <n v="20.849433749999999"/>
    <n v="19.407826680399999"/>
    <n v="0"/>
    <n v="0"/>
    <n v="0"/>
    <n v="7.9617037679999996"/>
    <n v="0"/>
    <n v="1308.3377361743999"/>
    <n v="0"/>
    <n v="0"/>
    <n v="10.7337209272"/>
    <n v="0"/>
    <n v="0"/>
    <n v="0.84460283920000001"/>
    <n v="89.637121100000002"/>
    <n v="41.133245528400003"/>
    <m/>
    <n v="3571.2580552744007"/>
    <n v="3481.6209341744006"/>
  </r>
  <r>
    <x v="7"/>
    <s v="OutputSite 3"/>
    <s v="New Haven/Middlesex"/>
    <x v="0"/>
    <x v="0"/>
    <s v="Fixed"/>
    <x v="2"/>
    <s v="Protect None"/>
    <n v="368.25290000000001"/>
    <n v="492.50550937079998"/>
    <n v="909.96911902760007"/>
    <n v="56.595803358400005"/>
    <n v="0"/>
    <n v="2.2597697380000001"/>
    <n v="0"/>
    <n v="41.023284070400003"/>
    <n v="364.60105957359997"/>
    <n v="0"/>
    <n v="17.574312032399998"/>
    <n v="195.98591277200001"/>
    <n v="0"/>
    <n v="0"/>
    <n v="0"/>
    <n v="7.6585066692000003"/>
    <n v="0"/>
    <n v="1324.4259623451999"/>
    <n v="0"/>
    <n v="0"/>
    <n v="6.1768686867999998"/>
    <n v="0"/>
    <n v="0"/>
    <n v="0.67484211640000002"/>
    <n v="89.637121100000002"/>
    <n v="62.169737309200002"/>
    <m/>
    <n v="3571.2578081700003"/>
    <n v="3481.6206870700003"/>
  </r>
  <r>
    <x v="0"/>
    <s v="OutputSite 4"/>
    <s v="New Haven/Middlesex"/>
    <x v="0"/>
    <x v="0"/>
    <s v="Fixed"/>
    <x v="2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  <m/>
    <n v="6101.9528103299999"/>
    <n v="6101.9528103299999"/>
  </r>
  <r>
    <x v="1"/>
    <s v="OutputSite 4"/>
    <s v="New Haven/Middlesex"/>
    <x v="0"/>
    <x v="0"/>
    <s v="Fixed"/>
    <x v="2"/>
    <s v="Protect None"/>
    <n v="722.20169999999996"/>
    <n v="216.96038134840001"/>
    <n v="1784.5921775748"/>
    <n v="34.81700996"/>
    <n v="0"/>
    <n v="2.8417005999999998"/>
    <n v="2.8540558200000001"/>
    <n v="42.549153740400001"/>
    <n v="100.06937465920001"/>
    <n v="0"/>
    <n v="23.965914442800003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  <m/>
    <n v="6101.9528103299999"/>
    <n v="6101.9528103299999"/>
  </r>
  <r>
    <x v="2"/>
    <s v="OutputSite 4"/>
    <s v="New Haven/Middlesex"/>
    <x v="0"/>
    <x v="0"/>
    <s v="Fixed"/>
    <x v="2"/>
    <s v="Protect None"/>
    <n v="718.10630000000003"/>
    <n v="216.60207996839998"/>
    <n v="1774.4722639772001"/>
    <n v="34.555820609199998"/>
    <n v="0"/>
    <n v="2.8417005999999998"/>
    <n v="2.8540558200000001"/>
    <n v="39.091174766800002"/>
    <n v="104.74310728079999"/>
    <n v="0"/>
    <n v="23.974810201199997"/>
    <n v="15.0854765156"/>
    <n v="0"/>
    <n v="0"/>
    <n v="0"/>
    <n v="16.710435050000001"/>
    <n v="0"/>
    <n v="3031.9776598188"/>
    <n v="0"/>
    <n v="0"/>
    <n v="829.89197295480005"/>
    <n v="0"/>
    <n v="0"/>
    <n v="7.8393870899999998"/>
    <n v="0"/>
    <n v="1.3131127815999999"/>
    <m/>
    <n v="6101.9530574343989"/>
    <n v="6101.9530574343989"/>
  </r>
  <r>
    <x v="3"/>
    <s v="OutputSite 4"/>
    <s v="New Haven/Middlesex"/>
    <x v="0"/>
    <x v="0"/>
    <s v="Fixed"/>
    <x v="2"/>
    <s v="Protect None"/>
    <n v="707.91129999999998"/>
    <n v="215.53211791640001"/>
    <n v="1749.2799703972"/>
    <n v="34.2081447184"/>
    <n v="0"/>
    <n v="2.8417005999999998"/>
    <n v="2.8535616112"/>
    <n v="51.928248346800004"/>
    <n v="139.926573066"/>
    <n v="0"/>
    <n v="23.809744462000001"/>
    <n v="12.766401721600001"/>
    <n v="0"/>
    <n v="0"/>
    <n v="0"/>
    <n v="16.710435050000001"/>
    <n v="0"/>
    <n v="3038.9348842007998"/>
    <n v="0"/>
    <n v="0"/>
    <n v="802.94301419520002"/>
    <n v="0"/>
    <n v="0"/>
    <n v="7.8349392108"/>
    <n v="0"/>
    <n v="2.3830748336000003"/>
    <m/>
    <n v="6101.952810329999"/>
    <n v="6101.952810329999"/>
  </r>
  <r>
    <x v="4"/>
    <s v="OutputSite 4"/>
    <s v="New Haven/Middlesex"/>
    <x v="0"/>
    <x v="0"/>
    <s v="Fixed"/>
    <x v="2"/>
    <s v="Protect None"/>
    <n v="695.65560000000005"/>
    <n v="214.27336810280002"/>
    <n v="1718.9955964464002"/>
    <n v="34.135990233599998"/>
    <n v="0"/>
    <n v="2.8417005999999998"/>
    <n v="2.8515847759999997"/>
    <n v="64.924210056000007"/>
    <n v="270.53879287839999"/>
    <n v="0"/>
    <n v="23.268585825999999"/>
    <n v="6.6342589312000007"/>
    <n v="0"/>
    <n v="0"/>
    <n v="0"/>
    <n v="16.710435050000001"/>
    <n v="0"/>
    <n v="3049.1776086851996"/>
    <n v="0"/>
    <n v="0"/>
    <n v="686.26822385599996"/>
    <n v="0"/>
    <n v="0"/>
    <n v="7.6906302412000001"/>
    <n v="0"/>
    <n v="3.6418246472"/>
    <m/>
    <n v="6101.9528103299999"/>
    <n v="6101.9528103299999"/>
  </r>
  <r>
    <x v="5"/>
    <s v="OutputSite 4"/>
    <s v="New Haven/Middlesex"/>
    <x v="0"/>
    <x v="0"/>
    <s v="Fixed"/>
    <x v="2"/>
    <s v="Protect None"/>
    <n v="677.36149999999998"/>
    <n v="209.88652368960001"/>
    <n v="1673.790070406"/>
    <n v="34.022816418399998"/>
    <n v="0"/>
    <n v="2.8417005999999998"/>
    <n v="2.8197083084000001"/>
    <n v="64.093197958800005"/>
    <n v="884.62312651080003"/>
    <n v="0"/>
    <n v="21.159302667600002"/>
    <n v="11.687543911200001"/>
    <n v="0"/>
    <n v="0"/>
    <n v="0"/>
    <n v="16.60541568"/>
    <n v="0"/>
    <n v="3057.3666485012"/>
    <n v="0"/>
    <n v="0"/>
    <n v="108.819835672"/>
    <n v="0"/>
    <n v="0"/>
    <n v="6.2080038412000009"/>
    <n v="0"/>
    <n v="8.0286690604000004"/>
    <m/>
    <n v="6101.9525632256"/>
    <n v="6101.9525632256"/>
  </r>
  <r>
    <x v="6"/>
    <s v="OutputSite 4"/>
    <s v="New Haven/Middlesex"/>
    <x v="0"/>
    <x v="0"/>
    <s v="Fixed"/>
    <x v="2"/>
    <s v="Protect None"/>
    <n v="654.56849999999997"/>
    <n v="201.0999854344"/>
    <n v="1617.4675645139998"/>
    <n v="30.62241277"/>
    <n v="0"/>
    <n v="2.4895768300000003"/>
    <n v="2.5963259308"/>
    <n v="78.341237662799998"/>
    <n v="1006.6941827372"/>
    <n v="0"/>
    <n v="19.015177788799999"/>
    <n v="19.175054335599999"/>
    <n v="0"/>
    <n v="0"/>
    <n v="0"/>
    <n v="16.59306046"/>
    <n v="0"/>
    <n v="3068.2343000132005"/>
    <n v="0"/>
    <n v="0"/>
    <n v="19.300583370799998"/>
    <n v="0"/>
    <n v="0"/>
    <n v="3.5081411667999998"/>
    <n v="0"/>
    <n v="16.815207315599999"/>
    <m/>
    <n v="6101.9528103300008"/>
    <n v="6101.9528103300008"/>
  </r>
  <r>
    <x v="7"/>
    <s v="OutputSite 4"/>
    <s v="New Haven/Middlesex"/>
    <x v="0"/>
    <x v="0"/>
    <s v="Fixed"/>
    <x v="2"/>
    <s v="Protect None"/>
    <n v="633.78420000000006"/>
    <n v="194.3028847036"/>
    <n v="1566.1086447048001"/>
    <n v="30.464018849600002"/>
    <n v="0"/>
    <n v="2.4895768300000003"/>
    <n v="2.2918933099999999"/>
    <n v="70.1494796984"/>
    <n v="762.27012416399998"/>
    <n v="0"/>
    <n v="16.682759357199998"/>
    <n v="324.04850938519996"/>
    <n v="0"/>
    <n v="0"/>
    <n v="0"/>
    <n v="16.17298298"/>
    <n v="0"/>
    <n v="3084.5659240179998"/>
    <n v="0"/>
    <n v="0"/>
    <n v="6.8057493848000004"/>
    <n v="0"/>
    <n v="0"/>
    <n v="1.9877077936000001"/>
    <n v="0"/>
    <n v="23.612308046399999"/>
    <m/>
    <n v="6101.9525632256"/>
    <n v="6101.9525632256"/>
  </r>
  <r>
    <x v="0"/>
    <s v="OutputSite 5"/>
    <s v="New Haven/Middlesex"/>
    <x v="0"/>
    <x v="0"/>
    <s v="Fixed"/>
    <x v="2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  <m/>
    <n v="4970.6594462500007"/>
    <n v="4554.2144009300009"/>
  </r>
  <r>
    <x v="1"/>
    <s v="OutputSite 5"/>
    <s v="New Haven/Middlesex"/>
    <x v="0"/>
    <x v="0"/>
    <s v="Fixed"/>
    <x v="2"/>
    <s v="Protect None"/>
    <n v="412.82560000000001"/>
    <n v="1000.1894065115999"/>
    <n v="1020.1102219264001"/>
    <n v="26.6346419628"/>
    <n v="0"/>
    <n v="10.73668618"/>
    <n v="0"/>
    <n v="17.880721488400003"/>
    <n v="103.0084343928"/>
    <n v="0"/>
    <n v="40.169538368399998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  <m/>
    <n v="4970.6594462499997"/>
    <n v="4554.21440093"/>
  </r>
  <r>
    <x v="2"/>
    <s v="OutputSite 5"/>
    <s v="New Haven/Middlesex"/>
    <x v="0"/>
    <x v="0"/>
    <s v="Fixed"/>
    <x v="2"/>
    <s v="Protect None"/>
    <n v="411.12939999999998"/>
    <n v="997.42554379759997"/>
    <n v="1015.9188370935999"/>
    <n v="24.966193054000001"/>
    <n v="0"/>
    <n v="10.73668618"/>
    <n v="0"/>
    <n v="6.1074323503999999"/>
    <n v="125.909575976"/>
    <n v="0"/>
    <n v="39.8977235284"/>
    <n v="23.901914403200003"/>
    <n v="0"/>
    <n v="0"/>
    <n v="3.7868749299999998"/>
    <n v="3.65714512"/>
    <n v="0"/>
    <n v="2009.6583245564"/>
    <n v="0"/>
    <n v="0"/>
    <n v="258.90882429240003"/>
    <n v="0"/>
    <n v="0"/>
    <n v="19.595378919999998"/>
    <n v="416.44504532000002"/>
    <n v="13.744193832400001"/>
    <m/>
    <n v="4970.6596933543997"/>
    <n v="4554.2146480343999"/>
  </r>
  <r>
    <x v="3"/>
    <s v="OutputSite 5"/>
    <s v="New Haven/Middlesex"/>
    <x v="0"/>
    <x v="0"/>
    <s v="Fixed"/>
    <x v="2"/>
    <s v="Protect None"/>
    <n v="406.33519999999999"/>
    <n v="990.41519196960007"/>
    <n v="1004.0721579487999"/>
    <n v="24.015582427199998"/>
    <n v="0"/>
    <n v="10.73668618"/>
    <n v="0"/>
    <n v="12.781475090000001"/>
    <n v="175.19430145159998"/>
    <n v="0"/>
    <n v="39.061522238800002"/>
    <n v="25.455212661599997"/>
    <n v="0"/>
    <n v="0"/>
    <n v="3.7868749299999998"/>
    <n v="3.65714512"/>
    <n v="0"/>
    <n v="2012.5613070475999"/>
    <n v="0"/>
    <n v="0"/>
    <n v="212.12701928440001"/>
    <n v="0"/>
    <n v="0"/>
    <n v="19.595378919999998"/>
    <n v="416.44504532000002"/>
    <n v="20.754545660400002"/>
    <m/>
    <n v="4970.6594462500007"/>
    <n v="4554.2144009300009"/>
  </r>
  <r>
    <x v="4"/>
    <s v="OutputSite 5"/>
    <s v="New Haven/Middlesex"/>
    <x v="0"/>
    <x v="0"/>
    <s v="Fixed"/>
    <x v="2"/>
    <s v="Protect None"/>
    <n v="400.56139999999999"/>
    <n v="979.99702336120004"/>
    <n v="989.8048441016"/>
    <n v="22.398037024800001"/>
    <n v="0"/>
    <n v="10.1443769332"/>
    <n v="0"/>
    <n v="16.476427183199998"/>
    <n v="250.8403714236"/>
    <n v="0"/>
    <n v="31.781826614800003"/>
    <n v="23.917234876000002"/>
    <n v="0"/>
    <n v="0"/>
    <n v="3.7868749299999998"/>
    <n v="3.65714512"/>
    <n v="0"/>
    <n v="2022.8223172576002"/>
    <n v="0"/>
    <n v="0"/>
    <n v="147.82007601960001"/>
    <n v="0"/>
    <n v="0"/>
    <n v="19.595378919999998"/>
    <n v="416.44504532000002"/>
    <n v="31.1727142688"/>
    <m/>
    <n v="4970.6596933543997"/>
    <n v="4554.2146480343999"/>
  </r>
  <r>
    <x v="5"/>
    <s v="OutputSite 5"/>
    <s v="New Haven/Middlesex"/>
    <x v="0"/>
    <x v="0"/>
    <s v="Fixed"/>
    <x v="2"/>
    <s v="Protect None"/>
    <n v="388.47309999999999"/>
    <n v="952.10214895839999"/>
    <n v="959.93412291639993"/>
    <n v="21.727148578800001"/>
    <n v="0"/>
    <n v="9.8508169060000004"/>
    <n v="0"/>
    <n v="30.808482383200001"/>
    <n v="308.56964266480003"/>
    <n v="0"/>
    <n v="22.0696352772"/>
    <n v="69.295981100799992"/>
    <n v="0"/>
    <n v="0"/>
    <n v="3.7851451992"/>
    <n v="3.65714512"/>
    <n v="0"/>
    <n v="2038.9836863308001"/>
    <n v="0"/>
    <n v="0"/>
    <n v="57.3361281408"/>
    <n v="0"/>
    <n v="0"/>
    <n v="17.026975786400001"/>
    <n v="416.44504532000002"/>
    <n v="59.067588671599999"/>
    <m/>
    <n v="4970.6596933543997"/>
    <n v="4554.2146480343999"/>
  </r>
  <r>
    <x v="6"/>
    <s v="OutputSite 5"/>
    <s v="New Haven/Middlesex"/>
    <x v="0"/>
    <x v="0"/>
    <s v="Fixed"/>
    <x v="2"/>
    <s v="Protect None"/>
    <n v="376.85770000000002"/>
    <n v="918.62197380239991"/>
    <n v="931.23195843880001"/>
    <n v="19.055950014800001"/>
    <n v="0"/>
    <n v="4.5914468564000002"/>
    <n v="0"/>
    <n v="36.631003360400001"/>
    <n v="356.19950997360002"/>
    <n v="0"/>
    <n v="18.347254595599999"/>
    <n v="42.978868292000001"/>
    <n v="0"/>
    <n v="0"/>
    <n v="3.7589521328000002"/>
    <n v="3.65714512"/>
    <n v="0"/>
    <n v="2095.1942539296001"/>
    <n v="0"/>
    <n v="0"/>
    <n v="26.648974018000001"/>
    <n v="0"/>
    <n v="0"/>
    <n v="4.749346568"/>
    <n v="416.44504532000002"/>
    <n v="92.547763827599994"/>
    <m/>
    <n v="4970.6594462499997"/>
    <n v="4554.21440093"/>
  </r>
  <r>
    <x v="7"/>
    <s v="OutputSite 5"/>
    <s v="New Haven/Middlesex"/>
    <x v="0"/>
    <x v="0"/>
    <s v="Fixed"/>
    <x v="2"/>
    <s v="Protect None"/>
    <n v="364.90260000000001"/>
    <n v="879.4265209788"/>
    <n v="901.69038031440004"/>
    <n v="17.649678874399999"/>
    <n v="0"/>
    <n v="4.4130374795999998"/>
    <n v="0"/>
    <n v="31.123293388800001"/>
    <n v="400.92639479119998"/>
    <n v="0"/>
    <n v="13.3223866216"/>
    <n v="19.180243527999998"/>
    <n v="0"/>
    <n v="0"/>
    <n v="1.7509817784000001"/>
    <n v="3.65714512"/>
    <n v="0"/>
    <n v="2139.7014629355999"/>
    <n v="0"/>
    <n v="0"/>
    <n v="7.1793712376000007"/>
    <n v="0"/>
    <n v="0"/>
    <n v="2.4502872304000003"/>
    <n v="416.44504532000002"/>
    <n v="131.74321665119999"/>
    <m/>
    <n v="4970.6594462499997"/>
    <n v="4554.21440093"/>
  </r>
  <r>
    <x v="0"/>
    <s v="Raster 1"/>
    <s v="New Haven/Middlesex"/>
    <x v="0"/>
    <x v="2"/>
    <s v="Fixed"/>
    <x v="2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  <m/>
    <n v="40770.527157250006"/>
    <n v="19633.185893200003"/>
  </r>
  <r>
    <x v="1"/>
    <s v="Raster 1"/>
    <s v="New Haven/Middlesex"/>
    <x v="0"/>
    <x v="2"/>
    <s v="Fixed"/>
    <x v="2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  <m/>
    <n v="40770.527404354405"/>
    <n v="19633.186140304402"/>
  </r>
  <r>
    <x v="2"/>
    <s v="Raster 1"/>
    <s v="New Haven/Middlesex"/>
    <x v="0"/>
    <x v="2"/>
    <s v="Fixed"/>
    <x v="2"/>
    <s v="Protect None"/>
    <n v="3719.6884"/>
    <n v="6398.8168704624004"/>
    <n v="9191.5137026896009"/>
    <n v="294.68435221999999"/>
    <n v="0"/>
    <n v="34.619326440000002"/>
    <n v="21.79460808"/>
    <n v="42.262018427600005"/>
    <n v="309.93785972759997"/>
    <n v="0"/>
    <n v="178.01104450719998"/>
    <n v="13.125197310400001"/>
    <n v="0"/>
    <n v="0"/>
    <n v="0"/>
    <n v="248.39552049"/>
    <n v="116.84949315"/>
    <n v="2294.4075972700002"/>
    <n v="0"/>
    <n v="0"/>
    <n v="468.8109155592"/>
    <n v="0"/>
    <n v="0"/>
    <n v="5.2351538183999997"/>
    <n v="21137.341264050003"/>
    <n v="14.722233047600001"/>
    <m/>
    <n v="40770.527157250006"/>
    <n v="19633.185893200003"/>
  </r>
  <r>
    <x v="3"/>
    <s v="Raster 1"/>
    <s v="New Haven/Middlesex"/>
    <x v="0"/>
    <x v="2"/>
    <s v="Fixed"/>
    <x v="2"/>
    <s v="Protect None"/>
    <n v="3714.0205000000001"/>
    <n v="6390.4064251039999"/>
    <n v="9177.5080724020008"/>
    <n v="294.68435221999999"/>
    <n v="0"/>
    <n v="32.977070597599997"/>
    <n v="21.79460808"/>
    <n v="44.292475282400005"/>
    <n v="342.0115166388"/>
    <n v="0"/>
    <n v="168.72090748480002"/>
    <n v="14.274974083600002"/>
    <n v="0"/>
    <n v="0"/>
    <n v="0"/>
    <n v="248.39552049"/>
    <n v="110.30122655000001"/>
    <n v="2310.6285185035999"/>
    <n v="0"/>
    <n v="0"/>
    <n v="448.85501131960001"/>
    <n v="0"/>
    <n v="0"/>
    <n v="5.2027831420000004"/>
    <n v="21137.341264050003"/>
    <n v="23.132678406"/>
    <m/>
    <n v="40770.527404354405"/>
    <n v="19633.186140304402"/>
  </r>
  <r>
    <x v="4"/>
    <s v="Raster 1"/>
    <s v="New Haven/Middlesex"/>
    <x v="0"/>
    <x v="2"/>
    <s v="Fixed"/>
    <x v="2"/>
    <s v="Protect None"/>
    <n v="3711.0979000000002"/>
    <n v="6384.0368149852002"/>
    <n v="9170.2861992076014"/>
    <n v="294.68435221999999"/>
    <n v="0"/>
    <n v="32.481873379999996"/>
    <n v="21.79460808"/>
    <n v="43.10736258"/>
    <n v="384.18507169119999"/>
    <n v="0"/>
    <n v="155.73655968240001"/>
    <n v="16.808782601200001"/>
    <n v="0"/>
    <n v="0"/>
    <n v="0"/>
    <n v="247.23412980999998"/>
    <n v="98.928246539999989"/>
    <n v="2338.0813231347997"/>
    <n v="0"/>
    <n v="0"/>
    <n v="411.14391462680004"/>
    <n v="0"/>
    <n v="0"/>
    <n v="5.1743661359999997"/>
    <n v="21137.341264050003"/>
    <n v="29.502288524800001"/>
    <m/>
    <n v="40770.527157250006"/>
    <n v="19633.185893200003"/>
  </r>
  <r>
    <x v="5"/>
    <s v="Raster 1"/>
    <s v="New Haven/Middlesex"/>
    <x v="0"/>
    <x v="2"/>
    <s v="Fixed"/>
    <x v="2"/>
    <s v="Protect None"/>
    <n v="3699.9133999999999"/>
    <n v="6369.2402035132"/>
    <n v="9142.6488075895995"/>
    <n v="294.68435221999999"/>
    <n v="0"/>
    <n v="31.4549074936"/>
    <n v="21.778052085199999"/>
    <n v="49.5755673544"/>
    <n v="549.83274175320003"/>
    <n v="0"/>
    <n v="130.24675240480002"/>
    <n v="27.473314296400002"/>
    <n v="0"/>
    <n v="0"/>
    <n v="0"/>
    <n v="246.70903296"/>
    <n v="96.105078769999992"/>
    <n v="2378.8248850243999"/>
    <n v="0"/>
    <n v="0"/>
    <n v="245.5800129564"/>
    <n v="0"/>
    <n v="0"/>
    <n v="4.7332847820000001"/>
    <n v="21137.341264050003"/>
    <n v="44.298899996799996"/>
    <m/>
    <n v="40770.527157250006"/>
    <n v="19633.185893200003"/>
  </r>
  <r>
    <x v="6"/>
    <s v="Raster 1"/>
    <s v="New Haven/Middlesex"/>
    <x v="0"/>
    <x v="2"/>
    <s v="Fixed"/>
    <x v="2"/>
    <s v="Protect None"/>
    <n v="3687.1023"/>
    <n v="6342.1669512403996"/>
    <n v="9110.992015801201"/>
    <n v="294.68435221999999"/>
    <n v="0"/>
    <n v="29.017963900799998"/>
    <n v="21.711828106000002"/>
    <n v="55.118860359600006"/>
    <n v="683.53500208760011"/>
    <n v="0"/>
    <n v="108.58286255240002"/>
    <n v="65.7072838996"/>
    <n v="0"/>
    <n v="0"/>
    <n v="0"/>
    <n v="244.97312455000002"/>
    <n v="87.549088920000003"/>
    <n v="2416.7032713960002"/>
    <n v="0"/>
    <n v="0"/>
    <n v="96.919040663600001"/>
    <n v="0"/>
    <n v="0"/>
    <n v="4.1520952331999998"/>
    <n v="21137.341264050003"/>
    <n v="71.372152269600008"/>
    <m/>
    <n v="40770.527157250006"/>
    <n v="19633.185893200003"/>
  </r>
  <r>
    <x v="7"/>
    <s v="Raster 1"/>
    <s v="New Haven/Middlesex"/>
    <x v="0"/>
    <x v="2"/>
    <s v="Fixed"/>
    <x v="2"/>
    <s v="Protect None"/>
    <n v="3675.6675"/>
    <n v="6309.321587288"/>
    <n v="9082.7361218700007"/>
    <n v="294.54992742639996"/>
    <n v="0"/>
    <n v="27.470843252400002"/>
    <n v="21.5121677508"/>
    <n v="48.408740377599997"/>
    <n v="734.84598364319993"/>
    <n v="0"/>
    <n v="83.463464770400009"/>
    <n v="109.700762858"/>
    <n v="0"/>
    <n v="0"/>
    <n v="0"/>
    <n v="242.13760155999998"/>
    <n v="81.488853509999998"/>
    <n v="2459.2306799491998"/>
    <n v="0"/>
    <n v="0"/>
    <n v="31.2295482808"/>
    <n v="0"/>
    <n v="0"/>
    <n v="2.8720944412000002"/>
    <n v="21137.341264050003"/>
    <n v="104.217516222"/>
    <m/>
    <n v="40770.527157250006"/>
    <n v="19633.185893200003"/>
  </r>
  <r>
    <x v="0"/>
    <s v="Raster 2"/>
    <s v="New Haven/Middlesex"/>
    <x v="3"/>
    <x v="2"/>
    <s v="Fixed"/>
    <x v="2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  <m/>
    <n v="202825.88611620001"/>
    <n v="61583.88366485"/>
  </r>
  <r>
    <x v="1"/>
    <s v="Raster 2"/>
    <s v="New Haven/Middlesex"/>
    <x v="3"/>
    <x v="2"/>
    <s v="Fixed"/>
    <x v="2"/>
    <s v="Protect None"/>
    <n v="7318.1352999999999"/>
    <n v="18149.838195456399"/>
    <n v="18083.434324253201"/>
    <n v="1390.1166902499999"/>
    <n v="0"/>
    <n v="226.4499316216"/>
    <n v="93.168984289200012"/>
    <n v="318.5454943972"/>
    <n v="850.59685063080008"/>
    <n v="0"/>
    <n v="846.72373626520005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  <m/>
    <n v="202825.88611620004"/>
    <n v="61583.883664850029"/>
  </r>
  <r>
    <x v="2"/>
    <s v="Raster 2"/>
    <s v="New Haven/Middlesex"/>
    <x v="3"/>
    <x v="2"/>
    <s v="Fixed"/>
    <x v="2"/>
    <s v="Protect None"/>
    <n v="7296.4090999999999"/>
    <n v="18131.625859863201"/>
    <n v="18029.747928100398"/>
    <n v="1383.6882692839999"/>
    <n v="0"/>
    <n v="221.01610586560003"/>
    <n v="93.12821206320001"/>
    <n v="85.785999026000013"/>
    <n v="1202.8105666324"/>
    <n v="0"/>
    <n v="829.46670628239997"/>
    <n v="87.733675906800002"/>
    <n v="0"/>
    <n v="0"/>
    <n v="28.746890373999999"/>
    <n v="262.01196134759999"/>
    <n v="5.0656401999999998"/>
    <n v="17500.9175777208"/>
    <n v="0"/>
    <n v="0"/>
    <n v="3556.5195133364"/>
    <n v="0"/>
    <n v="0.98223999000000006"/>
    <n v="60.167697460399999"/>
    <n v="141242.00245135001"/>
    <n v="104.4688213968"/>
    <m/>
    <n v="202825.88611620001"/>
    <n v="61583.88366485"/>
  </r>
  <r>
    <x v="3"/>
    <s v="Raster 2"/>
    <s v="New Haven/Middlesex"/>
    <x v="3"/>
    <x v="2"/>
    <s v="Fixed"/>
    <x v="2"/>
    <s v="Protect None"/>
    <n v="7238.2519000000002"/>
    <n v="18077.561393978402"/>
    <n v="17886.038927983602"/>
    <n v="1364.3587746984001"/>
    <n v="0"/>
    <n v="212.51200793960001"/>
    <n v="92.364165258399993"/>
    <n v="178.53119926920002"/>
    <n v="1537.6812603199999"/>
    <n v="0"/>
    <n v="777.35362384440009"/>
    <n v="101.7504258924"/>
    <n v="0"/>
    <n v="0"/>
    <n v="25.923722603999998"/>
    <n v="261.34601498960001"/>
    <n v="4.65174033"/>
    <n v="17575.433886375999"/>
    <n v="0"/>
    <n v="0"/>
    <n v="3272.55183184"/>
    <n v="0"/>
    <n v="0.98223999000000006"/>
    <n v="56.309409358800004"/>
    <n v="141242.00245135001"/>
    <n v="158.53328728160002"/>
    <m/>
    <n v="202825.88636330442"/>
    <n v="61583.883911954414"/>
  </r>
  <r>
    <x v="4"/>
    <s v="Raster 2"/>
    <s v="New Haven/Middlesex"/>
    <x v="3"/>
    <x v="2"/>
    <s v="Fixed"/>
    <x v="2"/>
    <s v="Protect None"/>
    <n v="7163.7712000000001"/>
    <n v="18008.3741388136"/>
    <n v="17701.9938411328"/>
    <n v="1338.0641483899999"/>
    <n v="0"/>
    <n v="192.21213437519998"/>
    <n v="91.604319228400001"/>
    <n v="237.64697329880002"/>
    <n v="2145.5598140508"/>
    <n v="0"/>
    <n v="704.19144730120001"/>
    <n v="85.866060851599997"/>
    <n v="0"/>
    <n v="0"/>
    <n v="23.482331131999999"/>
    <n v="257.691588018"/>
    <n v="4.5034776900000004"/>
    <n v="17682.0159446016"/>
    <n v="0"/>
    <n v="0"/>
    <n v="2832.2626945463999"/>
    <n v="0"/>
    <n v="0.98223999000000006"/>
    <n v="49.711474774399996"/>
    <n v="141242.00245135001"/>
    <n v="227.72054244640003"/>
    <m/>
    <n v="202825.88562199118"/>
    <n v="61583.883170641173"/>
  </r>
  <r>
    <x v="5"/>
    <s v="Raster 2"/>
    <s v="New Haven/Middlesex"/>
    <x v="3"/>
    <x v="2"/>
    <s v="Fixed"/>
    <x v="2"/>
    <s v="Protect None"/>
    <n v="7008.3873999999996"/>
    <n v="17791.859039594001"/>
    <n v="17318.033634445601"/>
    <n v="1295.2790099476001"/>
    <n v="0"/>
    <n v="176.2452364648"/>
    <n v="89.720642387200002"/>
    <n v="442.97145555560002"/>
    <n v="4073.5565591216"/>
    <n v="0"/>
    <n v="580.41364098400004"/>
    <n v="127.05638749640001"/>
    <n v="0"/>
    <n v="0"/>
    <n v="20.555379514000002"/>
    <n v="246.29636861200001"/>
    <n v="4.4417015900000001"/>
    <n v="17863.916412364801"/>
    <n v="0"/>
    <n v="0"/>
    <n v="1066.7024978596"/>
    <n v="0"/>
    <n v="0.98223999000000006"/>
    <n v="41.618064361200005"/>
    <n v="141242.00245135001"/>
    <n v="444.23564166599999"/>
    <m/>
    <n v="202825.88636330439"/>
    <n v="61583.883911954385"/>
  </r>
  <r>
    <x v="6"/>
    <s v="Raster 2"/>
    <s v="New Haven/Middlesex"/>
    <x v="3"/>
    <x v="2"/>
    <s v="Fixed"/>
    <x v="2"/>
    <s v="Protect None"/>
    <n v="6848.58"/>
    <n v="17456.617936410799"/>
    <n v="16923.142517519998"/>
    <n v="1239.7986358508001"/>
    <n v="0"/>
    <n v="136.71298034400002"/>
    <n v="84.941890395599998"/>
    <n v="489.83949999919997"/>
    <n v="5158.2193460864"/>
    <n v="0"/>
    <n v="474.47355998960001"/>
    <n v="118.1551927996"/>
    <n v="0"/>
    <n v="0"/>
    <n v="17.920505296800002"/>
    <n v="234.54037678199998"/>
    <n v="4.15135392"/>
    <n v="18069.0639678712"/>
    <n v="0"/>
    <n v="0"/>
    <n v="370.38157280280001"/>
    <n v="0"/>
    <n v="0.98223999000000006"/>
    <n v="25.464849733200001"/>
    <n v="141242.00245135001"/>
    <n v="779.47674484920003"/>
    <m/>
    <n v="202825.88562199121"/>
    <n v="61583.883170641202"/>
  </r>
  <r>
    <x v="7"/>
    <s v="Raster 2"/>
    <s v="New Haven/Middlesex"/>
    <x v="3"/>
    <x v="2"/>
    <s v="Fixed"/>
    <x v="2"/>
    <s v="Protect None"/>
    <n v="6682.2547000000004"/>
    <n v="17053.3991541008"/>
    <n v="16512.145382906801"/>
    <n v="1191.3179880928001"/>
    <n v="0"/>
    <n v="121.33419090560001"/>
    <n v="75.051289681200004"/>
    <n v="474.51136696279997"/>
    <n v="5698.9109547704002"/>
    <n v="0"/>
    <n v="350.33127468239996"/>
    <n v="169.36584996880001"/>
    <n v="0"/>
    <n v="0"/>
    <n v="13.532919570400001"/>
    <n v="227.05780844559999"/>
    <n v="4.15135392"/>
    <n v="18280.601890266"/>
    <n v="0"/>
    <n v="0"/>
    <n v="209.89294840400001"/>
    <n v="0"/>
    <n v="0.98223999000000006"/>
    <n v="18.6017721276"/>
    <n v="141242.00245135001"/>
    <n v="1182.6955271592001"/>
    <m/>
    <n v="202825.88636330442"/>
    <n v="61583.883911954414"/>
  </r>
  <r>
    <x v="0"/>
    <s v="Raster 3"/>
    <s v="New Haven/Middlesex"/>
    <x v="3"/>
    <x v="3"/>
    <s v="Fixed"/>
    <x v="2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  <m/>
    <n v="54122.535418800006"/>
    <n v="18608.616919480002"/>
  </r>
  <r>
    <x v="1"/>
    <s v="Raster 3"/>
    <s v="New Haven/Middlesex"/>
    <x v="3"/>
    <x v="3"/>
    <s v="Fixed"/>
    <x v="2"/>
    <s v="Protect None"/>
    <n v="3302.8402999999998"/>
    <n v="2837.3607054228"/>
    <n v="8161.4637062731999"/>
    <n v="795.8155348816"/>
    <n v="0"/>
    <n v="49.541714051600003"/>
    <n v="2.7552140600000001"/>
    <n v="83.648051757200008"/>
    <n v="128.02034176079999"/>
    <n v="0"/>
    <n v="171.38049214200001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  <m/>
    <n v="54122.535171695607"/>
    <n v="18608.616672375603"/>
  </r>
  <r>
    <x v="2"/>
    <s v="Raster 3"/>
    <s v="New Haven/Middlesex"/>
    <x v="3"/>
    <x v="3"/>
    <s v="Fixed"/>
    <x v="2"/>
    <s v="Protect None"/>
    <n v="3294.5978"/>
    <n v="2830.0763148152005"/>
    <n v="8141.0961261031998"/>
    <n v="792.87350989519996"/>
    <n v="0"/>
    <n v="49.300293052800001"/>
    <n v="2.7552140600000001"/>
    <n v="58.078182653999995"/>
    <n v="173.20708786680001"/>
    <n v="0"/>
    <n v="165.6911604364"/>
    <n v="19.2207686496"/>
    <n v="0"/>
    <n v="0"/>
    <n v="0"/>
    <n v="185.5956669608"/>
    <n v="0"/>
    <n v="4813.7486464588001"/>
    <n v="0"/>
    <n v="0"/>
    <n v="1342.7445528304002"/>
    <n v="0"/>
    <n v="0"/>
    <n v="13.0362397264"/>
    <n v="35513.918499320003"/>
    <n v="21.193403074800003"/>
    <m/>
    <n v="54122.535665904412"/>
    <n v="18608.617166584409"/>
  </r>
  <r>
    <x v="3"/>
    <s v="Raster 3"/>
    <s v="New Haven/Middlesex"/>
    <x v="3"/>
    <x v="3"/>
    <s v="Fixed"/>
    <x v="2"/>
    <s v="Protect None"/>
    <n v="3273.5524999999998"/>
    <n v="2806.7200069272003"/>
    <n v="8089.0922638099992"/>
    <n v="786.39418542279998"/>
    <n v="0"/>
    <n v="47.837187900400004"/>
    <n v="2.7552140600000001"/>
    <n v="85.573242137600005"/>
    <n v="288.9016150512"/>
    <n v="0"/>
    <n v="148.24410717000001"/>
    <n v="23.580184474399999"/>
    <n v="0"/>
    <n v="0"/>
    <n v="0"/>
    <n v="185.61518820840001"/>
    <n v="0"/>
    <n v="4837.3656494888"/>
    <n v="0"/>
    <n v="0"/>
    <n v="1249.1221319671999"/>
    <n v="0"/>
    <n v="0"/>
    <n v="12.865984794799999"/>
    <n v="35513.918499320003"/>
    <n v="44.549710962799999"/>
    <m/>
    <n v="54122.535171695599"/>
    <n v="18608.616672375596"/>
  </r>
  <r>
    <x v="4"/>
    <s v="Raster 3"/>
    <s v="New Haven/Middlesex"/>
    <x v="3"/>
    <x v="3"/>
    <s v="Fixed"/>
    <x v="2"/>
    <s v="Protect None"/>
    <n v="3250.1383000000001"/>
    <n v="2772.5620244020001"/>
    <n v="8031.2347453851999"/>
    <n v="782.24480833799998"/>
    <n v="0"/>
    <n v="46.575472834000003"/>
    <n v="2.7552140600000001"/>
    <n v="91.071562142000005"/>
    <n v="667.32272950800007"/>
    <n v="0"/>
    <n v="125.5455911948"/>
    <n v="18.060119282799999"/>
    <n v="0"/>
    <n v="0"/>
    <n v="0"/>
    <n v="185.36709539079999"/>
    <n v="0"/>
    <n v="4871.9493928951997"/>
    <n v="0"/>
    <n v="0"/>
    <n v="922.65372919279991"/>
    <n v="0"/>
    <n v="0"/>
    <n v="12.5669884708"/>
    <n v="35513.918499320003"/>
    <n v="78.707693488000004"/>
    <m/>
    <n v="54122.535665904405"/>
    <n v="18608.617166584401"/>
  </r>
  <r>
    <x v="5"/>
    <s v="Raster 3"/>
    <s v="New Haven/Middlesex"/>
    <x v="3"/>
    <x v="3"/>
    <s v="Fixed"/>
    <x v="2"/>
    <s v="Protect None"/>
    <n v="3209.8494000000001"/>
    <n v="2700.5224431480001"/>
    <n v="7931.6791007736001"/>
    <n v="776.81814860960003"/>
    <n v="0"/>
    <n v="44.817572132400002"/>
    <n v="2.7552140600000001"/>
    <n v="121.48022960599999"/>
    <n v="1489.2507747551999"/>
    <n v="0"/>
    <n v="92.819578667599998"/>
    <n v="20.955935746400002"/>
    <n v="0"/>
    <n v="0"/>
    <n v="0"/>
    <n v="185.04462414879998"/>
    <n v="0"/>
    <n v="4921.4636783584001"/>
    <n v="0"/>
    <n v="0"/>
    <n v="159.2548321296"/>
    <n v="0"/>
    <n v="0"/>
    <n v="11.0075126024"/>
    <n v="35513.918499320003"/>
    <n v="150.747274742"/>
    <m/>
    <n v="54122.535418800013"/>
    <n v="18608.61691948001"/>
  </r>
  <r>
    <x v="6"/>
    <s v="Raster 3"/>
    <s v="New Haven/Middlesex"/>
    <x v="3"/>
    <x v="3"/>
    <s v="Fixed"/>
    <x v="2"/>
    <s v="Protect None"/>
    <n v="3166.2662999999998"/>
    <n v="2621.1806797695999"/>
    <n v="7823.9833430171993"/>
    <n v="772.05768234359994"/>
    <n v="0"/>
    <n v="43.702389975199999"/>
    <n v="2.7339630816000002"/>
    <n v="129.36977888920001"/>
    <n v="1666.260799338"/>
    <n v="0"/>
    <n v="77.208263988799999"/>
    <n v="44.032521453600005"/>
    <n v="0"/>
    <n v="0"/>
    <n v="0"/>
    <n v="184.32060825680003"/>
    <n v="0"/>
    <n v="4953.7787562683998"/>
    <n v="0"/>
    <n v="0"/>
    <n v="50.831846124000002"/>
    <n v="0"/>
    <n v="0"/>
    <n v="9.0674959580000003"/>
    <n v="35513.918499320003"/>
    <n v="230.08903812039998"/>
    <m/>
    <n v="54122.535665904405"/>
    <n v="18608.617166584401"/>
  </r>
  <r>
    <x v="7"/>
    <s v="Raster 3"/>
    <s v="New Haven/Middlesex"/>
    <x v="3"/>
    <x v="3"/>
    <s v="Fixed"/>
    <x v="2"/>
    <s v="Protect None"/>
    <n v="3115.1367"/>
    <n v="2522.4407267824004"/>
    <n v="7697.6398517148"/>
    <n v="749.59366844400006"/>
    <n v="0"/>
    <n v="42.904242763200003"/>
    <n v="2.0008043268"/>
    <n v="164.78947648079998"/>
    <n v="1519.4101138796"/>
    <n v="0"/>
    <n v="66.243253343199996"/>
    <n v="303.840805762"/>
    <n v="0"/>
    <n v="0"/>
    <n v="0"/>
    <n v="182.83798185679998"/>
    <n v="0"/>
    <n v="4998.2533474935999"/>
    <n v="0"/>
    <n v="0"/>
    <n v="22.068646859599998"/>
    <n v="0"/>
    <n v="0"/>
    <n v="7.7650086655999999"/>
    <n v="35513.918499320003"/>
    <n v="328.82899110760002"/>
    <m/>
    <n v="54122.535418800006"/>
    <n v="18608.616919480002"/>
  </r>
  <r>
    <x v="0"/>
    <s v="Raster 4"/>
    <s v="New Haven/Middlesex"/>
    <x v="0"/>
    <x v="3"/>
    <s v="Fixed"/>
    <x v="2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  <m/>
    <n v="43490.82536553"/>
    <n v="20663.160275669998"/>
  </r>
  <r>
    <x v="1"/>
    <s v="Raster 4"/>
    <s v="New Haven/Middlesex"/>
    <x v="0"/>
    <x v="3"/>
    <s v="Fixed"/>
    <x v="2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  <m/>
    <n v="43490.82536553"/>
    <n v="20663.160275669998"/>
  </r>
  <r>
    <x v="2"/>
    <s v="Raster 4"/>
    <s v="New Haven/Middlesex"/>
    <x v="0"/>
    <x v="3"/>
    <s v="Fixed"/>
    <x v="2"/>
    <s v="Protect None"/>
    <n v="5215.1162999999997"/>
    <n v="2130.2642987951999"/>
    <n v="12886.7818424172"/>
    <n v="469.24507799000003"/>
    <n v="0"/>
    <n v="37.9722860436"/>
    <n v="256.9814099724"/>
    <n v="79.876250195599994"/>
    <n v="127.03241836959999"/>
    <n v="0"/>
    <n v="45.191193985200002"/>
    <n v="38.957985495199999"/>
    <n v="0"/>
    <n v="0"/>
    <n v="0"/>
    <n v="255.88896142000002"/>
    <n v="65.890388259999995"/>
    <n v="3212.5768758116001"/>
    <n v="0"/>
    <n v="0"/>
    <n v="874.62874194840003"/>
    <n v="0"/>
    <n v="0"/>
    <n v="173.27528868119998"/>
    <n v="22827.665089860002"/>
    <n v="8.5972562848000003"/>
    <m/>
    <n v="43490.82536553"/>
    <n v="20663.160275669998"/>
  </r>
  <r>
    <x v="3"/>
    <s v="Raster 4"/>
    <s v="New Haven/Middlesex"/>
    <x v="0"/>
    <x v="3"/>
    <s v="Fixed"/>
    <x v="2"/>
    <s v="Protect None"/>
    <n v="5193.5690999999997"/>
    <n v="2124.0095922224"/>
    <n v="12833.537763140399"/>
    <n v="469.24507799000003"/>
    <n v="0"/>
    <n v="36.747142428400004"/>
    <n v="242.64540110199999"/>
    <n v="108.2299974692"/>
    <n v="182.791773334"/>
    <n v="0"/>
    <n v="14.9199165676"/>
    <n v="39.682495596000003"/>
    <n v="0"/>
    <n v="0"/>
    <n v="0"/>
    <n v="255.52448243000001"/>
    <n v="50.193081249999999"/>
    <n v="3275.5820730972"/>
    <n v="0"/>
    <n v="0"/>
    <n v="858.42437670959998"/>
    <n v="0"/>
    <n v="0"/>
    <n v="156.77513947559999"/>
    <n v="22827.665089860002"/>
    <n v="14.8519628576"/>
    <m/>
    <n v="43490.825365530007"/>
    <n v="20663.160275670005"/>
  </r>
  <r>
    <x v="4"/>
    <s v="Raster 4"/>
    <s v="New Haven/Middlesex"/>
    <x v="0"/>
    <x v="3"/>
    <s v="Fixed"/>
    <x v="2"/>
    <s v="Protect None"/>
    <n v="5170.9624999999996"/>
    <n v="2115.3777413216003"/>
    <n v="12777.67585985"/>
    <n v="469.24507799000003"/>
    <n v="0"/>
    <n v="35.690524013999998"/>
    <n v="228.93679030320001"/>
    <n v="126.73342204559999"/>
    <n v="314.28467322799997"/>
    <n v="0"/>
    <n v="7.6135336684000006"/>
    <n v="22.5534656924"/>
    <n v="0"/>
    <n v="0"/>
    <n v="0"/>
    <n v="255.51212721000002"/>
    <n v="42.057168879999999"/>
    <n v="3321.7653912484002"/>
    <n v="0"/>
    <n v="0"/>
    <n v="798.0290960968"/>
    <n v="0"/>
    <n v="0"/>
    <n v="124.2018374676"/>
    <n v="22827.665089860002"/>
    <n v="23.4838137584"/>
    <m/>
    <n v="43490.825612634406"/>
    <n v="20663.160522774404"/>
  </r>
  <r>
    <x v="5"/>
    <s v="Raster 4"/>
    <s v="New Haven/Middlesex"/>
    <x v="0"/>
    <x v="3"/>
    <s v="Fixed"/>
    <x v="2"/>
    <s v="Protect None"/>
    <n v="5134.0509000000002"/>
    <n v="2095.7653121980002"/>
    <n v="12686.4656721396"/>
    <n v="469.24507799000003"/>
    <n v="0"/>
    <n v="35.361875161999997"/>
    <n v="188.3066493332"/>
    <n v="130.44072935880001"/>
    <n v="924.20208536320013"/>
    <n v="0"/>
    <n v="4.2993694555999999"/>
    <n v="80.939293324399998"/>
    <n v="0"/>
    <n v="0"/>
    <n v="0"/>
    <n v="255.46888394000001"/>
    <n v="35.360639640000002"/>
    <n v="3346.4412366324"/>
    <n v="0"/>
    <n v="0"/>
    <n v="297.84160513879999"/>
    <n v="0"/>
    <n v="0"/>
    <n v="69.925356007600001"/>
    <n v="22827.665089860002"/>
    <n v="43.096242881999999"/>
    <m/>
    <n v="43490.825118425601"/>
    <n v="20663.160028565599"/>
  </r>
  <r>
    <x v="6"/>
    <s v="Raster 4"/>
    <s v="New Haven/Middlesex"/>
    <x v="0"/>
    <x v="3"/>
    <s v="Fixed"/>
    <x v="2"/>
    <s v="Protect None"/>
    <n v="5100.5290000000005"/>
    <n v="2074.8360637268001"/>
    <n v="12603.631582276001"/>
    <n v="469.18997370880004"/>
    <n v="0"/>
    <n v="35.219543027600004"/>
    <n v="133.20582759480001"/>
    <n v="119.6333713204"/>
    <n v="1207.8045465564001"/>
    <n v="0"/>
    <n v="2.7888202583999999"/>
    <n v="147.39579776479999"/>
    <n v="0"/>
    <n v="0"/>
    <n v="0"/>
    <n v="255.27120042000001"/>
    <n v="21.281866450000003"/>
    <n v="3411.5769680547996"/>
    <n v="0"/>
    <n v="0"/>
    <n v="73.064076096400001"/>
    <n v="0"/>
    <n v="0"/>
    <n v="44.235641270399995"/>
    <n v="22827.665089860002"/>
    <n v="64.025491353199996"/>
    <m/>
    <n v="43490.825859738805"/>
    <n v="20663.160769878803"/>
  </r>
  <r>
    <x v="7"/>
    <s v="Raster 4"/>
    <s v="New Haven/Middlesex"/>
    <x v="0"/>
    <x v="3"/>
    <s v="Fixed"/>
    <x v="2"/>
    <s v="Protect None"/>
    <n v="5067.5969999999998"/>
    <n v="2047.1549346300001"/>
    <n v="12522.255161268"/>
    <n v="469.10818215239999"/>
    <n v="0"/>
    <n v="35.124407833599996"/>
    <n v="61.437319867600003"/>
    <n v="113.43129798480001"/>
    <n v="1113.1927196755998"/>
    <n v="0"/>
    <n v="1.6714141616"/>
    <n v="368.78256023040001"/>
    <n v="0"/>
    <n v="0"/>
    <n v="0"/>
    <n v="254.69668269000002"/>
    <n v="15.697307009999999"/>
    <n v="3509.1016616028"/>
    <n v="0"/>
    <n v="0"/>
    <n v="29.696759687599997"/>
    <n v="0"/>
    <n v="0"/>
    <n v="30.102999321199999"/>
    <n v="22827.665089860002"/>
    <n v="91.706620449999988"/>
    <m/>
    <n v="43490.825118425593"/>
    <n v="20663.160028565591"/>
  </r>
  <r>
    <x v="0"/>
    <s v="Raster 5"/>
    <s v="New Haven/Middlesex"/>
    <x v="4"/>
    <x v="2"/>
    <s v="Fixed"/>
    <x v="2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  <m/>
    <n v="119686.02926804"/>
    <n v="119679.11652245"/>
  </r>
  <r>
    <x v="1"/>
    <s v="Raster 5"/>
    <s v="New Haven/Middlesex"/>
    <x v="4"/>
    <x v="2"/>
    <s v="Fixed"/>
    <x v="2"/>
    <s v="Protect None"/>
    <n v="15.0725"/>
    <n v="0.100077282"/>
    <n v="37.244810690000001"/>
    <n v="0"/>
    <n v="0"/>
    <n v="0"/>
    <n v="0"/>
    <n v="3.167878408"/>
    <n v="6.0263821071999999"/>
    <n v="0"/>
    <n v="12.9890427860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  <m/>
    <n v="119686.0290209356"/>
    <n v="119679.1162753456"/>
  </r>
  <r>
    <x v="2"/>
    <s v="Raster 5"/>
    <s v="New Haven/Middlesex"/>
    <x v="4"/>
    <x v="2"/>
    <s v="Fixed"/>
    <x v="2"/>
    <s v="Protect None"/>
    <n v="14.8652"/>
    <n v="9.908886439999999E-2"/>
    <n v="36.7325632688"/>
    <n v="0"/>
    <n v="0"/>
    <n v="0"/>
    <n v="0"/>
    <n v="0.51768371800000001"/>
    <n v="6.1662431976000001"/>
    <n v="0"/>
    <n v="12.751328353200002"/>
    <n v="23.1279834224"/>
    <n v="0"/>
    <n v="0"/>
    <n v="16.1119481932"/>
    <n v="0"/>
    <n v="0"/>
    <n v="119582.45175221399"/>
    <n v="0"/>
    <n v="0"/>
    <n v="1.1337149872000001"/>
    <n v="0"/>
    <n v="0"/>
    <n v="0"/>
    <n v="6.9127455900000001"/>
    <n v="2.4463335600000004E-2"/>
    <m/>
    <n v="119686.0295151444"/>
    <n v="119679.1167695544"/>
  </r>
  <r>
    <x v="3"/>
    <s v="Raster 5"/>
    <s v="New Haven/Middlesex"/>
    <x v="4"/>
    <x v="2"/>
    <s v="Fixed"/>
    <x v="2"/>
    <s v="Protect None"/>
    <n v="14.538399999999999"/>
    <n v="9.1922836799999991E-2"/>
    <n v="35.925026089599996"/>
    <n v="0"/>
    <n v="0"/>
    <n v="0"/>
    <n v="0"/>
    <n v="0.78603909640000003"/>
    <n v="6.1486987852000006"/>
    <n v="0"/>
    <n v="12.22549019"/>
    <n v="21.020429994800001"/>
    <n v="0"/>
    <n v="0"/>
    <n v="14.9997312888"/>
    <n v="0"/>
    <n v="0"/>
    <n v="119586.979940344"/>
    <n v="0"/>
    <n v="0"/>
    <n v="0.90736735680000002"/>
    <n v="0"/>
    <n v="0"/>
    <n v="0"/>
    <n v="6.9127455900000001"/>
    <n v="3.1629363200000003E-2"/>
    <m/>
    <n v="119686.02902093562"/>
    <n v="119679.11627534562"/>
  </r>
  <r>
    <x v="4"/>
    <s v="Raster 5"/>
    <s v="New Haven/Middlesex"/>
    <x v="4"/>
    <x v="2"/>
    <s v="Fixed"/>
    <x v="2"/>
    <s v="Protect None"/>
    <n v="14.2193"/>
    <n v="8.5003913599999995E-2"/>
    <n v="35.136515949200003"/>
    <n v="0"/>
    <n v="0"/>
    <n v="0"/>
    <n v="0"/>
    <n v="0.78109700839999996"/>
    <n v="6.9120042768000003"/>
    <n v="0"/>
    <n v="11.416964593200001"/>
    <n v="19.081648872399999"/>
    <n v="0"/>
    <n v="0"/>
    <n v="14.910526600399999"/>
    <n v="0"/>
    <n v="0"/>
    <n v="119590.0796179376"/>
    <n v="0"/>
    <n v="0"/>
    <n v="0.67459501200000005"/>
    <n v="0"/>
    <n v="0"/>
    <n v="0"/>
    <n v="6.9127455900000001"/>
    <n v="3.8548286399999999E-2"/>
    <m/>
    <n v="119686.02926803999"/>
    <n v="119679.11652244999"/>
  </r>
  <r>
    <x v="5"/>
    <s v="Raster 5"/>
    <s v="New Haven/Middlesex"/>
    <x v="4"/>
    <x v="2"/>
    <s v="Fixed"/>
    <x v="2"/>
    <s v="Protect None"/>
    <n v="13.754300000000001"/>
    <n v="5.9057951600000005E-2"/>
    <n v="33.987480489200003"/>
    <n v="0"/>
    <n v="0"/>
    <n v="0"/>
    <n v="0"/>
    <n v="1.1356918224000001"/>
    <n v="7.4375953356000002"/>
    <n v="0"/>
    <n v="10.589164853200002"/>
    <n v="16.8876089048"/>
    <n v="0"/>
    <n v="0"/>
    <n v="14.742248504000001"/>
    <n v="0"/>
    <n v="0"/>
    <n v="119593.94951994601"/>
    <n v="0"/>
    <n v="0"/>
    <n v="0.26366039480000003"/>
    <n v="0"/>
    <n v="0"/>
    <n v="0"/>
    <n v="6.9127455900000001"/>
    <n v="6.4494248400000009E-2"/>
    <m/>
    <n v="119686.02926804002"/>
    <n v="119679.11652245001"/>
  </r>
  <r>
    <x v="6"/>
    <s v="Raster 5"/>
    <s v="New Haven/Middlesex"/>
    <x v="4"/>
    <x v="2"/>
    <s v="Fixed"/>
    <x v="2"/>
    <s v="Protect None"/>
    <n v="13.3721"/>
    <n v="2.6687275200000003E-2"/>
    <n v="33.043047472399998"/>
    <n v="0"/>
    <n v="0"/>
    <n v="0"/>
    <n v="0"/>
    <n v="0.93973803320000004"/>
    <n v="8.2154799868000001"/>
    <n v="0"/>
    <n v="0.97927473720000002"/>
    <n v="14.042201738799999"/>
    <n v="0"/>
    <n v="0"/>
    <n v="14.446958746"/>
    <n v="0"/>
    <n v="0"/>
    <n v="119607.30847801881"/>
    <n v="0"/>
    <n v="0"/>
    <n v="1.7791516800000001E-2"/>
    <n v="0"/>
    <n v="0"/>
    <n v="0"/>
    <n v="6.9127455900000001"/>
    <n v="9.6864924800000002E-2"/>
    <m/>
    <n v="119686.02926804"/>
    <n v="119679.11652245"/>
  </r>
  <r>
    <x v="7"/>
    <s v="Raster 5"/>
    <s v="New Haven/Middlesex"/>
    <x v="4"/>
    <x v="2"/>
    <s v="Fixed"/>
    <x v="2"/>
    <s v="Protect None"/>
    <n v="12.992599999999999"/>
    <n v="1.3590741999999999E-2"/>
    <n v="32.105286274400001"/>
    <n v="0"/>
    <n v="0"/>
    <n v="0"/>
    <n v="0"/>
    <n v="0.93034806599999997"/>
    <n v="8.3135804336000003"/>
    <n v="0"/>
    <n v="0.63234015960000001"/>
    <n v="2.9459786567999999"/>
    <n v="0"/>
    <n v="0"/>
    <n v="11.2899529316"/>
    <n v="0"/>
    <n v="0"/>
    <n v="119622.77548372799"/>
    <n v="0"/>
    <n v="0"/>
    <n v="0"/>
    <n v="0"/>
    <n v="0"/>
    <n v="0"/>
    <n v="6.9127455900000001"/>
    <n v="0.109961458"/>
    <m/>
    <n v="119686.02926804"/>
    <n v="119679.11652245"/>
  </r>
  <r>
    <x v="0"/>
    <s v="Raster 6"/>
    <s v="New Haven/Middlesex"/>
    <x v="4"/>
    <x v="3"/>
    <s v="Fixed"/>
    <x v="2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  <m/>
    <n v="29320.388798349999"/>
    <n v="29318.23899007"/>
  </r>
  <r>
    <x v="1"/>
    <s v="Raster 6"/>
    <s v="New Haven/Middlesex"/>
    <x v="4"/>
    <x v="3"/>
    <s v="Fixed"/>
    <x v="2"/>
    <s v="Protect None"/>
    <n v="3.5293999999999999"/>
    <n v="0.3088805"/>
    <n v="8.7213026936000002"/>
    <n v="0"/>
    <n v="0"/>
    <n v="0"/>
    <n v="0"/>
    <n v="1.4532209763999999"/>
    <n v="2.9899632400000001E-2"/>
    <n v="0"/>
    <n v="7.1035101867999995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  <m/>
    <n v="29320.388798350003"/>
    <n v="29318.238990070004"/>
  </r>
  <r>
    <x v="2"/>
    <s v="Raster 6"/>
    <s v="New Haven/Middlesex"/>
    <x v="4"/>
    <x v="3"/>
    <s v="Fixed"/>
    <x v="2"/>
    <s v="Protect None"/>
    <n v="3.4853000000000001"/>
    <n v="0.3088805"/>
    <n v="8.6123296531999998"/>
    <n v="0"/>
    <n v="0"/>
    <n v="0"/>
    <n v="0"/>
    <n v="0.67854868239999999"/>
    <n v="0.9221936208"/>
    <n v="0"/>
    <n v="6.8326837643999996"/>
    <n v="1.8053447464000001"/>
    <n v="0"/>
    <n v="0"/>
    <n v="0"/>
    <n v="0"/>
    <n v="0"/>
    <n v="29298.9260514792"/>
    <n v="0"/>
    <n v="0"/>
    <n v="0.15295762359999998"/>
    <n v="0"/>
    <n v="0"/>
    <n v="0"/>
    <n v="2.1498082799999998"/>
    <n v="0"/>
    <m/>
    <n v="29320.388798349999"/>
    <n v="29318.23899007"/>
  </r>
  <r>
    <x v="3"/>
    <s v="Raster 6"/>
    <s v="New Haven/Middlesex"/>
    <x v="4"/>
    <x v="3"/>
    <s v="Fixed"/>
    <x v="2"/>
    <s v="Protect None"/>
    <n v="3.3871000000000002"/>
    <n v="0.3088805"/>
    <n v="8.3696731324000009"/>
    <n v="0"/>
    <n v="0"/>
    <n v="0"/>
    <n v="0"/>
    <n v="0.6246799232000001"/>
    <n v="0.9436917036000001"/>
    <n v="0"/>
    <n v="6.541347676800001"/>
    <n v="2.0566499212"/>
    <n v="0"/>
    <n v="0"/>
    <n v="0"/>
    <n v="0"/>
    <n v="0"/>
    <n v="29299.252970600402"/>
    <n v="0"/>
    <n v="0"/>
    <n v="0.14109661239999999"/>
    <n v="0"/>
    <n v="0"/>
    <n v="0"/>
    <n v="2.1498082799999998"/>
    <n v="0"/>
    <m/>
    <n v="29320.388798349999"/>
    <n v="29318.23899007"/>
  </r>
  <r>
    <x v="4"/>
    <s v="Raster 6"/>
    <s v="New Haven/Middlesex"/>
    <x v="4"/>
    <x v="3"/>
    <s v="Fixed"/>
    <x v="2"/>
    <s v="Protect None"/>
    <n v="3.2427000000000001"/>
    <n v="0.3088805"/>
    <n v="8.0128543788000002"/>
    <n v="0"/>
    <n v="0"/>
    <n v="0"/>
    <n v="0"/>
    <n v="0.71586144680000008"/>
    <n v="1.1791821968"/>
    <n v="0"/>
    <n v="6.2057799016000006"/>
    <n v="1.9741170516000002"/>
    <n v="0"/>
    <n v="0"/>
    <n v="0"/>
    <n v="0"/>
    <n v="0"/>
    <n v="29299.709866636"/>
    <n v="0"/>
    <n v="0"/>
    <n v="0.13244795840000001"/>
    <n v="0"/>
    <n v="0"/>
    <n v="0"/>
    <n v="2.1498082799999998"/>
    <n v="0"/>
    <m/>
    <n v="29320.388798349999"/>
    <n v="29318.23899007"/>
  </r>
  <r>
    <x v="5"/>
    <s v="Raster 6"/>
    <s v="New Haven/Middlesex"/>
    <x v="4"/>
    <x v="3"/>
    <s v="Fixed"/>
    <x v="2"/>
    <s v="Protect None"/>
    <n v="1.8628"/>
    <n v="0.25476463640000002"/>
    <n v="4.6030607632000002"/>
    <n v="0"/>
    <n v="0"/>
    <n v="0"/>
    <n v="0"/>
    <n v="3.5802956516000002"/>
    <n v="1.5918465448000001"/>
    <n v="0"/>
    <n v="5.8074476088000004"/>
    <n v="1.9439703147999998"/>
    <n v="0"/>
    <n v="0"/>
    <n v="0"/>
    <n v="0"/>
    <n v="0"/>
    <n v="29300.313789789601"/>
    <n v="0"/>
    <n v="0"/>
    <n v="8.9698897200000002E-2"/>
    <n v="0"/>
    <n v="0"/>
    <n v="0"/>
    <n v="2.1498082799999998"/>
    <n v="5.4115863600000001E-2"/>
    <m/>
    <n v="29320.388798350003"/>
    <n v="29318.238990070004"/>
  </r>
  <r>
    <x v="6"/>
    <s v="Raster 6"/>
    <s v="New Haven/Middlesex"/>
    <x v="4"/>
    <x v="3"/>
    <s v="Fixed"/>
    <x v="2"/>
    <s v="Protect None"/>
    <n v="0.83550000000000002"/>
    <n v="9.4888089599999989E-2"/>
    <n v="2.0645572620000001"/>
    <n v="0"/>
    <n v="0"/>
    <n v="0"/>
    <n v="0"/>
    <n v="4.1822419699999998"/>
    <n v="3.4107820332000003"/>
    <n v="0"/>
    <n v="4.8882192407999998"/>
    <n v="0.84287310840000007"/>
    <n v="0"/>
    <n v="0"/>
    <n v="0"/>
    <n v="0"/>
    <n v="0"/>
    <n v="29302.4986868944"/>
    <n v="0"/>
    <n v="0"/>
    <n v="4.2749061200000001E-2"/>
    <n v="0"/>
    <n v="0"/>
    <n v="0"/>
    <n v="2.1498082799999998"/>
    <n v="0.2139924104"/>
    <m/>
    <n v="29320.388798349999"/>
    <n v="29318.23899007"/>
  </r>
  <r>
    <x v="7"/>
    <s v="Raster 6"/>
    <s v="New Haven/Middlesex"/>
    <x v="4"/>
    <x v="3"/>
    <s v="Fixed"/>
    <x v="2"/>
    <s v="Protect None"/>
    <n v="0.27479999999999999"/>
    <n v="7.4131320000000001E-2"/>
    <n v="0.67904289119999994"/>
    <n v="0"/>
    <n v="0"/>
    <n v="0"/>
    <n v="0"/>
    <n v="2.2555689632"/>
    <n v="6.5658110123999993"/>
    <n v="0"/>
    <n v="2.2671828700000001"/>
    <n v="0.53671075680000002"/>
    <n v="0"/>
    <n v="0"/>
    <n v="0"/>
    <n v="0"/>
    <n v="0"/>
    <n v="29305.5919397736"/>
    <n v="0"/>
    <n v="0"/>
    <n v="3.3853302799999999E-2"/>
    <n v="0"/>
    <n v="0"/>
    <n v="0"/>
    <n v="2.1498082799999998"/>
    <n v="0.23474918"/>
    <m/>
    <n v="29320.388798349999"/>
    <n v="29318.23899007"/>
  </r>
  <r>
    <x v="0"/>
    <s v="Raster 7"/>
    <s v="New Haven/Middlesex"/>
    <x v="0"/>
    <x v="0"/>
    <s v="Fixed"/>
    <x v="2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  <m/>
    <n v="33077.265254190002"/>
    <n v="16298.956803120003"/>
  </r>
  <r>
    <x v="1"/>
    <s v="Raster 7"/>
    <s v="New Haven/Middlesex"/>
    <x v="0"/>
    <x v="0"/>
    <s v="Fixed"/>
    <x v="2"/>
    <s v="Protect None"/>
    <n v="3962.5900999999999"/>
    <n v="432.29333311840003"/>
    <n v="9791.7344910644006"/>
    <n v="360.39287164159998"/>
    <n v="0"/>
    <n v="18.508119560000001"/>
    <n v="302.23635689280002"/>
    <n v="170.04019787640001"/>
    <n v="189.2112985416"/>
    <n v="0"/>
    <n v="9.6800677656000005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  <m/>
    <n v="33077.265254190002"/>
    <n v="16298.956803120003"/>
  </r>
  <r>
    <x v="2"/>
    <s v="Raster 7"/>
    <s v="New Haven/Middlesex"/>
    <x v="0"/>
    <x v="0"/>
    <s v="Fixed"/>
    <x v="2"/>
    <s v="Protect None"/>
    <n v="3952.1293999999998"/>
    <n v="431.84286179720004"/>
    <n v="9765.8856410936005"/>
    <n v="359.36862390360005"/>
    <n v="0"/>
    <n v="18.492799087199998"/>
    <n v="301.69371563039999"/>
    <n v="120.96822928920001"/>
    <n v="264.12173871480002"/>
    <n v="0"/>
    <n v="9.6439905231999994"/>
    <n v="38.106710837199998"/>
    <n v="0"/>
    <n v="0"/>
    <n v="0"/>
    <n v="78.89425731"/>
    <n v="72.240971340000002"/>
    <n v="3223.7642804171996"/>
    <n v="0"/>
    <n v="0"/>
    <n v="1437.2464182532001"/>
    <n v="0"/>
    <n v="0"/>
    <n v="174.7687876748"/>
    <n v="16778.308451069999"/>
    <n v="1.9180243528000001"/>
    <m/>
    <n v="33077.265501294401"/>
    <n v="16298.957050224402"/>
  </r>
  <r>
    <x v="3"/>
    <s v="Raster 7"/>
    <s v="New Haven/Middlesex"/>
    <x v="0"/>
    <x v="0"/>
    <s v="Fixed"/>
    <x v="2"/>
    <s v="Protect None"/>
    <n v="3926.8744999999999"/>
    <n v="430.8084827788"/>
    <n v="9703.4796719780006"/>
    <n v="357.29615930080001"/>
    <n v="0"/>
    <n v="18.397663893200001"/>
    <n v="290.81148495880001"/>
    <n v="145.74711720799999"/>
    <n v="426.71989337639997"/>
    <n v="0"/>
    <n v="9.5451487632000003"/>
    <n v="34.607218324400002"/>
    <n v="0"/>
    <n v="0"/>
    <n v="0"/>
    <n v="78.875724480000002"/>
    <n v="62.548301250000002"/>
    <n v="3251.2758958956001"/>
    <n v="0"/>
    <n v="0"/>
    <n v="1330.1316029411998"/>
    <n v="0"/>
    <n v="0"/>
    <n v="155.76003460040002"/>
    <n v="16778.308451069999"/>
    <n v="2.9524033712000004"/>
    <m/>
    <n v="33077.265254190002"/>
    <n v="16298.956803120003"/>
  </r>
  <r>
    <x v="4"/>
    <s v="Raster 7"/>
    <s v="New Haven/Middlesex"/>
    <x v="0"/>
    <x v="0"/>
    <s v="Fixed"/>
    <x v="2"/>
    <s v="Protect None"/>
    <n v="3896.8145"/>
    <n v="428.9697789384"/>
    <n v="9629.2000893379991"/>
    <n v="354.87774853799999"/>
    <n v="0"/>
    <n v="18.170574949599999"/>
    <n v="272.94435421240001"/>
    <n v="169.65298528160002"/>
    <n v="811.34061012480004"/>
    <n v="0"/>
    <n v="9.2703686703999999"/>
    <n v="22.709635673200001"/>
    <n v="0"/>
    <n v="0"/>
    <n v="0"/>
    <n v="78.776882720000003"/>
    <n v="54.863354409999999"/>
    <n v="3283.5249969308002"/>
    <n v="0"/>
    <n v="0"/>
    <n v="1035.1270034187999"/>
    <n v="0"/>
    <n v="0"/>
    <n v="124.7378069112"/>
    <n v="16778.308451069999"/>
    <n v="4.7911072116"/>
    <m/>
    <n v="33077.2657483988"/>
    <n v="16298.957297328801"/>
  </r>
  <r>
    <x v="5"/>
    <s v="Raster 7"/>
    <s v="New Haven/Middlesex"/>
    <x v="0"/>
    <x v="0"/>
    <s v="Fixed"/>
    <x v="2"/>
    <s v="Protect None"/>
    <n v="3857.3939"/>
    <n v="423.68742817960003"/>
    <n v="9531.7900522315995"/>
    <n v="352.50060421000001"/>
    <n v="0"/>
    <n v="17.956829643599999"/>
    <n v="223.21014583319999"/>
    <n v="150.17695778680002"/>
    <n v="1763.4469598579999"/>
    <n v="0"/>
    <n v="7.8764527500000003"/>
    <n v="96.489326112000001"/>
    <n v="0"/>
    <n v="0"/>
    <n v="0"/>
    <n v="75.478038980000008"/>
    <n v="49.062578620000004"/>
    <n v="3311.5851841772001"/>
    <n v="0"/>
    <n v="0"/>
    <n v="227.61577018080001"/>
    <n v="0"/>
    <n v="0"/>
    <n v="58.007510795600005"/>
    <n v="16778.308451069999"/>
    <n v="10.0734579704"/>
    <m/>
    <n v="33077.2657483988"/>
    <n v="16298.957297328801"/>
  </r>
  <r>
    <x v="6"/>
    <s v="Raster 7"/>
    <s v="New Haven/Middlesex"/>
    <x v="0"/>
    <x v="0"/>
    <s v="Fixed"/>
    <x v="2"/>
    <s v="Protect None"/>
    <n v="3817.3597"/>
    <n v="418.37443647520001"/>
    <n v="9432.8637825267997"/>
    <n v="347.32376703"/>
    <n v="0"/>
    <n v="17.400103430400002"/>
    <n v="172.8418675636"/>
    <n v="145.5761209632"/>
    <n v="1974.5126657444"/>
    <n v="0"/>
    <n v="6.7432319715999993"/>
    <n v="191.6277324692"/>
    <n v="0"/>
    <n v="0"/>
    <n v="0"/>
    <n v="73.859505159999998"/>
    <n v="42.273385230000002"/>
    <n v="3374.6420262824004"/>
    <n v="0"/>
    <n v="0"/>
    <n v="47.218438482799996"/>
    <n v="0"/>
    <n v="0"/>
    <n v="38.313043011200001"/>
    <n v="16778.308451069999"/>
    <n v="15.3864496748"/>
    <m/>
    <n v="33077.265007085603"/>
    <n v="16298.956556015604"/>
  </r>
  <r>
    <x v="7"/>
    <s v="Raster 7"/>
    <s v="New Haven/Middlesex"/>
    <x v="0"/>
    <x v="0"/>
    <s v="Fixed"/>
    <x v="2"/>
    <s v="Protect None"/>
    <n v="3779.4312"/>
    <n v="412.82274192040001"/>
    <n v="9339.1407901727998"/>
    <n v="344.59672287160004"/>
    <n v="0"/>
    <n v="15.844828336800001"/>
    <n v="71.3088935432"/>
    <n v="134.0178126532"/>
    <n v="1356.1418120852002"/>
    <n v="0"/>
    <n v="5.7036637607999996"/>
    <n v="932.78673932359993"/>
    <n v="0"/>
    <n v="0"/>
    <n v="0"/>
    <n v="70.851009090000005"/>
    <n v="35.620099259999996"/>
    <n v="3512.6275942863999"/>
    <n v="0"/>
    <n v="0"/>
    <n v="20.520290689199999"/>
    <n v="0"/>
    <n v="0"/>
    <n v="26.035908001600003"/>
    <n v="16778.308451069999"/>
    <n v="20.938144229599999"/>
    <m/>
    <n v="33077.265501294394"/>
    <n v="16298.957050224395"/>
  </r>
  <r>
    <x v="0"/>
    <s v="Raster 8"/>
    <s v="New Haven/Middlesex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1"/>
    <s v="Raster 8"/>
    <s v="New Haven/Middlesex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2"/>
    <s v="Raster 8"/>
    <s v="New Haven/Middlesex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3"/>
    <s v="Raster 8"/>
    <s v="New Haven/Middlesex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4"/>
    <s v="Raster 8"/>
    <s v="New Haven/Middlesex"/>
    <x v="0"/>
    <x v="0"/>
    <s v="Fixed"/>
    <x v="2"/>
    <s v="Protect None"/>
    <n v="1.5210999999999999"/>
    <n v="0.40154465"/>
    <n v="3.7587050283999996"/>
    <n v="0"/>
    <n v="0"/>
    <n v="0"/>
    <n v="0"/>
    <n v="3.4594615999999998E-3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5"/>
    <s v="Raster 8"/>
    <s v="New Haven/Middlesex"/>
    <x v="0"/>
    <x v="0"/>
    <s v="Fixed"/>
    <x v="2"/>
    <s v="Protect None"/>
    <n v="1.4998"/>
    <n v="0.40154465"/>
    <n v="3.7060717912000003"/>
    <n v="0"/>
    <n v="0"/>
    <n v="0"/>
    <n v="0"/>
    <n v="5.6092698800000007E-2"/>
    <n v="0"/>
    <n v="0"/>
    <n v="0.3886952212"/>
    <n v="0"/>
    <n v="0"/>
    <n v="0"/>
    <n v="0"/>
    <n v="4.3243270000000007E-2"/>
    <n v="0"/>
    <n v="5738.3453575488002"/>
    <n v="0"/>
    <n v="0"/>
    <n v="0"/>
    <n v="0"/>
    <n v="0"/>
    <n v="0"/>
    <n v="0"/>
    <n v="0"/>
    <m/>
    <n v="5742.9410051800005"/>
    <n v="5742.9410051800005"/>
  </r>
  <r>
    <x v="6"/>
    <s v="Raster 8"/>
    <s v="New Haven/Middlesex"/>
    <x v="0"/>
    <x v="0"/>
    <s v="Fixed"/>
    <x v="2"/>
    <s v="Protect None"/>
    <n v="1.2281"/>
    <n v="0.40154465"/>
    <n v="3.0346891363999999"/>
    <n v="0"/>
    <n v="0"/>
    <n v="0"/>
    <n v="0"/>
    <n v="0.71042514999999995"/>
    <n v="1.7050203600000001E-2"/>
    <n v="0"/>
    <n v="0.35953690199999999"/>
    <n v="0"/>
    <n v="0"/>
    <n v="0"/>
    <n v="0"/>
    <n v="4.3243270000000007E-2"/>
    <n v="0"/>
    <n v="5738.3745158679994"/>
    <n v="0"/>
    <n v="0"/>
    <n v="0"/>
    <n v="0"/>
    <n v="0"/>
    <n v="0"/>
    <n v="0"/>
    <n v="0"/>
    <m/>
    <n v="5742.9410051799996"/>
    <n v="5742.9410051799996"/>
  </r>
  <r>
    <x v="7"/>
    <s v="Raster 8"/>
    <s v="New Haven/Middlesex"/>
    <x v="0"/>
    <x v="0"/>
    <s v="Fixed"/>
    <x v="2"/>
    <s v="Protect None"/>
    <n v="1.0329999999999999"/>
    <n v="0.39413151800000001"/>
    <n v="2.5525884519999997"/>
    <n v="0"/>
    <n v="0"/>
    <n v="0"/>
    <n v="0"/>
    <n v="0.59206214239999999"/>
    <n v="0.61726679119999994"/>
    <n v="0"/>
    <n v="0.30196157680000002"/>
    <n v="0"/>
    <n v="0"/>
    <n v="0"/>
    <n v="0"/>
    <n v="4.3243270000000007E-2"/>
    <n v="0"/>
    <n v="5738.4320911932"/>
    <n v="0"/>
    <n v="0"/>
    <n v="0"/>
    <n v="0"/>
    <n v="0"/>
    <n v="0"/>
    <n v="0"/>
    <n v="7.4131320000000002E-3"/>
    <m/>
    <n v="5742.9407580755997"/>
    <n v="5742.9407580755997"/>
  </r>
  <r>
    <x v="0"/>
    <s v="ALL"/>
    <s v="New Haven/Middlesex"/>
    <x v="0"/>
    <x v="0"/>
    <s v="Fixed"/>
    <x v="3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  <m/>
    <n v="529036.39838353987"/>
    <n v="291528.10007401987"/>
  </r>
  <r>
    <x v="1"/>
    <s v="ALL"/>
    <s v="New Haven/Middlesex"/>
    <x v="0"/>
    <x v="0"/>
    <s v="Fixed"/>
    <x v="3"/>
    <s v="Protect None"/>
    <n v="23546.764599999999"/>
    <n v="29952.897483150802"/>
    <n v="58185.091384242398"/>
    <n v="3310.2545269831999"/>
    <n v="0"/>
    <n v="367.43831229439996"/>
    <n v="678.05274386919996"/>
    <n v="769.2394566616"/>
    <n v="1525.3932527167999"/>
    <n v="0"/>
    <n v="1291.5704671123999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  <m/>
    <n v="529036.39863064431"/>
    <n v="291528.10032112431"/>
  </r>
  <r>
    <x v="2"/>
    <s v="ALL"/>
    <s v="New Haven/Middlesex"/>
    <x v="0"/>
    <x v="0"/>
    <s v="Fixed"/>
    <x v="3"/>
    <s v="Protect None"/>
    <n v="23439.300999999999"/>
    <n v="29885.974939812"/>
    <n v="57919.544100243998"/>
    <n v="3285.6402105948"/>
    <n v="0"/>
    <n v="355.68923938760003"/>
    <n v="656.08120903880001"/>
    <n v="483.38463886239998"/>
    <n v="2416.7875339963998"/>
    <n v="0"/>
    <n v="1198.0248957176"/>
    <n v="247.94134260280001"/>
    <n v="0"/>
    <n v="0"/>
    <n v="42.791810261199998"/>
    <n v="1029.6778571899999"/>
    <n v="258.83568138999999"/>
    <n v="185726.71754381803"/>
    <n v="0"/>
    <n v="0"/>
    <n v="7422.7574576932002"/>
    <n v="0"/>
    <n v="0.98223999000000006"/>
    <n v="408.88439199320004"/>
    <n v="237508.29830952"/>
    <n v="188.38498142799997"/>
    <m/>
    <n v="529036.3983835401"/>
    <n v="291528.1000740201"/>
  </r>
  <r>
    <x v="3"/>
    <s v="ALL"/>
    <s v="New Haven/Middlesex"/>
    <x v="0"/>
    <x v="0"/>
    <s v="Fixed"/>
    <x v="3"/>
    <s v="Protect None"/>
    <n v="23238.225299999998"/>
    <n v="29732.458118954801"/>
    <n v="57422.677198213198"/>
    <n v="3242.8417285148003"/>
    <n v="0"/>
    <n v="326.06784654199998"/>
    <n v="602.19663515720003"/>
    <n v="713.92884328759999"/>
    <n v="4150.4003441204004"/>
    <n v="0"/>
    <n v="1049.6910896504"/>
    <n v="348.15996831960001"/>
    <n v="0"/>
    <n v="0"/>
    <n v="38.758819348800003"/>
    <n v="1026.3048821299999"/>
    <n v="218.27967174"/>
    <n v="186035.59186620801"/>
    <n v="0"/>
    <n v="0"/>
    <n v="5952.7650114564003"/>
    <n v="0"/>
    <n v="0.98223999000000006"/>
    <n v="325.09400810159997"/>
    <n v="237508.29830952"/>
    <n v="341.90180228520001"/>
    <m/>
    <n v="529036.39838353998"/>
    <n v="291528.10007401998"/>
  </r>
  <r>
    <x v="4"/>
    <s v="ALL"/>
    <s v="New Haven/Middlesex"/>
    <x v="0"/>
    <x v="0"/>
    <s v="Fixed"/>
    <x v="3"/>
    <s v="Protect None"/>
    <n v="23001.213800000001"/>
    <n v="29493.081414856002"/>
    <n v="56837.011353207206"/>
    <n v="3197.5729437479999"/>
    <n v="0"/>
    <n v="312.7743711352"/>
    <n v="523.09011516760006"/>
    <n v="796.32753519840003"/>
    <n v="8178.4637476799999"/>
    <n v="0"/>
    <n v="882.07869250400006"/>
    <n v="425.98722883040006"/>
    <n v="0"/>
    <n v="0"/>
    <n v="36.001875558000002"/>
    <n v="1011.1213051676"/>
    <n v="189.87502096"/>
    <n v="186404.92373951961"/>
    <n v="0"/>
    <n v="0"/>
    <n v="2452.9354482548001"/>
    <n v="0"/>
    <n v="0.98223999000000006"/>
    <n v="204.59478296359998"/>
    <n v="237508.29830952"/>
    <n v="581.27850638400002"/>
    <m/>
    <n v="529036.39863064443"/>
    <n v="291528.10032112442"/>
  </r>
  <r>
    <x v="5"/>
    <s v="ALL"/>
    <s v="New Haven/Middlesex"/>
    <x v="0"/>
    <x v="0"/>
    <s v="Fixed"/>
    <x v="3"/>
    <s v="Protect None"/>
    <n v="22654.352200000001"/>
    <n v="28949.015101381199"/>
    <n v="55979.901077696806"/>
    <n v="3123.1510289736002"/>
    <n v="0"/>
    <n v="263.13727478519996"/>
    <n v="368.13934747720003"/>
    <n v="1057.1931792344001"/>
    <n v="10283.448277937599"/>
    <n v="0"/>
    <n v="688.11928291639992"/>
    <n v="808.58786710879997"/>
    <n v="0"/>
    <n v="0"/>
    <n v="32.554274969200002"/>
    <n v="993.97522506040002"/>
    <n v="162.80473394000001"/>
    <n v="186941.4214923268"/>
    <n v="0"/>
    <n v="0"/>
    <n v="628.74627320640002"/>
    <n v="0"/>
    <n v="0.98223999000000006"/>
    <n v="121.57857715720002"/>
    <n v="237508.29830952"/>
    <n v="1125.3448198587998"/>
    <m/>
    <n v="529036.39838353998"/>
    <n v="291528.10007401998"/>
  </r>
  <r>
    <x v="6"/>
    <s v="ALL"/>
    <s v="New Haven/Middlesex"/>
    <x v="0"/>
    <x v="0"/>
    <s v="Fixed"/>
    <x v="3"/>
    <s v="Protect None"/>
    <n v="22307.746999999999"/>
    <n v="28292.575838066801"/>
    <n v="55123.424377867996"/>
    <n v="3037.2894160012002"/>
    <n v="0"/>
    <n v="240.92604868680002"/>
    <n v="172.46626887560001"/>
    <n v="1032.3406542043999"/>
    <n v="9396.4470186811996"/>
    <n v="0"/>
    <n v="502.1821176748"/>
    <n v="2638.6882736140001"/>
    <n v="0"/>
    <n v="0"/>
    <n v="24.433435967600001"/>
    <n v="977.44072834320002"/>
    <n v="137.80394626999998"/>
    <n v="187803.04933047801"/>
    <n v="0"/>
    <n v="0"/>
    <n v="284.69911052039998"/>
    <n v="0"/>
    <n v="0.98223999000000006"/>
    <n v="81.567432709200006"/>
    <n v="237508.29830952"/>
    <n v="1781.7840831731999"/>
    <m/>
    <n v="529036.39863064443"/>
    <n v="291528.10032112442"/>
  </r>
  <r>
    <x v="7"/>
    <s v="ALL"/>
    <s v="New Haven/Middlesex"/>
    <x v="0"/>
    <x v="0"/>
    <s v="Fixed"/>
    <x v="3"/>
    <s v="Protect None"/>
    <n v="21955.566200000001"/>
    <n v="27404.122346251603"/>
    <n v="54253.170125112803"/>
    <n v="2911.8537862644002"/>
    <n v="0"/>
    <n v="219.58388876319998"/>
    <n v="96.159935946800005"/>
    <n v="1086.5296607068001"/>
    <n v="7957.1476570728"/>
    <n v="0"/>
    <n v="387.13796927120001"/>
    <n v="3063.5057102148003"/>
    <n v="0"/>
    <n v="0"/>
    <n v="20.580584162799997"/>
    <n v="961.31667203439997"/>
    <n v="120.29042192"/>
    <n v="190149.16500607439"/>
    <n v="0"/>
    <n v="0"/>
    <n v="170.01351060120001"/>
    <n v="0"/>
    <n v="0.98223999000000006"/>
    <n v="56.302737540000003"/>
    <n v="237508.29830952"/>
    <n v="2670.2375749884004"/>
    <m/>
    <n v="529036.39813643554"/>
    <n v="291528.09982691554"/>
  </r>
  <r>
    <x v="0"/>
    <s v="OutputSite 1"/>
    <s v="New Haven/Middlesex"/>
    <x v="0"/>
    <x v="0"/>
    <s v="Fixed"/>
    <x v="3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  <m/>
    <n v="73857.188556249996"/>
    <n v="24270.056715929997"/>
  </r>
  <r>
    <x v="1"/>
    <s v="OutputSite 1"/>
    <s v="New Haven/Middlesex"/>
    <x v="0"/>
    <x v="0"/>
    <s v="Fixed"/>
    <x v="3"/>
    <s v="Protect None"/>
    <n v="1921.9277999999999"/>
    <n v="9841.9834179088011"/>
    <n v="4749.1681586231998"/>
    <n v="509.54755852560004"/>
    <n v="0"/>
    <n v="103.7737167196"/>
    <n v="87.7082241536"/>
    <n v="151.206888926"/>
    <n v="236.87823151039998"/>
    <n v="0"/>
    <n v="371.22938799919996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  <m/>
    <n v="73857.18855625001"/>
    <n v="24270.056715930012"/>
  </r>
  <r>
    <x v="2"/>
    <s v="OutputSite 1"/>
    <s v="New Haven/Middlesex"/>
    <x v="0"/>
    <x v="0"/>
    <s v="Fixed"/>
    <x v="3"/>
    <s v="Protect None"/>
    <n v="1905.6623"/>
    <n v="9826.9933236916004"/>
    <n v="4708.9753924411998"/>
    <n v="502.2164651864"/>
    <n v="0"/>
    <n v="97.986284567199988"/>
    <n v="87.0620461476"/>
    <n v="53.3110445692"/>
    <n v="469.73829837240004"/>
    <n v="0"/>
    <n v="356.52717040800002"/>
    <n v="17.890605664399999"/>
    <n v="0"/>
    <n v="0"/>
    <n v="3.4775002212000001"/>
    <n v="111.72825446"/>
    <n v="5.04710737"/>
    <n v="6803.5439780299994"/>
    <n v="0"/>
    <n v="0"/>
    <n v="1149.5264564428001"/>
    <n v="0"/>
    <n v="0"/>
    <n v="29.3705818796"/>
    <n v="49587.131840319998"/>
    <n v="46.662206478400002"/>
    <m/>
    <n v="73857.188556249996"/>
    <n v="24270.056715929997"/>
  </r>
  <r>
    <x v="3"/>
    <s v="OutputSite 1"/>
    <s v="New Haven/Middlesex"/>
    <x v="0"/>
    <x v="0"/>
    <s v="Fixed"/>
    <x v="3"/>
    <s v="Protect None"/>
    <n v="1876.6548"/>
    <n v="9791.2442359348006"/>
    <n v="4637.2965836111998"/>
    <n v="487.37018572999995"/>
    <n v="0"/>
    <n v="92.621400938800008"/>
    <n v="85.879404489199999"/>
    <n v="91.859330969200002"/>
    <n v="719.48276178200001"/>
    <n v="0"/>
    <n v="322.99880989400003"/>
    <n v="32.021270778400002"/>
    <n v="0"/>
    <n v="0"/>
    <n v="3.3818708183999999"/>
    <n v="110.06029975999999"/>
    <n v="4.6393851100000001"/>
    <n v="6843.0668441835996"/>
    <n v="0"/>
    <n v="0"/>
    <n v="944.5983296436001"/>
    <n v="0"/>
    <n v="0"/>
    <n v="21.125202260399998"/>
    <n v="49587.131840319998"/>
    <n v="82.411294235200003"/>
    <m/>
    <n v="73857.189050458794"/>
    <n v="24270.057210138795"/>
  </r>
  <r>
    <x v="4"/>
    <s v="OutputSite 1"/>
    <s v="New Haven/Middlesex"/>
    <x v="0"/>
    <x v="0"/>
    <s v="Fixed"/>
    <x v="3"/>
    <s v="Protect None"/>
    <n v="1838.2674"/>
    <n v="9719.2365311483991"/>
    <n v="4542.4396291656003"/>
    <n v="463.81644142640005"/>
    <n v="0"/>
    <n v="87.918015789200012"/>
    <n v="84.329071483600003"/>
    <n v="123.1041997228"/>
    <n v="1295.5735583923999"/>
    <n v="0"/>
    <n v="291.56194102159998"/>
    <n v="34.663558127600005"/>
    <n v="0"/>
    <n v="0"/>
    <n v="3.2748746131999997"/>
    <n v="104.80315365"/>
    <n v="4.4478792"/>
    <n v="6890.5163252804005"/>
    <n v="0"/>
    <n v="0"/>
    <n v="453.58508374440004"/>
    <n v="0"/>
    <n v="0"/>
    <n v="16.3672070384"/>
    <n v="49587.131840319998"/>
    <n v="154.4189990216"/>
    <m/>
    <n v="73857.188309145597"/>
    <n v="24270.056468825598"/>
  </r>
  <r>
    <x v="5"/>
    <s v="OutputSite 1"/>
    <s v="New Haven/Middlesex"/>
    <x v="0"/>
    <x v="0"/>
    <s v="Fixed"/>
    <x v="3"/>
    <s v="Protect None"/>
    <n v="1764.6382000000001"/>
    <n v="9511.4743639856006"/>
    <n v="4360.4986362808004"/>
    <n v="414.78326822999998"/>
    <n v="0"/>
    <n v="54.912775289999999"/>
    <n v="77.703461206399993"/>
    <n v="263.9411053984"/>
    <n v="1648.1267958396002"/>
    <n v="0"/>
    <n v="242.2137097152"/>
    <n v="62.709907527600002"/>
    <n v="0"/>
    <n v="0"/>
    <n v="3.0873223736000002"/>
    <n v="95.89504002999999"/>
    <n v="4.15135392"/>
    <n v="6964.263150834"/>
    <n v="0"/>
    <n v="0"/>
    <n v="190.9281799128"/>
    <n v="0"/>
    <n v="0"/>
    <n v="13.1862320972"/>
    <n v="49587.131840319998"/>
    <n v="362.18116618440001"/>
    <m/>
    <n v="73857.188309145597"/>
    <n v="24270.056468825598"/>
  </r>
  <r>
    <x v="6"/>
    <s v="OutputSite 1"/>
    <s v="New Haven/Middlesex"/>
    <x v="0"/>
    <x v="0"/>
    <s v="Fixed"/>
    <x v="3"/>
    <s v="Protect None"/>
    <n v="1688.2607"/>
    <n v="9219.4533029887989"/>
    <n v="4171.7664731708001"/>
    <n v="377.94000218999997"/>
    <n v="0"/>
    <n v="42.602281186399999"/>
    <n v="64.073429606800005"/>
    <n v="237.87505066"/>
    <n v="1893.8948552444001"/>
    <n v="0"/>
    <n v="165.19670453199998"/>
    <n v="126.15915142"/>
    <n v="0"/>
    <n v="0"/>
    <n v="2.7707816371999998"/>
    <n v="91.508936930000004"/>
    <n v="4.15135392"/>
    <n v="7079.9794232056001"/>
    <n v="0"/>
    <n v="0"/>
    <n v="129.17333089120001"/>
    <n v="0"/>
    <n v="0"/>
    <n v="9.3091640612000006"/>
    <n v="49587.131840319998"/>
    <n v="654.20222718119999"/>
    <m/>
    <n v="73857.188309145597"/>
    <n v="24270.056468825598"/>
  </r>
  <r>
    <x v="7"/>
    <s v="OutputSite 1"/>
    <s v="New Haven/Middlesex"/>
    <x v="0"/>
    <x v="0"/>
    <s v="Fixed"/>
    <x v="3"/>
    <s v="Protect None"/>
    <n v="1602.7157"/>
    <n v="8742.9275409572001"/>
    <n v="3960.3810141907998"/>
    <n v="337.617506198"/>
    <n v="0"/>
    <n v="36.623096019599998"/>
    <n v="40.089723647200003"/>
    <n v="257.69282354000001"/>
    <n v="1975.6518170284"/>
    <n v="0"/>
    <n v="116.94116888239999"/>
    <n v="281.39137102199999"/>
    <n v="0"/>
    <n v="0"/>
    <n v="2.4260709992000002"/>
    <n v="82.761441169999998"/>
    <n v="4.0154465000000004"/>
    <n v="7201.7307263384"/>
    <n v="0"/>
    <n v="0"/>
    <n v="95.225634210400003"/>
    <n v="0"/>
    <n v="0"/>
    <n v="3.8535931180000005"/>
    <n v="49587.131840319998"/>
    <n v="1130.7279892128001"/>
    <m/>
    <n v="73857.188803354395"/>
    <n v="24270.056963034396"/>
  </r>
  <r>
    <x v="0"/>
    <s v="OutputSite 2"/>
    <s v="New Haven/Middlesex"/>
    <x v="0"/>
    <x v="0"/>
    <s v="Fixed"/>
    <x v="3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  <m/>
    <n v="9882.8972347300005"/>
    <n v="9494.0166852300008"/>
  </r>
  <r>
    <x v="1"/>
    <s v="OutputSite 2"/>
    <s v="New Haven/Middlesex"/>
    <x v="0"/>
    <x v="0"/>
    <s v="Fixed"/>
    <x v="3"/>
    <s v="Protect None"/>
    <n v="1166.796"/>
    <n v="1260.2665404072"/>
    <n v="2883.2042550240003"/>
    <n v="126.1052826608"/>
    <n v="0"/>
    <n v="20.4439354296"/>
    <n v="0"/>
    <n v="36.427142230400001"/>
    <n v="128.107569614"/>
    <n v="0"/>
    <n v="35.6791572116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  <m/>
    <n v="9882.8972347299987"/>
    <n v="9494.016685229999"/>
  </r>
  <r>
    <x v="2"/>
    <s v="OutputSite 2"/>
    <s v="New Haven/Middlesex"/>
    <x v="0"/>
    <x v="0"/>
    <s v="Fixed"/>
    <x v="3"/>
    <s v="Protect None"/>
    <n v="1157.0844"/>
    <n v="1256.0781208272001"/>
    <n v="2859.2064641135998"/>
    <n v="125.03976848799999"/>
    <n v="0"/>
    <n v="18.875810907199998"/>
    <n v="0"/>
    <n v="29.854412294799999"/>
    <n v="214.27781598200002"/>
    <n v="0"/>
    <n v="35.371265129199998"/>
    <n v="19.367054454400002"/>
    <n v="0"/>
    <n v="0"/>
    <n v="7.1714638968000006"/>
    <n v="30.23940095"/>
    <n v="0"/>
    <n v="3810.7904351452003"/>
    <n v="0"/>
    <n v="0"/>
    <n v="1075.5597079732001"/>
    <n v="0"/>
    <n v="0"/>
    <n v="1.0749041399999999"/>
    <n v="388.88054950000003"/>
    <n v="11.110308032800001"/>
    <m/>
    <n v="9882.8974818343977"/>
    <n v="9494.016932334398"/>
  </r>
  <r>
    <x v="3"/>
    <s v="OutputSite 2"/>
    <s v="New Haven/Middlesex"/>
    <x v="0"/>
    <x v="0"/>
    <s v="Fixed"/>
    <x v="3"/>
    <s v="Protect None"/>
    <n v="1138.078"/>
    <n v="1245.7417437752001"/>
    <n v="2812.2408134319999"/>
    <n v="121.9025310256"/>
    <n v="0"/>
    <n v="15.8734924472"/>
    <n v="0"/>
    <n v="53.641917360800001"/>
    <n v="347.5328173524"/>
    <n v="0"/>
    <n v="34.3581370892"/>
    <n v="21.4558279476"/>
    <n v="0"/>
    <n v="0"/>
    <n v="6.1823049835999999"/>
    <n v="29.152141589999999"/>
    <n v="0"/>
    <n v="3819.1670272008"/>
    <n v="0"/>
    <n v="0"/>
    <n v="964.24609469639995"/>
    <n v="0"/>
    <n v="0"/>
    <n v="1.0749041399999999"/>
    <n v="388.88054950000003"/>
    <n v="21.446685084799999"/>
    <m/>
    <n v="9882.8969876255996"/>
    <n v="9494.0164381256"/>
  </r>
  <r>
    <x v="4"/>
    <s v="OutputSite 2"/>
    <s v="New Haven/Middlesex"/>
    <x v="0"/>
    <x v="0"/>
    <s v="Fixed"/>
    <x v="3"/>
    <s v="Protect None"/>
    <n v="1107.0808"/>
    <n v="1223.6083555627999"/>
    <n v="2735.6453683551999"/>
    <n v="115.34833392"/>
    <n v="0"/>
    <n v="13.940641830400001"/>
    <n v="0"/>
    <n v="85.318477501199993"/>
    <n v="880.04106962159995"/>
    <n v="0"/>
    <n v="31.812467560400002"/>
    <n v="19.4004135484"/>
    <n v="0"/>
    <n v="0"/>
    <n v="5.3747678044000002"/>
    <n v="26.144633937599998"/>
    <n v="0"/>
    <n v="3834.3466504928001"/>
    <n v="0"/>
    <n v="0"/>
    <n v="478.38102186679998"/>
    <n v="0"/>
    <n v="0"/>
    <n v="1.0749041399999999"/>
    <n v="388.88054950000003"/>
    <n v="43.580073297199995"/>
    <m/>
    <n v="9882.8977289388004"/>
    <n v="9494.0171794388007"/>
  </r>
  <r>
    <x v="5"/>
    <s v="OutputSite 2"/>
    <s v="New Haven/Middlesex"/>
    <x v="0"/>
    <x v="0"/>
    <s v="Fixed"/>
    <x v="3"/>
    <s v="Protect None"/>
    <n v="1069.9139"/>
    <n v="1180.2155874007999"/>
    <n v="2643.8043231115998"/>
    <n v="110.8962539452"/>
    <n v="0"/>
    <n v="9.1754805808000004"/>
    <n v="0"/>
    <n v="101.12871122199999"/>
    <n v="1358.5523155072001"/>
    <n v="0"/>
    <n v="26.8313370652"/>
    <n v="24.0832890328"/>
    <n v="0"/>
    <n v="0"/>
    <n v="4.4417015900000001"/>
    <n v="23.7983776596"/>
    <n v="0"/>
    <n v="3855.4834666600004"/>
    <n v="0"/>
    <n v="0"/>
    <n v="67.557848751199998"/>
    <n v="0"/>
    <n v="0"/>
    <n v="1.0749041399999999"/>
    <n v="388.88054950000003"/>
    <n v="86.972841459200012"/>
    <m/>
    <n v="9882.8969876255978"/>
    <n v="9494.0164381255981"/>
  </r>
  <r>
    <x v="6"/>
    <s v="OutputSite 2"/>
    <s v="New Haven/Middlesex"/>
    <x v="0"/>
    <x v="0"/>
    <s v="Fixed"/>
    <x v="3"/>
    <s v="Protect None"/>
    <n v="1031.271"/>
    <n v="1137.0971051228"/>
    <n v="2548.316016924"/>
    <n v="101.4630434752"/>
    <n v="0"/>
    <n v="7.5821514095999998"/>
    <n v="0"/>
    <n v="106.51731687280001"/>
    <n v="1439.8111148208"/>
    <n v="0"/>
    <n v="23.799118972799999"/>
    <n v="72.588400126400003"/>
    <n v="0"/>
    <n v="0"/>
    <n v="3.3769287304"/>
    <n v="21.8509478832"/>
    <n v="0"/>
    <n v="3877.3761751868001"/>
    <n v="0"/>
    <n v="0"/>
    <n v="23.430933416800002"/>
    <n v="0"/>
    <n v="0"/>
    <n v="0.71684986440000009"/>
    <n v="388.88054950000003"/>
    <n v="130.09132373719999"/>
    <m/>
    <n v="9882.8979760432012"/>
    <n v="9494.0174265432015"/>
  </r>
  <r>
    <x v="7"/>
    <s v="OutputSite 2"/>
    <s v="New Haven/Middlesex"/>
    <x v="0"/>
    <x v="0"/>
    <s v="Fixed"/>
    <x v="3"/>
    <s v="Protect None"/>
    <n v="993.49480000000005"/>
    <n v="1094.9714883239999"/>
    <n v="2454.9693645712"/>
    <n v="92.049354252800001"/>
    <n v="0"/>
    <n v="6.8623362924000002"/>
    <n v="0"/>
    <n v="103.3986122404"/>
    <n v="1314.0161952863998"/>
    <n v="0"/>
    <n v="20.5148543924"/>
    <n v="295.03795861639998"/>
    <n v="0"/>
    <n v="0"/>
    <n v="2.7636156096"/>
    <n v="20.737495456800001"/>
    <n v="0"/>
    <n v="3906.1756987980002"/>
    <n v="0"/>
    <n v="0"/>
    <n v="10.185643367999999"/>
    <n v="0"/>
    <n v="0"/>
    <n v="0.11688038120000001"/>
    <n v="388.88054950000003"/>
    <n v="172.21694053600001"/>
    <m/>
    <n v="9882.8969876255996"/>
    <n v="9494.0164381256"/>
  </r>
  <r>
    <x v="0"/>
    <s v="OutputSite 3"/>
    <s v="New Haven/Middlesex"/>
    <x v="0"/>
    <x v="0"/>
    <s v="Fixed"/>
    <x v="3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  <m/>
    <n v="3571.2578081700003"/>
    <n v="3481.6206870700003"/>
  </r>
  <r>
    <x v="1"/>
    <s v="OutputSite 3"/>
    <s v="New Haven/Middlesex"/>
    <x v="0"/>
    <x v="0"/>
    <s v="Fixed"/>
    <x v="3"/>
    <s v="Protect None"/>
    <n v="413.262"/>
    <n v="552.91808729160005"/>
    <n v="1021.188585528"/>
    <n v="76.9885881772"/>
    <n v="0"/>
    <n v="5.0290687488000003"/>
    <n v="0"/>
    <n v="15.405970922400002"/>
    <n v="32.388715021199999"/>
    <n v="0"/>
    <n v="29.7162809352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  <m/>
    <n v="3571.2575610655999"/>
    <n v="3481.6204399655999"/>
  </r>
  <r>
    <x v="2"/>
    <s v="OutputSite 3"/>
    <s v="New Haven/Middlesex"/>
    <x v="0"/>
    <x v="0"/>
    <s v="Fixed"/>
    <x v="3"/>
    <s v="Protect None"/>
    <n v="408.96780000000001"/>
    <n v="549.73167605360004"/>
    <n v="1010.5774283832001"/>
    <n v="72.489805470799993"/>
    <n v="0"/>
    <n v="4.0515237423999997"/>
    <n v="0"/>
    <n v="20.200784700000003"/>
    <n v="65.388025014800007"/>
    <n v="0"/>
    <n v="29.524280816400001"/>
    <n v="3.5798014428000005"/>
    <n v="0"/>
    <n v="0"/>
    <n v="0"/>
    <n v="8.1853332499999993"/>
    <n v="0"/>
    <n v="1291.0087988112"/>
    <n v="0"/>
    <n v="0"/>
    <n v="420.85882411280005"/>
    <n v="0"/>
    <n v="0"/>
    <n v="1.0810817500000001"/>
    <n v="89.637121100000002"/>
    <n v="4.9435706263999997"/>
    <m/>
    <n v="3571.2580552744002"/>
    <n v="3481.6209341744002"/>
  </r>
  <r>
    <x v="3"/>
    <s v="OutputSite 3"/>
    <s v="New Haven/Middlesex"/>
    <x v="0"/>
    <x v="0"/>
    <s v="Fixed"/>
    <x v="3"/>
    <s v="Protect None"/>
    <n v="401.5684"/>
    <n v="542.0155940592"/>
    <n v="992.29318540960003"/>
    <n v="68.462745064000003"/>
    <n v="0"/>
    <n v="2.6813298444"/>
    <n v="0"/>
    <n v="25.921745768800001"/>
    <n v="323.4865939796"/>
    <n v="0"/>
    <n v="27.824943857600001"/>
    <n v="5.4291307723999997"/>
    <n v="0"/>
    <n v="0"/>
    <n v="0"/>
    <n v="7.9629392900000004"/>
    <n v="0"/>
    <n v="1294.3172796227998"/>
    <n v="0"/>
    <n v="0"/>
    <n v="177.48446503079998"/>
    <n v="0"/>
    <n v="0"/>
    <n v="1.0810817500000001"/>
    <n v="89.637121100000002"/>
    <n v="12.659652620799999"/>
    <m/>
    <n v="3571.2578081699994"/>
    <n v="3481.6206870699993"/>
  </r>
  <r>
    <x v="4"/>
    <s v="OutputSite 3"/>
    <s v="New Haven/Middlesex"/>
    <x v="0"/>
    <x v="0"/>
    <s v="Fixed"/>
    <x v="3"/>
    <s v="Protect None"/>
    <n v="394.09789999999998"/>
    <n v="532.38297033840001"/>
    <n v="973.83325120759991"/>
    <n v="66.657647421999997"/>
    <n v="0"/>
    <n v="2.3304415964"/>
    <n v="0"/>
    <n v="21.138545898000004"/>
    <n v="488.69614794040001"/>
    <n v="0"/>
    <n v="25.178702838000003"/>
    <n v="5.9386600452000007"/>
    <n v="0"/>
    <n v="0"/>
    <n v="0"/>
    <n v="7.9567616800000005"/>
    <n v="0"/>
    <n v="1300.5260247771998"/>
    <n v="0"/>
    <n v="0"/>
    <n v="33.629920422399998"/>
    <n v="0"/>
    <n v="0"/>
    <n v="1.0593365628"/>
    <n v="89.637121100000002"/>
    <n v="22.292276341600001"/>
    <m/>
    <n v="3571.2578081699999"/>
    <n v="3481.6206870699998"/>
  </r>
  <r>
    <x v="5"/>
    <s v="OutputSite 3"/>
    <s v="New Haven/Middlesex"/>
    <x v="0"/>
    <x v="0"/>
    <s v="Fixed"/>
    <x v="3"/>
    <s v="Protect None"/>
    <n v="382.42079999999999"/>
    <n v="514.50546120720003"/>
    <n v="944.97862331520002"/>
    <n v="64.107777118399994"/>
    <n v="0"/>
    <n v="2.2864570132000002"/>
    <n v="0"/>
    <n v="31.596745419199998"/>
    <n v="462.58660282760002"/>
    <n v="0"/>
    <n v="21.744940095599997"/>
    <n v="70.245356205600004"/>
    <n v="0"/>
    <n v="0"/>
    <n v="0"/>
    <n v="7.9567616800000005"/>
    <n v="0"/>
    <n v="1310.3125945392001"/>
    <n v="0"/>
    <n v="0"/>
    <n v="10.283990919200001"/>
    <n v="0"/>
    <n v="0"/>
    <n v="0.8458383612"/>
    <n v="89.637121100000002"/>
    <n v="40.169785472800001"/>
    <m/>
    <n v="3571.2580552744002"/>
    <n v="3481.6209341744002"/>
  </r>
  <r>
    <x v="6"/>
    <s v="OutputSite 3"/>
    <s v="New Haven/Middlesex"/>
    <x v="0"/>
    <x v="0"/>
    <s v="Fixed"/>
    <x v="3"/>
    <s v="Protect None"/>
    <n v="367.18020000000001"/>
    <n v="490.37991732200004"/>
    <n v="907.31843012880006"/>
    <n v="56.474969306800006"/>
    <n v="0"/>
    <n v="2.2553218587999999"/>
    <n v="0"/>
    <n v="45.337726894399999"/>
    <n v="337.77441749200005"/>
    <n v="0"/>
    <n v="18.187872257600002"/>
    <n v="161.9512353424"/>
    <n v="0"/>
    <n v="0"/>
    <n v="0"/>
    <n v="7.6478811800000006"/>
    <n v="0"/>
    <n v="1383.7139681416002"/>
    <n v="0"/>
    <n v="0"/>
    <n v="5.6300266496000004"/>
    <n v="0"/>
    <n v="0"/>
    <n v="0.65334403360000004"/>
    <n v="89.637121100000002"/>
    <n v="64.295329358000004"/>
    <m/>
    <n v="3571.2575610656008"/>
    <n v="3481.6204399656008"/>
  </r>
  <r>
    <x v="7"/>
    <s v="OutputSite 3"/>
    <s v="New Haven/Middlesex"/>
    <x v="0"/>
    <x v="0"/>
    <s v="Fixed"/>
    <x v="3"/>
    <s v="Protect None"/>
    <n v="355.14519999999999"/>
    <n v="464.08183155199998"/>
    <n v="877.57941558879998"/>
    <n v="55.9261504344"/>
    <n v="0"/>
    <n v="2.2427195343999999"/>
    <n v="0"/>
    <n v="30.241871994"/>
    <n v="201.61099733359998"/>
    <n v="0"/>
    <n v="15.420055873200001"/>
    <n v="187.57571451799998"/>
    <n v="0"/>
    <n v="0"/>
    <n v="0"/>
    <n v="7.6555414164000002"/>
    <n v="0"/>
    <n v="1544.2238435187999"/>
    <n v="0"/>
    <n v="0"/>
    <n v="3.9571298615999999"/>
    <n v="0"/>
    <n v="0"/>
    <n v="0.5122474212"/>
    <n v="89.637121100000002"/>
    <n v="90.593415128000004"/>
    <m/>
    <n v="3571.2580552743993"/>
    <n v="3481.6209341743993"/>
  </r>
  <r>
    <x v="0"/>
    <s v="OutputSite 4"/>
    <s v="New Haven/Middlesex"/>
    <x v="0"/>
    <x v="0"/>
    <s v="Fixed"/>
    <x v="3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  <m/>
    <n v="6101.9528103299999"/>
    <n v="6101.9528103299999"/>
  </r>
  <r>
    <x v="1"/>
    <s v="OutputSite 4"/>
    <s v="New Haven/Middlesex"/>
    <x v="0"/>
    <x v="0"/>
    <s v="Fixed"/>
    <x v="3"/>
    <s v="Protect None"/>
    <n v="722.20169999999996"/>
    <n v="216.96038134840001"/>
    <n v="1784.5921775748"/>
    <n v="34.81700996"/>
    <n v="0"/>
    <n v="2.8417005999999998"/>
    <n v="2.8540558200000001"/>
    <n v="42.641570785999996"/>
    <n v="100.06937465920001"/>
    <n v="0"/>
    <n v="23.873744501600001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  <m/>
    <n v="6101.9530574343999"/>
    <n v="6101.9530574343999"/>
  </r>
  <r>
    <x v="2"/>
    <s v="OutputSite 4"/>
    <s v="New Haven/Middlesex"/>
    <x v="0"/>
    <x v="0"/>
    <s v="Fixed"/>
    <x v="3"/>
    <s v="Protect None"/>
    <n v="713.27409999999998"/>
    <n v="216.116272718"/>
    <n v="1762.5316851604"/>
    <n v="34.234090680400001"/>
    <n v="0"/>
    <n v="2.8417005999999998"/>
    <n v="2.8535616112"/>
    <n v="44.762220746799997"/>
    <n v="119.34500048560001"/>
    <n v="0"/>
    <n v="23.821605473199998"/>
    <n v="20.331502927599999"/>
    <n v="0"/>
    <n v="0"/>
    <n v="0"/>
    <n v="16.710435050000001"/>
    <n v="0"/>
    <n v="3032.0757602655999"/>
    <n v="0"/>
    <n v="0"/>
    <n v="816.6919030112"/>
    <n v="0"/>
    <n v="0"/>
    <n v="7.8381515680000007"/>
    <n v="0"/>
    <n v="1.7989200320000001"/>
    <m/>
    <n v="6101.9528103299999"/>
    <n v="6101.9528103299999"/>
  </r>
  <r>
    <x v="3"/>
    <s v="OutputSite 4"/>
    <s v="New Haven/Middlesex"/>
    <x v="0"/>
    <x v="0"/>
    <s v="Fixed"/>
    <x v="3"/>
    <s v="Protect None"/>
    <n v="697.61559999999997"/>
    <n v="214.55803237160001"/>
    <n v="1723.8388426863999"/>
    <n v="34.139943903999999"/>
    <n v="0"/>
    <n v="2.8417005999999998"/>
    <n v="2.8501021496000001"/>
    <n v="61.270524397599999"/>
    <n v="273.61227740560003"/>
    <n v="0"/>
    <n v="23.306145694799998"/>
    <n v="15.59846525"/>
    <n v="0"/>
    <n v="0"/>
    <n v="0"/>
    <n v="16.710435050000001"/>
    <n v="0"/>
    <n v="3046.9578698600003"/>
    <n v="0"/>
    <n v="0"/>
    <n v="675.18830966439998"/>
    <n v="0"/>
    <n v="0"/>
    <n v="7.7227538132000006"/>
    <n v="0"/>
    <n v="3.3571603784000001"/>
    <m/>
    <n v="6101.9525632256"/>
    <n v="6101.9525632256"/>
  </r>
  <r>
    <x v="4"/>
    <s v="OutputSite 4"/>
    <s v="New Haven/Middlesex"/>
    <x v="0"/>
    <x v="0"/>
    <s v="Fixed"/>
    <x v="3"/>
    <s v="Protect None"/>
    <n v="682.65909999999997"/>
    <n v="211.4946791248"/>
    <n v="1686.8806731003999"/>
    <n v="34.034430325199999"/>
    <n v="0"/>
    <n v="2.8417005999999998"/>
    <n v="2.8179785776000004"/>
    <n v="60.179064262799997"/>
    <n v="836.31322789319995"/>
    <n v="0"/>
    <n v="21.520075091599999"/>
    <n v="12.061659972799999"/>
    <n v="0"/>
    <n v="0"/>
    <n v="0"/>
    <n v="16.611593290000002"/>
    <n v="0"/>
    <n v="3061.4606742003998"/>
    <n v="0"/>
    <n v="0"/>
    <n v="142.57726196479999"/>
    <n v="0"/>
    <n v="0"/>
    <n v="6.7395254055999994"/>
    <n v="0"/>
    <n v="6.4205136251999999"/>
    <m/>
    <n v="6101.9530574343999"/>
    <n v="6101.9530574343999"/>
  </r>
  <r>
    <x v="5"/>
    <s v="OutputSite 4"/>
    <s v="New Haven/Middlesex"/>
    <x v="0"/>
    <x v="0"/>
    <s v="Fixed"/>
    <x v="3"/>
    <s v="Protect None"/>
    <n v="655.81169999999997"/>
    <n v="201.44914395160001"/>
    <n v="1620.5395664148"/>
    <n v="30.619694621600001"/>
    <n v="0"/>
    <n v="2.4895768300000003"/>
    <n v="2.5375150835999998"/>
    <n v="80.45669843120001"/>
    <n v="981.44703198039997"/>
    <n v="0"/>
    <n v="18.983548425600002"/>
    <n v="33.020313867600002"/>
    <n v="0"/>
    <n v="0"/>
    <n v="0"/>
    <n v="16.59306046"/>
    <n v="0"/>
    <n v="3075.6400188811999"/>
    <n v="0"/>
    <n v="0"/>
    <n v="18.185895422400002"/>
    <n v="0"/>
    <n v="0"/>
    <n v="3.5246971615999998"/>
    <n v="0"/>
    <n v="16.466048798399999"/>
    <m/>
    <n v="6101.9528103299999"/>
    <n v="6101.9528103299999"/>
  </r>
  <r>
    <x v="6"/>
    <s v="OutputSite 4"/>
    <s v="New Haven/Middlesex"/>
    <x v="0"/>
    <x v="0"/>
    <s v="Fixed"/>
    <x v="3"/>
    <s v="Protect None"/>
    <n v="632.13589999999999"/>
    <n v="193.7041507424"/>
    <n v="1562.0356228795999"/>
    <n v="30.446721541600002"/>
    <n v="0"/>
    <n v="2.4895768300000003"/>
    <n v="2.0816074656000003"/>
    <n v="70.326900657600007"/>
    <n v="487.79026321000003"/>
    <n v="0"/>
    <n v="16.367948351599999"/>
    <n v="579.59572542000001"/>
    <n v="0"/>
    <n v="0"/>
    <n v="0"/>
    <n v="16.154450149999999"/>
    <n v="0"/>
    <n v="3108.7977227951997"/>
    <n v="0"/>
    <n v="0"/>
    <n v="6.1200346748000003"/>
    <n v="0"/>
    <n v="0"/>
    <n v="1.831043604"/>
    <n v="0"/>
    <n v="24.2110420076"/>
    <m/>
    <n v="6101.952810329999"/>
    <n v="6101.952810329999"/>
  </r>
  <r>
    <x v="7"/>
    <s v="OutputSite 4"/>
    <s v="New Haven/Middlesex"/>
    <x v="0"/>
    <x v="0"/>
    <s v="Fixed"/>
    <x v="3"/>
    <s v="Protect None"/>
    <n v="609.89409999999998"/>
    <n v="184.53534198040001"/>
    <n v="1507.0751564404"/>
    <n v="30.316003314"/>
    <n v="0"/>
    <n v="2.4895768300000003"/>
    <n v="1.2575142916000002"/>
    <n v="67.763933820800005"/>
    <n v="232.33175765479999"/>
    <n v="0"/>
    <n v="13.555900279599999"/>
    <n v="365.20251168319999"/>
    <n v="0"/>
    <n v="0"/>
    <n v="0"/>
    <n v="15.950589020000001"/>
    <n v="0"/>
    <n v="3643.8931581324"/>
    <n v="0"/>
    <n v="0"/>
    <n v="3.1248822424"/>
    <n v="0"/>
    <n v="0"/>
    <n v="1.0761396620000001"/>
    <n v="0"/>
    <n v="33.379850769599997"/>
    <m/>
    <n v="6101.952316121201"/>
    <n v="6101.952316121201"/>
  </r>
  <r>
    <x v="0"/>
    <s v="OutputSite 5"/>
    <s v="New Haven/Middlesex"/>
    <x v="0"/>
    <x v="0"/>
    <s v="Fixed"/>
    <x v="3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  <m/>
    <n v="4970.6594462500007"/>
    <n v="4554.2144009300009"/>
  </r>
  <r>
    <x v="1"/>
    <s v="OutputSite 5"/>
    <s v="New Haven/Middlesex"/>
    <x v="0"/>
    <x v="0"/>
    <s v="Fixed"/>
    <x v="3"/>
    <s v="Protect None"/>
    <n v="412.82560000000001"/>
    <n v="1000.1894065115999"/>
    <n v="1020.1102219264001"/>
    <n v="26.6346419628"/>
    <n v="0"/>
    <n v="10.73668618"/>
    <n v="0"/>
    <n v="18.237787346400001"/>
    <n v="103.0084343928"/>
    <n v="0"/>
    <n v="39.812472510399999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  <m/>
    <n v="4970.6594462499997"/>
    <n v="4554.21440093"/>
  </r>
  <r>
    <x v="2"/>
    <s v="OutputSite 5"/>
    <s v="New Haven/Middlesex"/>
    <x v="0"/>
    <x v="0"/>
    <s v="Fixed"/>
    <x v="3"/>
    <s v="Protect None"/>
    <n v="408.63780000000003"/>
    <n v="995.19888604920004"/>
    <n v="1009.7619838632"/>
    <n v="24.339783399999998"/>
    <n v="0"/>
    <n v="10.73668618"/>
    <n v="0"/>
    <n v="12.6433437304"/>
    <n v="148.91524272039999"/>
    <n v="0"/>
    <n v="39.304425864000002"/>
    <n v="24.342007339599999"/>
    <n v="0"/>
    <n v="0"/>
    <n v="3.7868749299999998"/>
    <n v="3.65714512"/>
    <n v="0"/>
    <n v="2010.6845491296001"/>
    <n v="0"/>
    <n v="0"/>
    <n v="235.27724210280002"/>
    <n v="0"/>
    <n v="0"/>
    <n v="19.595378919999998"/>
    <n v="416.44504532000002"/>
    <n v="15.9708515808"/>
    <m/>
    <n v="4970.6594462500007"/>
    <n v="4554.2144009300009"/>
  </r>
  <r>
    <x v="3"/>
    <s v="OutputSite 5"/>
    <s v="New Haven/Middlesex"/>
    <x v="0"/>
    <x v="0"/>
    <s v="Fixed"/>
    <x v="3"/>
    <s v="Protect None"/>
    <n v="401.4588"/>
    <n v="981.72205917759993"/>
    <n v="992.02235898720005"/>
    <n v="22.428430865999999"/>
    <n v="0"/>
    <n v="10.1718055216"/>
    <n v="0"/>
    <n v="20.193124463600004"/>
    <n v="243.04002682879999"/>
    <n v="0"/>
    <n v="32.833255836799999"/>
    <n v="29.626087829199999"/>
    <n v="0"/>
    <n v="0"/>
    <n v="3.7868749299999998"/>
    <n v="3.65714512"/>
    <n v="0"/>
    <n v="2020.3250801912"/>
    <n v="0"/>
    <n v="0"/>
    <n v="145.3650938056"/>
    <n v="0"/>
    <n v="0"/>
    <n v="19.595378919999998"/>
    <n v="416.44504532000002"/>
    <n v="29.447678452399998"/>
    <m/>
    <n v="4970.6594462500007"/>
    <n v="4554.2144009300009"/>
  </r>
  <r>
    <x v="4"/>
    <s v="OutputSite 5"/>
    <s v="New Haven/Middlesex"/>
    <x v="0"/>
    <x v="0"/>
    <s v="Fixed"/>
    <x v="3"/>
    <s v="Protect None"/>
    <n v="393.18720000000002"/>
    <n v="966.79670631319993"/>
    <n v="971.58287143680002"/>
    <n v="21.786206530399998"/>
    <n v="0"/>
    <n v="9.9056740828000009"/>
    <n v="0"/>
    <n v="21.341171505999998"/>
    <n v="297.05902550399998"/>
    <n v="0"/>
    <n v="23.086716987599999"/>
    <n v="68.503270185600002"/>
    <n v="0"/>
    <n v="0"/>
    <n v="3.7861336167999999"/>
    <n v="3.65714512"/>
    <n v="0"/>
    <n v="2037.9194076800002"/>
    <n v="0"/>
    <n v="0"/>
    <n v="65.517013511599998"/>
    <n v="0"/>
    <n v="0"/>
    <n v="18.899780034000003"/>
    <n v="416.44504532000002"/>
    <n v="44.373031316800002"/>
    <m/>
    <n v="4970.6591991455998"/>
    <n v="4554.2141538256001"/>
  </r>
  <r>
    <x v="5"/>
    <s v="OutputSite 5"/>
    <s v="New Haven/Middlesex"/>
    <x v="0"/>
    <x v="0"/>
    <s v="Fixed"/>
    <x v="3"/>
    <s v="Protect None"/>
    <n v="377.58049999999997"/>
    <n v="922.50423103079993"/>
    <n v="933.01802904199997"/>
    <n v="19.0463129432"/>
    <n v="0"/>
    <n v="4.5941650047999998"/>
    <n v="0"/>
    <n v="46.6115500764"/>
    <n v="339.21800139679999"/>
    <n v="0"/>
    <n v="18.3242738864"/>
    <n v="49.759907236800004"/>
    <n v="0"/>
    <n v="0"/>
    <n v="3.7636471163999996"/>
    <n v="3.65714512"/>
    <n v="0"/>
    <n v="2093.1425460964001"/>
    <n v="0"/>
    <n v="0"/>
    <n v="27.105375844800001"/>
    <n v="0"/>
    <n v="0"/>
    <n v="4.8037095359999995"/>
    <n v="416.44504532000002"/>
    <n v="88.6655065992"/>
    <m/>
    <n v="4970.6594462499988"/>
    <n v="4554.2144009299991"/>
  </r>
  <r>
    <x v="6"/>
    <s v="OutputSite 5"/>
    <s v="New Haven/Middlesex"/>
    <x v="0"/>
    <x v="0"/>
    <s v="Fixed"/>
    <x v="3"/>
    <s v="Protect None"/>
    <n v="363.61020000000002"/>
    <n v="875.75010171559995"/>
    <n v="898.49680304880007"/>
    <n v="17.384782957599999"/>
    <n v="0"/>
    <n v="4.4127903752000002"/>
    <n v="0"/>
    <n v="36.367590069999999"/>
    <n v="392.74427389840002"/>
    <n v="0"/>
    <n v="12.781475090000001"/>
    <n v="21.909017417200001"/>
    <n v="0"/>
    <n v="0"/>
    <n v="1.7060087776000001"/>
    <n v="3.65714512"/>
    <n v="0"/>
    <n v="2144.6539293204"/>
    <n v="0"/>
    <n v="0"/>
    <n v="6.5714944136000009"/>
    <n v="0"/>
    <n v="0"/>
    <n v="2.3595999156"/>
    <n v="416.44504532000002"/>
    <n v="135.4196359144"/>
    <m/>
    <n v="4970.6596933543997"/>
    <n v="4554.2146480343999"/>
  </r>
  <r>
    <x v="7"/>
    <s v="OutputSite 5"/>
    <s v="New Haven/Middlesex"/>
    <x v="0"/>
    <x v="0"/>
    <s v="Fixed"/>
    <x v="3"/>
    <s v="Protect None"/>
    <n v="345.98860000000002"/>
    <n v="838.37457279799992"/>
    <n v="854.9530540984"/>
    <n v="16.604921471200001"/>
    <n v="0"/>
    <n v="4.3957401716"/>
    <n v="0"/>
    <n v="44.327564107200004"/>
    <n v="397.72515728919996"/>
    <n v="0"/>
    <n v="10.158708988400001"/>
    <n v="43.720428596400005"/>
    <n v="0"/>
    <n v="0"/>
    <n v="1.2953212648000001"/>
    <n v="3.65714512"/>
    <n v="0"/>
    <n v="2161.7782642403999"/>
    <n v="0"/>
    <n v="0"/>
    <n v="2.4824108024"/>
    <n v="0"/>
    <n v="0"/>
    <n v="1.9459471500000001"/>
    <n v="416.44504532000002"/>
    <n v="172.79516483199998"/>
    <m/>
    <n v="4970.6594462500007"/>
    <n v="4554.2144009300009"/>
  </r>
  <r>
    <x v="0"/>
    <s v="Raster 1"/>
    <s v="New Haven/Middlesex"/>
    <x v="0"/>
    <x v="2"/>
    <s v="Fixed"/>
    <x v="3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  <m/>
    <n v="40770.527157250006"/>
    <n v="19633.185893200003"/>
  </r>
  <r>
    <x v="1"/>
    <s v="Raster 1"/>
    <s v="New Haven/Middlesex"/>
    <x v="0"/>
    <x v="2"/>
    <s v="Fixed"/>
    <x v="3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  <m/>
    <n v="40770.527404354405"/>
    <n v="19633.186140304402"/>
  </r>
  <r>
    <x v="2"/>
    <s v="Raster 1"/>
    <s v="New Haven/Middlesex"/>
    <x v="0"/>
    <x v="2"/>
    <s v="Fixed"/>
    <x v="3"/>
    <s v="Protect None"/>
    <n v="3718.6932000000002"/>
    <n v="6396.0114942092005"/>
    <n v="9189.0545197007996"/>
    <n v="294.68435221999999"/>
    <n v="0"/>
    <n v="34.619326440000002"/>
    <n v="21.79460808"/>
    <n v="34.313164088400001"/>
    <n v="327.64511392719999"/>
    <n v="0"/>
    <n v="173.86315004880001"/>
    <n v="16.646682114800001"/>
    <n v="0"/>
    <n v="0"/>
    <n v="0"/>
    <n v="248.39552049"/>
    <n v="116.48501416000001"/>
    <n v="2299.0131290772001"/>
    <n v="0"/>
    <n v="0"/>
    <n v="457.91682387639997"/>
    <n v="0"/>
    <n v="0"/>
    <n v="5.2153854663999999"/>
    <n v="21137.341264050003"/>
    <n v="17.527609300800002"/>
    <m/>
    <n v="40770.527157250006"/>
    <n v="19633.185893200003"/>
  </r>
  <r>
    <x v="3"/>
    <s v="Raster 1"/>
    <s v="New Haven/Middlesex"/>
    <x v="0"/>
    <x v="2"/>
    <s v="Fixed"/>
    <x v="3"/>
    <s v="Protect None"/>
    <n v="3711.7601"/>
    <n v="6385.0141128871992"/>
    <n v="9171.9225245443995"/>
    <n v="294.68435221999999"/>
    <n v="0"/>
    <n v="32.498923583599996"/>
    <n v="21.79460808"/>
    <n v="43.112057563599997"/>
    <n v="372.3697748052"/>
    <n v="0"/>
    <n v="157.61307049600001"/>
    <n v="29.796342760799998"/>
    <n v="0"/>
    <n v="0"/>
    <n v="0"/>
    <n v="248.39552049"/>
    <n v="109.76995209"/>
    <n v="2323.6946578624002"/>
    <n v="0"/>
    <n v="0"/>
    <n v="408.81619117880001"/>
    <n v="0"/>
    <n v="0"/>
    <n v="5.1788140152000004"/>
    <n v="21137.341264050003"/>
    <n v="28.524990622799997"/>
    <m/>
    <n v="40770.527157249999"/>
    <n v="19633.185893199996"/>
  </r>
  <r>
    <x v="4"/>
    <s v="Raster 1"/>
    <s v="New Haven/Middlesex"/>
    <x v="0"/>
    <x v="2"/>
    <s v="Fixed"/>
    <x v="3"/>
    <s v="Protect None"/>
    <n v="3701.2219"/>
    <n v="6372.4308155259996"/>
    <n v="9145.8821686636002"/>
    <n v="294.68435221999999"/>
    <n v="0"/>
    <n v="31.513471236400001"/>
    <n v="21.776075250000002"/>
    <n v="49.390486158800002"/>
    <n v="509.53619172319998"/>
    <n v="0"/>
    <n v="135.70627701839999"/>
    <n v="47.737110618400003"/>
    <n v="0"/>
    <n v="0"/>
    <n v="0"/>
    <n v="246.70903296"/>
    <n v="98.180755730000001"/>
    <n v="2367.5576656976"/>
    <n v="0"/>
    <n v="0"/>
    <n v="266.20729985079998"/>
    <n v="0"/>
    <n v="0"/>
    <n v="4.7659025628"/>
    <n v="21137.341264050003"/>
    <n v="41.108287984"/>
    <m/>
    <n v="40770.527157250013"/>
    <n v="19633.18589320001"/>
  </r>
  <r>
    <x v="5"/>
    <s v="Raster 1"/>
    <s v="New Haven/Middlesex"/>
    <x v="0"/>
    <x v="2"/>
    <s v="Fixed"/>
    <x v="3"/>
    <s v="Protect None"/>
    <n v="3687.9158000000002"/>
    <n v="6343.9129909307994"/>
    <n v="9113.002210095201"/>
    <n v="294.68435221999999"/>
    <n v="0"/>
    <n v="29.875416168799998"/>
    <n v="21.6984844684"/>
    <n v="53.3846816804"/>
    <n v="650.78675016440002"/>
    <n v="0"/>
    <n v="109.33405992839999"/>
    <n v="99.811150561199995"/>
    <n v="0"/>
    <n v="0"/>
    <n v="0"/>
    <n v="245.36849158999999"/>
    <n v="88.370711050000011"/>
    <n v="2418.2283997528002"/>
    <n v="0"/>
    <n v="0"/>
    <n v="90.948257046400002"/>
    <n v="0"/>
    <n v="0"/>
    <n v="4.1540720684000005"/>
    <n v="21137.341264050003"/>
    <n v="69.626112579199997"/>
    <m/>
    <n v="40770.527404354398"/>
    <n v="19633.186140304395"/>
  </r>
  <r>
    <x v="6"/>
    <s v="Raster 1"/>
    <s v="New Haven/Middlesex"/>
    <x v="0"/>
    <x v="2"/>
    <s v="Fixed"/>
    <x v="3"/>
    <s v="Protect None"/>
    <n v="3675.0254"/>
    <n v="6305.6587587668"/>
    <n v="9081.1494645176008"/>
    <n v="294.53287722280004"/>
    <n v="0"/>
    <n v="27.436989949600001"/>
    <n v="21.456816365199998"/>
    <n v="49.588663887600006"/>
    <n v="701.04753801999993"/>
    <n v="0"/>
    <n v="81.673193392400009"/>
    <n v="119.4683055812"/>
    <n v="0"/>
    <n v="0"/>
    <n v="0"/>
    <n v="242.13760155999998"/>
    <n v="81.55680722000001"/>
    <n v="2489.8679189832001"/>
    <n v="0"/>
    <n v="0"/>
    <n v="26.988989672400002"/>
    <n v="0"/>
    <n v="0"/>
    <n v="2.7418704223999999"/>
    <n v="21137.341264050003"/>
    <n v="107.8803447432"/>
    <m/>
    <n v="40770.527404354405"/>
    <n v="19633.186140304402"/>
  </r>
  <r>
    <x v="7"/>
    <s v="Raster 1"/>
    <s v="New Haven/Middlesex"/>
    <x v="0"/>
    <x v="2"/>
    <s v="Fixed"/>
    <x v="3"/>
    <s v="Protect None"/>
    <n v="3662.2285000000002"/>
    <n v="6248.2069857668002"/>
    <n v="9049.5277615539999"/>
    <n v="293.86025904600001"/>
    <n v="0"/>
    <n v="23.183581912399998"/>
    <n v="19.696691724000001"/>
    <n v="49.728277873600007"/>
    <n v="716.50317692680005"/>
    <n v="0"/>
    <n v="62.258447788799998"/>
    <n v="98.886733000800007"/>
    <n v="0"/>
    <n v="0"/>
    <n v="0"/>
    <n v="241.97698370000001"/>
    <n v="74.668772070000003"/>
    <n v="2578.2178732636003"/>
    <n v="0"/>
    <n v="0"/>
    <n v="9.6687009631999992"/>
    <n v="0"/>
    <n v="0"/>
    <n v="1.4695298668000001"/>
    <n v="21137.341264050003"/>
    <n v="165.3321177432"/>
    <m/>
    <n v="40770.527157250006"/>
    <n v="19633.185893200003"/>
  </r>
  <r>
    <x v="0"/>
    <s v="Raster 2"/>
    <s v="New Haven/Middlesex"/>
    <x v="3"/>
    <x v="2"/>
    <s v="Fixed"/>
    <x v="3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  <m/>
    <n v="202825.88611620001"/>
    <n v="61583.88366485"/>
  </r>
  <r>
    <x v="1"/>
    <s v="Raster 2"/>
    <s v="New Haven/Middlesex"/>
    <x v="3"/>
    <x v="2"/>
    <s v="Fixed"/>
    <x v="3"/>
    <s v="Protect None"/>
    <n v="7318.1352999999999"/>
    <n v="18149.838195456399"/>
    <n v="18083.434324253201"/>
    <n v="1390.1166902499999"/>
    <n v="0"/>
    <n v="226.4499316216"/>
    <n v="93.168984289200012"/>
    <n v="322.19077850600002"/>
    <n v="850.59685063080008"/>
    <n v="0"/>
    <n v="843.07845215640009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  <m/>
    <n v="202825.88611620004"/>
    <n v="61583.883664850029"/>
  </r>
  <r>
    <x v="2"/>
    <s v="Raster 2"/>
    <s v="New Haven/Middlesex"/>
    <x v="3"/>
    <x v="2"/>
    <s v="Fixed"/>
    <x v="3"/>
    <s v="Protect None"/>
    <n v="7270.1067999999996"/>
    <n v="18110.544395081601"/>
    <n v="17964.753787499198"/>
    <n v="1374.3395685188"/>
    <n v="0"/>
    <n v="217.0421729048"/>
    <n v="92.51934682160001"/>
    <n v="150.94520536639999"/>
    <n v="1369.4550558440001"/>
    <n v="0"/>
    <n v="807.87027593120001"/>
    <n v="89.474526404800002"/>
    <n v="0"/>
    <n v="0"/>
    <n v="27.599090436000001"/>
    <n v="261.23259407"/>
    <n v="5.04710737"/>
    <n v="17527.670088482399"/>
    <n v="0"/>
    <n v="0"/>
    <n v="3400.225733232"/>
    <n v="0"/>
    <n v="0.98223999000000006"/>
    <n v="58.6324378232"/>
    <n v="141242.00245135001"/>
    <n v="125.5502861784"/>
    <m/>
    <n v="202825.88636330442"/>
    <n v="61583.883911954414"/>
  </r>
  <r>
    <x v="3"/>
    <s v="Raster 2"/>
    <s v="New Haven/Middlesex"/>
    <x v="3"/>
    <x v="2"/>
    <s v="Fixed"/>
    <x v="3"/>
    <s v="Protect None"/>
    <n v="7177.3609999999999"/>
    <n v="18021.644386406802"/>
    <n v="17735.574834883999"/>
    <n v="1341.5367065231999"/>
    <n v="0"/>
    <n v="192.9907603396"/>
    <n v="91.257384650800006"/>
    <n v="287.23835533479996"/>
    <n v="2057.0615971304001"/>
    <n v="0"/>
    <n v="721.27402157760002"/>
    <n v="122.41428423799999"/>
    <n v="0"/>
    <n v="0"/>
    <n v="23.833713588800002"/>
    <n v="258.32911737000001"/>
    <n v="4.6393851100000001"/>
    <n v="17646.4670114088"/>
    <n v="0"/>
    <n v="0"/>
    <n v="2813.9487990448001"/>
    <n v="0"/>
    <n v="0.98223999000000006"/>
    <n v="50.240525294800001"/>
    <n v="141242.00245135001"/>
    <n v="214.45029485320001"/>
    <m/>
    <n v="202825.8858690956"/>
    <n v="61583.883417745586"/>
  </r>
  <r>
    <x v="4"/>
    <s v="Raster 2"/>
    <s v="New Haven/Middlesex"/>
    <x v="3"/>
    <x v="2"/>
    <s v="Fixed"/>
    <x v="3"/>
    <s v="Protect None"/>
    <n v="7049.3756999999996"/>
    <n v="17870.6633509024"/>
    <n v="17419.3175272308"/>
    <n v="1302.6026901548"/>
    <n v="0"/>
    <n v="182.6541361832"/>
    <n v="89.649970528799997"/>
    <n v="365.9571685208"/>
    <n v="3751.2024446071996"/>
    <n v="0"/>
    <n v="612.71265710800003"/>
    <n v="148.7390572832"/>
    <n v="0"/>
    <n v="0"/>
    <n v="21.207982234399999"/>
    <n v="248.02585230760002"/>
    <n v="4.4478792"/>
    <n v="17818.908322740001"/>
    <n v="0"/>
    <n v="0"/>
    <n v="1336.9939392336"/>
    <n v="0"/>
    <n v="0.98223999000000006"/>
    <n v="44.387363372000003"/>
    <n v="141242.00245135001"/>
    <n v="365.43133035760002"/>
    <m/>
    <n v="202825.88636330442"/>
    <n v="61583.883911954414"/>
  </r>
  <r>
    <x v="5"/>
    <s v="Raster 2"/>
    <s v="New Haven/Middlesex"/>
    <x v="3"/>
    <x v="2"/>
    <s v="Fixed"/>
    <x v="3"/>
    <s v="Protect None"/>
    <n v="6859.2992999999997"/>
    <n v="17482.773195837599"/>
    <n v="16949.630379469199"/>
    <n v="1239.9748212880002"/>
    <n v="0"/>
    <n v="136.93216194680002"/>
    <n v="82.610460381599992"/>
    <n v="577.91368576920001"/>
    <n v="4999.3966995523997"/>
    <n v="0"/>
    <n v="483.24799012919999"/>
    <n v="167.95142438319999"/>
    <n v="0"/>
    <n v="0"/>
    <n v="18.075933964400001"/>
    <n v="235.09413774239999"/>
    <n v="4.15135392"/>
    <n v="18065.6072244196"/>
    <n v="0"/>
    <n v="0"/>
    <n v="360.67358224000003"/>
    <n v="0"/>
    <n v="0.98223999000000006"/>
    <n v="25.547135498399999"/>
    <n v="141242.00245135001"/>
    <n v="753.32148542239997"/>
    <m/>
    <n v="202825.88636330442"/>
    <n v="61583.883911954414"/>
  </r>
  <r>
    <x v="6"/>
    <s v="Raster 2"/>
    <s v="New Haven/Middlesex"/>
    <x v="3"/>
    <x v="2"/>
    <s v="Fixed"/>
    <x v="3"/>
    <s v="Protect None"/>
    <n v="6666.4785000000002"/>
    <n v="17015.165431601999"/>
    <n v="16473.161698554002"/>
    <n v="1181.761966736"/>
    <n v="0"/>
    <n v="119.65239835919999"/>
    <n v="67.999918522800002"/>
    <n v="551.75348425439995"/>
    <n v="5512.4887235916003"/>
    <n v="0"/>
    <n v="342.8378337524"/>
    <n v="317.27908434720001"/>
    <n v="0"/>
    <n v="0"/>
    <n v="13.316703220400001"/>
    <n v="227.02642618680002"/>
    <n v="4.15135392"/>
    <n v="18328.401765401999"/>
    <n v="0"/>
    <n v="0"/>
    <n v="189.36969246199999"/>
    <n v="0"/>
    <n v="0.98223999000000006"/>
    <n v="17.605447186799999"/>
    <n v="141242.00245135001"/>
    <n v="1220.9292496579999"/>
    <m/>
    <n v="202825.8858690956"/>
    <n v="61583.883417745586"/>
  </r>
  <r>
    <x v="7"/>
    <s v="Raster 2"/>
    <s v="New Haven/Middlesex"/>
    <x v="3"/>
    <x v="2"/>
    <s v="Fixed"/>
    <x v="3"/>
    <s v="Protect None"/>
    <n v="6458.6235999999999"/>
    <n v="16346.7425933052"/>
    <n v="15959.5430950384"/>
    <n v="1095.6515196328"/>
    <n v="0"/>
    <n v="104.88099153600001"/>
    <n v="42.409045545600002"/>
    <n v="614.0727197256"/>
    <n v="5429.7178924543996"/>
    <n v="0"/>
    <n v="262.91512792959998"/>
    <n v="918.29777282960004"/>
    <n v="0"/>
    <n v="0"/>
    <n v="11.036670921600001"/>
    <n v="214.64254207640002"/>
    <n v="4.0154465000000004"/>
    <n v="18556.903404856799"/>
    <n v="0"/>
    <n v="0"/>
    <n v="122.408106628"/>
    <n v="0"/>
    <n v="0.98223999000000006"/>
    <n v="10.3124079252"/>
    <n v="141242.00245135001"/>
    <n v="1889.3520879548003"/>
    <m/>
    <n v="202825.88611620001"/>
    <n v="61583.88366485"/>
  </r>
  <r>
    <x v="0"/>
    <s v="Raster 3"/>
    <s v="New Haven/Middlesex"/>
    <x v="3"/>
    <x v="3"/>
    <s v="Fixed"/>
    <x v="3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  <m/>
    <n v="54122.535418800006"/>
    <n v="18608.616919480002"/>
  </r>
  <r>
    <x v="1"/>
    <s v="Raster 3"/>
    <s v="New Haven/Middlesex"/>
    <x v="3"/>
    <x v="3"/>
    <s v="Fixed"/>
    <x v="3"/>
    <s v="Protect None"/>
    <n v="3302.8402999999998"/>
    <n v="2837.3607054228"/>
    <n v="8161.4637062731999"/>
    <n v="795.8155348816"/>
    <n v="0"/>
    <n v="49.541714051600003"/>
    <n v="2.7552140600000001"/>
    <n v="84.127928501999989"/>
    <n v="128.02034176079999"/>
    <n v="0"/>
    <n v="170.90036829279998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  <m/>
    <n v="54122.5349245912"/>
    <n v="18608.616425271197"/>
  </r>
  <r>
    <x v="2"/>
    <s v="Raster 3"/>
    <s v="New Haven/Middlesex"/>
    <x v="3"/>
    <x v="3"/>
    <s v="Fixed"/>
    <x v="3"/>
    <s v="Protect None"/>
    <n v="3284.9526000000001"/>
    <n v="2819.804679116"/>
    <n v="8117.2624125144002"/>
    <n v="788.95146885839995"/>
    <n v="0"/>
    <n v="48.345975860000003"/>
    <n v="2.7552140600000001"/>
    <n v="76.157081871200006"/>
    <n v="214.57359994879999"/>
    <n v="0"/>
    <n v="160.84519604799999"/>
    <n v="26.183429328399999"/>
    <n v="0"/>
    <n v="0"/>
    <n v="0"/>
    <n v="185.51362830000002"/>
    <n v="0"/>
    <n v="4818.4668578723995"/>
    <n v="0"/>
    <n v="0"/>
    <n v="1305.3398655936001"/>
    <n v="0"/>
    <n v="0"/>
    <n v="12.952224230400001"/>
    <n v="35513.918499320003"/>
    <n v="31.465038774"/>
    <m/>
    <n v="54122.535171695607"/>
    <n v="18608.616672375603"/>
  </r>
  <r>
    <x v="3"/>
    <s v="Raster 3"/>
    <s v="New Haven/Middlesex"/>
    <x v="3"/>
    <x v="3"/>
    <s v="Fixed"/>
    <x v="3"/>
    <s v="Protect None"/>
    <n v="3254.0088999999998"/>
    <n v="2778.6506768180002"/>
    <n v="8040.7991682915999"/>
    <n v="782.41531037400011"/>
    <n v="0"/>
    <n v="46.6192103128"/>
    <n v="2.7552140600000001"/>
    <n v="101.21643328399999"/>
    <n v="650.11610882280002"/>
    <n v="0"/>
    <n v="134.53327243160001"/>
    <n v="32.751711384800004"/>
    <n v="0"/>
    <n v="0"/>
    <n v="0"/>
    <n v="185.23563585000002"/>
    <n v="0"/>
    <n v="4858.8835006407999"/>
    <n v="0"/>
    <n v="0"/>
    <n v="909.41535806720003"/>
    <n v="0"/>
    <n v="0"/>
    <n v="12.606772279199999"/>
    <n v="35513.918499320003"/>
    <n v="72.619041072000002"/>
    <m/>
    <n v="54122.535913008804"/>
    <n v="18608.6174136888"/>
  </r>
  <r>
    <x v="4"/>
    <s v="Raster 3"/>
    <s v="New Haven/Middlesex"/>
    <x v="3"/>
    <x v="3"/>
    <s v="Fixed"/>
    <x v="3"/>
    <s v="Protect None"/>
    <n v="3221.4726000000001"/>
    <n v="2723.1752448092002"/>
    <n v="7960.4005393943999"/>
    <n v="778.07319185720007"/>
    <n v="0"/>
    <n v="45.218622573599994"/>
    <n v="2.7552140600000001"/>
    <n v="103.64225717880001"/>
    <n v="1413.6995928727999"/>
    <n v="0"/>
    <n v="103.08281281719999"/>
    <n v="26.278070313599997"/>
    <n v="0"/>
    <n v="0"/>
    <n v="0"/>
    <n v="185.00088667000003"/>
    <n v="0"/>
    <n v="4912.8814954419995"/>
    <n v="0"/>
    <n v="0"/>
    <n v="214.89631829520002"/>
    <n v="0"/>
    <n v="0"/>
    <n v="11.418200115199999"/>
    <n v="35513.918499320003"/>
    <n v="128.09447308080001"/>
    <m/>
    <n v="54122.535418799998"/>
    <n v="18608.616919479995"/>
  </r>
  <r>
    <x v="5"/>
    <s v="Raster 3"/>
    <s v="New Haven/Middlesex"/>
    <x v="3"/>
    <x v="3"/>
    <s v="Fixed"/>
    <x v="3"/>
    <s v="Protect None"/>
    <n v="3169.4573999999998"/>
    <n v="2626.5470460244001"/>
    <n v="7831.8686915255994"/>
    <n v="772.00875567239996"/>
    <n v="0"/>
    <n v="43.707332063199999"/>
    <n v="2.6842950972000001"/>
    <n v="145.4026536744"/>
    <n v="1571.8004474544"/>
    <n v="0"/>
    <n v="79.643972059600003"/>
    <n v="105.957131198"/>
    <n v="0"/>
    <n v="0"/>
    <n v="0"/>
    <n v="184.2395580136"/>
    <n v="0"/>
    <n v="4962.8022676432001"/>
    <n v="0"/>
    <n v="0"/>
    <n v="48.153728636800004"/>
    <n v="0"/>
    <n v="0"/>
    <n v="9.0786156560000002"/>
    <n v="35513.918499320003"/>
    <n v="224.72267186560001"/>
    <m/>
    <n v="54122.535665904405"/>
    <n v="18608.617166584401"/>
  </r>
  <r>
    <x v="6"/>
    <s v="Raster 3"/>
    <s v="New Haven/Middlesex"/>
    <x v="3"/>
    <x v="3"/>
    <s v="Fixed"/>
    <x v="3"/>
    <s v="Protect None"/>
    <n v="3110.7251000000001"/>
    <n v="2513.8773238004001"/>
    <n v="7686.7385940044005"/>
    <n v="747.67687961320007"/>
    <n v="0"/>
    <n v="42.896088318000004"/>
    <n v="1.5169739116000001"/>
    <n v="179.71136988360001"/>
    <n v="1338.1723801172"/>
    <n v="0"/>
    <n v="67.513122854800002"/>
    <n v="407.01356458079999"/>
    <n v="0"/>
    <n v="0"/>
    <n v="0"/>
    <n v="182.76607447640001"/>
    <n v="0"/>
    <n v="5076.6044693324002"/>
    <n v="0"/>
    <n v="0"/>
    <n v="19.141695241600001"/>
    <n v="0"/>
    <n v="0"/>
    <n v="7.5957421516000005"/>
    <n v="35513.918499320003"/>
    <n v="337.39239408959997"/>
    <m/>
    <n v="54122.535171695599"/>
    <n v="18608.616672375596"/>
  </r>
  <r>
    <x v="7"/>
    <s v="Raster 3"/>
    <s v="New Haven/Middlesex"/>
    <x v="3"/>
    <x v="3"/>
    <s v="Fixed"/>
    <x v="3"/>
    <s v="Protect None"/>
    <n v="3052.9996999999998"/>
    <n v="2388.5252153508"/>
    <n v="7544.0965906867996"/>
    <n v="711.20550569520003"/>
    <n v="0"/>
    <n v="41.630419581200002"/>
    <n v="0.71437882040000011"/>
    <n v="192.81630463319999"/>
    <n v="875.5847888720001"/>
    <n v="0"/>
    <n v="54.169732359200005"/>
    <n v="690.05781693440008"/>
    <n v="0"/>
    <n v="0"/>
    <n v="0"/>
    <n v="182.60891607800002"/>
    <n v="0"/>
    <n v="5447.3999420052005"/>
    <n v="0"/>
    <n v="0"/>
    <n v="10.502678313200001"/>
    <n v="0"/>
    <n v="0"/>
    <n v="6.5598805067999999"/>
    <n v="35513.918499320003"/>
    <n v="462.74450253919997"/>
    <m/>
    <n v="54122.535171695599"/>
    <n v="18608.616672375596"/>
  </r>
  <r>
    <x v="0"/>
    <s v="Raster 4"/>
    <s v="New Haven/Middlesex"/>
    <x v="0"/>
    <x v="3"/>
    <s v="Fixed"/>
    <x v="3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  <m/>
    <n v="43490.82536553"/>
    <n v="20663.160275669998"/>
  </r>
  <r>
    <x v="1"/>
    <s v="Raster 4"/>
    <s v="New Haven/Middlesex"/>
    <x v="0"/>
    <x v="3"/>
    <s v="Fixed"/>
    <x v="3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  <m/>
    <n v="43490.82536553"/>
    <n v="20663.160275669998"/>
  </r>
  <r>
    <x v="2"/>
    <s v="Raster 4"/>
    <s v="New Haven/Middlesex"/>
    <x v="0"/>
    <x v="3"/>
    <s v="Fixed"/>
    <x v="3"/>
    <s v="Protect None"/>
    <n v="5204.9771000000001"/>
    <n v="2127.4764669543997"/>
    <n v="12861.727433092401"/>
    <n v="469.24507799000003"/>
    <n v="0"/>
    <n v="37.219111832399996"/>
    <n v="245.46535651479999"/>
    <n v="92.034280884400005"/>
    <n v="159.22344987079998"/>
    <n v="0"/>
    <n v="26.252371456000002"/>
    <n v="44.1145601144"/>
    <n v="0"/>
    <n v="0"/>
    <n v="0"/>
    <n v="255.61096896999999"/>
    <n v="65.377646630000001"/>
    <n v="3234.4582175360001"/>
    <n v="0"/>
    <n v="0"/>
    <n v="867.39599616039993"/>
    <n v="0"/>
    <n v="0"/>
    <n v="166.17449664279999"/>
    <n v="22827.665089860002"/>
    <n v="11.385088125600001"/>
    <m/>
    <n v="43490.825612634413"/>
    <n v="20663.160522774411"/>
  </r>
  <r>
    <x v="3"/>
    <s v="Raster 4"/>
    <s v="New Haven/Middlesex"/>
    <x v="0"/>
    <x v="3"/>
    <s v="Fixed"/>
    <x v="3"/>
    <s v="Protect None"/>
    <n v="5174.7289000000001"/>
    <n v="2117.0790551156001"/>
    <n v="12786.9827999716"/>
    <n v="469.24507799000003"/>
    <n v="0"/>
    <n v="35.761442976800005"/>
    <n v="222.7253270004"/>
    <n v="119.74234436079999"/>
    <n v="275.49298899400003"/>
    <n v="0"/>
    <n v="8.1668004200000013"/>
    <n v="70.937001421199994"/>
    <n v="0"/>
    <n v="0"/>
    <n v="0"/>
    <n v="255.51212721000002"/>
    <n v="46.171457139999994"/>
    <n v="3306.8798221923998"/>
    <n v="0"/>
    <n v="0"/>
    <n v="798.3466252508"/>
    <n v="0"/>
    <n v="0"/>
    <n v="128.33465855759999"/>
    <n v="22827.665089860002"/>
    <n v="21.782499964399999"/>
    <m/>
    <n v="43490.825118425601"/>
    <n v="20663.160028565599"/>
  </r>
  <r>
    <x v="4"/>
    <s v="Raster 4"/>
    <s v="New Haven/Middlesex"/>
    <x v="0"/>
    <x v="3"/>
    <s v="Fixed"/>
    <x v="3"/>
    <s v="Protect None"/>
    <n v="5144.1252999999997"/>
    <n v="2100.6280796855999"/>
    <n v="12711.3599578132"/>
    <n v="469.24507799000003"/>
    <n v="0"/>
    <n v="35.408577893599997"/>
    <n v="186.91545156120003"/>
    <n v="124.38963681160001"/>
    <n v="826.99072019439996"/>
    <n v="0"/>
    <n v="4.7540415516000003"/>
    <n v="80.336605692800006"/>
    <n v="0"/>
    <n v="0"/>
    <n v="0"/>
    <n v="255.46270632999997"/>
    <n v="36.707358620000001"/>
    <n v="3354.8526704083997"/>
    <n v="0"/>
    <n v="0"/>
    <n v="360.4039913396"/>
    <n v="0"/>
    <n v="0"/>
    <n v="77.472171488000001"/>
    <n v="22827.665089860002"/>
    <n v="38.233475394400003"/>
    <m/>
    <n v="43490.825612634406"/>
    <n v="20663.160522774404"/>
  </r>
  <r>
    <x v="5"/>
    <s v="Raster 4"/>
    <s v="New Haven/Middlesex"/>
    <x v="0"/>
    <x v="3"/>
    <s v="Fixed"/>
    <x v="3"/>
    <s v="Protect None"/>
    <n v="5102.6606000000002"/>
    <n v="2076.5808678952003"/>
    <n v="12608.8988596664"/>
    <n v="469.18849108239999"/>
    <n v="0"/>
    <n v="35.220037236400003"/>
    <n v="113.1216761716"/>
    <n v="124.73335903200001"/>
    <n v="1172.1152580644"/>
    <n v="0"/>
    <n v="2.8414534955999997"/>
    <n v="164.33233334080001"/>
    <n v="0"/>
    <n v="0"/>
    <n v="0"/>
    <n v="255.27120042000001"/>
    <n v="25.266424900000001"/>
    <n v="3433.0392207167997"/>
    <n v="0"/>
    <n v="0"/>
    <n v="75.875135750799998"/>
    <n v="0"/>
    <n v="0"/>
    <n v="44.395023608400003"/>
    <n v="22827.665089860002"/>
    <n v="62.280687184800001"/>
    <m/>
    <n v="43490.825118425608"/>
    <n v="20663.160028565606"/>
  </r>
  <r>
    <x v="6"/>
    <s v="Raster 4"/>
    <s v="New Haven/Middlesex"/>
    <x v="0"/>
    <x v="3"/>
    <s v="Fixed"/>
    <x v="3"/>
    <s v="Protect None"/>
    <n v="5064.8158999999996"/>
    <n v="2045.08543528"/>
    <n v="12515.3829407996"/>
    <n v="469.03133268400001"/>
    <n v="0"/>
    <n v="35.102909750800002"/>
    <n v="43.072026650800005"/>
    <n v="113.80047195840001"/>
    <n v="904.91682246519997"/>
    <n v="0"/>
    <n v="1.5775144896"/>
    <n v="525.34469571320005"/>
    <n v="0"/>
    <n v="0"/>
    <n v="0"/>
    <n v="254.69668269000002"/>
    <n v="16.086496440000001"/>
    <n v="3587.7839033375999"/>
    <n v="0"/>
    <n v="0"/>
    <n v="28.681407707999998"/>
    <n v="0"/>
    <n v="0"/>
    <n v="28.821268798400002"/>
    <n v="22827.665089860002"/>
    <n v="93.776119800000004"/>
    <m/>
    <n v="43490.825118425601"/>
    <n v="20663.160028565599"/>
  </r>
  <r>
    <x v="7"/>
    <s v="Raster 4"/>
    <s v="New Haven/Middlesex"/>
    <x v="0"/>
    <x v="3"/>
    <s v="Fixed"/>
    <x v="3"/>
    <s v="Protect None"/>
    <n v="5030.0370999999996"/>
    <n v="2016.3948847092001"/>
    <n v="12429.442995732399"/>
    <n v="468.73381898639997"/>
    <n v="0"/>
    <n v="34.351465270399999"/>
    <n v="19.051996344399999"/>
    <n v="107.6416418928"/>
    <n v="435.71992983320001"/>
    <n v="0"/>
    <n v="0.82755263559999992"/>
    <n v="670.33394372639998"/>
    <n v="0"/>
    <n v="0"/>
    <n v="0"/>
    <n v="254.28896043"/>
    <n v="11.03938907"/>
    <n v="4056.1700464331998"/>
    <n v="0"/>
    <n v="0"/>
    <n v="16.132210753999999"/>
    <n v="0"/>
    <n v="0"/>
    <n v="20.564769481199999"/>
    <n v="22827.665089860002"/>
    <n v="122.46667037079999"/>
    <m/>
    <n v="43490.82536553"/>
    <n v="20663.160275669998"/>
  </r>
  <r>
    <x v="0"/>
    <s v="Raster 5"/>
    <s v="New Haven/Middlesex"/>
    <x v="4"/>
    <x v="2"/>
    <s v="Fixed"/>
    <x v="3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  <m/>
    <n v="119686.02926804"/>
    <n v="119679.11652245"/>
  </r>
  <r>
    <x v="1"/>
    <s v="Raster 5"/>
    <s v="New Haven/Middlesex"/>
    <x v="4"/>
    <x v="2"/>
    <s v="Fixed"/>
    <x v="3"/>
    <s v="Protect None"/>
    <n v="15.0725"/>
    <n v="0.100077282"/>
    <n v="37.244810690000001"/>
    <n v="0"/>
    <n v="0"/>
    <n v="0"/>
    <n v="0"/>
    <n v="3.4471063800000001"/>
    <n v="6.0263821071999999"/>
    <n v="0"/>
    <n v="12.7100619184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  <m/>
    <n v="119686.02926804"/>
    <n v="119679.11652245"/>
  </r>
  <r>
    <x v="2"/>
    <s v="Raster 5"/>
    <s v="New Haven/Middlesex"/>
    <x v="4"/>
    <x v="2"/>
    <s v="Fixed"/>
    <x v="3"/>
    <s v="Protect None"/>
    <n v="14.706"/>
    <n v="9.8841760000000001E-2"/>
    <n v="36.339173064000001"/>
    <n v="0"/>
    <n v="0"/>
    <n v="0"/>
    <n v="0"/>
    <n v="0.90588473039999995"/>
    <n v="6.2524826331999996"/>
    <n v="0"/>
    <n v="12.437752869600001"/>
    <n v="21.954731731200003"/>
    <n v="0"/>
    <n v="0"/>
    <n v="15.192719825199999"/>
    <n v="0"/>
    <n v="0"/>
    <n v="119584.9089583676"/>
    <n v="0"/>
    <n v="0"/>
    <n v="1.0017612376"/>
    <n v="0"/>
    <n v="0"/>
    <n v="0"/>
    <n v="6.9127455900000001"/>
    <n v="2.471044E-2"/>
    <m/>
    <n v="119686.0297622488"/>
    <n v="119679.1170166588"/>
  </r>
  <r>
    <x v="3"/>
    <s v="Raster 5"/>
    <s v="New Haven/Middlesex"/>
    <x v="4"/>
    <x v="2"/>
    <s v="Fixed"/>
    <x v="3"/>
    <s v="Protect None"/>
    <n v="14.269299999999999"/>
    <n v="8.8710479600000003E-2"/>
    <n v="35.260068149200002"/>
    <n v="0"/>
    <n v="0"/>
    <n v="0"/>
    <n v="0"/>
    <n v="1.0751512444"/>
    <n v="6.2930077547999996"/>
    <n v="0"/>
    <n v="11.6005631624"/>
    <n v="20.174344529200003"/>
    <n v="0"/>
    <n v="0"/>
    <n v="14.925105760000001"/>
    <n v="0"/>
    <n v="0"/>
    <n v="119588.99779487441"/>
    <n v="0"/>
    <n v="0"/>
    <n v="0.66693477559999992"/>
    <n v="0"/>
    <n v="0"/>
    <n v="0"/>
    <n v="6.9127455900000001"/>
    <n v="3.4841720399999998E-2"/>
    <m/>
    <n v="119686.02926804"/>
    <n v="119679.11652245"/>
  </r>
  <r>
    <x v="4"/>
    <s v="Raster 5"/>
    <s v="New Haven/Middlesex"/>
    <x v="4"/>
    <x v="2"/>
    <s v="Fixed"/>
    <x v="3"/>
    <s v="Protect None"/>
    <n v="13.8728"/>
    <n v="6.9189232000000003E-2"/>
    <n v="34.280299203200002"/>
    <n v="0"/>
    <n v="0"/>
    <n v="0"/>
    <n v="0"/>
    <n v="0.96963766560000009"/>
    <n v="7.2013635292"/>
    <n v="0"/>
    <n v="10.8456592204"/>
    <n v="17.7962117836"/>
    <n v="0"/>
    <n v="0"/>
    <n v="14.793893323600001"/>
    <n v="0"/>
    <n v="0"/>
    <n v="119592.7777508812"/>
    <n v="0"/>
    <n v="0"/>
    <n v="0.32815464319999998"/>
    <n v="0"/>
    <n v="0"/>
    <n v="0"/>
    <n v="6.9127455900000001"/>
    <n v="5.4362967999999998E-2"/>
    <m/>
    <n v="119686.02926804"/>
    <n v="119679.11652245"/>
  </r>
  <r>
    <x v="5"/>
    <s v="Raster 5"/>
    <s v="New Haven/Middlesex"/>
    <x v="4"/>
    <x v="2"/>
    <s v="Fixed"/>
    <x v="3"/>
    <s v="Protect None"/>
    <n v="13.3957"/>
    <n v="2.7181483999999999E-2"/>
    <n v="33.101364110799999"/>
    <n v="0"/>
    <n v="0"/>
    <n v="0"/>
    <n v="0"/>
    <n v="1.1725103779999999"/>
    <n v="7.3666763727999998"/>
    <n v="0"/>
    <n v="0.83175341040000006"/>
    <n v="14.7074067836"/>
    <n v="0"/>
    <n v="0"/>
    <n v="14.478341004800001"/>
    <n v="0"/>
    <n v="0"/>
    <n v="119607.32083323879"/>
    <n v="0"/>
    <n v="0"/>
    <n v="1.3837846399999999E-2"/>
    <n v="0"/>
    <n v="0"/>
    <n v="0"/>
    <n v="6.9127455900000001"/>
    <n v="9.6370715999999995E-2"/>
    <m/>
    <n v="119686.02902093559"/>
    <n v="119679.11627534559"/>
  </r>
  <r>
    <x v="6"/>
    <s v="Raster 5"/>
    <s v="New Haven/Middlesex"/>
    <x v="4"/>
    <x v="2"/>
    <s v="Fixed"/>
    <x v="3"/>
    <s v="Protect None"/>
    <n v="12.9694"/>
    <n v="1.28494288E-2"/>
    <n v="32.047958053599999"/>
    <n v="0"/>
    <n v="0"/>
    <n v="0"/>
    <n v="0"/>
    <n v="1.0519234308000001"/>
    <n v="7.7625376215999999"/>
    <n v="0"/>
    <n v="0.48481883280000004"/>
    <n v="2.8698705015999999"/>
    <n v="0"/>
    <n v="0"/>
    <n v="11.1167327472"/>
    <n v="0"/>
    <n v="0"/>
    <n v="119623.6593761668"/>
    <n v="0"/>
    <n v="0"/>
    <n v="0"/>
    <n v="0"/>
    <n v="0"/>
    <n v="0"/>
    <n v="6.9127455900000001"/>
    <n v="0.11070277119999999"/>
    <m/>
    <n v="119686.0295151444"/>
    <n v="119679.1167695544"/>
  </r>
  <r>
    <x v="7"/>
    <s v="Raster 5"/>
    <s v="New Haven/Middlesex"/>
    <x v="4"/>
    <x v="2"/>
    <s v="Fixed"/>
    <x v="3"/>
    <s v="Protect None"/>
    <n v="12.6051"/>
    <n v="2.2239396000000001E-3"/>
    <n v="31.147756724400001"/>
    <n v="0"/>
    <n v="0"/>
    <n v="0"/>
    <n v="0"/>
    <n v="0.89427082359999999"/>
    <n v="7.9555261580000005"/>
    <n v="0"/>
    <n v="0.32296545080000005"/>
    <n v="1.9837541232"/>
    <n v="0"/>
    <n v="0"/>
    <n v="9.5439132412000003"/>
    <n v="0"/>
    <n v="0"/>
    <n v="119627.1447837288"/>
    <n v="0"/>
    <n v="0"/>
    <n v="0"/>
    <n v="0"/>
    <n v="0"/>
    <n v="0"/>
    <n v="6.9127455900000001"/>
    <n v="0.1213282604"/>
    <m/>
    <n v="119686.02926804"/>
    <n v="119679.11652245"/>
  </r>
  <r>
    <x v="0"/>
    <s v="Raster 6"/>
    <s v="New Haven/Middlesex"/>
    <x v="4"/>
    <x v="3"/>
    <s v="Fixed"/>
    <x v="3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  <m/>
    <n v="29320.388798349999"/>
    <n v="29318.23899007"/>
  </r>
  <r>
    <x v="1"/>
    <s v="Raster 6"/>
    <s v="New Haven/Middlesex"/>
    <x v="4"/>
    <x v="3"/>
    <s v="Fixed"/>
    <x v="3"/>
    <s v="Protect None"/>
    <n v="3.5293999999999999"/>
    <n v="0.3088805"/>
    <n v="8.7213026936000002"/>
    <n v="0"/>
    <n v="0"/>
    <n v="0"/>
    <n v="0"/>
    <n v="1.6879701564"/>
    <n v="2.9899632400000001E-2"/>
    <n v="0"/>
    <n v="6.8687610067999998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  <m/>
    <n v="29320.388798350003"/>
    <n v="29318.238990070004"/>
  </r>
  <r>
    <x v="2"/>
    <s v="Raster 6"/>
    <s v="New Haven/Middlesex"/>
    <x v="4"/>
    <x v="3"/>
    <s v="Fixed"/>
    <x v="3"/>
    <s v="Protect None"/>
    <n v="3.4512999999999998"/>
    <n v="0.3088805"/>
    <n v="8.5283141571999987"/>
    <n v="0"/>
    <n v="0"/>
    <n v="0"/>
    <n v="0"/>
    <n v="0.67533632519999998"/>
    <n v="1.2525722036"/>
    <n v="0"/>
    <n v="6.8665370671999995"/>
    <n v="1.8053447464000001"/>
    <n v="0"/>
    <n v="0"/>
    <n v="0"/>
    <n v="0"/>
    <n v="0"/>
    <n v="29298.6574489964"/>
    <n v="0"/>
    <n v="0"/>
    <n v="0.14480317840000001"/>
    <n v="0"/>
    <n v="0"/>
    <n v="0"/>
    <n v="2.1498082799999998"/>
    <n v="0"/>
    <m/>
    <n v="29320.389045454398"/>
    <n v="29318.239237174399"/>
  </r>
  <r>
    <x v="3"/>
    <s v="Raster 6"/>
    <s v="New Haven/Middlesex"/>
    <x v="4"/>
    <x v="3"/>
    <s v="Fixed"/>
    <x v="3"/>
    <s v="Protect None"/>
    <n v="3.2585999999999999"/>
    <n v="0.3088805"/>
    <n v="8.0521439784000002"/>
    <n v="0"/>
    <n v="0"/>
    <n v="0"/>
    <n v="0"/>
    <n v="0.67607763840000001"/>
    <n v="1.1243250200000001"/>
    <n v="0"/>
    <n v="6.8487455503999994"/>
    <n v="2.3650362123999997"/>
    <n v="0"/>
    <n v="0"/>
    <n v="0"/>
    <n v="0"/>
    <n v="0"/>
    <n v="29298.731580316398"/>
    <n v="0"/>
    <n v="0"/>
    <n v="0.13220085400000001"/>
    <n v="0"/>
    <n v="0"/>
    <n v="0"/>
    <n v="2.1498082799999998"/>
    <n v="0"/>
    <m/>
    <n v="29320.388798349999"/>
    <n v="29318.23899007"/>
  </r>
  <r>
    <x v="4"/>
    <s v="Raster 6"/>
    <s v="New Haven/Middlesex"/>
    <x v="4"/>
    <x v="3"/>
    <s v="Fixed"/>
    <x v="3"/>
    <s v="Protect None"/>
    <n v="2.9674"/>
    <n v="0.28466426880000001"/>
    <n v="7.3325759656000002"/>
    <n v="0"/>
    <n v="0"/>
    <n v="0"/>
    <n v="0"/>
    <n v="0.98644076479999998"/>
    <n v="1.3865027884000001"/>
    <n v="0"/>
    <n v="6.5346758579999999"/>
    <n v="2.1730360935999999"/>
    <n v="0"/>
    <n v="0"/>
    <n v="0"/>
    <n v="0"/>
    <n v="0"/>
    <n v="29299.416059504398"/>
    <n v="0"/>
    <n v="0"/>
    <n v="0.1005714908"/>
    <n v="0"/>
    <n v="0"/>
    <n v="0"/>
    <n v="2.1498082799999998"/>
    <n v="2.42162312E-2"/>
    <m/>
    <n v="29320.388551245593"/>
    <n v="29318.238742965594"/>
  </r>
  <r>
    <x v="5"/>
    <s v="Raster 6"/>
    <s v="New Haven/Middlesex"/>
    <x v="4"/>
    <x v="3"/>
    <s v="Fixed"/>
    <x v="3"/>
    <s v="Protect None"/>
    <n v="0.8851"/>
    <n v="0.10032438639999999"/>
    <n v="2.1871210444"/>
    <n v="0"/>
    <n v="0"/>
    <n v="0"/>
    <n v="0"/>
    <n v="5.3930535300000004"/>
    <n v="1.9770823044000001"/>
    <n v="0"/>
    <n v="5.1916634439999996"/>
    <n v="0.92367624720000008"/>
    <n v="0"/>
    <n v="0"/>
    <n v="0"/>
    <n v="0"/>
    <n v="0"/>
    <n v="29302.215505251999"/>
    <n v="0"/>
    <n v="0"/>
    <n v="4.2254852400000001E-2"/>
    <n v="0"/>
    <n v="0"/>
    <n v="0"/>
    <n v="2.1498082799999998"/>
    <n v="0.20855611360000001"/>
    <m/>
    <n v="29320.389045454398"/>
    <n v="29318.239237174399"/>
  </r>
  <r>
    <x v="6"/>
    <s v="Raster 6"/>
    <s v="New Haven/Middlesex"/>
    <x v="4"/>
    <x v="3"/>
    <s v="Fixed"/>
    <x v="3"/>
    <s v="Protect None"/>
    <n v="0.24440000000000001"/>
    <n v="7.4131320000000001E-2"/>
    <n v="0.60392315360000004"/>
    <n v="0"/>
    <n v="0"/>
    <n v="0"/>
    <n v="0"/>
    <n v="2.1221325871999999"/>
    <n v="6.6004056283999999"/>
    <n v="0"/>
    <n v="2.2377774464"/>
    <n v="0.60540578"/>
    <n v="0"/>
    <n v="0"/>
    <n v="0"/>
    <n v="0"/>
    <n v="0"/>
    <n v="29305.7298240288"/>
    <n v="0"/>
    <n v="0"/>
    <n v="3.06409456E-2"/>
    <n v="0"/>
    <n v="0"/>
    <n v="0"/>
    <n v="2.1498082799999998"/>
    <n v="0.23474918"/>
    <m/>
    <n v="29320.388798349995"/>
    <n v="29318.238990069996"/>
  </r>
  <r>
    <x v="7"/>
    <s v="Raster 6"/>
    <s v="New Haven/Middlesex"/>
    <x v="4"/>
    <x v="3"/>
    <s v="Fixed"/>
    <x v="3"/>
    <s v="Protect None"/>
    <n v="2.24E-2"/>
    <n v="0"/>
    <n v="5.5351385599999997E-2"/>
    <n v="0"/>
    <n v="0"/>
    <n v="0"/>
    <n v="0"/>
    <n v="0.89056425760000002"/>
    <n v="7.6379970040000007"/>
    <n v="0"/>
    <n v="1.8043563288"/>
    <n v="1.0768809752000001"/>
    <n v="0"/>
    <n v="0"/>
    <n v="0"/>
    <n v="0"/>
    <n v="0"/>
    <n v="29306.4491449372"/>
    <n v="0"/>
    <n v="0"/>
    <n v="1.55675772E-2"/>
    <n v="0"/>
    <n v="0"/>
    <n v="0"/>
    <n v="2.1498082799999998"/>
    <n v="0.3088805"/>
    <m/>
    <n v="29320.3885512456"/>
    <n v="29318.238742965601"/>
  </r>
  <r>
    <x v="0"/>
    <s v="Raster 7"/>
    <s v="New Haven/Middlesex"/>
    <x v="0"/>
    <x v="0"/>
    <s v="Fixed"/>
    <x v="3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  <m/>
    <n v="33077.265254190002"/>
    <n v="16298.956803120003"/>
  </r>
  <r>
    <x v="1"/>
    <s v="Raster 7"/>
    <s v="New Haven/Middlesex"/>
    <x v="0"/>
    <x v="0"/>
    <s v="Fixed"/>
    <x v="3"/>
    <s v="Protect None"/>
    <n v="3962.5900999999999"/>
    <n v="432.29333311840003"/>
    <n v="9791.7344910644006"/>
    <n v="360.39287164159998"/>
    <n v="0"/>
    <n v="18.508119560000001"/>
    <n v="302.23635689280002"/>
    <n v="170.1323678176"/>
    <n v="189.2112985416"/>
    <n v="0"/>
    <n v="9.5876507199999992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  <m/>
    <n v="33077.265007085603"/>
    <n v="16298.956556015604"/>
  </r>
  <r>
    <x v="2"/>
    <s v="Raster 7"/>
    <s v="New Haven/Middlesex"/>
    <x v="0"/>
    <x v="0"/>
    <s v="Fixed"/>
    <x v="3"/>
    <s v="Protect None"/>
    <n v="3940.8915999999999"/>
    <n v="431.3286375408"/>
    <n v="9738.1165428303993"/>
    <n v="358.4197430076"/>
    <n v="0"/>
    <n v="18.462652350399999"/>
    <n v="293.54693066679999"/>
    <n v="128.35393270079999"/>
    <n v="338.3852595688"/>
    <n v="0"/>
    <n v="9.494492361199999"/>
    <n v="47.761821058400002"/>
    <n v="0"/>
    <n v="0"/>
    <n v="0"/>
    <n v="78.881902089999997"/>
    <n v="71.925913230000006"/>
    <n v="3225.2041577560003"/>
    <n v="0"/>
    <n v="0"/>
    <n v="1390.7324744148"/>
    <n v="0"/>
    <n v="0"/>
    <n v="165.9098478304"/>
    <n v="16778.308451069999"/>
    <n v="2.4322486091999997"/>
    <m/>
    <n v="33077.265007085596"/>
    <n v="16298.956556015597"/>
  </r>
  <r>
    <x v="3"/>
    <s v="Raster 7"/>
    <s v="New Haven/Middlesex"/>
    <x v="0"/>
    <x v="0"/>
    <s v="Fixed"/>
    <x v="3"/>
    <s v="Protect None"/>
    <n v="3901.3159999999998"/>
    <n v="429.27075209760005"/>
    <n v="9640.3234939039994"/>
    <n v="354.96028140760001"/>
    <n v="0"/>
    <n v="18.197262224799999"/>
    <n v="263.66410136600001"/>
    <n v="160.86842386160001"/>
    <n v="787.94254159319996"/>
    <n v="0"/>
    <n v="9.2590018680000004"/>
    <n v="69.721247773200005"/>
    <n v="0"/>
    <n v="0"/>
    <n v="0"/>
    <n v="78.789237940000007"/>
    <n v="57.698877400000001"/>
    <n v="3273.5990602871998"/>
    <n v="0"/>
    <n v="0"/>
    <n v="1021.4391493896001"/>
    <n v="0"/>
    <n v="0"/>
    <n v="128.73323795479999"/>
    <n v="16778.308451069999"/>
    <n v="4.4901340524000002"/>
    <m/>
    <n v="33077.265254190002"/>
    <n v="16298.956803120003"/>
  </r>
  <r>
    <x v="4"/>
    <s v="Raster 7"/>
    <s v="New Haven/Middlesex"/>
    <x v="0"/>
    <x v="0"/>
    <s v="Fixed"/>
    <x v="3"/>
    <s v="Protect None"/>
    <n v="3866.6671999999999"/>
    <n v="425.42852578200001"/>
    <n v="9554.7047845567995"/>
    <n v="352.9673844216"/>
    <n v="0"/>
    <n v="17.979563248399998"/>
    <n v="221.99365087199999"/>
    <n v="150.963491092"/>
    <n v="1668.4466848604002"/>
    <n v="0"/>
    <n v="8.0506613520000005"/>
    <n v="102.9271370452"/>
    <n v="0"/>
    <n v="0"/>
    <n v="0"/>
    <n v="75.879583629999999"/>
    <n v="50.539027410000003"/>
    <n v="3320.1873825500002"/>
    <n v="0"/>
    <n v="0"/>
    <n v="274.00542050600001"/>
    <n v="0"/>
    <n v="0"/>
    <n v="66.551145425599998"/>
    <n v="16778.308451069999"/>
    <n v="8.3323603679999998"/>
    <m/>
    <n v="33077.265254189995"/>
    <n v="16298.956803119996"/>
  </r>
  <r>
    <x v="5"/>
    <s v="Raster 7"/>
    <s v="New Haven/Middlesex"/>
    <x v="0"/>
    <x v="0"/>
    <s v="Fixed"/>
    <x v="3"/>
    <s v="Protect None"/>
    <n v="3819.5048000000002"/>
    <n v="418.6719501728"/>
    <n v="9438.1644190112002"/>
    <n v="347.29460871080005"/>
    <n v="0"/>
    <n v="17.402327370000002"/>
    <n v="148.02443135839999"/>
    <n v="148.49195288319999"/>
    <n v="1879.9927617003998"/>
    <n v="0"/>
    <n v="6.6671238164000002"/>
    <n v="254.90474459480001"/>
    <n v="0"/>
    <n v="0"/>
    <n v="0"/>
    <n v="73.958346919999997"/>
    <n v="45.016244070000006"/>
    <n v="3413.8355022707997"/>
    <n v="0"/>
    <n v="0"/>
    <n v="53.039723938000002"/>
    <n v="0"/>
    <n v="0"/>
    <n v="38.403730326000002"/>
    <n v="16778.308451069999"/>
    <n v="15.0889359772"/>
    <m/>
    <n v="33077.265254189995"/>
    <n v="16298.956803119996"/>
  </r>
  <r>
    <x v="6"/>
    <s v="Raster 7"/>
    <s v="New Haven/Middlesex"/>
    <x v="0"/>
    <x v="0"/>
    <s v="Fixed"/>
    <x v="3"/>
    <s v="Protect None"/>
    <n v="3776.4713999999999"/>
    <n v="412.30802345519999"/>
    <n v="9331.8269941416002"/>
    <n v="344.28611264080001"/>
    <n v="0"/>
    <n v="15.837662309200001"/>
    <n v="38.420533425199999"/>
    <n v="133.70374296079999"/>
    <n v="924.81786952799996"/>
    <n v="0"/>
    <n v="5.5635555659999998"/>
    <n v="1266.1073471100001"/>
    <n v="0"/>
    <n v="0"/>
    <n v="0"/>
    <n v="70.770700160000004"/>
    <n v="36.009288689999998"/>
    <n v="3652.5620746932"/>
    <n v="0"/>
    <n v="0"/>
    <n v="20.486684490799998"/>
    <n v="0"/>
    <n v="0"/>
    <n v="24.803104149999999"/>
    <n v="16778.308451069999"/>
    <n v="21.452862694799997"/>
    <m/>
    <n v="33077.265007085603"/>
    <n v="16298.956556015604"/>
  </r>
  <r>
    <x v="7"/>
    <s v="Raster 7"/>
    <s v="New Haven/Middlesex"/>
    <x v="0"/>
    <x v="0"/>
    <s v="Fixed"/>
    <x v="3"/>
    <s v="Protect None"/>
    <n v="3738.2269999999999"/>
    <n v="403.86471321159996"/>
    <n v="9237.3233989879991"/>
    <n v="342.40268290400002"/>
    <n v="0"/>
    <n v="15.5374304632"/>
    <n v="14.2883177212"/>
    <n v="119.8792401984"/>
    <n v="483.08267728560003"/>
    <n v="0"/>
    <n v="4.6245588460000002"/>
    <n v="682.69188187480006"/>
    <n v="0"/>
    <n v="0"/>
    <n v="0"/>
    <n v="67.756026480000003"/>
    <n v="30.566814279999999"/>
    <n v="4838.3609860119996"/>
    <n v="0"/>
    <n v="0"/>
    <n v="11.285999261200001"/>
    <n v="0"/>
    <n v="0"/>
    <n v="17.39614976"/>
    <n v="16778.308451069999"/>
    <n v="29.896172938399999"/>
    <m/>
    <n v="33077.265501294401"/>
    <n v="16298.957050224402"/>
  </r>
  <r>
    <x v="0"/>
    <s v="Raster 8"/>
    <s v="New Haven/Middlesex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1"/>
    <s v="Raster 8"/>
    <s v="New Haven/Middlesex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2"/>
    <s v="Raster 8"/>
    <s v="New Haven/Middlesex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3"/>
    <s v="Raster 8"/>
    <s v="New Haven/Middlesex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  <m/>
    <n v="5742.9410051800005"/>
    <n v="5742.9410051800005"/>
  </r>
  <r>
    <x v="4"/>
    <s v="Raster 8"/>
    <s v="New Haven/Middlesex"/>
    <x v="0"/>
    <x v="0"/>
    <s v="Fixed"/>
    <x v="3"/>
    <s v="Protect None"/>
    <n v="1.5109999999999999"/>
    <n v="0.40154465"/>
    <n v="3.7337474839999998"/>
    <n v="0"/>
    <n v="0"/>
    <n v="0"/>
    <n v="0"/>
    <n v="2.8417005999999998E-2"/>
    <n v="0"/>
    <n v="0"/>
    <n v="0.39166047399999998"/>
    <n v="0"/>
    <n v="0"/>
    <n v="0"/>
    <n v="0"/>
    <n v="4.3243270000000007E-2"/>
    <n v="0"/>
    <n v="5738.3423922960001"/>
    <n v="0"/>
    <n v="0"/>
    <n v="0"/>
    <n v="0"/>
    <n v="0"/>
    <n v="0"/>
    <n v="0"/>
    <n v="0"/>
    <m/>
    <n v="5742.9410051800005"/>
    <n v="5742.9410051800005"/>
  </r>
  <r>
    <x v="5"/>
    <s v="Raster 8"/>
    <s v="New Haven/Middlesex"/>
    <x v="0"/>
    <x v="0"/>
    <s v="Fixed"/>
    <x v="3"/>
    <s v="Protect None"/>
    <n v="1.2336"/>
    <n v="0.40154465"/>
    <n v="3.0482798784000003"/>
    <n v="0"/>
    <n v="0"/>
    <n v="0"/>
    <n v="0"/>
    <n v="0.70128228719999997"/>
    <n v="1.2602324400000002E-2"/>
    <n v="0"/>
    <n v="0.36151373720000002"/>
    <n v="0"/>
    <n v="0"/>
    <n v="0"/>
    <n v="0"/>
    <n v="4.3243270000000007E-2"/>
    <n v="0"/>
    <n v="5738.3725390328"/>
    <n v="0"/>
    <n v="0"/>
    <n v="0"/>
    <n v="0"/>
    <n v="0"/>
    <n v="0"/>
    <n v="0"/>
    <n v="0"/>
    <m/>
    <n v="5742.9410051799996"/>
    <n v="5742.9410051799996"/>
  </r>
  <r>
    <x v="6"/>
    <s v="Raster 8"/>
    <s v="New Haven/Middlesex"/>
    <x v="0"/>
    <x v="0"/>
    <s v="Fixed"/>
    <x v="3"/>
    <s v="Protect None"/>
    <n v="1.0170999999999999"/>
    <n v="0.39363730920000001"/>
    <n v="2.5132988523999997"/>
    <n v="0"/>
    <n v="0"/>
    <n v="0"/>
    <n v="0"/>
    <n v="0.60861813720000002"/>
    <n v="0.64049460479999998"/>
    <n v="0"/>
    <n v="0.29405423599999997"/>
    <n v="0"/>
    <n v="0"/>
    <n v="0"/>
    <n v="0"/>
    <n v="4.3243270000000007E-2"/>
    <n v="0"/>
    <n v="5738.4399985339996"/>
    <n v="0"/>
    <n v="0"/>
    <n v="0"/>
    <n v="0"/>
    <n v="0"/>
    <n v="0"/>
    <n v="0"/>
    <n v="7.9073408000000008E-3"/>
    <m/>
    <n v="5742.9412522843995"/>
    <n v="5742.9412522843995"/>
  </r>
  <r>
    <x v="7"/>
    <s v="Raster 8"/>
    <s v="New Haven/Middlesex"/>
    <x v="0"/>
    <x v="0"/>
    <s v="Fixed"/>
    <x v="3"/>
    <s v="Protect None"/>
    <n v="0.82279999999999998"/>
    <n v="0.38548286399999998"/>
    <n v="2.0331750031999998"/>
    <n v="0"/>
    <n v="0"/>
    <n v="0"/>
    <n v="0"/>
    <n v="0.60664130199999999"/>
    <n v="0.94566853880000001"/>
    <n v="0"/>
    <n v="0.21522793239999999"/>
    <n v="0.176679646"/>
    <n v="0"/>
    <n v="0"/>
    <n v="0"/>
    <n v="4.3243270000000007E-2"/>
    <n v="0"/>
    <n v="5738.5188248376007"/>
    <n v="0"/>
    <n v="0"/>
    <n v="0"/>
    <n v="0"/>
    <n v="0"/>
    <n v="0"/>
    <n v="0"/>
    <n v="1.6061785999999998E-2"/>
    <m/>
    <n v="5742.9410051800005"/>
    <n v="5742.9410051800005"/>
  </r>
  <r>
    <x v="0"/>
    <s v="ALL"/>
    <s v="New London"/>
    <x v="0"/>
    <x v="0"/>
    <s v="Fixed"/>
    <x v="0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  <m/>
    <n v="374612.50669482001"/>
    <n v="123622.53826746001"/>
  </r>
  <r>
    <x v="1"/>
    <s v="ALL"/>
    <s v="New London"/>
    <x v="0"/>
    <x v="0"/>
    <s v="Fixed"/>
    <x v="0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  <m/>
    <n v="374612.50669481995"/>
    <n v="123622.53826745995"/>
  </r>
  <r>
    <x v="2"/>
    <s v="ALL"/>
    <s v="New London"/>
    <x v="0"/>
    <x v="0"/>
    <s v="Fixed"/>
    <x v="0"/>
    <s v="Protect None"/>
    <n v="0"/>
    <n v="13032.212418888799"/>
    <n v="42559.479244858405"/>
    <n v="1608.92145884"/>
    <n v="0"/>
    <n v="170.04489286"/>
    <n v="569.23587344999999"/>
    <n v="546.83783642520007"/>
    <n v="625.54577701760002"/>
    <n v="0"/>
    <n v="253.81056631159998"/>
    <n v="111.9533665684"/>
    <n v="0"/>
    <n v="0"/>
    <n v="8.6362987800000006"/>
    <n v="484.50970519560002"/>
    <n v="100.71357583"/>
    <n v="59305.709096929197"/>
    <n v="0"/>
    <n v="0"/>
    <n v="3633.1819237056002"/>
    <n v="0"/>
    <n v="0"/>
    <n v="516.51269024840008"/>
    <n v="250989.96842736"/>
    <n v="95.233541551200005"/>
    <m/>
    <n v="374612.50669482001"/>
    <n v="123622.53826746001"/>
  </r>
  <r>
    <x v="3"/>
    <s v="ALL"/>
    <s v="New London"/>
    <x v="0"/>
    <x v="0"/>
    <s v="Fixed"/>
    <x v="0"/>
    <s v="Protect None"/>
    <n v="0"/>
    <n v="13010.4996023652"/>
    <n v="42436.884821512802"/>
    <n v="1601.2921104900001"/>
    <n v="0"/>
    <n v="168.42635903999999"/>
    <n v="566.77100705999999"/>
    <n v="628.94445093520005"/>
    <n v="676.0675071195999"/>
    <n v="0"/>
    <n v="233.57889356159998"/>
    <n v="142.11641225880001"/>
    <n v="0"/>
    <n v="0"/>
    <n v="8.5312794099999998"/>
    <n v="483.82127233720001"/>
    <n v="85.356037369999996"/>
    <n v="59378.192971894401"/>
    <n v="0"/>
    <n v="0"/>
    <n v="3586.7309914892003"/>
    <n v="0"/>
    <n v="0"/>
    <n v="498.37819254120001"/>
    <n v="250989.96842736"/>
    <n v="116.9463580748"/>
    <m/>
    <n v="374612.50669482001"/>
    <n v="123622.53826746001"/>
  </r>
  <r>
    <x v="4"/>
    <s v="ALL"/>
    <s v="New London"/>
    <x v="0"/>
    <x v="0"/>
    <s v="Fixed"/>
    <x v="0"/>
    <s v="Protect None"/>
    <n v="0"/>
    <n v="12976.1174961492"/>
    <n v="42298.841925287998"/>
    <n v="1593.89133371"/>
    <n v="0"/>
    <n v="165.33755403999999"/>
    <n v="564.00343778000001"/>
    <n v="723.60841684440004"/>
    <n v="814.92337682040011"/>
    <n v="0"/>
    <n v="220.10280800320001"/>
    <n v="118.5868841864"/>
    <n v="0"/>
    <n v="0"/>
    <n v="8.4262600400000007"/>
    <n v="482.95047643160001"/>
    <n v="79.240203470000012"/>
    <n v="59442.781614175197"/>
    <n v="0"/>
    <n v="0"/>
    <n v="3505.4408099167999"/>
    <n v="0"/>
    <n v="0"/>
    <n v="476.95695920960003"/>
    <n v="250989.96842736"/>
    <n v="151.32846429079999"/>
    <m/>
    <n v="374612.50644771563"/>
    <n v="123622.53802035563"/>
  </r>
  <r>
    <x v="5"/>
    <s v="ALL"/>
    <s v="New London"/>
    <x v="0"/>
    <x v="0"/>
    <s v="Fixed"/>
    <x v="0"/>
    <s v="Protect None"/>
    <n v="0"/>
    <n v="12908.6552768008"/>
    <n v="42051.959919248002"/>
    <n v="1575.0394919296002"/>
    <n v="0"/>
    <n v="156.13686881039999"/>
    <n v="549.72698106999997"/>
    <n v="870.73437660439993"/>
    <n v="1331.3940593207999"/>
    <n v="0"/>
    <n v="208.0016113264"/>
    <n v="94.587857753999998"/>
    <n v="0"/>
    <n v="0"/>
    <n v="8.1915108599999993"/>
    <n v="478.98395660279999"/>
    <n v="72.636338379999998"/>
    <n v="59529.071211968403"/>
    <n v="0"/>
    <n v="0"/>
    <n v="3156.6633277015999"/>
    <n v="0"/>
    <n v="0"/>
    <n v="411.96504254800004"/>
    <n v="250989.96842736"/>
    <n v="218.79068363919998"/>
    <m/>
    <n v="374612.5069419244"/>
    <n v="123622.5385145644"/>
  </r>
  <r>
    <x v="6"/>
    <s v="ALL"/>
    <s v="New London"/>
    <x v="0"/>
    <x v="0"/>
    <s v="Fixed"/>
    <x v="0"/>
    <s v="Protect None"/>
    <n v="0"/>
    <n v="12819.5815537328"/>
    <n v="41809.1652670884"/>
    <n v="1560.28513531"/>
    <n v="0"/>
    <n v="149.95530514000001"/>
    <n v="531.58951810999997"/>
    <n v="962.31620933239992"/>
    <n v="2391.5379121955998"/>
    <n v="0"/>
    <n v="200.1679076376"/>
    <n v="98.879072764399993"/>
    <n v="0"/>
    <n v="0"/>
    <n v="7.8640975300000004"/>
    <n v="473.5543316216"/>
    <n v="65.11818701"/>
    <n v="59597.022203820001"/>
    <n v="0"/>
    <n v="0"/>
    <n v="2314.1596403796002"/>
    <n v="0"/>
    <n v="0"/>
    <n v="333.47776618479998"/>
    <n v="250989.96842736"/>
    <n v="307.86440670720003"/>
    <m/>
    <n v="374612.5069419244"/>
    <n v="123622.5385145644"/>
  </r>
  <r>
    <x v="7"/>
    <s v="ALL"/>
    <s v="New London"/>
    <x v="0"/>
    <x v="0"/>
    <s v="Fixed"/>
    <x v="0"/>
    <s v="Protect None"/>
    <n v="0"/>
    <n v="12724.4752709476"/>
    <n v="41567.617009522401"/>
    <n v="1547.6867645804002"/>
    <n v="0"/>
    <n v="147.85491773999999"/>
    <n v="514.54549211999995"/>
    <n v="952.84494478479996"/>
    <n v="3639.6016960175998"/>
    <n v="0"/>
    <n v="191.4357323504"/>
    <n v="114.4308352828"/>
    <n v="0"/>
    <n v="0"/>
    <n v="7.4563752700000006"/>
    <n v="469.68146436039996"/>
    <n v="59.94134983"/>
    <n v="59651.197866684801"/>
    <n v="0"/>
    <n v="0"/>
    <n v="1355.5855800808001"/>
    <n v="0"/>
    <n v="0"/>
    <n v="275.21252550000003"/>
    <n v="250989.96842736"/>
    <n v="402.97068949240003"/>
    <m/>
    <n v="374612.50694192445"/>
    <n v="123622.53851456445"/>
  </r>
  <r>
    <x v="0"/>
    <s v="OutputSite 1"/>
    <s v="New London"/>
    <x v="0"/>
    <x v="0"/>
    <s v="Fixed"/>
    <x v="0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  <m/>
    <n v="28787.891171569998"/>
    <n v="25823.781229419998"/>
  </r>
  <r>
    <x v="1"/>
    <s v="OutputSite 1"/>
    <s v="New London"/>
    <x v="0"/>
    <x v="0"/>
    <s v="Fixed"/>
    <x v="0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  <m/>
    <n v="28787.891171569998"/>
    <n v="25823.781229419998"/>
  </r>
  <r>
    <x v="2"/>
    <s v="OutputSite 1"/>
    <s v="New London"/>
    <x v="0"/>
    <x v="0"/>
    <s v="Fixed"/>
    <x v="0"/>
    <s v="Protect None"/>
    <n v="0"/>
    <n v="2566.8587311000001"/>
    <n v="11165.272700014"/>
    <n v="634.95328862999997"/>
    <n v="0"/>
    <n v="47.166052349999994"/>
    <n v="4.8617790699999999"/>
    <n v="170.8618200064"/>
    <n v="294.01445219160001"/>
    <n v="0"/>
    <n v="125.10030906599999"/>
    <n v="77.0402329968"/>
    <n v="0"/>
    <n v="0"/>
    <n v="0"/>
    <n v="212.43293453160001"/>
    <n v="45.139796269999998"/>
    <n v="7758.4930167807997"/>
    <n v="0"/>
    <n v="0"/>
    <n v="2673.4810673428001"/>
    <n v="0"/>
    <n v="0"/>
    <n v="32.098861560000003"/>
    <n v="2964.1099421499998"/>
    <n v="16.00618751"/>
    <m/>
    <n v="28787.891171569998"/>
    <n v="25823.781229419998"/>
  </r>
  <r>
    <x v="3"/>
    <s v="OutputSite 1"/>
    <s v="New London"/>
    <x v="0"/>
    <x v="0"/>
    <s v="Fixed"/>
    <x v="0"/>
    <s v="Protect None"/>
    <n v="0"/>
    <n v="2561.4377547728004"/>
    <n v="11120.007374708801"/>
    <n v="634.60116486000004"/>
    <n v="0"/>
    <n v="46.424739150000001"/>
    <n v="4.8617790699999999"/>
    <n v="204.08723052599998"/>
    <n v="329.98865205680005"/>
    <n v="0"/>
    <n v="100.09878008279999"/>
    <n v="68.355748858799998"/>
    <n v="0"/>
    <n v="0"/>
    <n v="0"/>
    <n v="212.17816989519997"/>
    <n v="39.505815949999999"/>
    <n v="7815.8402646196"/>
    <n v="0"/>
    <n v="0"/>
    <n v="2633.2322084620005"/>
    <n v="0"/>
    <n v="0"/>
    <n v="31.734382569999998"/>
    <n v="2964.1099421499998"/>
    <n v="21.427163837200002"/>
    <m/>
    <n v="28787.891171570001"/>
    <n v="25823.781229420001"/>
  </r>
  <r>
    <x v="4"/>
    <s v="OutputSite 1"/>
    <s v="New London"/>
    <x v="0"/>
    <x v="0"/>
    <s v="Fixed"/>
    <x v="0"/>
    <s v="Protect None"/>
    <n v="0"/>
    <n v="2555.2413648383999"/>
    <n v="11072.094325757598"/>
    <n v="634.16255454999998"/>
    <n v="0"/>
    <n v="45.949063179999996"/>
    <n v="4.8617790699999999"/>
    <n v="235.728948946"/>
    <n v="397.92407633119996"/>
    <n v="0"/>
    <n v="83.052283048799993"/>
    <n v="56.2701197592"/>
    <n v="0"/>
    <n v="0"/>
    <n v="0"/>
    <n v="212.18212356560002"/>
    <n v="36.738246670000002"/>
    <n v="7855.4026674771994"/>
    <n v="0"/>
    <n v="0"/>
    <n v="2575.3531919544002"/>
    <n v="0"/>
    <n v="0"/>
    <n v="31.196930500000001"/>
    <n v="2964.1099421499998"/>
    <n v="27.623553771600001"/>
    <m/>
    <n v="28787.891171569994"/>
    <n v="25823.781229419994"/>
  </r>
  <r>
    <x v="5"/>
    <s v="OutputSite 1"/>
    <s v="New London"/>
    <x v="0"/>
    <x v="0"/>
    <s v="Fixed"/>
    <x v="0"/>
    <s v="Protect None"/>
    <n v="0"/>
    <n v="2532.8761926988"/>
    <n v="10985.690812836001"/>
    <n v="632.50695507"/>
    <n v="0"/>
    <n v="44.843270990000001"/>
    <n v="4.8617790699999999"/>
    <n v="280.87492282599999"/>
    <n v="616.40859761879994"/>
    <n v="0"/>
    <n v="65.551113918799999"/>
    <n v="41.779423534399996"/>
    <n v="0"/>
    <n v="0"/>
    <n v="0"/>
    <n v="212.15741312559999"/>
    <n v="33.661796889999998"/>
    <n v="7908.9978821063996"/>
    <n v="0"/>
    <n v="0"/>
    <n v="2383.7817992884002"/>
    <n v="0"/>
    <n v="0"/>
    <n v="29.800790640000002"/>
    <n v="2964.1099421499998"/>
    <n v="49.9887259112"/>
    <m/>
    <n v="28787.891418674404"/>
    <n v="25823.781476524404"/>
  </r>
  <r>
    <x v="6"/>
    <s v="OutputSite 1"/>
    <s v="New London"/>
    <x v="0"/>
    <x v="0"/>
    <s v="Fixed"/>
    <x v="0"/>
    <s v="Protect None"/>
    <n v="0"/>
    <n v="2507.9552197500002"/>
    <n v="10908.1894830288"/>
    <n v="631.46293897999999"/>
    <n v="0"/>
    <n v="44.318174139999996"/>
    <n v="4.8617790699999999"/>
    <n v="299.74381481"/>
    <n v="1075.7181018936001"/>
    <n v="0"/>
    <n v="54.210504585200006"/>
    <n v="40.689198921600003"/>
    <n v="0"/>
    <n v="0"/>
    <n v="0"/>
    <n v="212.04399220599998"/>
    <n v="31.518166220000001"/>
    <n v="7942.5091924168"/>
    <n v="0"/>
    <n v="0"/>
    <n v="1968.4077044380001"/>
    <n v="0"/>
    <n v="0"/>
    <n v="27.243260100000001"/>
    <n v="2964.1099421499998"/>
    <n v="74.909698860000006"/>
    <m/>
    <n v="28787.891171569998"/>
    <n v="25823.781229419998"/>
  </r>
  <r>
    <x v="7"/>
    <s v="OutputSite 1"/>
    <s v="New London"/>
    <x v="0"/>
    <x v="0"/>
    <s v="Fixed"/>
    <x v="0"/>
    <s v="Protect None"/>
    <n v="0"/>
    <n v="2480.5328089600002"/>
    <n v="10835.222271857199"/>
    <n v="630.65984967999998"/>
    <n v="0"/>
    <n v="44.114313009999996"/>
    <n v="4.84942385"/>
    <n v="286.333459022"/>
    <n v="1922.6133286124"/>
    <n v="0"/>
    <n v="46.748445914000001"/>
    <n v="44.805464016800002"/>
    <n v="0"/>
    <n v="0"/>
    <n v="0"/>
    <n v="212.01088021640001"/>
    <n v="29.201562470000002"/>
    <n v="7966.6451146867994"/>
    <n v="0"/>
    <n v="0"/>
    <n v="1193.5515647644002"/>
    <n v="0"/>
    <n v="0"/>
    <n v="24.160632710000002"/>
    <n v="2964.1099421499998"/>
    <n v="102.33210965000001"/>
    <m/>
    <n v="28787.891171570001"/>
    <n v="25823.781229420001"/>
  </r>
  <r>
    <x v="0"/>
    <s v="OutputSite 2"/>
    <s v="New London"/>
    <x v="0"/>
    <x v="0"/>
    <s v="Fixed"/>
    <x v="0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  <m/>
    <n v="6362.0549017699996"/>
    <n v="4977.8687171199999"/>
  </r>
  <r>
    <x v="1"/>
    <s v="OutputSite 2"/>
    <s v="New London"/>
    <x v="0"/>
    <x v="0"/>
    <s v="Fixed"/>
    <x v="0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  <m/>
    <n v="6362.0549017699996"/>
    <n v="4977.8687171199999"/>
  </r>
  <r>
    <x v="2"/>
    <s v="OutputSite 2"/>
    <s v="New London"/>
    <x v="0"/>
    <x v="0"/>
    <s v="Fixed"/>
    <x v="0"/>
    <s v="Protect None"/>
    <n v="0"/>
    <n v="335.37626928999998"/>
    <n v="1844.10307154"/>
    <n v="150.24565281"/>
    <n v="0"/>
    <n v="5.8625518899999998"/>
    <n v="5.5722042199999997"/>
    <n v="84.204283761599996"/>
    <n v="30.883355016400003"/>
    <n v="0"/>
    <n v="15.3086117888"/>
    <n v="7.0392630428"/>
    <n v="0"/>
    <n v="0"/>
    <n v="0"/>
    <n v="4.2269678663999999"/>
    <n v="0"/>
    <n v="1970.3225164336002"/>
    <n v="0"/>
    <n v="0"/>
    <n v="455.32815818200004"/>
    <n v="0"/>
    <n v="0"/>
    <n v="64.496966548399996"/>
    <n v="1384.1861846500001"/>
    <n v="4.8988447299999995"/>
    <m/>
    <n v="6362.0549017699996"/>
    <n v="4977.8687171199999"/>
  </r>
  <r>
    <x v="3"/>
    <s v="OutputSite 2"/>
    <s v="New London"/>
    <x v="0"/>
    <x v="0"/>
    <s v="Fixed"/>
    <x v="0"/>
    <s v="Protect None"/>
    <n v="0"/>
    <n v="333.72066981"/>
    <n v="1829.0235255299999"/>
    <n v="147.81167447000001"/>
    <n v="0"/>
    <n v="5.8625518899999998"/>
    <n v="5.5722042199999997"/>
    <n v="98.4048794208"/>
    <n v="27.027043750000001"/>
    <n v="0"/>
    <n v="14.420271470799999"/>
    <n v="14.268055160399999"/>
    <n v="0"/>
    <n v="0"/>
    <n v="0"/>
    <n v="4.2390759820000001"/>
    <n v="0"/>
    <n v="1974.5084649696"/>
    <n v="0"/>
    <n v="0"/>
    <n v="452.00534531520003"/>
    <n v="0"/>
    <n v="0"/>
    <n v="64.450510921200006"/>
    <n v="1384.1861846500001"/>
    <n v="6.5544442099999998"/>
    <m/>
    <n v="6362.0549017699996"/>
    <n v="4977.8687171199999"/>
  </r>
  <r>
    <x v="4"/>
    <s v="OutputSite 2"/>
    <s v="New London"/>
    <x v="0"/>
    <x v="0"/>
    <s v="Fixed"/>
    <x v="0"/>
    <s v="Protect None"/>
    <n v="0"/>
    <n v="331.93534052000001"/>
    <n v="1810.9416610600001"/>
    <n v="145.98927952"/>
    <n v="0"/>
    <n v="5.8625518899999998"/>
    <n v="5.5722042199999997"/>
    <n v="114.083159392"/>
    <n v="38.294015972399997"/>
    <n v="0"/>
    <n v="13.676487226800001"/>
    <n v="4.7678793979999998"/>
    <n v="0"/>
    <n v="0"/>
    <n v="0"/>
    <n v="4.1535778596000004"/>
    <n v="0"/>
    <n v="1985.617290376"/>
    <n v="0"/>
    <n v="0"/>
    <n v="444.27443705680002"/>
    <n v="0"/>
    <n v="0"/>
    <n v="64.360564919599994"/>
    <n v="1384.1861846500001"/>
    <n v="8.3397734999999997"/>
    <m/>
    <n v="6362.0544075611997"/>
    <n v="4977.8682229112001"/>
  </r>
  <r>
    <x v="5"/>
    <s v="OutputSite 2"/>
    <s v="New London"/>
    <x v="0"/>
    <x v="0"/>
    <s v="Fixed"/>
    <x v="0"/>
    <s v="Protect None"/>
    <n v="0"/>
    <n v="328.5233229648"/>
    <n v="1784.11847844"/>
    <n v="141.95752412959999"/>
    <n v="0"/>
    <n v="5.1499028003999996"/>
    <n v="5.5722042199999997"/>
    <n v="129.96431207560002"/>
    <n v="146.3552411364"/>
    <n v="0"/>
    <n v="12.6860927916"/>
    <n v="3.3939789339999997"/>
    <n v="0"/>
    <n v="0"/>
    <n v="0"/>
    <n v="4.0149522912000002"/>
    <n v="0"/>
    <n v="1989.8956559576"/>
    <n v="0"/>
    <n v="0"/>
    <n v="350.97424033119995"/>
    <n v="0"/>
    <n v="0"/>
    <n v="63.510772888000005"/>
    <n v="1384.1861846500001"/>
    <n v="11.7517910552"/>
    <m/>
    <n v="6362.0546546656005"/>
    <n v="4977.8684700156009"/>
  </r>
  <r>
    <x v="6"/>
    <s v="OutputSite 2"/>
    <s v="New London"/>
    <x v="0"/>
    <x v="0"/>
    <s v="Fixed"/>
    <x v="0"/>
    <s v="Protect None"/>
    <n v="0"/>
    <n v="324.9593362036"/>
    <n v="1756.05359621"/>
    <n v="138.92827129"/>
    <n v="0"/>
    <n v="5.1335939100000001"/>
    <n v="5.5722042199999997"/>
    <n v="133.6058896184"/>
    <n v="348.42338160999998"/>
    <n v="0"/>
    <n v="11.805165605600001"/>
    <n v="3.6035234651999999"/>
    <n v="0"/>
    <n v="0"/>
    <n v="0"/>
    <n v="4.0236009452000001"/>
    <n v="0"/>
    <n v="1992.4203216123999"/>
    <n v="0"/>
    <n v="0"/>
    <n v="182.16808182840001"/>
    <n v="0"/>
    <n v="0"/>
    <n v="55.855972784799995"/>
    <n v="1384.1861846500001"/>
    <n v="15.315777816400001"/>
    <m/>
    <n v="6362.0549017699996"/>
    <n v="4977.8687171199999"/>
  </r>
  <r>
    <x v="7"/>
    <s v="OutputSite 2"/>
    <s v="New London"/>
    <x v="0"/>
    <x v="0"/>
    <s v="Fixed"/>
    <x v="0"/>
    <s v="Protect None"/>
    <n v="0"/>
    <n v="321.45317187199998"/>
    <n v="1725.5856236899999"/>
    <n v="135.03415305039999"/>
    <n v="0"/>
    <n v="5.1335939100000001"/>
    <n v="5.5722042199999997"/>
    <n v="128.94006433760001"/>
    <n v="477.99059691479999"/>
    <n v="0"/>
    <n v="11.144655544400001"/>
    <n v="3.6477551527999998"/>
    <n v="0"/>
    <n v="0"/>
    <n v="0"/>
    <n v="3.5975929596"/>
    <n v="0"/>
    <n v="1995.1125240504"/>
    <n v="0"/>
    <n v="0"/>
    <n v="102.25180072000001"/>
    <n v="0"/>
    <n v="0"/>
    <n v="43.583038549999998"/>
    <n v="1384.1861846500001"/>
    <n v="18.821942148000002"/>
    <m/>
    <n v="6362.0549017700005"/>
    <n v="4977.8687171199999"/>
  </r>
  <r>
    <x v="0"/>
    <s v="OutputSite 3"/>
    <s v="New London"/>
    <x v="0"/>
    <x v="0"/>
    <s v="Fixed"/>
    <x v="0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  <m/>
    <n v="5980.8222334499997"/>
    <n v="5771.6607140699998"/>
  </r>
  <r>
    <x v="1"/>
    <s v="OutputSite 3"/>
    <s v="New London"/>
    <x v="0"/>
    <x v="0"/>
    <s v="Fixed"/>
    <x v="0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  <m/>
    <n v="5980.8222334499997"/>
    <n v="5771.6607140699998"/>
  </r>
  <r>
    <x v="2"/>
    <s v="OutputSite 3"/>
    <s v="New London"/>
    <x v="0"/>
    <x v="0"/>
    <s v="Fixed"/>
    <x v="0"/>
    <s v="Protect None"/>
    <n v="0"/>
    <n v="1342.9012170200001"/>
    <n v="1775.6180870800001"/>
    <n v="39.987669530000005"/>
    <n v="0"/>
    <n v="3.4038631100000001"/>
    <n v="3.2370676400000002"/>
    <n v="52.676480470000001"/>
    <n v="22.035534870000003"/>
    <n v="0"/>
    <n v="19.490359550000001"/>
    <n v="1.92741432"/>
    <n v="0"/>
    <n v="0"/>
    <n v="0"/>
    <n v="33.630908839999996"/>
    <n v="0"/>
    <n v="2246.3519690800003"/>
    <n v="0"/>
    <n v="0"/>
    <n v="173.76999169000001"/>
    <n v="0"/>
    <n v="0"/>
    <n v="47.122809080000003"/>
    <n v="209.16151937999999"/>
    <n v="9.5073417899999999"/>
    <m/>
    <n v="5980.8222334500006"/>
    <n v="5771.6607140700007"/>
  </r>
  <r>
    <x v="3"/>
    <s v="OutputSite 3"/>
    <s v="New London"/>
    <x v="0"/>
    <x v="0"/>
    <s v="Fixed"/>
    <x v="0"/>
    <s v="Protect None"/>
    <n v="0"/>
    <n v="1341.07264446"/>
    <n v="1764.3501264399999"/>
    <n v="39.913538209999999"/>
    <n v="0"/>
    <n v="3.4038631100000001"/>
    <n v="3.2370676400000002"/>
    <n v="60.713551080000002"/>
    <n v="23.555226930000003"/>
    <n v="0"/>
    <n v="19.286498420000001"/>
    <n v="4.8061805800000004"/>
    <n v="0"/>
    <n v="0"/>
    <n v="0"/>
    <n v="33.630908839999996"/>
    <n v="0"/>
    <n v="2247.0315061800002"/>
    <n v="0"/>
    <n v="0"/>
    <n v="172.33060856"/>
    <n v="0"/>
    <n v="0"/>
    <n v="46.993079269999996"/>
    <n v="209.16151937999999"/>
    <n v="11.335914350000001"/>
    <m/>
    <n v="5980.8222334499997"/>
    <n v="5771.6607140699998"/>
  </r>
  <r>
    <x v="4"/>
    <s v="OutputSite 3"/>
    <s v="New London"/>
    <x v="0"/>
    <x v="0"/>
    <s v="Fixed"/>
    <x v="0"/>
    <s v="Protect None"/>
    <n v="0"/>
    <n v="1336.3776608600001"/>
    <n v="1749.0728969100001"/>
    <n v="39.882650160000004"/>
    <n v="0"/>
    <n v="3.3915078900000002"/>
    <n v="3.2370676400000002"/>
    <n v="72.531319010000004"/>
    <n v="29.275693790000002"/>
    <n v="0"/>
    <n v="19.045571629999998"/>
    <n v="3.80540776"/>
    <n v="0"/>
    <n v="0"/>
    <n v="0"/>
    <n v="33.630908839999996"/>
    <n v="0"/>
    <n v="2248.7983026399997"/>
    <n v="0"/>
    <n v="0"/>
    <n v="169.72365714"/>
    <n v="0"/>
    <n v="0"/>
    <n v="46.85717185"/>
    <n v="209.16151937999999"/>
    <n v="16.03089795"/>
    <m/>
    <n v="5980.8222334499987"/>
    <n v="5771.6607140699989"/>
  </r>
  <r>
    <x v="5"/>
    <s v="OutputSite 3"/>
    <s v="New London"/>
    <x v="0"/>
    <x v="0"/>
    <s v="Fixed"/>
    <x v="0"/>
    <s v="Protect None"/>
    <n v="0"/>
    <n v="1328.1490843399999"/>
    <n v="1714.0273153799999"/>
    <n v="39.678789030000004"/>
    <n v="0"/>
    <n v="1.2293443900000001"/>
    <n v="3.2123572"/>
    <n v="101.36222488000001"/>
    <n v="58.755248710000004"/>
    <n v="0"/>
    <n v="18.60696132"/>
    <n v="2.3598470200000001"/>
    <n v="0"/>
    <n v="0"/>
    <n v="0"/>
    <n v="33.630908839999996"/>
    <n v="0"/>
    <n v="2251.8932852500002"/>
    <n v="0"/>
    <n v="0"/>
    <n v="148.49121156999999"/>
    <n v="0"/>
    <n v="0"/>
    <n v="46.004661669999997"/>
    <n v="209.16151937999999"/>
    <n v="24.259474470000001"/>
    <m/>
    <n v="5980.8222334500006"/>
    <n v="5771.6607140700007"/>
  </r>
  <r>
    <x v="6"/>
    <s v="OutputSite 3"/>
    <s v="New London"/>
    <x v="0"/>
    <x v="0"/>
    <s v="Fixed"/>
    <x v="0"/>
    <s v="Protect None"/>
    <n v="0"/>
    <n v="1319.1606617899999"/>
    <n v="1675.34929917"/>
    <n v="39.104271300000001"/>
    <n v="0"/>
    <n v="1.08725936"/>
    <n v="3.1938243700000002"/>
    <n v="126.63482739000001"/>
    <n v="127.20934511999999"/>
    <n v="0"/>
    <n v="17.915068999999999"/>
    <n v="2.2857156999999999"/>
    <n v="0"/>
    <n v="0"/>
    <n v="0"/>
    <n v="29.356002720000003"/>
    <n v="0"/>
    <n v="2257.9720534900002"/>
    <n v="0"/>
    <n v="0"/>
    <n v="94.826313499999998"/>
    <n v="0"/>
    <n v="0"/>
    <n v="44.318174139999996"/>
    <n v="209.16151937999999"/>
    <n v="33.247897020000003"/>
    <m/>
    <n v="5980.8222334500006"/>
    <n v="5771.6607140700007"/>
  </r>
  <r>
    <x v="7"/>
    <s v="OutputSite 3"/>
    <s v="New London"/>
    <x v="0"/>
    <x v="0"/>
    <s v="Fixed"/>
    <x v="0"/>
    <s v="Protect None"/>
    <n v="0"/>
    <n v="1308.2818905800002"/>
    <n v="1632.5817051399999"/>
    <n v="38.888054950000004"/>
    <n v="0"/>
    <n v="1.0254832599999999"/>
    <n v="3.1505810999999997"/>
    <n v="143.47499225000001"/>
    <n v="174.96844803000002"/>
    <n v="0"/>
    <n v="17.105802090000001"/>
    <n v="2.4586887800000001"/>
    <n v="0"/>
    <n v="0"/>
    <n v="0"/>
    <n v="29.356002720000003"/>
    <n v="0"/>
    <n v="2259.8747573700002"/>
    <n v="0"/>
    <n v="0"/>
    <n v="73.754485790000004"/>
    <n v="0"/>
    <n v="0"/>
    <n v="42.613153780000005"/>
    <n v="209.16151937999999"/>
    <n v="44.126668230000007"/>
    <m/>
    <n v="5980.8222334500015"/>
    <n v="5771.6607140700016"/>
  </r>
  <r>
    <x v="0"/>
    <s v="OutputSite 4"/>
    <s v="New London"/>
    <x v="0"/>
    <x v="0"/>
    <s v="Fixed"/>
    <x v="0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  <m/>
    <n v="2167.5071326500001"/>
    <n v="2167.5071326500001"/>
  </r>
  <r>
    <x v="1"/>
    <s v="OutputSite 4"/>
    <s v="New London"/>
    <x v="0"/>
    <x v="0"/>
    <s v="Fixed"/>
    <x v="0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  <m/>
    <n v="2167.5071326500001"/>
    <n v="2167.5071326500001"/>
  </r>
  <r>
    <x v="2"/>
    <s v="OutputSite 4"/>
    <s v="New London"/>
    <x v="0"/>
    <x v="0"/>
    <s v="Fixed"/>
    <x v="0"/>
    <s v="Protect None"/>
    <n v="0"/>
    <n v="254.27660521000001"/>
    <n v="598.5926174832"/>
    <n v="14.44325218"/>
    <n v="0"/>
    <n v="0"/>
    <n v="0"/>
    <n v="14.19614778"/>
    <n v="14.300425836800001"/>
    <n v="0"/>
    <n v="15.308117580000001"/>
    <n v="5.6648683699999998"/>
    <n v="0"/>
    <n v="0"/>
    <n v="0"/>
    <n v="0.48185358"/>
    <n v="0"/>
    <n v="1151.08642652"/>
    <n v="0"/>
    <n v="0"/>
    <n v="98.366084029999996"/>
    <n v="0"/>
    <n v="0"/>
    <n v="0"/>
    <n v="0"/>
    <n v="0.79073408000000001"/>
    <m/>
    <n v="2167.5071326500001"/>
    <n v="2167.5071326500001"/>
  </r>
  <r>
    <x v="3"/>
    <s v="OutputSite 4"/>
    <s v="New London"/>
    <x v="0"/>
    <x v="0"/>
    <s v="Fixed"/>
    <x v="0"/>
    <s v="Protect None"/>
    <n v="0"/>
    <n v="254.16540823"/>
    <n v="595.84975864320006"/>
    <n v="14.325877590000001"/>
    <n v="0"/>
    <n v="0"/>
    <n v="0"/>
    <n v="15.870280090000001"/>
    <n v="15.3150365032"/>
    <n v="0"/>
    <n v="15.178387770000001"/>
    <n v="5.3856403979999996"/>
    <n v="0"/>
    <n v="0"/>
    <n v="0"/>
    <n v="0.48185358"/>
    <n v="0"/>
    <n v="1152.6987827299999"/>
    <n v="0"/>
    <n v="0"/>
    <n v="97.33442316"/>
    <n v="0"/>
    <n v="0"/>
    <n v="0"/>
    <n v="0"/>
    <n v="0.90193106000000001"/>
    <m/>
    <n v="2167.5073797544001"/>
    <n v="2167.5073797544001"/>
  </r>
  <r>
    <x v="4"/>
    <s v="OutputSite 4"/>
    <s v="New London"/>
    <x v="0"/>
    <x v="0"/>
    <s v="Fixed"/>
    <x v="0"/>
    <s v="Protect None"/>
    <n v="0"/>
    <n v="253.89977100000002"/>
    <n v="593.10368744599998"/>
    <n v="14.23939105"/>
    <n v="0"/>
    <n v="0"/>
    <n v="0"/>
    <n v="17.064288550800001"/>
    <n v="17.412952859200001"/>
    <n v="0"/>
    <n v="14.727422239999999"/>
    <n v="4.4661649255999993"/>
    <n v="0"/>
    <n v="0"/>
    <n v="0"/>
    <n v="0.48185358"/>
    <n v="0"/>
    <n v="1154.8142434983999"/>
    <n v="0"/>
    <n v="0"/>
    <n v="96.129789210000013"/>
    <n v="0"/>
    <n v="0"/>
    <n v="0"/>
    <n v="0"/>
    <n v="1.16756829"/>
    <m/>
    <n v="2167.5071326500001"/>
    <n v="2167.5071326500001"/>
  </r>
  <r>
    <x v="5"/>
    <s v="OutputSite 4"/>
    <s v="New London"/>
    <x v="0"/>
    <x v="0"/>
    <s v="Fixed"/>
    <x v="0"/>
    <s v="Protect None"/>
    <n v="0"/>
    <n v="253.38702937000002"/>
    <n v="588.8342176228"/>
    <n v="14.09112841"/>
    <n v="0"/>
    <n v="0"/>
    <n v="0"/>
    <n v="17.122852293600001"/>
    <n v="26.838008884000001"/>
    <n v="0"/>
    <n v="14.313522370000001"/>
    <n v="2.8033994180000001"/>
    <n v="0"/>
    <n v="0"/>
    <n v="0"/>
    <n v="0.48185358"/>
    <n v="0"/>
    <n v="1158.2064927016002"/>
    <n v="0"/>
    <n v="0"/>
    <n v="89.748318080000004"/>
    <n v="0"/>
    <n v="0"/>
    <n v="0"/>
    <n v="0"/>
    <n v="1.6803099200000002"/>
    <m/>
    <n v="2167.5071326500006"/>
    <n v="2167.5071326500006"/>
  </r>
  <r>
    <x v="6"/>
    <s v="OutputSite 4"/>
    <s v="New London"/>
    <x v="0"/>
    <x v="0"/>
    <s v="Fixed"/>
    <x v="0"/>
    <s v="Protect None"/>
    <n v="0"/>
    <n v="252.86811012999999"/>
    <n v="584.32134996560001"/>
    <n v="14.03552992"/>
    <n v="0"/>
    <n v="0"/>
    <n v="0"/>
    <n v="17.368721171600001"/>
    <n v="64.283468346800007"/>
    <n v="0"/>
    <n v="13.979931429999999"/>
    <n v="2.7183955044000001"/>
    <n v="0"/>
    <n v="0"/>
    <n v="0"/>
    <n v="0.48185358"/>
    <n v="0"/>
    <n v="1159.7817832516"/>
    <n v="0"/>
    <n v="0"/>
    <n v="55.468760190000005"/>
    <n v="0"/>
    <n v="0"/>
    <n v="0"/>
    <n v="0"/>
    <n v="2.1992291600000002"/>
    <m/>
    <n v="2167.5071326499997"/>
    <n v="2167.5071326499997"/>
  </r>
  <r>
    <x v="7"/>
    <s v="OutputSite 4"/>
    <s v="New London"/>
    <x v="0"/>
    <x v="0"/>
    <s v="Fixed"/>
    <x v="0"/>
    <s v="Protect None"/>
    <n v="0"/>
    <n v="251.94764623999998"/>
    <n v="580.24215053039995"/>
    <n v="14.01699709"/>
    <n v="0"/>
    <n v="0"/>
    <n v="0"/>
    <n v="16.1855853044"/>
    <n v="109.5762222404"/>
    <n v="0"/>
    <n v="13.207730179999999"/>
    <n v="2.3388431459999999"/>
    <n v="0"/>
    <n v="0"/>
    <n v="0"/>
    <n v="0.48185358"/>
    <n v="0"/>
    <n v="1161.8483173488"/>
    <n v="0"/>
    <n v="0"/>
    <n v="14.542093939999999"/>
    <n v="0"/>
    <n v="0"/>
    <n v="0"/>
    <n v="0"/>
    <n v="3.11969305"/>
    <m/>
    <n v="2167.5071326500001"/>
    <n v="2167.5071326500001"/>
  </r>
  <r>
    <x v="0"/>
    <s v="Raster 1"/>
    <s v="New London"/>
    <x v="5"/>
    <x v="0"/>
    <s v="Fixed"/>
    <x v="0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  <m/>
    <n v="46471.966978450007"/>
    <n v="17622.892757440004"/>
  </r>
  <r>
    <x v="1"/>
    <s v="Raster 1"/>
    <s v="New London"/>
    <x v="5"/>
    <x v="0"/>
    <s v="Fixed"/>
    <x v="0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  <m/>
    <n v="46471.966978449993"/>
    <n v="17622.89275743999"/>
  </r>
  <r>
    <x v="2"/>
    <s v="Raster 1"/>
    <s v="New London"/>
    <x v="5"/>
    <x v="0"/>
    <s v="Fixed"/>
    <x v="0"/>
    <s v="Protect None"/>
    <n v="0"/>
    <n v="2008.85993024"/>
    <n v="10365.2872783824"/>
    <n v="364.42956912"/>
    <n v="0"/>
    <n v="35.45330379"/>
    <n v="243.20015048000002"/>
    <n v="83.319897114"/>
    <n v="112.8557918372"/>
    <n v="0"/>
    <n v="46.467982419999998"/>
    <n v="40.926419145600001"/>
    <n v="0"/>
    <n v="0"/>
    <n v="0"/>
    <n v="182.07269953000002"/>
    <n v="17.19228863"/>
    <n v="3072.3016384372004"/>
    <n v="0"/>
    <n v="0"/>
    <n v="878.62145484359996"/>
    <n v="0"/>
    <n v="0"/>
    <n v="162.78620111000001"/>
    <n v="28849.074221010003"/>
    <n v="9.1181523599999998"/>
    <m/>
    <n v="46471.966978450007"/>
    <n v="17622.892757440004"/>
  </r>
  <r>
    <x v="3"/>
    <s v="Raster 1"/>
    <s v="New London"/>
    <x v="5"/>
    <x v="0"/>
    <s v="Fixed"/>
    <x v="0"/>
    <s v="Protect None"/>
    <n v="0"/>
    <n v="2005.7493800528"/>
    <n v="10339.406551943999"/>
    <n v="364.42956912"/>
    <n v="0"/>
    <n v="34.736701029999999"/>
    <n v="241.47041967999999"/>
    <n v="101.773653706"/>
    <n v="119.766560592"/>
    <n v="0"/>
    <n v="27.966040470000003"/>
    <n v="45.6026228112"/>
    <n v="0"/>
    <n v="0"/>
    <n v="0"/>
    <n v="181.72675337000001"/>
    <n v="13.00386905"/>
    <n v="3107.3726717204004"/>
    <n v="0"/>
    <n v="0"/>
    <n v="873.18812329640002"/>
    <n v="0"/>
    <n v="0"/>
    <n v="154.47113805000001"/>
    <n v="28849.074221010003"/>
    <n v="12.228702547200001"/>
    <m/>
    <n v="46471.966978450015"/>
    <n v="17622.892757440011"/>
  </r>
  <r>
    <x v="4"/>
    <s v="Raster 1"/>
    <s v="New London"/>
    <x v="5"/>
    <x v="0"/>
    <s v="Fixed"/>
    <x v="0"/>
    <s v="Protect None"/>
    <n v="0"/>
    <n v="2002.3329146183999"/>
    <n v="10314.434675488801"/>
    <n v="364.42956912"/>
    <n v="0"/>
    <n v="34.304268329999999"/>
    <n v="239.51829492000002"/>
    <n v="117.384474176"/>
    <n v="143.504644778"/>
    <n v="0"/>
    <n v="16.827809639999998"/>
    <n v="39.231035857199998"/>
    <n v="0"/>
    <n v="0"/>
    <n v="0"/>
    <n v="181.70822053999999"/>
    <n v="12.052517110000002"/>
    <n v="3132.4772432384002"/>
    <n v="0"/>
    <n v="0"/>
    <n v="865.12189436719996"/>
    <n v="0"/>
    <n v="0"/>
    <n v="143.91978017"/>
    <n v="28849.074221010003"/>
    <n v="15.6451679816"/>
    <m/>
    <n v="46471.966731345608"/>
    <n v="17622.892510335605"/>
  </r>
  <r>
    <x v="5"/>
    <s v="Raster 1"/>
    <s v="New London"/>
    <x v="5"/>
    <x v="0"/>
    <s v="Fixed"/>
    <x v="0"/>
    <s v="Protect None"/>
    <n v="0"/>
    <n v="1995.4982540188"/>
    <n v="10272.070108735201"/>
    <n v="364.42956912"/>
    <n v="0"/>
    <n v="33.41469249"/>
    <n v="230.85110809"/>
    <n v="138.0369657192"/>
    <n v="207.94156495720003"/>
    <n v="0"/>
    <n v="9.6123611600000007"/>
    <n v="30.237671219200003"/>
    <n v="0"/>
    <n v="0"/>
    <n v="0"/>
    <n v="181.69586532"/>
    <n v="10.162168449999999"/>
    <n v="3161.5861415584"/>
    <n v="0"/>
    <n v="0"/>
    <n v="851.83830313639999"/>
    <n v="0"/>
    <n v="0"/>
    <n v="113.03790778"/>
    <n v="28849.074221010003"/>
    <n v="22.479828581200003"/>
    <m/>
    <n v="46471.966731345601"/>
    <n v="17622.892510335598"/>
  </r>
  <r>
    <x v="6"/>
    <s v="Raster 1"/>
    <s v="New London"/>
    <x v="5"/>
    <x v="0"/>
    <s v="Fixed"/>
    <x v="0"/>
    <s v="Protect None"/>
    <n v="0"/>
    <n v="1985.37883463"/>
    <n v="10229.066035794402"/>
    <n v="364.42956912"/>
    <n v="0"/>
    <n v="33.025503059999998"/>
    <n v="221.88121837"/>
    <n v="154.9774549656"/>
    <n v="341.32085984079998"/>
    <n v="0"/>
    <n v="6.9189232000000001"/>
    <n v="30.7506599536"/>
    <n v="0"/>
    <n v="0"/>
    <n v="0"/>
    <n v="181.67733249"/>
    <n v="7.7961438199999993"/>
    <n v="3182.1496755175999"/>
    <n v="0"/>
    <n v="0"/>
    <n v="765.75058963799995"/>
    <n v="0"/>
    <n v="0"/>
    <n v="85.170709070000001"/>
    <n v="28849.074221010003"/>
    <n v="32.59924797"/>
    <m/>
    <n v="46471.966978450007"/>
    <n v="17622.892757440004"/>
  </r>
  <r>
    <x v="7"/>
    <s v="Raster 1"/>
    <s v="New London"/>
    <x v="5"/>
    <x v="0"/>
    <s v="Fixed"/>
    <x v="0"/>
    <s v="Protect None"/>
    <n v="0"/>
    <n v="1976.5757403800001"/>
    <n v="10187.913763227201"/>
    <n v="364.42956912"/>
    <n v="0"/>
    <n v="32.908128470000001"/>
    <n v="214.90669668000001"/>
    <n v="151.44509756760002"/>
    <n v="602.04911383040007"/>
    <n v="0"/>
    <n v="5.6502892103999995"/>
    <n v="35.949242320799996"/>
    <n v="0"/>
    <n v="0"/>
    <n v="0"/>
    <n v="181.64644444000001"/>
    <n v="5.7266444700000001"/>
    <n v="3195.4147339184001"/>
    <n v="0"/>
    <n v="0"/>
    <n v="559.37863182960007"/>
    <n v="0"/>
    <n v="0"/>
    <n v="67.496566860000001"/>
    <n v="28849.074221010003"/>
    <n v="41.402342220000001"/>
    <m/>
    <n v="46471.967225554406"/>
    <n v="17622.893004544403"/>
  </r>
  <r>
    <x v="0"/>
    <s v="Raster 2"/>
    <s v="New London"/>
    <x v="5"/>
    <x v="4"/>
    <s v="Fixed"/>
    <x v="0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  <m/>
    <n v="54160.317681560002"/>
    <n v="16467.043393610002"/>
  </r>
  <r>
    <x v="1"/>
    <s v="Raster 2"/>
    <s v="New London"/>
    <x v="5"/>
    <x v="4"/>
    <s v="Fixed"/>
    <x v="0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  <m/>
    <n v="54160.317681560002"/>
    <n v="16467.043393610002"/>
  </r>
  <r>
    <x v="2"/>
    <s v="Raster 2"/>
    <s v="New London"/>
    <x v="5"/>
    <x v="4"/>
    <s v="Fixed"/>
    <x v="0"/>
    <s v="Protect None"/>
    <n v="0"/>
    <n v="438.93772332999998"/>
    <n v="9894.2272185744005"/>
    <n v="377.68054257"/>
    <n v="0"/>
    <n v="19.311208860000001"/>
    <n v="304.25347011000002"/>
    <n v="138.49806252959999"/>
    <n v="249.94115851199999"/>
    <n v="0"/>
    <n v="9.5137665043999995"/>
    <n v="45.615719344399999"/>
    <n v="0"/>
    <n v="0"/>
    <n v="0"/>
    <n v="78.89425731"/>
    <n v="76.342904379999993"/>
    <n v="3220.3908111483997"/>
    <n v="0"/>
    <n v="0"/>
    <n v="1445.0719674968"/>
    <n v="0"/>
    <n v="0"/>
    <n v="166.20241944"/>
    <n v="37693.27428795"/>
    <n v="2.1621635000000001"/>
    <m/>
    <n v="54160.317681559995"/>
    <n v="16467.043393609994"/>
  </r>
  <r>
    <x v="3"/>
    <s v="Raster 2"/>
    <s v="New London"/>
    <x v="5"/>
    <x v="4"/>
    <s v="Fixed"/>
    <x v="0"/>
    <s v="Protect None"/>
    <n v="0"/>
    <n v="438.40644886999996"/>
    <n v="9862.6097163855993"/>
    <n v="377.17397854999996"/>
    <n v="0"/>
    <n v="19.286498420000001"/>
    <n v="303.51833452"/>
    <n v="154.43852026919998"/>
    <n v="294.57290813560002"/>
    <n v="0"/>
    <n v="9.4584151187999996"/>
    <n v="40.659793497999999"/>
    <n v="0"/>
    <n v="0"/>
    <n v="0"/>
    <n v="78.884126029599997"/>
    <n v="65.457955560000002"/>
    <n v="3246.3172519007999"/>
    <n v="0"/>
    <n v="0"/>
    <n v="1416.8647531324"/>
    <n v="0"/>
    <n v="0"/>
    <n v="156.70125526000001"/>
    <n v="37693.27428795"/>
    <n v="2.6934379600000002"/>
    <m/>
    <n v="54160.317681560002"/>
    <n v="16467.043393610002"/>
  </r>
  <r>
    <x v="4"/>
    <s v="Raster 2"/>
    <s v="New London"/>
    <x v="5"/>
    <x v="4"/>
    <s v="Fixed"/>
    <x v="0"/>
    <s v="Protect None"/>
    <n v="0"/>
    <n v="437.88135202000001"/>
    <n v="9828.7979271248005"/>
    <n v="376.51297428000004"/>
    <n v="0"/>
    <n v="19.24325515"/>
    <n v="302.70289000000002"/>
    <n v="173.31531959399999"/>
    <n v="360.49047787960001"/>
    <n v="0"/>
    <n v="9.3585849412000002"/>
    <n v="36.019172865999998"/>
    <n v="0"/>
    <n v="0"/>
    <n v="0"/>
    <n v="78.880172359200003"/>
    <n v="60.657952590000001"/>
    <n v="3261.5188674843998"/>
    <n v="0"/>
    <n v="0"/>
    <n v="1372.0612659508001"/>
    <n v="0"/>
    <n v="0"/>
    <n v="146.38464655999999"/>
    <n v="37693.27428795"/>
    <n v="3.21853481"/>
    <m/>
    <n v="54160.317681560002"/>
    <n v="16467.043393610002"/>
  </r>
  <r>
    <x v="5"/>
    <s v="Raster 2"/>
    <s v="New London"/>
    <x v="5"/>
    <x v="4"/>
    <s v="Fixed"/>
    <x v="0"/>
    <s v="Protect None"/>
    <n v="0"/>
    <n v="436.3245943"/>
    <n v="9770.3238832219995"/>
    <n v="373.89366763999999"/>
    <n v="0"/>
    <n v="19.0270388"/>
    <n v="297.13068578000002"/>
    <n v="200.499274638"/>
    <n v="547.78053971120005"/>
    <n v="0"/>
    <n v="9.2498590051999994"/>
    <n v="29.3285741316"/>
    <n v="0"/>
    <n v="0"/>
    <n v="0"/>
    <n v="78.783060329999998"/>
    <n v="56.210073389999998"/>
    <n v="3285.886820786"/>
    <n v="0"/>
    <n v="0"/>
    <n v="1241.7277799015999"/>
    <n v="0"/>
    <n v="0"/>
    <n v="116.10200234"/>
    <n v="37693.27428795"/>
    <n v="4.7752925300000006"/>
    <m/>
    <n v="54160.317434455603"/>
    <n v="16467.043146505603"/>
  </r>
  <r>
    <x v="6"/>
    <s v="Raster 2"/>
    <s v="New London"/>
    <x v="5"/>
    <x v="4"/>
    <s v="Fixed"/>
    <x v="0"/>
    <s v="Protect None"/>
    <n v="0"/>
    <n v="434.57015306000005"/>
    <n v="9721.3164088832"/>
    <n v="372.58401431999999"/>
    <n v="0"/>
    <n v="18.891131379999997"/>
    <n v="287.99400058999998"/>
    <n v="210.00043881799999"/>
    <n v="939.40493646880009"/>
    <n v="0"/>
    <n v="8.6390169284000002"/>
    <n v="36.4622310552"/>
    <n v="0"/>
    <n v="0"/>
    <n v="0"/>
    <n v="78.449469390000004"/>
    <n v="51.187676459999999"/>
    <n v="3305.1322998756004"/>
    <n v="0"/>
    <n v="0"/>
    <n v="916.49984121520004"/>
    <n v="0"/>
    <n v="0"/>
    <n v="79.382288500000001"/>
    <n v="37693.27428795"/>
    <n v="6.52973377"/>
    <m/>
    <n v="54160.317928664401"/>
    <n v="16467.043640714401"/>
  </r>
  <r>
    <x v="7"/>
    <s v="Raster 2"/>
    <s v="New London"/>
    <x v="5"/>
    <x v="4"/>
    <s v="Fixed"/>
    <x v="0"/>
    <s v="Protect None"/>
    <n v="0"/>
    <n v="431.92613597999997"/>
    <n v="9673.5958542595999"/>
    <n v="371.63266238000006"/>
    <n v="0"/>
    <n v="18.804644840000002"/>
    <n v="277.99862760999997"/>
    <n v="194.5522130432"/>
    <n v="1488.1827895384001"/>
    <n v="0"/>
    <n v="7.9691169000000004"/>
    <n v="46.806268343600003"/>
    <n v="0"/>
    <n v="0"/>
    <n v="0"/>
    <n v="75.527459860000008"/>
    <n v="48.123581900000005"/>
    <n v="3323.037731804"/>
    <n v="0"/>
    <n v="0"/>
    <n v="442.53852864679999"/>
    <n v="0"/>
    <n v="0"/>
    <n v="57.173780549999996"/>
    <n v="37693.27428795"/>
    <n v="9.1737508499999993"/>
    <m/>
    <n v="54160.317434455603"/>
    <n v="16467.043146505603"/>
  </r>
  <r>
    <x v="0"/>
    <s v="Raster 3"/>
    <s v="New London"/>
    <x v="6"/>
    <x v="4"/>
    <s v="Fixed"/>
    <x v="0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  <m/>
    <n v="56317.106660860009"/>
    <n v="20146.205515650006"/>
  </r>
  <r>
    <x v="1"/>
    <s v="Raster 3"/>
    <s v="New London"/>
    <x v="6"/>
    <x v="4"/>
    <s v="Fixed"/>
    <x v="0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  <m/>
    <n v="56317.106660860009"/>
    <n v="20146.205515650006"/>
  </r>
  <r>
    <x v="2"/>
    <s v="Raster 3"/>
    <s v="New London"/>
    <x v="6"/>
    <x v="4"/>
    <s v="Fixed"/>
    <x v="0"/>
    <s v="Protect None"/>
    <n v="0"/>
    <n v="2533.2344940787998"/>
    <n v="7821.3089320960007"/>
    <n v="315.91679778999998"/>
    <n v="0"/>
    <n v="35.305041150000001"/>
    <n v="6.2517413199999998"/>
    <n v="70.331842745599999"/>
    <n v="90.479994208400015"/>
    <n v="0"/>
    <n v="116.0987899828"/>
    <n v="8.2841750100000002"/>
    <n v="0"/>
    <n v="0"/>
    <n v="7.4749080999999995"/>
    <n v="66.222249469199994"/>
    <n v="0"/>
    <n v="8673.7462162980009"/>
    <n v="0"/>
    <n v="0"/>
    <n v="362.61952939000003"/>
    <n v="0"/>
    <n v="0"/>
    <n v="26.156000740000003"/>
    <n v="36170.901145210002"/>
    <n v="12.774803271200001"/>
    <m/>
    <n v="56317.106660860009"/>
    <n v="20146.205515650006"/>
  </r>
  <r>
    <x v="3"/>
    <s v="Raster 3"/>
    <s v="New London"/>
    <x v="6"/>
    <x v="4"/>
    <s v="Fixed"/>
    <x v="0"/>
    <s v="Protect None"/>
    <n v="0"/>
    <n v="2530.9164077023997"/>
    <n v="7806.5229461132003"/>
    <n v="315.60791728999999"/>
    <n v="0"/>
    <n v="35.305041150000001"/>
    <n v="6.2517413199999998"/>
    <n v="78.089685383599999"/>
    <n v="97.078917210400007"/>
    <n v="0"/>
    <n v="115.6199016556"/>
    <n v="10.152778482799999"/>
    <n v="0"/>
    <n v="0"/>
    <n v="7.41930961"/>
    <n v="66.222249469199994"/>
    <n v="0"/>
    <n v="8677.2768439651991"/>
    <n v="0"/>
    <n v="0"/>
    <n v="358.58555006"/>
    <n v="0"/>
    <n v="0"/>
    <n v="26.063336589999999"/>
    <n v="36170.901145210002"/>
    <n v="15.0928896476"/>
    <m/>
    <n v="56317.106660860009"/>
    <n v="20146.205515650006"/>
  </r>
  <r>
    <x v="4"/>
    <s v="Raster 3"/>
    <s v="New London"/>
    <x v="6"/>
    <x v="4"/>
    <s v="Fixed"/>
    <x v="0"/>
    <s v="Protect None"/>
    <n v="0"/>
    <n v="2527.6141045007998"/>
    <n v="7790.1950286743995"/>
    <n v="315.10135327"/>
    <n v="0"/>
    <n v="35.305041150000001"/>
    <n v="6.2517413199999998"/>
    <n v="86.627389508000007"/>
    <n v="110.1660604432"/>
    <n v="0"/>
    <n v="114.8593143124"/>
    <n v="8.6444532251999995"/>
    <n v="0"/>
    <n v="0"/>
    <n v="7.3266454599999999"/>
    <n v="66.223979200000002"/>
    <n v="0"/>
    <n v="8681.3819893624004"/>
    <n v="0"/>
    <n v="0"/>
    <n v="352.29056546999999"/>
    <n v="0"/>
    <n v="0"/>
    <n v="25.822409799999999"/>
    <n v="36170.901145210002"/>
    <n v="18.395192849200001"/>
    <m/>
    <n v="56317.10641375561"/>
    <n v="20146.205268545607"/>
  </r>
  <r>
    <x v="5"/>
    <s v="Raster 3"/>
    <s v="New London"/>
    <x v="6"/>
    <x v="4"/>
    <s v="Fixed"/>
    <x v="0"/>
    <s v="Protect None"/>
    <n v="0"/>
    <n v="2520.7399071972"/>
    <n v="7754.3725509107999"/>
    <n v="311.0426635"/>
    <n v="0"/>
    <n v="33.093456770000003"/>
    <n v="6.2517413199999998"/>
    <n v="109.60661608160001"/>
    <n v="158.4611327968"/>
    <n v="0"/>
    <n v="113.55979227280001"/>
    <n v="6.8013015056000006"/>
    <n v="0"/>
    <n v="0"/>
    <n v="7.1969156500000002"/>
    <n v="65.927453920000005"/>
    <n v="0"/>
    <n v="8688.1588275323993"/>
    <n v="0"/>
    <n v="0"/>
    <n v="321.22954239000001"/>
    <n v="0"/>
    <n v="0"/>
    <n v="24.494223649999999"/>
    <n v="36170.901145210002"/>
    <n v="25.2693901528"/>
    <m/>
    <n v="56317.106660859994"/>
    <n v="20146.205515649992"/>
  </r>
  <r>
    <x v="6"/>
    <s v="Raster 3"/>
    <s v="New London"/>
    <x v="6"/>
    <x v="4"/>
    <s v="Fixed"/>
    <x v="0"/>
    <s v="Protect None"/>
    <n v="0"/>
    <n v="2511.4747277192"/>
    <n v="7719.5184752907999"/>
    <n v="310.11602199999999"/>
    <n v="0"/>
    <n v="33.025503059999998"/>
    <n v="6.2517413199999998"/>
    <n v="117.99679887920001"/>
    <n v="284.20811407759999"/>
    <n v="0"/>
    <n v="111.8656445064"/>
    <n v="6.7523748344000003"/>
    <n v="0"/>
    <n v="0"/>
    <n v="6.9930545200000003"/>
    <n v="65.927453920000005"/>
    <n v="0"/>
    <n v="8693.1303209559992"/>
    <n v="0"/>
    <n v="0"/>
    <n v="222.29511823999999"/>
    <n v="0"/>
    <n v="0"/>
    <n v="22.115843799999997"/>
    <n v="36170.901145210002"/>
    <n v="34.5345696308"/>
    <m/>
    <n v="56317.1069079644"/>
    <n v="20146.205762754398"/>
  </r>
  <r>
    <x v="7"/>
    <s v="Raster 3"/>
    <s v="New London"/>
    <x v="6"/>
    <x v="4"/>
    <s v="Fixed"/>
    <x v="0"/>
    <s v="Protect None"/>
    <n v="0"/>
    <n v="2501.1287135955999"/>
    <n v="7687.2567719312001"/>
    <n v="308.42953446999996"/>
    <n v="0"/>
    <n v="32.716622559999998"/>
    <n v="6.2517413199999998"/>
    <n v="119.3220197764"/>
    <n v="433.8878978116"/>
    <n v="0"/>
    <n v="108.82724880399999"/>
    <n v="7.4467381983999994"/>
    <n v="0"/>
    <n v="0"/>
    <n v="6.7088844599999993"/>
    <n v="65.606218200000001"/>
    <n v="0"/>
    <n v="8699.9553444840003"/>
    <n v="0"/>
    <n v="0"/>
    <n v="103.09195568"/>
    <n v="0"/>
    <n v="0"/>
    <n v="20.694993499999999"/>
    <n v="36170.901145210002"/>
    <n v="44.8805837544"/>
    <m/>
    <n v="56317.106413755602"/>
    <n v="20146.2052685456"/>
  </r>
  <r>
    <x v="0"/>
    <s v="Raster 4"/>
    <s v="New London"/>
    <x v="7"/>
    <x v="4"/>
    <s v="Fixed"/>
    <x v="0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  <m/>
    <n v="91965.956517800005"/>
    <n v="14881.152064850001"/>
  </r>
  <r>
    <x v="1"/>
    <s v="Raster 4"/>
    <s v="New London"/>
    <x v="7"/>
    <x v="4"/>
    <s v="Fixed"/>
    <x v="0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  <m/>
    <n v="91965.95651779999"/>
    <n v="14881.152064849986"/>
  </r>
  <r>
    <x v="2"/>
    <s v="Raster 4"/>
    <s v="New London"/>
    <x v="7"/>
    <x v="4"/>
    <s v="Fixed"/>
    <x v="0"/>
    <s v="Protect None"/>
    <n v="0"/>
    <n v="3705.2995899499997"/>
    <n v="6213.1065470599997"/>
    <n v="83.502754369999991"/>
    <n v="0"/>
    <n v="21.232445569999999"/>
    <n v="0.96370716000000001"/>
    <n v="43.144428240000003"/>
    <n v="74.817034710000001"/>
    <n v="0"/>
    <n v="18.273370379999999"/>
    <n v="1.36525181"/>
    <n v="0"/>
    <n v="0"/>
    <n v="1.16139068"/>
    <n v="45.844043809999995"/>
    <n v="0"/>
    <n v="4616.5341306099999"/>
    <n v="0"/>
    <n v="0"/>
    <n v="24.302717740000002"/>
    <n v="0"/>
    <n v="0"/>
    <n v="6.8077262200000002"/>
    <n v="77084.804452950004"/>
    <n v="24.796926540000001"/>
    <m/>
    <n v="91965.956517800005"/>
    <n v="14881.152064850001"/>
  </r>
  <r>
    <x v="3"/>
    <s v="Raster 4"/>
    <s v="New London"/>
    <x v="7"/>
    <x v="4"/>
    <s v="Fixed"/>
    <x v="0"/>
    <s v="Protect None"/>
    <n v="0"/>
    <n v="3702.5814415500004"/>
    <n v="6205.6748822300005"/>
    <n v="83.187696259999996"/>
    <n v="0"/>
    <n v="20.972985950000002"/>
    <n v="0.96370716000000001"/>
    <n v="45.584584190000001"/>
    <n v="66.205446370000004"/>
    <n v="0"/>
    <n v="18.088042080000001"/>
    <n v="16.061786000000001"/>
    <n v="0"/>
    <n v="0"/>
    <n v="1.1119698"/>
    <n v="45.498097650000005"/>
    <n v="0"/>
    <n v="4617.1518916100003"/>
    <n v="0"/>
    <n v="0"/>
    <n v="23.752910450000002"/>
    <n v="0"/>
    <n v="0"/>
    <n v="6.8015486100000002"/>
    <n v="77084.804452950004"/>
    <n v="27.515074939999998"/>
    <m/>
    <n v="91965.956517800005"/>
    <n v="14881.152064850001"/>
  </r>
  <r>
    <x v="4"/>
    <s v="Raster 4"/>
    <s v="New London"/>
    <x v="7"/>
    <x v="4"/>
    <s v="Fixed"/>
    <x v="0"/>
    <s v="Protect None"/>
    <n v="0"/>
    <n v="3699.1899336600004"/>
    <n v="6197.7119429400009"/>
    <n v="82.847927710000008"/>
    <n v="0"/>
    <n v="20.694993499999999"/>
    <n v="0.96370716000000001"/>
    <n v="48.3089102"/>
    <n v="68.929772380000003"/>
    <n v="0"/>
    <n v="17.556767620000002"/>
    <n v="18.026265980000002"/>
    <n v="0"/>
    <n v="0"/>
    <n v="1.0996145800000001"/>
    <n v="45.417788719999997"/>
    <n v="0"/>
    <n v="4619.6167580000001"/>
    <n v="0"/>
    <n v="0"/>
    <n v="23.116616620000002"/>
    <n v="0"/>
    <n v="0"/>
    <n v="6.7644829499999997"/>
    <n v="77084.804452950004"/>
    <n v="30.906582830000001"/>
    <m/>
    <n v="91965.95651779999"/>
    <n v="14881.152064849986"/>
  </r>
  <r>
    <x v="5"/>
    <s v="Raster 4"/>
    <s v="New London"/>
    <x v="7"/>
    <x v="4"/>
    <s v="Fixed"/>
    <x v="0"/>
    <s v="Protect None"/>
    <n v="0"/>
    <n v="3691.6532494599996"/>
    <n v="6184.8130932599997"/>
    <n v="82.180745830000006"/>
    <n v="0"/>
    <n v="20.287271240000003"/>
    <n v="0.95135194000000001"/>
    <n v="50.588448290000002"/>
    <n v="76.484989409999997"/>
    <n v="0"/>
    <n v="15.363716070000001"/>
    <n v="16.735145490000001"/>
    <n v="0"/>
    <n v="0"/>
    <n v="0.99459521000000006"/>
    <n v="43.737478799999998"/>
    <n v="0"/>
    <n v="4631.2368424100005"/>
    <n v="0"/>
    <n v="0"/>
    <n v="21.176847080000002"/>
    <n v="0"/>
    <n v="0"/>
    <n v="6.5050233299999993"/>
    <n v="77084.804452950004"/>
    <n v="38.443267030000001"/>
    <m/>
    <n v="91965.956517800005"/>
    <n v="14881.152064850001"/>
  </r>
  <r>
    <x v="6"/>
    <s v="Raster 4"/>
    <s v="New London"/>
    <x v="7"/>
    <x v="4"/>
    <s v="Fixed"/>
    <x v="0"/>
    <s v="Protect None"/>
    <n v="0"/>
    <n v="3683.0787267799997"/>
    <n v="6171.7412704999997"/>
    <n v="81.593872880000006"/>
    <n v="0"/>
    <n v="20.071054890000003"/>
    <n v="0.93899672000000001"/>
    <n v="52.41702085"/>
    <n v="87.462602380000007"/>
    <n v="0"/>
    <n v="14.24556866"/>
    <n v="13.325104770000001"/>
    <n v="0"/>
    <n v="0"/>
    <n v="0.87104300999999995"/>
    <n v="43.354466980000005"/>
    <n v="0"/>
    <n v="4642.0723703500007"/>
    <n v="0"/>
    <n v="0"/>
    <n v="16.83398725"/>
    <n v="0"/>
    <n v="0"/>
    <n v="6.12818912"/>
    <n v="77084.804452950004"/>
    <n v="47.017789710000002"/>
    <m/>
    <n v="91965.95651779999"/>
    <n v="14881.152064849986"/>
  </r>
  <r>
    <x v="7"/>
    <s v="Raster 4"/>
    <s v="New London"/>
    <x v="7"/>
    <x v="4"/>
    <s v="Fixed"/>
    <x v="0"/>
    <s v="Protect None"/>
    <n v="0"/>
    <n v="3671.5265960799998"/>
    <n v="6159.0524595599991"/>
    <n v="81.081131249999999"/>
    <n v="0"/>
    <n v="19.98456835"/>
    <n v="0.90810866999999995"/>
    <n v="49.581497860000006"/>
    <n v="104.45720749"/>
    <n v="0"/>
    <n v="13.739004639999999"/>
    <n v="12.151358870000001"/>
    <n v="0"/>
    <n v="0"/>
    <n v="0.74749080999999995"/>
    <n v="43.255625219999999"/>
    <n v="0"/>
    <n v="4649.1519114100001"/>
    <n v="0"/>
    <n v="0"/>
    <n v="11.125875610000001"/>
    <n v="0"/>
    <n v="0"/>
    <n v="5.8193086200000002"/>
    <n v="77084.804452950004"/>
    <n v="58.569920410000002"/>
    <m/>
    <n v="91965.95651779999"/>
    <n v="14881.152064849986"/>
  </r>
  <r>
    <x v="0"/>
    <s v="Raster 5"/>
    <s v="New London"/>
    <x v="6"/>
    <x v="4"/>
    <s v="Fixed"/>
    <x v="0"/>
    <s v="Protect None"/>
    <n v="0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  <m/>
    <n v="69136.178685320003"/>
    <n v="27072.424473060004"/>
  </r>
  <r>
    <x v="1"/>
    <s v="Raster 5"/>
    <s v="New London"/>
    <x v="6"/>
    <x v="4"/>
    <s v="Fixed"/>
    <x v="0"/>
    <s v="Protect None"/>
    <n v="0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  <m/>
    <n v="69136.178685320003"/>
    <n v="27072.424473060004"/>
  </r>
  <r>
    <x v="2"/>
    <s v="Raster 5"/>
    <s v="New London"/>
    <x v="6"/>
    <x v="4"/>
    <s v="Fixed"/>
    <x v="0"/>
    <s v="Protect None"/>
    <n v="0"/>
    <n v="3867.4618524499997"/>
    <n v="7719.6341201499999"/>
    <n v="413.00411654999999"/>
    <n v="0"/>
    <n v="58.180730980000007"/>
    <n v="14.566804379999999"/>
    <n v="200.8684486116"/>
    <n v="92.775346980000009"/>
    <n v="0"/>
    <n v="63.456657024400002"/>
    <n v="15.421291395200001"/>
    <n v="0"/>
    <n v="0"/>
    <n v="0"/>
    <n v="108.1529008964"/>
    <n v="0"/>
    <n v="13438.983326948801"/>
    <n v="0"/>
    <n v="0"/>
    <n v="883.49287098519994"/>
    <n v="0"/>
    <n v="0"/>
    <n v="153.64605645840001"/>
    <n v="42063.754212259999"/>
    <n v="42.779949250000001"/>
    <m/>
    <n v="69136.178685320003"/>
    <n v="27072.424473060004"/>
  </r>
  <r>
    <x v="3"/>
    <s v="Raster 5"/>
    <s v="New London"/>
    <x v="6"/>
    <x v="4"/>
    <s v="Fixed"/>
    <x v="0"/>
    <s v="Protect None"/>
    <n v="0"/>
    <n v="3855.09427723"/>
    <n v="7679.7144043300004"/>
    <n v="406.52380365999994"/>
    <n v="0"/>
    <n v="57.562969980000005"/>
    <n v="14.566804379999999"/>
    <n v="236.3817987708"/>
    <n v="93.495162097200009"/>
    <n v="0"/>
    <n v="62.4464942372"/>
    <n v="28.451353511600001"/>
    <n v="0"/>
    <n v="0"/>
    <n v="0"/>
    <n v="108.1664916384"/>
    <n v="0"/>
    <n v="13445.884211527602"/>
    <n v="0"/>
    <n v="0"/>
    <n v="875.5627965804"/>
    <n v="0"/>
    <n v="0"/>
    <n v="153.42662775119999"/>
    <n v="42063.754212259999"/>
    <n v="55.14752447"/>
    <m/>
    <n v="69136.178932424402"/>
    <n v="27072.424720164403"/>
  </r>
  <r>
    <x v="4"/>
    <s v="Raster 5"/>
    <s v="New London"/>
    <x v="6"/>
    <x v="4"/>
    <s v="Fixed"/>
    <x v="0"/>
    <s v="Protect None"/>
    <n v="0"/>
    <n v="3832.5830663900001"/>
    <n v="7629.6942961599998"/>
    <n v="400.65507415999997"/>
    <n v="0"/>
    <n v="55.227833400000002"/>
    <n v="14.566804379999999"/>
    <n v="281.34812775200004"/>
    <n v="125.6424561196"/>
    <n v="0"/>
    <n v="61.500331489600001"/>
    <n v="15.842851501600002"/>
    <n v="0"/>
    <n v="0"/>
    <n v="0"/>
    <n v="107.4956031924"/>
    <n v="0"/>
    <n v="13462.631712237599"/>
    <n v="0"/>
    <n v="0"/>
    <n v="854.42573330879998"/>
    <n v="0"/>
    <n v="0"/>
    <n v="153.15135344960001"/>
    <n v="42063.754212259999"/>
    <n v="77.658735309999997"/>
    <m/>
    <n v="69136.178191111205"/>
    <n v="27072.423978851206"/>
  </r>
  <r>
    <x v="5"/>
    <s v="Raster 5"/>
    <s v="New London"/>
    <x v="6"/>
    <x v="4"/>
    <s v="Fixed"/>
    <x v="0"/>
    <s v="Protect None"/>
    <n v="0"/>
    <n v="3789.4551941448003"/>
    <n v="7537.8641235100004"/>
    <n v="389.18547632960002"/>
    <n v="0"/>
    <n v="49.752247000400004"/>
    <n v="14.542093939999999"/>
    <n v="353.06251961559997"/>
    <n v="329.8903045056"/>
    <n v="0"/>
    <n v="60.215882818400004"/>
    <n v="10.952655425600001"/>
    <n v="0"/>
    <n v="0"/>
    <n v="0"/>
    <n v="105.6153858128"/>
    <n v="0"/>
    <n v="13476.219736089201"/>
    <n v="0"/>
    <n v="0"/>
    <n v="683.9708942492"/>
    <n v="0"/>
    <n v="0"/>
    <n v="150.91159916800001"/>
    <n v="42063.754212259999"/>
    <n v="120.78660755520001"/>
    <m/>
    <n v="69136.178932424402"/>
    <n v="27072.424720164403"/>
  </r>
  <r>
    <x v="6"/>
    <s v="Raster 5"/>
    <s v="New London"/>
    <x v="6"/>
    <x v="4"/>
    <s v="Fixed"/>
    <x v="0"/>
    <s v="Protect None"/>
    <n v="0"/>
    <n v="3732.1460003835996"/>
    <n v="7442.3088520299998"/>
    <n v="377.27899791999999"/>
    <n v="0"/>
    <n v="44.379950239999999"/>
    <n v="14.523561110000001"/>
    <n v="404.24055900400003"/>
    <n v="716.01242758839999"/>
    <n v="0"/>
    <n v="58.498754342799998"/>
    <n v="11.081396818"/>
    <n v="0"/>
    <n v="0"/>
    <n v="0"/>
    <n v="100.92089642160001"/>
    <n v="0"/>
    <n v="13488.183789824001"/>
    <n v="0"/>
    <n v="0"/>
    <n v="364.9561485964"/>
    <n v="0"/>
    <n v="0"/>
    <n v="139.79733746479999"/>
    <n v="42063.754212259999"/>
    <n v="178.09580131639999"/>
    <m/>
    <n v="69136.178685320003"/>
    <n v="27072.424473060004"/>
  </r>
  <r>
    <x v="7"/>
    <s v="Raster 5"/>
    <s v="New London"/>
    <x v="6"/>
    <x v="4"/>
    <s v="Fixed"/>
    <x v="0"/>
    <s v="Protect None"/>
    <n v="0"/>
    <n v="3672.5718476919997"/>
    <n v="7342.0894850000004"/>
    <n v="367.83120829039996"/>
    <n v="0"/>
    <n v="42.87879101"/>
    <n v="14.480317840000001"/>
    <n v="413.65993162759997"/>
    <n v="969.11578110720006"/>
    <n v="0"/>
    <n v="55.250072796000005"/>
    <n v="11.575605617999999"/>
    <n v="0"/>
    <n v="0"/>
    <n v="0"/>
    <n v="100.84725931039999"/>
    <n v="0"/>
    <n v="13496.5682892204"/>
    <n v="0"/>
    <n v="0"/>
    <n v="224.58083394000002"/>
    <n v="0"/>
    <n v="0"/>
    <n v="123.3050956"/>
    <n v="42063.754212259999"/>
    <n v="237.66995400800002"/>
    <m/>
    <n v="69136.178685320003"/>
    <n v="27072.424473060004"/>
  </r>
  <r>
    <x v="0"/>
    <s v="Raster 6"/>
    <s v="New London"/>
    <x v="8"/>
    <x v="4"/>
    <s v="Fixed"/>
    <x v="0"/>
    <s v="Protect None"/>
    <n v="0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  <m/>
    <n v="25704.39273856"/>
    <n v="1438.6479944099992"/>
  </r>
  <r>
    <x v="1"/>
    <s v="Raster 6"/>
    <s v="New London"/>
    <x v="8"/>
    <x v="4"/>
    <s v="Fixed"/>
    <x v="0"/>
    <s v="Protect None"/>
    <n v="0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  <m/>
    <n v="25704.39273856"/>
    <n v="1438.6479944099992"/>
  </r>
  <r>
    <x v="2"/>
    <s v="Raster 6"/>
    <s v="New London"/>
    <x v="8"/>
    <x v="4"/>
    <s v="Fixed"/>
    <x v="0"/>
    <s v="Protect None"/>
    <n v="0"/>
    <n v="477.45512167999999"/>
    <n v="545.38412124000001"/>
    <n v="54.387678440000002"/>
    <n v="0"/>
    <n v="0.56216251000000006"/>
    <n v="0"/>
    <n v="10.650199639999999"/>
    <n v="4.6702731599999998"/>
    <n v="0"/>
    <n v="0"/>
    <n v="0.34026275879999995"/>
    <n v="0"/>
    <n v="0"/>
    <n v="0"/>
    <n v="2.8355229899999999"/>
    <n v="3.21853481"/>
    <n v="296.17266202119998"/>
    <n v="0"/>
    <n v="0"/>
    <n v="39.073383249999999"/>
    <n v="0"/>
    <n v="0"/>
    <n v="0.42625508999999995"/>
    <n v="24265.744744150001"/>
    <n v="3.4718168199999999"/>
    <m/>
    <n v="25704.392738560004"/>
    <n v="1438.6479944100029"/>
  </r>
  <r>
    <x v="3"/>
    <s v="Raster 6"/>
    <s v="New London"/>
    <x v="8"/>
    <x v="4"/>
    <s v="Fixed"/>
    <x v="0"/>
    <s v="Protect None"/>
    <n v="0"/>
    <n v="476.82500546"/>
    <n v="542.43122366"/>
    <n v="54.369145610000004"/>
    <n v="0"/>
    <n v="0.56216251000000006"/>
    <n v="0"/>
    <n v="12.64556767"/>
    <n v="4.94826561"/>
    <n v="0"/>
    <n v="0"/>
    <n v="1.1819003452000001"/>
    <n v="0"/>
    <n v="0"/>
    <n v="0"/>
    <n v="2.8355229899999999"/>
    <n v="3.0393841199999998"/>
    <n v="296.50477033480001"/>
    <n v="0"/>
    <n v="0"/>
    <n v="38.776857970000002"/>
    <n v="0"/>
    <n v="0"/>
    <n v="0.42625508999999995"/>
    <n v="24265.744744150001"/>
    <n v="4.1019330399999996"/>
    <m/>
    <n v="25704.392738560004"/>
    <n v="1438.6479944100029"/>
  </r>
  <r>
    <x v="4"/>
    <s v="Raster 6"/>
    <s v="New London"/>
    <x v="8"/>
    <x v="4"/>
    <s v="Fixed"/>
    <x v="0"/>
    <s v="Protect None"/>
    <n v="0"/>
    <n v="475.60183868000001"/>
    <n v="537.49531327"/>
    <n v="54.344435169999997"/>
    <n v="0"/>
    <n v="0.56216251000000006"/>
    <n v="0"/>
    <n v="16.586882850000002"/>
    <n v="6.1837876099999995"/>
    <n v="0"/>
    <n v="0"/>
    <n v="0.82285765200000005"/>
    <n v="0"/>
    <n v="0"/>
    <n v="0"/>
    <n v="2.7366812299999999"/>
    <n v="2.8417005999999998"/>
    <n v="297.29624572799997"/>
    <n v="0"/>
    <n v="0"/>
    <n v="38.424734200000003"/>
    <n v="0"/>
    <n v="0"/>
    <n v="0.42625508999999995"/>
    <n v="24265.744744150001"/>
    <n v="5.3250998199999993"/>
    <m/>
    <n v="25704.39273856"/>
    <n v="1438.6479944099992"/>
  </r>
  <r>
    <x v="5"/>
    <s v="Raster 6"/>
    <s v="New London"/>
    <x v="8"/>
    <x v="4"/>
    <s v="Fixed"/>
    <x v="0"/>
    <s v="Protect None"/>
    <n v="0"/>
    <n v="474.08832422999996"/>
    <n v="532.00959559"/>
    <n v="54.307369510000001"/>
    <n v="0"/>
    <n v="0.56216251000000006"/>
    <n v="0"/>
    <n v="18.915841820000001"/>
    <n v="10.810817500000001"/>
    <n v="0"/>
    <n v="0"/>
    <n v="0.53226287760000002"/>
    <n v="0"/>
    <n v="0"/>
    <n v="0"/>
    <n v="2.7366812299999999"/>
    <n v="2.7305036199999999"/>
    <n v="297.96985232240002"/>
    <n v="0"/>
    <n v="0"/>
    <n v="36.719713839999997"/>
    <n v="0"/>
    <n v="0"/>
    <n v="0.42625508999999995"/>
    <n v="24265.744744150001"/>
    <n v="6.8386142699999999"/>
    <m/>
    <n v="25704.39273856"/>
    <n v="1438.6479944099992"/>
  </r>
  <r>
    <x v="6"/>
    <s v="Raster 6"/>
    <s v="New London"/>
    <x v="8"/>
    <x v="4"/>
    <s v="Fixed"/>
    <x v="0"/>
    <s v="Protect None"/>
    <n v="0"/>
    <n v="472.05589054000001"/>
    <n v="524.74472622999997"/>
    <n v="54.282659070000001"/>
    <n v="0"/>
    <n v="0.56216251000000006"/>
    <n v="0"/>
    <n v="22.622407819999999"/>
    <n v="23.104261399999999"/>
    <n v="0"/>
    <n v="0"/>
    <n v="0.50755243760000002"/>
    <n v="0"/>
    <n v="0"/>
    <n v="0"/>
    <n v="2.7366812299999999"/>
    <n v="2.6501946900000002"/>
    <n v="298.29108804240002"/>
    <n v="0"/>
    <n v="0"/>
    <n v="27.823955439999999"/>
    <n v="0"/>
    <n v="0"/>
    <n v="0.39536704"/>
    <n v="24265.744744150001"/>
    <n v="8.8710479600000003"/>
    <m/>
    <n v="25704.392738560004"/>
    <n v="1438.6479944100029"/>
  </r>
  <r>
    <x v="7"/>
    <s v="Raster 6"/>
    <s v="New London"/>
    <x v="8"/>
    <x v="4"/>
    <s v="Fixed"/>
    <x v="0"/>
    <s v="Protect None"/>
    <n v="0"/>
    <n v="469.88137182000003"/>
    <n v="517.23893007999993"/>
    <n v="54.282659070000001"/>
    <n v="0"/>
    <n v="0.56216251000000006"/>
    <n v="0"/>
    <n v="24.234764029999997"/>
    <n v="41.871840580000004"/>
    <n v="0"/>
    <n v="0"/>
    <n v="0.50162193200000005"/>
    <n v="0"/>
    <n v="0"/>
    <n v="0"/>
    <n v="2.3104261400000001"/>
    <n v="2.6378394699999999"/>
    <n v="298.9763085436"/>
    <n v="0"/>
    <n v="0"/>
    <n v="14.86950727"/>
    <n v="0"/>
    <n v="0"/>
    <n v="0.23474918"/>
    <n v="24265.744744150001"/>
    <n v="11.04556668"/>
    <m/>
    <n v="25704.392491455601"/>
    <n v="1438.6477473056002"/>
  </r>
  <r>
    <x v="0"/>
    <s v="Raster 7"/>
    <s v="New London"/>
    <x v="0"/>
    <x v="0"/>
    <s v="Fixed"/>
    <x v="0"/>
    <s v="Protect None"/>
    <n v="0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  <m/>
    <n v="5242.5731280099999"/>
    <n v="380.15776418000041"/>
  </r>
  <r>
    <x v="1"/>
    <s v="Raster 7"/>
    <s v="New London"/>
    <x v="0"/>
    <x v="0"/>
    <s v="Fixed"/>
    <x v="0"/>
    <s v="Protect None"/>
    <n v="0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  <m/>
    <n v="5242.5731280099999"/>
    <n v="380.15776418000041"/>
  </r>
  <r>
    <x v="2"/>
    <s v="Raster 7"/>
    <s v="New London"/>
    <x v="0"/>
    <x v="0"/>
    <s v="Fixed"/>
    <x v="0"/>
    <s v="Protect None"/>
    <n v="0"/>
    <n v="0.96370716000000001"/>
    <n v="0.53127446"/>
    <n v="0"/>
    <n v="0"/>
    <n v="0"/>
    <n v="0"/>
    <n v="2.471044E-2"/>
    <n v="6.17761E-3"/>
    <n v="0"/>
    <n v="0"/>
    <n v="0"/>
    <n v="0"/>
    <n v="0"/>
    <n v="0"/>
    <n v="0.48803119"/>
    <n v="3.95984801"/>
    <n v="373.56625431000003"/>
    <n v="0"/>
    <n v="0"/>
    <n v="0"/>
    <n v="0"/>
    <n v="0"/>
    <n v="0.48803119"/>
    <n v="4862.4153638299995"/>
    <n v="0.12972981"/>
    <m/>
    <n v="5242.573128009999"/>
    <n v="380.1577641799995"/>
  </r>
  <r>
    <x v="3"/>
    <s v="Raster 7"/>
    <s v="New London"/>
    <x v="0"/>
    <x v="0"/>
    <s v="Fixed"/>
    <x v="0"/>
    <s v="Protect None"/>
    <n v="0"/>
    <n v="0.92664150000000001"/>
    <n v="0.52509684999999995"/>
    <n v="0"/>
    <n v="0"/>
    <n v="0"/>
    <n v="0"/>
    <n v="3.088805E-2"/>
    <n v="0"/>
    <n v="0"/>
    <n v="0"/>
    <n v="6.17761E-3"/>
    <n v="0"/>
    <n v="0"/>
    <n v="0"/>
    <n v="0.48803119"/>
    <n v="3.85482864"/>
    <n v="373.67127368000001"/>
    <n v="0"/>
    <n v="0"/>
    <n v="0"/>
    <n v="0"/>
    <n v="0"/>
    <n v="0.48803119"/>
    <n v="4862.4153638299995"/>
    <n v="0.16679547"/>
    <m/>
    <n v="5242.573128009999"/>
    <n v="380.1577641799995"/>
  </r>
  <r>
    <x v="4"/>
    <s v="Raster 7"/>
    <s v="New London"/>
    <x v="0"/>
    <x v="0"/>
    <s v="Fixed"/>
    <x v="0"/>
    <s v="Protect None"/>
    <n v="0"/>
    <n v="0.91428628000000001"/>
    <n v="0.51274162999999995"/>
    <n v="0"/>
    <n v="0"/>
    <n v="0"/>
    <n v="0"/>
    <n v="3.706566E-2"/>
    <n v="6.17761E-3"/>
    <n v="0"/>
    <n v="0"/>
    <n v="0"/>
    <n v="0"/>
    <n v="0"/>
    <n v="0"/>
    <n v="0.48803119"/>
    <n v="3.6880331699999997"/>
    <n v="373.84424675999998"/>
    <n v="0"/>
    <n v="0"/>
    <n v="0"/>
    <n v="0"/>
    <n v="0"/>
    <n v="0.48803119"/>
    <n v="4862.4153638299995"/>
    <n v="0.17915069"/>
    <m/>
    <n v="5242.573128009999"/>
    <n v="380.1577641799995"/>
  </r>
  <r>
    <x v="5"/>
    <s v="Raster 7"/>
    <s v="New London"/>
    <x v="0"/>
    <x v="0"/>
    <s v="Fixed"/>
    <x v="0"/>
    <s v="Protect None"/>
    <n v="0"/>
    <n v="0.89575344999999995"/>
    <n v="0.50656402"/>
    <n v="0"/>
    <n v="0"/>
    <n v="0"/>
    <n v="0"/>
    <n v="2.471044E-2"/>
    <n v="2.471044E-2"/>
    <n v="0"/>
    <n v="0"/>
    <n v="0"/>
    <n v="0"/>
    <n v="0"/>
    <n v="0"/>
    <n v="0.48803119"/>
    <n v="3.5335929199999998"/>
    <n v="373.99868700999997"/>
    <n v="0"/>
    <n v="0"/>
    <n v="0"/>
    <n v="0"/>
    <n v="0"/>
    <n v="0.48803119"/>
    <n v="4862.4153638299995"/>
    <n v="0.19768352"/>
    <m/>
    <n v="5242.5731280099999"/>
    <n v="380.15776418000041"/>
  </r>
  <r>
    <x v="6"/>
    <s v="Raster 7"/>
    <s v="New London"/>
    <x v="0"/>
    <x v="0"/>
    <s v="Fixed"/>
    <x v="0"/>
    <s v="Protect None"/>
    <n v="0"/>
    <n v="0.87722062000000001"/>
    <n v="0.46949836"/>
    <n v="0"/>
    <n v="0"/>
    <n v="0"/>
    <n v="0"/>
    <n v="6.17761E-2"/>
    <n v="2.471044E-2"/>
    <n v="0"/>
    <n v="0"/>
    <n v="0"/>
    <n v="0"/>
    <n v="0"/>
    <n v="0"/>
    <n v="0.48803119"/>
    <n v="3.4841720399999998"/>
    <n v="374.04810788999998"/>
    <n v="0"/>
    <n v="0"/>
    <n v="0"/>
    <n v="0"/>
    <n v="0"/>
    <n v="0.48803119"/>
    <n v="4862.4153638299995"/>
    <n v="0.21621635"/>
    <m/>
    <n v="5242.573128009999"/>
    <n v="380.1577641799995"/>
  </r>
  <r>
    <x v="7"/>
    <s v="Raster 7"/>
    <s v="New London"/>
    <x v="0"/>
    <x v="0"/>
    <s v="Fixed"/>
    <x v="0"/>
    <s v="Protect None"/>
    <n v="0"/>
    <n v="0.86486540000000001"/>
    <n v="0.46949836"/>
    <n v="0"/>
    <n v="0"/>
    <n v="0"/>
    <n v="0"/>
    <n v="4.942088E-2"/>
    <n v="3.706566E-2"/>
    <n v="0"/>
    <n v="0"/>
    <n v="0"/>
    <n v="0"/>
    <n v="0"/>
    <n v="0"/>
    <n v="0.48803119"/>
    <n v="3.4532839900000001"/>
    <n v="374.07899593999997"/>
    <n v="0"/>
    <n v="0"/>
    <n v="0"/>
    <n v="0"/>
    <n v="0"/>
    <n v="0.48803119"/>
    <n v="4862.4153638299995"/>
    <n v="0.22857157"/>
    <m/>
    <n v="5242.573128009999"/>
    <n v="380.1577641799995"/>
  </r>
  <r>
    <x v="0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1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2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3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4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5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6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7"/>
    <s v="Raster 8"/>
    <s v="New London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0"/>
    <s v="ALL"/>
    <s v="New London"/>
    <x v="0"/>
    <x v="0"/>
    <s v="Fixed"/>
    <x v="1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  <m/>
    <n v="374612.50669482001"/>
    <n v="123622.53826746001"/>
  </r>
  <r>
    <x v="1"/>
    <s v="ALL"/>
    <s v="New London"/>
    <x v="0"/>
    <x v="0"/>
    <s v="Fixed"/>
    <x v="1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  <m/>
    <n v="374612.50669481995"/>
    <n v="123622.53826745995"/>
  </r>
  <r>
    <x v="2"/>
    <s v="ALL"/>
    <s v="New London"/>
    <x v="0"/>
    <x v="0"/>
    <s v="Fixed"/>
    <x v="1"/>
    <s v="Protect None"/>
    <n v="0"/>
    <n v="13031.841762288801"/>
    <n v="42557.736911733999"/>
    <n v="1608.69288727"/>
    <n v="0"/>
    <n v="170.03871525"/>
    <n v="568.97641382999996"/>
    <n v="547.52355113520002"/>
    <n v="627.84458925080003"/>
    <n v="0"/>
    <n v="253.46486725599999"/>
    <n v="112.54987659"/>
    <n v="0"/>
    <n v="0"/>
    <n v="8.6301211700000007"/>
    <n v="484.50352758559995"/>
    <n v="100.71357583"/>
    <n v="59306.125220738802"/>
    <n v="0"/>
    <n v="0"/>
    <n v="3632.2115447267997"/>
    <n v="0"/>
    <n v="0"/>
    <n v="516.08025754840003"/>
    <n v="250989.96842736"/>
    <n v="95.604198151199995"/>
    <m/>
    <n v="374612.50644771563"/>
    <n v="123622.53802035563"/>
  </r>
  <r>
    <x v="3"/>
    <s v="ALL"/>
    <s v="New London"/>
    <x v="0"/>
    <x v="0"/>
    <s v="Fixed"/>
    <x v="1"/>
    <s v="Protect None"/>
    <n v="0"/>
    <n v="12988.2925770416"/>
    <n v="42338.797965454796"/>
    <n v="1594.1631485500002"/>
    <n v="0"/>
    <n v="166.20241944"/>
    <n v="553.09377852"/>
    <n v="672.03723435560005"/>
    <n v="828.05203359239999"/>
    <n v="0"/>
    <n v="222.73842353359998"/>
    <n v="162.17733586840001"/>
    <n v="0"/>
    <n v="0"/>
    <n v="8.4633257000000004"/>
    <n v="482.9749397672"/>
    <n v="84.312021279999996"/>
    <n v="59407.3231211928"/>
    <n v="0"/>
    <n v="0"/>
    <n v="3494.4908726395997"/>
    <n v="0"/>
    <n v="0"/>
    <n v="480.26544002120005"/>
    <n v="250989.96842736"/>
    <n v="139.1533833984"/>
    <m/>
    <n v="374612.50644771563"/>
    <n v="123622.53802035563"/>
  </r>
  <r>
    <x v="4"/>
    <s v="ALL"/>
    <s v="New London"/>
    <x v="0"/>
    <x v="0"/>
    <s v="Fixed"/>
    <x v="1"/>
    <s v="Protect None"/>
    <n v="0"/>
    <n v="12915.4333504928"/>
    <n v="42074.976705690402"/>
    <n v="1570.7028097096002"/>
    <n v="0"/>
    <n v="156.1615792504"/>
    <n v="532.73237596000001"/>
    <n v="826.09298990920001"/>
    <n v="1475.578982512"/>
    <n v="0"/>
    <n v="208.62554993640001"/>
    <n v="133.2265843644"/>
    <n v="0"/>
    <n v="0"/>
    <n v="8.2100436899999991"/>
    <n v="479.11269799520005"/>
    <n v="74.230161760000001"/>
    <n v="59524.156305452394"/>
    <n v="0"/>
    <n v="0"/>
    <n v="3020.5480929012001"/>
    <n v="0"/>
    <n v="0"/>
    <n v="410.73742788880003"/>
    <n v="250989.96842736"/>
    <n v="212.01260994719999"/>
    <m/>
    <n v="374612.50669481995"/>
    <n v="123622.53826745995"/>
  </r>
  <r>
    <x v="5"/>
    <s v="ALL"/>
    <s v="New London"/>
    <x v="0"/>
    <x v="0"/>
    <s v="Fixed"/>
    <x v="1"/>
    <s v="Protect None"/>
    <n v="0"/>
    <n v="12796.857586004398"/>
    <n v="41751.890420838798"/>
    <n v="1554.835247768"/>
    <n v="0"/>
    <n v="148.88657860999999"/>
    <n v="498.03891820000001"/>
    <n v="848.18535879119997"/>
    <n v="3221.2139159048002"/>
    <n v="0"/>
    <n v="198.16932725040002"/>
    <n v="151.07394675880002"/>
    <n v="0"/>
    <n v="0"/>
    <n v="7.6355259599999998"/>
    <n v="473.42979100400004"/>
    <n v="64.766063240000008"/>
    <n v="59629.827289755194"/>
    <n v="0"/>
    <n v="0"/>
    <n v="1642.0527225832"/>
    <n v="0"/>
    <n v="0"/>
    <n v="305.08744746000002"/>
    <n v="250989.96842736"/>
    <n v="330.58837443559997"/>
    <m/>
    <n v="374612.5069419244"/>
    <n v="123622.5385145644"/>
  </r>
  <r>
    <x v="6"/>
    <s v="ALL"/>
    <s v="New London"/>
    <x v="0"/>
    <x v="0"/>
    <s v="Fixed"/>
    <x v="1"/>
    <s v="Protect None"/>
    <n v="0"/>
    <n v="12654.287242962801"/>
    <n v="41397.580024003204"/>
    <n v="1538.678326574"/>
    <n v="0"/>
    <n v="146.55144203"/>
    <n v="451.57093578000001"/>
    <n v="864.32078190240009"/>
    <n v="4549.1756951096004"/>
    <n v="0"/>
    <n v="185.43356647439998"/>
    <n v="216.16050440560002"/>
    <n v="0"/>
    <n v="0"/>
    <n v="7.32046785"/>
    <n v="466.53582534839995"/>
    <n v="58.347526450000004"/>
    <n v="59730.3258847572"/>
    <n v="0"/>
    <n v="0"/>
    <n v="644.3200280164001"/>
    <n v="0"/>
    <n v="0"/>
    <n v="238.77080411"/>
    <n v="250989.96842736"/>
    <n v="473.15871747720001"/>
    <m/>
    <n v="374612.50620061124"/>
    <n v="123622.53777325124"/>
  </r>
  <r>
    <x v="7"/>
    <s v="ALL"/>
    <s v="New London"/>
    <x v="0"/>
    <x v="0"/>
    <s v="Fixed"/>
    <x v="1"/>
    <s v="Protect None"/>
    <n v="0"/>
    <n v="12445.7004884172"/>
    <n v="41004.588151495998"/>
    <n v="1496.0753040744"/>
    <n v="0"/>
    <n v="135.91359760999998"/>
    <n v="393.64966442000002"/>
    <n v="939.37083606160002"/>
    <n v="4963.7993338972001"/>
    <n v="0"/>
    <n v="173.02546613279998"/>
    <n v="523.20526581800004"/>
    <n v="0"/>
    <n v="0"/>
    <n v="6.6532859699999998"/>
    <n v="459.57785965319999"/>
    <n v="51.057946650000005"/>
    <n v="59864.125010016403"/>
    <n v="0"/>
    <n v="0"/>
    <n v="294.56475369039998"/>
    <n v="0"/>
    <n v="0"/>
    <n v="189.48583153000001"/>
    <n v="250989.96842736"/>
    <n v="681.74547202280007"/>
    <m/>
    <n v="374612.50669482001"/>
    <n v="123622.53826746001"/>
  </r>
  <r>
    <x v="0"/>
    <s v="OutputSite 1"/>
    <s v="New London"/>
    <x v="0"/>
    <x v="0"/>
    <s v="Fixed"/>
    <x v="1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  <m/>
    <n v="28787.891171569998"/>
    <n v="25823.781229419998"/>
  </r>
  <r>
    <x v="1"/>
    <s v="OutputSite 1"/>
    <s v="New London"/>
    <x v="0"/>
    <x v="0"/>
    <s v="Fixed"/>
    <x v="1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  <m/>
    <n v="28787.891171569998"/>
    <n v="25823.781229419998"/>
  </r>
  <r>
    <x v="2"/>
    <s v="OutputSite 1"/>
    <s v="New London"/>
    <x v="0"/>
    <x v="0"/>
    <s v="Fixed"/>
    <x v="1"/>
    <s v="Protect None"/>
    <n v="0"/>
    <n v="2566.7784221700003"/>
    <n v="11164.648514299599"/>
    <n v="634.95328862999997"/>
    <n v="0"/>
    <n v="47.166052349999994"/>
    <n v="4.8617790699999999"/>
    <n v="171.0842139664"/>
    <n v="295.2376189716"/>
    <n v="0"/>
    <n v="124.698764416"/>
    <n v="77.379507337999996"/>
    <n v="0"/>
    <n v="0"/>
    <n v="0"/>
    <n v="212.43293453160001"/>
    <n v="45.139796269999998"/>
    <n v="7758.9074108595996"/>
    <n v="0"/>
    <n v="0"/>
    <n v="2672.3073214428"/>
    <n v="0"/>
    <n v="0"/>
    <n v="32.098861560000003"/>
    <n v="2964.1099421499998"/>
    <n v="16.086496440000001"/>
    <m/>
    <n v="28787.890924465595"/>
    <n v="25823.780982315595"/>
  </r>
  <r>
    <x v="3"/>
    <s v="OutputSite 1"/>
    <s v="New London"/>
    <x v="0"/>
    <x v="0"/>
    <s v="Fixed"/>
    <x v="1"/>
    <s v="Protect None"/>
    <n v="0"/>
    <n v="2556.9876516331997"/>
    <n v="11086.186936794"/>
    <n v="634.16873215999999"/>
    <n v="0"/>
    <n v="46.047904940000002"/>
    <n v="4.8617790699999999"/>
    <n v="218.10719286879998"/>
    <n v="408.82953481640004"/>
    <n v="0"/>
    <n v="86.646663651200001"/>
    <n v="72.738392497199996"/>
    <n v="0"/>
    <n v="0"/>
    <n v="0"/>
    <n v="212.16309652680002"/>
    <n v="39.474927899999997"/>
    <n v="7839.8417620960008"/>
    <n v="0"/>
    <n v="0"/>
    <n v="2560.5538623340003"/>
    <n v="0"/>
    <n v="0"/>
    <n v="31.29577226"/>
    <n v="2964.1099421499998"/>
    <n v="25.877266976800001"/>
    <m/>
    <n v="28787.891418674397"/>
    <n v="25823.781476524397"/>
  </r>
  <r>
    <x v="4"/>
    <s v="OutputSite 1"/>
    <s v="New London"/>
    <x v="0"/>
    <x v="0"/>
    <s v="Fixed"/>
    <x v="1"/>
    <s v="Protect None"/>
    <n v="0"/>
    <n v="2536.1011522232002"/>
    <n v="10994.933258709199"/>
    <n v="632.49459984999999"/>
    <n v="0"/>
    <n v="44.843270990000001"/>
    <n v="4.8617790699999999"/>
    <n v="261.783636882"/>
    <n v="663.62431795319992"/>
    <n v="0"/>
    <n v="66.831608919600001"/>
    <n v="56.071942030400002"/>
    <n v="0"/>
    <n v="0"/>
    <n v="0"/>
    <n v="212.13962160880001"/>
    <n v="34.644036880000002"/>
    <n v="7904.8746980879996"/>
    <n v="0"/>
    <n v="0"/>
    <n v="2334.0436372387999"/>
    <n v="0"/>
    <n v="0"/>
    <n v="29.769902589999997"/>
    <n v="2964.1099421499998"/>
    <n v="46.7637663868"/>
    <m/>
    <n v="28787.891171569998"/>
    <n v="25823.781229419998"/>
  </r>
  <r>
    <x v="5"/>
    <s v="OutputSite 1"/>
    <s v="New London"/>
    <x v="0"/>
    <x v="0"/>
    <s v="Fixed"/>
    <x v="1"/>
    <s v="Protect None"/>
    <n v="0"/>
    <n v="2500.3135161800001"/>
    <n v="10889.714722562801"/>
    <n v="630.98726300999999"/>
    <n v="0"/>
    <n v="44.244042820000004"/>
    <n v="4.8370686300000001"/>
    <n v="259.95407590440004"/>
    <n v="1644.3011255187998"/>
    <n v="0"/>
    <n v="51.946781176800002"/>
    <n v="56.407015596800001"/>
    <n v="0"/>
    <n v="0"/>
    <n v="0"/>
    <n v="212.03732038720003"/>
    <n v="31.518166220000001"/>
    <n v="7958.4340825792005"/>
    <n v="0"/>
    <n v="0"/>
    <n v="1430.5639739640001"/>
    <n v="0"/>
    <n v="0"/>
    <n v="25.970672440000001"/>
    <n v="2964.1099421499998"/>
    <n v="82.551402429999996"/>
    <m/>
    <n v="28787.891171569998"/>
    <n v="25823.781229419998"/>
  </r>
  <r>
    <x v="6"/>
    <s v="OutputSite 1"/>
    <s v="New London"/>
    <x v="0"/>
    <x v="0"/>
    <s v="Fixed"/>
    <x v="1"/>
    <s v="Protect None"/>
    <n v="0"/>
    <n v="2462.9760413399999"/>
    <n v="10781.4864548244"/>
    <n v="629.96795736000001"/>
    <n v="0"/>
    <n v="43.978405590000001"/>
    <n v="4.8247134100000002"/>
    <n v="252.0729281708"/>
    <n v="2726.8553706384"/>
    <n v="0"/>
    <n v="42.173060843599998"/>
    <n v="76.999707875200002"/>
    <n v="0"/>
    <n v="0"/>
    <n v="0"/>
    <n v="211.99086476000002"/>
    <n v="29.195384859999997"/>
    <n v="7999.3530885927994"/>
    <n v="0"/>
    <n v="0"/>
    <n v="420.7859283148"/>
    <n v="0"/>
    <n v="0"/>
    <n v="21.232445569999999"/>
    <n v="2964.1099421499998"/>
    <n v="119.88887726999999"/>
    <m/>
    <n v="28787.891171569998"/>
    <n v="25823.781229419998"/>
  </r>
  <r>
    <x v="7"/>
    <s v="OutputSite 1"/>
    <s v="New London"/>
    <x v="0"/>
    <x v="0"/>
    <s v="Fixed"/>
    <x v="1"/>
    <s v="Protect None"/>
    <n v="0"/>
    <n v="2422.8339315600001"/>
    <n v="10678.646792736801"/>
    <n v="628.85598756000002"/>
    <n v="0"/>
    <n v="43.749834019999994"/>
    <n v="4.7691149199999998"/>
    <n v="242.9742970584"/>
    <n v="3005.6439910152003"/>
    <n v="0"/>
    <n v="35.643821282399998"/>
    <n v="163.04318968600001"/>
    <n v="0"/>
    <n v="0"/>
    <n v="0"/>
    <n v="211.93106549519999"/>
    <n v="25.717390430000002"/>
    <n v="8050.9951900444003"/>
    <n v="0"/>
    <n v="0"/>
    <n v="132.6056110072"/>
    <n v="0"/>
    <n v="0"/>
    <n v="16.339778450000001"/>
    <n v="2964.1099421499998"/>
    <n v="160.03098705000002"/>
    <m/>
    <n v="28787.890924465595"/>
    <n v="25823.780982315595"/>
  </r>
  <r>
    <x v="0"/>
    <s v="OutputSite 2"/>
    <s v="New London"/>
    <x v="0"/>
    <x v="0"/>
    <s v="Fixed"/>
    <x v="1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  <m/>
    <n v="6362.0549017699996"/>
    <n v="4977.8687171199999"/>
  </r>
  <r>
    <x v="1"/>
    <s v="OutputSite 2"/>
    <s v="New London"/>
    <x v="0"/>
    <x v="0"/>
    <s v="Fixed"/>
    <x v="1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  <m/>
    <n v="6362.0549017699996"/>
    <n v="4977.8687171199999"/>
  </r>
  <r>
    <x v="2"/>
    <s v="OutputSite 2"/>
    <s v="New London"/>
    <x v="0"/>
    <x v="0"/>
    <s v="Fixed"/>
    <x v="1"/>
    <s v="Protect None"/>
    <n v="0"/>
    <n v="335.37009167999997"/>
    <n v="1843.86214475"/>
    <n v="150.16534387999999"/>
    <n v="0"/>
    <n v="5.8625518899999998"/>
    <n v="5.5722042199999997"/>
    <n v="84.408144891600003"/>
    <n v="31.043972876400002"/>
    <n v="0"/>
    <n v="15.2965036732"/>
    <n v="7.0701510928000006"/>
    <n v="0"/>
    <n v="0"/>
    <n v="0"/>
    <n v="4.2269678663999999"/>
    <n v="0"/>
    <n v="1970.3343774447999"/>
    <n v="0"/>
    <n v="0"/>
    <n v="455.25402686199999"/>
    <n v="0"/>
    <n v="0"/>
    <n v="64.496966548399996"/>
    <n v="1384.1861846500001"/>
    <n v="4.9050223400000004"/>
    <m/>
    <n v="6362.0546546655996"/>
    <n v="4977.8684700155991"/>
  </r>
  <r>
    <x v="3"/>
    <s v="OutputSite 2"/>
    <s v="New London"/>
    <x v="0"/>
    <x v="0"/>
    <s v="Fixed"/>
    <x v="1"/>
    <s v="Protect None"/>
    <n v="0"/>
    <n v="332.26893146000003"/>
    <n v="1815.93316994"/>
    <n v="146.00163474000001"/>
    <n v="0"/>
    <n v="5.8625518899999998"/>
    <n v="5.5722042199999997"/>
    <n v="107.92062276040001"/>
    <n v="42.186651585599996"/>
    <n v="0"/>
    <n v="13.8492132024"/>
    <n v="14.516147978000001"/>
    <n v="0"/>
    <n v="0"/>
    <n v="0"/>
    <n v="4.1464118320000001"/>
    <n v="0"/>
    <n v="1976.3807750084"/>
    <n v="0"/>
    <n v="0"/>
    <n v="440.82930751200001"/>
    <n v="0"/>
    <n v="0"/>
    <n v="64.394912431199998"/>
    <n v="1384.1861846500001"/>
    <n v="8.0061825600000009"/>
    <m/>
    <n v="6362.0549017700005"/>
    <n v="4977.8687171199999"/>
  </r>
  <r>
    <x v="4"/>
    <s v="OutputSite 2"/>
    <s v="New London"/>
    <x v="0"/>
    <x v="0"/>
    <s v="Fixed"/>
    <x v="1"/>
    <s v="Protect None"/>
    <n v="0"/>
    <n v="328.84505289359998"/>
    <n v="1785.9532286100002"/>
    <n v="141.77219582959998"/>
    <n v="0"/>
    <n v="5.1499028003999996"/>
    <n v="5.5722042199999997"/>
    <n v="123.8049878012"/>
    <n v="192.64110761360001"/>
    <n v="0"/>
    <n v="12.756764649999999"/>
    <n v="4.4735780576000002"/>
    <n v="0"/>
    <n v="0"/>
    <n v="0"/>
    <n v="4.0028441755999999"/>
    <n v="0"/>
    <n v="1989.7837176644"/>
    <n v="0"/>
    <n v="0"/>
    <n v="308.20145710880001"/>
    <n v="0"/>
    <n v="0"/>
    <n v="63.481614568800005"/>
    <n v="1384.1861846500001"/>
    <n v="11.430061126400002"/>
    <m/>
    <n v="6362.0549017700005"/>
    <n v="4977.8687171199999"/>
  </r>
  <r>
    <x v="5"/>
    <s v="OutputSite 2"/>
    <s v="New London"/>
    <x v="0"/>
    <x v="0"/>
    <s v="Fixed"/>
    <x v="1"/>
    <s v="Protect None"/>
    <n v="0"/>
    <n v="324.10534339720004"/>
    <n v="1749.5671057100001"/>
    <n v="137.12317364800001"/>
    <n v="0"/>
    <n v="5.1335939100000001"/>
    <n v="5.5722042199999997"/>
    <n v="114.80544555319999"/>
    <n v="438.84975416360004"/>
    <n v="0"/>
    <n v="11.691744686"/>
    <n v="5.3787214747999998"/>
    <n v="0"/>
    <n v="0"/>
    <n v="0"/>
    <n v="4.0105044120000004"/>
    <n v="0"/>
    <n v="1993.4317199216"/>
    <n v="0"/>
    <n v="0"/>
    <n v="121.42883189080001"/>
    <n v="0"/>
    <n v="0"/>
    <n v="50.600803509999999"/>
    <n v="1384.1861846500001"/>
    <n v="16.169770622800002"/>
    <m/>
    <n v="6362.0549017700005"/>
    <n v="4977.8687171199999"/>
  </r>
  <r>
    <x v="6"/>
    <s v="OutputSite 2"/>
    <s v="New London"/>
    <x v="0"/>
    <x v="0"/>
    <s v="Fixed"/>
    <x v="1"/>
    <s v="Protect None"/>
    <n v="0"/>
    <n v="318.89391160119999"/>
    <n v="1704.65588101"/>
    <n v="132.024174354"/>
    <n v="0"/>
    <n v="4.5652537899999999"/>
    <n v="5.5722042199999997"/>
    <n v="115.4073918716"/>
    <n v="561.63000001800003"/>
    <n v="0"/>
    <n v="10.730755674400001"/>
    <n v="9.3768706668000004"/>
    <n v="0"/>
    <n v="0"/>
    <n v="0"/>
    <n v="3.5410060520000002"/>
    <n v="0"/>
    <n v="1997.9722632716"/>
    <n v="0"/>
    <n v="0"/>
    <n v="58.035927801599996"/>
    <n v="0"/>
    <n v="0"/>
    <n v="34.081874370000001"/>
    <n v="1384.1861846500001"/>
    <n v="21.381202418799997"/>
    <m/>
    <n v="6362.0549017700005"/>
    <n v="4977.8687171199999"/>
  </r>
  <r>
    <x v="7"/>
    <s v="OutputSite 2"/>
    <s v="New London"/>
    <x v="0"/>
    <x v="0"/>
    <s v="Fixed"/>
    <x v="1"/>
    <s v="Protect None"/>
    <n v="0"/>
    <n v="309.71225341040002"/>
    <n v="1654.0736103300001"/>
    <n v="126.08526720440001"/>
    <n v="0"/>
    <n v="4.5590761799999999"/>
    <n v="5.5722042199999997"/>
    <n v="122.7982844756"/>
    <n v="592.11354011520007"/>
    <n v="0"/>
    <n v="9.6590638916000007"/>
    <n v="64.282727033599997"/>
    <n v="0"/>
    <n v="0"/>
    <n v="0"/>
    <n v="3.5343342331999996"/>
    <n v="0"/>
    <n v="2003.1599730451999"/>
    <n v="0"/>
    <n v="0"/>
    <n v="27.471337461200001"/>
    <n v="0"/>
    <n v="0"/>
    <n v="24.28418491"/>
    <n v="1384.1861846500001"/>
    <n v="30.562860609599998"/>
    <m/>
    <n v="6362.0549017699996"/>
    <n v="4977.8687171199999"/>
  </r>
  <r>
    <x v="0"/>
    <s v="OutputSite 3"/>
    <s v="New London"/>
    <x v="0"/>
    <x v="0"/>
    <s v="Fixed"/>
    <x v="1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  <m/>
    <n v="5980.8222334499997"/>
    <n v="5771.6607140699998"/>
  </r>
  <r>
    <x v="1"/>
    <s v="OutputSite 3"/>
    <s v="New London"/>
    <x v="0"/>
    <x v="0"/>
    <s v="Fixed"/>
    <x v="1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  <m/>
    <n v="5980.8222334499997"/>
    <n v="5771.6607140699998"/>
  </r>
  <r>
    <x v="2"/>
    <s v="OutputSite 3"/>
    <s v="New London"/>
    <x v="0"/>
    <x v="0"/>
    <s v="Fixed"/>
    <x v="1"/>
    <s v="Protect None"/>
    <n v="0"/>
    <n v="1342.8765065800001"/>
    <n v="1775.5007124900001"/>
    <n v="39.987669530000005"/>
    <n v="0"/>
    <n v="3.4038631100000001"/>
    <n v="3.2370676400000002"/>
    <n v="52.738256570000004"/>
    <n v="22.091133360000001"/>
    <n v="0"/>
    <n v="19.490359550000001"/>
    <n v="1.95830237"/>
    <n v="0"/>
    <n v="0"/>
    <n v="0"/>
    <n v="33.630908839999996"/>
    <n v="0"/>
    <n v="2246.3519690800003"/>
    <n v="0"/>
    <n v="0"/>
    <n v="173.73910364"/>
    <n v="0"/>
    <n v="0"/>
    <n v="47.122809080000003"/>
    <n v="209.16151937999999"/>
    <n v="9.5320522299999997"/>
    <m/>
    <n v="5980.8222334500006"/>
    <n v="5771.6607140700007"/>
  </r>
  <r>
    <x v="3"/>
    <s v="OutputSite 3"/>
    <s v="New London"/>
    <x v="0"/>
    <x v="0"/>
    <s v="Fixed"/>
    <x v="1"/>
    <s v="Protect None"/>
    <n v="0"/>
    <n v="1337.44020978"/>
    <n v="1753.4095791299999"/>
    <n v="39.882650160000004"/>
    <n v="0"/>
    <n v="3.3915078900000002"/>
    <n v="3.2308900300000003"/>
    <n v="67.601586230000009"/>
    <n v="30.060250259999997"/>
    <n v="0"/>
    <n v="19.113525340000002"/>
    <n v="5.5166057300000002"/>
    <n v="0"/>
    <n v="0"/>
    <n v="0"/>
    <n v="33.630908839999996"/>
    <n v="0"/>
    <n v="2247.4948269300003"/>
    <n v="0"/>
    <n v="0"/>
    <n v="169.05647526000001"/>
    <n v="0"/>
    <n v="0"/>
    <n v="46.863349460000002"/>
    <n v="209.16151937999999"/>
    <n v="14.968349030000001"/>
    <m/>
    <n v="5980.8222334500006"/>
    <n v="5771.6607140700007"/>
  </r>
  <r>
    <x v="4"/>
    <s v="OutputSite 3"/>
    <s v="New London"/>
    <x v="0"/>
    <x v="0"/>
    <s v="Fixed"/>
    <x v="1"/>
    <s v="Protect None"/>
    <n v="0"/>
    <n v="1328.8903975399999"/>
    <n v="1717.7524142100001"/>
    <n v="39.672611420000003"/>
    <n v="0"/>
    <n v="1.2293443900000001"/>
    <n v="3.1938243700000002"/>
    <n v="95.703534119999986"/>
    <n v="70.962206070000008"/>
    <n v="0"/>
    <n v="18.650204590000001"/>
    <n v="3.11351544"/>
    <n v="0"/>
    <n v="0"/>
    <n v="0"/>
    <n v="33.630908839999996"/>
    <n v="0"/>
    <n v="2251.8315091499999"/>
    <n v="0"/>
    <n v="0"/>
    <n v="137.52595382000001"/>
    <n v="0"/>
    <n v="0"/>
    <n v="45.986128839999999"/>
    <n v="209.16151937999999"/>
    <n v="23.51816127"/>
    <m/>
    <n v="5980.8222334499987"/>
    <n v="5771.6607140699989"/>
  </r>
  <r>
    <x v="5"/>
    <s v="OutputSite 3"/>
    <s v="New London"/>
    <x v="0"/>
    <x v="0"/>
    <s v="Fixed"/>
    <x v="1"/>
    <s v="Protect None"/>
    <n v="0"/>
    <n v="1316.94907741"/>
    <n v="1666.0087528500001"/>
    <n v="39.005429540000002"/>
    <n v="0"/>
    <n v="1.03783848"/>
    <n v="3.11969305"/>
    <n v="120.75992027999999"/>
    <n v="156.16998080000002"/>
    <n v="0"/>
    <n v="17.717385480000001"/>
    <n v="3.56448097"/>
    <n v="0"/>
    <n v="0"/>
    <n v="0"/>
    <n v="29.356002720000003"/>
    <n v="0"/>
    <n v="2258.8616293300001"/>
    <n v="0"/>
    <n v="0"/>
    <n v="80.111246480000005"/>
    <n v="0"/>
    <n v="0"/>
    <n v="43.53979528"/>
    <n v="209.16151937999999"/>
    <n v="35.459481400000001"/>
    <m/>
    <n v="5980.8222334500006"/>
    <n v="5771.6607140700007"/>
  </r>
  <r>
    <x v="6"/>
    <s v="OutputSite 3"/>
    <s v="New London"/>
    <x v="0"/>
    <x v="0"/>
    <s v="Fixed"/>
    <x v="1"/>
    <s v="Protect None"/>
    <n v="0"/>
    <n v="1298.58304288"/>
    <n v="1606.83342666"/>
    <n v="38.653305770000003"/>
    <n v="0"/>
    <n v="1.01312804"/>
    <n v="2.9652528"/>
    <n v="137.55066425999999"/>
    <n v="217.7607525"/>
    <n v="0"/>
    <n v="16.308890399999999"/>
    <n v="6.3011621999999994"/>
    <n v="0"/>
    <n v="0"/>
    <n v="0"/>
    <n v="27.613916700000001"/>
    <n v="0"/>
    <n v="2263.9149143099999"/>
    <n v="0"/>
    <n v="0"/>
    <n v="59.632469329999999"/>
    <n v="0"/>
    <n v="0"/>
    <n v="40.704272289999999"/>
    <n v="209.16151937999999"/>
    <n v="53.825515929999995"/>
    <m/>
    <n v="5980.8222334499987"/>
    <n v="5771.6607140699989"/>
  </r>
  <r>
    <x v="7"/>
    <s v="OutputSite 3"/>
    <s v="New London"/>
    <x v="0"/>
    <x v="0"/>
    <s v="Fixed"/>
    <x v="1"/>
    <s v="Protect None"/>
    <n v="0"/>
    <n v="1261.7768424999999"/>
    <n v="1536.90905907"/>
    <n v="26.112757470000002"/>
    <n v="0"/>
    <n v="0.12972981"/>
    <n v="2.8725886500000004"/>
    <n v="164.68272737999999"/>
    <n v="271.45653862"/>
    <n v="0"/>
    <n v="14.770665510000001"/>
    <n v="23.178392720000002"/>
    <n v="0"/>
    <n v="0"/>
    <n v="0"/>
    <n v="25.779166529999998"/>
    <n v="0"/>
    <n v="2269.9195512299998"/>
    <n v="0"/>
    <n v="0"/>
    <n v="47.277249330000004"/>
    <n v="0"/>
    <n v="0"/>
    <n v="36.163728939999999"/>
    <n v="209.16151937999999"/>
    <n v="90.631716310000002"/>
    <m/>
    <n v="5980.8222334499997"/>
    <n v="5771.6607140699998"/>
  </r>
  <r>
    <x v="0"/>
    <s v="OutputSite 4"/>
    <s v="New London"/>
    <x v="0"/>
    <x v="0"/>
    <s v="Fixed"/>
    <x v="1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  <m/>
    <n v="2167.5071326500001"/>
    <n v="2167.5071326500001"/>
  </r>
  <r>
    <x v="1"/>
    <s v="OutputSite 4"/>
    <s v="New London"/>
    <x v="0"/>
    <x v="0"/>
    <s v="Fixed"/>
    <x v="1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  <m/>
    <n v="2167.5071326500001"/>
    <n v="2167.5071326500001"/>
  </r>
  <r>
    <x v="2"/>
    <s v="OutputSite 4"/>
    <s v="New London"/>
    <x v="0"/>
    <x v="0"/>
    <s v="Fixed"/>
    <x v="1"/>
    <s v="Protect None"/>
    <n v="0"/>
    <n v="254.27660521000001"/>
    <n v="598.56148232880003"/>
    <n v="14.43707457"/>
    <n v="0"/>
    <n v="0"/>
    <n v="0"/>
    <n v="14.19614778"/>
    <n v="14.343669106800002"/>
    <n v="0"/>
    <n v="15.308117580000001"/>
    <n v="5.6895788100000004"/>
    <n v="0"/>
    <n v="0"/>
    <n v="0"/>
    <n v="0.48185358"/>
    <n v="0"/>
    <n v="1151.08642652"/>
    <n v="0"/>
    <n v="0"/>
    <n v="98.335195980000009"/>
    <n v="0"/>
    <n v="0"/>
    <n v="0"/>
    <n v="0"/>
    <n v="0.79073408000000001"/>
    <m/>
    <n v="2167.5068855456007"/>
    <n v="2167.5068855456007"/>
  </r>
  <r>
    <x v="3"/>
    <s v="OutputSite 4"/>
    <s v="New London"/>
    <x v="0"/>
    <x v="0"/>
    <s v="Fixed"/>
    <x v="1"/>
    <s v="Protect None"/>
    <n v="0"/>
    <n v="253.99861276000001"/>
    <n v="593.90307017999999"/>
    <n v="14.23939105"/>
    <n v="0"/>
    <n v="0"/>
    <n v="0"/>
    <n v="15.870280090000001"/>
    <n v="17.483871822000001"/>
    <n v="0"/>
    <n v="14.745955070000001"/>
    <n v="5.638922408"/>
    <n v="0"/>
    <n v="0"/>
    <n v="0"/>
    <n v="0.48185358"/>
    <n v="0"/>
    <n v="1154.2122971800002"/>
    <n v="0"/>
    <n v="0"/>
    <n v="95.864151980000003"/>
    <n v="0"/>
    <n v="0"/>
    <n v="0"/>
    <n v="0"/>
    <n v="1.06872653"/>
    <m/>
    <n v="2167.5071326500001"/>
    <n v="2167.5071326500001"/>
  </r>
  <r>
    <x v="4"/>
    <s v="OutputSite 4"/>
    <s v="New London"/>
    <x v="0"/>
    <x v="0"/>
    <s v="Fixed"/>
    <x v="1"/>
    <s v="Protect None"/>
    <n v="0"/>
    <n v="253.40556219999999"/>
    <n v="589.29210207599999"/>
    <n v="14.0849508"/>
    <n v="0"/>
    <n v="0"/>
    <n v="0"/>
    <n v="15.848782007200001"/>
    <n v="30.604868357600001"/>
    <n v="0"/>
    <n v="14.332055199999999"/>
    <n v="3.6418246472"/>
    <n v="0"/>
    <n v="0"/>
    <n v="0"/>
    <n v="0.48185358"/>
    <n v="0"/>
    <n v="1158.2040216575999"/>
    <n v="0"/>
    <n v="0"/>
    <n v="85.949087930000005"/>
    <n v="0"/>
    <n v="0"/>
    <n v="0"/>
    <n v="0"/>
    <n v="1.66177709"/>
    <m/>
    <n v="2167.5068855456002"/>
    <n v="2167.5068855456002"/>
  </r>
  <r>
    <x v="5"/>
    <s v="OutputSite 4"/>
    <s v="New London"/>
    <x v="0"/>
    <x v="0"/>
    <s v="Fixed"/>
    <x v="1"/>
    <s v="Protect None"/>
    <n v="0"/>
    <n v="252.70131466000001"/>
    <n v="583.35690149239997"/>
    <n v="14.03552992"/>
    <n v="0"/>
    <n v="0"/>
    <n v="0"/>
    <n v="14.326124694400001"/>
    <n v="101.38495848480001"/>
    <n v="0"/>
    <n v="13.86873445"/>
    <n v="3.5118477328000002"/>
    <n v="0"/>
    <n v="0"/>
    <n v="0"/>
    <n v="0.48185358"/>
    <n v="0"/>
    <n v="1160.7726718956001"/>
    <n v="0"/>
    <n v="0"/>
    <n v="20.701171110000001"/>
    <n v="0"/>
    <n v="0"/>
    <n v="0"/>
    <n v="0"/>
    <n v="2.3660246300000001"/>
    <m/>
    <n v="2167.5071326500001"/>
    <n v="2167.5071326500001"/>
  </r>
  <r>
    <x v="6"/>
    <s v="OutputSite 4"/>
    <s v="New London"/>
    <x v="0"/>
    <x v="0"/>
    <s v="Fixed"/>
    <x v="1"/>
    <s v="Protect None"/>
    <n v="0"/>
    <n v="251.42254939"/>
    <n v="577.17261967360002"/>
    <n v="13.99846426"/>
    <n v="0"/>
    <n v="0"/>
    <n v="0"/>
    <n v="14.598433743199999"/>
    <n v="118.3958724852"/>
    <n v="0"/>
    <n v="12.86796163"/>
    <n v="4.9796478687999999"/>
    <n v="0"/>
    <n v="0"/>
    <n v="0"/>
    <n v="0.48185358"/>
    <n v="0"/>
    <n v="1163.7917934548"/>
    <n v="0"/>
    <n v="0"/>
    <n v="6.1528995600000007"/>
    <n v="0"/>
    <n v="0"/>
    <n v="0"/>
    <n v="0"/>
    <n v="3.6447899000000001"/>
    <m/>
    <n v="2167.5068855456002"/>
    <n v="2167.5068855456002"/>
  </r>
  <r>
    <x v="7"/>
    <s v="OutputSite 4"/>
    <s v="New London"/>
    <x v="0"/>
    <x v="0"/>
    <s v="Fixed"/>
    <x v="1"/>
    <s v="Protect None"/>
    <n v="0"/>
    <n v="249.92756777"/>
    <n v="571.23544225479998"/>
    <n v="13.992286649999999"/>
    <n v="0"/>
    <n v="0"/>
    <n v="0"/>
    <n v="14.276950918800001"/>
    <n v="121.36359632920001"/>
    <n v="0"/>
    <n v="12.11429321"/>
    <n v="9.0969013816000004"/>
    <n v="0"/>
    <n v="0"/>
    <n v="0"/>
    <n v="0.48185358"/>
    <n v="0"/>
    <n v="1166.9379266756"/>
    <n v="0"/>
    <n v="0"/>
    <n v="2.9405423599999998"/>
    <n v="0"/>
    <n v="0"/>
    <n v="0"/>
    <n v="0"/>
    <n v="5.13977152"/>
    <m/>
    <n v="2167.5071326500001"/>
    <n v="2167.5071326500001"/>
  </r>
  <r>
    <x v="0"/>
    <s v="Raster 1"/>
    <s v="New London"/>
    <x v="5"/>
    <x v="0"/>
    <s v="Fixed"/>
    <x v="1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  <m/>
    <n v="46471.966978450007"/>
    <n v="17622.892757440004"/>
  </r>
  <r>
    <x v="1"/>
    <s v="Raster 1"/>
    <s v="New London"/>
    <x v="5"/>
    <x v="0"/>
    <s v="Fixed"/>
    <x v="1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  <m/>
    <n v="46471.966978449993"/>
    <n v="17622.89275743999"/>
  </r>
  <r>
    <x v="2"/>
    <s v="Raster 1"/>
    <s v="New London"/>
    <x v="5"/>
    <x v="0"/>
    <s v="Fixed"/>
    <x v="1"/>
    <s v="Protect None"/>
    <n v="0"/>
    <n v="2008.79815414"/>
    <n v="10365.0216411524"/>
    <n v="364.42956912"/>
    <n v="0"/>
    <n v="35.45330379"/>
    <n v="243.01482218000001"/>
    <n v="83.326074723999994"/>
    <n v="113.27586931719999"/>
    <n v="0"/>
    <n v="46.134391480000005"/>
    <n v="41.138187616399996"/>
    <n v="0"/>
    <n v="0"/>
    <n v="0"/>
    <n v="182.07269953000002"/>
    <n v="17.19228863"/>
    <n v="3072.6767429163997"/>
    <n v="0"/>
    <n v="0"/>
    <n v="878.55967874359999"/>
    <n v="0"/>
    <n v="0"/>
    <n v="162.61940564"/>
    <n v="28849.074221010003"/>
    <n v="9.1799284599999993"/>
    <m/>
    <n v="46471.96697845"/>
    <n v="17622.892757439997"/>
  </r>
  <r>
    <x v="3"/>
    <s v="Raster 1"/>
    <s v="New London"/>
    <x v="5"/>
    <x v="0"/>
    <s v="Fixed"/>
    <x v="1"/>
    <s v="Protect None"/>
    <n v="0"/>
    <n v="2003.3502434332001"/>
    <n v="10321.3785562332"/>
    <n v="364.42956912"/>
    <n v="0"/>
    <n v="34.396932479999997"/>
    <n v="232.64261499"/>
    <n v="108.994044274"/>
    <n v="142.2377405192"/>
    <n v="0"/>
    <n v="18.83553289"/>
    <n v="50.492571782800006"/>
    <n v="0"/>
    <n v="0"/>
    <n v="0"/>
    <n v="181.71439814999999"/>
    <n v="12.43552893"/>
    <n v="3123.1443571548002"/>
    <n v="0"/>
    <n v="0"/>
    <n v="868.54503162039998"/>
    <n v="0"/>
    <n v="0"/>
    <n v="145.66804380000002"/>
    <n v="28849.074221010003"/>
    <n v="14.627839166799999"/>
    <m/>
    <n v="46471.967225554406"/>
    <n v="17622.893004544403"/>
  </r>
  <r>
    <x v="4"/>
    <s v="Raster 1"/>
    <s v="New London"/>
    <x v="5"/>
    <x v="0"/>
    <s v="Fixed"/>
    <x v="1"/>
    <s v="Protect None"/>
    <n v="0"/>
    <n v="1996.1656830032"/>
    <n v="10276.129045609601"/>
    <n v="364.42956912"/>
    <n v="0"/>
    <n v="33.41469249"/>
    <n v="222.42484805000001"/>
    <n v="129.18469769360001"/>
    <n v="217.2262656828"/>
    <n v="0"/>
    <n v="9.7853342399999992"/>
    <n v="43.973957710800001"/>
    <n v="0"/>
    <n v="0"/>
    <n v="0"/>
    <n v="181.69586532"/>
    <n v="10.63166681"/>
    <n v="3160.0839939108"/>
    <n v="0"/>
    <n v="0"/>
    <n v="843.36632878240005"/>
    <n v="0"/>
    <n v="0"/>
    <n v="112.56840941999999"/>
    <n v="28849.074221010003"/>
    <n v="21.812399596799999"/>
    <m/>
    <n v="46471.96697845"/>
    <n v="17622.892757439997"/>
  </r>
  <r>
    <x v="5"/>
    <s v="Raster 1"/>
    <s v="New London"/>
    <x v="5"/>
    <x v="0"/>
    <s v="Fixed"/>
    <x v="1"/>
    <s v="Protect None"/>
    <n v="0"/>
    <n v="1983.1796054700001"/>
    <n v="10219.5428793228"/>
    <n v="364.42956912"/>
    <n v="0"/>
    <n v="32.988437400000002"/>
    <n v="208.67966580000001"/>
    <n v="135.65166694600001"/>
    <n v="485.73731985479998"/>
    <n v="0"/>
    <n v="6.43089201"/>
    <n v="43.8887066928"/>
    <n v="0"/>
    <n v="0"/>
    <n v="0"/>
    <n v="181.65262205000002"/>
    <n v="7.6664140100000004"/>
    <n v="3192.6264078688"/>
    <n v="0"/>
    <n v="0"/>
    <n v="649.30783033039995"/>
    <n v="0"/>
    <n v="0"/>
    <n v="76.312016330000006"/>
    <n v="28849.074221010003"/>
    <n v="34.798477130000002"/>
    <m/>
    <n v="46471.966731345608"/>
    <n v="17622.892510335605"/>
  </r>
  <r>
    <x v="6"/>
    <s v="Raster 1"/>
    <s v="New London"/>
    <x v="5"/>
    <x v="0"/>
    <s v="Fixed"/>
    <x v="1"/>
    <s v="Protect None"/>
    <n v="0"/>
    <n v="1970.4846169199998"/>
    <n v="10157.918501424399"/>
    <n v="364.42956912"/>
    <n v="0"/>
    <n v="32.833997150000002"/>
    <n v="191.38853541"/>
    <n v="135.71714961200001"/>
    <n v="952.65269756160012"/>
    <n v="0"/>
    <n v="4.8842655704000002"/>
    <n v="53.344897872000004"/>
    <n v="0"/>
    <n v="0"/>
    <n v="0"/>
    <n v="181.64644444000001"/>
    <n v="4.7382268700000001"/>
    <n v="3219.2390575400004"/>
    <n v="0"/>
    <n v="0"/>
    <n v="249.6456216496"/>
    <n v="0"/>
    <n v="0"/>
    <n v="56.475710620000001"/>
    <n v="28849.074221010003"/>
    <n v="47.49346568"/>
    <m/>
    <n v="46471.966978450015"/>
    <n v="17622.892757440011"/>
  </r>
  <r>
    <x v="7"/>
    <s v="Raster 1"/>
    <s v="New London"/>
    <x v="5"/>
    <x v="0"/>
    <s v="Fixed"/>
    <x v="1"/>
    <s v="Protect None"/>
    <n v="0"/>
    <n v="1955.84368122"/>
    <n v="10103.374653003601"/>
    <n v="364.41103628999997"/>
    <n v="0"/>
    <n v="32.735155390000003"/>
    <n v="161.16766729"/>
    <n v="132.16230571360001"/>
    <n v="1142.8398113788001"/>
    <n v="0"/>
    <n v="3.8795390800000003"/>
    <n v="96.837249107200009"/>
    <n v="0"/>
    <n v="0"/>
    <n v="0"/>
    <n v="181.46729375000001"/>
    <n v="3.7436316599999997"/>
    <n v="3249.3825819827998"/>
    <n v="0"/>
    <n v="0"/>
    <n v="91.869709353999994"/>
    <n v="0"/>
    <n v="0"/>
    <n v="41.044040840000001"/>
    <n v="28849.074221010003"/>
    <n v="62.13440138"/>
    <m/>
    <n v="46471.96697845"/>
    <n v="17622.892757439997"/>
  </r>
  <r>
    <x v="0"/>
    <s v="Raster 2"/>
    <s v="New London"/>
    <x v="5"/>
    <x v="4"/>
    <s v="Fixed"/>
    <x v="1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  <m/>
    <n v="54160.317681560002"/>
    <n v="16467.043393610002"/>
  </r>
  <r>
    <x v="1"/>
    <s v="Raster 2"/>
    <s v="New London"/>
    <x v="5"/>
    <x v="4"/>
    <s v="Fixed"/>
    <x v="1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  <m/>
    <n v="54160.317681560002"/>
    <n v="16467.043393610002"/>
  </r>
  <r>
    <x v="2"/>
    <s v="Raster 2"/>
    <s v="New London"/>
    <x v="5"/>
    <x v="4"/>
    <s v="Fixed"/>
    <x v="1"/>
    <s v="Protect None"/>
    <n v="0"/>
    <n v="438.93772332999998"/>
    <n v="9893.7636507200004"/>
    <n v="377.67436495999999"/>
    <n v="0"/>
    <n v="19.311208860000001"/>
    <n v="304.17933878999997"/>
    <n v="138.58479617399999"/>
    <n v="251.03508969079999"/>
    <n v="0"/>
    <n v="9.5137665043999995"/>
    <n v="45.833665425200003"/>
    <n v="0"/>
    <n v="0"/>
    <n v="0"/>
    <n v="78.89425731"/>
    <n v="76.342904379999993"/>
    <n v="3220.4014366376"/>
    <n v="0"/>
    <n v="0"/>
    <n v="1444.4722451179998"/>
    <n v="0"/>
    <n v="0"/>
    <n v="165.93678221000002"/>
    <n v="37693.27428795"/>
    <n v="2.1621635000000001"/>
    <m/>
    <n v="54160.317681559995"/>
    <n v="16467.043393609994"/>
  </r>
  <r>
    <x v="3"/>
    <s v="Raster 2"/>
    <s v="New London"/>
    <x v="5"/>
    <x v="4"/>
    <s v="Fixed"/>
    <x v="1"/>
    <s v="Protect None"/>
    <n v="0"/>
    <n v="438.07903554000001"/>
    <n v="9838.6601108331997"/>
    <n v="376.56239515999999"/>
    <n v="0"/>
    <n v="19.249432760000001"/>
    <n v="298.68744350000003"/>
    <n v="160.24621498239998"/>
    <n v="365.37746159839998"/>
    <n v="0"/>
    <n v="9.3904614088000002"/>
    <n v="45.452136231599994"/>
    <n v="0"/>
    <n v="0"/>
    <n v="0"/>
    <n v="78.877948419600003"/>
    <n v="65.235561599999997"/>
    <n v="3252.4303676524"/>
    <n v="0"/>
    <n v="0"/>
    <n v="1367.9375877236"/>
    <n v="0"/>
    <n v="0"/>
    <n v="147.83638490999999"/>
    <n v="37693.27428795"/>
    <n v="3.02085129"/>
    <m/>
    <n v="54160.317681560002"/>
    <n v="16467.043393610002"/>
  </r>
  <r>
    <x v="4"/>
    <s v="Raster 2"/>
    <s v="New London"/>
    <x v="5"/>
    <x v="4"/>
    <s v="Fixed"/>
    <x v="1"/>
    <s v="Protect None"/>
    <n v="0"/>
    <n v="436.43579127999999"/>
    <n v="9775.8508673368015"/>
    <n v="373.87513481000002"/>
    <n v="0"/>
    <n v="19.0270388"/>
    <n v="288.59322876000004"/>
    <n v="187.9458769092"/>
    <n v="588.23795470560003"/>
    <n v="0"/>
    <n v="9.2844536211999991"/>
    <n v="43.350513309599997"/>
    <n v="0"/>
    <n v="0"/>
    <n v="0"/>
    <n v="78.795415550000001"/>
    <n v="57.235556650000007"/>
    <n v="3283.9218465971999"/>
    <n v="0"/>
    <n v="0"/>
    <n v="1204.3784440504"/>
    <n v="0"/>
    <n v="0"/>
    <n v="115.44717568"/>
    <n v="37693.27428795"/>
    <n v="4.6640955499999999"/>
    <m/>
    <n v="54160.317681559995"/>
    <n v="16467.043393609994"/>
  </r>
  <r>
    <x v="5"/>
    <s v="Raster 2"/>
    <s v="New London"/>
    <x v="5"/>
    <x v="4"/>
    <s v="Fixed"/>
    <x v="1"/>
    <s v="Protect None"/>
    <n v="0"/>
    <n v="433.92768161999999"/>
    <n v="9710.5362323287991"/>
    <n v="372.01567420000003"/>
    <n v="0"/>
    <n v="18.854065720000001"/>
    <n v="267.79939350000001"/>
    <n v="175.70037126280002"/>
    <n v="1319.8752877148002"/>
    <n v="0"/>
    <n v="8.383263874399999"/>
    <n v="61.922632909200004"/>
    <n v="0"/>
    <n v="0"/>
    <n v="0"/>
    <n v="78.387693290000001"/>
    <n v="50.971460110000002"/>
    <n v="3316.1813260171998"/>
    <n v="0"/>
    <n v="0"/>
    <n v="577.79482855280003"/>
    <n v="0"/>
    <n v="0"/>
    <n v="67.521277299999994"/>
    <n v="37693.27428795"/>
    <n v="7.1722052099999996"/>
    <m/>
    <n v="54160.317681559995"/>
    <n v="16467.043393609994"/>
  </r>
  <r>
    <x v="6"/>
    <s v="Raster 2"/>
    <s v="New London"/>
    <x v="5"/>
    <x v="4"/>
    <s v="Fixed"/>
    <x v="1"/>
    <s v="Protect None"/>
    <n v="0"/>
    <n v="429.59717701"/>
    <n v="9641.7715256880001"/>
    <n v="370.60717911999996"/>
    <n v="0"/>
    <n v="18.742868739999999"/>
    <n v="238.84493542999999"/>
    <n v="164.6436848848"/>
    <n v="1797.2945792568"/>
    <n v="0"/>
    <n v="7.5846224535999998"/>
    <n v="100.5860699596"/>
    <n v="0"/>
    <n v="0"/>
    <n v="0"/>
    <n v="75.027073450000003"/>
    <n v="47.92589838"/>
    <n v="3350.1151848516001"/>
    <n v="0"/>
    <n v="0"/>
    <n v="165.05313687559999"/>
    <n v="0"/>
    <n v="0"/>
    <n v="47.746747690000007"/>
    <n v="37693.27428795"/>
    <n v="11.502709820000002"/>
    <m/>
    <n v="54160.317681559995"/>
    <n v="16467.043393609994"/>
  </r>
  <r>
    <x v="7"/>
    <s v="Raster 2"/>
    <s v="New London"/>
    <x v="5"/>
    <x v="4"/>
    <s v="Fixed"/>
    <x v="1"/>
    <s v="Protect None"/>
    <n v="0"/>
    <n v="425.77323642000005"/>
    <n v="9572.9608576287992"/>
    <n v="366.05428054999999"/>
    <n v="0"/>
    <n v="18.261015159999999"/>
    <n v="211.44723507999998"/>
    <n v="164.7773683652"/>
    <n v="1866.414127816"/>
    <n v="0"/>
    <n v="6.8015486100000002"/>
    <n v="208.5427699624"/>
    <n v="0"/>
    <n v="0"/>
    <n v="0"/>
    <n v="73.878037989999996"/>
    <n v="42.267207620000001"/>
    <n v="3405.675620774"/>
    <n v="0"/>
    <n v="0"/>
    <n v="51.464186283599993"/>
    <n v="0"/>
    <n v="0"/>
    <n v="37.399250940000002"/>
    <n v="37693.27428795"/>
    <n v="15.326650409999999"/>
    <m/>
    <n v="54160.317681560002"/>
    <n v="16467.043393610002"/>
  </r>
  <r>
    <x v="0"/>
    <s v="Raster 3"/>
    <s v="New London"/>
    <x v="6"/>
    <x v="4"/>
    <s v="Fixed"/>
    <x v="1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  <m/>
    <n v="56317.106660860009"/>
    <n v="20146.205515650006"/>
  </r>
  <r>
    <x v="1"/>
    <s v="Raster 3"/>
    <s v="New London"/>
    <x v="6"/>
    <x v="4"/>
    <s v="Fixed"/>
    <x v="1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  <m/>
    <n v="56317.106660860009"/>
    <n v="20146.205515650006"/>
  </r>
  <r>
    <x v="2"/>
    <s v="Raster 3"/>
    <s v="New London"/>
    <x v="6"/>
    <x v="4"/>
    <s v="Fixed"/>
    <x v="1"/>
    <s v="Protect None"/>
    <n v="0"/>
    <n v="2533.2344940787998"/>
    <n v="7821.0677582016006"/>
    <n v="315.91062018000002"/>
    <n v="0"/>
    <n v="35.305041150000001"/>
    <n v="6.2517413199999998"/>
    <n v="70.393618845600002"/>
    <n v="90.758233762800003"/>
    <n v="0"/>
    <n v="116.0987899828"/>
    <n v="8.30888545"/>
    <n v="0"/>
    <n v="0"/>
    <n v="7.4687304899999996"/>
    <n v="66.222249469199994"/>
    <n v="0"/>
    <n v="8673.7523939080002"/>
    <n v="0"/>
    <n v="0"/>
    <n v="362.50215479999997"/>
    <n v="0"/>
    <n v="0"/>
    <n v="26.156000740000003"/>
    <n v="36170.901145210002"/>
    <n v="12.774803271200001"/>
    <m/>
    <n v="56317.106660859994"/>
    <n v="20146.205515649992"/>
  </r>
  <r>
    <x v="3"/>
    <s v="Raster 3"/>
    <s v="New London"/>
    <x v="6"/>
    <x v="4"/>
    <s v="Fixed"/>
    <x v="1"/>
    <s v="Protect None"/>
    <n v="0"/>
    <n v="2528.9123910183998"/>
    <n v="7795.0039274028004"/>
    <n v="315.15077414999996"/>
    <n v="0"/>
    <n v="35.305041150000001"/>
    <n v="6.2517413199999998"/>
    <n v="79.969902763199997"/>
    <n v="112.44288038479999"/>
    <n v="0"/>
    <n v="115.0186966504"/>
    <n v="11.7295516592"/>
    <n v="0"/>
    <n v="0"/>
    <n v="7.3513559000000006"/>
    <n v="66.222249469199994"/>
    <n v="0"/>
    <n v="8679.5336484504005"/>
    <n v="0"/>
    <n v="0"/>
    <n v="350.33844070999999"/>
    <n v="0"/>
    <n v="0"/>
    <n v="25.87800829"/>
    <n v="36170.901145210002"/>
    <n v="17.0969063316"/>
    <m/>
    <n v="56317.106660860009"/>
    <n v="20146.205515650006"/>
  </r>
  <r>
    <x v="4"/>
    <s v="Raster 3"/>
    <s v="New London"/>
    <x v="6"/>
    <x v="4"/>
    <s v="Fixed"/>
    <x v="1"/>
    <s v="Protect None"/>
    <n v="0"/>
    <n v="2521.7718151715999"/>
    <n v="7757.5671165940003"/>
    <n v="310.94382173999998"/>
    <n v="0"/>
    <n v="33.130522429999999"/>
    <n v="6.2517413199999998"/>
    <n v="103.1868437696"/>
    <n v="172.43365109480001"/>
    <n v="0"/>
    <n v="113.75846421040001"/>
    <n v="9.0432797267999998"/>
    <n v="0"/>
    <n v="0"/>
    <n v="7.2092708700000001"/>
    <n v="65.927453920000005"/>
    <n v="0"/>
    <n v="8687.8635377743994"/>
    <n v="0"/>
    <n v="0"/>
    <n v="308.42953446999996"/>
    <n v="0"/>
    <n v="0"/>
    <n v="24.450980380000001"/>
    <n v="36170.901145210002"/>
    <n v="24.237482178400001"/>
    <m/>
    <n v="56317.106660860009"/>
    <n v="20146.205515650006"/>
  </r>
  <r>
    <x v="5"/>
    <s v="Raster 3"/>
    <s v="New London"/>
    <x v="6"/>
    <x v="4"/>
    <s v="Fixed"/>
    <x v="1"/>
    <s v="Protect None"/>
    <n v="0"/>
    <n v="2509.3360391372003"/>
    <n v="7710.0743922271995"/>
    <n v="308.81872390000001"/>
    <n v="0"/>
    <n v="32.920483689999998"/>
    <n v="6.2517413199999998"/>
    <n v="107.1674485492"/>
    <n v="395.4836732768"/>
    <n v="0"/>
    <n v="111.2622155616"/>
    <n v="10.4132265204"/>
    <n v="0"/>
    <n v="0"/>
    <n v="6.8139038299999992"/>
    <n v="65.927453920000005"/>
    <n v="0"/>
    <n v="8696.1019984703998"/>
    <n v="0"/>
    <n v="0"/>
    <n v="127.42556147000001"/>
    <n v="0"/>
    <n v="0"/>
    <n v="21.535148459999998"/>
    <n v="36170.901145210002"/>
    <n v="36.6732582128"/>
    <m/>
    <n v="56317.10641375561"/>
    <n v="20146.205268545607"/>
  </r>
  <r>
    <x v="6"/>
    <s v="Raster 3"/>
    <s v="New London"/>
    <x v="6"/>
    <x v="4"/>
    <s v="Fixed"/>
    <x v="1"/>
    <s v="Protect None"/>
    <n v="0"/>
    <n v="2493.8366627515998"/>
    <n v="7664.4080164808001"/>
    <n v="307.74999737000002"/>
    <n v="0"/>
    <n v="32.426274890000002"/>
    <n v="6.2517413199999998"/>
    <n v="111.36649361840001"/>
    <n v="495.70724108160005"/>
    <n v="0"/>
    <n v="106.8155718836"/>
    <n v="14.925599968799999"/>
    <n v="0"/>
    <n v="0"/>
    <n v="6.62239792"/>
    <n v="65.600040590000006"/>
    <n v="0"/>
    <n v="8706.2715800524002"/>
    <n v="0"/>
    <n v="0"/>
    <n v="62.585366910000005"/>
    <n v="0"/>
    <n v="0"/>
    <n v="19.465649110000001"/>
    <n v="36170.901145210002"/>
    <n v="52.172634598400002"/>
    <m/>
    <n v="56317.106413755602"/>
    <n v="20146.2052685456"/>
  </r>
  <r>
    <x v="7"/>
    <s v="Raster 3"/>
    <s v="New London"/>
    <x v="6"/>
    <x v="4"/>
    <s v="Fixed"/>
    <x v="1"/>
    <s v="Protect None"/>
    <n v="0"/>
    <n v="2469.6965397068002"/>
    <n v="7605.2850764236"/>
    <n v="304.42644319000004"/>
    <n v="0"/>
    <n v="32.049440680000004"/>
    <n v="6.1837876099999995"/>
    <n v="128.0233070136"/>
    <n v="525.10945232439997"/>
    <n v="0"/>
    <n v="101.7622869036"/>
    <n v="47.3385312212"/>
    <n v="0"/>
    <n v="0"/>
    <n v="6.1158339000000002"/>
    <n v="62.610077349999997"/>
    <n v="0"/>
    <n v="8722.3143390136011"/>
    <n v="0"/>
    <n v="0"/>
    <n v="41.149060210000002"/>
    <n v="0"/>
    <n v="0"/>
    <n v="17.82858246"/>
    <n v="36170.901145210002"/>
    <n v="76.312757643200001"/>
    <m/>
    <n v="56317.106660860001"/>
    <n v="20146.205515649999"/>
  </r>
  <r>
    <x v="0"/>
    <s v="Raster 4"/>
    <s v="New London"/>
    <x v="7"/>
    <x v="4"/>
    <s v="Fixed"/>
    <x v="1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  <m/>
    <n v="91965.956517800005"/>
    <n v="14881.152064850001"/>
  </r>
  <r>
    <x v="1"/>
    <s v="Raster 4"/>
    <s v="New London"/>
    <x v="7"/>
    <x v="4"/>
    <s v="Fixed"/>
    <x v="1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  <m/>
    <n v="91965.95651779999"/>
    <n v="14881.152064849986"/>
  </r>
  <r>
    <x v="2"/>
    <s v="Raster 4"/>
    <s v="New London"/>
    <x v="7"/>
    <x v="4"/>
    <s v="Fixed"/>
    <x v="1"/>
    <s v="Protect None"/>
    <n v="0"/>
    <n v="3705.2563466800002"/>
    <n v="6212.9953500800002"/>
    <n v="83.478043929999998"/>
    <n v="0"/>
    <n v="21.226267960000001"/>
    <n v="0.96370716000000001"/>
    <n v="43.101184969999998"/>
    <n v="74.977652570000004"/>
    <n v="0"/>
    <n v="18.273370379999999"/>
    <n v="1.4023174700000001"/>
    <n v="0"/>
    <n v="0"/>
    <n v="1.16139068"/>
    <n v="45.837866200000001"/>
    <n v="0"/>
    <n v="4616.54030822"/>
    <n v="0"/>
    <n v="0"/>
    <n v="24.290362519999999"/>
    <n v="0"/>
    <n v="0"/>
    <n v="6.8077262200000002"/>
    <n v="77084.804452950004"/>
    <n v="24.840169809999999"/>
    <m/>
    <n v="91965.956517800005"/>
    <n v="14881.152064850001"/>
  </r>
  <r>
    <x v="3"/>
    <s v="Raster 4"/>
    <s v="New London"/>
    <x v="7"/>
    <x v="4"/>
    <s v="Fixed"/>
    <x v="1"/>
    <s v="Protect None"/>
    <n v="0"/>
    <n v="3700.1659960400002"/>
    <n v="6199.7505542400004"/>
    <n v="82.891170979999998"/>
    <n v="0"/>
    <n v="20.719703939999999"/>
    <n v="0.95135194000000001"/>
    <n v="45.183039540000003"/>
    <n v="67.150620700000005"/>
    <n v="0"/>
    <n v="17.742095920000001"/>
    <n v="22.708894359999999"/>
    <n v="0"/>
    <n v="0"/>
    <n v="1.1119698"/>
    <n v="45.448676769999999"/>
    <n v="0"/>
    <n v="4617.6399228"/>
    <n v="0"/>
    <n v="0"/>
    <n v="22.986886810000001"/>
    <n v="0"/>
    <n v="0"/>
    <n v="6.7706605600000005"/>
    <n v="77084.804452950004"/>
    <n v="29.930520450000003"/>
    <m/>
    <n v="91965.956517800005"/>
    <n v="14881.152064850001"/>
  </r>
  <r>
    <x v="4"/>
    <s v="Raster 4"/>
    <s v="New London"/>
    <x v="7"/>
    <x v="4"/>
    <s v="Fixed"/>
    <x v="1"/>
    <s v="Protect None"/>
    <n v="0"/>
    <n v="3692.357497"/>
    <n v="6186.0733257000002"/>
    <n v="82.15603539"/>
    <n v="0"/>
    <n v="20.287271240000003"/>
    <n v="0.93899672000000001"/>
    <n v="47.042500150000002"/>
    <n v="75.366842000000005"/>
    <n v="0"/>
    <n v="15.474913050000001"/>
    <n v="21.485727580000002"/>
    <n v="0"/>
    <n v="0"/>
    <n v="1.0007728200000001"/>
    <n v="43.749834019999994"/>
    <n v="0"/>
    <n v="4630.5202396499999"/>
    <n v="0"/>
    <n v="0"/>
    <n v="20.454066709999999"/>
    <n v="0"/>
    <n v="0"/>
    <n v="6.5050233299999993"/>
    <n v="77084.804452950004"/>
    <n v="37.739019490000004"/>
    <m/>
    <n v="91965.956517800005"/>
    <n v="14881.152064850001"/>
  </r>
  <r>
    <x v="5"/>
    <s v="Raster 4"/>
    <s v="New London"/>
    <x v="7"/>
    <x v="4"/>
    <s v="Fixed"/>
    <x v="1"/>
    <s v="Protect None"/>
    <n v="0"/>
    <n v="3680.8300767400001"/>
    <n v="6168.5968670100001"/>
    <n v="81.34059087"/>
    <n v="0"/>
    <n v="20.027811620000001"/>
    <n v="0.87104300999999995"/>
    <n v="44.027826470000001"/>
    <n v="95.184614880000012"/>
    <n v="0"/>
    <n v="14.03552992"/>
    <n v="16.82163203"/>
    <n v="0"/>
    <n v="0"/>
    <n v="0.82162213000000006"/>
    <n v="43.335934150000007"/>
    <n v="0"/>
    <n v="4646.6561569700007"/>
    <n v="0"/>
    <n v="0"/>
    <n v="13.318927159999999"/>
    <n v="0"/>
    <n v="0"/>
    <n v="6.0169921400000002"/>
    <n v="77084.804452950004"/>
    <n v="49.266439750000004"/>
    <m/>
    <n v="91965.956517800005"/>
    <n v="14881.152064850001"/>
  </r>
  <r>
    <x v="6"/>
    <s v="Raster 4"/>
    <s v="New London"/>
    <x v="7"/>
    <x v="4"/>
    <s v="Fixed"/>
    <x v="1"/>
    <s v="Protect None"/>
    <n v="0"/>
    <n v="3663.0694479900003"/>
    <n v="6148.4702136300002"/>
    <n v="80.432482199999995"/>
    <n v="0"/>
    <n v="19.953680299999998"/>
    <n v="0.80308930000000001"/>
    <n v="47.005434489999999"/>
    <n v="110.20238479"/>
    <n v="0"/>
    <n v="13.30657194"/>
    <n v="16.679546999999999"/>
    <n v="0"/>
    <n v="0"/>
    <n v="0.69806992999999995"/>
    <n v="43.200026730000005"/>
    <n v="0"/>
    <n v="4657.7264340900001"/>
    <n v="0"/>
    <n v="0"/>
    <n v="6.9868769100000003"/>
    <n v="0"/>
    <n v="0"/>
    <n v="5.5907370500000004"/>
    <n v="77084.804452950004"/>
    <n v="67.027068499999999"/>
    <m/>
    <n v="91965.956517800005"/>
    <n v="14881.152064850001"/>
  </r>
  <r>
    <x v="7"/>
    <s v="Raster 4"/>
    <s v="New London"/>
    <x v="7"/>
    <x v="4"/>
    <s v="Fixed"/>
    <x v="1"/>
    <s v="Protect None"/>
    <n v="0"/>
    <n v="3632.0146025199997"/>
    <n v="6122.7219351499998"/>
    <n v="79.054875170000003"/>
    <n v="0"/>
    <n v="19.861016149999998"/>
    <n v="0.73513558999999995"/>
    <n v="54.63478284"/>
    <n v="118.08501515"/>
    <n v="0"/>
    <n v="12.392285659999999"/>
    <n v="22.12819902"/>
    <n v="0"/>
    <n v="0"/>
    <n v="0.53745206999999995"/>
    <n v="43.070296919999997"/>
    <n v="0"/>
    <n v="4668.5125411499994"/>
    <n v="0"/>
    <n v="0"/>
    <n v="4.3181493900000003"/>
    <n v="0"/>
    <n v="0"/>
    <n v="5.0038640999999995"/>
    <n v="77084.804452950004"/>
    <n v="98.081913970000002"/>
    <m/>
    <n v="91965.956517800005"/>
    <n v="14881.152064850001"/>
  </r>
  <r>
    <x v="0"/>
    <s v="Raster 5"/>
    <s v="New London"/>
    <x v="6"/>
    <x v="4"/>
    <s v="Fixed"/>
    <x v="1"/>
    <s v="Protect None"/>
    <n v="0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  <m/>
    <n v="69136.178685320003"/>
    <n v="27072.424473060004"/>
  </r>
  <r>
    <x v="1"/>
    <s v="Raster 5"/>
    <s v="New London"/>
    <x v="6"/>
    <x v="4"/>
    <s v="Fixed"/>
    <x v="1"/>
    <s v="Protect None"/>
    <n v="0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  <m/>
    <n v="69136.178685320003"/>
    <n v="27072.424473060004"/>
  </r>
  <r>
    <x v="2"/>
    <s v="Raster 5"/>
    <s v="New London"/>
    <x v="6"/>
    <x v="4"/>
    <s v="Fixed"/>
    <x v="1"/>
    <s v="Protect None"/>
    <n v="0"/>
    <n v="3867.1962152200003"/>
    <n v="7719.0163591499995"/>
    <n v="412.81261064"/>
    <n v="0"/>
    <n v="58.180730980000007"/>
    <n v="14.566804379999999"/>
    <n v="201.4429663416"/>
    <n v="93.065694649999998"/>
    <n v="0"/>
    <n v="63.444548908800002"/>
    <n v="15.526557869600001"/>
    <n v="0"/>
    <n v="0"/>
    <n v="0"/>
    <n v="108.1529008964"/>
    <n v="0"/>
    <n v="13439.001365569999"/>
    <n v="0"/>
    <n v="0"/>
    <n v="883.32582841080011"/>
    <n v="0"/>
    <n v="0"/>
    <n v="153.64605645840001"/>
    <n v="42063.754212259999"/>
    <n v="43.045586480000004"/>
    <m/>
    <n v="69136.178438215604"/>
    <n v="27072.424225955605"/>
  </r>
  <r>
    <x v="3"/>
    <s v="Raster 5"/>
    <s v="New London"/>
    <x v="6"/>
    <x v="4"/>
    <s v="Fixed"/>
    <x v="1"/>
    <s v="Protect None"/>
    <n v="0"/>
    <n v="3841.0587473099999"/>
    <n v="7645.0209465700009"/>
    <n v="400.78480396999998"/>
    <n v="0"/>
    <n v="55.969146599999995"/>
    <n v="14.560626770000001"/>
    <n v="262.2743862204"/>
    <n v="134.38155033000001"/>
    <n v="0"/>
    <n v="61.751636664400003"/>
    <n v="30.412126925599999"/>
    <n v="0"/>
    <n v="0"/>
    <n v="0"/>
    <n v="107.48077692839999"/>
    <n v="0"/>
    <n v="13449.972800930002"/>
    <n v="0"/>
    <n v="0"/>
    <n v="846.37581326999998"/>
    <n v="0"/>
    <n v="0"/>
    <n v="153.1980561812"/>
    <n v="42063.754212259999"/>
    <n v="69.183054389999995"/>
    <m/>
    <n v="69136.178685320003"/>
    <n v="27072.424473060004"/>
  </r>
  <r>
    <x v="4"/>
    <s v="Raster 5"/>
    <s v="New London"/>
    <x v="6"/>
    <x v="4"/>
    <s v="Fixed"/>
    <x v="1"/>
    <s v="Protect None"/>
    <n v="0"/>
    <n v="3793.4834900736005"/>
    <n v="7546.3150939899997"/>
    <n v="384.99705674960001"/>
    <n v="0"/>
    <n v="49.739891780400001"/>
    <n v="14.523561110000001"/>
    <n v="340.84295993119997"/>
    <n v="410.21233103880002"/>
    <n v="0"/>
    <n v="60.322384814800003"/>
    <n v="14.646866205599999"/>
    <n v="0"/>
    <n v="0"/>
    <n v="0"/>
    <n v="105.71941676519999"/>
    <n v="0"/>
    <n v="13475.903689561599"/>
    <n v="0"/>
    <n v="0"/>
    <n v="608.10811371839998"/>
    <n v="0"/>
    <n v="0"/>
    <n v="150.85155279879999"/>
    <n v="42063.754212259999"/>
    <n v="116.7583116264"/>
    <m/>
    <n v="69136.178932424387"/>
    <n v="27072.424720164388"/>
  </r>
  <r>
    <x v="5"/>
    <s v="Raster 5"/>
    <s v="New London"/>
    <x v="6"/>
    <x v="4"/>
    <s v="Fixed"/>
    <x v="1"/>
    <s v="Protect None"/>
    <n v="0"/>
    <n v="3717.1947015572"/>
    <n v="7419.5505367899996"/>
    <n v="373.94803060800001"/>
    <n v="0"/>
    <n v="43.533617669999998"/>
    <n v="14.43707457"/>
    <n v="364.91216401319997"/>
    <n v="888.559005394"/>
    <n v="0"/>
    <n v="58.057425884400004"/>
    <n v="17.2953311648"/>
    <n v="0"/>
    <n v="0"/>
    <n v="0"/>
    <n v="100.90137517400001"/>
    <n v="0"/>
    <n v="13491.724548771599"/>
    <n v="0"/>
    <n v="0"/>
    <n v="256.37699261"/>
    <n v="0"/>
    <n v="0"/>
    <n v="132.88656871000001"/>
    <n v="42063.754212259999"/>
    <n v="193.04710014279999"/>
    <m/>
    <n v="69136.178685319988"/>
    <n v="27072.424473059989"/>
  </r>
  <r>
    <x v="6"/>
    <s v="Raster 5"/>
    <s v="New London"/>
    <x v="6"/>
    <x v="4"/>
    <s v="Fixed"/>
    <x v="1"/>
    <s v="Protect None"/>
    <n v="0"/>
    <n v="3628.3198975312002"/>
    <n v="7273.0979365200001"/>
    <n v="361.29999189400002"/>
    <n v="0"/>
    <n v="42.594620949999999"/>
    <n v="14.282634320000001"/>
    <n v="380.67396527160003"/>
    <n v="1139.7959793795999"/>
    <n v="0"/>
    <n v="52.842534626799996"/>
    <n v="29.3508135276"/>
    <n v="0"/>
    <n v="0"/>
    <n v="0"/>
    <n v="98.3070260784"/>
    <n v="0"/>
    <n v="13509.112544086402"/>
    <n v="0"/>
    <n v="0"/>
    <n v="151.91929091119999"/>
    <n v="0"/>
    <n v="0"/>
    <n v="108.90508668999999"/>
    <n v="42063.754212259999"/>
    <n v="281.92190416879998"/>
    <m/>
    <n v="69136.178438215604"/>
    <n v="27072.424225955605"/>
  </r>
  <r>
    <x v="7"/>
    <s v="Raster 5"/>
    <s v="New London"/>
    <x v="6"/>
    <x v="4"/>
    <s v="Fixed"/>
    <x v="1"/>
    <s v="Protect None"/>
    <n v="0"/>
    <n v="3499.4532232003999"/>
    <n v="7105.3696474099997"/>
    <n v="328.21666640439997"/>
    <n v="0"/>
    <n v="33.00697023"/>
    <n v="14.115838850000001"/>
    <n v="426.92054214919995"/>
    <n v="1247.3570652379999"/>
    <n v="0"/>
    <n v="48.189558774799998"/>
    <n v="145.3090011068"/>
    <n v="0"/>
    <n v="0"/>
    <n v="0"/>
    <n v="95.7969395832"/>
    <n v="0"/>
    <n v="13529.1467804208"/>
    <n v="0"/>
    <n v="0"/>
    <n v="101.0315991928"/>
    <n v="0"/>
    <n v="0"/>
    <n v="87.722061999999994"/>
    <n v="42063.754212259999"/>
    <n v="410.78857849960002"/>
    <m/>
    <n v="69136.178685320003"/>
    <n v="27072.424473060004"/>
  </r>
  <r>
    <x v="0"/>
    <s v="Raster 6"/>
    <s v="New London"/>
    <x v="8"/>
    <x v="4"/>
    <s v="Fixed"/>
    <x v="1"/>
    <s v="Protect None"/>
    <n v="0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  <m/>
    <n v="25704.39273856"/>
    <n v="1438.6479944099992"/>
  </r>
  <r>
    <x v="1"/>
    <s v="Raster 6"/>
    <s v="New London"/>
    <x v="8"/>
    <x v="4"/>
    <s v="Fixed"/>
    <x v="1"/>
    <s v="Protect None"/>
    <n v="0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  <m/>
    <n v="25704.39273856"/>
    <n v="1438.6479944099992"/>
  </r>
  <r>
    <x v="2"/>
    <s v="Raster 6"/>
    <s v="New London"/>
    <x v="8"/>
    <x v="4"/>
    <s v="Fixed"/>
    <x v="1"/>
    <s v="Protect None"/>
    <n v="0"/>
    <n v="477.45512167999999"/>
    <n v="545.34087796999995"/>
    <n v="54.387678440000002"/>
    <n v="0"/>
    <n v="0.56216251000000006"/>
    <n v="0"/>
    <n v="10.650199639999999"/>
    <n v="4.7258716500000002"/>
    <n v="0"/>
    <n v="0"/>
    <n v="0.34026275879999995"/>
    <n v="0"/>
    <n v="0"/>
    <n v="0"/>
    <n v="2.8355229899999999"/>
    <n v="3.21853481"/>
    <n v="296.17266202119998"/>
    <n v="0"/>
    <n v="0"/>
    <n v="39.061028029999996"/>
    <n v="0"/>
    <n v="0"/>
    <n v="0.42625508999999995"/>
    <n v="24265.744744150001"/>
    <n v="3.4718168199999999"/>
    <m/>
    <n v="25704.392738560004"/>
    <n v="1438.6479944100029"/>
  </r>
  <r>
    <x v="3"/>
    <s v="Raster 6"/>
    <s v="New London"/>
    <x v="8"/>
    <x v="4"/>
    <s v="Fixed"/>
    <x v="1"/>
    <s v="Protect None"/>
    <n v="0"/>
    <n v="475.81187742000003"/>
    <n v="538.46519804000002"/>
    <n v="54.344435169999997"/>
    <n v="0"/>
    <n v="0.56216251000000006"/>
    <n v="0"/>
    <n v="15.339005629999999"/>
    <n v="6.4556024499999998"/>
    <n v="0"/>
    <n v="0"/>
    <n v="1.3758772991999999"/>
    <n v="0"/>
    <n v="0"/>
    <n v="0"/>
    <n v="2.7428588400000002"/>
    <n v="2.8849438699999999"/>
    <n v="296.81735740080001"/>
    <n v="0"/>
    <n v="0"/>
    <n v="38.307359609999999"/>
    <n v="0"/>
    <n v="0"/>
    <n v="0.42625508999999995"/>
    <n v="24265.744744150001"/>
    <n v="5.1150610799999994"/>
    <m/>
    <n v="25704.39273856"/>
    <n v="1438.6479944099992"/>
  </r>
  <r>
    <x v="4"/>
    <s v="Raster 6"/>
    <s v="New London"/>
    <x v="8"/>
    <x v="4"/>
    <s v="Fixed"/>
    <x v="1"/>
    <s v="Protect None"/>
    <n v="0"/>
    <n v="474.32307340999995"/>
    <n v="532.53469243999996"/>
    <n v="54.301191900000006"/>
    <n v="0"/>
    <n v="0.56216251000000006"/>
    <n v="0"/>
    <n v="17.865648119999999"/>
    <n v="12.07722755"/>
    <n v="0"/>
    <n v="0"/>
    <n v="0.72623983159999994"/>
    <n v="0"/>
    <n v="0"/>
    <n v="0"/>
    <n v="2.7366812299999999"/>
    <n v="2.7552140600000001"/>
    <n v="297.92413800840001"/>
    <n v="0"/>
    <n v="0"/>
    <n v="35.81160517"/>
    <n v="0"/>
    <n v="0"/>
    <n v="0.42625508999999995"/>
    <n v="24265.744744150001"/>
    <n v="6.6038650899999993"/>
    <m/>
    <n v="25704.39273856"/>
    <n v="1438.6479944099992"/>
  </r>
  <r>
    <x v="5"/>
    <s v="Raster 6"/>
    <s v="New London"/>
    <x v="8"/>
    <x v="4"/>
    <s v="Fixed"/>
    <x v="1"/>
    <s v="Protect None"/>
    <n v="0"/>
    <n v="471.51226086000003"/>
    <n v="523.12001479999992"/>
    <n v="54.282659070000001"/>
    <n v="0"/>
    <n v="0.56216251000000006"/>
    <n v="0"/>
    <n v="20.670283059999999"/>
    <n v="36.342879629999999"/>
    <n v="0"/>
    <n v="0"/>
    <n v="0.73192323280000005"/>
    <n v="0"/>
    <n v="0"/>
    <n v="0"/>
    <n v="2.7366812299999999"/>
    <n v="2.6501946900000002"/>
    <n v="298.46801479279998"/>
    <n v="0"/>
    <n v="0"/>
    <n v="17.82858246"/>
    <n v="0"/>
    <n v="0"/>
    <n v="0.32741333"/>
    <n v="24265.744744150001"/>
    <n v="9.4146776400000007"/>
    <m/>
    <n v="25704.392491455601"/>
    <n v="1438.6477473056002"/>
  </r>
  <r>
    <x v="6"/>
    <s v="Raster 6"/>
    <s v="New London"/>
    <x v="8"/>
    <x v="4"/>
    <s v="Fixed"/>
    <x v="1"/>
    <s v="Protect None"/>
    <n v="0"/>
    <n v="468.14546340999999"/>
    <n v="511.44433190000001"/>
    <n v="54.159106870000002"/>
    <n v="0"/>
    <n v="0"/>
    <n v="0"/>
    <n v="24.871057860000001"/>
    <n v="53.479569769999998"/>
    <n v="0"/>
    <n v="0"/>
    <n v="1.2733289731999999"/>
    <n v="0"/>
    <n v="0"/>
    <n v="0"/>
    <n v="2.2671828700000001"/>
    <n v="2.5328200999999999"/>
    <n v="299.46508104679998"/>
    <n v="0"/>
    <n v="0"/>
    <n v="8.1297347599999998"/>
    <n v="0"/>
    <n v="0"/>
    <n v="9.8841760000000001E-2"/>
    <n v="24265.744744150001"/>
    <n v="12.781475090000001"/>
    <m/>
    <n v="25704.39273856"/>
    <n v="1438.6479944099992"/>
  </r>
  <r>
    <x v="7"/>
    <s v="Raster 6"/>
    <s v="New London"/>
    <x v="8"/>
    <x v="4"/>
    <s v="Fixed"/>
    <x v="1"/>
    <s v="Protect None"/>
    <n v="0"/>
    <n v="462.12847127000003"/>
    <n v="494.41883874000001"/>
    <n v="53.912002469999997"/>
    <n v="0"/>
    <n v="0"/>
    <n v="0"/>
    <n v="32.833997150000002"/>
    <n v="63.913553059999998"/>
    <n v="0"/>
    <n v="0"/>
    <n v="3.0495154003999998"/>
    <n v="0"/>
    <n v="0"/>
    <n v="0"/>
    <n v="2.2671828700000001"/>
    <n v="2.0633217400000001"/>
    <n v="300.53034811520001"/>
    <n v="0"/>
    <n v="0"/>
    <n v="4.7320492600000001"/>
    <n v="0"/>
    <n v="0"/>
    <n v="0"/>
    <n v="24265.744744150001"/>
    <n v="18.79846723"/>
    <m/>
    <n v="25704.392491455601"/>
    <n v="1438.6477473056002"/>
  </r>
  <r>
    <x v="0"/>
    <s v="Raster 7"/>
    <s v="New London"/>
    <x v="0"/>
    <x v="0"/>
    <s v="Fixed"/>
    <x v="1"/>
    <s v="Protect None"/>
    <n v="0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  <m/>
    <n v="5242.5731280099999"/>
    <n v="380.15776418000041"/>
  </r>
  <r>
    <x v="1"/>
    <s v="Raster 7"/>
    <s v="New London"/>
    <x v="0"/>
    <x v="0"/>
    <s v="Fixed"/>
    <x v="1"/>
    <s v="Protect None"/>
    <n v="0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  <m/>
    <n v="5242.5731280099999"/>
    <n v="380.15776418000041"/>
  </r>
  <r>
    <x v="2"/>
    <s v="Raster 7"/>
    <s v="New London"/>
    <x v="0"/>
    <x v="0"/>
    <s v="Fixed"/>
    <x v="1"/>
    <s v="Protect None"/>
    <n v="0"/>
    <n v="0.96370716000000001"/>
    <n v="0.53127446"/>
    <n v="0"/>
    <n v="0"/>
    <n v="0"/>
    <n v="0"/>
    <n v="2.471044E-2"/>
    <n v="6.17761E-3"/>
    <n v="0"/>
    <n v="0"/>
    <n v="0"/>
    <n v="0"/>
    <n v="0"/>
    <n v="0"/>
    <n v="0.48803119"/>
    <n v="3.95984801"/>
    <n v="373.56625431000003"/>
    <n v="0"/>
    <n v="0"/>
    <n v="0"/>
    <n v="0"/>
    <n v="0"/>
    <n v="0.48803119"/>
    <n v="4862.4153638299995"/>
    <n v="0.12972981"/>
    <m/>
    <n v="5242.573128009999"/>
    <n v="380.1577641799995"/>
  </r>
  <r>
    <x v="3"/>
    <s v="Raster 7"/>
    <s v="New London"/>
    <x v="0"/>
    <x v="0"/>
    <s v="Fixed"/>
    <x v="1"/>
    <s v="Protect None"/>
    <n v="0"/>
    <n v="0.91428628000000001"/>
    <n v="0.51891924"/>
    <n v="0"/>
    <n v="0"/>
    <n v="0"/>
    <n v="0"/>
    <n v="3.088805E-2"/>
    <n v="6.17761E-3"/>
    <n v="0"/>
    <n v="0"/>
    <n v="6.17761E-3"/>
    <n v="0"/>
    <n v="0"/>
    <n v="0"/>
    <n v="0.48803119"/>
    <n v="3.75598688"/>
    <n v="373.77011543999998"/>
    <n v="0"/>
    <n v="0"/>
    <n v="0"/>
    <n v="0"/>
    <n v="0"/>
    <n v="0.48803119"/>
    <n v="4862.4153638299995"/>
    <n v="0.17915069"/>
    <m/>
    <n v="5242.573128009999"/>
    <n v="380.1577641799995"/>
  </r>
  <r>
    <x v="4"/>
    <s v="Raster 7"/>
    <s v="New London"/>
    <x v="0"/>
    <x v="0"/>
    <s v="Fixed"/>
    <x v="1"/>
    <s v="Protect None"/>
    <n v="0"/>
    <n v="0.89575344999999995"/>
    <n v="0.50656402"/>
    <n v="0"/>
    <n v="0"/>
    <n v="0"/>
    <n v="0"/>
    <n v="2.471044E-2"/>
    <n v="2.471044E-2"/>
    <n v="0"/>
    <n v="0"/>
    <n v="0"/>
    <n v="0"/>
    <n v="0"/>
    <n v="0"/>
    <n v="0.48803119"/>
    <n v="3.60772424"/>
    <n v="373.92455568999998"/>
    <n v="0"/>
    <n v="0"/>
    <n v="0"/>
    <n v="0"/>
    <n v="0"/>
    <n v="0.48803119"/>
    <n v="4862.4153638299995"/>
    <n v="0.19768352"/>
    <m/>
    <n v="5242.5731280099999"/>
    <n v="380.15776418000041"/>
  </r>
  <r>
    <x v="5"/>
    <s v="Raster 7"/>
    <s v="New London"/>
    <x v="0"/>
    <x v="0"/>
    <s v="Fixed"/>
    <x v="1"/>
    <s v="Protect None"/>
    <n v="0"/>
    <n v="0.87722062000000001"/>
    <n v="0.46949836"/>
    <n v="0"/>
    <n v="0"/>
    <n v="0"/>
    <n v="0"/>
    <n v="5.559849E-2"/>
    <n v="3.088805E-2"/>
    <n v="0"/>
    <n v="0"/>
    <n v="0"/>
    <n v="0"/>
    <n v="0"/>
    <n v="0"/>
    <n v="0.48803119"/>
    <n v="3.4779944299999999"/>
    <n v="374.05428549999999"/>
    <n v="0"/>
    <n v="0"/>
    <n v="0"/>
    <n v="0"/>
    <n v="0"/>
    <n v="0.48803119"/>
    <n v="4862.4153638299995"/>
    <n v="0.21621635"/>
    <m/>
    <n v="5242.573128009999"/>
    <n v="380.1577641799995"/>
  </r>
  <r>
    <x v="6"/>
    <s v="Raster 7"/>
    <s v="New London"/>
    <x v="0"/>
    <x v="0"/>
    <s v="Fixed"/>
    <x v="1"/>
    <s v="Protect None"/>
    <n v="0"/>
    <n v="0.83397735000000006"/>
    <n v="0.46949836"/>
    <n v="0"/>
    <n v="0"/>
    <n v="0"/>
    <n v="0"/>
    <n v="4.3243270000000007E-2"/>
    <n v="4.3243270000000007E-2"/>
    <n v="0"/>
    <n v="0"/>
    <n v="0"/>
    <n v="0"/>
    <n v="0"/>
    <n v="0"/>
    <n v="0.48803119"/>
    <n v="3.1505810999999997"/>
    <n v="374.38169883"/>
    <n v="0"/>
    <n v="0"/>
    <n v="0"/>
    <n v="0"/>
    <n v="0"/>
    <n v="0.48803119"/>
    <n v="4862.4153638299995"/>
    <n v="0.25945962"/>
    <m/>
    <n v="5242.573128009999"/>
    <n v="380.1577641799995"/>
  </r>
  <r>
    <x v="7"/>
    <s v="Raster 7"/>
    <s v="New London"/>
    <x v="0"/>
    <x v="0"/>
    <s v="Fixed"/>
    <x v="1"/>
    <s v="Protect None"/>
    <n v="0"/>
    <n v="0.79073408000000001"/>
    <n v="0.45714314"/>
    <n v="0"/>
    <n v="0"/>
    <n v="0"/>
    <n v="0"/>
    <n v="1.853283E-2"/>
    <n v="8.0308930000000001E-2"/>
    <n v="0"/>
    <n v="0"/>
    <n v="0"/>
    <n v="0"/>
    <n v="0"/>
    <n v="0"/>
    <n v="0.48803119"/>
    <n v="2.9837856299999999"/>
    <n v="374.54849429999996"/>
    <n v="0"/>
    <n v="0"/>
    <n v="0"/>
    <n v="0"/>
    <n v="0"/>
    <n v="0.48803119"/>
    <n v="4862.4153638299995"/>
    <n v="0.30270289"/>
    <m/>
    <n v="5242.573128009999"/>
    <n v="380.1577641799995"/>
  </r>
  <r>
    <x v="0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1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2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3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4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5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6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7"/>
    <s v="Raster 8"/>
    <s v="New London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0"/>
    <s v="ALL"/>
    <s v="New London"/>
    <x v="0"/>
    <x v="0"/>
    <s v="Fixed"/>
    <x v="2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  <m/>
    <n v="374612.50669482001"/>
    <n v="123622.53826746001"/>
  </r>
  <r>
    <x v="1"/>
    <s v="ALL"/>
    <s v="New London"/>
    <x v="0"/>
    <x v="0"/>
    <s v="Fixed"/>
    <x v="2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  <m/>
    <n v="374612.50669481995"/>
    <n v="123622.53826745995"/>
  </r>
  <r>
    <x v="2"/>
    <s v="ALL"/>
    <s v="New London"/>
    <x v="0"/>
    <x v="0"/>
    <s v="Fixed"/>
    <x v="2"/>
    <s v="Protect None"/>
    <n v="0"/>
    <n v="13032.212418888799"/>
    <n v="42559.479244858405"/>
    <n v="1608.92145884"/>
    <n v="0"/>
    <n v="170.04489286"/>
    <n v="569.23587344999999"/>
    <n v="546.83783642520007"/>
    <n v="625.54577701760002"/>
    <n v="0"/>
    <n v="253.81056631159998"/>
    <n v="111.9533665684"/>
    <n v="0"/>
    <n v="0"/>
    <n v="8.6362987800000006"/>
    <n v="484.50970519560002"/>
    <n v="100.71357583"/>
    <n v="59305.709096929197"/>
    <n v="0"/>
    <n v="0"/>
    <n v="3633.1819237056002"/>
    <n v="0"/>
    <n v="0"/>
    <n v="516.51269024840008"/>
    <n v="250989.96842736"/>
    <n v="95.233541551200005"/>
    <m/>
    <n v="374612.50669482001"/>
    <n v="123622.53826746001"/>
  </r>
  <r>
    <x v="3"/>
    <s v="ALL"/>
    <s v="New London"/>
    <x v="0"/>
    <x v="0"/>
    <s v="Fixed"/>
    <x v="2"/>
    <s v="Protect None"/>
    <n v="0"/>
    <n v="12976.0557200492"/>
    <n v="42293.3077751456"/>
    <n v="1588.52299062"/>
    <n v="0"/>
    <n v="162.69353696000002"/>
    <n v="547.19416096999998"/>
    <n v="698.35088770280004"/>
    <n v="914.95593292400008"/>
    <n v="0"/>
    <n v="219.3590237592"/>
    <n v="168.2924284552"/>
    <n v="0"/>
    <n v="0"/>
    <n v="8.4262600400000007"/>
    <n v="482.65370404719999"/>
    <n v="84.219357130000006"/>
    <n v="59419.0079469556"/>
    <n v="0"/>
    <n v="0"/>
    <n v="3437.3128913148003"/>
    <n v="0"/>
    <n v="0"/>
    <n v="470.79516389119999"/>
    <n v="250989.96842736"/>
    <n v="151.39024039080002"/>
    <m/>
    <n v="374612.50644771557"/>
    <n v="123622.53802035557"/>
  </r>
  <r>
    <x v="4"/>
    <s v="ALL"/>
    <s v="New London"/>
    <x v="0"/>
    <x v="0"/>
    <s v="Fixed"/>
    <x v="2"/>
    <s v="Protect None"/>
    <n v="0"/>
    <n v="12884.5623506964"/>
    <n v="41982.838393853599"/>
    <n v="1565.9386368776002"/>
    <n v="0"/>
    <n v="154.406890906"/>
    <n v="517.53545536000001"/>
    <n v="847.37757450760012"/>
    <n v="1972.0796758220001"/>
    <n v="0"/>
    <n v="205.310397306"/>
    <n v="147.49241558520001"/>
    <n v="0"/>
    <n v="0"/>
    <n v="8.0988467100000001"/>
    <n v="478.87794881520006"/>
    <n v="71.864137130000003"/>
    <n v="59553.794995605997"/>
    <n v="0"/>
    <n v="0"/>
    <n v="2612.2641646000002"/>
    <n v="0"/>
    <n v="0"/>
    <n v="377.21277394079999"/>
    <n v="250989.96842736"/>
    <n v="242.8836097436"/>
    <m/>
    <n v="374612.50669482001"/>
    <n v="123622.53826746001"/>
  </r>
  <r>
    <x v="5"/>
    <s v="ALL"/>
    <s v="New London"/>
    <x v="0"/>
    <x v="0"/>
    <s v="Fixed"/>
    <x v="2"/>
    <s v="Protect None"/>
    <n v="0"/>
    <n v="12692.987745673201"/>
    <n v="41482.188323458795"/>
    <n v="1540.2723970584002"/>
    <n v="0"/>
    <n v="146.78619121"/>
    <n v="438.09756836999998"/>
    <n v="817.4979575640001"/>
    <n v="4384.3283961992001"/>
    <n v="0"/>
    <n v="187.8309733632"/>
    <n v="257.43262260680001"/>
    <n v="0"/>
    <n v="0"/>
    <n v="7.4007767800000002"/>
    <n v="469.91819037560003"/>
    <n v="62.573011690000001"/>
    <n v="59718.664286808002"/>
    <n v="0"/>
    <n v="0"/>
    <n v="735.14547417600011"/>
    <n v="0"/>
    <n v="0"/>
    <n v="246.95613735999999"/>
    <n v="250989.96842736"/>
    <n v="434.45821476680004"/>
    <m/>
    <n v="374612.50669482001"/>
    <n v="123622.53826746001"/>
  </r>
  <r>
    <x v="6"/>
    <s v="ALL"/>
    <s v="New London"/>
    <x v="0"/>
    <x v="0"/>
    <s v="Fixed"/>
    <x v="2"/>
    <s v="Protect None"/>
    <n v="0"/>
    <n v="12399.8401357168"/>
    <n v="40920.2778599468"/>
    <n v="1488.3293224476001"/>
    <n v="0"/>
    <n v="134.67807561000001"/>
    <n v="336.22877947000001"/>
    <n v="898.17828547719989"/>
    <n v="4154.303111014"/>
    <n v="0"/>
    <n v="169.2556414064"/>
    <n v="1471.01867081"/>
    <n v="0"/>
    <n v="0"/>
    <n v="6.4926681100000003"/>
    <n v="460.2598677972"/>
    <n v="51.780727019999993"/>
    <n v="59978.555845299197"/>
    <n v="0"/>
    <n v="0"/>
    <n v="250.85791583600002"/>
    <n v="0"/>
    <n v="0"/>
    <n v="174.87578388"/>
    <n v="250989.96842736"/>
    <n v="727.60582472320004"/>
    <m/>
    <n v="374612.5069419244"/>
    <n v="123622.5385145644"/>
  </r>
  <r>
    <x v="7"/>
    <s v="ALL"/>
    <s v="New London"/>
    <x v="0"/>
    <x v="0"/>
    <s v="Fixed"/>
    <x v="2"/>
    <s v="Protect None"/>
    <n v="0"/>
    <n v="12038.8092405144"/>
    <n v="40315.987014999599"/>
    <n v="1440.4703893600001"/>
    <n v="0"/>
    <n v="128.71668196000002"/>
    <n v="169.7607228"/>
    <n v="925.57895108000002"/>
    <n v="2705.3639596571998"/>
    <n v="0"/>
    <n v="146.351287466"/>
    <n v="2587.7795780216002"/>
    <n v="0"/>
    <n v="0"/>
    <n v="5.6092698800000003"/>
    <n v="439.37114444759999"/>
    <n v="43.972227980000007"/>
    <n v="61328.272695880005"/>
    <n v="0"/>
    <n v="0"/>
    <n v="127.016603688"/>
    <n v="0"/>
    <n v="0"/>
    <n v="130.84177980000001"/>
    <n v="250989.96842736"/>
    <n v="1088.6367199255999"/>
    <m/>
    <n v="374612.50669482001"/>
    <n v="123622.53826746001"/>
  </r>
  <r>
    <x v="0"/>
    <s v="OutputSite 1"/>
    <s v="New London"/>
    <x v="0"/>
    <x v="0"/>
    <s v="Fixed"/>
    <x v="2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  <m/>
    <n v="28787.891171569998"/>
    <n v="25823.781229419998"/>
  </r>
  <r>
    <x v="1"/>
    <s v="OutputSite 1"/>
    <s v="New London"/>
    <x v="0"/>
    <x v="0"/>
    <s v="Fixed"/>
    <x v="2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  <m/>
    <n v="28787.891171569998"/>
    <n v="25823.781229419998"/>
  </r>
  <r>
    <x v="2"/>
    <s v="OutputSite 1"/>
    <s v="New London"/>
    <x v="0"/>
    <x v="0"/>
    <s v="Fixed"/>
    <x v="2"/>
    <s v="Protect None"/>
    <n v="0"/>
    <n v="2566.8587311000001"/>
    <n v="11165.272700014"/>
    <n v="634.95328862999997"/>
    <n v="0"/>
    <n v="47.166052349999994"/>
    <n v="4.8617790699999999"/>
    <n v="170.8618200064"/>
    <n v="294.01445219160001"/>
    <n v="0"/>
    <n v="125.10030906599999"/>
    <n v="77.0402329968"/>
    <n v="0"/>
    <n v="0"/>
    <n v="0"/>
    <n v="212.43293453160001"/>
    <n v="45.139796269999998"/>
    <n v="7758.4930167807997"/>
    <n v="0"/>
    <n v="0"/>
    <n v="2673.4810673428001"/>
    <n v="0"/>
    <n v="0"/>
    <n v="32.098861560000003"/>
    <n v="2964.1099421499998"/>
    <n v="16.00618751"/>
    <m/>
    <n v="28787.891171569998"/>
    <n v="25823.781229419998"/>
  </r>
  <r>
    <x v="3"/>
    <s v="OutputSite 1"/>
    <s v="New London"/>
    <x v="0"/>
    <x v="0"/>
    <s v="Fixed"/>
    <x v="2"/>
    <s v="Protect None"/>
    <n v="0"/>
    <n v="2555.2413648383999"/>
    <n v="11071.927530287601"/>
    <n v="633.61274726000011"/>
    <n v="0"/>
    <n v="45.813155760000001"/>
    <n v="4.8617790699999999"/>
    <n v="223.21212266840001"/>
    <n v="452.3389362552"/>
    <n v="0"/>
    <n v="82.051510228799998"/>
    <n v="74.274887656399997"/>
    <n v="0"/>
    <n v="0"/>
    <n v="0"/>
    <n v="212.15247103760001"/>
    <n v="39.462572680000001"/>
    <n v="7849.2665710163992"/>
    <n v="0"/>
    <n v="0"/>
    <n v="2520.8560462652003"/>
    <n v="0"/>
    <n v="0"/>
    <n v="31.085733520000002"/>
    <n v="2964.1099421499998"/>
    <n v="27.623553771600001"/>
    <m/>
    <n v="28787.890924465602"/>
    <n v="25823.780982315602"/>
  </r>
  <r>
    <x v="4"/>
    <s v="OutputSite 1"/>
    <s v="New London"/>
    <x v="0"/>
    <x v="0"/>
    <s v="Fixed"/>
    <x v="2"/>
    <s v="Protect None"/>
    <n v="0"/>
    <n v="2527.4023360300002"/>
    <n v="10964.741548908401"/>
    <n v="631.85830601999999"/>
    <n v="0"/>
    <n v="44.546745710000003"/>
    <n v="4.8556014599999999"/>
    <n v="267.22536997880002"/>
    <n v="869.8055111647999"/>
    <n v="0"/>
    <n v="61.607080590400003"/>
    <n v="59.505704772800001"/>
    <n v="0"/>
    <n v="0"/>
    <n v="0"/>
    <n v="212.1334439988"/>
    <n v="33.902723680000001"/>
    <n v="7921.6360366444005"/>
    <n v="0"/>
    <n v="0"/>
    <n v="2140.1993783016001"/>
    <n v="0"/>
    <n v="0"/>
    <n v="28.89885958"/>
    <n v="2964.1099421499998"/>
    <n v="55.462582580000003"/>
    <m/>
    <n v="28787.891171570001"/>
    <n v="25823.781229420001"/>
  </r>
  <r>
    <x v="5"/>
    <s v="OutputSite 1"/>
    <s v="New London"/>
    <x v="0"/>
    <x v="0"/>
    <s v="Fixed"/>
    <x v="2"/>
    <s v="Protect None"/>
    <n v="0"/>
    <n v="2471.8841549600002"/>
    <n v="10806.304632342801"/>
    <n v="630.09768716999997"/>
    <n v="0"/>
    <n v="44.015471249999997"/>
    <n v="4.8061805800000004"/>
    <n v="241.64413407320001"/>
    <n v="2671.4575294112001"/>
    <n v="0"/>
    <n v="44.2838266284"/>
    <n v="90.763917164000006"/>
    <n v="0"/>
    <n v="0"/>
    <n v="0"/>
    <n v="212.0059381284"/>
    <n v="30.282644220000002"/>
    <n v="7993.2029071812003"/>
    <n v="0"/>
    <n v="0"/>
    <n v="450.13921288640006"/>
    <n v="0"/>
    <n v="0"/>
    <n v="21.91198267"/>
    <n v="2964.1099421499998"/>
    <n v="110.98076365"/>
    <m/>
    <n v="28787.890924465602"/>
    <n v="25823.780982315602"/>
  </r>
  <r>
    <x v="6"/>
    <s v="OutputSite 1"/>
    <s v="New London"/>
    <x v="0"/>
    <x v="0"/>
    <s v="Fixed"/>
    <x v="2"/>
    <s v="Protect None"/>
    <n v="0"/>
    <n v="2413.4624971899998"/>
    <n v="10655.485450220402"/>
    <n v="628.55328467000004"/>
    <n v="0"/>
    <n v="43.675702700000002"/>
    <n v="4.7196940400000003"/>
    <n v="228.87427289000001"/>
    <n v="2836.8506819412"/>
    <n v="0"/>
    <n v="34.754739651199998"/>
    <n v="382.55615948639996"/>
    <n v="0"/>
    <n v="0"/>
    <n v="0"/>
    <n v="211.92291105000001"/>
    <n v="25.742100870000002"/>
    <n v="8086.2162156984004"/>
    <n v="0"/>
    <n v="0"/>
    <n v="86.720053657999998"/>
    <n v="0"/>
    <n v="0"/>
    <n v="14.84479683"/>
    <n v="2964.1099421499998"/>
    <n v="169.40242142000002"/>
    <m/>
    <n v="28787.890924465599"/>
    <n v="25823.780982315599"/>
  </r>
  <r>
    <x v="7"/>
    <s v="OutputSite 1"/>
    <s v="New London"/>
    <x v="0"/>
    <x v="0"/>
    <s v="Fixed"/>
    <x v="2"/>
    <s v="Protect None"/>
    <n v="0"/>
    <n v="2349.9072455099999"/>
    <n v="10507.165729103999"/>
    <n v="626.23668092000003"/>
    <n v="0"/>
    <n v="42.038636050000001"/>
    <n v="4.4169911500000003"/>
    <n v="220.64100138640001"/>
    <n v="1366.1023433447999"/>
    <n v="0"/>
    <n v="29.261608839199997"/>
    <n v="1815.8620038728"/>
    <n v="0"/>
    <n v="0"/>
    <n v="0"/>
    <n v="209.95768975680002"/>
    <n v="22.424724299999998"/>
    <n v="8357.7913644304008"/>
    <n v="0"/>
    <n v="0"/>
    <n v="29.176852029999999"/>
    <n v="0"/>
    <n v="0"/>
    <n v="9.8409327300000005"/>
    <n v="2964.1099421499998"/>
    <n v="232.95767310000002"/>
    <m/>
    <n v="28787.8914186744"/>
    <n v="25823.7814765244"/>
  </r>
  <r>
    <x v="0"/>
    <s v="OutputSite 2"/>
    <s v="New London"/>
    <x v="0"/>
    <x v="0"/>
    <s v="Fixed"/>
    <x v="2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  <m/>
    <n v="6362.0549017699996"/>
    <n v="4977.8687171199999"/>
  </r>
  <r>
    <x v="1"/>
    <s v="OutputSite 2"/>
    <s v="New London"/>
    <x v="0"/>
    <x v="0"/>
    <s v="Fixed"/>
    <x v="2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  <m/>
    <n v="6362.0549017699996"/>
    <n v="4977.8687171199999"/>
  </r>
  <r>
    <x v="2"/>
    <s v="OutputSite 2"/>
    <s v="New London"/>
    <x v="0"/>
    <x v="0"/>
    <s v="Fixed"/>
    <x v="2"/>
    <s v="Protect None"/>
    <n v="0"/>
    <n v="335.37626928999998"/>
    <n v="1844.10307154"/>
    <n v="150.24565281"/>
    <n v="0"/>
    <n v="5.8625518899999998"/>
    <n v="5.5722042199999997"/>
    <n v="84.204283761599996"/>
    <n v="30.883355016400003"/>
    <n v="0"/>
    <n v="15.3086117888"/>
    <n v="7.0392630428"/>
    <n v="0"/>
    <n v="0"/>
    <n v="0"/>
    <n v="4.2269678663999999"/>
    <n v="0"/>
    <n v="1970.3225164336002"/>
    <n v="0"/>
    <n v="0"/>
    <n v="455.32815818200004"/>
    <n v="0"/>
    <n v="0"/>
    <n v="64.496966548399996"/>
    <n v="1384.1861846500001"/>
    <n v="4.8988447299999995"/>
    <m/>
    <n v="6362.0549017699996"/>
    <n v="4977.8687171199999"/>
  </r>
  <r>
    <x v="3"/>
    <s v="OutputSite 2"/>
    <s v="New London"/>
    <x v="0"/>
    <x v="0"/>
    <s v="Fixed"/>
    <x v="2"/>
    <s v="Protect None"/>
    <n v="0"/>
    <n v="331.92916290999995"/>
    <n v="1810.93548345"/>
    <n v="145.40240657000001"/>
    <n v="0"/>
    <n v="5.8625518899999998"/>
    <n v="5.5722042199999997"/>
    <n v="110.6456900836"/>
    <n v="54.843091849199993"/>
    <n v="0"/>
    <n v="13.685135880799999"/>
    <n v="14.6053526664"/>
    <n v="0"/>
    <n v="0"/>
    <n v="0"/>
    <n v="4.1402342220000001"/>
    <n v="0"/>
    <n v="1977.0605592127999"/>
    <n v="0"/>
    <n v="0"/>
    <n v="430.50157911400004"/>
    <n v="0"/>
    <n v="0"/>
    <n v="64.33931394119999"/>
    <n v="1384.1861846500001"/>
    <n v="8.3459511099999997"/>
    <m/>
    <n v="6362.0549017700005"/>
    <n v="4977.8687171199999"/>
  </r>
  <r>
    <x v="4"/>
    <s v="OutputSite 2"/>
    <s v="New London"/>
    <x v="0"/>
    <x v="0"/>
    <s v="Fixed"/>
    <x v="2"/>
    <s v="Protect None"/>
    <n v="0"/>
    <n v="327.49932233120001"/>
    <n v="1774.7038008000002"/>
    <n v="140.06593994759999"/>
    <n v="0"/>
    <n v="5.143478086"/>
    <n v="5.5722042199999997"/>
    <n v="124.30438579360001"/>
    <n v="297.92833878319999"/>
    <n v="0"/>
    <n v="12.3730115168"/>
    <n v="5.2052541860000003"/>
    <n v="0"/>
    <n v="0"/>
    <n v="0"/>
    <n v="4.0028441755999999"/>
    <n v="0"/>
    <n v="1990.8272395456002"/>
    <n v="0"/>
    <n v="0"/>
    <n v="215.8313613448"/>
    <n v="0"/>
    <n v="0"/>
    <n v="61.635744700800004"/>
    <n v="1384.1861846500001"/>
    <n v="12.775791688800002"/>
    <m/>
    <n v="6362.0549017700014"/>
    <n v="4977.8687171200017"/>
  </r>
  <r>
    <x v="5"/>
    <s v="OutputSite 2"/>
    <s v="New London"/>
    <x v="0"/>
    <x v="0"/>
    <s v="Fixed"/>
    <x v="2"/>
    <s v="Protect None"/>
    <n v="0"/>
    <n v="320.17218266240002"/>
    <n v="1715.22577172"/>
    <n v="132.5124526484"/>
    <n v="0"/>
    <n v="4.5714313999999998"/>
    <n v="5.5722042199999997"/>
    <n v="107.343386882"/>
    <n v="542.69859062080002"/>
    <n v="0"/>
    <n v="10.9499372772"/>
    <n v="12.125165803600002"/>
    <n v="0"/>
    <n v="0"/>
    <n v="0"/>
    <n v="3.5444655135999996"/>
    <n v="0"/>
    <n v="1997.9772053595998"/>
    <n v="0"/>
    <n v="0"/>
    <n v="68.823023279200001"/>
    <n v="0"/>
    <n v="0"/>
    <n v="36.250215480000001"/>
    <n v="1384.1861846500001"/>
    <n v="20.102931357600003"/>
    <m/>
    <n v="6362.0551488744004"/>
    <n v="4977.8689642244008"/>
  </r>
  <r>
    <x v="6"/>
    <s v="OutputSite 2"/>
    <s v="New London"/>
    <x v="0"/>
    <x v="0"/>
    <s v="Fixed"/>
    <x v="2"/>
    <s v="Protect None"/>
    <n v="0"/>
    <n v="307.18511671160002"/>
    <n v="1640.96472191"/>
    <n v="122.76863194759999"/>
    <n v="0"/>
    <n v="4.5590761799999999"/>
    <n v="5.5722042199999997"/>
    <n v="120.4567231812"/>
    <n v="369.24439835400005"/>
    <n v="0"/>
    <n v="9.3815656504000007"/>
    <n v="300.34254877119997"/>
    <n v="0"/>
    <n v="0"/>
    <n v="0"/>
    <n v="3.5182724471999998"/>
    <n v="0"/>
    <n v="2011.9279784703999"/>
    <n v="0"/>
    <n v="0"/>
    <n v="26.939321688"/>
    <n v="0"/>
    <n v="0"/>
    <n v="21.918160279999999"/>
    <n v="1384.1861846500001"/>
    <n v="33.089997308400001"/>
    <m/>
    <n v="6362.0549017699996"/>
    <n v="4977.8687171199999"/>
  </r>
  <r>
    <x v="7"/>
    <s v="OutputSite 2"/>
    <s v="New London"/>
    <x v="0"/>
    <x v="0"/>
    <s v="Fixed"/>
    <x v="2"/>
    <s v="Protect None"/>
    <n v="0"/>
    <n v="289.7699399128"/>
    <n v="1571.6951809799998"/>
    <n v="106.16840546"/>
    <n v="0"/>
    <n v="4.55289857"/>
    <n v="5.5660266099999998"/>
    <n v="125.94293507"/>
    <n v="269.28943303199998"/>
    <n v="0"/>
    <n v="7.4613173579999996"/>
    <n v="202.06492811640001"/>
    <n v="0"/>
    <n v="0"/>
    <n v="0"/>
    <n v="3.3863186976000001"/>
    <n v="0"/>
    <n v="2314.6333395143997"/>
    <n v="0"/>
    <n v="0"/>
    <n v="11.728563241600002"/>
    <n v="0"/>
    <n v="0"/>
    <n v="15.104256449999999"/>
    <n v="1384.1861846500001"/>
    <n v="50.505174107199998"/>
    <m/>
    <n v="6362.0549017700014"/>
    <n v="4977.8687171200017"/>
  </r>
  <r>
    <x v="0"/>
    <s v="OutputSite 3"/>
    <s v="New London"/>
    <x v="0"/>
    <x v="0"/>
    <s v="Fixed"/>
    <x v="2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  <m/>
    <n v="5980.8222334499997"/>
    <n v="5771.6607140699998"/>
  </r>
  <r>
    <x v="1"/>
    <s v="OutputSite 3"/>
    <s v="New London"/>
    <x v="0"/>
    <x v="0"/>
    <s v="Fixed"/>
    <x v="2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  <m/>
    <n v="5980.8222334499997"/>
    <n v="5771.6607140699998"/>
  </r>
  <r>
    <x v="2"/>
    <s v="OutputSite 3"/>
    <s v="New London"/>
    <x v="0"/>
    <x v="0"/>
    <s v="Fixed"/>
    <x v="2"/>
    <s v="Protect None"/>
    <n v="0"/>
    <n v="1342.9012170200001"/>
    <n v="1775.6180870800001"/>
    <n v="39.987669530000005"/>
    <n v="0"/>
    <n v="3.4038631100000001"/>
    <n v="3.2370676400000002"/>
    <n v="52.676480470000001"/>
    <n v="22.035534870000003"/>
    <n v="0"/>
    <n v="19.490359550000001"/>
    <n v="1.92741432"/>
    <n v="0"/>
    <n v="0"/>
    <n v="0"/>
    <n v="33.630908839999996"/>
    <n v="0"/>
    <n v="2246.3519690800003"/>
    <n v="0"/>
    <n v="0"/>
    <n v="173.76999169000001"/>
    <n v="0"/>
    <n v="0"/>
    <n v="47.122809080000003"/>
    <n v="209.16151937999999"/>
    <n v="9.5073417899999999"/>
    <m/>
    <n v="5980.8222334500006"/>
    <n v="5771.6607140700007"/>
  </r>
  <r>
    <x v="3"/>
    <s v="OutputSite 3"/>
    <s v="New London"/>
    <x v="0"/>
    <x v="0"/>
    <s v="Fixed"/>
    <x v="2"/>
    <s v="Protect None"/>
    <n v="0"/>
    <n v="1336.3776608600001"/>
    <n v="1748.6651746500002"/>
    <n v="39.864117329999999"/>
    <n v="0"/>
    <n v="3.3915078900000002"/>
    <n v="3.2123572"/>
    <n v="70.480352490000001"/>
    <n v="34.322801160000004"/>
    <n v="0"/>
    <n v="19.020861189999998"/>
    <n v="5.8254862300000001"/>
    <n v="0"/>
    <n v="0"/>
    <n v="0"/>
    <n v="33.630908839999996"/>
    <n v="0"/>
    <n v="2247.71104328"/>
    <n v="0"/>
    <n v="0"/>
    <n v="166.32597164000001"/>
    <n v="0"/>
    <n v="0"/>
    <n v="46.801573360000006"/>
    <n v="209.16151937999999"/>
    <n v="16.03089795"/>
    <m/>
    <n v="5980.8222334499987"/>
    <n v="5771.6607140699989"/>
  </r>
  <r>
    <x v="4"/>
    <s v="OutputSite 3"/>
    <s v="New London"/>
    <x v="0"/>
    <x v="0"/>
    <s v="Fixed"/>
    <x v="2"/>
    <s v="Protect None"/>
    <n v="0"/>
    <n v="1325.1652987100001"/>
    <n v="1703.3091620299999"/>
    <n v="39.660256199999999"/>
    <n v="0"/>
    <n v="1.1799235100000001"/>
    <n v="3.16293632"/>
    <n v="104.42631944"/>
    <n v="107.69427513000001"/>
    <n v="0"/>
    <n v="18.42781063"/>
    <n v="3.3297317899999999"/>
    <n v="0"/>
    <n v="0"/>
    <n v="0"/>
    <n v="33.630908839999996"/>
    <n v="0"/>
    <n v="2252.6469536699997"/>
    <n v="0"/>
    <n v="0"/>
    <n v="106.50199640000001"/>
    <n v="0"/>
    <n v="0"/>
    <n v="45.281881300000002"/>
    <n v="209.16151937999999"/>
    <n v="27.243260100000001"/>
    <m/>
    <n v="5980.8222334499997"/>
    <n v="5771.6607140699998"/>
  </r>
  <r>
    <x v="5"/>
    <s v="OutputSite 3"/>
    <s v="New London"/>
    <x v="0"/>
    <x v="0"/>
    <s v="Fixed"/>
    <x v="2"/>
    <s v="Protect None"/>
    <n v="0"/>
    <n v="1303.8463666"/>
    <n v="1619.6705002400001"/>
    <n v="38.715081869999999"/>
    <n v="0"/>
    <n v="1.01312804"/>
    <n v="2.9528975800000001"/>
    <n v="129.08733856000001"/>
    <n v="209.1120985"/>
    <n v="0"/>
    <n v="16.623948510000002"/>
    <n v="7.7899662099999993"/>
    <n v="0"/>
    <n v="0"/>
    <n v="0"/>
    <n v="29.356002720000003"/>
    <n v="0"/>
    <n v="2262.0245656500001"/>
    <n v="0"/>
    <n v="0"/>
    <n v="61.634014969999996"/>
    <n v="0"/>
    <n v="0"/>
    <n v="41.272612410000001"/>
    <n v="209.16151937999999"/>
    <n v="48.562192209999999"/>
    <m/>
    <n v="5980.8222334499997"/>
    <n v="5771.6607140699998"/>
  </r>
  <r>
    <x v="6"/>
    <s v="OutputSite 3"/>
    <s v="New London"/>
    <x v="0"/>
    <x v="0"/>
    <s v="Fixed"/>
    <x v="2"/>
    <s v="Protect None"/>
    <n v="0"/>
    <n v="1255.6733638199998"/>
    <n v="1524.41175404"/>
    <n v="25.692679990000002"/>
    <n v="0"/>
    <n v="9.8841760000000001E-2"/>
    <n v="2.6872603499999999"/>
    <n v="154.74913050000001"/>
    <n v="221.57851547999999"/>
    <n v="0"/>
    <n v="14.23939105"/>
    <n v="95.975348960000005"/>
    <n v="0"/>
    <n v="0"/>
    <n v="0"/>
    <n v="25.779166529999998"/>
    <n v="0"/>
    <n v="2275.5102882800002"/>
    <n v="0"/>
    <n v="0"/>
    <n v="44.157556280000001"/>
    <n v="0"/>
    <n v="0"/>
    <n v="34.372222040000004"/>
    <n v="209.16151937999999"/>
    <n v="96.735194989999997"/>
    <m/>
    <n v="5980.8222334500006"/>
    <n v="5771.6607140700007"/>
  </r>
  <r>
    <x v="7"/>
    <s v="OutputSite 3"/>
    <s v="New London"/>
    <x v="0"/>
    <x v="0"/>
    <s v="Fixed"/>
    <x v="2"/>
    <s v="Protect None"/>
    <n v="0"/>
    <n v="1206.20924055"/>
    <n v="1428.81323929"/>
    <n v="20.867966580000001"/>
    <n v="0"/>
    <n v="6.17761E-3"/>
    <n v="1.8409277799999999"/>
    <n v="141.87499126"/>
    <n v="284.25036892999998"/>
    <n v="0"/>
    <n v="10.742863790000001"/>
    <n v="70.529773370000001"/>
    <n v="0"/>
    <n v="0"/>
    <n v="0"/>
    <n v="12.0463395"/>
    <n v="0"/>
    <n v="2388.7644124100002"/>
    <n v="0"/>
    <n v="0"/>
    <n v="31.876467600000002"/>
    <n v="0"/>
    <n v="0"/>
    <n v="27.638627140000001"/>
    <n v="209.16151937999999"/>
    <n v="146.19931826000001"/>
    <m/>
    <n v="5980.8222334500006"/>
    <n v="5771.6607140700007"/>
  </r>
  <r>
    <x v="0"/>
    <s v="OutputSite 4"/>
    <s v="New London"/>
    <x v="0"/>
    <x v="0"/>
    <s v="Fixed"/>
    <x v="2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  <m/>
    <n v="2167.5071326500001"/>
    <n v="2167.5071326500001"/>
  </r>
  <r>
    <x v="1"/>
    <s v="OutputSite 4"/>
    <s v="New London"/>
    <x v="0"/>
    <x v="0"/>
    <s v="Fixed"/>
    <x v="2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  <m/>
    <n v="2167.5071326500001"/>
    <n v="2167.5071326500001"/>
  </r>
  <r>
    <x v="2"/>
    <s v="OutputSite 4"/>
    <s v="New London"/>
    <x v="0"/>
    <x v="0"/>
    <s v="Fixed"/>
    <x v="2"/>
    <s v="Protect None"/>
    <n v="0"/>
    <n v="254.27660521000001"/>
    <n v="598.5926174832"/>
    <n v="14.44325218"/>
    <n v="0"/>
    <n v="0"/>
    <n v="0"/>
    <n v="14.19614778"/>
    <n v="14.300425836800001"/>
    <n v="0"/>
    <n v="15.308117580000001"/>
    <n v="5.6648683699999998"/>
    <n v="0"/>
    <n v="0"/>
    <n v="0"/>
    <n v="0.48185358"/>
    <n v="0"/>
    <n v="1151.08642652"/>
    <n v="0"/>
    <n v="0"/>
    <n v="98.366084029999996"/>
    <n v="0"/>
    <n v="0"/>
    <n v="0"/>
    <n v="0"/>
    <n v="0.79073408000000001"/>
    <m/>
    <n v="2167.5071326500001"/>
    <n v="2167.5071326500001"/>
  </r>
  <r>
    <x v="3"/>
    <s v="OutputSite 4"/>
    <s v="New London"/>
    <x v="0"/>
    <x v="0"/>
    <s v="Fixed"/>
    <x v="2"/>
    <s v="Protect None"/>
    <n v="0"/>
    <n v="253.89977100000002"/>
    <n v="593.09849825359993"/>
    <n v="14.22085822"/>
    <n v="0"/>
    <n v="0"/>
    <n v="0"/>
    <n v="15.548055952399999"/>
    <n v="19.1150079664"/>
    <n v="0"/>
    <n v="14.727422239999999"/>
    <n v="5.5240188620000001"/>
    <n v="0"/>
    <n v="0"/>
    <n v="0"/>
    <n v="0.48185358"/>
    <n v="0"/>
    <n v="1154.79917013"/>
    <n v="0"/>
    <n v="0"/>
    <n v="94.925155259999997"/>
    <n v="0"/>
    <n v="0"/>
    <n v="0"/>
    <n v="0"/>
    <n v="1.16756829"/>
    <m/>
    <n v="2167.5073797543996"/>
    <n v="2167.5073797543996"/>
  </r>
  <r>
    <x v="4"/>
    <s v="OutputSite 4"/>
    <s v="New London"/>
    <x v="0"/>
    <x v="0"/>
    <s v="Fixed"/>
    <x v="2"/>
    <s v="Protect None"/>
    <n v="0"/>
    <n v="253.26965478000002"/>
    <n v="587.56434811120005"/>
    <n v="14.05406275"/>
    <n v="0"/>
    <n v="0"/>
    <n v="0"/>
    <n v="15.4467431484"/>
    <n v="48.571335072799997"/>
    <n v="0"/>
    <n v="14.24556866"/>
    <n v="3.9835700324000003"/>
    <n v="0"/>
    <n v="0"/>
    <n v="0"/>
    <n v="0.48185358"/>
    <n v="0"/>
    <n v="1158.7427092496"/>
    <n v="0"/>
    <n v="0"/>
    <n v="69.349849860000006"/>
    <n v="0"/>
    <n v="0"/>
    <n v="0"/>
    <n v="0"/>
    <n v="1.7976845100000001"/>
    <m/>
    <n v="2167.5073797544005"/>
    <n v="2167.5073797544005"/>
  </r>
  <r>
    <x v="5"/>
    <s v="OutputSite 4"/>
    <s v="New London"/>
    <x v="0"/>
    <x v="0"/>
    <s v="Fixed"/>
    <x v="2"/>
    <s v="Protect None"/>
    <n v="0"/>
    <n v="251.63258812999999"/>
    <n v="578.6038483584"/>
    <n v="14.00464187"/>
    <n v="0"/>
    <n v="0"/>
    <n v="0"/>
    <n v="13.410355787999999"/>
    <n v="116.85863601280001"/>
    <n v="0"/>
    <n v="13.04093471"/>
    <n v="5.7886676744000001"/>
    <n v="0"/>
    <n v="0"/>
    <n v="0"/>
    <n v="0.48185358"/>
    <n v="0"/>
    <n v="1163.8755618464002"/>
    <n v="0"/>
    <n v="0"/>
    <n v="6.3752935200000005"/>
    <n v="0"/>
    <n v="0"/>
    <n v="0"/>
    <n v="0"/>
    <n v="3.4347511599999998"/>
    <m/>
    <n v="2167.5071326500001"/>
    <n v="2167.5071326500001"/>
  </r>
  <r>
    <x v="6"/>
    <s v="OutputSite 4"/>
    <s v="New London"/>
    <x v="0"/>
    <x v="0"/>
    <s v="Fixed"/>
    <x v="2"/>
    <s v="Protect None"/>
    <n v="0"/>
    <n v="249.43953657999998"/>
    <n v="569.79803595999999"/>
    <n v="13.986109040000001"/>
    <n v="0"/>
    <n v="0"/>
    <n v="0"/>
    <n v="13.233181933199999"/>
    <n v="78.051137097199998"/>
    <n v="0"/>
    <n v="11.83630076"/>
    <n v="52.238611473200002"/>
    <n v="0"/>
    <n v="0"/>
    <n v="0"/>
    <n v="0.48185358"/>
    <n v="0"/>
    <n v="1170.7450641664"/>
    <n v="0"/>
    <n v="0"/>
    <n v="2.0694993500000001"/>
    <n v="0"/>
    <n v="0"/>
    <n v="0"/>
    <n v="0"/>
    <n v="5.6278027100000001"/>
    <m/>
    <n v="2167.5071326500001"/>
    <n v="2167.5071326500001"/>
  </r>
  <r>
    <x v="7"/>
    <s v="OutputSite 4"/>
    <s v="New London"/>
    <x v="0"/>
    <x v="0"/>
    <s v="Fixed"/>
    <x v="2"/>
    <s v="Protect None"/>
    <n v="0"/>
    <n v="245.79474668"/>
    <n v="561.71920470640009"/>
    <n v="13.986109040000001"/>
    <n v="0"/>
    <n v="0"/>
    <n v="0"/>
    <n v="12.2027565852"/>
    <n v="32.513008534400001"/>
    <n v="0"/>
    <n v="10.149813229999999"/>
    <n v="55.9535790228"/>
    <n v="0"/>
    <n v="0"/>
    <n v="0"/>
    <n v="0.48185358"/>
    <n v="0"/>
    <n v="1224.6612674112"/>
    <n v="0"/>
    <n v="0"/>
    <n v="0.77220124999999995"/>
    <n v="0"/>
    <n v="0"/>
    <n v="0"/>
    <n v="0"/>
    <n v="9.2725926100000002"/>
    <m/>
    <n v="2167.5071326500001"/>
    <n v="2167.5071326500001"/>
  </r>
  <r>
    <x v="0"/>
    <s v="Raster 1"/>
    <s v="New London"/>
    <x v="5"/>
    <x v="0"/>
    <s v="Fixed"/>
    <x v="2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  <m/>
    <n v="46471.966978450007"/>
    <n v="17622.892757440004"/>
  </r>
  <r>
    <x v="1"/>
    <s v="Raster 1"/>
    <s v="New London"/>
    <x v="5"/>
    <x v="0"/>
    <s v="Fixed"/>
    <x v="2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  <m/>
    <n v="46471.966978449993"/>
    <n v="17622.89275743999"/>
  </r>
  <r>
    <x v="2"/>
    <s v="Raster 1"/>
    <s v="New London"/>
    <x v="5"/>
    <x v="0"/>
    <s v="Fixed"/>
    <x v="2"/>
    <s v="Protect None"/>
    <n v="0"/>
    <n v="2008.85993024"/>
    <n v="10365.2872783824"/>
    <n v="364.42956912"/>
    <n v="0"/>
    <n v="35.45330379"/>
    <n v="243.20015048000002"/>
    <n v="83.319897114"/>
    <n v="112.8557918372"/>
    <n v="0"/>
    <n v="46.467982419999998"/>
    <n v="40.926419145600001"/>
    <n v="0"/>
    <n v="0"/>
    <n v="0"/>
    <n v="182.07269953000002"/>
    <n v="17.19228863"/>
    <n v="3072.3016384372004"/>
    <n v="0"/>
    <n v="0"/>
    <n v="878.62145484359996"/>
    <n v="0"/>
    <n v="0"/>
    <n v="162.78620111000001"/>
    <n v="28849.074221010003"/>
    <n v="9.1181523599999998"/>
    <m/>
    <n v="46471.966978450007"/>
    <n v="17622.892757440004"/>
  </r>
  <r>
    <x v="3"/>
    <s v="Raster 1"/>
    <s v="New London"/>
    <x v="5"/>
    <x v="0"/>
    <s v="Fixed"/>
    <x v="2"/>
    <s v="Protect None"/>
    <n v="0"/>
    <n v="2002.3329146183999"/>
    <n v="10314.3111232888"/>
    <n v="364.42956912"/>
    <n v="0"/>
    <n v="34.20542657"/>
    <n v="229.54763237999998"/>
    <n v="111.15966723560001"/>
    <n v="152.95366992960001"/>
    <n v="0"/>
    <n v="16.08031883"/>
    <n v="51.432062711600004"/>
    <n v="0"/>
    <n v="0"/>
    <n v="0"/>
    <n v="181.70822053999999"/>
    <n v="12.318154340000001"/>
    <n v="3129.1408396296001"/>
    <n v="0"/>
    <n v="0"/>
    <n v="866.8526135848"/>
    <n v="0"/>
    <n v="0"/>
    <n v="140.77537667999999"/>
    <n v="28849.074221010003"/>
    <n v="15.6451679816"/>
    <m/>
    <n v="46471.966978450007"/>
    <n v="17622.892757440004"/>
  </r>
  <r>
    <x v="4"/>
    <s v="Raster 1"/>
    <s v="New London"/>
    <x v="5"/>
    <x v="0"/>
    <s v="Fixed"/>
    <x v="2"/>
    <s v="Protect None"/>
    <n v="0"/>
    <n v="1993.3664843600002"/>
    <n v="10260.5792599264"/>
    <n v="364.42956912"/>
    <n v="0"/>
    <n v="33.173765700000004"/>
    <n v="216.17310673"/>
    <n v="132.9191864908"/>
    <n v="269.75324799079999"/>
    <n v="0"/>
    <n v="8.4139048199999991"/>
    <n v="46.595241186000003"/>
    <n v="0"/>
    <n v="0"/>
    <n v="0"/>
    <n v="181.69586532"/>
    <n v="9.9150640499999998"/>
    <n v="3169.4544398632002"/>
    <n v="0"/>
    <n v="0"/>
    <n v="811.96331321280002"/>
    <n v="0"/>
    <n v="0"/>
    <n v="99.848710429999997"/>
    <n v="28849.074221010003"/>
    <n v="24.611598240000003"/>
    <m/>
    <n v="46471.966978450007"/>
    <n v="17622.892757440004"/>
  </r>
  <r>
    <x v="5"/>
    <s v="Raster 1"/>
    <s v="New London"/>
    <x v="5"/>
    <x v="0"/>
    <s v="Fixed"/>
    <x v="2"/>
    <s v="Protect None"/>
    <n v="0"/>
    <n v="1973.3695607899999"/>
    <n v="10170.799806692001"/>
    <n v="364.42956912"/>
    <n v="0"/>
    <n v="32.846352369999998"/>
    <n v="185.91517295"/>
    <n v="131.35476853439999"/>
    <n v="905.41770308399998"/>
    <n v="0"/>
    <n v="5.1891924000000005"/>
    <n v="64.131499140800003"/>
    <n v="0"/>
    <n v="0"/>
    <n v="0"/>
    <n v="181.65262205000002"/>
    <n v="7.1598499899999997"/>
    <n v="3214.4768615431999"/>
    <n v="0"/>
    <n v="0"/>
    <n v="282.71164983120002"/>
    <n v="0"/>
    <n v="0"/>
    <n v="58.829380030000003"/>
    <n v="28849.074221010003"/>
    <n v="44.608521809999999"/>
    <m/>
    <n v="46471.966731345601"/>
    <n v="17622.892510335598"/>
  </r>
  <r>
    <x v="6"/>
    <s v="Raster 1"/>
    <s v="New London"/>
    <x v="5"/>
    <x v="0"/>
    <s v="Fixed"/>
    <x v="2"/>
    <s v="Protect None"/>
    <n v="0"/>
    <n v="1952.0320958499999"/>
    <n v="10091.314722761599"/>
    <n v="364.34926019"/>
    <n v="0"/>
    <n v="32.716622559999998"/>
    <n v="132.19467639000001"/>
    <n v="122.68585197359999"/>
    <n v="1103.7162659355999"/>
    <n v="0"/>
    <n v="3.6386122899999997"/>
    <n v="190.33043436919999"/>
    <n v="0"/>
    <n v="0"/>
    <n v="0"/>
    <n v="181.5599579"/>
    <n v="4.0710449899999999"/>
    <n v="3270.9775297075998"/>
    <n v="0"/>
    <n v="0"/>
    <n v="70.973325768000009"/>
    <n v="0"/>
    <n v="0"/>
    <n v="36.386122899999997"/>
    <n v="28849.074221010003"/>
    <n v="65.945986750000003"/>
    <m/>
    <n v="46471.966731345601"/>
    <n v="17622.892510335598"/>
  </r>
  <r>
    <x v="7"/>
    <s v="Raster 1"/>
    <s v="New London"/>
    <x v="5"/>
    <x v="0"/>
    <s v="Fixed"/>
    <x v="2"/>
    <s v="Protect None"/>
    <n v="0"/>
    <n v="1924.44288959"/>
    <n v="10015.6797724876"/>
    <n v="364.26895125999999"/>
    <n v="0"/>
    <n v="32.62395841"/>
    <n v="65.816256940000002"/>
    <n v="112.81427829799999"/>
    <n v="729.34025050679998"/>
    <n v="0"/>
    <n v="2.4873528904"/>
    <n v="629.36329289319997"/>
    <n v="0"/>
    <n v="0"/>
    <n v="0"/>
    <n v="180.96690734000001"/>
    <n v="3.5768361899999999"/>
    <n v="3412.693385734"/>
    <n v="0"/>
    <n v="0"/>
    <n v="28.26256575"/>
    <n v="0"/>
    <n v="0"/>
    <n v="27.020866140000003"/>
    <n v="28849.074221010003"/>
    <n v="93.53519301"/>
    <m/>
    <n v="46471.96697845"/>
    <n v="17622.892757439997"/>
  </r>
  <r>
    <x v="0"/>
    <s v="Raster 2"/>
    <s v="New London"/>
    <x v="5"/>
    <x v="4"/>
    <s v="Fixed"/>
    <x v="2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  <m/>
    <n v="54160.317681560002"/>
    <n v="16467.043393610002"/>
  </r>
  <r>
    <x v="1"/>
    <s v="Raster 2"/>
    <s v="New London"/>
    <x v="5"/>
    <x v="4"/>
    <s v="Fixed"/>
    <x v="2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  <m/>
    <n v="54160.317681560002"/>
    <n v="16467.043393610002"/>
  </r>
  <r>
    <x v="2"/>
    <s v="Raster 2"/>
    <s v="New London"/>
    <x v="5"/>
    <x v="4"/>
    <s v="Fixed"/>
    <x v="2"/>
    <s v="Protect None"/>
    <n v="0"/>
    <n v="438.93772332999998"/>
    <n v="9894.2272185744005"/>
    <n v="377.68054257"/>
    <n v="0"/>
    <n v="19.311208860000001"/>
    <n v="304.25347011000002"/>
    <n v="138.49806252959999"/>
    <n v="249.94115851199999"/>
    <n v="0"/>
    <n v="9.5137665043999995"/>
    <n v="45.615719344399999"/>
    <n v="0"/>
    <n v="0"/>
    <n v="0"/>
    <n v="78.89425731"/>
    <n v="76.342904379999993"/>
    <n v="3220.3908111483997"/>
    <n v="0"/>
    <n v="0"/>
    <n v="1445.0719674968"/>
    <n v="0"/>
    <n v="0"/>
    <n v="166.20241944"/>
    <n v="37693.27428795"/>
    <n v="2.1621635000000001"/>
    <m/>
    <n v="54160.317681559995"/>
    <n v="16467.043393609994"/>
  </r>
  <r>
    <x v="3"/>
    <s v="Raster 2"/>
    <s v="New London"/>
    <x v="5"/>
    <x v="4"/>
    <s v="Fixed"/>
    <x v="2"/>
    <s v="Protect None"/>
    <n v="0"/>
    <n v="437.88135202000001"/>
    <n v="9828.7114405848006"/>
    <n v="375.92610132999999"/>
    <n v="0"/>
    <n v="19.20618949"/>
    <n v="295.90134139000003"/>
    <n v="163.3787574612"/>
    <n v="402.80241139599997"/>
    <n v="0"/>
    <n v="9.3781061888000004"/>
    <n v="47.538932889599998"/>
    <n v="0"/>
    <n v="0"/>
    <n v="0"/>
    <n v="78.877948419600003"/>
    <n v="65.352936190000008"/>
    <n v="3254.9468788620002"/>
    <n v="0"/>
    <n v="0"/>
    <n v="1340.2994547924"/>
    <n v="0"/>
    <n v="0"/>
    <n v="143.62325489"/>
    <n v="37693.27428795"/>
    <n v="3.21853481"/>
    <m/>
    <n v="54160.317928664401"/>
    <n v="16467.043640714401"/>
  </r>
  <r>
    <x v="4"/>
    <s v="Raster 2"/>
    <s v="New London"/>
    <x v="5"/>
    <x v="4"/>
    <s v="Fixed"/>
    <x v="2"/>
    <s v="Protect None"/>
    <n v="0"/>
    <n v="435.97247053000001"/>
    <n v="9757.0897128712004"/>
    <n v="373.11528878000001"/>
    <n v="0"/>
    <n v="18.971440310000002"/>
    <n v="279.70364796999996"/>
    <n v="188.84187746359999"/>
    <n v="761.00000754799999"/>
    <n v="0"/>
    <n v="9.1361909812000004"/>
    <n v="53.414828417199999"/>
    <n v="0"/>
    <n v="0"/>
    <n v="0"/>
    <n v="78.776882720000003"/>
    <n v="55.728219809999999"/>
    <n v="3292.6829330992005"/>
    <n v="0"/>
    <n v="0"/>
    <n v="1058.4924541696"/>
    <n v="0"/>
    <n v="0"/>
    <n v="98.990022640000007"/>
    <n v="37693.27428795"/>
    <n v="5.1274163000000001"/>
    <m/>
    <n v="54160.317681559995"/>
    <n v="16467.043393609994"/>
  </r>
  <r>
    <x v="5"/>
    <s v="Raster 2"/>
    <s v="New London"/>
    <x v="5"/>
    <x v="4"/>
    <s v="Fixed"/>
    <x v="2"/>
    <s v="Protect None"/>
    <n v="0"/>
    <n v="430.51146328999999"/>
    <n v="9657.7527556536006"/>
    <n v="370.76161937000001"/>
    <n v="0"/>
    <n v="18.767579179999998"/>
    <n v="230.89435136"/>
    <n v="160.16145817319997"/>
    <n v="1735.0761623807998"/>
    <n v="0"/>
    <n v="7.7501824016"/>
    <n v="120.0324449264"/>
    <n v="0"/>
    <n v="0"/>
    <n v="0"/>
    <n v="75.478038980000008"/>
    <n v="49.352926289999999"/>
    <n v="3345.8232285280001"/>
    <n v="0"/>
    <n v="0"/>
    <n v="204.5485744408"/>
    <n v="0"/>
    <n v="0"/>
    <n v="49.544432200000003"/>
    <n v="37693.27428795"/>
    <n v="10.588423540000001"/>
    <m/>
    <n v="54160.317928664401"/>
    <n v="16467.043640714401"/>
  </r>
  <r>
    <x v="6"/>
    <s v="Raster 2"/>
    <s v="New London"/>
    <x v="5"/>
    <x v="4"/>
    <s v="Fixed"/>
    <x v="2"/>
    <s v="Protect None"/>
    <n v="0"/>
    <n v="425.11840975999996"/>
    <n v="9559.8692665168001"/>
    <n v="365.66509112"/>
    <n v="0"/>
    <n v="18.205416669999998"/>
    <n v="183.53061548999997"/>
    <n v="155.040713692"/>
    <n v="1667.3416339835999"/>
    <n v="0"/>
    <n v="6.6152318923999998"/>
    <n v="427.11278937240002"/>
    <n v="0"/>
    <n v="0"/>
    <n v="0"/>
    <n v="73.859505159999998"/>
    <n v="42.52048963"/>
    <n v="3451.0308920807997"/>
    <n v="0"/>
    <n v="0"/>
    <n v="40.816704792000003"/>
    <n v="0"/>
    <n v="0"/>
    <n v="34.335156380000001"/>
    <n v="37693.27428795"/>
    <n v="15.98147707"/>
    <m/>
    <n v="54160.317681560002"/>
    <n v="16467.043393610002"/>
  </r>
  <r>
    <x v="7"/>
    <s v="Raster 2"/>
    <s v="New London"/>
    <x v="5"/>
    <x v="4"/>
    <s v="Fixed"/>
    <x v="2"/>
    <s v="Protect None"/>
    <n v="0"/>
    <n v="419.47998156079996"/>
    <n v="9462.2289281096"/>
    <n v="362.94694271999998"/>
    <n v="0"/>
    <n v="16.661014169999998"/>
    <n v="85.485767179999996"/>
    <n v="147.56753532279998"/>
    <n v="730.36968743720001"/>
    <n v="0"/>
    <n v="5.6278027100000001"/>
    <n v="1302.2574853079998"/>
    <n v="0"/>
    <n v="0"/>
    <n v="0"/>
    <n v="70.844831480000011"/>
    <n v="35.774539509999997"/>
    <n v="3765.0916887224002"/>
    <n v="0"/>
    <n v="0"/>
    <n v="16.9884275"/>
    <n v="0"/>
    <n v="0"/>
    <n v="24.098856609999999"/>
    <n v="37693.27428795"/>
    <n v="21.6199052692"/>
    <m/>
    <n v="54160.317681560002"/>
    <n v="16467.043393610002"/>
  </r>
  <r>
    <x v="0"/>
    <s v="Raster 3"/>
    <s v="New London"/>
    <x v="6"/>
    <x v="4"/>
    <s v="Fixed"/>
    <x v="2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  <m/>
    <n v="56317.106660860009"/>
    <n v="20146.205515650006"/>
  </r>
  <r>
    <x v="1"/>
    <s v="Raster 3"/>
    <s v="New London"/>
    <x v="6"/>
    <x v="4"/>
    <s v="Fixed"/>
    <x v="2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  <m/>
    <n v="56317.106660860009"/>
    <n v="20146.205515650006"/>
  </r>
  <r>
    <x v="2"/>
    <s v="Raster 3"/>
    <s v="New London"/>
    <x v="6"/>
    <x v="4"/>
    <s v="Fixed"/>
    <x v="2"/>
    <s v="Protect None"/>
    <n v="0"/>
    <n v="2533.2344940787998"/>
    <n v="7821.3089320960007"/>
    <n v="315.91679778999998"/>
    <n v="0"/>
    <n v="35.305041150000001"/>
    <n v="6.2517413199999998"/>
    <n v="70.331842745599999"/>
    <n v="90.479994208400015"/>
    <n v="0"/>
    <n v="116.0987899828"/>
    <n v="8.2841750100000002"/>
    <n v="0"/>
    <n v="0"/>
    <n v="7.4749080999999995"/>
    <n v="66.222249469199994"/>
    <n v="0"/>
    <n v="8673.7462162980009"/>
    <n v="0"/>
    <n v="0"/>
    <n v="362.61952939000003"/>
    <n v="0"/>
    <n v="0"/>
    <n v="26.156000740000003"/>
    <n v="36170.901145210002"/>
    <n v="12.774803271200001"/>
    <m/>
    <n v="56317.106660860009"/>
    <n v="20146.205515650006"/>
  </r>
  <r>
    <x v="3"/>
    <s v="Raster 3"/>
    <s v="New London"/>
    <x v="6"/>
    <x v="4"/>
    <s v="Fixed"/>
    <x v="2"/>
    <s v="Protect None"/>
    <n v="0"/>
    <n v="2527.5646836208002"/>
    <n v="7785.3159522964006"/>
    <n v="312.24111984000001"/>
    <n v="0"/>
    <n v="33.21083136"/>
    <n v="6.2517413199999998"/>
    <n v="90.025569216800008"/>
    <n v="121.4189477148"/>
    <n v="0"/>
    <n v="114.92825644"/>
    <n v="12.060177346400001"/>
    <n v="0"/>
    <n v="0"/>
    <n v="7.3266454599999999"/>
    <n v="65.925724189199997"/>
    <n v="0"/>
    <n v="8680.7051704107998"/>
    <n v="0"/>
    <n v="0"/>
    <n v="345.09982743"/>
    <n v="0"/>
    <n v="0"/>
    <n v="25.68650238"/>
    <n v="36170.901145210002"/>
    <n v="18.4446137292"/>
    <m/>
    <n v="56317.1069079644"/>
    <n v="20146.205762754398"/>
  </r>
  <r>
    <x v="4"/>
    <s v="Raster 3"/>
    <s v="New London"/>
    <x v="6"/>
    <x v="4"/>
    <s v="Fixed"/>
    <x v="2"/>
    <s v="Protect None"/>
    <n v="0"/>
    <n v="2518.3417589952001"/>
    <n v="7743.4769766015997"/>
    <n v="310.60405319"/>
    <n v="0"/>
    <n v="33.062568720000002"/>
    <n v="6.2517413199999998"/>
    <n v="103.95286740959999"/>
    <n v="233.1667234224"/>
    <n v="0"/>
    <n v="113.24844072879999"/>
    <n v="9.8975196376000003"/>
    <n v="0"/>
    <n v="0"/>
    <n v="7.1351395500000008"/>
    <n v="65.927453920000005"/>
    <n v="0"/>
    <n v="8689.8643421012002"/>
    <n v="0"/>
    <n v="0"/>
    <n v="260.22564363999999"/>
    <n v="0"/>
    <n v="0"/>
    <n v="23.382253850000001"/>
    <n v="36170.901145210002"/>
    <n v="27.667538354800001"/>
    <m/>
    <n v="56317.106166651196"/>
    <n v="20146.205021441194"/>
  </r>
  <r>
    <x v="5"/>
    <s v="Raster 3"/>
    <s v="New London"/>
    <x v="6"/>
    <x v="4"/>
    <s v="Fixed"/>
    <x v="2"/>
    <s v="Protect None"/>
    <n v="0"/>
    <n v="2497.5106109707999"/>
    <n v="7675.8232513432004"/>
    <n v="307.84266151999998"/>
    <n v="0"/>
    <n v="32.568359919999999"/>
    <n v="6.2455637099999999"/>
    <n v="104.78511502880001"/>
    <n v="483.91813726200002"/>
    <n v="0"/>
    <n v="107.8309238632"/>
    <n v="17.8824512192"/>
    <n v="0"/>
    <n v="0"/>
    <n v="6.6965292400000003"/>
    <n v="65.921276309999996"/>
    <n v="0"/>
    <n v="8705.5730159136001"/>
    <n v="0"/>
    <n v="0"/>
    <n v="65.309692920000003"/>
    <n v="0"/>
    <n v="0"/>
    <n v="19.799240049999998"/>
    <n v="36170.901145210002"/>
    <n v="48.498686379200002"/>
    <m/>
    <n v="56317.106660860009"/>
    <n v="20146.205515650006"/>
  </r>
  <r>
    <x v="6"/>
    <s v="Raster 3"/>
    <s v="New London"/>
    <x v="6"/>
    <x v="4"/>
    <s v="Fixed"/>
    <x v="2"/>
    <s v="Protect None"/>
    <n v="0"/>
    <n v="2465.1278264552002"/>
    <n v="7592.8349683340002"/>
    <n v="303.69748521000002"/>
    <n v="0"/>
    <n v="31.90735565"/>
    <n v="6.0417025799999999"/>
    <n v="123.08764372799999"/>
    <n v="368.69014318479998"/>
    <n v="0"/>
    <n v="100.17266429840001"/>
    <n v="217.8983896508"/>
    <n v="0"/>
    <n v="0"/>
    <n v="5.9799264799999996"/>
    <n v="62.585366910000005"/>
    <n v="0"/>
    <n v="8734.7414663939999"/>
    <n v="0"/>
    <n v="0"/>
    <n v="35.125890460000001"/>
    <n v="0"/>
    <n v="0"/>
    <n v="17.43321542"/>
    <n v="36170.901145210002"/>
    <n v="80.881470894799989"/>
    <m/>
    <n v="56317.106660860001"/>
    <n v="20146.205515649999"/>
  </r>
  <r>
    <x v="7"/>
    <s v="Raster 3"/>
    <s v="New London"/>
    <x v="6"/>
    <x v="4"/>
    <s v="Fixed"/>
    <x v="2"/>
    <s v="Protect None"/>
    <n v="0"/>
    <n v="2386.8881487008002"/>
    <n v="7498.2463692667998"/>
    <n v="300.20095794999997"/>
    <n v="0"/>
    <n v="31.277239430000002"/>
    <n v="5.7945981800000004"/>
    <n v="136.84691092880001"/>
    <n v="259.38474736680001"/>
    <n v="0"/>
    <n v="90.000364567999995"/>
    <n v="214.222217492"/>
    <n v="0"/>
    <n v="0"/>
    <n v="5.2695013299999998"/>
    <n v="60.997721139999996"/>
    <n v="0"/>
    <n v="8965.0968830576003"/>
    <n v="0"/>
    <n v="0"/>
    <n v="17.377616929999999"/>
    <n v="0"/>
    <n v="0"/>
    <n v="15.48109066"/>
    <n v="36170.901145210002"/>
    <n v="159.12114864919999"/>
    <m/>
    <n v="56317.106660860001"/>
    <n v="20146.205515649999"/>
  </r>
  <r>
    <x v="0"/>
    <s v="Raster 4"/>
    <s v="New London"/>
    <x v="7"/>
    <x v="4"/>
    <s v="Fixed"/>
    <x v="2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  <m/>
    <n v="91965.956517800005"/>
    <n v="14881.152064850001"/>
  </r>
  <r>
    <x v="1"/>
    <s v="Raster 4"/>
    <s v="New London"/>
    <x v="7"/>
    <x v="4"/>
    <s v="Fixed"/>
    <x v="2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  <m/>
    <n v="91965.95651779999"/>
    <n v="14881.152064849986"/>
  </r>
  <r>
    <x v="2"/>
    <s v="Raster 4"/>
    <s v="New London"/>
    <x v="7"/>
    <x v="4"/>
    <s v="Fixed"/>
    <x v="2"/>
    <s v="Protect None"/>
    <n v="0"/>
    <n v="3705.2995899499997"/>
    <n v="6213.1065470599997"/>
    <n v="83.502754369999991"/>
    <n v="0"/>
    <n v="21.232445569999999"/>
    <n v="0.96370716000000001"/>
    <n v="43.144428240000003"/>
    <n v="74.817034710000001"/>
    <n v="0"/>
    <n v="18.273370379999999"/>
    <n v="1.36525181"/>
    <n v="0"/>
    <n v="0"/>
    <n v="1.16139068"/>
    <n v="45.844043809999995"/>
    <n v="0"/>
    <n v="4616.5341306099999"/>
    <n v="0"/>
    <n v="0"/>
    <n v="24.302717740000002"/>
    <n v="0"/>
    <n v="0"/>
    <n v="6.8077262200000002"/>
    <n v="77084.804452950004"/>
    <n v="24.796926540000001"/>
    <m/>
    <n v="91965.956517800005"/>
    <n v="14881.152064850001"/>
  </r>
  <r>
    <x v="3"/>
    <s v="Raster 4"/>
    <s v="New London"/>
    <x v="7"/>
    <x v="4"/>
    <s v="Fixed"/>
    <x v="2"/>
    <s v="Protect None"/>
    <n v="0"/>
    <n v="3699.1899336600004"/>
    <n v="6197.7057653300008"/>
    <n v="82.64406658"/>
    <n v="0"/>
    <n v="20.589974129999998"/>
    <n v="0.95135194000000001"/>
    <n v="44.880336650000004"/>
    <n v="68.108150249999994"/>
    <n v="0"/>
    <n v="17.482636299999999"/>
    <n v="24.747505660000002"/>
    <n v="0"/>
    <n v="0"/>
    <n v="1.0996145800000001"/>
    <n v="45.436321549999995"/>
    <n v="0"/>
    <n v="4618.0291122300005"/>
    <n v="0"/>
    <n v="0"/>
    <n v="22.640940650000001"/>
    <n v="0"/>
    <n v="0"/>
    <n v="6.7397725099999999"/>
    <n v="77084.804452950004"/>
    <n v="30.906582830000001"/>
    <m/>
    <n v="91965.956517800005"/>
    <n v="14881.152064850001"/>
  </r>
  <r>
    <x v="4"/>
    <s v="Raster 4"/>
    <s v="New London"/>
    <x v="7"/>
    <x v="4"/>
    <s v="Fixed"/>
    <x v="2"/>
    <s v="Protect None"/>
    <n v="0"/>
    <n v="3689.5343292300004"/>
    <n v="6181.5636703999999"/>
    <n v="81.87804294"/>
    <n v="0"/>
    <n v="20.16371904"/>
    <n v="0.91428628000000001"/>
    <n v="46.838639019999995"/>
    <n v="78.665685740000001"/>
    <n v="0"/>
    <n v="14.79537595"/>
    <n v="20.281093630000001"/>
    <n v="0"/>
    <n v="0"/>
    <n v="0.96370716000000001"/>
    <n v="43.663347480000006"/>
    <n v="0"/>
    <n v="4636.5928302799994"/>
    <n v="0"/>
    <n v="0"/>
    <n v="18.396922580000002"/>
    <n v="0"/>
    <n v="0"/>
    <n v="6.3382278599999999"/>
    <n v="77084.804452950004"/>
    <n v="40.562187260000002"/>
    <m/>
    <n v="91965.956517800005"/>
    <n v="14881.152064850001"/>
  </r>
  <r>
    <x v="5"/>
    <s v="Raster 4"/>
    <s v="New London"/>
    <x v="7"/>
    <x v="4"/>
    <s v="Fixed"/>
    <x v="2"/>
    <s v="Protect None"/>
    <n v="0"/>
    <n v="3667.3319988899998"/>
    <n v="6153.5358538300006"/>
    <n v="80.556034400000001"/>
    <n v="0"/>
    <n v="19.95985791"/>
    <n v="0.78455647000000006"/>
    <n v="42.730528370000002"/>
    <n v="106.71203514000001"/>
    <n v="0"/>
    <n v="13.4671898"/>
    <n v="17.698852649999999"/>
    <n v="0"/>
    <n v="0"/>
    <n v="0.70424753999999989"/>
    <n v="43.218559559999996"/>
    <n v="0"/>
    <n v="4658.5974771000001"/>
    <n v="0"/>
    <n v="0"/>
    <n v="7.4378424399999998"/>
    <n v="0"/>
    <n v="0"/>
    <n v="5.6525131499999999"/>
    <n v="77084.804452950004"/>
    <n v="62.764517599999998"/>
    <m/>
    <n v="91965.956517800005"/>
    <n v="14881.152064850001"/>
  </r>
  <r>
    <x v="6"/>
    <s v="Raster 4"/>
    <s v="New London"/>
    <x v="7"/>
    <x v="4"/>
    <s v="Fixed"/>
    <x v="2"/>
    <s v="Protect None"/>
    <n v="0"/>
    <n v="3620.5613135799999"/>
    <n v="6115.0369883099993"/>
    <n v="78.634797689999999"/>
    <n v="0"/>
    <n v="19.861016149999998"/>
    <n v="0.65482666"/>
    <n v="54.918952900000001"/>
    <n v="104.47574032"/>
    <n v="0"/>
    <n v="12.07104994"/>
    <n v="35.60774404"/>
    <n v="0"/>
    <n v="0"/>
    <n v="0.51274162999999995"/>
    <n v="43.113540190000002"/>
    <n v="0"/>
    <n v="4677.6801143900002"/>
    <n v="0"/>
    <n v="0"/>
    <n v="3.6695003400000004"/>
    <n v="0"/>
    <n v="0"/>
    <n v="4.8185358000000003"/>
    <n v="77084.804452950004"/>
    <n v="109.53520291"/>
    <m/>
    <n v="91965.956517800005"/>
    <n v="14881.152064850001"/>
  </r>
  <r>
    <x v="7"/>
    <s v="Raster 4"/>
    <s v="New London"/>
    <x v="7"/>
    <x v="4"/>
    <s v="Fixed"/>
    <x v="2"/>
    <s v="Protect None"/>
    <n v="0"/>
    <n v="3556.9072201399999"/>
    <n v="6057.0045199700007"/>
    <n v="77.423986130000003"/>
    <n v="0"/>
    <n v="19.861016149999998"/>
    <n v="0.3706566"/>
    <n v="76.812402739999996"/>
    <n v="101.18307419"/>
    <n v="0"/>
    <n v="10.07568191"/>
    <n v="43.447131130000002"/>
    <n v="0"/>
    <n v="0"/>
    <n v="0.33976855"/>
    <n v="42.804659690000001"/>
    <n v="0"/>
    <n v="4715.7774352599999"/>
    <n v="0"/>
    <n v="0"/>
    <n v="2.0386112999999999"/>
    <n v="0"/>
    <n v="0"/>
    <n v="3.9166047399999999"/>
    <n v="77084.804452950004"/>
    <n v="173.18929635000001"/>
    <m/>
    <n v="91965.956517800005"/>
    <n v="14881.152064850001"/>
  </r>
  <r>
    <x v="0"/>
    <s v="Raster 5"/>
    <s v="New London"/>
    <x v="6"/>
    <x v="4"/>
    <s v="Fixed"/>
    <x v="2"/>
    <s v="Protect None"/>
    <n v="0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  <m/>
    <n v="69136.178685320003"/>
    <n v="27072.424473060004"/>
  </r>
  <r>
    <x v="1"/>
    <s v="Raster 5"/>
    <s v="New London"/>
    <x v="6"/>
    <x v="4"/>
    <s v="Fixed"/>
    <x v="2"/>
    <s v="Protect None"/>
    <n v="0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  <m/>
    <n v="69136.178685320003"/>
    <n v="27072.424473060004"/>
  </r>
  <r>
    <x v="2"/>
    <s v="Raster 5"/>
    <s v="New London"/>
    <x v="6"/>
    <x v="4"/>
    <s v="Fixed"/>
    <x v="2"/>
    <s v="Protect None"/>
    <n v="0"/>
    <n v="3867.4618524499997"/>
    <n v="7719.6341201499999"/>
    <n v="413.00411654999999"/>
    <n v="0"/>
    <n v="58.180730980000007"/>
    <n v="14.566804379999999"/>
    <n v="200.8684486116"/>
    <n v="92.775346980000009"/>
    <n v="0"/>
    <n v="63.456657024400002"/>
    <n v="15.421291395200001"/>
    <n v="0"/>
    <n v="0"/>
    <n v="0"/>
    <n v="108.1529008964"/>
    <n v="0"/>
    <n v="13438.983326948801"/>
    <n v="0"/>
    <n v="0"/>
    <n v="883.49287098519994"/>
    <n v="0"/>
    <n v="0"/>
    <n v="153.64605645840001"/>
    <n v="42063.754212259999"/>
    <n v="42.779949250000001"/>
    <m/>
    <n v="69136.178685320003"/>
    <n v="27072.424473060004"/>
  </r>
  <r>
    <x v="3"/>
    <s v="Raster 5"/>
    <s v="New London"/>
    <x v="6"/>
    <x v="4"/>
    <s v="Fixed"/>
    <x v="2"/>
    <s v="Protect None"/>
    <n v="0"/>
    <n v="3832.5707111700003"/>
    <n v="7629.2556858500002"/>
    <n v="398.94387618999997"/>
    <n v="0"/>
    <n v="54.918952900000001"/>
    <n v="14.542093939999999"/>
    <n v="273.12918830359996"/>
    <n v="162.45112754359999"/>
    <n v="0"/>
    <n v="61.489458896000002"/>
    <n v="31.083262476000002"/>
    <n v="0"/>
    <n v="0"/>
    <n v="0"/>
    <n v="107.48077692839999"/>
    <n v="0"/>
    <n v="13451.453450494801"/>
    <n v="0"/>
    <n v="0"/>
    <n v="824.37857958200004"/>
    <n v="0"/>
    <n v="0"/>
    <n v="153.0559711512"/>
    <n v="42063.754212259999"/>
    <n v="77.671090530000001"/>
    <m/>
    <n v="69136.178438215604"/>
    <n v="27072.424225955605"/>
  </r>
  <r>
    <x v="4"/>
    <s v="Raster 5"/>
    <s v="New London"/>
    <x v="6"/>
    <x v="4"/>
    <s v="Fixed"/>
    <x v="2"/>
    <s v="Protect None"/>
    <n v="0"/>
    <n v="3772.8821491412"/>
    <n v="7509.4780055599995"/>
    <n v="381.62284616760002"/>
    <n v="0"/>
    <n v="48.473234626"/>
    <n v="14.492673060000001"/>
    <n v="356.13155626360003"/>
    <n v="611.64071822080007"/>
    <n v="0"/>
    <n v="59.716484825999999"/>
    <n v="16.5661260804"/>
    <n v="0"/>
    <n v="0"/>
    <n v="0"/>
    <n v="105.58968695520001"/>
    <n v="0"/>
    <n v="13479.064649046399"/>
    <n v="0"/>
    <n v="0"/>
    <n v="431.66766477760001"/>
    <n v="0"/>
    <n v="0"/>
    <n v="147.7392728808"/>
    <n v="42063.754212259999"/>
    <n v="137.35965255880001"/>
    <m/>
    <n v="69136.178932424402"/>
    <n v="27072.424720164403"/>
  </r>
  <r>
    <x v="5"/>
    <s v="Raster 5"/>
    <s v="New London"/>
    <x v="6"/>
    <x v="4"/>
    <s v="Fixed"/>
    <x v="2"/>
    <s v="Protect None"/>
    <n v="0"/>
    <n v="3654.4012727424001"/>
    <n v="7309.7435190400001"/>
    <n v="362.49869533840001"/>
    <n v="0"/>
    <n v="42.644041829999999"/>
    <n v="14.25792388"/>
    <n v="355.14585681200003"/>
    <n v="1101.5288977867999"/>
    <n v="0"/>
    <n v="53.5934848984"/>
    <n v="36.106647823599999"/>
    <n v="0"/>
    <n v="0"/>
    <n v="0"/>
    <n v="100.8801241956"/>
    <n v="0"/>
    <n v="13506.68326073"/>
    <n v="0"/>
    <n v="0"/>
    <n v="166.59407991399999"/>
    <n v="0"/>
    <n v="0"/>
    <n v="112.50663332000001"/>
    <n v="42063.754212259999"/>
    <n v="255.84052895759999"/>
    <m/>
    <n v="69136.179179528815"/>
    <n v="27072.424967268817"/>
  </r>
  <r>
    <x v="6"/>
    <s v="Raster 5"/>
    <s v="New London"/>
    <x v="6"/>
    <x v="4"/>
    <s v="Fixed"/>
    <x v="2"/>
    <s v="Protect None"/>
    <n v="0"/>
    <n v="3475.6071543915996"/>
    <n v="7072.5356502599998"/>
    <n v="322.20659318759999"/>
    <n v="0"/>
    <n v="31.987664580000001"/>
    <n v="13.80695835"/>
    <n v="407.21421335359997"/>
    <n v="854.22162507440009"/>
    <n v="0"/>
    <n v="46.758082985599998"/>
    <n v="585.13753579879995"/>
    <n v="0"/>
    <n v="0"/>
    <n v="0"/>
    <n v="96.386283577200004"/>
    <n v="0"/>
    <n v="13554.083568051199"/>
    <n v="0"/>
    <n v="0"/>
    <n v="96.430021056000001"/>
    <n v="0"/>
    <n v="0"/>
    <n v="81.414722189999992"/>
    <n v="42063.754212259999"/>
    <n v="434.63464730839996"/>
    <m/>
    <n v="69136.178932424387"/>
    <n v="27072.424720164388"/>
  </r>
  <r>
    <x v="7"/>
    <s v="Raster 5"/>
    <s v="New London"/>
    <x v="6"/>
    <x v="4"/>
    <s v="Fixed"/>
    <x v="2"/>
    <s v="Protect None"/>
    <n v="0"/>
    <n v="3300.7802971828"/>
    <n v="6817.8266123500007"/>
    <n v="282.24264568000001"/>
    <n v="0"/>
    <n v="28.293453799999998"/>
    <n v="12.2934439"/>
    <n v="415.24436504039994"/>
    <n v="831.76700114200003"/>
    <n v="0"/>
    <n v="38.160085387599999"/>
    <n v="370.81573523360004"/>
    <n v="0"/>
    <n v="0"/>
    <n v="0"/>
    <n v="81.001810737599996"/>
    <n v="0"/>
    <n v="14164.001227290801"/>
    <n v="0"/>
    <n v="0"/>
    <n v="60.699960337999997"/>
    <n v="0"/>
    <n v="0"/>
    <n v="59.836330459999999"/>
    <n v="42063.754212259999"/>
    <n v="609.46150451719996"/>
    <m/>
    <n v="69136.178685320003"/>
    <n v="27072.424473060004"/>
  </r>
  <r>
    <x v="0"/>
    <s v="Raster 6"/>
    <s v="New London"/>
    <x v="8"/>
    <x v="4"/>
    <s v="Fixed"/>
    <x v="2"/>
    <s v="Protect None"/>
    <n v="0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  <m/>
    <n v="25704.39273856"/>
    <n v="1438.6479944099992"/>
  </r>
  <r>
    <x v="1"/>
    <s v="Raster 6"/>
    <s v="New London"/>
    <x v="8"/>
    <x v="4"/>
    <s v="Fixed"/>
    <x v="2"/>
    <s v="Protect None"/>
    <n v="0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  <m/>
    <n v="25704.39273856"/>
    <n v="1438.6479944099992"/>
  </r>
  <r>
    <x v="2"/>
    <s v="Raster 6"/>
    <s v="New London"/>
    <x v="8"/>
    <x v="4"/>
    <s v="Fixed"/>
    <x v="2"/>
    <s v="Protect None"/>
    <n v="0"/>
    <n v="477.45512167999999"/>
    <n v="545.38412124000001"/>
    <n v="54.387678440000002"/>
    <n v="0"/>
    <n v="0.56216251000000006"/>
    <n v="0"/>
    <n v="10.650199639999999"/>
    <n v="4.6702731599999998"/>
    <n v="0"/>
    <n v="0"/>
    <n v="0.34026275879999995"/>
    <n v="0"/>
    <n v="0"/>
    <n v="0"/>
    <n v="2.8355229899999999"/>
    <n v="3.21853481"/>
    <n v="296.17266202119998"/>
    <n v="0"/>
    <n v="0"/>
    <n v="39.073383249999999"/>
    <n v="0"/>
    <n v="0"/>
    <n v="0.42625508999999995"/>
    <n v="24265.744744150001"/>
    <n v="3.4718168199999999"/>
    <m/>
    <n v="25704.392738560004"/>
    <n v="1438.6479944100029"/>
  </r>
  <r>
    <x v="3"/>
    <s v="Raster 6"/>
    <s v="New London"/>
    <x v="8"/>
    <x v="4"/>
    <s v="Fixed"/>
    <x v="2"/>
    <s v="Protect None"/>
    <n v="0"/>
    <n v="475.60183868000001"/>
    <n v="537.49531327"/>
    <n v="54.338257559999995"/>
    <n v="0"/>
    <n v="0.56216251000000006"/>
    <n v="0"/>
    <n v="15.740550280000001"/>
    <n v="7.2154484800000001"/>
    <n v="0"/>
    <n v="0"/>
    <n v="1.4240626572000001"/>
    <n v="0"/>
    <n v="0"/>
    <n v="0"/>
    <n v="2.7366812299999999"/>
    <n v="2.8417005999999998"/>
    <n v="296.89890185280001"/>
    <n v="0"/>
    <n v="0"/>
    <n v="38.041722379999996"/>
    <n v="0"/>
    <n v="0"/>
    <n v="0.42625508999999995"/>
    <n v="24265.744744150001"/>
    <n v="5.3250998199999993"/>
    <m/>
    <n v="25704.39273856"/>
    <n v="1438.6479944099992"/>
  </r>
  <r>
    <x v="4"/>
    <s v="Raster 6"/>
    <s v="New London"/>
    <x v="8"/>
    <x v="4"/>
    <s v="Fixed"/>
    <x v="2"/>
    <s v="Protect None"/>
    <n v="0"/>
    <n v="473.57558260000002"/>
    <n v="530.16249019999998"/>
    <n v="54.288836679999996"/>
    <n v="0"/>
    <n v="0.56216251000000006"/>
    <n v="0"/>
    <n v="18.650204590000001"/>
    <n v="17.82858246"/>
    <n v="0"/>
    <n v="0"/>
    <n v="0.73735952959999995"/>
    <n v="0"/>
    <n v="0"/>
    <n v="0"/>
    <n v="2.7366812299999999"/>
    <n v="2.6996155700000002"/>
    <n v="298.110454726"/>
    <n v="0"/>
    <n v="0"/>
    <n v="31.518166220000001"/>
    <n v="0"/>
    <n v="0"/>
    <n v="0.42625508999999995"/>
    <n v="24265.744744150001"/>
    <n v="7.3513559000000006"/>
    <m/>
    <n v="25704.392491455601"/>
    <n v="1438.6477473056002"/>
  </r>
  <r>
    <x v="5"/>
    <s v="Raster 6"/>
    <s v="New London"/>
    <x v="8"/>
    <x v="4"/>
    <s v="Fixed"/>
    <x v="2"/>
    <s v="Protect None"/>
    <n v="0"/>
    <n v="469.02886164"/>
    <n v="514.06363853999994"/>
    <n v="54.183817309999995"/>
    <n v="0"/>
    <n v="0"/>
    <n v="0"/>
    <n v="23.277234480000001"/>
    <n v="51.632464380000002"/>
    <n v="0"/>
    <n v="0"/>
    <n v="1.5807268468000002"/>
    <n v="0"/>
    <n v="0"/>
    <n v="0"/>
    <n v="2.27953809"/>
    <n v="2.61930664"/>
    <n v="299.40454046880001"/>
    <n v="0"/>
    <n v="0"/>
    <n v="8.5436346299999997"/>
    <n v="0"/>
    <n v="0"/>
    <n v="0.13590742"/>
    <n v="24265.744744150001"/>
    <n v="11.898076860000002"/>
    <m/>
    <n v="25704.392491455601"/>
    <n v="1438.6477473056002"/>
  </r>
  <r>
    <x v="6"/>
    <s v="Raster 6"/>
    <s v="New London"/>
    <x v="8"/>
    <x v="4"/>
    <s v="Fixed"/>
    <x v="2"/>
    <s v="Protect None"/>
    <n v="0"/>
    <n v="460.61495682000003"/>
    <n v="488.22887352000004"/>
    <n v="53.776095050000002"/>
    <n v="0"/>
    <n v="0"/>
    <n v="0"/>
    <n v="35.218554609999998"/>
    <n v="55.771463080000004"/>
    <n v="0"/>
    <n v="0"/>
    <n v="14.931530474400001"/>
    <n v="0"/>
    <n v="0"/>
    <n v="0"/>
    <n v="2.2671828700000001"/>
    <n v="2.23011721"/>
    <n v="301.45476567560002"/>
    <n v="0"/>
    <n v="0"/>
    <n v="3.8424734199999997"/>
    <n v="0"/>
    <n v="0"/>
    <n v="0"/>
    <n v="24265.744744150001"/>
    <n v="20.311981680000002"/>
    <m/>
    <n v="25704.39273856"/>
    <n v="1438.6479944099992"/>
  </r>
  <r>
    <x v="7"/>
    <s v="Raster 6"/>
    <s v="New London"/>
    <x v="8"/>
    <x v="4"/>
    <s v="Fixed"/>
    <x v="2"/>
    <s v="Protect None"/>
    <n v="0"/>
    <n v="449.73618561000001"/>
    <n v="464.58716004999997"/>
    <n v="53.38690562"/>
    <n v="0"/>
    <n v="0"/>
    <n v="0"/>
    <n v="36.24403787"/>
    <n v="53.250998200000005"/>
    <n v="0"/>
    <n v="0"/>
    <n v="27.649252629199999"/>
    <n v="0"/>
    <n v="0"/>
    <n v="0"/>
    <n v="2.2671828700000001"/>
    <n v="1.8162173399999999"/>
    <n v="316.86987946080001"/>
    <n v="0"/>
    <n v="0"/>
    <n v="1.6494218700000001"/>
    <n v="0"/>
    <n v="0"/>
    <n v="0"/>
    <n v="24265.744744150001"/>
    <n v="31.190752890000002"/>
    <m/>
    <n v="25704.39273856"/>
    <n v="1438.6479944099992"/>
  </r>
  <r>
    <x v="0"/>
    <s v="Raster 7"/>
    <s v="New London"/>
    <x v="0"/>
    <x v="0"/>
    <s v="Fixed"/>
    <x v="2"/>
    <s v="Protect None"/>
    <n v="0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  <m/>
    <n v="5242.5731280099999"/>
    <n v="380.15776418000041"/>
  </r>
  <r>
    <x v="1"/>
    <s v="Raster 7"/>
    <s v="New London"/>
    <x v="0"/>
    <x v="0"/>
    <s v="Fixed"/>
    <x v="2"/>
    <s v="Protect None"/>
    <n v="0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  <m/>
    <n v="5242.5731280099999"/>
    <n v="380.15776418000041"/>
  </r>
  <r>
    <x v="2"/>
    <s v="Raster 7"/>
    <s v="New London"/>
    <x v="0"/>
    <x v="0"/>
    <s v="Fixed"/>
    <x v="2"/>
    <s v="Protect None"/>
    <n v="0"/>
    <n v="0.96370716000000001"/>
    <n v="0.53127446"/>
    <n v="0"/>
    <n v="0"/>
    <n v="0"/>
    <n v="0"/>
    <n v="2.471044E-2"/>
    <n v="6.17761E-3"/>
    <n v="0"/>
    <n v="0"/>
    <n v="0"/>
    <n v="0"/>
    <n v="0"/>
    <n v="0"/>
    <n v="0.48803119"/>
    <n v="3.95984801"/>
    <n v="373.56625431000003"/>
    <n v="0"/>
    <n v="0"/>
    <n v="0"/>
    <n v="0"/>
    <n v="0"/>
    <n v="0.48803119"/>
    <n v="4862.4153638299995"/>
    <n v="0.12972981"/>
    <m/>
    <n v="5242.573128009999"/>
    <n v="380.1577641799995"/>
  </r>
  <r>
    <x v="3"/>
    <s v="Raster 7"/>
    <s v="New London"/>
    <x v="0"/>
    <x v="0"/>
    <s v="Fixed"/>
    <x v="2"/>
    <s v="Protect None"/>
    <n v="0"/>
    <n v="0.91428628000000001"/>
    <n v="0.51274162999999995"/>
    <n v="0"/>
    <n v="0"/>
    <n v="0"/>
    <n v="0"/>
    <n v="3.706566E-2"/>
    <n v="6.17761E-3"/>
    <n v="0"/>
    <n v="0"/>
    <n v="6.17761E-3"/>
    <n v="0"/>
    <n v="0"/>
    <n v="0"/>
    <n v="0.48803119"/>
    <n v="3.706566"/>
    <n v="373.81953632"/>
    <n v="0"/>
    <n v="0"/>
    <n v="0"/>
    <n v="0"/>
    <n v="0"/>
    <n v="0.48803119"/>
    <n v="4862.4153638299995"/>
    <n v="0.17915069"/>
    <m/>
    <n v="5242.573128009999"/>
    <n v="380.1577641799995"/>
  </r>
  <r>
    <x v="4"/>
    <s v="Raster 7"/>
    <s v="New London"/>
    <x v="0"/>
    <x v="0"/>
    <s v="Fixed"/>
    <x v="2"/>
    <s v="Protect None"/>
    <n v="0"/>
    <n v="0.88957584000000001"/>
    <n v="0.48803119"/>
    <n v="0"/>
    <n v="0"/>
    <n v="0"/>
    <n v="0"/>
    <n v="4.3243270000000007E-2"/>
    <n v="2.471044E-2"/>
    <n v="0"/>
    <n v="0"/>
    <n v="0"/>
    <n v="0"/>
    <n v="0"/>
    <n v="0"/>
    <n v="0.48803119"/>
    <n v="3.5212376999999999"/>
    <n v="374.01104222999999"/>
    <n v="0"/>
    <n v="0"/>
    <n v="0"/>
    <n v="0"/>
    <n v="0"/>
    <n v="0.48803119"/>
    <n v="4862.4153638299995"/>
    <n v="0.20386113"/>
    <m/>
    <n v="5242.5731280099999"/>
    <n v="380.15776418000041"/>
  </r>
  <r>
    <x v="5"/>
    <s v="Raster 7"/>
    <s v="New London"/>
    <x v="0"/>
    <x v="0"/>
    <s v="Fixed"/>
    <x v="2"/>
    <s v="Protect None"/>
    <n v="0"/>
    <n v="0.83397735000000006"/>
    <n v="0.46949836"/>
    <n v="0"/>
    <n v="0"/>
    <n v="0"/>
    <n v="0"/>
    <n v="4.3243270000000007E-2"/>
    <n v="4.3243270000000007E-2"/>
    <n v="0"/>
    <n v="0"/>
    <n v="0"/>
    <n v="0"/>
    <n v="0"/>
    <n v="0"/>
    <n v="0.48803119"/>
    <n v="3.4409287700000002"/>
    <n v="374.09135115999999"/>
    <n v="0"/>
    <n v="0"/>
    <n v="0"/>
    <n v="0"/>
    <n v="0"/>
    <n v="0.48803119"/>
    <n v="4862.4153638299995"/>
    <n v="0.25945962"/>
    <m/>
    <n v="5242.573128009999"/>
    <n v="380.1577641799995"/>
  </r>
  <r>
    <x v="6"/>
    <s v="Raster 7"/>
    <s v="New London"/>
    <x v="0"/>
    <x v="0"/>
    <s v="Fixed"/>
    <x v="2"/>
    <s v="Protect None"/>
    <n v="0"/>
    <n v="0.77837886000000001"/>
    <n v="0.45714314"/>
    <n v="0"/>
    <n v="0"/>
    <n v="0"/>
    <n v="0"/>
    <n v="1.235522E-2"/>
    <n v="8.6486540000000015E-2"/>
    <n v="0"/>
    <n v="0"/>
    <n v="0"/>
    <n v="0"/>
    <n v="0"/>
    <n v="0"/>
    <n v="0.48803119"/>
    <n v="2.9590751900000001"/>
    <n v="374.57320473999999"/>
    <n v="0"/>
    <n v="0"/>
    <n v="0"/>
    <n v="0"/>
    <n v="0"/>
    <n v="0.48803119"/>
    <n v="4862.4153638299995"/>
    <n v="0.31505811"/>
    <m/>
    <n v="5242.573128009999"/>
    <n v="380.1577641799995"/>
  </r>
  <r>
    <x v="7"/>
    <s v="Raster 7"/>
    <s v="New London"/>
    <x v="0"/>
    <x v="0"/>
    <s v="Fixed"/>
    <x v="2"/>
    <s v="Protect None"/>
    <n v="0"/>
    <n v="0.57451773000000006"/>
    <n v="0.41389987"/>
    <n v="0"/>
    <n v="0"/>
    <n v="0"/>
    <n v="0"/>
    <n v="4.942088E-2"/>
    <n v="6.7953710000000001E-2"/>
    <n v="0"/>
    <n v="0"/>
    <n v="2.42162312E-2"/>
    <n v="0"/>
    <n v="0"/>
    <n v="0"/>
    <n v="0.48803119"/>
    <n v="2.8046349400000001"/>
    <n v="374.72813919879997"/>
    <n v="0"/>
    <n v="0"/>
    <n v="0"/>
    <n v="0"/>
    <n v="0"/>
    <n v="0.48803119"/>
    <n v="4862.4153638299995"/>
    <n v="0.51891924"/>
    <m/>
    <n v="5242.5731280099999"/>
    <n v="380.15776418000041"/>
  </r>
  <r>
    <x v="0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1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2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3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4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5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6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7"/>
    <s v="Raster 8"/>
    <s v="New London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0"/>
    <s v="ALL"/>
    <s v="New London"/>
    <x v="0"/>
    <x v="0"/>
    <s v="Fixed"/>
    <x v="3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  <m/>
    <n v="374612.50669482001"/>
    <n v="123622.53826746001"/>
  </r>
  <r>
    <x v="1"/>
    <s v="ALL"/>
    <s v="New London"/>
    <x v="0"/>
    <x v="0"/>
    <s v="Fixed"/>
    <x v="3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  <m/>
    <n v="374612.50669481995"/>
    <n v="123622.53826745995"/>
  </r>
  <r>
    <x v="2"/>
    <s v="ALL"/>
    <s v="New London"/>
    <x v="0"/>
    <x v="0"/>
    <s v="Fixed"/>
    <x v="3"/>
    <s v="Protect None"/>
    <n v="0"/>
    <n v="13012.322491524001"/>
    <n v="42444.3686253712"/>
    <n v="1599.43882749"/>
    <n v="0"/>
    <n v="168.27191879"/>
    <n v="551.88914456999998"/>
    <n v="595.40175836600008"/>
    <n v="779.74954810680003"/>
    <n v="0"/>
    <n v="233.6134881776"/>
    <n v="142.0630377084"/>
    <n v="0"/>
    <n v="0"/>
    <n v="8.5436346299999997"/>
    <n v="484.17932661280003"/>
    <n v="99.533652320000002"/>
    <n v="59332.136665404803"/>
    <n v="0"/>
    <n v="0"/>
    <n v="3560.4739250496"/>
    <n v="0"/>
    <n v="0"/>
    <n v="495.42850731839997"/>
    <n v="250989.96842736"/>
    <n v="115.12346891599999"/>
    <m/>
    <n v="374612.50644771563"/>
    <n v="123622.53802035563"/>
  </r>
  <r>
    <x v="3"/>
    <s v="ALL"/>
    <s v="New London"/>
    <x v="0"/>
    <x v="0"/>
    <s v="Fixed"/>
    <x v="3"/>
    <s v="Protect None"/>
    <n v="0"/>
    <n v="12904.006007514799"/>
    <n v="42037.032836652805"/>
    <n v="1566.451625612"/>
    <n v="0"/>
    <n v="155.09260561600001"/>
    <n v="503.61112242000002"/>
    <n v="798.3209263931999"/>
    <n v="1965.1177564564"/>
    <n v="0"/>
    <n v="206.81081522280002"/>
    <n v="230.85135519440001"/>
    <n v="0"/>
    <n v="0"/>
    <n v="8.1668004200000013"/>
    <n v="479.07909179679996"/>
    <n v="77.145993680000004"/>
    <n v="59498.739641077205"/>
    <n v="0"/>
    <n v="0"/>
    <n v="2581.7660453431999"/>
    <n v="0"/>
    <n v="0"/>
    <n v="386.90618534399999"/>
    <n v="250989.96842736"/>
    <n v="223.4399529252"/>
    <m/>
    <n v="374612.50718902878"/>
    <n v="123622.53876166878"/>
  </r>
  <r>
    <x v="4"/>
    <s v="ALL"/>
    <s v="New London"/>
    <x v="0"/>
    <x v="0"/>
    <s v="Fixed"/>
    <x v="3"/>
    <s v="Protect None"/>
    <n v="0"/>
    <n v="12743.8316999128"/>
    <n v="41613.475879596401"/>
    <n v="1546.8461154115998"/>
    <n v="0"/>
    <n v="147.68194466"/>
    <n v="435.79949745000005"/>
    <n v="798.77955215960003"/>
    <n v="4115.4758437464006"/>
    <n v="0"/>
    <n v="192.02062846519999"/>
    <n v="256.30335549879999"/>
    <n v="0"/>
    <n v="0"/>
    <n v="7.51815137"/>
    <n v="470.41808257679997"/>
    <n v="65.562974929999996"/>
    <n v="59709.885161684804"/>
    <n v="0"/>
    <n v="0"/>
    <n v="869.47192022479999"/>
    <n v="0"/>
    <n v="0"/>
    <n v="265.85344635000001"/>
    <n v="250989.96842736"/>
    <n v="383.61426052719997"/>
    <m/>
    <n v="374612.5069419244"/>
    <n v="123622.5385145644"/>
  </r>
  <r>
    <x v="5"/>
    <s v="ALL"/>
    <s v="New London"/>
    <x v="0"/>
    <x v="0"/>
    <s v="Fixed"/>
    <x v="3"/>
    <s v="Protect None"/>
    <n v="0"/>
    <n v="12418.7263250088"/>
    <n v="40955.818638694407"/>
    <n v="1487.9932604636001"/>
    <n v="0"/>
    <n v="135.26494855999999"/>
    <n v="301.77007089"/>
    <n v="907.1820285"/>
    <n v="3989.7745767796"/>
    <n v="0"/>
    <n v="170.29768066119999"/>
    <n v="1575.3330519568001"/>
    <n v="0"/>
    <n v="0"/>
    <n v="6.5791546500000004"/>
    <n v="460.4918988288"/>
    <n v="54.640960450000001"/>
    <n v="60016.995652867598"/>
    <n v="0"/>
    <n v="0"/>
    <n v="257.55592770240003"/>
    <n v="0"/>
    <n v="0"/>
    <n v="175.39470312"/>
    <n v="250989.96842736"/>
    <n v="708.7196354312"/>
    <m/>
    <n v="374612.50694192434"/>
    <n v="123622.53851456434"/>
  </r>
  <r>
    <x v="6"/>
    <s v="ALL"/>
    <s v="New London"/>
    <x v="0"/>
    <x v="0"/>
    <s v="Fixed"/>
    <x v="3"/>
    <s v="Protect None"/>
    <n v="0"/>
    <n v="12000.071672144"/>
    <n v="40260.865683595999"/>
    <n v="1421.7769415"/>
    <n v="0"/>
    <n v="128.40162384999999"/>
    <n v="111.55528138000001"/>
    <n v="947.66687208279996"/>
    <n v="2237.6862648763999"/>
    <n v="0"/>
    <n v="143.7487839252"/>
    <n v="2859.6334605167999"/>
    <n v="0"/>
    <n v="0"/>
    <n v="5.5536713899999999"/>
    <n v="439.23746096720004"/>
    <n v="44.410838290000001"/>
    <n v="61646.609881268007"/>
    <n v="0"/>
    <n v="0"/>
    <n v="123.00338112760001"/>
    <n v="0"/>
    <n v="0"/>
    <n v="124.94216225"/>
    <n v="250989.96842736"/>
    <n v="1127.374288296"/>
    <m/>
    <n v="374612.50669481995"/>
    <n v="123622.53826745995"/>
  </r>
  <r>
    <x v="7"/>
    <s v="ALL"/>
    <s v="New London"/>
    <x v="0"/>
    <x v="0"/>
    <s v="Fixed"/>
    <x v="3"/>
    <s v="Protect None"/>
    <n v="0"/>
    <n v="11629.524786497599"/>
    <n v="39676.144271606805"/>
    <n v="1389.8881186800002"/>
    <n v="0"/>
    <n v="125.70818589000001"/>
    <n v="51.027058599999997"/>
    <n v="815.78008777520006"/>
    <n v="1900.1169440363999"/>
    <n v="0"/>
    <n v="115.896905688"/>
    <n v="1270.5959985359998"/>
    <n v="0"/>
    <n v="0"/>
    <n v="4.74440448"/>
    <n v="434.92845444"/>
    <n v="36.262570700000005"/>
    <n v="64504.920839036"/>
    <n v="0"/>
    <n v="0"/>
    <n v="76.210209317199997"/>
    <n v="0"/>
    <n v="0"/>
    <n v="92.868011130000014"/>
    <n v="250989.96842736"/>
    <n v="1497.9211739424002"/>
    <m/>
    <n v="374612.50644771557"/>
    <n v="123622.53802035557"/>
  </r>
  <r>
    <x v="0"/>
    <s v="OutputSite 1"/>
    <s v="New London"/>
    <x v="0"/>
    <x v="0"/>
    <s v="Fixed"/>
    <x v="3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  <m/>
    <n v="28787.891171569998"/>
    <n v="25823.781229419998"/>
  </r>
  <r>
    <x v="1"/>
    <s v="OutputSite 1"/>
    <s v="New London"/>
    <x v="0"/>
    <x v="0"/>
    <s v="Fixed"/>
    <x v="3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  <m/>
    <n v="28787.891171569998"/>
    <n v="25823.781229419998"/>
  </r>
  <r>
    <x v="2"/>
    <s v="OutputSite 1"/>
    <s v="New London"/>
    <x v="0"/>
    <x v="0"/>
    <s v="Fixed"/>
    <x v="3"/>
    <s v="Protect None"/>
    <n v="0"/>
    <n v="2561.8887203027998"/>
    <n v="11122.9113456176"/>
    <n v="634.52703354000005"/>
    <n v="0"/>
    <n v="46.375318269999994"/>
    <n v="4.8617790699999999"/>
    <n v="192.6917640156"/>
    <n v="368.72399648759995"/>
    <n v="0"/>
    <n v="100.24778403600001"/>
    <n v="93.819610174399998"/>
    <n v="0"/>
    <n v="0"/>
    <n v="0"/>
    <n v="212.13813898239999"/>
    <n v="45.115085829999998"/>
    <n v="7785.4726164860003"/>
    <n v="0"/>
    <n v="0"/>
    <n v="2602.4086527103996"/>
    <n v="0"/>
    <n v="0"/>
    <n v="31.623185589999999"/>
    <n v="2964.1099421499998"/>
    <n v="20.976198307199997"/>
    <m/>
    <n v="28787.891171570005"/>
    <n v="25823.781229420005"/>
  </r>
  <r>
    <x v="3"/>
    <s v="OutputSite 1"/>
    <s v="New London"/>
    <x v="0"/>
    <x v="0"/>
    <s v="Fixed"/>
    <x v="3"/>
    <s v="Protect None"/>
    <n v="0"/>
    <n v="2531.9680840287997"/>
    <n v="10982.3484787216"/>
    <n v="631.92625972999997"/>
    <n v="0"/>
    <n v="44.639409860000001"/>
    <n v="4.8370686300000001"/>
    <n v="248.8474744376"/>
    <n v="884.50229245920002"/>
    <n v="0"/>
    <n v="64.086526140000004"/>
    <n v="82.228684083600001"/>
    <n v="0"/>
    <n v="0"/>
    <n v="0"/>
    <n v="212.11565248200003"/>
    <n v="36.929752579999999"/>
    <n v="7904.1699563392003"/>
    <n v="0"/>
    <n v="0"/>
    <n v="2115.1326137568003"/>
    <n v="0"/>
    <n v="0"/>
    <n v="29.152141589999999"/>
    <n v="2964.1099421499998"/>
    <n v="50.896834581200004"/>
    <m/>
    <n v="28787.891171569998"/>
    <n v="25823.781229419998"/>
  </r>
  <r>
    <x v="4"/>
    <s v="OutputSite 1"/>
    <s v="New London"/>
    <x v="0"/>
    <x v="0"/>
    <s v="Fixed"/>
    <x v="3"/>
    <s v="Protect None"/>
    <n v="0"/>
    <n v="2485.3328119299999"/>
    <n v="10850.254373822401"/>
    <n v="630.37567962000003"/>
    <n v="0"/>
    <n v="44.071069740000006"/>
    <n v="4.8061805800000004"/>
    <n v="235.03804504359999"/>
    <n v="2487.4727360340003"/>
    <n v="0"/>
    <n v="47.918979456799995"/>
    <n v="94.961479606799998"/>
    <n v="0"/>
    <n v="0"/>
    <n v="0"/>
    <n v="212.00989179880003"/>
    <n v="31.6911393"/>
    <n v="7986.6872583619997"/>
    <n v="0"/>
    <n v="0"/>
    <n v="592.19187221000004"/>
    <n v="0"/>
    <n v="0"/>
    <n v="23.437852339999999"/>
    <n v="2964.1099421499998"/>
    <n v="97.532106679999998"/>
    <m/>
    <n v="28787.891418674408"/>
    <n v="25823.781476524407"/>
  </r>
  <r>
    <x v="5"/>
    <s v="OutputSite 1"/>
    <s v="New London"/>
    <x v="0"/>
    <x v="0"/>
    <s v="Fixed"/>
    <x v="3"/>
    <s v="Protect None"/>
    <n v="0"/>
    <n v="2417.8177122400002"/>
    <n v="10666.105503123599"/>
    <n v="628.52857423"/>
    <n v="0"/>
    <n v="43.675702700000002"/>
    <n v="4.6826283799999997"/>
    <n v="234.08298653760002"/>
    <n v="2785.0239935027998"/>
    <n v="0"/>
    <n v="35.284284380400003"/>
    <n v="401.86810965960001"/>
    <n v="0"/>
    <n v="0"/>
    <n v="0"/>
    <n v="211.92908865999999"/>
    <n v="28.4787821"/>
    <n v="8106.0369538311998"/>
    <n v="0"/>
    <n v="0"/>
    <n v="80.282242724799985"/>
    <n v="0"/>
    <n v="0"/>
    <n v="14.937460979999999"/>
    <n v="2964.1099421499998"/>
    <n v="165.04720637"/>
    <m/>
    <n v="28787.891171569998"/>
    <n v="25823.781229419998"/>
  </r>
  <r>
    <x v="6"/>
    <s v="OutputSite 1"/>
    <s v="New London"/>
    <x v="0"/>
    <x v="0"/>
    <s v="Fixed"/>
    <x v="3"/>
    <s v="Protect None"/>
    <n v="0"/>
    <n v="2344.6963079227999"/>
    <n v="10494.550308170799"/>
    <n v="626.00810935000004"/>
    <n v="0"/>
    <n v="42.001570389999998"/>
    <n v="3.9907360600000001"/>
    <n v="221.69465454799999"/>
    <n v="892.92188068040002"/>
    <n v="0"/>
    <n v="28.868712843200001"/>
    <n v="2139.3740496055998"/>
    <n v="0"/>
    <n v="0"/>
    <n v="0"/>
    <n v="209.87812214000002"/>
    <n v="22.813913729999999"/>
    <n v="8523.910756792"/>
    <n v="0"/>
    <n v="0"/>
    <n v="25.587660620000001"/>
    <n v="0"/>
    <n v="0"/>
    <n v="9.3158358799999998"/>
    <n v="2964.1099421499998"/>
    <n v="238.16861068719999"/>
    <m/>
    <n v="28787.891171569994"/>
    <n v="25823.781229419994"/>
  </r>
  <r>
    <x v="7"/>
    <s v="OutputSite 1"/>
    <s v="New London"/>
    <x v="0"/>
    <x v="0"/>
    <s v="Fixed"/>
    <x v="3"/>
    <s v="Protect None"/>
    <n v="0"/>
    <n v="2262.68556992"/>
    <n v="10325.177045069999"/>
    <n v="615.74709914000005"/>
    <n v="0"/>
    <n v="41.087284110000006"/>
    <n v="2.1683411100000001"/>
    <n v="229.53552426440001"/>
    <n v="566.75939315319999"/>
    <n v="0"/>
    <n v="23.286871551600001"/>
    <n v="558.45495558239998"/>
    <n v="0"/>
    <n v="0"/>
    <n v="0"/>
    <n v="207.80466911959999"/>
    <n v="19.150590999999999"/>
    <n v="10631.728833204399"/>
    <n v="0"/>
    <n v="0"/>
    <n v="14.128194070000001"/>
    <n v="0"/>
    <n v="0"/>
    <n v="5.8872623299999995"/>
    <n v="2964.1099421499998"/>
    <n v="320.17934868999998"/>
    <m/>
    <n v="28787.890924465595"/>
    <n v="25823.780982315595"/>
  </r>
  <r>
    <x v="0"/>
    <s v="OutputSite 2"/>
    <s v="New London"/>
    <x v="0"/>
    <x v="0"/>
    <s v="Fixed"/>
    <x v="3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  <m/>
    <n v="6362.0549017699996"/>
    <n v="4977.8687171199999"/>
  </r>
  <r>
    <x v="1"/>
    <s v="OutputSite 2"/>
    <s v="New London"/>
    <x v="0"/>
    <x v="0"/>
    <s v="Fixed"/>
    <x v="3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  <m/>
    <n v="6362.0549017699996"/>
    <n v="4977.8687171199999"/>
  </r>
  <r>
    <x v="2"/>
    <s v="OutputSite 2"/>
    <s v="New London"/>
    <x v="0"/>
    <x v="0"/>
    <s v="Fixed"/>
    <x v="3"/>
    <s v="Protect None"/>
    <n v="0"/>
    <n v="333.79480113000005"/>
    <n v="1829.9995879099999"/>
    <n v="147.29893283999999"/>
    <n v="0"/>
    <n v="5.8625518899999998"/>
    <n v="5.5722042199999997"/>
    <n v="95.65263061360001"/>
    <n v="41.204658700000003"/>
    <n v="0"/>
    <n v="14.4837773016"/>
    <n v="8.6493953132000012"/>
    <n v="0"/>
    <n v="0"/>
    <n v="0"/>
    <n v="4.2262265532000001"/>
    <n v="0"/>
    <n v="1971.1690961080001"/>
    <n v="0"/>
    <n v="0"/>
    <n v="449.02699598199996"/>
    <n v="0"/>
    <n v="0"/>
    <n v="64.447545668399997"/>
    <n v="1384.1861846500001"/>
    <n v="6.4803128900000004"/>
    <m/>
    <n v="6362.0549017700014"/>
    <n v="4977.8687171200017"/>
  </r>
  <r>
    <x v="3"/>
    <s v="OutputSite 2"/>
    <s v="New London"/>
    <x v="0"/>
    <x v="0"/>
    <s v="Fixed"/>
    <x v="3"/>
    <s v="Protect None"/>
    <n v="0"/>
    <n v="328.33453520320001"/>
    <n v="1780.95554212"/>
    <n v="140.22680491200001"/>
    <n v="0"/>
    <n v="5.143478086"/>
    <n v="5.5722042199999997"/>
    <n v="118.01533170920001"/>
    <n v="303.4889290964"/>
    <n v="0"/>
    <n v="12.593675745999999"/>
    <n v="15.5742490188"/>
    <n v="0"/>
    <n v="0"/>
    <n v="0"/>
    <n v="3.9904889556000001"/>
    <n v="0"/>
    <n v="1981.2818436779999"/>
    <n v="0"/>
    <n v="0"/>
    <n v="208.38561156400002"/>
    <n v="0"/>
    <n v="0"/>
    <n v="62.365443993999996"/>
    <n v="1384.1861846500001"/>
    <n v="11.9405788168"/>
    <m/>
    <n v="6362.0549017700005"/>
    <n v="4977.8687171199999"/>
  </r>
  <r>
    <x v="4"/>
    <s v="OutputSite 2"/>
    <s v="New London"/>
    <x v="0"/>
    <x v="0"/>
    <s v="Fixed"/>
    <x v="3"/>
    <s v="Protect None"/>
    <n v="0"/>
    <n v="322.04745795399998"/>
    <n v="1730.9848548300001"/>
    <n v="133.68076225160002"/>
    <n v="0"/>
    <n v="5.1335939100000001"/>
    <n v="5.5722042199999997"/>
    <n v="106.5234944828"/>
    <n v="517.08004195080002"/>
    <n v="0"/>
    <n v="11.261288821199999"/>
    <n v="10.304747688800001"/>
    <n v="0"/>
    <n v="0"/>
    <n v="0"/>
    <n v="3.5872145747999999"/>
    <n v="0"/>
    <n v="1997.5613286544001"/>
    <n v="0"/>
    <n v="0"/>
    <n v="74.854100369999998"/>
    <n v="0"/>
    <n v="0"/>
    <n v="41.050218450000003"/>
    <n v="1384.1861846500001"/>
    <n v="18.227656066000002"/>
    <m/>
    <n v="6362.0551488744013"/>
    <n v="4977.8689642244008"/>
  </r>
  <r>
    <x v="5"/>
    <s v="OutputSite 2"/>
    <s v="New London"/>
    <x v="0"/>
    <x v="0"/>
    <s v="Fixed"/>
    <x v="3"/>
    <s v="Protect None"/>
    <n v="0"/>
    <n v="308.16587407520001"/>
    <n v="1645.4311339399999"/>
    <n v="122.69820719360001"/>
    <n v="0"/>
    <n v="4.5590761799999999"/>
    <n v="5.5722042199999997"/>
    <n v="120.81700139639999"/>
    <n v="341.83162463560001"/>
    <n v="0"/>
    <n v="9.4752182180000002"/>
    <n v="320.41533339200004"/>
    <n v="0"/>
    <n v="0"/>
    <n v="0"/>
    <n v="3.5217319088000001"/>
    <n v="0"/>
    <n v="2010.4656146312"/>
    <n v="0"/>
    <n v="0"/>
    <n v="30.801316355600001"/>
    <n v="0"/>
    <n v="0"/>
    <n v="22.004646819999998"/>
    <n v="1384.1861846500001"/>
    <n v="32.109239944799995"/>
    <m/>
    <n v="6362.0544075611988"/>
    <n v="4977.8682229111982"/>
  </r>
  <r>
    <x v="6"/>
    <s v="OutputSite 2"/>
    <s v="New London"/>
    <x v="0"/>
    <x v="0"/>
    <s v="Fixed"/>
    <x v="3"/>
    <s v="Protect None"/>
    <n v="0"/>
    <n v="288.43705877920002"/>
    <n v="1566.04266783"/>
    <n v="102.58539166"/>
    <n v="0"/>
    <n v="4.55289857"/>
    <n v="5.5104281200000003"/>
    <n v="126.33607817040001"/>
    <n v="251.74032564839999"/>
    <n v="0"/>
    <n v="7.2955103055999997"/>
    <n v="210.86184475640002"/>
    <n v="0"/>
    <n v="0"/>
    <n v="0"/>
    <n v="3.3821179228"/>
    <n v="0"/>
    <n v="2333.4728260747997"/>
    <n v="0"/>
    <n v="0"/>
    <n v="11.3082386572"/>
    <n v="0"/>
    <n v="0"/>
    <n v="14.505028280000001"/>
    <n v="1384.1861846500001"/>
    <n v="51.838055240800003"/>
    <m/>
    <n v="6362.0546546655987"/>
    <n v="4977.8684700155991"/>
  </r>
  <r>
    <x v="7"/>
    <s v="OutputSite 2"/>
    <s v="New London"/>
    <x v="0"/>
    <x v="0"/>
    <s v="Fixed"/>
    <x v="3"/>
    <s v="Protect None"/>
    <n v="0"/>
    <n v="273.24508026720002"/>
    <n v="1509.5916676500001"/>
    <n v="90.526696939999994"/>
    <n v="0"/>
    <n v="4.54672096"/>
    <n v="4.5714313999999998"/>
    <n v="94.063255112800007"/>
    <n v="235.013581708"/>
    <n v="0"/>
    <n v="5.4570535696000002"/>
    <n v="128.1241256088"/>
    <n v="0"/>
    <n v="0"/>
    <n v="0"/>
    <n v="3.3544422299999996"/>
    <n v="0"/>
    <n v="2546.4318458739999"/>
    <n v="0"/>
    <n v="0"/>
    <n v="5.2811152367999998"/>
    <n v="0"/>
    <n v="0"/>
    <n v="10.63166681"/>
    <n v="1384.1861846500001"/>
    <n v="67.030033752800009"/>
    <m/>
    <n v="6362.0549017700005"/>
    <n v="4977.8687171199999"/>
  </r>
  <r>
    <x v="0"/>
    <s v="OutputSite 3"/>
    <s v="New London"/>
    <x v="0"/>
    <x v="0"/>
    <s v="Fixed"/>
    <x v="3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  <m/>
    <n v="5980.8222334499997"/>
    <n v="5771.6607140699998"/>
  </r>
  <r>
    <x v="1"/>
    <s v="OutputSite 3"/>
    <s v="New London"/>
    <x v="0"/>
    <x v="0"/>
    <s v="Fixed"/>
    <x v="3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  <m/>
    <n v="5980.8222334499997"/>
    <n v="5771.6607140699998"/>
  </r>
  <r>
    <x v="2"/>
    <s v="OutputSite 3"/>
    <s v="New London"/>
    <x v="0"/>
    <x v="0"/>
    <s v="Fixed"/>
    <x v="3"/>
    <s v="Protect None"/>
    <n v="0"/>
    <n v="1341.2826831999998"/>
    <n v="1764.9493546100002"/>
    <n v="39.895005380000001"/>
    <n v="0"/>
    <n v="3.4038631100000001"/>
    <n v="3.2247124199999999"/>
    <n v="58.223974249999998"/>
    <n v="29.189207249999999"/>
    <n v="0"/>
    <n v="19.280320809999999"/>
    <n v="2.6378394699999999"/>
    <n v="0"/>
    <n v="0"/>
    <n v="0"/>
    <n v="33.630908839999996"/>
    <n v="0"/>
    <n v="2246.6670271899998"/>
    <n v="0"/>
    <n v="0"/>
    <n v="171.17539549"/>
    <n v="0"/>
    <n v="0"/>
    <n v="46.974546440000005"/>
    <n v="209.16151937999999"/>
    <n v="11.125875610000001"/>
    <m/>
    <n v="5980.8222334499997"/>
    <n v="5771.6607140699998"/>
  </r>
  <r>
    <x v="3"/>
    <s v="OutputSite 3"/>
    <s v="New London"/>
    <x v="0"/>
    <x v="0"/>
    <s v="Fixed"/>
    <x v="3"/>
    <s v="Protect None"/>
    <n v="0"/>
    <n v="1326.9197399499999"/>
    <n v="1711.64893553"/>
    <n v="39.660256199999999"/>
    <n v="0"/>
    <n v="1.19227873"/>
    <n v="3.1320482700000003"/>
    <n v="96.105078769999992"/>
    <n v="109.06570455000001"/>
    <n v="0"/>
    <n v="18.514297169999999"/>
    <n v="6.8386142699999999"/>
    <n v="0"/>
    <n v="0"/>
    <n v="0"/>
    <n v="33.630908839999996"/>
    <n v="0"/>
    <n v="2249.7620098000002"/>
    <n v="0"/>
    <n v="0"/>
    <n v="104.24099114000001"/>
    <n v="0"/>
    <n v="0"/>
    <n v="45.461031990000002"/>
    <n v="209.16151937999999"/>
    <n v="25.488818859999999"/>
    <m/>
    <n v="5980.8222334500006"/>
    <n v="5771.6607140700007"/>
  </r>
  <r>
    <x v="4"/>
    <s v="OutputSite 3"/>
    <s v="New London"/>
    <x v="0"/>
    <x v="0"/>
    <s v="Fixed"/>
    <x v="3"/>
    <s v="Protect None"/>
    <n v="0"/>
    <n v="1310.2093049"/>
    <n v="1642.46588114"/>
    <n v="38.801568410000002"/>
    <n v="0"/>
    <n v="1.0254832599999999"/>
    <n v="2.9405423599999998"/>
    <n v="122.24872429"/>
    <n v="189.75146876000002"/>
    <n v="0"/>
    <n v="17.111979699999999"/>
    <n v="6.8818575400000004"/>
    <n v="0"/>
    <n v="0"/>
    <n v="0"/>
    <n v="29.356002720000003"/>
    <n v="0"/>
    <n v="2261.5303568499999"/>
    <n v="0"/>
    <n v="0"/>
    <n v="65.019345250000001"/>
    <n v="0"/>
    <n v="0"/>
    <n v="42.118944980000002"/>
    <n v="209.16151937999999"/>
    <n v="42.199253910000003"/>
    <m/>
    <n v="5980.8222334500006"/>
    <n v="5771.6607140700007"/>
  </r>
  <r>
    <x v="5"/>
    <s v="OutputSite 3"/>
    <s v="New London"/>
    <x v="0"/>
    <x v="0"/>
    <s v="Fixed"/>
    <x v="3"/>
    <s v="Protect None"/>
    <n v="0"/>
    <n v="1258.1505854300001"/>
    <n v="1530.28048354"/>
    <n v="25.649436720000001"/>
    <n v="0"/>
    <n v="0.10501937000000001"/>
    <n v="2.5884185900000003"/>
    <n v="157.38696997"/>
    <n v="206.85109323999998"/>
    <n v="0"/>
    <n v="14.362943250000001"/>
    <n v="103.09195568"/>
    <n v="0"/>
    <n v="0"/>
    <n v="0"/>
    <n v="25.779166529999998"/>
    <n v="0"/>
    <n v="2274.7751526900001"/>
    <n v="0"/>
    <n v="0"/>
    <n v="43.966050370000005"/>
    <n v="0"/>
    <n v="0"/>
    <n v="34.415465310000002"/>
    <n v="209.16151937999999"/>
    <n v="94.25797338000001"/>
    <m/>
    <n v="5980.8222334499997"/>
    <n v="5771.6607140699998"/>
  </r>
  <r>
    <x v="6"/>
    <s v="OutputSite 3"/>
    <s v="New London"/>
    <x v="0"/>
    <x v="0"/>
    <s v="Fixed"/>
    <x v="3"/>
    <s v="Protect None"/>
    <n v="0"/>
    <n v="1193.8663757699999"/>
    <n v="1421.2456670399999"/>
    <n v="20.614684569999998"/>
    <n v="0"/>
    <n v="0"/>
    <n v="1.2478772200000001"/>
    <n v="141.44873616999999"/>
    <n v="278.77700647"/>
    <n v="0"/>
    <n v="10.409272850000001"/>
    <n v="79.950628619999989"/>
    <n v="0"/>
    <n v="0"/>
    <n v="0"/>
    <n v="12.0463395"/>
    <n v="0"/>
    <n v="2395.60920429"/>
    <n v="0"/>
    <n v="0"/>
    <n v="31.203108109999999"/>
    <n v="0"/>
    <n v="0"/>
    <n v="26.699630419999998"/>
    <n v="209.16151937999999"/>
    <n v="158.54218304"/>
    <m/>
    <n v="5980.8222334499997"/>
    <n v="5771.6607140699998"/>
  </r>
  <r>
    <x v="7"/>
    <s v="OutputSite 3"/>
    <s v="New London"/>
    <x v="0"/>
    <x v="0"/>
    <s v="Fixed"/>
    <x v="3"/>
    <s v="Protect None"/>
    <n v="0"/>
    <n v="1130.80533289"/>
    <n v="1349.6656999700001"/>
    <n v="19.076459679999999"/>
    <n v="0"/>
    <n v="0"/>
    <n v="0.61158338999999995"/>
    <n v="97.902763279999988"/>
    <n v="276.93607868999999"/>
    <n v="0"/>
    <n v="6.9003903700000002"/>
    <n v="132.22556444"/>
    <n v="0"/>
    <n v="0"/>
    <n v="0"/>
    <n v="11.89189925"/>
    <n v="0"/>
    <n v="2479.2416884700001"/>
    <n v="0"/>
    <n v="0"/>
    <n v="23.93823875"/>
    <n v="0"/>
    <n v="0"/>
    <n v="20.861788970000003"/>
    <n v="209.16151937999999"/>
    <n v="221.60322592000003"/>
    <m/>
    <n v="5980.8222334500006"/>
    <n v="5771.6607140700007"/>
  </r>
  <r>
    <x v="0"/>
    <s v="OutputSite 4"/>
    <s v="New London"/>
    <x v="0"/>
    <x v="0"/>
    <s v="Fixed"/>
    <x v="3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  <m/>
    <n v="2167.5071326500001"/>
    <n v="2167.5071326500001"/>
  </r>
  <r>
    <x v="1"/>
    <s v="OutputSite 4"/>
    <s v="New London"/>
    <x v="0"/>
    <x v="0"/>
    <s v="Fixed"/>
    <x v="3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  <m/>
    <n v="2167.5071326500001"/>
    <n v="2167.5071326500001"/>
  </r>
  <r>
    <x v="2"/>
    <s v="OutputSite 4"/>
    <s v="New London"/>
    <x v="0"/>
    <x v="0"/>
    <s v="Fixed"/>
    <x v="3"/>
    <s v="Protect None"/>
    <n v="0"/>
    <n v="254.17158584000001"/>
    <n v="596.07215260320004"/>
    <n v="14.301167149999999"/>
    <n v="0"/>
    <n v="0"/>
    <n v="0"/>
    <n v="14.940179128400001"/>
    <n v="16.083036978400003"/>
    <n v="0"/>
    <n v="15.178387770000001"/>
    <n v="7.2895798000000003"/>
    <n v="0"/>
    <n v="0"/>
    <n v="0"/>
    <n v="0.48185358"/>
    <n v="0"/>
    <n v="1151.39530702"/>
    <n v="0"/>
    <n v="0"/>
    <n v="96.69812933"/>
    <n v="0"/>
    <n v="0"/>
    <n v="0"/>
    <n v="0"/>
    <n v="0.89575344999999995"/>
    <m/>
    <n v="2167.5071326500001"/>
    <n v="2167.5071326500001"/>
  </r>
  <r>
    <x v="3"/>
    <s v="OutputSite 4"/>
    <s v="New London"/>
    <x v="0"/>
    <x v="0"/>
    <s v="Fixed"/>
    <x v="3"/>
    <s v="Protect None"/>
    <n v="0"/>
    <n v="253.36231892999999"/>
    <n v="588.61651864639998"/>
    <n v="14.06641797"/>
    <n v="0"/>
    <n v="0"/>
    <n v="0"/>
    <n v="14.2198698024"/>
    <n v="50.245714487199997"/>
    <n v="0"/>
    <n v="14.294989540000001"/>
    <n v="4.6603889839999999"/>
    <n v="0"/>
    <n v="0"/>
    <n v="0"/>
    <n v="0.48185358"/>
    <n v="0"/>
    <n v="1158.62928833"/>
    <n v="0"/>
    <n v="0"/>
    <n v="67.224752019999997"/>
    <n v="0"/>
    <n v="0"/>
    <n v="0"/>
    <n v="0"/>
    <n v="1.7050203599999998"/>
    <m/>
    <n v="2167.5071326500001"/>
    <n v="2167.5071326500001"/>
  </r>
  <r>
    <x v="4"/>
    <s v="OutputSite 4"/>
    <s v="New London"/>
    <x v="0"/>
    <x v="0"/>
    <s v="Fixed"/>
    <x v="3"/>
    <s v="Protect None"/>
    <n v="0"/>
    <n v="252.08355366000001"/>
    <n v="581.06673791319997"/>
    <n v="14.01081948"/>
    <n v="0"/>
    <n v="0"/>
    <n v="0"/>
    <n v="13.080965622800001"/>
    <n v="114.0495531936"/>
    <n v="0"/>
    <n v="13.22626301"/>
    <n v="5.1232155252"/>
    <n v="0"/>
    <n v="0"/>
    <n v="0"/>
    <n v="0.48185358"/>
    <n v="0"/>
    <n v="1163.6909748595999"/>
    <n v="0"/>
    <n v="0"/>
    <n v="7.7096572800000001"/>
    <n v="0"/>
    <n v="0"/>
    <n v="0"/>
    <n v="0"/>
    <n v="2.9837856299999999"/>
    <m/>
    <n v="2167.5073797544001"/>
    <n v="2167.5073797544001"/>
  </r>
  <r>
    <x v="5"/>
    <s v="OutputSite 4"/>
    <s v="New London"/>
    <x v="0"/>
    <x v="0"/>
    <s v="Fixed"/>
    <x v="3"/>
    <s v="Protect None"/>
    <n v="0"/>
    <n v="249.63722010000001"/>
    <n v="570.47633753799994"/>
    <n v="13.986109040000001"/>
    <n v="0"/>
    <n v="0"/>
    <n v="0"/>
    <n v="13.3075603576"/>
    <n v="66.891408184400007"/>
    <n v="0"/>
    <n v="11.89189925"/>
    <n v="63.342989000400003"/>
    <n v="0"/>
    <n v="0"/>
    <n v="0"/>
    <n v="0.48185358"/>
    <n v="0"/>
    <n v="1170.1403996996"/>
    <n v="0"/>
    <n v="0"/>
    <n v="1.9212367099999998"/>
    <n v="0"/>
    <n v="0"/>
    <n v="0"/>
    <n v="0"/>
    <n v="5.4301191899999992"/>
    <m/>
    <n v="2167.5071326499997"/>
    <n v="2167.5071326499997"/>
  </r>
  <r>
    <x v="6"/>
    <s v="OutputSite 4"/>
    <s v="New London"/>
    <x v="0"/>
    <x v="0"/>
    <s v="Fixed"/>
    <x v="3"/>
    <s v="Protect None"/>
    <n v="0"/>
    <n v="245.23258417000002"/>
    <n v="561.08859427760001"/>
    <n v="13.986109040000001"/>
    <n v="0"/>
    <n v="0"/>
    <n v="0"/>
    <n v="12.125907116799999"/>
    <n v="29.090859698800003"/>
    <n v="0"/>
    <n v="10.013905810000001"/>
    <n v="49.648216047999995"/>
    <n v="0"/>
    <n v="0"/>
    <n v="0"/>
    <n v="0.48185358"/>
    <n v="0"/>
    <n v="1235.3556987388001"/>
    <n v="0"/>
    <n v="0"/>
    <n v="0.64864905000000006"/>
    <n v="0"/>
    <n v="0"/>
    <n v="0"/>
    <n v="0"/>
    <n v="9.8347551200000005"/>
    <m/>
    <n v="2167.5071326500001"/>
    <n v="2167.5071326500001"/>
  </r>
  <r>
    <x v="7"/>
    <s v="OutputSite 4"/>
    <s v="New London"/>
    <x v="0"/>
    <x v="0"/>
    <s v="Fixed"/>
    <x v="3"/>
    <s v="Protect None"/>
    <n v="0"/>
    <n v="239.78393215"/>
    <n v="551.72877381440003"/>
    <n v="13.986109040000001"/>
    <n v="0"/>
    <n v="0"/>
    <n v="0"/>
    <n v="11.8768258816"/>
    <n v="24.6800461588"/>
    <n v="0"/>
    <n v="7.8949855799999993"/>
    <n v="14.393584195600001"/>
    <n v="0"/>
    <n v="0"/>
    <n v="0"/>
    <n v="0.48185358"/>
    <n v="0"/>
    <n v="1287.1196226596001"/>
    <n v="0"/>
    <n v="0"/>
    <n v="0.27799245"/>
    <n v="0"/>
    <n v="0"/>
    <n v="0"/>
    <n v="0"/>
    <n v="15.28340714"/>
    <m/>
    <n v="2167.5071326500001"/>
    <n v="2167.5071326500001"/>
  </r>
  <r>
    <x v="0"/>
    <s v="Raster 1"/>
    <s v="New London"/>
    <x v="5"/>
    <x v="0"/>
    <s v="Fixed"/>
    <x v="3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  <m/>
    <n v="46471.966978450007"/>
    <n v="17622.892757440004"/>
  </r>
  <r>
    <x v="1"/>
    <s v="Raster 1"/>
    <s v="New London"/>
    <x v="5"/>
    <x v="0"/>
    <s v="Fixed"/>
    <x v="3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  <m/>
    <n v="46471.966978449993"/>
    <n v="17622.89275743999"/>
  </r>
  <r>
    <x v="2"/>
    <s v="Raster 1"/>
    <s v="New London"/>
    <x v="5"/>
    <x v="0"/>
    <s v="Fixed"/>
    <x v="3"/>
    <s v="Protect None"/>
    <n v="0"/>
    <n v="2005.9655964028"/>
    <n v="10340.8958501628"/>
    <n v="364.42956912"/>
    <n v="0"/>
    <n v="34.693457760000001"/>
    <n v="231.9692555"/>
    <n v="95.463101538800004"/>
    <n v="137.00629326679999"/>
    <n v="0"/>
    <n v="27.805422609999997"/>
    <n v="52.4246810864"/>
    <n v="0"/>
    <n v="0"/>
    <n v="0"/>
    <n v="181.79470707999999"/>
    <n v="16.43862021"/>
    <n v="3094.0930341600001"/>
    <n v="0"/>
    <n v="0"/>
    <n v="874.71473427960007"/>
    <n v="0"/>
    <n v="0"/>
    <n v="153.18619516999999"/>
    <n v="28849.074221010003"/>
    <n v="12.012486197199999"/>
    <m/>
    <n v="46471.967225554414"/>
    <n v="17622.89300454441"/>
  </r>
  <r>
    <x v="3"/>
    <s v="Raster 1"/>
    <s v="New London"/>
    <x v="5"/>
    <x v="0"/>
    <s v="Fixed"/>
    <x v="3"/>
    <s v="Protect None"/>
    <n v="0"/>
    <n v="1995.1893735187998"/>
    <n v="10269.599064735201"/>
    <n v="364.42956912"/>
    <n v="0"/>
    <n v="33.229364189999998"/>
    <n v="210.74916514999998"/>
    <n v="124.34416960200001"/>
    <n v="257.32612061039998"/>
    <n v="0"/>
    <n v="8.9513568899999996"/>
    <n v="67.784937694799993"/>
    <n v="0"/>
    <n v="0"/>
    <n v="0"/>
    <n v="181.69586532"/>
    <n v="11.175296489999999"/>
    <n v="3156.7317756204002"/>
    <n v="0"/>
    <n v="0"/>
    <n v="815.50950845720001"/>
    <n v="0"/>
    <n v="0"/>
    <n v="103.38848096000001"/>
    <n v="28849.074221010003"/>
    <n v="22.7887090812"/>
    <m/>
    <n v="46471.96697845"/>
    <n v="17622.892757439997"/>
  </r>
  <r>
    <x v="4"/>
    <s v="Raster 1"/>
    <s v="New London"/>
    <x v="5"/>
    <x v="0"/>
    <s v="Fixed"/>
    <x v="3"/>
    <s v="Protect None"/>
    <n v="0"/>
    <n v="1978.1695637599998"/>
    <n v="10197.0020159548"/>
    <n v="364.42956912"/>
    <n v="0"/>
    <n v="32.889595640000003"/>
    <n v="184.80320314999997"/>
    <n v="125.16603883640001"/>
    <n v="814.61400211160003"/>
    <n v="0"/>
    <n v="5.6895788100000004"/>
    <n v="66.278589272399998"/>
    <n v="0"/>
    <n v="0"/>
    <n v="0"/>
    <n v="181.65262205000002"/>
    <n v="8.6795420500000002"/>
    <n v="3212.1911458432"/>
    <n v="0"/>
    <n v="0"/>
    <n v="346.50585146599997"/>
    <n v="0"/>
    <n v="0"/>
    <n v="65.013167639999992"/>
    <n v="28849.074221010003"/>
    <n v="39.808518839999998"/>
    <m/>
    <n v="46471.967225554406"/>
    <n v="17622.893004544403"/>
  </r>
  <r>
    <x v="5"/>
    <s v="Raster 1"/>
    <s v="New London"/>
    <x v="5"/>
    <x v="0"/>
    <s v="Fixed"/>
    <x v="3"/>
    <s v="Protect None"/>
    <n v="0"/>
    <n v="1953.9656877800001"/>
    <n v="10096.331683394799"/>
    <n v="364.34926019"/>
    <n v="0"/>
    <n v="32.716622559999998"/>
    <n v="116.64563201999999"/>
    <n v="127.4846194216"/>
    <n v="1084.8812272544001"/>
    <n v="0"/>
    <n v="3.706566"/>
    <n v="197.35462404360001"/>
    <n v="0"/>
    <n v="0"/>
    <n v="0"/>
    <n v="181.5599579"/>
    <n v="4.1266434800000003"/>
    <n v="3286.9535704808"/>
    <n v="0"/>
    <n v="0"/>
    <n v="72.288415384800004"/>
    <n v="0"/>
    <n v="0"/>
    <n v="36.515852709999997"/>
    <n v="28849.074221010003"/>
    <n v="64.012394819999997"/>
    <m/>
    <n v="46471.96697845"/>
    <n v="17622.892757439997"/>
  </r>
  <r>
    <x v="6"/>
    <s v="Raster 1"/>
    <s v="New London"/>
    <x v="5"/>
    <x v="0"/>
    <s v="Fixed"/>
    <x v="3"/>
    <s v="Protect None"/>
    <n v="0"/>
    <n v="1922.5246181328"/>
    <n v="10009.211567713201"/>
    <n v="364.15775428000001"/>
    <n v="0"/>
    <n v="32.593070359999999"/>
    <n v="47.221650840000002"/>
    <n v="112.5590194528"/>
    <n v="511.2928569028"/>
    <n v="0"/>
    <n v="2.3885111304"/>
    <n v="802.00327616200002"/>
    <n v="0"/>
    <n v="0"/>
    <n v="0"/>
    <n v="180.91130885000001"/>
    <n v="3.6447899000000001"/>
    <n v="3485.8530912331998"/>
    <n v="0"/>
    <n v="0"/>
    <n v="27.817777830000001"/>
    <n v="0"/>
    <n v="0"/>
    <n v="25.260247289999999"/>
    <n v="28849.074221010003"/>
    <n v="95.453464467199993"/>
    <m/>
    <n v="46471.967225554406"/>
    <n v="17622.893004544403"/>
  </r>
  <r>
    <x v="7"/>
    <s v="Raster 1"/>
    <s v="New London"/>
    <x v="5"/>
    <x v="0"/>
    <s v="Fixed"/>
    <x v="3"/>
    <s v="Protect None"/>
    <n v="0"/>
    <n v="1894.3517512799999"/>
    <n v="9926.115794289999"/>
    <n v="363.83651856"/>
    <n v="0"/>
    <n v="31.851757160000002"/>
    <n v="21.18302469"/>
    <n v="108.6120208716"/>
    <n v="315.87701398159999"/>
    <n v="0"/>
    <n v="1.4843561308"/>
    <n v="351.20676557159999"/>
    <n v="0"/>
    <n v="0"/>
    <n v="0"/>
    <n v="180.51594180999999"/>
    <n v="2.5451753200000002"/>
    <n v="4268.4075213843998"/>
    <n v="0"/>
    <n v="0"/>
    <n v="15.27722953"/>
    <n v="0"/>
    <n v="0"/>
    <n v="18.001555540000002"/>
    <n v="28849.074221010003"/>
    <n v="123.62633132000001"/>
    <m/>
    <n v="46471.96697845"/>
    <n v="17622.892757439997"/>
  </r>
  <r>
    <x v="0"/>
    <s v="Raster 2"/>
    <s v="New London"/>
    <x v="5"/>
    <x v="4"/>
    <s v="Fixed"/>
    <x v="3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  <m/>
    <n v="54160.317681560002"/>
    <n v="16467.043393610002"/>
  </r>
  <r>
    <x v="1"/>
    <s v="Raster 2"/>
    <s v="New London"/>
    <x v="5"/>
    <x v="4"/>
    <s v="Fixed"/>
    <x v="3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  <m/>
    <n v="54160.317681560002"/>
    <n v="16467.043393610002"/>
  </r>
  <r>
    <x v="2"/>
    <s v="Raster 2"/>
    <s v="New London"/>
    <x v="5"/>
    <x v="4"/>
    <s v="Fixed"/>
    <x v="3"/>
    <s v="Protect None"/>
    <n v="0"/>
    <n v="438.42498170000005"/>
    <n v="9864.8217949744012"/>
    <n v="377.05042635000001"/>
    <n v="0"/>
    <n v="19.280320809999999"/>
    <n v="298.16234664999996"/>
    <n v="144.09003510159999"/>
    <n v="322.48359721999998"/>
    <n v="0"/>
    <n v="9.4828784543999998"/>
    <n v="56.885409715200005"/>
    <n v="0"/>
    <n v="0"/>
    <n v="0"/>
    <n v="78.881902089999997"/>
    <n v="76.194641740000009"/>
    <n v="3221.8986421971999"/>
    <n v="0"/>
    <n v="0"/>
    <n v="1401.6105043115999"/>
    <n v="0"/>
    <n v="0"/>
    <n v="155.10125427"/>
    <n v="37693.27428795"/>
    <n v="2.67490513"/>
    <m/>
    <n v="54160.317928664401"/>
    <n v="16467.043640714401"/>
  </r>
  <r>
    <x v="3"/>
    <s v="Raster 2"/>
    <s v="New London"/>
    <x v="5"/>
    <x v="4"/>
    <s v="Fixed"/>
    <x v="3"/>
    <s v="Protect None"/>
    <n v="0"/>
    <n v="436.26899581000004"/>
    <n v="9767.7352175275992"/>
    <n v="373.19559771000002"/>
    <n v="0"/>
    <n v="19.008505970000002"/>
    <n v="271.27738792999997"/>
    <n v="177.8519092736"/>
    <n v="763.23704368120002"/>
    <n v="0"/>
    <n v="9.2545539887999997"/>
    <n v="74.225219671999994"/>
    <n v="0"/>
    <n v="0"/>
    <n v="0"/>
    <n v="78.789237940000007"/>
    <n v="59.626291719999998"/>
    <n v="3282.9719772836002"/>
    <n v="0"/>
    <n v="0"/>
    <n v="1045.1102682832"/>
    <n v="0"/>
    <n v="0"/>
    <n v="103.66029580000001"/>
    <n v="37693.27428795"/>
    <n v="4.8308910200000001"/>
    <m/>
    <n v="54160.317681560002"/>
    <n v="16467.043393610002"/>
  </r>
  <r>
    <x v="4"/>
    <s v="Raster 2"/>
    <s v="New London"/>
    <x v="5"/>
    <x v="4"/>
    <s v="Fixed"/>
    <x v="3"/>
    <s v="Protect None"/>
    <n v="0"/>
    <n v="432.24119409000002"/>
    <n v="9680.8157506187999"/>
    <n v="371.31760427000006"/>
    <n v="0"/>
    <n v="18.779934399999998"/>
    <n v="229.72678307000001"/>
    <n v="161.53955941200002"/>
    <n v="1652.7212079487999"/>
    <n v="0"/>
    <n v="8.0123601700000009"/>
    <n v="123.8086943672"/>
    <n v="0"/>
    <n v="0"/>
    <n v="0"/>
    <n v="75.879583629999999"/>
    <n v="50.786131809999993"/>
    <n v="3343.3106709888002"/>
    <n v="0"/>
    <n v="0"/>
    <n v="255.04287595439999"/>
    <n v="0"/>
    <n v="0"/>
    <n v="54.20235014"/>
    <n v="37693.27428795"/>
    <n v="8.8586927400000004"/>
    <m/>
    <n v="54160.317681560002"/>
    <n v="16467.043393610002"/>
  </r>
  <r>
    <x v="5"/>
    <s v="Raster 2"/>
    <s v="New London"/>
    <x v="5"/>
    <x v="4"/>
    <s v="Fixed"/>
    <x v="3"/>
    <s v="Protect None"/>
    <n v="0"/>
    <n v="425.40257982000003"/>
    <n v="9565.2736868492011"/>
    <n v="365.64038068000002"/>
    <n v="0"/>
    <n v="18.205416669999998"/>
    <n v="164.95454221999998"/>
    <n v="156.83889241080001"/>
    <n v="1628.0208992292"/>
    <n v="0"/>
    <n v="6.6527917611999996"/>
    <n v="444.03944077240004"/>
    <n v="0"/>
    <n v="0"/>
    <n v="0"/>
    <n v="73.958346919999997"/>
    <n v="45.263348469999997"/>
    <n v="3479.8870025996002"/>
    <n v="0"/>
    <n v="0"/>
    <n v="42.743872007599997"/>
    <n v="0"/>
    <n v="0"/>
    <n v="34.464886190000001"/>
    <n v="37693.27428795"/>
    <n v="15.697307009999999"/>
    <m/>
    <n v="54160.317681560002"/>
    <n v="16467.043393610002"/>
  </r>
  <r>
    <x v="6"/>
    <s v="Raster 2"/>
    <s v="New London"/>
    <x v="5"/>
    <x v="4"/>
    <s v="Fixed"/>
    <x v="3"/>
    <s v="Protect None"/>
    <n v="0"/>
    <n v="418.97934804639999"/>
    <n v="9455.3688157567994"/>
    <n v="362.66277265999997"/>
    <n v="0"/>
    <n v="16.65483656"/>
    <n v="46.986901660000001"/>
    <n v="146.53908681000001"/>
    <n v="542.56614266240001"/>
    <n v="0"/>
    <n v="5.5801115607999998"/>
    <n v="1370.228492616"/>
    <n v="0"/>
    <n v="0"/>
    <n v="0"/>
    <n v="70.770700160000004"/>
    <n v="36.157551330000004"/>
    <n v="3932.4525335895996"/>
    <n v="0"/>
    <n v="0"/>
    <n v="17.161400580000002"/>
    <n v="0"/>
    <n v="0"/>
    <n v="22.813913729999999"/>
    <n v="37693.27428795"/>
    <n v="22.120538783600001"/>
    <m/>
    <n v="54160.317434455596"/>
    <n v="16467.043146505595"/>
  </r>
  <r>
    <x v="7"/>
    <s v="Raster 2"/>
    <s v="New London"/>
    <x v="5"/>
    <x v="4"/>
    <s v="Fixed"/>
    <x v="3"/>
    <s v="Protect None"/>
    <n v="0"/>
    <n v="410.42533503159996"/>
    <n v="9360.2768650268008"/>
    <n v="360.80331204999999"/>
    <n v="0"/>
    <n v="16.345956059999999"/>
    <n v="15.22780865"/>
    <n v="130.6285287028"/>
    <n v="371.05196704000002"/>
    <n v="0"/>
    <n v="4.6332075000000001"/>
    <n v="352.03110585000002"/>
    <n v="0"/>
    <n v="0"/>
    <n v="0"/>
    <n v="67.756026480000003"/>
    <n v="30.64712321"/>
    <n v="5290.8116134559996"/>
    <n v="0"/>
    <n v="0"/>
    <n v="9.7729790200000011"/>
    <n v="0"/>
    <n v="0"/>
    <n v="15.956766629999999"/>
    <n v="37693.27428795"/>
    <n v="30.674551798400003"/>
    <m/>
    <n v="54160.317434455596"/>
    <n v="16467.043146505595"/>
  </r>
  <r>
    <x v="0"/>
    <s v="Raster 3"/>
    <s v="New London"/>
    <x v="6"/>
    <x v="4"/>
    <s v="Fixed"/>
    <x v="3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  <m/>
    <n v="56317.106660860009"/>
    <n v="20146.205515650006"/>
  </r>
  <r>
    <x v="1"/>
    <s v="Raster 3"/>
    <s v="New London"/>
    <x v="6"/>
    <x v="4"/>
    <s v="Fixed"/>
    <x v="3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  <m/>
    <n v="56317.106660860009"/>
    <n v="20146.205515650006"/>
  </r>
  <r>
    <x v="2"/>
    <s v="Raster 3"/>
    <s v="New London"/>
    <x v="6"/>
    <x v="4"/>
    <s v="Fixed"/>
    <x v="3"/>
    <s v="Protect None"/>
    <n v="0"/>
    <n v="2531.3490875068001"/>
    <n v="7807.1671472839998"/>
    <n v="315.47818748000003"/>
    <n v="0"/>
    <n v="35.305041150000001"/>
    <n v="6.2517413199999998"/>
    <n v="73.261759616399999"/>
    <n v="107.0354947996"/>
    <n v="0"/>
    <n v="115.7219557728"/>
    <n v="10.353674360000001"/>
    <n v="0"/>
    <n v="0"/>
    <n v="7.4254872199999999"/>
    <n v="66.220025529600008"/>
    <n v="0"/>
    <n v="8674.5824175876005"/>
    <n v="0"/>
    <n v="0"/>
    <n v="355.35466002999999"/>
    <n v="0"/>
    <n v="0"/>
    <n v="26.038626149999999"/>
    <n v="36170.901145210002"/>
    <n v="14.660209843200001"/>
    <m/>
    <n v="56317.106660860001"/>
    <n v="20146.205515649999"/>
  </r>
  <r>
    <x v="3"/>
    <s v="Raster 3"/>
    <s v="New London"/>
    <x v="6"/>
    <x v="4"/>
    <s v="Fixed"/>
    <x v="3"/>
    <s v="Protect None"/>
    <n v="0"/>
    <n v="2520.2454512928002"/>
    <n v="7752.4928277400004"/>
    <n v="310.63494123999999"/>
    <n v="0"/>
    <n v="33.08110155"/>
    <n v="6.2517413199999998"/>
    <n v="99.542795182800006"/>
    <n v="231.5039579148"/>
    <n v="0"/>
    <n v="113.559298064"/>
    <n v="15.7089209168"/>
    <n v="0"/>
    <n v="0"/>
    <n v="7.1907380400000003"/>
    <n v="65.925724189199997"/>
    <n v="0"/>
    <n v="8686.5034751568001"/>
    <n v="0"/>
    <n v="0"/>
    <n v="254.10980973999997"/>
    <n v="0"/>
    <n v="0"/>
    <n v="23.691134350000002"/>
    <n v="36170.901145210002"/>
    <n v="25.763846057199999"/>
    <m/>
    <n v="56317.1069079644"/>
    <n v="20146.205762754398"/>
  </r>
  <r>
    <x v="4"/>
    <s v="Raster 3"/>
    <s v="New London"/>
    <x v="6"/>
    <x v="4"/>
    <s v="Fixed"/>
    <x v="3"/>
    <s v="Protect None"/>
    <n v="0"/>
    <n v="2503.2236646987999"/>
    <n v="7692.7768371228003"/>
    <n v="308.07123309000002"/>
    <n v="0"/>
    <n v="32.667201680000005"/>
    <n v="6.2455637099999999"/>
    <n v="103.8792302984"/>
    <n v="462.67432488960003"/>
    <n v="0"/>
    <n v="109.1727007552"/>
    <n v="15.579685315600001"/>
    <n v="0"/>
    <n v="0"/>
    <n v="6.7521277299999998"/>
    <n v="65.927948128799997"/>
    <n v="0"/>
    <n v="8704.1183123108003"/>
    <n v="0"/>
    <n v="0"/>
    <n v="71.864137130000003"/>
    <n v="0"/>
    <n v="0"/>
    <n v="20.466421930000003"/>
    <n v="36170.901145210002"/>
    <n v="42.785632651200004"/>
    <m/>
    <n v="56317.106166651196"/>
    <n v="20146.205021441194"/>
  </r>
  <r>
    <x v="5"/>
    <s v="Raster 3"/>
    <s v="New London"/>
    <x v="6"/>
    <x v="4"/>
    <s v="Fixed"/>
    <x v="3"/>
    <s v="Protect None"/>
    <n v="0"/>
    <n v="2467.2000439536"/>
    <n v="7599.1870340404002"/>
    <n v="303.62335389000003"/>
    <n v="0"/>
    <n v="31.938243700000001"/>
    <n v="5.9799264799999996"/>
    <n v="121.4026388244"/>
    <n v="335.79906491840001"/>
    <n v="0"/>
    <n v="100.64957579040001"/>
    <n v="248.97349768160001"/>
    <n v="0"/>
    <n v="0"/>
    <n v="6.0602354100000007"/>
    <n v="62.67185345"/>
    <n v="0"/>
    <n v="8732.2721521248004"/>
    <n v="0"/>
    <n v="0"/>
    <n v="34.18071613"/>
    <n v="0"/>
    <n v="0"/>
    <n v="17.45792586"/>
    <n v="36170.901145210002"/>
    <n v="78.809253396399995"/>
    <m/>
    <n v="56317.106660860001"/>
    <n v="20146.205515649999"/>
  </r>
  <r>
    <x v="6"/>
    <s v="Raster 3"/>
    <s v="New London"/>
    <x v="6"/>
    <x v="4"/>
    <s v="Fixed"/>
    <x v="3"/>
    <s v="Protect None"/>
    <n v="0"/>
    <n v="2382.5247792056002"/>
    <n v="7489.4168348460007"/>
    <n v="299.26196123"/>
    <n v="0"/>
    <n v="31.166042450000003"/>
    <n v="5.7204668600000002"/>
    <n v="140.223098346"/>
    <n v="242.8359185944"/>
    <n v="0"/>
    <n v="88.65586952759999"/>
    <n v="210.57026156440003"/>
    <n v="0"/>
    <n v="0"/>
    <n v="5.23861328"/>
    <n v="60.997721139999996"/>
    <n v="0"/>
    <n v="8995.7958981915999"/>
    <n v="0"/>
    <n v="0"/>
    <n v="15.104256449999999"/>
    <n v="0"/>
    <n v="0"/>
    <n v="15.20927582"/>
    <n v="36170.901145210002"/>
    <n v="163.4845181444"/>
    <m/>
    <n v="56317.106660860001"/>
    <n v="20146.205515649999"/>
  </r>
  <r>
    <x v="7"/>
    <s v="Raster 3"/>
    <s v="New London"/>
    <x v="6"/>
    <x v="4"/>
    <s v="Fixed"/>
    <x v="3"/>
    <s v="Protect None"/>
    <n v="0"/>
    <n v="2330.5162219288"/>
    <n v="7381.3976174299996"/>
    <n v="294.73995071000002"/>
    <n v="0"/>
    <n v="30.356775540000001"/>
    <n v="5.6463355400000008"/>
    <n v="143.8693708724"/>
    <n v="247.93813024560001"/>
    <n v="0"/>
    <n v="74.252154051600002"/>
    <n v="111.2943391336"/>
    <n v="0"/>
    <n v="0"/>
    <n v="4.6208522800000003"/>
    <n v="60.960655480000007"/>
    <n v="0"/>
    <n v="9221.5215668168003"/>
    <n v="0"/>
    <n v="0"/>
    <n v="9.8532879500000004"/>
    <n v="0"/>
    <n v="0"/>
    <n v="13.745182250000001"/>
    <n v="36170.901145210002"/>
    <n v="215.49307542120002"/>
    <m/>
    <n v="56317.106660860001"/>
    <n v="20146.205515649999"/>
  </r>
  <r>
    <x v="0"/>
    <s v="Raster 4"/>
    <s v="New London"/>
    <x v="7"/>
    <x v="4"/>
    <s v="Fixed"/>
    <x v="3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  <m/>
    <n v="91965.956517800005"/>
    <n v="14881.152064850001"/>
  </r>
  <r>
    <x v="1"/>
    <s v="Raster 4"/>
    <s v="New London"/>
    <x v="7"/>
    <x v="4"/>
    <s v="Fixed"/>
    <x v="3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  <m/>
    <n v="91965.95651779999"/>
    <n v="14881.152064849986"/>
  </r>
  <r>
    <x v="2"/>
    <s v="Raster 4"/>
    <s v="New London"/>
    <x v="7"/>
    <x v="4"/>
    <s v="Fixed"/>
    <x v="3"/>
    <s v="Protect None"/>
    <n v="0"/>
    <n v="3702.859434"/>
    <n v="6206.37912977"/>
    <n v="83.13827538000001"/>
    <n v="0"/>
    <n v="20.923565069999999"/>
    <n v="0.95135194000000001"/>
    <n v="41.637091400000003"/>
    <n v="83.440978270000002"/>
    <n v="0"/>
    <n v="18.088042080000001"/>
    <n v="2.56988576"/>
    <n v="0"/>
    <n v="0"/>
    <n v="1.11814741"/>
    <n v="45.806978150000006"/>
    <n v="0"/>
    <n v="4616.8183006700001"/>
    <n v="0"/>
    <n v="0"/>
    <n v="23.394609069999998"/>
    <n v="0"/>
    <n v="0"/>
    <n v="6.7891933900000003"/>
    <n v="77084.804452950004"/>
    <n v="27.237082490000002"/>
    <m/>
    <n v="91965.956517800005"/>
    <n v="14881.152064850001"/>
  </r>
  <r>
    <x v="3"/>
    <s v="Raster 4"/>
    <s v="New London"/>
    <x v="7"/>
    <x v="4"/>
    <s v="Fixed"/>
    <x v="3"/>
    <s v="Protect None"/>
    <n v="0"/>
    <n v="3691.39378984"/>
    <n v="6184.3127068500007"/>
    <n v="81.915108599999996"/>
    <n v="0"/>
    <n v="20.18842948"/>
    <n v="0.88339822999999995"/>
    <n v="43.842498169999999"/>
    <n v="75.762209040000002"/>
    <n v="0"/>
    <n v="15.02394752"/>
    <n v="35.793072340000002"/>
    <n v="0"/>
    <n v="0"/>
    <n v="0.97606238000000001"/>
    <n v="43.737478799999998"/>
    <n v="0"/>
    <n v="4624.05845959"/>
    <n v="0"/>
    <n v="0"/>
    <n v="18.1621734"/>
    <n v="0"/>
    <n v="0"/>
    <n v="6.4000039599999994"/>
    <n v="77084.804452950004"/>
    <n v="38.702726650000002"/>
    <m/>
    <n v="91965.95651779999"/>
    <n v="14881.152064849986"/>
  </r>
  <r>
    <x v="4"/>
    <s v="Raster 4"/>
    <s v="New London"/>
    <x v="7"/>
    <x v="4"/>
    <s v="Fixed"/>
    <x v="3"/>
    <s v="Protect None"/>
    <n v="0"/>
    <n v="3675.1652083700001"/>
    <n v="6161.3134648200003"/>
    <n v="80.809316410000008"/>
    <n v="0"/>
    <n v="19.978390740000002"/>
    <n v="0.78455647000000006"/>
    <n v="41.087284110000006"/>
    <n v="99.484231440000002"/>
    <n v="0"/>
    <n v="13.751359860000001"/>
    <n v="17.501169129999997"/>
    <n v="0"/>
    <n v="0"/>
    <n v="0.76602364000000001"/>
    <n v="43.267980440000002"/>
    <n v="0"/>
    <n v="4658.1712220099998"/>
    <n v="0"/>
    <n v="0"/>
    <n v="8.3521287199999996"/>
    <n v="0"/>
    <n v="0"/>
    <n v="5.7884205699999995"/>
    <n v="77084.804452950004"/>
    <n v="54.931308120000004"/>
    <m/>
    <n v="91965.95651779999"/>
    <n v="14881.152064849986"/>
  </r>
  <r>
    <x v="5"/>
    <s v="Raster 4"/>
    <s v="New London"/>
    <x v="7"/>
    <x v="4"/>
    <s v="Fixed"/>
    <x v="3"/>
    <s v="Protect None"/>
    <n v="0"/>
    <n v="3623.7613155600002"/>
    <n v="6117.6377621199999"/>
    <n v="78.579199200000005"/>
    <n v="0"/>
    <n v="19.861016149999998"/>
    <n v="0.56834012"/>
    <n v="55.005439440000004"/>
    <n v="96.96376656000001"/>
    <n v="0"/>
    <n v="12.139003649999999"/>
    <n v="40.407747010000001"/>
    <n v="0"/>
    <n v="0"/>
    <n v="0.51891924"/>
    <n v="43.113540190000002"/>
    <n v="0"/>
    <n v="4677.7357128800004"/>
    <n v="0"/>
    <n v="0"/>
    <n v="3.7003883900000001"/>
    <n v="0"/>
    <n v="0"/>
    <n v="4.8247134100000002"/>
    <n v="77084.804452950004"/>
    <n v="106.33520093"/>
    <m/>
    <n v="91965.956517800005"/>
    <n v="14881.152064850001"/>
  </r>
  <r>
    <x v="6"/>
    <s v="Raster 4"/>
    <s v="New London"/>
    <x v="7"/>
    <x v="4"/>
    <s v="Fixed"/>
    <x v="3"/>
    <s v="Protect None"/>
    <n v="0"/>
    <n v="3550.6616564300002"/>
    <n v="6050.1411952600001"/>
    <n v="77.251013049999997"/>
    <n v="0"/>
    <n v="19.861016149999998"/>
    <n v="0.35212376999999995"/>
    <n v="80.049470380000002"/>
    <n v="94.622452369999991"/>
    <n v="0"/>
    <n v="9.89653122"/>
    <n v="49.044045789999998"/>
    <n v="0"/>
    <n v="0"/>
    <n v="0.31505811"/>
    <n v="42.804659690000001"/>
    <n v="0"/>
    <n v="4720.9110291699999"/>
    <n v="0"/>
    <n v="0"/>
    <n v="2.0077232500000002"/>
    <n v="0"/>
    <n v="0"/>
    <n v="3.7992301500000001"/>
    <n v="77084.804452950004"/>
    <n v="179.43486005999998"/>
    <m/>
    <n v="91965.956517800005"/>
    <n v="14881.152064850001"/>
  </r>
  <r>
    <x v="7"/>
    <s v="Raster 4"/>
    <s v="New London"/>
    <x v="7"/>
    <x v="4"/>
    <s v="Fixed"/>
    <x v="3"/>
    <s v="Protect None"/>
    <n v="0"/>
    <n v="3480.3419218000004"/>
    <n v="5988.7604622999997"/>
    <n v="76.182286519999991"/>
    <n v="0"/>
    <n v="19.848660930000001"/>
    <n v="0.33976855"/>
    <n v="83.898121410000002"/>
    <n v="114.16223280000001"/>
    <n v="0"/>
    <n v="7.7343677199999998"/>
    <n v="40.345970909999998"/>
    <n v="0"/>
    <n v="0"/>
    <n v="0.1235522"/>
    <n v="42.434003089999997"/>
    <n v="0"/>
    <n v="4772.7102890199994"/>
    <n v="0"/>
    <n v="0"/>
    <n v="1.9706575900000001"/>
    <n v="0"/>
    <n v="0"/>
    <n v="2.5451753200000002"/>
    <n v="77084.804452950004"/>
    <n v="249.75459469"/>
    <m/>
    <n v="91965.956517800005"/>
    <n v="14881.152064850001"/>
  </r>
  <r>
    <x v="0"/>
    <s v="Raster 5"/>
    <s v="New London"/>
    <x v="6"/>
    <x v="4"/>
    <s v="Fixed"/>
    <x v="3"/>
    <s v="Protect None"/>
    <n v="3193.1075000000001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  <m/>
    <n v="69136.178685320003"/>
    <n v="27072.424473060004"/>
  </r>
  <r>
    <x v="1"/>
    <s v="Raster 5"/>
    <s v="New London"/>
    <x v="6"/>
    <x v="4"/>
    <s v="Fixed"/>
    <x v="3"/>
    <s v="Protect None"/>
    <n v="3136.9175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  <m/>
    <n v="69136.178685320003"/>
    <n v="27072.424473060004"/>
  </r>
  <r>
    <x v="2"/>
    <s v="Raster 5"/>
    <s v="New London"/>
    <x v="6"/>
    <x v="4"/>
    <s v="Fixed"/>
    <x v="3"/>
    <s v="Protect None"/>
    <n v="3108.7950000000001"/>
    <n v="3855.9406097999999"/>
    <n v="7681.9692319800006"/>
    <n v="404.97322355"/>
    <n v="0"/>
    <n v="57.507371490000004"/>
    <n v="14.554449159999999"/>
    <n v="229.02723051359999"/>
    <n v="123.1298985804"/>
    <n v="0"/>
    <n v="62.5151892604"/>
    <n v="19.415734021200002"/>
    <n v="0"/>
    <n v="0"/>
    <n v="0"/>
    <n v="108.1521595832"/>
    <n v="0"/>
    <n v="13440.712563539999"/>
    <n v="0"/>
    <n v="0"/>
    <n v="866.82666762279996"/>
    <n v="0"/>
    <n v="0"/>
    <n v="153.3989520584"/>
    <n v="42063.754212259999"/>
    <n v="54.301191900000006"/>
    <m/>
    <n v="69136.178685320003"/>
    <n v="27072.424473060004"/>
  </r>
  <r>
    <x v="3"/>
    <s v="Raster 5"/>
    <s v="New London"/>
    <x v="6"/>
    <x v="4"/>
    <s v="Fixed"/>
    <x v="3"/>
    <s v="Protect None"/>
    <n v="3047.56"/>
    <n v="3786.0293387431998"/>
    <n v="7530.6548526400002"/>
    <n v="381.98757226200001"/>
    <n v="0"/>
    <n v="49.023041915999997"/>
    <n v="14.44942979"/>
    <n v="334.67646962920003"/>
    <n v="620.01582765000001"/>
    <n v="0"/>
    <n v="60.021658760000001"/>
    <n v="35.501736252400001"/>
    <n v="0"/>
    <n v="0"/>
    <n v="0"/>
    <n v="105.70607312760001"/>
    <n v="0"/>
    <n v="13463.382415404802"/>
    <n v="0"/>
    <n v="0"/>
    <n v="417.9118570384"/>
    <n v="0"/>
    <n v="0"/>
    <n v="148.85198399399999"/>
    <n v="42063.754212259999"/>
    <n v="124.21246295680001"/>
    <m/>
    <n v="69136.178932424402"/>
    <n v="27072.424720164403"/>
  </r>
  <r>
    <x v="4"/>
    <s v="Raster 5"/>
    <s v="New London"/>
    <x v="6"/>
    <x v="4"/>
    <s v="Fixed"/>
    <x v="3"/>
    <s v="Protect None"/>
    <n v="2979.3"/>
    <n v="3683.8595766839999"/>
    <n v="7361.9813892000002"/>
    <n v="367.94191106159997"/>
    <n v="0"/>
    <n v="42.804659690000001"/>
    <n v="14.23939105"/>
    <n v="346.61630713279999"/>
    <n v="1038.1920863964001"/>
    <n v="0"/>
    <n v="55.394628869999998"/>
    <n v="31.695340074800001"/>
    <n v="0"/>
    <n v="0"/>
    <n v="0"/>
    <n v="100.87295816800001"/>
    <n v="0"/>
    <n v="13504.6708424964"/>
    <n v="0"/>
    <n v="0"/>
    <n v="178.06367774440002"/>
    <n v="0"/>
    <n v="0"/>
    <n v="119.70972657999999"/>
    <n v="42063.754212259999"/>
    <n v="226.38222501600001"/>
    <m/>
    <n v="69136.178932424402"/>
    <n v="27072.424720164403"/>
  </r>
  <r>
    <x v="5"/>
    <s v="Raster 5"/>
    <s v="New London"/>
    <x v="6"/>
    <x v="4"/>
    <s v="Fixed"/>
    <x v="3"/>
    <s v="Protect None"/>
    <n v="2868.0925000000002"/>
    <n v="3486.3176475052001"/>
    <n v="7087.1827635700001"/>
    <n v="322.04350428359999"/>
    <n v="0"/>
    <n v="32.543649479999999"/>
    <n v="13.62163005"/>
    <n v="410.77449354879997"/>
    <n v="793.29284606200008"/>
    <n v="0"/>
    <n v="47.1494963552"/>
    <n v="626.35998601559993"/>
    <n v="0"/>
    <n v="0"/>
    <n v="0"/>
    <n v="96.432986308799997"/>
    <n v="0"/>
    <n v="13550.263581131601"/>
    <n v="0"/>
    <n v="0"/>
    <n v="100.87419369"/>
    <n v="0"/>
    <n v="0"/>
    <n v="81.643293759999992"/>
    <n v="42063.754212259999"/>
    <n v="423.9241541948"/>
    <m/>
    <n v="69136.178438215604"/>
    <n v="27072.424225955605"/>
  </r>
  <r>
    <x v="6"/>
    <s v="Raster 5"/>
    <s v="New London"/>
    <x v="6"/>
    <x v="4"/>
    <s v="Fixed"/>
    <x v="3"/>
    <s v="Protect None"/>
    <n v="2749.4225000000001"/>
    <n v="3276.0836950291996"/>
    <n v="6793.94397209"/>
    <n v="266.08819553000001"/>
    <n v="0"/>
    <n v="28.126658330000001"/>
    <n v="11.27413825"/>
    <n v="431.22435948399999"/>
    <n v="794.47697034680004"/>
    <n v="0"/>
    <n v="37.227760486400001"/>
    <n v="399.08176044520002"/>
    <n v="0"/>
    <n v="0"/>
    <n v="0"/>
    <n v="80.997857067199988"/>
    <n v="0"/>
    <n v="14202.810208832801"/>
    <n v="0"/>
    <n v="0"/>
    <n v="59.559326427600006"/>
    <n v="0"/>
    <n v="0"/>
    <n v="57.371464070000002"/>
    <n v="42063.754212259999"/>
    <n v="634.15810667079995"/>
    <m/>
    <n v="69136.178685320003"/>
    <n v="27072.424473060004"/>
  </r>
  <r>
    <x v="7"/>
    <s v="Raster 5"/>
    <s v="New London"/>
    <x v="6"/>
    <x v="4"/>
    <s v="Fixed"/>
    <x v="3"/>
    <s v="Protect None"/>
    <n v="2659.8474999999999"/>
    <n v="3076.0699805371996"/>
    <n v="6572.6002057899996"/>
    <n v="243.23103853000001"/>
    <n v="0"/>
    <n v="27.305036200000004"/>
    <n v="8.6301211700000007"/>
    <n v="324.209621454"/>
    <n v="787.94007054920007"/>
    <n v="0"/>
    <n v="27.792820285600001"/>
    <n v="396.857079532"/>
    <n v="0"/>
    <n v="0"/>
    <n v="0"/>
    <n v="80.537501570000003"/>
    <n v="0"/>
    <n v="14612.353134052"/>
    <n v="0"/>
    <n v="0"/>
    <n v="38.594742027199999"/>
    <n v="0"/>
    <n v="0"/>
    <n v="42.131300200000005"/>
    <n v="42063.754212259999"/>
    <n v="834.17182116280003"/>
    <m/>
    <n v="69136.178685320003"/>
    <n v="27072.424473060004"/>
  </r>
  <r>
    <x v="0"/>
    <s v="Raster 6"/>
    <s v="New London"/>
    <x v="8"/>
    <x v="4"/>
    <s v="Fixed"/>
    <x v="3"/>
    <s v="Protect None"/>
    <n v="225.91249999999999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  <m/>
    <n v="25704.39273856"/>
    <n v="1438.6479944099992"/>
  </r>
  <r>
    <x v="1"/>
    <s v="Raster 6"/>
    <s v="New London"/>
    <x v="8"/>
    <x v="4"/>
    <s v="Fixed"/>
    <x v="3"/>
    <s v="Protect None"/>
    <n v="221.595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  <m/>
    <n v="25704.39273856"/>
    <n v="1438.6479944099992"/>
  </r>
  <r>
    <x v="2"/>
    <s v="Raster 6"/>
    <s v="New London"/>
    <x v="8"/>
    <x v="4"/>
    <s v="Fixed"/>
    <x v="3"/>
    <s v="Protect None"/>
    <n v="219.58750000000001"/>
    <n v="476.85589350999999"/>
    <n v="542.61037435000003"/>
    <n v="54.369145610000004"/>
    <n v="0"/>
    <n v="0.56216251000000006"/>
    <n v="0"/>
    <n v="11.89189925"/>
    <n v="6.6471083599999998"/>
    <n v="0"/>
    <n v="0"/>
    <n v="0.41365276559999997"/>
    <n v="0"/>
    <n v="0"/>
    <n v="0"/>
    <n v="2.8355229899999999"/>
    <n v="3.0393841199999998"/>
    <n v="296.35255402439998"/>
    <n v="0"/>
    <n v="0"/>
    <n v="38.572996840000002"/>
    <n v="0"/>
    <n v="0"/>
    <n v="0.42625508999999995"/>
    <n v="24265.744744150001"/>
    <n v="4.0710449899999999"/>
    <m/>
    <n v="25704.39273856"/>
    <n v="1438.6479944099992"/>
  </r>
  <r>
    <x v="3"/>
    <s v="Raster 6"/>
    <s v="New London"/>
    <x v="8"/>
    <x v="4"/>
    <s v="Fixed"/>
    <x v="3"/>
    <s v="Protect None"/>
    <n v="215.185"/>
    <n v="473.98948246999998"/>
    <n v="531.73160314000006"/>
    <n v="54.288836679999996"/>
    <n v="0"/>
    <n v="0.56216251000000006"/>
    <n v="0"/>
    <n v="18.038621200000001"/>
    <n v="17.247887120000001"/>
    <n v="0"/>
    <n v="0"/>
    <n v="1.8312907083999999"/>
    <n v="0"/>
    <n v="0"/>
    <n v="0"/>
    <n v="2.7366812299999999"/>
    <n v="2.7366812299999999"/>
    <n v="297.15885568160002"/>
    <n v="0"/>
    <n v="0"/>
    <n v="30.962181319999999"/>
    <n v="0"/>
    <n v="0"/>
    <n v="0.42625508999999995"/>
    <n v="24265.744744150001"/>
    <n v="6.9374560299999999"/>
    <m/>
    <n v="25704.39273856"/>
    <n v="1438.6479944099992"/>
  </r>
  <r>
    <x v="4"/>
    <s v="Raster 6"/>
    <s v="New London"/>
    <x v="8"/>
    <x v="4"/>
    <s v="Fixed"/>
    <x v="3"/>
    <s v="Protect None"/>
    <n v="210.08"/>
    <n v="470.30762690999995"/>
    <n v="519.11692352"/>
    <n v="54.276481459999999"/>
    <n v="0"/>
    <n v="0.56216251000000006"/>
    <n v="0"/>
    <n v="20.441711490000003"/>
    <n v="47.752925300000001"/>
    <n v="0"/>
    <n v="0"/>
    <n v="1.4398773387999999"/>
    <n v="0"/>
    <n v="0"/>
    <n v="0"/>
    <n v="2.32895897"/>
    <n v="2.6378394699999999"/>
    <n v="299.33559834120001"/>
    <n v="0"/>
    <n v="0"/>
    <n v="9.6432492100000005"/>
    <n v="0"/>
    <n v="0"/>
    <n v="0.1853283"/>
    <n v="24265.744744150001"/>
    <n v="10.619311590000001"/>
    <m/>
    <n v="25704.39273856"/>
    <n v="1438.6479944099992"/>
  </r>
  <r>
    <x v="5"/>
    <s v="Raster 6"/>
    <s v="New London"/>
    <x v="8"/>
    <x v="4"/>
    <s v="Fixed"/>
    <x v="3"/>
    <s v="Protect None"/>
    <n v="198.19499999999999"/>
    <n v="461.29449392000004"/>
    <n v="489.74856557999999"/>
    <n v="53.757562219999997"/>
    <n v="0"/>
    <n v="0"/>
    <n v="0"/>
    <n v="35.663342530000001"/>
    <n v="50.730533320000006"/>
    <n v="0"/>
    <n v="0"/>
    <n v="18.197756433599999"/>
    <n v="0"/>
    <n v="0"/>
    <n v="0"/>
    <n v="2.2671828700000001"/>
    <n v="2.2857156999999999"/>
    <n v="301.3020551564"/>
    <n v="0"/>
    <n v="0"/>
    <n v="3.7683420999999999"/>
    <n v="0"/>
    <n v="0"/>
    <n v="0"/>
    <n v="24265.744744150001"/>
    <n v="19.632444580000001"/>
    <m/>
    <n v="25704.39273856"/>
    <n v="1438.6479944099992"/>
  </r>
  <r>
    <x v="6"/>
    <s v="Raster 6"/>
    <s v="New London"/>
    <x v="8"/>
    <x v="4"/>
    <s v="Fixed"/>
    <x v="3"/>
    <s v="Protect None"/>
    <n v="187.11750000000001"/>
    <n v="448.74776800999996"/>
    <n v="462.37557567000005"/>
    <n v="52.355244749999997"/>
    <n v="0"/>
    <n v="0"/>
    <n v="0"/>
    <n v="37.016239120000002"/>
    <n v="51.823970289999998"/>
    <n v="0"/>
    <n v="0"/>
    <n v="28.681407707999998"/>
    <n v="0"/>
    <n v="0"/>
    <n v="0"/>
    <n v="2.2671828700000001"/>
    <n v="1.80386212"/>
    <n v="320.04467679200002"/>
    <n v="0"/>
    <n v="0"/>
    <n v="1.3528965900000001"/>
    <n v="0"/>
    <n v="0"/>
    <n v="0"/>
    <n v="24265.744744150001"/>
    <n v="32.179170490000004"/>
    <m/>
    <n v="25704.39273856"/>
    <n v="1438.6479944099992"/>
  </r>
  <r>
    <x v="7"/>
    <s v="Raster 6"/>
    <s v="New London"/>
    <x v="8"/>
    <x v="4"/>
    <s v="Fixed"/>
    <x v="3"/>
    <s v="Protect None"/>
    <n v="180.74"/>
    <n v="437.60335957000001"/>
    <n v="446.61649256000004"/>
    <n v="51.095012309999994"/>
    <n v="0"/>
    <n v="0"/>
    <n v="0"/>
    <n v="24.51275648"/>
    <n v="63.085753320000002"/>
    <n v="0"/>
    <n v="0"/>
    <n v="18.817741373200001"/>
    <n v="0"/>
    <n v="0"/>
    <n v="0"/>
    <n v="2.2486500400000002"/>
    <n v="1.30965332"/>
    <n v="349.29368330680001"/>
    <n v="0"/>
    <n v="0"/>
    <n v="0.74131320000000001"/>
    <n v="0"/>
    <n v="0"/>
    <n v="0"/>
    <n v="24265.744744150001"/>
    <n v="43.323578929999996"/>
    <m/>
    <n v="25704.392738560004"/>
    <n v="1438.6479944100029"/>
  </r>
  <r>
    <x v="0"/>
    <s v="Raster 7"/>
    <s v="New London"/>
    <x v="0"/>
    <x v="0"/>
    <s v="Fixed"/>
    <x v="3"/>
    <s v="Protect None"/>
    <n v="0.22750000000000001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  <m/>
    <n v="5242.5731280099999"/>
    <n v="380.15776418000041"/>
  </r>
  <r>
    <x v="1"/>
    <s v="Raster 7"/>
    <s v="New London"/>
    <x v="0"/>
    <x v="0"/>
    <s v="Fixed"/>
    <x v="3"/>
    <s v="Protect None"/>
    <n v="0.215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  <m/>
    <n v="5242.5731280099999"/>
    <n v="380.15776418000041"/>
  </r>
  <r>
    <x v="2"/>
    <s v="Raster 7"/>
    <s v="New London"/>
    <x v="0"/>
    <x v="0"/>
    <s v="Fixed"/>
    <x v="3"/>
    <s v="Protect None"/>
    <n v="0.21249999999999999"/>
    <n v="0.92664150000000001"/>
    <n v="0.52509684999999995"/>
    <n v="0"/>
    <n v="0"/>
    <n v="0"/>
    <n v="0"/>
    <n v="3.088805E-2"/>
    <n v="6.17761E-3"/>
    <n v="0"/>
    <n v="0"/>
    <n v="0"/>
    <n v="0"/>
    <n v="0"/>
    <n v="0"/>
    <n v="0.48803119"/>
    <n v="3.86100625"/>
    <n v="373.66509607"/>
    <n v="0"/>
    <n v="0"/>
    <n v="0"/>
    <n v="0"/>
    <n v="0"/>
    <n v="0.48803119"/>
    <n v="4862.4153638299995"/>
    <n v="0.16679547"/>
    <m/>
    <n v="5242.573128009999"/>
    <n v="380.1577641799995"/>
  </r>
  <r>
    <x v="3"/>
    <s v="Raster 7"/>
    <s v="New London"/>
    <x v="0"/>
    <x v="0"/>
    <s v="Fixed"/>
    <x v="3"/>
    <s v="Protect None"/>
    <n v="0.20499999999999999"/>
    <n v="0.88957584000000001"/>
    <n v="0.50656402"/>
    <n v="0"/>
    <n v="0"/>
    <n v="0"/>
    <n v="0"/>
    <n v="2.471044E-2"/>
    <n v="2.471044E-2"/>
    <n v="0"/>
    <n v="0"/>
    <n v="6.17761E-3"/>
    <n v="0"/>
    <n v="0"/>
    <n v="0"/>
    <n v="0.48803119"/>
    <n v="3.60772424"/>
    <n v="373.91837807999997"/>
    <n v="0"/>
    <n v="0"/>
    <n v="0"/>
    <n v="0"/>
    <n v="0"/>
    <n v="0.48803119"/>
    <n v="4862.4153638299995"/>
    <n v="0.20386113"/>
    <m/>
    <n v="5242.5731280099999"/>
    <n v="380.15776418000041"/>
  </r>
  <r>
    <x v="4"/>
    <s v="Raster 7"/>
    <s v="New London"/>
    <x v="0"/>
    <x v="0"/>
    <s v="Fixed"/>
    <x v="3"/>
    <s v="Protect None"/>
    <n v="0.19"/>
    <n v="0.86486540000000001"/>
    <n v="0.46949836"/>
    <n v="0"/>
    <n v="0"/>
    <n v="0"/>
    <n v="0"/>
    <n v="4.942088E-2"/>
    <n v="3.706566E-2"/>
    <n v="0"/>
    <n v="0"/>
    <n v="0"/>
    <n v="0"/>
    <n v="0"/>
    <n v="0"/>
    <n v="0.48803119"/>
    <n v="3.4594616"/>
    <n v="374.07281832999996"/>
    <n v="0"/>
    <n v="0"/>
    <n v="0"/>
    <n v="0"/>
    <n v="0"/>
    <n v="0.48803119"/>
    <n v="4862.4153638299995"/>
    <n v="0.22857157"/>
    <m/>
    <n v="5242.573128009999"/>
    <n v="380.1577641799995"/>
  </r>
  <r>
    <x v="5"/>
    <s v="Raster 7"/>
    <s v="New London"/>
    <x v="0"/>
    <x v="0"/>
    <s v="Fixed"/>
    <x v="3"/>
    <s v="Protect None"/>
    <n v="0.185"/>
    <n v="0.78455647000000006"/>
    <n v="0.45714314"/>
    <n v="0"/>
    <n v="0"/>
    <n v="0"/>
    <n v="0"/>
    <n v="1.235522E-2"/>
    <n v="8.6486540000000015E-2"/>
    <n v="0"/>
    <n v="0"/>
    <n v="0"/>
    <n v="0"/>
    <n v="0"/>
    <n v="0"/>
    <n v="0.48803119"/>
    <n v="2.9652528"/>
    <n v="374.56702713000004"/>
    <n v="0"/>
    <n v="0"/>
    <n v="0"/>
    <n v="0"/>
    <n v="0"/>
    <n v="0.48803119"/>
    <n v="4862.4153638299995"/>
    <n v="0.3088805"/>
    <m/>
    <n v="5242.573128009999"/>
    <n v="380.1577641799995"/>
  </r>
  <r>
    <x v="6"/>
    <s v="Raster 7"/>
    <s v="New London"/>
    <x v="0"/>
    <x v="0"/>
    <s v="Fixed"/>
    <x v="3"/>
    <s v="Protect None"/>
    <n v="0.16500000000000001"/>
    <n v="0.54980729000000006"/>
    <n v="0.40772226"/>
    <n v="0"/>
    <n v="0"/>
    <n v="0"/>
    <n v="0"/>
    <n v="5.559849E-2"/>
    <n v="6.7953710000000001E-2"/>
    <n v="0"/>
    <n v="0"/>
    <n v="2.42162312E-2"/>
    <n v="0"/>
    <n v="0"/>
    <n v="0"/>
    <n v="0.48803119"/>
    <n v="2.8046349400000001"/>
    <n v="374.72813919879997"/>
    <n v="0"/>
    <n v="0"/>
    <n v="0"/>
    <n v="0"/>
    <n v="0"/>
    <n v="0.48803119"/>
    <n v="4862.4153638299995"/>
    <n v="0.54362968"/>
    <m/>
    <n v="5242.573128009999"/>
    <n v="380.1577641799995"/>
  </r>
  <r>
    <x v="7"/>
    <s v="Raster 7"/>
    <s v="New London"/>
    <x v="0"/>
    <x v="0"/>
    <s v="Fixed"/>
    <x v="3"/>
    <s v="Protect None"/>
    <n v="0.1525"/>
    <n v="0.21621635"/>
    <n v="0.37683421"/>
    <n v="0"/>
    <n v="0"/>
    <n v="0"/>
    <n v="0"/>
    <n v="4.942088E-2"/>
    <n v="6.17761E-2"/>
    <n v="0"/>
    <n v="0"/>
    <n v="4.3243270000000007E-2"/>
    <n v="0"/>
    <n v="0"/>
    <n v="0"/>
    <n v="0.47567597"/>
    <n v="1.76061885"/>
    <n v="375.80872674"/>
    <n v="0"/>
    <n v="0"/>
    <n v="0"/>
    <n v="0"/>
    <n v="0"/>
    <n v="0.48803119"/>
    <n v="4862.4153638299995"/>
    <n v="0.87722062000000001"/>
    <m/>
    <n v="5242.5731280099999"/>
    <n v="380.15776418000041"/>
  </r>
  <r>
    <x v="0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1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2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3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4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5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6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7"/>
    <s v="Raster 8"/>
    <s v="New London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  <m/>
    <n v="25614.014304260003"/>
    <n v="25614.014304260003"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20">
  <r>
    <x v="0"/>
    <x v="0"/>
    <x v="0"/>
    <x v="0"/>
    <x v="0"/>
    <s v="Fixed"/>
    <x v="0"/>
    <s v="Protect None"/>
    <n v="0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</r>
  <r>
    <x v="1"/>
    <x v="0"/>
    <x v="0"/>
    <x v="0"/>
    <x v="0"/>
    <s v="Fixed"/>
    <x v="0"/>
    <s v="Protect None"/>
    <n v="0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</r>
  <r>
    <x v="2"/>
    <x v="0"/>
    <x v="0"/>
    <x v="0"/>
    <x v="0"/>
    <s v="Fixed"/>
    <x v="0"/>
    <s v="Protect None"/>
    <n v="8.2799999999999999E-2"/>
    <n v="56504.383379054001"/>
    <n v="129652.0917125296"/>
    <n v="4816.2678758168004"/>
    <n v="0"/>
    <n v="378.27581706960001"/>
    <n v="44.278637436000004"/>
    <n v="247.76985214920001"/>
    <n v="960.40535100720001"/>
    <n v="0"/>
    <n v="1123.1922934304"/>
    <n v="74.21657101800001"/>
    <n v="0"/>
    <n v="0"/>
    <n v="30.471184877200002"/>
    <n v="3753.9925003876001"/>
    <n v="13.152131689999999"/>
    <n v="65744.021157852403"/>
    <n v="0"/>
    <n v="0"/>
    <n v="1629.3256104612001"/>
    <n v="0"/>
    <n v="119.28964909999999"/>
    <n v="25.209096679200002"/>
    <n v="128349.21918437001"/>
    <n v="216.43627291600001"/>
  </r>
  <r>
    <x v="3"/>
    <x v="0"/>
    <x v="0"/>
    <x v="0"/>
    <x v="0"/>
    <s v="Fixed"/>
    <x v="0"/>
    <s v="Protect None"/>
    <n v="0.17169999999999999"/>
    <n v="56456.407812689598"/>
    <n v="129582.94695932161"/>
    <n v="4814.7135891407997"/>
    <n v="0"/>
    <n v="376.47961518600005"/>
    <n v="43.9151468636"/>
    <n v="298.51694146400001"/>
    <n v="988.90785512959997"/>
    <n v="0"/>
    <n v="1113.8561949896"/>
    <n v="86.661489915199994"/>
    <n v="0"/>
    <n v="0"/>
    <n v="30.002674934800002"/>
    <n v="3752.9620750396002"/>
    <n v="10.24865499"/>
    <n v="65760.758033073202"/>
    <n v="0"/>
    <n v="0"/>
    <n v="1607.6162533992001"/>
    <n v="0"/>
    <n v="119.28964909999999"/>
    <n v="25.084061852799998"/>
    <n v="128349.21918437001"/>
    <n v="264.41183928039999"/>
  </r>
  <r>
    <x v="4"/>
    <x v="0"/>
    <x v="0"/>
    <x v="0"/>
    <x v="0"/>
    <s v="Fixed"/>
    <x v="0"/>
    <s v="Protect None"/>
    <n v="0.2606"/>
    <n v="56381.254468891202"/>
    <n v="129489.6954421628"/>
    <n v="4813.1721518936001"/>
    <n v="0"/>
    <n v="372.84001447840001"/>
    <n v="43.308011352800001"/>
    <n v="376.09215548680004"/>
    <n v="1033.4481761252"/>
    <n v="0"/>
    <n v="1099.3776068804"/>
    <n v="82.606259606799995"/>
    <n v="0"/>
    <n v="0"/>
    <n v="29.9129760376"/>
    <n v="3749.8683279515999"/>
    <n v="8.3459511099999997"/>
    <n v="65785.2764729544"/>
    <n v="0"/>
    <n v="0"/>
    <n v="1583.8003313272"/>
    <n v="0"/>
    <n v="119.28964909999999"/>
    <n v="24.925420828"/>
    <n v="128349.21918437001"/>
    <n v="339.56518307879998"/>
  </r>
  <r>
    <x v="5"/>
    <x v="0"/>
    <x v="0"/>
    <x v="0"/>
    <x v="0"/>
    <s v="Fixed"/>
    <x v="0"/>
    <s v="Protect None"/>
    <n v="0.40029999999999999"/>
    <n v="56042.512143464402"/>
    <n v="129263.02163395481"/>
    <n v="4810.0507291127997"/>
    <n v="0"/>
    <n v="367.83936273560005"/>
    <n v="41.516257348400003"/>
    <n v="554.14940851680001"/>
    <n v="1158.9522537808"/>
    <n v="0"/>
    <n v="1061.7403944032001"/>
    <n v="84.102476748800015"/>
    <n v="0"/>
    <n v="0"/>
    <n v="29.679956588400003"/>
    <n v="3746.7249128792"/>
    <n v="7.3822439499999994"/>
    <n v="65836.815778975593"/>
    <n v="0"/>
    <n v="0"/>
    <n v="1506.7121600768"/>
    <n v="0"/>
    <n v="119.28964909999999"/>
    <n v="23.981482020000001"/>
    <n v="128349.21918437001"/>
    <n v="678.30750850560003"/>
  </r>
  <r>
    <x v="6"/>
    <x v="0"/>
    <x v="0"/>
    <x v="0"/>
    <x v="0"/>
    <s v="Fixed"/>
    <x v="0"/>
    <s v="Protect None"/>
    <n v="0.54"/>
    <n v="55522.885196462797"/>
    <n v="128975.3009308312"/>
    <n v="4785.4146675371994"/>
    <n v="0"/>
    <n v="338.43245650920005"/>
    <n v="40.758882362399994"/>
    <n v="772.62552825479997"/>
    <n v="1371.5000918583999"/>
    <n v="0"/>
    <n v="1014.6949290004"/>
    <n v="84.255187268"/>
    <n v="0"/>
    <n v="0"/>
    <n v="29.253701498399998"/>
    <n v="3722.9176394611995"/>
    <n v="5.34363265"/>
    <n v="65923.838535523595"/>
    <n v="0"/>
    <n v="0"/>
    <n v="1405.0427844276001"/>
    <n v="0"/>
    <n v="119.28964909999999"/>
    <n v="23.291072326399998"/>
    <n v="128349.21918437001"/>
    <n v="1197.9344555072"/>
  </r>
  <r>
    <x v="7"/>
    <x v="0"/>
    <x v="0"/>
    <x v="0"/>
    <x v="0"/>
    <s v="Fixed"/>
    <x v="0"/>
    <s v="Protect None"/>
    <n v="0.6734"/>
    <n v="55017.051864173605"/>
    <n v="128759.41001732599"/>
    <n v="4762.0929542652002"/>
    <n v="0"/>
    <n v="336.20654007400003"/>
    <n v="40.000024750000001"/>
    <n v="811.1204401043999"/>
    <n v="1743.0257580332002"/>
    <n v="0"/>
    <n v="962.82425597880001"/>
    <n v="81.473533037199999"/>
    <n v="0"/>
    <n v="0"/>
    <n v="28.666828548400002"/>
    <n v="3707.4498924387999"/>
    <n v="4.0957554299999996"/>
    <n v="66010.325075523593"/>
    <n v="0"/>
    <n v="0"/>
    <n v="1223.7539000544"/>
    <n v="0"/>
    <n v="119.28964909999999"/>
    <n v="22.224569735999999"/>
    <n v="128349.21918437001"/>
    <n v="1703.7677877964002"/>
  </r>
  <r>
    <x v="0"/>
    <x v="1"/>
    <x v="0"/>
    <x v="0"/>
    <x v="0"/>
    <s v="Fixed"/>
    <x v="0"/>
    <s v="Protect None"/>
    <n v="0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</r>
  <r>
    <x v="1"/>
    <x v="1"/>
    <x v="0"/>
    <x v="0"/>
    <x v="0"/>
    <s v="Fixed"/>
    <x v="0"/>
    <s v="Protect None"/>
    <n v="0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</r>
  <r>
    <x v="2"/>
    <x v="1"/>
    <x v="0"/>
    <x v="0"/>
    <x v="0"/>
    <s v="Fixed"/>
    <x v="0"/>
    <s v="Protect None"/>
    <n v="8.2799999999999999E-2"/>
    <n v="254.8481576872"/>
    <n v="914.72612583199998"/>
    <n v="18.978853442000002"/>
    <n v="0"/>
    <n v="1.9397695400000001"/>
    <n v="0.69263363320000004"/>
    <n v="24.347937845200001"/>
    <n v="55.997563606"/>
    <n v="0"/>
    <n v="34.7851334924"/>
    <n v="5.5499648239999999"/>
    <n v="0"/>
    <n v="0"/>
    <n v="10.855049187600001"/>
    <n v="32.920483689999998"/>
    <n v="0"/>
    <n v="1651.9714931992"/>
    <n v="0"/>
    <n v="0"/>
    <n v="33.919032570399999"/>
    <n v="0"/>
    <n v="0"/>
    <n v="1.382549118"/>
    <n v="0"/>
    <n v="8.6330864227999999"/>
  </r>
  <r>
    <x v="3"/>
    <x v="1"/>
    <x v="0"/>
    <x v="0"/>
    <x v="0"/>
    <s v="Fixed"/>
    <x v="0"/>
    <s v="Protect None"/>
    <n v="0.17169999999999999"/>
    <n v="252.61087444959998"/>
    <n v="909.19074016759998"/>
    <n v="18.176011246400002"/>
    <n v="0"/>
    <n v="1.93359193"/>
    <n v="0.69213942440000009"/>
    <n v="28.888234090800001"/>
    <n v="57.745085922800001"/>
    <n v="0"/>
    <n v="34.687774358799999"/>
    <n v="6.1897181156000007"/>
    <n v="0"/>
    <n v="0"/>
    <n v="10.612886875600001"/>
    <n v="32.914306080000003"/>
    <n v="0"/>
    <n v="1652.5474935556001"/>
    <n v="0"/>
    <n v="0"/>
    <n v="33.132499265200003"/>
    <n v="0"/>
    <n v="0"/>
    <n v="1.3563560516000002"/>
    <n v="0"/>
    <n v="10.8703696604"/>
  </r>
  <r>
    <x v="4"/>
    <x v="1"/>
    <x v="0"/>
    <x v="0"/>
    <x v="0"/>
    <s v="Fixed"/>
    <x v="0"/>
    <s v="Protect None"/>
    <n v="0.2606"/>
    <n v="249.56852507680003"/>
    <n v="902.68596394199994"/>
    <n v="17.476705794400001"/>
    <n v="0"/>
    <n v="1.93359193"/>
    <n v="0.69139811119999994"/>
    <n v="34.214816537200001"/>
    <n v="60.569736319200004"/>
    <n v="0"/>
    <n v="34.272638966800002"/>
    <n v="6.0790153444000001"/>
    <n v="0"/>
    <n v="0"/>
    <n v="10.5506165668"/>
    <n v="32.914306080000003"/>
    <n v="0"/>
    <n v="1653.172914792"/>
    <n v="0"/>
    <n v="0"/>
    <n v="32.192514127599999"/>
    <n v="0"/>
    <n v="0"/>
    <n v="1.312124364"/>
    <n v="0"/>
    <n v="13.9127190332"/>
  </r>
  <r>
    <x v="5"/>
    <x v="1"/>
    <x v="0"/>
    <x v="0"/>
    <x v="0"/>
    <s v="Fixed"/>
    <x v="0"/>
    <s v="Protect None"/>
    <n v="0.40029999999999999"/>
    <n v="244.3869929132"/>
    <n v="889.53012568600002"/>
    <n v="16.469508260000001"/>
    <n v="0"/>
    <n v="1.93359193"/>
    <n v="0.68867996279999999"/>
    <n v="44.102451998799999"/>
    <n v="66.662589510000004"/>
    <n v="0"/>
    <n v="32.502630149600002"/>
    <n v="6.2250540448000002"/>
    <n v="0"/>
    <n v="0"/>
    <n v="10.4038365532"/>
    <n v="32.858707590000002"/>
    <n v="0"/>
    <n v="1655.4561594480001"/>
    <n v="0"/>
    <n v="0"/>
    <n v="30.122520568800002"/>
    <n v="0"/>
    <n v="0"/>
    <n v="1.1109813824000001"/>
    <n v="0"/>
    <n v="19.094251196799998"/>
  </r>
  <r>
    <x v="6"/>
    <x v="1"/>
    <x v="0"/>
    <x v="0"/>
    <x v="0"/>
    <s v="Fixed"/>
    <x v="0"/>
    <s v="Protect None"/>
    <n v="0.54"/>
    <n v="239.29639516879999"/>
    <n v="876.75729924999996"/>
    <n v="15.727947955599999"/>
    <n v="0"/>
    <n v="1.93359193"/>
    <n v="0.68546760559999997"/>
    <n v="52.276418446400001"/>
    <n v="73.944756177999992"/>
    <n v="0"/>
    <n v="29.877393003999998"/>
    <n v="6.3056100792000001"/>
    <n v="0"/>
    <n v="0"/>
    <n v="10.1740294612"/>
    <n v="32.858707590000002"/>
    <n v="0"/>
    <n v="1658.7740302268001"/>
    <n v="0"/>
    <n v="0"/>
    <n v="27.760943818000001"/>
    <n v="0"/>
    <n v="0"/>
    <n v="0.99014733080000006"/>
    <n v="0"/>
    <n v="24.184848941200002"/>
  </r>
  <r>
    <x v="7"/>
    <x v="1"/>
    <x v="0"/>
    <x v="0"/>
    <x v="0"/>
    <s v="Fixed"/>
    <x v="0"/>
    <s v="Protect None"/>
    <n v="0.6734"/>
    <n v="234.5833729476"/>
    <n v="863.85276616879992"/>
    <n v="15.185553797600001"/>
    <n v="0"/>
    <n v="1.93359193"/>
    <n v="0.68200814400000009"/>
    <n v="59.097241199599999"/>
    <n v="82.770336928399999"/>
    <n v="0"/>
    <n v="27.830380154400004"/>
    <n v="6.1425211751999997"/>
    <n v="0"/>
    <n v="0"/>
    <n v="9.8604539776000006"/>
    <n v="32.85252998"/>
    <n v="0"/>
    <n v="1661.8559163036"/>
    <n v="0"/>
    <n v="0"/>
    <n v="25.058115890800003"/>
    <n v="0"/>
    <n v="0"/>
    <n v="0.94517433000000006"/>
    <n v="0"/>
    <n v="28.897871162399998"/>
  </r>
  <r>
    <x v="0"/>
    <x v="2"/>
    <x v="0"/>
    <x v="0"/>
    <x v="0"/>
    <s v="Fixed"/>
    <x v="0"/>
    <s v="Protect None"/>
    <n v="0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</r>
  <r>
    <x v="1"/>
    <x v="2"/>
    <x v="0"/>
    <x v="0"/>
    <x v="0"/>
    <s v="Fixed"/>
    <x v="0"/>
    <s v="Protect None"/>
    <n v="0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</r>
  <r>
    <x v="2"/>
    <x v="2"/>
    <x v="0"/>
    <x v="0"/>
    <x v="0"/>
    <s v="Fixed"/>
    <x v="0"/>
    <s v="Protect None"/>
    <n v="8.2799999999999999E-2"/>
    <n v="2718.3957515044003"/>
    <n v="1234.8973200768"/>
    <n v="65.581507759999994"/>
    <n v="0"/>
    <n v="1.7339315747999999"/>
    <n v="5.3767446396"/>
    <n v="18.426328003600002"/>
    <n v="130.4990459972"/>
    <n v="0"/>
    <n v="179.9826905148"/>
    <n v="3.4584731824000001"/>
    <n v="0"/>
    <n v="0"/>
    <n v="7.8517423100000006"/>
    <n v="13.00386905"/>
    <n v="0"/>
    <n v="4751.3597275468001"/>
    <n v="0"/>
    <n v="0"/>
    <n v="147.45609123840001"/>
    <n v="0"/>
    <n v="0"/>
    <n v="0.3088805"/>
    <n v="0"/>
    <n v="25.550347855600002"/>
  </r>
  <r>
    <x v="3"/>
    <x v="2"/>
    <x v="0"/>
    <x v="0"/>
    <x v="0"/>
    <s v="Fixed"/>
    <x v="0"/>
    <s v="Protect None"/>
    <n v="0.17169999999999999"/>
    <n v="2708.3336603364"/>
    <n v="1229.1783358431999"/>
    <n v="65.581507759999994"/>
    <n v="0"/>
    <n v="1.7297308"/>
    <n v="5.3411616060000009"/>
    <n v="22.497372993599999"/>
    <n v="133.51100152879999"/>
    <n v="0"/>
    <n v="179.69160153160001"/>
    <n v="5.2339182964000006"/>
    <n v="0"/>
    <n v="0"/>
    <n v="7.8517423100000006"/>
    <n v="12.305799120000001"/>
    <n v="0"/>
    <n v="4752.4417977144003"/>
    <n v="0"/>
    <n v="0"/>
    <n v="144.263255286"/>
    <n v="0"/>
    <n v="0"/>
    <n v="0.3088805"/>
    <n v="0"/>
    <n v="35.612439023599997"/>
  </r>
  <r>
    <x v="4"/>
    <x v="2"/>
    <x v="0"/>
    <x v="0"/>
    <x v="0"/>
    <s v="Fixed"/>
    <x v="0"/>
    <s v="Protect None"/>
    <n v="0.2606"/>
    <n v="2688.0110531671999"/>
    <n v="1214.8662960996"/>
    <n v="65.581507759999994"/>
    <n v="0"/>
    <n v="1.7257771296"/>
    <n v="5.3043430504"/>
    <n v="34.769071706400005"/>
    <n v="138.6196378944"/>
    <n v="0"/>
    <n v="179.2015935064"/>
    <n v="5.0048525175999998"/>
    <n v="0"/>
    <n v="0"/>
    <n v="7.8517423100000006"/>
    <n v="12.07104994"/>
    <n v="0"/>
    <n v="4753.4979219200004"/>
    <n v="0"/>
    <n v="0"/>
    <n v="141.13343095560001"/>
    <n v="0"/>
    <n v="0"/>
    <n v="0.3088805"/>
    <n v="0"/>
    <n v="55.935046192799994"/>
  </r>
  <r>
    <x v="5"/>
    <x v="2"/>
    <x v="0"/>
    <x v="0"/>
    <x v="0"/>
    <s v="Fixed"/>
    <x v="0"/>
    <s v="Protect None"/>
    <n v="0.40029999999999999"/>
    <n v="2653.1347381512001"/>
    <n v="1193.9822677335999"/>
    <n v="65.581507759999994"/>
    <n v="0"/>
    <n v="1.4635993612000002"/>
    <n v="5.0221498255999997"/>
    <n v="47.718330684000001"/>
    <n v="152.8059014984"/>
    <n v="0"/>
    <n v="177.72810996920001"/>
    <n v="5.7726058884000002"/>
    <n v="0"/>
    <n v="0"/>
    <n v="7.8517423100000006"/>
    <n v="10.34131914"/>
    <n v="0"/>
    <n v="4757.1222021548001"/>
    <n v="0"/>
    <n v="0"/>
    <n v="134.23724136039999"/>
    <n v="0"/>
    <n v="0"/>
    <n v="0.3088805"/>
    <n v="0"/>
    <n v="90.811361208799994"/>
  </r>
  <r>
    <x v="6"/>
    <x v="2"/>
    <x v="0"/>
    <x v="0"/>
    <x v="0"/>
    <s v="Fixed"/>
    <x v="0"/>
    <s v="Protect None"/>
    <n v="0.54"/>
    <n v="2604.9399901839997"/>
    <n v="1173.3411429928001"/>
    <n v="65.581507759999994"/>
    <n v="0"/>
    <n v="0.67756026479999998"/>
    <n v="4.6888059899999996"/>
    <n v="62.423760632400004"/>
    <n v="166.86564764960002"/>
    <n v="0"/>
    <n v="175.0855755156"/>
    <n v="6.4261970263999997"/>
    <n v="0"/>
    <n v="0"/>
    <n v="7.8490241616"/>
    <n v="10.230122159999999"/>
    <n v="0"/>
    <n v="4760.5287834132005"/>
    <n v="0"/>
    <n v="0"/>
    <n v="125.9295914324"/>
    <n v="0"/>
    <n v="0"/>
    <n v="0.30813918680000002"/>
    <n v="0"/>
    <n v="139.006109176"/>
  </r>
  <r>
    <x v="7"/>
    <x v="2"/>
    <x v="0"/>
    <x v="0"/>
    <x v="0"/>
    <s v="Fixed"/>
    <x v="0"/>
    <s v="Protect None"/>
    <n v="0.6734"/>
    <n v="2550.3731610539999"/>
    <n v="1148.2526332607999"/>
    <n v="45.177356138799993"/>
    <n v="0"/>
    <n v="0.64864905000000006"/>
    <n v="4.2585972296000003"/>
    <n v="98.582300380000007"/>
    <n v="185.14148907360001"/>
    <n v="0"/>
    <n v="170.96387412359999"/>
    <n v="6.5586449847999999"/>
    <n v="0"/>
    <n v="0"/>
    <n v="7.8433407604000003"/>
    <n v="10.155990840000001"/>
    <n v="0"/>
    <n v="4765.9841072520003"/>
    <n v="0"/>
    <n v="0"/>
    <n v="116.06641930639999"/>
    <n v="0"/>
    <n v="0"/>
    <n v="0.30245578559999997"/>
    <n v="0"/>
    <n v="193.572938306"/>
  </r>
  <r>
    <x v="0"/>
    <x v="3"/>
    <x v="0"/>
    <x v="0"/>
    <x v="0"/>
    <s v="Fixed"/>
    <x v="0"/>
    <s v="Protect None"/>
    <n v="0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</r>
  <r>
    <x v="1"/>
    <x v="3"/>
    <x v="0"/>
    <x v="0"/>
    <x v="0"/>
    <s v="Fixed"/>
    <x v="0"/>
    <s v="Protect None"/>
    <n v="0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</r>
  <r>
    <x v="2"/>
    <x v="3"/>
    <x v="0"/>
    <x v="0"/>
    <x v="0"/>
    <s v="Fixed"/>
    <x v="0"/>
    <s v="Protect None"/>
    <n v="8.2799999999999999E-2"/>
    <n v="1037.5004411808"/>
    <n v="708.65835354000012"/>
    <n v="22.264847753200002"/>
    <n v="0"/>
    <n v="21.281866450000003"/>
    <n v="0"/>
    <n v="19.657155020000001"/>
    <n v="10.2718828036"/>
    <n v="0"/>
    <n v="67.974713874000003"/>
    <n v="1.235522E-2"/>
    <n v="0"/>
    <n v="0"/>
    <n v="0"/>
    <n v="6.12818912"/>
    <n v="4.5096553000000004"/>
    <n v="1301.230766526"/>
    <n v="0"/>
    <n v="0"/>
    <n v="147.96067842319999"/>
    <n v="0"/>
    <n v="0"/>
    <n v="0"/>
    <n v="0"/>
    <n v="10.5558057592"/>
  </r>
  <r>
    <x v="3"/>
    <x v="3"/>
    <x v="0"/>
    <x v="0"/>
    <x v="0"/>
    <s v="Fixed"/>
    <x v="0"/>
    <s v="Protect None"/>
    <n v="0.17169999999999999"/>
    <n v="1034.2606553923999"/>
    <n v="703.14718410680007"/>
    <n v="22.1358592564"/>
    <n v="0"/>
    <n v="21.281866450000003"/>
    <n v="0"/>
    <n v="24.560200524799999"/>
    <n v="11.562014876000001"/>
    <n v="0"/>
    <n v="67.877848949200001"/>
    <n v="0.12206957359999999"/>
    <n v="0"/>
    <n v="0"/>
    <n v="0"/>
    <n v="6.12818912"/>
    <n v="3.61390185"/>
    <n v="1302.2233849008001"/>
    <n v="0"/>
    <n v="0"/>
    <n v="147.29769731799999"/>
    <n v="0"/>
    <n v="0"/>
    <n v="0"/>
    <n v="0"/>
    <n v="13.795591547600001"/>
  </r>
  <r>
    <x v="4"/>
    <x v="3"/>
    <x v="0"/>
    <x v="0"/>
    <x v="0"/>
    <s v="Fixed"/>
    <x v="0"/>
    <s v="Protect None"/>
    <n v="0.2606"/>
    <n v="1030.3153865419999"/>
    <n v="697.06273246559999"/>
    <n v="22.036770391999998"/>
    <n v="0"/>
    <n v="21.281866450000003"/>
    <n v="0"/>
    <n v="29.766690232800002"/>
    <n v="13.315467698400001"/>
    <n v="0"/>
    <n v="67.731316039999996"/>
    <n v="0.12651745280000001"/>
    <n v="0"/>
    <n v="0"/>
    <n v="0"/>
    <n v="6.12818912"/>
    <n v="2.9220095300000004"/>
    <n v="1303.0623043388002"/>
    <n v="0"/>
    <n v="0"/>
    <n v="146.51660030959999"/>
    <n v="0"/>
    <n v="0"/>
    <n v="0"/>
    <n v="0"/>
    <n v="17.740860397999999"/>
  </r>
  <r>
    <x v="5"/>
    <x v="3"/>
    <x v="0"/>
    <x v="0"/>
    <x v="0"/>
    <s v="Fixed"/>
    <x v="0"/>
    <s v="Protect None"/>
    <n v="0.40029999999999999"/>
    <n v="855.26613537319997"/>
    <n v="617.47213495640005"/>
    <n v="21.8801062024"/>
    <n v="0"/>
    <n v="19.175301439999998"/>
    <n v="0"/>
    <n v="107.2751860676"/>
    <n v="36.675235048000005"/>
    <n v="0"/>
    <n v="67.363624692800002"/>
    <n v="0.19644799800000001"/>
    <n v="0"/>
    <n v="0"/>
    <n v="0"/>
    <n v="6.12818912"/>
    <n v="2.23011721"/>
    <n v="1304.1285598247998"/>
    <n v="0"/>
    <n v="0"/>
    <n v="127.42556147000001"/>
    <n v="0"/>
    <n v="0"/>
    <n v="0"/>
    <n v="0"/>
    <n v="192.79011156679999"/>
  </r>
  <r>
    <x v="6"/>
    <x v="3"/>
    <x v="0"/>
    <x v="0"/>
    <x v="0"/>
    <s v="Fixed"/>
    <x v="0"/>
    <s v="Protect None"/>
    <n v="0.54"/>
    <n v="790.23962409559999"/>
    <n v="563.62858040519995"/>
    <n v="0.46653310720000002"/>
    <n v="0"/>
    <n v="0.37757552319999999"/>
    <n v="0"/>
    <n v="148.12030786560001"/>
    <n v="98.170624449599998"/>
    <n v="0"/>
    <n v="66.788859858400002"/>
    <n v="0.2802163896"/>
    <n v="0"/>
    <n v="0"/>
    <n v="0"/>
    <n v="3.95984801"/>
    <n v="1.03783848"/>
    <n v="1308.0987862196"/>
    <n v="0"/>
    <n v="0"/>
    <n v="119.0210466172"/>
    <n v="0"/>
    <n v="0"/>
    <n v="0"/>
    <n v="0"/>
    <n v="257.8166228444"/>
  </r>
  <r>
    <x v="7"/>
    <x v="3"/>
    <x v="0"/>
    <x v="0"/>
    <x v="0"/>
    <s v="Fixed"/>
    <x v="0"/>
    <s v="Protect None"/>
    <n v="0.6734"/>
    <n v="755.27904647919991"/>
    <n v="543.74211250200005"/>
    <n v="0.34446353359999998"/>
    <n v="0"/>
    <n v="0.35854848440000003"/>
    <n v="0"/>
    <n v="87.468038676799992"/>
    <n v="193.16818129880002"/>
    <n v="0"/>
    <n v="65.89112957319999"/>
    <n v="0.31752915400000004"/>
    <n v="0"/>
    <n v="0"/>
    <n v="0"/>
    <n v="3.95984801"/>
    <n v="0.32741333"/>
    <n v="1309.7941695080001"/>
    <n v="0"/>
    <n v="0"/>
    <n v="104.5787828548"/>
    <n v="0"/>
    <n v="0"/>
    <n v="0"/>
    <n v="0"/>
    <n v="292.77720046079997"/>
  </r>
  <r>
    <x v="0"/>
    <x v="4"/>
    <x v="0"/>
    <x v="0"/>
    <x v="0"/>
    <s v="Fixed"/>
    <x v="0"/>
    <s v="Protect None"/>
    <n v="0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</r>
  <r>
    <x v="1"/>
    <x v="4"/>
    <x v="0"/>
    <x v="0"/>
    <x v="0"/>
    <s v="Fixed"/>
    <x v="0"/>
    <s v="Protect None"/>
    <n v="0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</r>
  <r>
    <x v="2"/>
    <x v="4"/>
    <x v="0"/>
    <x v="0"/>
    <x v="0"/>
    <s v="Fixed"/>
    <x v="0"/>
    <s v="Protect None"/>
    <n v="8.2799999999999999E-2"/>
    <n v="1578.0339030487999"/>
    <n v="425.24319748199997"/>
    <n v="1.26023244"/>
    <n v="0"/>
    <n v="18.281030616400002"/>
    <n v="0"/>
    <n v="38.464270904000003"/>
    <n v="160.02530364879999"/>
    <n v="0"/>
    <n v="94.493958081999992"/>
    <n v="6.3794942948000006"/>
    <n v="0"/>
    <n v="0"/>
    <n v="0"/>
    <n v="33.723572990000001"/>
    <n v="0"/>
    <n v="1766.4645987908"/>
    <n v="0"/>
    <n v="0"/>
    <n v="380.7191853768"/>
    <n v="0"/>
    <n v="0"/>
    <n v="0"/>
    <n v="0"/>
    <n v="26.686780991199999"/>
  </r>
  <r>
    <x v="3"/>
    <x v="4"/>
    <x v="0"/>
    <x v="0"/>
    <x v="0"/>
    <s v="Fixed"/>
    <x v="0"/>
    <s v="Protect None"/>
    <n v="0.17169999999999999"/>
    <n v="1573.3614059491999"/>
    <n v="414.18058059839996"/>
    <n v="1.26023244"/>
    <n v="0"/>
    <n v="17.987223484800001"/>
    <n v="0"/>
    <n v="48.109991158"/>
    <n v="165.58169318719999"/>
    <n v="0"/>
    <n v="93.041478418800011"/>
    <n v="6.8536876384000003"/>
    <n v="0"/>
    <n v="0"/>
    <n v="0"/>
    <n v="33.698862550000001"/>
    <n v="0"/>
    <n v="1768.2835342792"/>
    <n v="0"/>
    <n v="0"/>
    <n v="376.05756087079999"/>
    <n v="0"/>
    <n v="0"/>
    <n v="0"/>
    <n v="0"/>
    <n v="31.3592780908"/>
  </r>
  <r>
    <x v="4"/>
    <x v="4"/>
    <x v="0"/>
    <x v="0"/>
    <x v="0"/>
    <s v="Fixed"/>
    <x v="0"/>
    <s v="Protect None"/>
    <n v="0.2606"/>
    <n v="1567.1188074919999"/>
    <n v="396.74439992560002"/>
    <n v="1.26023244"/>
    <n v="0"/>
    <n v="16.336813197200001"/>
    <n v="0"/>
    <n v="65.050727508799994"/>
    <n v="173.47148957480002"/>
    <n v="0"/>
    <n v="91.859825178000008"/>
    <n v="6.5710002047999998"/>
    <n v="0"/>
    <n v="0"/>
    <n v="0"/>
    <n v="33.698862550000001"/>
    <n v="0"/>
    <n v="1769.9015738904002"/>
    <n v="0"/>
    <n v="0"/>
    <n v="370.16041436480003"/>
    <n v="0"/>
    <n v="0"/>
    <n v="0"/>
    <n v="0"/>
    <n v="37.601876548"/>
  </r>
  <r>
    <x v="5"/>
    <x v="4"/>
    <x v="0"/>
    <x v="0"/>
    <x v="0"/>
    <s v="Fixed"/>
    <x v="0"/>
    <s v="Protect None"/>
    <n v="0.40029999999999999"/>
    <n v="1540.6732003952002"/>
    <n v="368.52804269839999"/>
    <n v="1.26023244"/>
    <n v="0"/>
    <n v="14.419777262"/>
    <n v="0"/>
    <n v="88.919282817999999"/>
    <n v="195.18504741160001"/>
    <n v="0"/>
    <n v="89.324286929600007"/>
    <n v="7.4959119740000002"/>
    <n v="0"/>
    <n v="0"/>
    <n v="0"/>
    <n v="32.562182310000004"/>
    <n v="0"/>
    <n v="1774.529592198"/>
    <n v="0"/>
    <n v="0"/>
    <n v="352.8309827928"/>
    <n v="0"/>
    <n v="0"/>
    <n v="0"/>
    <n v="0"/>
    <n v="64.047483644799996"/>
  </r>
  <r>
    <x v="6"/>
    <x v="4"/>
    <x v="0"/>
    <x v="0"/>
    <x v="0"/>
    <s v="Fixed"/>
    <x v="0"/>
    <s v="Protect None"/>
    <n v="0.54"/>
    <n v="1315.0624353159999"/>
    <n v="305.52432803919999"/>
    <n v="0.19027038800000001"/>
    <n v="0"/>
    <n v="10.661813546800001"/>
    <n v="0"/>
    <n v="142.84512313440001"/>
    <n v="230.77598835239999"/>
    <n v="0"/>
    <n v="82.521749901999996"/>
    <n v="7.6594950867999998"/>
    <n v="0"/>
    <n v="0"/>
    <n v="0"/>
    <n v="15.110434060000001"/>
    <n v="0"/>
    <n v="1800.7419327412001"/>
    <n v="0"/>
    <n v="0"/>
    <n v="329.02445068799994"/>
    <n v="0"/>
    <n v="0"/>
    <n v="0"/>
    <n v="0"/>
    <n v="289.65824872400003"/>
  </r>
  <r>
    <x v="7"/>
    <x v="4"/>
    <x v="0"/>
    <x v="0"/>
    <x v="0"/>
    <s v="Fixed"/>
    <x v="0"/>
    <s v="Protect None"/>
    <n v="0.6734"/>
    <n v="1192.4484907228"/>
    <n v="280.78225867600003"/>
    <n v="0.17915069"/>
    <n v="0"/>
    <n v="10.468577906"/>
    <n v="0"/>
    <n v="123.86701100560001"/>
    <n v="327.7671835008"/>
    <n v="0"/>
    <n v="71.970886230799991"/>
    <n v="7.2386762935999993"/>
    <n v="0"/>
    <n v="0"/>
    <n v="0"/>
    <n v="2.7428588400000002"/>
    <n v="0"/>
    <n v="1826.2309987056001"/>
    <n v="0"/>
    <n v="0"/>
    <n v="273.80748988160002"/>
    <n v="0"/>
    <n v="0"/>
    <n v="0"/>
    <n v="0"/>
    <n v="412.27219331719999"/>
  </r>
  <r>
    <x v="0"/>
    <x v="5"/>
    <x v="0"/>
    <x v="0"/>
    <x v="0"/>
    <s v="Fixed"/>
    <x v="0"/>
    <s v="Protect None"/>
    <n v="0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</r>
  <r>
    <x v="1"/>
    <x v="5"/>
    <x v="0"/>
    <x v="0"/>
    <x v="0"/>
    <s v="Fixed"/>
    <x v="0"/>
    <s v="Protect None"/>
    <n v="0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</r>
  <r>
    <x v="2"/>
    <x v="5"/>
    <x v="0"/>
    <x v="0"/>
    <x v="0"/>
    <s v="Fixed"/>
    <x v="0"/>
    <s v="Protect None"/>
    <n v="8.2799999999999999E-2"/>
    <n v="5216.2710885695997"/>
    <n v="5553.4401002815994"/>
    <n v="271.3660984096"/>
    <n v="0"/>
    <n v="34.390754870000002"/>
    <n v="29.364157165200002"/>
    <n v="55.435895304799999"/>
    <n v="366.8497096136"/>
    <n v="0"/>
    <n v="296.51836107680003"/>
    <n v="12.288007603200001"/>
    <n v="0"/>
    <n v="0"/>
    <n v="0"/>
    <n v="67.102188237600004"/>
    <n v="0.51891924"/>
    <n v="5206.8361483687995"/>
    <n v="0"/>
    <n v="0"/>
    <n v="670.88127997239997"/>
    <n v="0"/>
    <n v="0"/>
    <n v="8.3162985819999999"/>
    <n v="323.44730438000005"/>
    <n v="27.951461310400003"/>
  </r>
  <r>
    <x v="3"/>
    <x v="5"/>
    <x v="0"/>
    <x v="0"/>
    <x v="0"/>
    <s v="Fixed"/>
    <x v="0"/>
    <s v="Protect None"/>
    <n v="0.17169999999999999"/>
    <n v="5210.6418032332003"/>
    <n v="5539.0566473663994"/>
    <n v="271.18077010959996"/>
    <n v="0"/>
    <n v="33.088761786399999"/>
    <n v="29.052311412399998"/>
    <n v="63.9955917208"/>
    <n v="381.7214408232"/>
    <n v="0"/>
    <n v="291.04771676519999"/>
    <n v="12.710309022800001"/>
    <n v="0"/>
    <n v="0"/>
    <n v="0"/>
    <n v="66.911917849600002"/>
    <n v="0.50038641000000006"/>
    <n v="5212.9119513560008"/>
    <n v="0"/>
    <n v="0"/>
    <n v="662.90425573159996"/>
    <n v="0"/>
    <n v="0"/>
    <n v="8.2261054760000007"/>
    <n v="323.44730438000005"/>
    <n v="33.580746646800002"/>
  </r>
  <r>
    <x v="4"/>
    <x v="5"/>
    <x v="0"/>
    <x v="0"/>
    <x v="0"/>
    <s v="Fixed"/>
    <x v="0"/>
    <s v="Protect None"/>
    <n v="0.2606"/>
    <n v="5204.8059386184004"/>
    <n v="5527.7323469232006"/>
    <n v="271.0473337336"/>
    <n v="0"/>
    <n v="32.26565703"/>
    <n v="28.4987975564"/>
    <n v="70.012583860800007"/>
    <n v="397.68314954120001"/>
    <n v="0"/>
    <n v="281.07705422520002"/>
    <n v="12.532888063600002"/>
    <n v="0"/>
    <n v="0"/>
    <n v="0"/>
    <n v="65.739407471600003"/>
    <n v="0.3706566"/>
    <n v="5224.7040204283994"/>
    <n v="0"/>
    <n v="0"/>
    <n v="653.55036577399994"/>
    <n v="0"/>
    <n v="0"/>
    <n v="8.0939046220000002"/>
    <n v="323.44730438000005"/>
    <n v="39.416611261599996"/>
  </r>
  <r>
    <x v="5"/>
    <x v="5"/>
    <x v="0"/>
    <x v="0"/>
    <x v="0"/>
    <s v="Fixed"/>
    <x v="0"/>
    <s v="Protect None"/>
    <n v="0.40029999999999999"/>
    <n v="5192.0289114075995"/>
    <n v="5508.6887521283998"/>
    <n v="270.80986640520001"/>
    <n v="0"/>
    <n v="31.999525591200001"/>
    <n v="27.073993586"/>
    <n v="79.9382734"/>
    <n v="429.44224255120002"/>
    <n v="0"/>
    <n v="254.17282136200001"/>
    <n v="15.7190521972"/>
    <n v="0"/>
    <n v="0"/>
    <n v="0"/>
    <n v="65.67244217919999"/>
    <n v="0.3706566"/>
    <n v="5252.8847946220003"/>
    <n v="0"/>
    <n v="0"/>
    <n v="629.13991051559992"/>
    <n v="0"/>
    <n v="0"/>
    <n v="7.3955875876000006"/>
    <n v="323.44730438000005"/>
    <n v="52.193638472399996"/>
  </r>
  <r>
    <x v="6"/>
    <x v="5"/>
    <x v="0"/>
    <x v="0"/>
    <x v="0"/>
    <s v="Fixed"/>
    <x v="0"/>
    <s v="Protect None"/>
    <n v="0.54"/>
    <n v="5133.0749907600002"/>
    <n v="5449.5492560764005"/>
    <n v="270.36409006759999"/>
    <n v="0"/>
    <n v="27.001344892399999"/>
    <n v="26.743615003200002"/>
    <n v="126.91010169159999"/>
    <n v="491.85809584279997"/>
    <n v="0"/>
    <n v="223.80344349760003"/>
    <n v="18.700613887599999"/>
    <n v="0"/>
    <n v="0"/>
    <n v="0"/>
    <n v="63.0603015668"/>
    <n v="0.35830138"/>
    <n v="5288.8130330688"/>
    <n v="0"/>
    <n v="0"/>
    <n v="579.20011127559997"/>
    <n v="0"/>
    <n v="0"/>
    <n v="6.9456104751999996"/>
    <n v="323.44730438000005"/>
    <n v="111.14755912"/>
  </r>
  <r>
    <x v="7"/>
    <x v="5"/>
    <x v="0"/>
    <x v="0"/>
    <x v="0"/>
    <s v="Fixed"/>
    <x v="0"/>
    <s v="Protect None"/>
    <n v="0.6734"/>
    <n v="5104.7711585751995"/>
    <n v="5421.8038798356001"/>
    <n v="270.20149537240002"/>
    <n v="0"/>
    <n v="25.13669509"/>
    <n v="26.5170202684"/>
    <n v="127.8908590552"/>
    <n v="601.49139919959998"/>
    <n v="0"/>
    <n v="198.54121937240001"/>
    <n v="20.4140357972"/>
    <n v="0"/>
    <n v="0"/>
    <n v="0"/>
    <n v="62.789722248799997"/>
    <n v="0.17297308000000003"/>
    <n v="5319.5649285443997"/>
    <n v="0"/>
    <n v="0"/>
    <n v="492.34464440639999"/>
    <n v="0"/>
    <n v="0"/>
    <n v="6.4390464551999997"/>
    <n v="323.44730438000005"/>
    <n v="139.45139130479998"/>
  </r>
  <r>
    <x v="0"/>
    <x v="6"/>
    <x v="0"/>
    <x v="1"/>
    <x v="1"/>
    <s v="Fixed"/>
    <x v="0"/>
    <s v="Protect None"/>
    <n v="0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</r>
  <r>
    <x v="1"/>
    <x v="6"/>
    <x v="0"/>
    <x v="1"/>
    <x v="1"/>
    <s v="Fixed"/>
    <x v="0"/>
    <s v="Protect None"/>
    <n v="0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</r>
  <r>
    <x v="2"/>
    <x v="6"/>
    <x v="0"/>
    <x v="1"/>
    <x v="1"/>
    <s v="Fixed"/>
    <x v="0"/>
    <s v="Protect None"/>
    <n v="8.2799999999999999E-2"/>
    <n v="47537.994634193201"/>
    <n v="120178.50240673441"/>
    <n v="4410.8251539067996"/>
    <n v="0"/>
    <n v="334.5074502196"/>
    <n v="13.999205573200001"/>
    <n v="193.02115418080001"/>
    <n v="568.38237485239995"/>
    <n v="0"/>
    <n v="797.81189132920008"/>
    <n v="54.376558742000007"/>
    <n v="0"/>
    <n v="0"/>
    <n v="19.391023581199999"/>
    <n v="3470.0880776176004"/>
    <n v="12.27491107"/>
    <n v="58811.951015354804"/>
    <n v="0"/>
    <n v="0"/>
    <n v="967.69394238960001"/>
    <n v="0"/>
    <n v="119.28964909999999"/>
    <n v="17.5162424984"/>
    <n v="93183.483139870004"/>
    <n v="168.87040564679998"/>
  </r>
  <r>
    <x v="3"/>
    <x v="6"/>
    <x v="0"/>
    <x v="1"/>
    <x v="1"/>
    <s v="Fixed"/>
    <x v="0"/>
    <s v="Protect None"/>
    <n v="0.17169999999999999"/>
    <n v="47497.861667275996"/>
    <n v="120126.22055199121"/>
    <n v="4409.2708672307999"/>
    <n v="0"/>
    <n v="334.01324141959998"/>
    <n v="13.948796275599999"/>
    <n v="232.3480665452"/>
    <n v="586.65179156200008"/>
    <n v="0"/>
    <n v="794.03984266320003"/>
    <n v="63.316301725199999"/>
    <n v="0"/>
    <n v="0"/>
    <n v="18.940305155600001"/>
    <n v="3469.3356447195997"/>
    <n v="9.4579209100000003"/>
    <n v="58822.324952275601"/>
    <n v="0"/>
    <n v="0"/>
    <n v="953.00432712279996"/>
    <n v="0"/>
    <n v="119.28964909999999"/>
    <n v="17.468551349200002"/>
    <n v="93183.483139870004"/>
    <n v="209.00337256400002"/>
  </r>
  <r>
    <x v="4"/>
    <x v="6"/>
    <x v="0"/>
    <x v="1"/>
    <x v="1"/>
    <s v="Fixed"/>
    <x v="0"/>
    <s v="Protect None"/>
    <n v="0.2606"/>
    <n v="47431.092081560804"/>
    <n v="120050.05852803201"/>
    <n v="4407.7294299836003"/>
    <n v="0"/>
    <n v="331.24245978239998"/>
    <n v="13.8966572472"/>
    <n v="297.66591391040004"/>
    <n v="617.94904644839994"/>
    <n v="0"/>
    <n v="789.74319135600001"/>
    <n v="59.499774267200003"/>
    <n v="0"/>
    <n v="0"/>
    <n v="18.878034846800002"/>
    <n v="3467.4156435316004"/>
    <n v="7.7220124999999999"/>
    <n v="58834.648790016799"/>
    <n v="0"/>
    <n v="0"/>
    <n v="936.5073902744"/>
    <n v="0"/>
    <n v="119.28964909999999"/>
    <n v="17.384535853200003"/>
    <n v="93183.483139870004"/>
    <n v="275.7729582792"/>
  </r>
  <r>
    <x v="5"/>
    <x v="6"/>
    <x v="0"/>
    <x v="1"/>
    <x v="1"/>
    <s v="Fixed"/>
    <x v="0"/>
    <s v="Protect None"/>
    <n v="0.40029999999999999"/>
    <n v="47111.132655786801"/>
    <n v="119843.7295663892"/>
    <n v="4404.6080072027999"/>
    <n v="0"/>
    <n v="326.52251863800001"/>
    <n v="13.5361319276"/>
    <n v="467.22252847600004"/>
    <n v="714.62543059119992"/>
    <n v="0"/>
    <n v="779.43992629360002"/>
    <n v="57.308205343600001"/>
    <n v="0"/>
    <n v="0"/>
    <n v="18.731254833200001"/>
    <n v="3464.3772478291999"/>
    <n v="6.8139038299999992"/>
    <n v="58857.116757586795"/>
    <n v="0"/>
    <n v="0"/>
    <n v="879.32446686160006"/>
    <n v="0"/>
    <n v="119.28964909999999"/>
    <n v="16.985462247200001"/>
    <n v="93183.483139870004"/>
    <n v="595.73238405320001"/>
  </r>
  <r>
    <x v="6"/>
    <x v="6"/>
    <x v="0"/>
    <x v="1"/>
    <x v="1"/>
    <s v="Fixed"/>
    <x v="0"/>
    <s v="Protect None"/>
    <n v="0.54"/>
    <n v="46663.045892046801"/>
    <n v="119614.57952498879"/>
    <n v="4380.2808261272003"/>
    <n v="0"/>
    <n v="302.169144496"/>
    <n v="13.1172899696"/>
    <n v="638.43919040080004"/>
    <n v="871.67584436840002"/>
    <n v="0"/>
    <n v="763.49946855400003"/>
    <n v="53.777824780800003"/>
    <n v="0"/>
    <n v="0"/>
    <n v="18.4987295928"/>
    <n v="3443.1954586612001"/>
    <n v="4.84324624"/>
    <n v="58906.686394435601"/>
    <n v="0"/>
    <n v="0"/>
    <n v="823.01678723359998"/>
    <n v="0"/>
    <n v="119.28964909999999"/>
    <n v="16.561678201199999"/>
    <n v="93183.483139870004"/>
    <n v="1043.8191477932"/>
  </r>
  <r>
    <x v="7"/>
    <x v="6"/>
    <x v="0"/>
    <x v="1"/>
    <x v="1"/>
    <s v="Fixed"/>
    <x v="0"/>
    <s v="Protect None"/>
    <n v="0.6734"/>
    <n v="46194.425493979994"/>
    <n v="119430.5272721104"/>
    <n v="4356.9981553504003"/>
    <n v="0"/>
    <n v="301.85112113319997"/>
    <n v="12.5926873284"/>
    <n v="673.15365203479996"/>
    <n v="1138.0907119152"/>
    <n v="0"/>
    <n v="739.21503653959996"/>
    <n v="49.115953170399997"/>
    <n v="0"/>
    <n v="0"/>
    <n v="18.179470708"/>
    <n v="3427.9995264788004"/>
    <n v="3.8239405900000003"/>
    <n v="58958.938843755197"/>
    <n v="0"/>
    <n v="0"/>
    <n v="723.95683404839997"/>
    <n v="0"/>
    <n v="119.28964909999999"/>
    <n v="15.8982028872"/>
    <n v="93183.483139870004"/>
    <n v="1512.4395458600002"/>
  </r>
  <r>
    <x v="0"/>
    <x v="7"/>
    <x v="0"/>
    <x v="2"/>
    <x v="1"/>
    <s v="Fixed"/>
    <x v="0"/>
    <s v="Protect None"/>
    <n v="0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</r>
  <r>
    <x v="1"/>
    <x v="7"/>
    <x v="0"/>
    <x v="2"/>
    <x v="1"/>
    <s v="Fixed"/>
    <x v="0"/>
    <s v="Protect None"/>
    <n v="0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</r>
  <r>
    <x v="2"/>
    <x v="7"/>
    <x v="0"/>
    <x v="2"/>
    <x v="1"/>
    <s v="Fixed"/>
    <x v="0"/>
    <s v="Protect None"/>
    <n v="8.2799999999999999E-2"/>
    <n v="3879.203018016"/>
    <n v="3698.1357862896002"/>
    <n v="193.92135551000001"/>
    <n v="0"/>
    <n v="14.610047649999998"/>
    <n v="10.3262457716"/>
    <n v="12.093536440399999"/>
    <n v="58.438707973600003"/>
    <n v="0"/>
    <n v="125.51989233720001"/>
    <n v="0.49692694840000001"/>
    <n v="0"/>
    <n v="0"/>
    <n v="0"/>
    <n v="48.728987679999996"/>
    <n v="0.51891924"/>
    <n v="939.46350021160004"/>
    <n v="0"/>
    <n v="0"/>
    <n v="178.02710629320001"/>
    <n v="0"/>
    <n v="0"/>
    <n v="3.6265041743999999"/>
    <n v="3909.1545423399998"/>
    <n v="24.064261993999999"/>
  </r>
  <r>
    <x v="3"/>
    <x v="7"/>
    <x v="0"/>
    <x v="2"/>
    <x v="1"/>
    <s v="Fixed"/>
    <x v="0"/>
    <s v="Protect None"/>
    <n v="0.17169999999999999"/>
    <n v="3875.266644924"/>
    <n v="3691.6473189544004"/>
    <n v="193.92135551000001"/>
    <n v="0"/>
    <n v="14.6068352928"/>
    <n v="10.2021993628"/>
    <n v="17.000041406799998"/>
    <n v="60.337952391999998"/>
    <n v="0"/>
    <n v="122.42293289200001"/>
    <n v="0.78109700839999996"/>
    <n v="0"/>
    <n v="0"/>
    <n v="0"/>
    <n v="48.537481769999999"/>
    <n v="0.50038641000000006"/>
    <n v="942.82090769440003"/>
    <n v="0"/>
    <n v="0"/>
    <n v="177.55563109799999"/>
    <n v="0"/>
    <n v="0"/>
    <n v="3.5733767284"/>
    <n v="3909.1545423399998"/>
    <n v="28.000635085999999"/>
  </r>
  <r>
    <x v="4"/>
    <x v="7"/>
    <x v="0"/>
    <x v="2"/>
    <x v="1"/>
    <s v="Fixed"/>
    <x v="0"/>
    <s v="Protect None"/>
    <n v="0.2606"/>
    <n v="3872.2512299308"/>
    <n v="3687.9835020156002"/>
    <n v="193.92135551000001"/>
    <n v="0"/>
    <n v="14.60387004"/>
    <n v="10.052948305199999"/>
    <n v="18.627223880799999"/>
    <n v="62.832224205599999"/>
    <n v="0"/>
    <n v="116.8571533864"/>
    <n v="0.68472629240000005"/>
    <n v="0"/>
    <n v="0"/>
    <n v="0"/>
    <n v="48.537481769999999"/>
    <n v="0.3706566"/>
    <n v="948.62020085799998"/>
    <n v="0"/>
    <n v="0"/>
    <n v="177.2761560216"/>
    <n v="0"/>
    <n v="0"/>
    <n v="3.5397705300000002"/>
    <n v="3909.1545423399998"/>
    <n v="31.016050079199999"/>
  </r>
  <r>
    <x v="5"/>
    <x v="7"/>
    <x v="0"/>
    <x v="2"/>
    <x v="1"/>
    <s v="Fixed"/>
    <x v="0"/>
    <s v="Protect None"/>
    <n v="0.40029999999999999"/>
    <n v="3863.3784522400001"/>
    <n v="3680.5861846972002"/>
    <n v="193.92135551000001"/>
    <n v="0"/>
    <n v="14.498109356800001"/>
    <n v="9.3818127548000003"/>
    <n v="23.533728847199999"/>
    <n v="66.844211243999993"/>
    <n v="0"/>
    <n v="98.755767668800004"/>
    <n v="0.59329766439999998"/>
    <n v="0"/>
    <n v="0"/>
    <n v="0"/>
    <n v="48.537481769999999"/>
    <n v="0.3706566"/>
    <n v="966.90913881519998"/>
    <n v="0"/>
    <n v="0"/>
    <n v="176.5756150476"/>
    <n v="0"/>
    <n v="0"/>
    <n v="3.4001565439999997"/>
    <n v="3909.1545423399998"/>
    <n v="39.888827769999999"/>
  </r>
  <r>
    <x v="6"/>
    <x v="7"/>
    <x v="0"/>
    <x v="2"/>
    <x v="1"/>
    <s v="Fixed"/>
    <x v="0"/>
    <s v="Protect None"/>
    <n v="0.54"/>
    <n v="3803.7057048928004"/>
    <n v="3647.7215466016"/>
    <n v="193.61247501000003"/>
    <n v="0"/>
    <n v="12.180764293600001"/>
    <n v="9.1707855972000001"/>
    <n v="54.026164702800003"/>
    <n v="80.5031540584"/>
    <n v="0"/>
    <n v="79.387230588000008"/>
    <n v="0.52707368519999998"/>
    <n v="0"/>
    <n v="0"/>
    <n v="0"/>
    <n v="47.147519519999996"/>
    <n v="0.35830138"/>
    <n v="987.84678883599997"/>
    <n v="0"/>
    <n v="0"/>
    <n v="168.13650557879998"/>
    <n v="0"/>
    <n v="0"/>
    <n v="3.2889595639999998"/>
    <n v="3909.1545423399998"/>
    <n v="99.561575117199993"/>
  </r>
  <r>
    <x v="7"/>
    <x v="7"/>
    <x v="0"/>
    <x v="2"/>
    <x v="1"/>
    <s v="Fixed"/>
    <x v="0"/>
    <s v="Protect None"/>
    <n v="0.6734"/>
    <n v="3778.4820290539997"/>
    <n v="3629.3379676591999"/>
    <n v="193.57343251479998"/>
    <n v="0"/>
    <n v="11.047543515199999"/>
    <n v="9.0321600287999999"/>
    <n v="56.376374651200003"/>
    <n v="107.5119120828"/>
    <n v="0"/>
    <n v="64.858974494400002"/>
    <n v="0.4588728708"/>
    <n v="0"/>
    <n v="0"/>
    <n v="0"/>
    <n v="47.03632254"/>
    <n v="0.17297308000000003"/>
    <n v="1002.8378714708"/>
    <n v="0"/>
    <n v="0"/>
    <n v="158.47793589599999"/>
    <n v="0"/>
    <n v="0"/>
    <n v="3.1851757159999998"/>
    <n v="3909.1545423399998"/>
    <n v="124.78525095600001"/>
  </r>
  <r>
    <x v="0"/>
    <x v="8"/>
    <x v="0"/>
    <x v="2"/>
    <x v="0"/>
    <s v="Fixed"/>
    <x v="0"/>
    <s v="Protect None"/>
    <n v="0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</r>
  <r>
    <x v="1"/>
    <x v="8"/>
    <x v="0"/>
    <x v="2"/>
    <x v="0"/>
    <s v="Fixed"/>
    <x v="0"/>
    <s v="Protect None"/>
    <n v="0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</r>
  <r>
    <x v="2"/>
    <x v="8"/>
    <x v="0"/>
    <x v="2"/>
    <x v="0"/>
    <s v="Fixed"/>
    <x v="0"/>
    <s v="Protect None"/>
    <n v="8.2799999999999999E-2"/>
    <n v="2667.5139902916003"/>
    <n v="2507.7367794604002"/>
    <n v="120.78463072000001"/>
    <n v="0"/>
    <n v="21.164491859999998"/>
    <n v="19.037911393599998"/>
    <n v="31.920699287599998"/>
    <n v="310.04979802080004"/>
    <n v="0"/>
    <n v="181.81521674519999"/>
    <n v="11.7910806548"/>
    <n v="0"/>
    <n v="0"/>
    <n v="0"/>
    <n v="44.015471249999997"/>
    <n v="0"/>
    <n v="4852.4911569172"/>
    <n v="0"/>
    <n v="0"/>
    <n v="468.0241351496"/>
    <n v="0"/>
    <n v="0"/>
    <n v="4.0665971108000001"/>
    <n v="349.5909499"/>
    <n v="13.086896128399999"/>
  </r>
  <r>
    <x v="3"/>
    <x v="8"/>
    <x v="0"/>
    <x v="2"/>
    <x v="0"/>
    <s v="Fixed"/>
    <x v="0"/>
    <s v="Protect None"/>
    <n v="0.17169999999999999"/>
    <n v="2664.5437954036001"/>
    <n v="2500.7583040999998"/>
    <n v="120.78463072000001"/>
    <n v="0"/>
    <n v="19.865464029200002"/>
    <n v="18.850359154"/>
    <n v="35.7456282952"/>
    <n v="320.7424996176"/>
    <n v="0"/>
    <n v="179.39557046040002"/>
    <n v="11.926493866000001"/>
    <n v="0"/>
    <n v="0"/>
    <n v="0"/>
    <n v="44.015471249999997"/>
    <n v="0"/>
    <n v="4855.2562551532001"/>
    <n v="0"/>
    <n v="0"/>
    <n v="461.51515814919998"/>
    <n v="0"/>
    <n v="0"/>
    <n v="4.0418866708000003"/>
    <n v="349.5909499"/>
    <n v="16.057091016400001"/>
  </r>
  <r>
    <x v="4"/>
    <x v="8"/>
    <x v="0"/>
    <x v="2"/>
    <x v="0"/>
    <s v="Fixed"/>
    <x v="0"/>
    <s v="Protect None"/>
    <n v="0.2606"/>
    <n v="2660.5735690088"/>
    <n v="2495.1465631760002"/>
    <n v="120.78463072000001"/>
    <n v="0"/>
    <n v="19.045571629999998"/>
    <n v="18.445849251200002"/>
    <n v="39.367437486"/>
    <n v="330.6605289204"/>
    <n v="0"/>
    <n v="174.83921242880001"/>
    <n v="11.8451965184"/>
    <n v="0"/>
    <n v="0"/>
    <n v="0"/>
    <n v="42.841725349999997"/>
    <n v="0"/>
    <n v="4861.4010002679997"/>
    <n v="0"/>
    <n v="0"/>
    <n v="454.51913837640001"/>
    <n v="0"/>
    <n v="0"/>
    <n v="4.0011144447999998"/>
    <n v="349.5909499"/>
    <n v="20.027317411199999"/>
  </r>
  <r>
    <x v="5"/>
    <x v="8"/>
    <x v="0"/>
    <x v="2"/>
    <x v="0"/>
    <s v="Fixed"/>
    <x v="0"/>
    <s v="Protect None"/>
    <n v="0.40029999999999999"/>
    <n v="2654.5664610447998"/>
    <n v="2488.8987755264002"/>
    <n v="120.78463072000001"/>
    <n v="0"/>
    <n v="18.885200874399999"/>
    <n v="17.692180831199998"/>
    <n v="41.878018190000006"/>
    <n v="350.52030954840001"/>
    <n v="0"/>
    <n v="165.73934579439998"/>
    <n v="15.1222950712"/>
    <n v="0"/>
    <n v="0"/>
    <n v="0"/>
    <n v="42.77377164"/>
    <n v="0"/>
    <n v="4871.5893617844004"/>
    <n v="0"/>
    <n v="0"/>
    <n v="435.4179682564"/>
    <n v="0"/>
    <n v="0"/>
    <n v="3.5958632288000003"/>
    <n v="349.5909499"/>
    <n v="26.034425375200001"/>
  </r>
  <r>
    <x v="6"/>
    <x v="8"/>
    <x v="0"/>
    <x v="2"/>
    <x v="0"/>
    <s v="Fixed"/>
    <x v="0"/>
    <s v="Protect None"/>
    <n v="0.54"/>
    <n v="2646.7962631868004"/>
    <n v="2469.288323238"/>
    <n v="120.78463072000001"/>
    <n v="0"/>
    <n v="16.204365238799998"/>
    <n v="17.572829406"/>
    <n v="55.030644088799995"/>
    <n v="390.91397160759999"/>
    <n v="0"/>
    <n v="154.23490624359999"/>
    <n v="18.165632861599999"/>
    <n v="0"/>
    <n v="0"/>
    <n v="0"/>
    <n v="41.55060486"/>
    <n v="0"/>
    <n v="4887.0837960819999"/>
    <n v="0"/>
    <n v="0"/>
    <n v="398.62758255800003"/>
    <n v="0"/>
    <n v="0"/>
    <n v="3.4404345612000005"/>
    <n v="349.5909499"/>
    <n v="33.804623233200005"/>
  </r>
  <r>
    <x v="7"/>
    <x v="8"/>
    <x v="0"/>
    <x v="2"/>
    <x v="0"/>
    <s v="Fixed"/>
    <x v="0"/>
    <s v="Protect None"/>
    <n v="0.6734"/>
    <n v="2639.5170617716003"/>
    <n v="2461.4148357407998"/>
    <n v="120.78463072000001"/>
    <n v="0"/>
    <n v="15.472936214800001"/>
    <n v="17.4848602396"/>
    <n v="53.774612423600004"/>
    <n v="466.93045107520004"/>
    <n v="0"/>
    <n v="141.63628840959998"/>
    <n v="19.941077975600003"/>
    <n v="0"/>
    <n v="0"/>
    <n v="0"/>
    <n v="41.389986999999998"/>
    <n v="0"/>
    <n v="4904.7075289943996"/>
    <n v="0"/>
    <n v="0"/>
    <n v="326.21956864359998"/>
    <n v="0"/>
    <n v="0"/>
    <n v="3.1411911328000004"/>
    <n v="349.5909499"/>
    <n v="41.083824648400004"/>
  </r>
  <r>
    <x v="0"/>
    <x v="9"/>
    <x v="0"/>
    <x v="0"/>
    <x v="0"/>
    <s v="Fixed"/>
    <x v="0"/>
    <s v="Protect None"/>
    <n v="0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</r>
  <r>
    <x v="1"/>
    <x v="9"/>
    <x v="0"/>
    <x v="0"/>
    <x v="0"/>
    <s v="Fixed"/>
    <x v="0"/>
    <s v="Protect None"/>
    <n v="0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</r>
  <r>
    <x v="2"/>
    <x v="9"/>
    <x v="0"/>
    <x v="0"/>
    <x v="0"/>
    <s v="Fixed"/>
    <x v="0"/>
    <s v="Protect None"/>
    <n v="8.2799999999999999E-2"/>
    <n v="2419.6717365531999"/>
    <n v="3267.7164929408"/>
    <n v="90.736735679999995"/>
    <n v="0"/>
    <n v="7.9938273400000002"/>
    <n v="0.91502759320000004"/>
    <n v="10.734709344799999"/>
    <n v="23.534470160400002"/>
    <n v="0"/>
    <n v="18.045045914399999"/>
    <n v="7.5520046727999999"/>
    <n v="0"/>
    <n v="0"/>
    <n v="11.080161296"/>
    <n v="191.15996383999999"/>
    <n v="0.35830138"/>
    <n v="1140.1154853687999"/>
    <n v="0"/>
    <n v="0"/>
    <n v="15.5804266288"/>
    <n v="0"/>
    <n v="0"/>
    <n v="0"/>
    <n v="30906.990552260002"/>
    <n v="10.4147091468"/>
  </r>
  <r>
    <x v="3"/>
    <x v="9"/>
    <x v="0"/>
    <x v="0"/>
    <x v="0"/>
    <s v="Fixed"/>
    <x v="0"/>
    <s v="Protect None"/>
    <n v="0.17169999999999999"/>
    <n v="2418.7357050860001"/>
    <n v="3264.3210313803997"/>
    <n v="90.736735679999995"/>
    <n v="0"/>
    <n v="7.9938273400000002"/>
    <n v="0.91379207120000006"/>
    <n v="13.4229581124"/>
    <n v="21.175611558"/>
    <n v="0"/>
    <n v="17.997848974"/>
    <n v="10.637350211200001"/>
    <n v="0"/>
    <n v="0"/>
    <n v="11.062369779199999"/>
    <n v="191.07347730000001"/>
    <n v="0.29034767"/>
    <n v="1140.35591795"/>
    <n v="0"/>
    <n v="0"/>
    <n v="15.5411370292"/>
    <n v="0"/>
    <n v="0"/>
    <n v="0"/>
    <n v="30906.990552260002"/>
    <n v="11.350740613999999"/>
  </r>
  <r>
    <x v="4"/>
    <x v="9"/>
    <x v="0"/>
    <x v="0"/>
    <x v="0"/>
    <s v="Fixed"/>
    <x v="0"/>
    <s v="Protect None"/>
    <n v="0.2606"/>
    <n v="2417.3373412863998"/>
    <n v="3256.5070960436001"/>
    <n v="90.736735679999995"/>
    <n v="0"/>
    <n v="7.9481130259999997"/>
    <n v="0.91255654920000007"/>
    <n v="20.4315802096"/>
    <n v="22.006376550799999"/>
    <n v="0"/>
    <n v="17.938049709199998"/>
    <n v="10.576315424400001"/>
    <n v="0"/>
    <n v="0"/>
    <n v="11.0349411908"/>
    <n v="191.07347730000001"/>
    <n v="0.25328201"/>
    <n v="1140.6064818116001"/>
    <n v="0"/>
    <n v="0"/>
    <n v="15.497399550400001"/>
    <n v="0"/>
    <n v="0"/>
    <n v="0"/>
    <n v="30906.990552260002"/>
    <n v="12.7491044136"/>
  </r>
  <r>
    <x v="5"/>
    <x v="9"/>
    <x v="0"/>
    <x v="0"/>
    <x v="0"/>
    <s v="Fixed"/>
    <x v="0"/>
    <s v="Protect None"/>
    <n v="0.40029999999999999"/>
    <n v="2413.4348214972001"/>
    <n v="3249.8071073420001"/>
    <n v="90.736735679999995"/>
    <n v="0"/>
    <n v="7.9335338663999995"/>
    <n v="0.90613183480000004"/>
    <n v="21.515133003599999"/>
    <n v="26.962302397200002"/>
    <n v="0"/>
    <n v="17.805601750800001"/>
    <n v="11.078678669599999"/>
    <n v="0"/>
    <n v="0"/>
    <n v="10.948701755199998"/>
    <n v="191.03641164000001"/>
    <n v="0.19768352"/>
    <n v="1141.2002736848001"/>
    <n v="0"/>
    <n v="0"/>
    <n v="15.394109911199999"/>
    <n v="0"/>
    <n v="0"/>
    <n v="0"/>
    <n v="30906.990552260002"/>
    <n v="16.651624202800001"/>
  </r>
  <r>
    <x v="6"/>
    <x v="9"/>
    <x v="0"/>
    <x v="0"/>
    <x v="0"/>
    <s v="Fixed"/>
    <x v="0"/>
    <s v="Protect None"/>
    <n v="0.54"/>
    <n v="2409.3373363363999"/>
    <n v="3243.7115360027997"/>
    <n v="90.736735679999995"/>
    <n v="0"/>
    <n v="7.8781824808000005"/>
    <n v="0.89797738959999995"/>
    <n v="25.129281958"/>
    <n v="28.406874719600001"/>
    <n v="0"/>
    <n v="17.5733236148"/>
    <n v="11.7846559404"/>
    <n v="0"/>
    <n v="0"/>
    <n v="10.754724801199998"/>
    <n v="191.02405642000002"/>
    <n v="0.14208503"/>
    <n v="1142.2213090656001"/>
    <n v="0"/>
    <n v="0"/>
    <n v="15.261661952799999"/>
    <n v="0"/>
    <n v="0"/>
    <n v="0"/>
    <n v="30906.990552260002"/>
    <n v="20.749109363600002"/>
  </r>
  <r>
    <x v="7"/>
    <x v="9"/>
    <x v="0"/>
    <x v="0"/>
    <x v="0"/>
    <s v="Fixed"/>
    <x v="0"/>
    <s v="Protect None"/>
    <n v="0.6734"/>
    <n v="2404.627279368"/>
    <n v="3238.1296947111996"/>
    <n v="90.736735679999995"/>
    <n v="0"/>
    <n v="7.8351863151999996"/>
    <n v="0.89007004880000007"/>
    <n v="27.8158009948"/>
    <n v="30.49268296"/>
    <n v="0"/>
    <n v="17.1139565352"/>
    <n v="11.9578761248"/>
    <n v="0"/>
    <n v="0"/>
    <n v="10.487357840400001"/>
    <n v="191.02405642000002"/>
    <n v="9.8841760000000001E-2"/>
    <n v="1143.8408313032"/>
    <n v="0"/>
    <n v="0"/>
    <n v="15.099561466399999"/>
    <n v="0"/>
    <n v="0"/>
    <n v="0"/>
    <n v="30906.990552260002"/>
    <n v="25.459166332000002"/>
  </r>
  <r>
    <x v="0"/>
    <x v="0"/>
    <x v="0"/>
    <x v="0"/>
    <x v="0"/>
    <s v="Fixed"/>
    <x v="1"/>
    <s v="Protect None"/>
    <n v="52627.952499999999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</r>
  <r>
    <x v="1"/>
    <x v="0"/>
    <x v="0"/>
    <x v="0"/>
    <x v="0"/>
    <s v="Fixed"/>
    <x v="1"/>
    <s v="Protect None"/>
    <n v="52489.570299999999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</r>
  <r>
    <x v="2"/>
    <x v="0"/>
    <x v="0"/>
    <x v="0"/>
    <x v="0"/>
    <s v="Fixed"/>
    <x v="1"/>
    <s v="Protect None"/>
    <n v="52468.082999999999"/>
    <n v="56503.858776412795"/>
    <n v="129650.941688652"/>
    <n v="4816.2409414372005"/>
    <n v="0"/>
    <n v="378.26222632759999"/>
    <n v="44.243548611200005"/>
    <n v="248.29569031240001"/>
    <n v="961.59441737999998"/>
    <n v="0"/>
    <n v="1123.0986408628"/>
    <n v="74.314918569200003"/>
    <n v="0"/>
    <n v="0"/>
    <n v="30.4583354484"/>
    <n v="3753.9925003876001"/>
    <n v="13.127421249999999"/>
    <n v="65744.174362580394"/>
    <n v="0"/>
    <n v="0"/>
    <n v="1628.7189691592"/>
    <n v="0"/>
    <n v="119.28964909999999"/>
    <n v="25.205884321999999"/>
    <n v="128349.21918437001"/>
    <n v="216.96087555719998"/>
  </r>
  <r>
    <x v="3"/>
    <x v="0"/>
    <x v="0"/>
    <x v="0"/>
    <x v="0"/>
    <s v="Fixed"/>
    <x v="1"/>
    <s v="Protect None"/>
    <n v="52416.378799999999"/>
    <n v="56407.508075869206"/>
    <n v="129523.17833546719"/>
    <n v="4813.1993333775999"/>
    <n v="0"/>
    <n v="373.32878698159999"/>
    <n v="41.780906160800001"/>
    <n v="341.09253537519999"/>
    <n v="1028.3983506068"/>
    <n v="0"/>
    <n v="1103.1091304248"/>
    <n v="97.558052641999993"/>
    <n v="0"/>
    <n v="0"/>
    <n v="29.939416208399997"/>
    <n v="3751.1520353096003"/>
    <n v="9.69267009"/>
    <n v="65775.689810651995"/>
    <n v="0"/>
    <n v="0"/>
    <n v="1579.5970854832001"/>
    <n v="0"/>
    <n v="119.28964909999999"/>
    <n v="24.953096520800003"/>
    <n v="128349.21918437001"/>
    <n v="313.31157610079998"/>
  </r>
  <r>
    <x v="4"/>
    <x v="0"/>
    <x v="0"/>
    <x v="0"/>
    <x v="0"/>
    <s v="Fixed"/>
    <x v="1"/>
    <s v="Protect None"/>
    <n v="52317.958599999998"/>
    <n v="56067.832437123601"/>
    <n v="129279.9776907784"/>
    <n v="4809.9130919620002"/>
    <n v="0"/>
    <n v="368.67086904160004"/>
    <n v="40.804596676400003"/>
    <n v="531.51588099879996"/>
    <n v="1164.0319789316"/>
    <n v="0"/>
    <n v="1064.5494772223999"/>
    <n v="102.62468125960001"/>
    <n v="0"/>
    <n v="0"/>
    <n v="29.710844638400001"/>
    <n v="3747.8976703615999"/>
    <n v="7.5428618100000007"/>
    <n v="65832.06915055601"/>
    <n v="0"/>
    <n v="0"/>
    <n v="1489.3973076643999"/>
    <n v="0"/>
    <n v="119.28964909999999"/>
    <n v="23.963690503200002"/>
    <n v="128349.21918437001"/>
    <n v="652.98721484640009"/>
  </r>
  <r>
    <x v="5"/>
    <x v="0"/>
    <x v="0"/>
    <x v="0"/>
    <x v="0"/>
    <s v="Fixed"/>
    <x v="1"/>
    <s v="Protect None"/>
    <n v="52175.205600000001"/>
    <n v="55431.586298272799"/>
    <n v="128927.2287466464"/>
    <n v="4784.5436245272003"/>
    <n v="0"/>
    <n v="337.3128264728"/>
    <n v="39.075854293999996"/>
    <n v="773.84029348519994"/>
    <n v="1500.9262105508001"/>
    <n v="0"/>
    <n v="998.7510117992"/>
    <n v="120.10534072440001"/>
    <n v="0"/>
    <n v="0"/>
    <n v="29.121253540000001"/>
    <n v="3722.5951682191999"/>
    <n v="5.3806983100000005"/>
    <n v="65945.769051023599"/>
    <n v="0"/>
    <n v="0"/>
    <n v="1285.0595132767999"/>
    <n v="0"/>
    <n v="119.28964909999999"/>
    <n v="22.959705325999998"/>
    <n v="128349.21918437001"/>
    <n v="1289.2333536972001"/>
  </r>
  <r>
    <x v="6"/>
    <x v="0"/>
    <x v="0"/>
    <x v="0"/>
    <x v="0"/>
    <s v="Fixed"/>
    <x v="1"/>
    <s v="Protect None"/>
    <n v="52043.883300000001"/>
    <n v="54717.752343074804"/>
    <n v="128602.72556516521"/>
    <n v="4752.0073881792005"/>
    <n v="0"/>
    <n v="333.76836095919998"/>
    <n v="33.161163375599997"/>
    <n v="839.29256564399998"/>
    <n v="2157.4653040428002"/>
    <n v="0"/>
    <n v="923.61694214400006"/>
    <n v="137.25315056240001"/>
    <n v="0"/>
    <n v="0"/>
    <n v="28.2136390788"/>
    <n v="3704.6316667568003"/>
    <n v="4.0092688900000004"/>
    <n v="66069.887120099593"/>
    <n v="0"/>
    <n v="0"/>
    <n v="885.95674895759998"/>
    <n v="0"/>
    <n v="119.28964909999999"/>
    <n v="20.680167235999999"/>
    <n v="128349.21918437001"/>
    <n v="2003.0673088952001"/>
  </r>
  <r>
    <x v="7"/>
    <x v="0"/>
    <x v="0"/>
    <x v="0"/>
    <x v="0"/>
    <s v="Fixed"/>
    <x v="1"/>
    <s v="Protect None"/>
    <n v="51887.4136"/>
    <n v="53911.950083867203"/>
    <n v="128216.0820517984"/>
    <n v="4737.1588847831999"/>
    <n v="0"/>
    <n v="330.31631249119999"/>
    <n v="30.353068973999999"/>
    <n v="952.56373997760011"/>
    <n v="2815.4932015447998"/>
    <n v="0"/>
    <n v="849.9889738068"/>
    <n v="168.648753"/>
    <n v="0"/>
    <n v="0"/>
    <n v="27.084866179600002"/>
    <n v="3697.26869695"/>
    <n v="3.7374540499999998"/>
    <n v="66179.703527816804"/>
    <n v="0"/>
    <n v="0"/>
    <n v="465.51306023680002"/>
    <n v="0"/>
    <n v="119.28964909999999"/>
    <n v="18.757200795199999"/>
    <n v="128349.21918437001"/>
    <n v="2808.8695681028003"/>
  </r>
  <r>
    <x v="0"/>
    <x v="1"/>
    <x v="0"/>
    <x v="0"/>
    <x v="0"/>
    <s v="Fixed"/>
    <x v="1"/>
    <s v="Protect None"/>
    <n v="385.02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</r>
  <r>
    <x v="1"/>
    <x v="1"/>
    <x v="0"/>
    <x v="0"/>
    <x v="0"/>
    <s v="Fixed"/>
    <x v="1"/>
    <s v="Protect None"/>
    <n v="372.28059999999999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</r>
  <r>
    <x v="2"/>
    <x v="1"/>
    <x v="0"/>
    <x v="0"/>
    <x v="0"/>
    <s v="Fixed"/>
    <x v="1"/>
    <s v="Protect None"/>
    <n v="370.1454"/>
    <n v="254.82295303839999"/>
    <n v="914.64556979760005"/>
    <n v="18.969216370399998"/>
    <n v="0"/>
    <n v="1.9397695400000001"/>
    <n v="0.69263363320000004"/>
    <n v="24.385991922800002"/>
    <n v="56.066505733599996"/>
    <n v="0"/>
    <n v="34.784145074800001"/>
    <n v="5.5531771812000006"/>
    <n v="0"/>
    <n v="0"/>
    <n v="10.853566561199999"/>
    <n v="32.920483689999998"/>
    <n v="0"/>
    <n v="1651.9759410784"/>
    <n v="0"/>
    <n v="0"/>
    <n v="33.897534487599998"/>
    <n v="0"/>
    <n v="0"/>
    <n v="1.3823020135999999"/>
    <n v="0"/>
    <n v="8.658291071599999"/>
  </r>
  <r>
    <x v="3"/>
    <x v="1"/>
    <x v="0"/>
    <x v="0"/>
    <x v="0"/>
    <s v="Fixed"/>
    <x v="1"/>
    <s v="Protect None"/>
    <n v="366.11270000000002"/>
    <n v="250.36642518439999"/>
    <n v="904.68059065880004"/>
    <n v="17.4893081188"/>
    <n v="0"/>
    <n v="1.93359193"/>
    <n v="0.68942127600000003"/>
    <n v="31.895494638799999"/>
    <n v="60.610261440799995"/>
    <n v="0"/>
    <n v="34.400886150399998"/>
    <n v="6.6209152935999995"/>
    <n v="0"/>
    <n v="0"/>
    <n v="10.5681609792"/>
    <n v="32.914306080000003"/>
    <n v="0"/>
    <n v="1652.9715247060001"/>
    <n v="0"/>
    <n v="0"/>
    <n v="31.972097002800002"/>
    <n v="0"/>
    <n v="0"/>
    <n v="1.3200317048000001"/>
    <n v="0"/>
    <n v="13.114818925600002"/>
  </r>
  <r>
    <x v="4"/>
    <x v="1"/>
    <x v="0"/>
    <x v="0"/>
    <x v="0"/>
    <s v="Fixed"/>
    <x v="1"/>
    <s v="Protect None"/>
    <n v="360.77159999999998"/>
    <n v="245.12361112960002"/>
    <n v="891.4824975503999"/>
    <n v="16.4062495336"/>
    <n v="0"/>
    <n v="1.93359193"/>
    <n v="0.68571471000000006"/>
    <n v="41.230604662000005"/>
    <n v="67.390559072399995"/>
    <n v="0"/>
    <n v="32.6266765584"/>
    <n v="6.9505525632000005"/>
    <n v="0"/>
    <n v="0"/>
    <n v="10.422369383200001"/>
    <n v="32.858707590000002"/>
    <n v="0"/>
    <n v="1655.294306066"/>
    <n v="0"/>
    <n v="0"/>
    <n v="29.678473962000002"/>
    <n v="0"/>
    <n v="0"/>
    <n v="1.1060392943999999"/>
    <n v="0"/>
    <n v="18.357632980400002"/>
  </r>
  <r>
    <x v="5"/>
    <x v="1"/>
    <x v="0"/>
    <x v="0"/>
    <x v="0"/>
    <s v="Fixed"/>
    <x v="1"/>
    <s v="Protect None"/>
    <n v="353.5385"/>
    <n v="238.08681913080002"/>
    <n v="873.60918919400001"/>
    <n v="15.4289516316"/>
    <n v="0"/>
    <n v="1.93359193"/>
    <n v="0.67928999559999992"/>
    <n v="51.5333755156"/>
    <n v="78.587353645199997"/>
    <n v="0"/>
    <n v="29.2008211568"/>
    <n v="7.6041437012000008"/>
    <n v="0"/>
    <n v="0"/>
    <n v="10.101133663199999"/>
    <n v="32.858707590000002"/>
    <n v="0"/>
    <n v="1659.7231582272002"/>
    <n v="0"/>
    <n v="0"/>
    <n v="25.837483168399999"/>
    <n v="0"/>
    <n v="0"/>
    <n v="0.96889635240000005"/>
    <n v="0"/>
    <n v="25.3944249792"/>
  </r>
  <r>
    <x v="6"/>
    <x v="1"/>
    <x v="0"/>
    <x v="0"/>
    <x v="0"/>
    <s v="Fixed"/>
    <x v="1"/>
    <s v="Protect None"/>
    <n v="345.93560000000002"/>
    <n v="231.73079975399997"/>
    <n v="854.82208876640004"/>
    <n v="14.5707580504"/>
    <n v="0"/>
    <n v="1.93359193"/>
    <n v="0.67162975920000001"/>
    <n v="56.787556372800005"/>
    <n v="97.146129607199995"/>
    <n v="0"/>
    <n v="25.996124193200004"/>
    <n v="8.0541208135999991"/>
    <n v="0"/>
    <n v="0"/>
    <n v="9.6017356708000001"/>
    <n v="32.475695770000002"/>
    <n v="0"/>
    <n v="1665.0393622888"/>
    <n v="0"/>
    <n v="0"/>
    <n v="20.058946774399999"/>
    <n v="0"/>
    <n v="0"/>
    <n v="0.9088499832000001"/>
    <n v="0"/>
    <n v="31.750444355999999"/>
  </r>
  <r>
    <x v="7"/>
    <x v="1"/>
    <x v="0"/>
    <x v="0"/>
    <x v="0"/>
    <s v="Fixed"/>
    <x v="1"/>
    <s v="Protect None"/>
    <n v="339.4975"/>
    <n v="226.58336799760002"/>
    <n v="838.91326039"/>
    <n v="13.8966572472"/>
    <n v="0"/>
    <n v="1.93359193"/>
    <n v="0.66026295680000002"/>
    <n v="54.271292267600003"/>
    <n v="121.24523332160001"/>
    <n v="0"/>
    <n v="21.854901553600001"/>
    <n v="8.7136424572000006"/>
    <n v="0"/>
    <n v="0"/>
    <n v="8.9691484068000005"/>
    <n v="32.463340549999998"/>
    <n v="0"/>
    <n v="1671.4027947976001"/>
    <n v="0"/>
    <n v="0"/>
    <n v="12.885258938"/>
    <n v="0"/>
    <n v="0"/>
    <n v="0.85745226799999996"/>
    <n v="0"/>
    <n v="36.897876112399999"/>
  </r>
  <r>
    <x v="0"/>
    <x v="2"/>
    <x v="0"/>
    <x v="0"/>
    <x v="0"/>
    <s v="Fixed"/>
    <x v="1"/>
    <s v="Protect None"/>
    <n v="516.4325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</r>
  <r>
    <x v="1"/>
    <x v="2"/>
    <x v="0"/>
    <x v="0"/>
    <x v="0"/>
    <s v="Fixed"/>
    <x v="1"/>
    <s v="Protect None"/>
    <n v="501.46929999999998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</r>
  <r>
    <x v="2"/>
    <x v="2"/>
    <x v="0"/>
    <x v="0"/>
    <x v="0"/>
    <s v="Fixed"/>
    <x v="1"/>
    <s v="Protect None"/>
    <n v="499.721"/>
    <n v="2718.3025931456"/>
    <n v="1234.8325787240001"/>
    <n v="65.581507759999994"/>
    <n v="0"/>
    <n v="1.7336844704000001"/>
    <n v="5.3730380736000001"/>
    <n v="18.447826086399999"/>
    <n v="130.62506924120001"/>
    <n v="0"/>
    <n v="179.97601869600001"/>
    <n v="3.4772531168"/>
    <n v="0"/>
    <n v="0"/>
    <n v="7.8517423100000006"/>
    <n v="13.00386905"/>
    <n v="0"/>
    <n v="4751.3663993656"/>
    <n v="0"/>
    <n v="0"/>
    <n v="147.35774368720001"/>
    <n v="0"/>
    <n v="0"/>
    <n v="0.3088805"/>
    <n v="0"/>
    <n v="25.643506214399999"/>
  </r>
  <r>
    <x v="3"/>
    <x v="2"/>
    <x v="0"/>
    <x v="0"/>
    <x v="0"/>
    <s v="Fixed"/>
    <x v="1"/>
    <s v="Protect None"/>
    <n v="495.58319999999998"/>
    <n v="2697.1642943520001"/>
    <n v="1224.6078928607999"/>
    <n v="65.581507759999994"/>
    <n v="0"/>
    <n v="1.726024234"/>
    <n v="5.0878795960000005"/>
    <n v="25.0235212748"/>
    <n v="138.0604406372"/>
    <n v="0"/>
    <n v="179.3577634872"/>
    <n v="6.5230619512000008"/>
    <n v="0"/>
    <n v="0"/>
    <n v="7.8517423100000006"/>
    <n v="12.163714090000001"/>
    <n v="0"/>
    <n v="4752.9864158119999"/>
    <n v="0"/>
    <n v="0"/>
    <n v="140.65750788119999"/>
    <n v="0"/>
    <n v="0"/>
    <n v="0.3088805"/>
    <n v="0"/>
    <n v="46.781805007999999"/>
  </r>
  <r>
    <x v="4"/>
    <x v="2"/>
    <x v="0"/>
    <x v="0"/>
    <x v="0"/>
    <s v="Fixed"/>
    <x v="1"/>
    <s v="Protect None"/>
    <n v="483.8888"/>
    <n v="2656.2153887059999"/>
    <n v="1195.7105159072"/>
    <n v="65.581507759999994"/>
    <n v="0"/>
    <n v="1.4635993612000002"/>
    <n v="4.7152461607999996"/>
    <n v="49.374918581599999"/>
    <n v="149.42205384479999"/>
    <n v="0"/>
    <n v="177.82275095439999"/>
    <n v="7.4983830180000002"/>
    <n v="0"/>
    <n v="0"/>
    <n v="7.8517423100000006"/>
    <n v="11.47182177"/>
    <n v="0"/>
    <n v="4755.8711125775999"/>
    <n v="0"/>
    <n v="0"/>
    <n v="132.84332544"/>
    <n v="0"/>
    <n v="0"/>
    <n v="0.3088805"/>
    <n v="0"/>
    <n v="87.730710654000006"/>
  </r>
  <r>
    <x v="5"/>
    <x v="2"/>
    <x v="0"/>
    <x v="0"/>
    <x v="0"/>
    <s v="Fixed"/>
    <x v="1"/>
    <s v="Protect None"/>
    <n v="472.65219999999999"/>
    <n v="2591.2210010004001"/>
    <n v="1167.9443828967999"/>
    <n v="65.581507759999994"/>
    <n v="0"/>
    <n v="0.66668767119999994"/>
    <n v="3.8899174648000003"/>
    <n v="63.6251822252"/>
    <n v="174.79053286199999"/>
    <n v="0"/>
    <n v="173.95952076479998"/>
    <n v="9.6281758415999992"/>
    <n v="0"/>
    <n v="0"/>
    <n v="7.8480357440000006"/>
    <n v="10.211589330000001"/>
    <n v="0"/>
    <n v="4762.0185758408006"/>
    <n v="0"/>
    <n v="0"/>
    <n v="119.46558743280001"/>
    <n v="0"/>
    <n v="0"/>
    <n v="0.30640945600000002"/>
    <n v="0"/>
    <n v="152.7250983596"/>
  </r>
  <r>
    <x v="6"/>
    <x v="2"/>
    <x v="0"/>
    <x v="0"/>
    <x v="0"/>
    <s v="Fixed"/>
    <x v="1"/>
    <s v="Protect None"/>
    <n v="454.12509999999997"/>
    <n v="2511.622249046"/>
    <n v="1122.1631036044"/>
    <n v="37.962648971999997"/>
    <n v="0"/>
    <n v="9.5876507200000002E-2"/>
    <n v="3.0038010864000002"/>
    <n v="121.1772796116"/>
    <n v="210.74471727080001"/>
    <n v="0"/>
    <n v="165.7993921636"/>
    <n v="10.9758832392"/>
    <n v="0"/>
    <n v="0"/>
    <n v="7.8379044636000001"/>
    <n v="9.9521297099999995"/>
    <n v="0"/>
    <n v="4772.8128373460004"/>
    <n v="0"/>
    <n v="0"/>
    <n v="97.118206810000004"/>
    <n v="0"/>
    <n v="0"/>
    <n v="0.2920774008"/>
    <n v="0"/>
    <n v="232.323850314"/>
  </r>
  <r>
    <x v="7"/>
    <x v="2"/>
    <x v="0"/>
    <x v="0"/>
    <x v="0"/>
    <s v="Fixed"/>
    <x v="1"/>
    <s v="Protect None"/>
    <n v="429.0616"/>
    <n v="2429.1192790783998"/>
    <n v="1060.2300923104001"/>
    <n v="25.414193331200003"/>
    <n v="0"/>
    <n v="6.9436336400000007E-2"/>
    <n v="2.1201557520000001"/>
    <n v="154.0614389548"/>
    <n v="301.52815568240004"/>
    <n v="0"/>
    <n v="153.9097168532"/>
    <n v="12.022617477600001"/>
    <n v="0"/>
    <n v="0"/>
    <n v="7.8245608259999999"/>
    <n v="9.0254882099999989"/>
    <n v="0"/>
    <n v="4788.7187004695998"/>
    <n v="0"/>
    <n v="0"/>
    <n v="44.744182125599998"/>
    <n v="0"/>
    <n v="0"/>
    <n v="0.2673669608"/>
    <n v="0"/>
    <n v="314.82682028160002"/>
  </r>
  <r>
    <x v="0"/>
    <x v="3"/>
    <x v="0"/>
    <x v="0"/>
    <x v="0"/>
    <s v="Fixed"/>
    <x v="1"/>
    <s v="Protect None"/>
    <n v="295.97250000000003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</r>
  <r>
    <x v="1"/>
    <x v="3"/>
    <x v="0"/>
    <x v="0"/>
    <x v="0"/>
    <s v="Fixed"/>
    <x v="1"/>
    <s v="Protect None"/>
    <n v="288.51710000000003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</r>
  <r>
    <x v="2"/>
    <x v="3"/>
    <x v="0"/>
    <x v="0"/>
    <x v="0"/>
    <s v="Fixed"/>
    <x v="1"/>
    <s v="Protect None"/>
    <n v="286.75170000000003"/>
    <n v="1037.4564565976"/>
    <n v="708.57606777480009"/>
    <n v="22.259658560800002"/>
    <n v="0"/>
    <n v="21.281866450000003"/>
    <n v="0"/>
    <n v="19.723131894800002"/>
    <n v="10.311913716399999"/>
    <n v="0"/>
    <n v="67.973231247599998"/>
    <n v="1.28494288E-2"/>
    <n v="0"/>
    <n v="0"/>
    <n v="0"/>
    <n v="6.12818912"/>
    <n v="4.4911224699999996"/>
    <n v="1301.2507819824"/>
    <n v="0"/>
    <n v="0"/>
    <n v="147.94165138439999"/>
    <n v="0"/>
    <n v="0"/>
    <n v="0"/>
    <n v="0"/>
    <n v="10.5997903424"/>
  </r>
  <r>
    <x v="3"/>
    <x v="3"/>
    <x v="0"/>
    <x v="0"/>
    <x v="0"/>
    <s v="Fixed"/>
    <x v="1"/>
    <s v="Protect None"/>
    <n v="282.96100000000001"/>
    <n v="1031.5034644972"/>
    <n v="699.20908128400004"/>
    <n v="22.0377588096"/>
    <n v="0"/>
    <n v="21.281866450000003"/>
    <n v="0"/>
    <n v="27.406349003999999"/>
    <n v="13.6342323744"/>
    <n v="0"/>
    <n v="67.767640386800011"/>
    <n v="0.2097916356"/>
    <n v="0"/>
    <n v="0"/>
    <n v="0"/>
    <n v="6.12818912"/>
    <n v="3.2864885200000002"/>
    <n v="1302.6610067931999"/>
    <n v="0"/>
    <n v="0"/>
    <n v="146.3283067568"/>
    <n v="0"/>
    <n v="0"/>
    <n v="0"/>
    <n v="0"/>
    <n v="16.552782442799998"/>
  </r>
  <r>
    <x v="4"/>
    <x v="3"/>
    <x v="0"/>
    <x v="0"/>
    <x v="0"/>
    <s v="Fixed"/>
    <x v="1"/>
    <s v="Protect None"/>
    <n v="250.65780000000001"/>
    <n v="858.58672430039996"/>
    <n v="619.38645274320004"/>
    <n v="21.874422801199998"/>
    <n v="0"/>
    <n v="19.175301439999998"/>
    <n v="0"/>
    <n v="104.5518484752"/>
    <n v="38.864827136400002"/>
    <n v="0"/>
    <n v="67.385616984400002"/>
    <n v="0.3543477096"/>
    <n v="0"/>
    <n v="0"/>
    <n v="0"/>
    <n v="6.12818912"/>
    <n v="2.37220224"/>
    <n v="1303.9634940856001"/>
    <n v="0"/>
    <n v="0"/>
    <n v="125.89351418999999"/>
    <n v="0"/>
    <n v="0"/>
    <n v="0"/>
    <n v="0"/>
    <n v="189.4695226396"/>
  </r>
  <r>
    <x v="5"/>
    <x v="3"/>
    <x v="0"/>
    <x v="0"/>
    <x v="0"/>
    <s v="Fixed"/>
    <x v="1"/>
    <s v="Protect None"/>
    <n v="225.75659999999999"/>
    <n v="781.54550288600001"/>
    <n v="557.85449189040003"/>
    <n v="0.39684966639999997"/>
    <n v="0"/>
    <n v="0.3706566"/>
    <n v="0"/>
    <n v="148.2703002364"/>
    <n v="112.16365241279999"/>
    <n v="0"/>
    <n v="66.545956233200002"/>
    <n v="0.65186140719999996"/>
    <n v="0"/>
    <n v="0"/>
    <n v="0"/>
    <n v="3.95984801"/>
    <n v="1.1057921900000001"/>
    <n v="1308.2977052616002"/>
    <n v="0"/>
    <n v="0"/>
    <n v="110.33359722639999"/>
    <n v="0"/>
    <n v="0"/>
    <n v="0"/>
    <n v="0"/>
    <n v="266.51074405399999"/>
  </r>
  <r>
    <x v="6"/>
    <x v="3"/>
    <x v="0"/>
    <x v="0"/>
    <x v="0"/>
    <s v="Fixed"/>
    <x v="1"/>
    <s v="Protect None"/>
    <n v="214.73820000000001"/>
    <n v="732.57583552039989"/>
    <n v="530.62754068080005"/>
    <n v="0.27082642239999999"/>
    <n v="0"/>
    <n v="0.34569905559999997"/>
    <n v="0"/>
    <n v="82.81185046760001"/>
    <n v="260.50141215039997"/>
    <n v="0"/>
    <n v="64.675128820799998"/>
    <n v="0.91873415920000001"/>
    <n v="0"/>
    <n v="0"/>
    <n v="0"/>
    <n v="3.95984801"/>
    <n v="0.31505811"/>
    <n v="1311.1604097356001"/>
    <n v="0"/>
    <n v="0"/>
    <n v="54.3644506264"/>
    <n v="0"/>
    <n v="0"/>
    <n v="0"/>
    <n v="0"/>
    <n v="315.48041141959999"/>
  </r>
  <r>
    <x v="7"/>
    <x v="3"/>
    <x v="0"/>
    <x v="0"/>
    <x v="0"/>
    <s v="Fixed"/>
    <x v="1"/>
    <s v="Protect None"/>
    <n v="202.0095"/>
    <n v="681.51937149680009"/>
    <n v="499.17436291799999"/>
    <n v="0.22313527320000001"/>
    <n v="0"/>
    <n v="0.33457935759999996"/>
    <n v="0"/>
    <n v="84.605828411600001"/>
    <n v="326.71822532280004"/>
    <n v="0"/>
    <n v="61.115342834400003"/>
    <n v="2.0141479644000002"/>
    <n v="0"/>
    <n v="0"/>
    <n v="0"/>
    <n v="3.5274153099999999"/>
    <n v="0.21003874000000003"/>
    <n v="1315.5811074516"/>
    <n v="0"/>
    <n v="0"/>
    <n v="16.446280446399999"/>
    <n v="0"/>
    <n v="0"/>
    <n v="0"/>
    <n v="0"/>
    <n v="366.53687544319996"/>
  </r>
  <r>
    <x v="0"/>
    <x v="4"/>
    <x v="0"/>
    <x v="0"/>
    <x v="0"/>
    <s v="Fixed"/>
    <x v="1"/>
    <s v="Protect None"/>
    <n v="188.38249999999999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</r>
  <r>
    <x v="1"/>
    <x v="4"/>
    <x v="0"/>
    <x v="0"/>
    <x v="0"/>
    <s v="Fixed"/>
    <x v="1"/>
    <s v="Protect None"/>
    <n v="175.82550000000001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</r>
  <r>
    <x v="2"/>
    <x v="4"/>
    <x v="0"/>
    <x v="0"/>
    <x v="0"/>
    <s v="Fixed"/>
    <x v="1"/>
    <s v="Protect None"/>
    <n v="171.93530000000001"/>
    <n v="1577.9765748279999"/>
    <n v="424.85969145320001"/>
    <n v="1.26023244"/>
    <n v="0"/>
    <n v="18.269416709599998"/>
    <n v="0"/>
    <n v="38.812193899199997"/>
    <n v="160.17381339320002"/>
    <n v="0"/>
    <n v="94.489757307199994"/>
    <n v="6.4037105260000002"/>
    <n v="0"/>
    <n v="0"/>
    <n v="0"/>
    <n v="33.723572990000001"/>
    <n v="0"/>
    <n v="1766.4700350875999"/>
    <n v="0"/>
    <n v="0"/>
    <n v="380.59266792399995"/>
    <n v="0"/>
    <n v="0"/>
    <n v="0"/>
    <n v="0"/>
    <n v="26.744109212000001"/>
  </r>
  <r>
    <x v="3"/>
    <x v="4"/>
    <x v="0"/>
    <x v="0"/>
    <x v="0"/>
    <s v="Fixed"/>
    <x v="1"/>
    <s v="Protect None"/>
    <n v="163.8312"/>
    <n v="1568.9602294808001"/>
    <n v="404.83410377280001"/>
    <n v="1.26023244"/>
    <n v="0"/>
    <n v="16.5735392124"/>
    <n v="0"/>
    <n v="56.424065800400001"/>
    <n v="173.3126014456"/>
    <n v="0"/>
    <n v="92.527007057999995"/>
    <n v="8.8100131731999998"/>
    <n v="0"/>
    <n v="0"/>
    <n v="0"/>
    <n v="33.698862550000001"/>
    <n v="0"/>
    <n v="1768.9892644455999"/>
    <n v="0"/>
    <n v="0"/>
    <n v="368.62540183200002"/>
    <n v="0"/>
    <n v="0"/>
    <n v="0"/>
    <n v="0"/>
    <n v="35.760454559199999"/>
  </r>
  <r>
    <x v="4"/>
    <x v="4"/>
    <x v="0"/>
    <x v="0"/>
    <x v="0"/>
    <s v="Fixed"/>
    <x v="1"/>
    <s v="Protect None"/>
    <n v="150.84739999999999"/>
    <n v="1547.3494670743999"/>
    <n v="372.75056268559996"/>
    <n v="1.26023244"/>
    <n v="0"/>
    <n v="15.187777737200001"/>
    <n v="0"/>
    <n v="83.149889286800004"/>
    <n v="197.59925739960002"/>
    <n v="0"/>
    <n v="89.975159919199996"/>
    <n v="10.3395894092"/>
    <n v="0"/>
    <n v="0"/>
    <n v="0"/>
    <n v="32.562182310000004"/>
    <n v="0"/>
    <n v="1773.8023639487999"/>
    <n v="0"/>
    <n v="0"/>
    <n v="348.4280765936"/>
    <n v="0"/>
    <n v="0"/>
    <n v="0"/>
    <n v="0"/>
    <n v="57.371216965600006"/>
  </r>
  <r>
    <x v="5"/>
    <x v="4"/>
    <x v="0"/>
    <x v="0"/>
    <x v="0"/>
    <s v="Fixed"/>
    <x v="1"/>
    <s v="Protect None"/>
    <n v="120.4864"/>
    <n v="1288.2533376468"/>
    <n v="297.72719580160003"/>
    <n v="0.18137462960000003"/>
    <n v="0"/>
    <n v="10.537767138"/>
    <n v="0"/>
    <n v="142.1070222916"/>
    <n v="268.1413859896"/>
    <n v="0"/>
    <n v="79.583678585999991"/>
    <n v="12.5902162844"/>
    <n v="0"/>
    <n v="0"/>
    <n v="0"/>
    <n v="15.110434060000001"/>
    <n v="0"/>
    <n v="1804.6491475139999"/>
    <n v="0"/>
    <n v="0"/>
    <n v="294.42686943519999"/>
    <n v="0"/>
    <n v="0"/>
    <n v="0"/>
    <n v="0"/>
    <n v="316.46734639319999"/>
  </r>
  <r>
    <x v="6"/>
    <x v="4"/>
    <x v="0"/>
    <x v="0"/>
    <x v="0"/>
    <s v="Fixed"/>
    <x v="1"/>
    <s v="Protect None"/>
    <n v="106.06829999999999"/>
    <n v="1112.4783408552"/>
    <n v="262.09943630519996"/>
    <n v="0.1709962448"/>
    <n v="0"/>
    <n v="10.431265141600001"/>
    <n v="0"/>
    <n v="114.4051364252"/>
    <n v="476.69848800720001"/>
    <n v="0"/>
    <n v="67.041894764000006"/>
    <n v="14.889769830799999"/>
    <n v="0"/>
    <n v="0"/>
    <n v="0"/>
    <n v="2.5884185900000003"/>
    <n v="0"/>
    <n v="1834.2903087115999"/>
    <n v="0"/>
    <n v="0"/>
    <n v="142.43913060520001"/>
    <n v="0"/>
    <n v="0"/>
    <n v="0"/>
    <n v="0"/>
    <n v="492.24234318479995"/>
  </r>
  <r>
    <x v="7"/>
    <x v="4"/>
    <x v="0"/>
    <x v="0"/>
    <x v="0"/>
    <s v="Fixed"/>
    <x v="1"/>
    <s v="Protect None"/>
    <n v="83.176199999999994"/>
    <n v="923.02339737520003"/>
    <n v="205.53204995279998"/>
    <n v="0.15765260719999999"/>
    <n v="0"/>
    <n v="9.6625233531999992"/>
    <n v="0"/>
    <n v="127.47004026200001"/>
    <n v="603.66270556239999"/>
    <n v="0"/>
    <n v="61.105211554"/>
    <n v="18.995409436799999"/>
    <n v="0"/>
    <n v="0"/>
    <n v="0"/>
    <n v="2.5884185900000003"/>
    <n v="0"/>
    <n v="1844.5594733667999"/>
    <n v="0"/>
    <n v="0"/>
    <n v="51.321359940400008"/>
    <n v="0"/>
    <n v="0"/>
    <n v="0"/>
    <n v="0"/>
    <n v="681.69728666479989"/>
  </r>
  <r>
    <x v="0"/>
    <x v="5"/>
    <x v="0"/>
    <x v="0"/>
    <x v="0"/>
    <s v="Fixed"/>
    <x v="1"/>
    <s v="Protect None"/>
    <n v="2275.5324999999998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</r>
  <r>
    <x v="1"/>
    <x v="5"/>
    <x v="0"/>
    <x v="0"/>
    <x v="0"/>
    <s v="Fixed"/>
    <x v="1"/>
    <s v="Protect None"/>
    <n v="2249.3126999999999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</r>
  <r>
    <x v="2"/>
    <x v="5"/>
    <x v="0"/>
    <x v="0"/>
    <x v="0"/>
    <s v="Fixed"/>
    <x v="1"/>
    <s v="Protect None"/>
    <n v="2247.3703999999998"/>
    <n v="5216.2041232772008"/>
    <n v="5553.3511426975992"/>
    <n v="271.36263894799998"/>
    <n v="0"/>
    <n v="34.390754870000002"/>
    <n v="29.334751741599998"/>
    <n v="55.187555382799999"/>
    <n v="367.39185666719999"/>
    <n v="0"/>
    <n v="296.49340353240001"/>
    <n v="12.3287798292"/>
    <n v="0"/>
    <n v="0"/>
    <n v="0"/>
    <n v="67.102188237600004"/>
    <n v="0.51891924"/>
    <n v="5206.8625885396004"/>
    <n v="0"/>
    <n v="0"/>
    <n v="670.66951150160003"/>
    <n v="0"/>
    <n v="0"/>
    <n v="8.313827538"/>
    <n v="323.44730438000005"/>
    <n v="28.018426602799998"/>
  </r>
  <r>
    <x v="3"/>
    <x v="5"/>
    <x v="0"/>
    <x v="0"/>
    <x v="0"/>
    <s v="Fixed"/>
    <x v="1"/>
    <s v="Protect None"/>
    <n v="2237.9755"/>
    <n v="5206.2460630616006"/>
    <n v="5530.1359314219999"/>
    <n v="271.0485692556"/>
    <n v="0"/>
    <n v="32.494722808799999"/>
    <n v="27.2511674408"/>
    <n v="68.059470683200004"/>
    <n v="394.60175767320004"/>
    <n v="0"/>
    <n v="283.3000054076"/>
    <n v="17.479176838400001"/>
    <n v="0"/>
    <n v="0"/>
    <n v="0"/>
    <n v="66.911917849600002"/>
    <n v="0.50038641000000006"/>
    <n v="5220.9307362403997"/>
    <n v="0"/>
    <n v="0"/>
    <n v="652.48015661760007"/>
    <n v="0"/>
    <n v="0"/>
    <n v="8.1139200783999996"/>
    <n v="323.44730438000005"/>
    <n v="37.976486818400005"/>
  </r>
  <r>
    <x v="4"/>
    <x v="5"/>
    <x v="0"/>
    <x v="0"/>
    <x v="0"/>
    <s v="Fixed"/>
    <x v="1"/>
    <s v="Protect None"/>
    <n v="2229.8242"/>
    <n v="5192.9852054356006"/>
    <n v="5509.9937104647997"/>
    <n v="270.78960384440001"/>
    <n v="0"/>
    <n v="32.062043004399996"/>
    <n v="26.756711536399997"/>
    <n v="76.383923710399998"/>
    <n v="431.86139462720001"/>
    <n v="0"/>
    <n v="255.82347875399998"/>
    <n v="23.8008487036"/>
    <n v="0"/>
    <n v="0"/>
    <n v="0"/>
    <n v="65.671453761600006"/>
    <n v="0.3706566"/>
    <n v="5251.1696429816002"/>
    <n v="0"/>
    <n v="0"/>
    <n v="621.24072416080003"/>
    <n v="0"/>
    <n v="0"/>
    <n v="7.3839736807999996"/>
    <n v="323.44730438000005"/>
    <n v="51.237344444400001"/>
  </r>
  <r>
    <x v="5"/>
    <x v="5"/>
    <x v="0"/>
    <x v="0"/>
    <x v="0"/>
    <s v="Fixed"/>
    <x v="1"/>
    <s v="Protect None"/>
    <n v="2202.9758000000002"/>
    <n v="5127.1437438468001"/>
    <n v="5443.6501327352007"/>
    <n v="270.26969618679999"/>
    <n v="0"/>
    <n v="26.083352046400002"/>
    <n v="26.077668645199999"/>
    <n v="124.12869456520001"/>
    <n v="540.90955476480008"/>
    <n v="0"/>
    <n v="214.60201695480001"/>
    <n v="38.608085664800001"/>
    <n v="0"/>
    <n v="0"/>
    <n v="0"/>
    <n v="63.040780319200003"/>
    <n v="0.35830138"/>
    <n v="5299.5334103584"/>
    <n v="0"/>
    <n v="0"/>
    <n v="519.24047571999995"/>
    <n v="0"/>
    <n v="0"/>
    <n v="6.8055022804000007"/>
    <n v="323.44730438000005"/>
    <n v="117.0788060332"/>
  </r>
  <r>
    <x v="6"/>
    <x v="5"/>
    <x v="0"/>
    <x v="0"/>
    <x v="0"/>
    <s v="Fixed"/>
    <x v="1"/>
    <s v="Protect None"/>
    <n v="2183.3301000000001"/>
    <n v="5084.056890932"/>
    <n v="5395.1047436244007"/>
    <n v="269.86741022360002"/>
    <n v="0"/>
    <n v="23.361744184799999"/>
    <n v="21.498577008800002"/>
    <n v="132.5290086432"/>
    <n v="690.88413404799996"/>
    <n v="0"/>
    <n v="184.00777408639999"/>
    <n v="53.664650965600003"/>
    <n v="0"/>
    <n v="0"/>
    <n v="0"/>
    <n v="61.4667252912"/>
    <n v="0.17297308000000003"/>
    <n v="5340.9337757431995"/>
    <n v="0"/>
    <n v="0"/>
    <n v="394.40135600479999"/>
    <n v="0"/>
    <n v="0"/>
    <n v="5.4150458215999997"/>
    <n v="323.44730438000005"/>
    <n v="160.16565894799999"/>
  </r>
  <r>
    <x v="7"/>
    <x v="5"/>
    <x v="0"/>
    <x v="0"/>
    <x v="0"/>
    <s v="Fixed"/>
    <x v="1"/>
    <s v="Protect None"/>
    <n v="2166.4115999999999"/>
    <n v="5024.5398193567999"/>
    <n v="5353.2983857104"/>
    <n v="269.65761858799999"/>
    <n v="0"/>
    <n v="22.520847911599997"/>
    <n v="20.226483557599998"/>
    <n v="125.64888083400001"/>
    <n v="860.70119665120001"/>
    <n v="0"/>
    <n v="163.34515126280002"/>
    <n v="79.084527698000002"/>
    <n v="0"/>
    <n v="0"/>
    <n v="0"/>
    <n v="59.861040900000006"/>
    <n v="0.11119698"/>
    <n v="5370.0980254488004"/>
    <n v="0"/>
    <n v="0"/>
    <n v="244.23428239399999"/>
    <n v="0"/>
    <n v="0"/>
    <n v="4.5207749979999994"/>
    <n v="323.44730438000005"/>
    <n v="219.68273052320001"/>
  </r>
  <r>
    <x v="0"/>
    <x v="6"/>
    <x v="0"/>
    <x v="1"/>
    <x v="1"/>
    <s v="Fixed"/>
    <x v="1"/>
    <s v="Protect None"/>
    <n v="48756.5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</r>
  <r>
    <x v="1"/>
    <x v="6"/>
    <x v="0"/>
    <x v="1"/>
    <x v="1"/>
    <s v="Fixed"/>
    <x v="1"/>
    <s v="Protect None"/>
    <n v="48653.171499999997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</r>
  <r>
    <x v="2"/>
    <x v="6"/>
    <x v="0"/>
    <x v="1"/>
    <x v="1"/>
    <s v="Fixed"/>
    <x v="1"/>
    <s v="Protect None"/>
    <n v="48634.304199999999"/>
    <n v="47537.565660954795"/>
    <n v="120177.5055875848"/>
    <n v="4410.7982195271998"/>
    <n v="0"/>
    <n v="334.49385947759998"/>
    <n v="13.9940163808"/>
    <n v="193.71131677"/>
    <n v="569.07426717240003"/>
    <n v="0"/>
    <n v="797.74467893240001"/>
    <n v="54.431910127599998"/>
    <n v="0"/>
    <n v="0"/>
    <n v="19.378421256799999"/>
    <n v="3470.0880776176004"/>
    <n v="12.250200629999998"/>
    <n v="58812.075803076805"/>
    <n v="0"/>
    <n v="0"/>
    <n v="967.27954831080001"/>
    <n v="0"/>
    <n v="119.28964909999999"/>
    <n v="17.515254080799998"/>
    <n v="93183.483139870004"/>
    <n v="169.29937888520001"/>
  </r>
  <r>
    <x v="3"/>
    <x v="6"/>
    <x v="0"/>
    <x v="1"/>
    <x v="1"/>
    <s v="Fixed"/>
    <x v="1"/>
    <s v="Protect None"/>
    <n v="48595.007700000002"/>
    <n v="47455.160050120801"/>
    <n v="120080.4022070388"/>
    <n v="4407.7566114676001"/>
    <n v="0"/>
    <n v="331.49895414960002"/>
    <n v="13.6221242588"/>
    <n v="265.12004049080002"/>
    <n v="617.53885314440004"/>
    <n v="0"/>
    <n v="791.21815751960003"/>
    <n v="68.574930461600005"/>
    <n v="0"/>
    <n v="0"/>
    <n v="18.895579259199998"/>
    <n v="3467.5256049896002"/>
    <n v="8.9266464499999998"/>
    <n v="58828.993311613995"/>
    <n v="0"/>
    <n v="0"/>
    <n v="932.86877798440003"/>
    <n v="0"/>
    <n v="119.28964909999999"/>
    <n v="17.399609221600002"/>
    <n v="93183.483139870004"/>
    <n v="251.7049897192"/>
  </r>
  <r>
    <x v="4"/>
    <x v="6"/>
    <x v="0"/>
    <x v="1"/>
    <x v="1"/>
    <s v="Fixed"/>
    <x v="1"/>
    <s v="Protect None"/>
    <n v="48505.411699999997"/>
    <n v="47134.545303478008"/>
    <n v="119859.0065488148"/>
    <n v="4404.4703700520004"/>
    <n v="0"/>
    <n v="327.29002490439996"/>
    <n v="13.1491664372"/>
    <n v="448.40725814679996"/>
    <n v="719.52847609600008"/>
    <n v="0"/>
    <n v="780.58822044039994"/>
    <n v="66.531377073599998"/>
    <n v="0"/>
    <n v="0"/>
    <n v="18.749787663199999"/>
    <n v="3465.5500053115998"/>
    <n v="6.9683440799999996"/>
    <n v="58854.136184313997"/>
    <n v="0"/>
    <n v="0"/>
    <n v="868.98907822719991"/>
    <n v="0"/>
    <n v="119.28964909999999"/>
    <n v="16.9765664888"/>
    <n v="93183.483139870004"/>
    <n v="572.31973636199996"/>
  </r>
  <r>
    <x v="5"/>
    <x v="6"/>
    <x v="0"/>
    <x v="1"/>
    <x v="1"/>
    <s v="Fixed"/>
    <x v="1"/>
    <s v="Protect None"/>
    <n v="48389.771399999998"/>
    <n v="46579.724759410805"/>
    <n v="119573.25427934159"/>
    <n v="4379.4411653759998"/>
    <n v="0"/>
    <n v="301.9919706412"/>
    <n v="12.1162700452"/>
    <n v="641.72345498120001"/>
    <n v="957.45270053160004"/>
    <n v="0"/>
    <n v="757.22301679399993"/>
    <n v="67.861540058800003"/>
    <n v="0"/>
    <n v="0"/>
    <n v="18.4248453772"/>
    <n v="3442.8915202491999"/>
    <n v="4.8988447299999995"/>
    <n v="58917.135698198399"/>
    <n v="0"/>
    <n v="0"/>
    <n v="759.60856267160011"/>
    <n v="0"/>
    <n v="119.28964909999999"/>
    <n v="16.317539054000001"/>
    <n v="93183.483139870004"/>
    <n v="1127.1402804291999"/>
  </r>
  <r>
    <x v="6"/>
    <x v="6"/>
    <x v="0"/>
    <x v="1"/>
    <x v="1"/>
    <s v="Fixed"/>
    <x v="1"/>
    <s v="Protect None"/>
    <n v="48280.4571"/>
    <n v="45920.614297532396"/>
    <n v="119303.13383421241"/>
    <n v="4347.0781492124006"/>
    <n v="0"/>
    <n v="301.19530605559999"/>
    <n v="10.7989564888"/>
    <n v="695.45778938759997"/>
    <n v="1469.7285387376"/>
    <n v="0"/>
    <n v="716.22246632839995"/>
    <n v="69.540367352399997"/>
    <n v="0"/>
    <n v="0"/>
    <n v="17.915316104399999"/>
    <n v="3426.5035564412001"/>
    <n v="3.7683420999999999"/>
    <n v="58994.183838536002"/>
    <n v="0"/>
    <n v="0"/>
    <n v="479.49743954600001"/>
    <n v="0"/>
    <n v="119.28964909999999"/>
    <n v="15.318001755999999"/>
    <n v="93183.483139870004"/>
    <n v="1786.2507423075999"/>
  </r>
  <r>
    <x v="7"/>
    <x v="6"/>
    <x v="0"/>
    <x v="1"/>
    <x v="1"/>
    <s v="Fixed"/>
    <x v="1"/>
    <s v="Protect None"/>
    <n v="48142.637000000002"/>
    <n v="45178.722626132003"/>
    <n v="118962.57430302801"/>
    <n v="4332.5953603283997"/>
    <n v="0"/>
    <n v="298.59057857520003"/>
    <n v="9.2893957092000008"/>
    <n v="811.84593862279996"/>
    <n v="1960.8507576771999"/>
    <n v="0"/>
    <n v="665.40050438040009"/>
    <n v="76.545529987999998"/>
    <n v="0"/>
    <n v="0"/>
    <n v="17.269385202799999"/>
    <n v="3420.75269574"/>
    <n v="3.5830137999999998"/>
    <n v="59069.508919892403"/>
    <n v="0"/>
    <n v="0"/>
    <n v="207.29489274240001"/>
    <n v="0"/>
    <n v="119.28964909999999"/>
    <n v="14.239885258799999"/>
    <n v="93183.483139870004"/>
    <n v="2528.1424137079998"/>
  </r>
  <r>
    <x v="0"/>
    <x v="7"/>
    <x v="0"/>
    <x v="2"/>
    <x v="1"/>
    <s v="Fixed"/>
    <x v="1"/>
    <s v="Protect None"/>
    <n v="1507.2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</r>
  <r>
    <x v="1"/>
    <x v="7"/>
    <x v="0"/>
    <x v="2"/>
    <x v="1"/>
    <s v="Fixed"/>
    <x v="1"/>
    <s v="Protect None"/>
    <n v="1497.2460000000001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</r>
  <r>
    <x v="2"/>
    <x v="7"/>
    <x v="0"/>
    <x v="2"/>
    <x v="1"/>
    <s v="Fixed"/>
    <x v="1"/>
    <s v="Protect None"/>
    <n v="1496.5630000000001"/>
    <n v="3879.1711415484001"/>
    <n v="3698.0730217720002"/>
    <n v="193.92135551000001"/>
    <n v="0"/>
    <n v="14.610047649999998"/>
    <n v="10.3138905516"/>
    <n v="12.070555731200001"/>
    <n v="58.549657849199995"/>
    <n v="0"/>
    <n v="125.5196452328"/>
    <n v="0.49692694840000001"/>
    <n v="0"/>
    <n v="0"/>
    <n v="0"/>
    <n v="48.728987679999996"/>
    <n v="0.51891924"/>
    <n v="939.46448862919999"/>
    <n v="0"/>
    <n v="0"/>
    <n v="178.01549238639998"/>
    <n v="0"/>
    <n v="0"/>
    <n v="3.6245273392000001"/>
    <n v="3909.1545423399998"/>
    <n v="24.096138461600003"/>
  </r>
  <r>
    <x v="3"/>
    <x v="7"/>
    <x v="0"/>
    <x v="2"/>
    <x v="1"/>
    <s v="Fixed"/>
    <x v="1"/>
    <s v="Protect None"/>
    <n v="1492.8357000000001"/>
    <n v="3873.1499486335997"/>
    <n v="3688.8626994708002"/>
    <n v="193.92135551000001"/>
    <n v="0"/>
    <n v="14.606341083999999"/>
    <n v="9.4801603060000001"/>
    <n v="18.322791259999999"/>
    <n v="62.301196849999997"/>
    <n v="0"/>
    <n v="118.05239736919999"/>
    <n v="0.82878815759999991"/>
    <n v="0"/>
    <n v="0"/>
    <n v="0"/>
    <n v="48.537481769999999"/>
    <n v="0.50038641000000006"/>
    <n v="947.25346642160002"/>
    <n v="0"/>
    <n v="0"/>
    <n v="177.69549218840001"/>
    <n v="0"/>
    <n v="0"/>
    <n v="3.5449597224000002"/>
    <n v="3909.1545423399998"/>
    <n v="30.117331376400003"/>
  </r>
  <r>
    <x v="4"/>
    <x v="7"/>
    <x v="0"/>
    <x v="2"/>
    <x v="1"/>
    <s v="Fixed"/>
    <x v="1"/>
    <s v="Protect None"/>
    <n v="1489.7056"/>
    <n v="3864.3364759988003"/>
    <n v="3681.1280846464001"/>
    <n v="193.92135551000001"/>
    <n v="0"/>
    <n v="14.5645804404"/>
    <n v="9.1794342512"/>
    <n v="22.353311128399998"/>
    <n v="68.245540296399994"/>
    <n v="0"/>
    <n v="99.8291891824"/>
    <n v="0.73044060639999997"/>
    <n v="0"/>
    <n v="0"/>
    <n v="0"/>
    <n v="48.537481769999999"/>
    <n v="0.3706566"/>
    <n v="965.83028100479999"/>
    <n v="0"/>
    <n v="0"/>
    <n v="175.82021689679999"/>
    <n v="0"/>
    <n v="0"/>
    <n v="3.3971912912"/>
    <n v="3909.1545423399998"/>
    <n v="38.930804011199996"/>
  </r>
  <r>
    <x v="5"/>
    <x v="7"/>
    <x v="0"/>
    <x v="2"/>
    <x v="1"/>
    <s v="Fixed"/>
    <x v="1"/>
    <s v="Protect None"/>
    <n v="1474.7345"/>
    <n v="3798.4880954867999"/>
    <n v="3644.1338378180003"/>
    <n v="193.58133985559999"/>
    <n v="0"/>
    <n v="11.665057410799999"/>
    <n v="8.8446077891999995"/>
    <n v="55.555246730000007"/>
    <n v="89.939823990000008"/>
    <n v="0"/>
    <n v="73.9464859088"/>
    <n v="0.6975757212"/>
    <n v="0"/>
    <n v="0"/>
    <n v="0"/>
    <n v="47.159874739999999"/>
    <n v="0.35830138"/>
    <n v="993.34016675240002"/>
    <n v="0"/>
    <n v="0"/>
    <n v="161.42564428359998"/>
    <n v="0"/>
    <n v="0"/>
    <n v="3.2595541403999997"/>
    <n v="3909.1545423399998"/>
    <n v="104.7791845232"/>
  </r>
  <r>
    <x v="6"/>
    <x v="7"/>
    <x v="0"/>
    <x v="2"/>
    <x v="1"/>
    <s v="Fixed"/>
    <x v="1"/>
    <s v="Protect None"/>
    <n v="1463.8789999999999"/>
    <n v="3764.4781284972"/>
    <n v="3617.3094196759998"/>
    <n v="193.56107729479999"/>
    <n v="0"/>
    <n v="10.359110656799999"/>
    <n v="6.8032783408000004"/>
    <n v="59.7105543204"/>
    <n v="135.3679910948"/>
    <n v="0"/>
    <n v="58.799974606399999"/>
    <n v="0.73439427680000002"/>
    <n v="0"/>
    <n v="0"/>
    <n v="0"/>
    <n v="46.980724049999999"/>
    <n v="0.17297308000000003"/>
    <n v="1009.1022151151999"/>
    <n v="0"/>
    <n v="0"/>
    <n v="141.98421140480002"/>
    <n v="0"/>
    <n v="0"/>
    <n v="3.0215926032000002"/>
    <n v="3909.1545423399998"/>
    <n v="138.7891515128"/>
  </r>
  <r>
    <x v="7"/>
    <x v="7"/>
    <x v="0"/>
    <x v="2"/>
    <x v="1"/>
    <s v="Fixed"/>
    <x v="1"/>
    <s v="Protect None"/>
    <n v="1454.3871999999999"/>
    <n v="3729.3964697247998"/>
    <n v="3593.8547642367998"/>
    <n v="193.52969503600002"/>
    <n v="0"/>
    <n v="9.9113574839999998"/>
    <n v="6.1454864279999999"/>
    <n v="62.481088853199999"/>
    <n v="197.08058526400001"/>
    <n v="0"/>
    <n v="53.3528052128"/>
    <n v="1.3252208971999999"/>
    <n v="0"/>
    <n v="0"/>
    <n v="0"/>
    <n v="45.380723059999994"/>
    <n v="0.11119698"/>
    <n v="1016.4948374500001"/>
    <n v="0"/>
    <n v="0"/>
    <n v="101.35827120960001"/>
    <n v="0"/>
    <n v="0"/>
    <n v="2.8814844084"/>
    <n v="3909.1545423399998"/>
    <n v="173.87081028519998"/>
  </r>
  <r>
    <x v="0"/>
    <x v="8"/>
    <x v="0"/>
    <x v="2"/>
    <x v="0"/>
    <s v="Fixed"/>
    <x v="1"/>
    <s v="Protect None"/>
    <n v="1029.9725000000001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</r>
  <r>
    <x v="1"/>
    <x v="8"/>
    <x v="0"/>
    <x v="2"/>
    <x v="0"/>
    <s v="Fixed"/>
    <x v="1"/>
    <s v="Protect None"/>
    <n v="1015.7122000000001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</r>
  <r>
    <x v="2"/>
    <x v="8"/>
    <x v="0"/>
    <x v="2"/>
    <x v="0"/>
    <s v="Fixed"/>
    <x v="1"/>
    <s v="Protect None"/>
    <n v="1014.8326"/>
    <n v="2667.4618512632001"/>
    <n v="2507.6960072344"/>
    <n v="120.78463072000001"/>
    <n v="0"/>
    <n v="21.164491859999998"/>
    <n v="19.020861189999998"/>
    <n v="31.7474791032"/>
    <n v="310.41897199440001"/>
    <n v="0"/>
    <n v="181.79001209640001"/>
    <n v="11.8318528808"/>
    <n v="0"/>
    <n v="0"/>
    <n v="0"/>
    <n v="44.015471249999997"/>
    <n v="0"/>
    <n v="4852.5173499836001"/>
    <n v="0"/>
    <n v="0"/>
    <n v="467.84449025080005"/>
    <n v="0"/>
    <n v="0"/>
    <n v="4.0661029019999999"/>
    <n v="349.5909499"/>
    <n v="13.139035156799999"/>
  </r>
  <r>
    <x v="3"/>
    <x v="8"/>
    <x v="0"/>
    <x v="2"/>
    <x v="0"/>
    <s v="Fixed"/>
    <x v="1"/>
    <s v="Protect None"/>
    <n v="1010.17"/>
    <n v="2661.4945271075999"/>
    <n v="2496.1745174799998"/>
    <n v="120.78463072000001"/>
    <n v="0"/>
    <n v="19.2721663648"/>
    <n v="17.771007134800001"/>
    <n v="38.545568251600002"/>
    <n v="327.2776696844"/>
    <n v="0"/>
    <n v="175.88866481560001"/>
    <n v="16.646682114800001"/>
    <n v="0"/>
    <n v="0"/>
    <n v="0"/>
    <n v="44.015471249999997"/>
    <n v="0"/>
    <n v="4858.9719640160001"/>
    <n v="0"/>
    <n v="0"/>
    <n v="453.54109916120001"/>
    <n v="0"/>
    <n v="0"/>
    <n v="4.0087746812000002"/>
    <n v="349.5909499"/>
    <n v="19.106359312399999"/>
  </r>
  <r>
    <x v="4"/>
    <x v="8"/>
    <x v="0"/>
    <x v="2"/>
    <x v="0"/>
    <s v="Fixed"/>
    <x v="1"/>
    <s v="Protect None"/>
    <n v="1007.4176"/>
    <n v="2655.1044073236003"/>
    <n v="2489.3732159744"/>
    <n v="120.78463072000001"/>
    <n v="0"/>
    <n v="18.881247204000001"/>
    <n v="17.577524389600001"/>
    <n v="40.351407206799998"/>
    <n v="350.02461812199999"/>
    <n v="0"/>
    <n v="166.31880561240001"/>
    <n v="23.060771025600001"/>
    <n v="0"/>
    <n v="0"/>
    <n v="0"/>
    <n v="42.77377164"/>
    <n v="0"/>
    <n v="4870.9493613883997"/>
    <n v="0"/>
    <n v="0"/>
    <n v="429.21292966800002"/>
    <n v="0"/>
    <n v="0"/>
    <n v="3.5896856188000004"/>
    <n v="349.5909499"/>
    <n v="25.496479096399998"/>
  </r>
  <r>
    <x v="5"/>
    <x v="8"/>
    <x v="0"/>
    <x v="2"/>
    <x v="0"/>
    <s v="Fixed"/>
    <x v="1"/>
    <s v="Protect None"/>
    <n v="998.55169999999998"/>
    <n v="2645.0823470683999"/>
    <n v="2467.4651869748"/>
    <n v="120.78463072000001"/>
    <n v="0"/>
    <n v="15.801832171200001"/>
    <n v="17.233060856000002"/>
    <n v="51.765159442799998"/>
    <n v="425.43149103479999"/>
    <n v="0"/>
    <n v="150.1359384564"/>
    <n v="37.876409536399997"/>
    <n v="0"/>
    <n v="0"/>
    <n v="0"/>
    <n v="41.519716809999998"/>
    <n v="0"/>
    <n v="4892.6391972028005"/>
    <n v="0"/>
    <n v="0"/>
    <n v="348.86273323319995"/>
    <n v="0"/>
    <n v="0"/>
    <n v="3.3826121316000002"/>
    <n v="349.5909499"/>
    <n v="35.518539351600005"/>
  </r>
  <r>
    <x v="6"/>
    <x v="8"/>
    <x v="0"/>
    <x v="2"/>
    <x v="0"/>
    <s v="Fixed"/>
    <x v="1"/>
    <s v="Protect None"/>
    <n v="990.40899999999999"/>
    <n v="2631.6243001312"/>
    <n v="2447.3442169959999"/>
    <n v="120.63167309640001"/>
    <n v="0"/>
    <n v="14.386418168000001"/>
    <n v="14.695298668"/>
    <n v="59.177797233999996"/>
    <n v="518.70030550159993"/>
    <n v="0"/>
    <n v="132.0016878536"/>
    <n v="52.839322269600004"/>
    <n v="0"/>
    <n v="0"/>
    <n v="0"/>
    <n v="40.12357695"/>
    <n v="0"/>
    <n v="4920.9489598932005"/>
    <n v="0"/>
    <n v="0"/>
    <n v="249.70789195840001"/>
    <n v="0"/>
    <n v="0"/>
    <n v="2.3408199812000001"/>
    <n v="349.5909499"/>
    <n v="48.9765862888"/>
  </r>
  <r>
    <x v="7"/>
    <x v="8"/>
    <x v="0"/>
    <x v="2"/>
    <x v="0"/>
    <s v="Fixed"/>
    <x v="1"/>
    <s v="Protect None"/>
    <n v="984.83180000000004"/>
    <n v="2612.5391917971997"/>
    <n v="2433.5627103992001"/>
    <n v="120.5839819472"/>
    <n v="0"/>
    <n v="13.993275067599999"/>
    <n v="14.080997129600002"/>
    <n v="52.993515415199994"/>
    <n v="616.11207233879998"/>
    <n v="0"/>
    <n v="115.73455809720001"/>
    <n v="77.460310476800004"/>
    <n v="0"/>
    <n v="0"/>
    <n v="0"/>
    <n v="40.12357695"/>
    <n v="0"/>
    <n v="4943.7334681995999"/>
    <n v="0"/>
    <n v="0"/>
    <n v="142.88391852520002"/>
    <n v="0"/>
    <n v="0"/>
    <n v="1.6358311280000002"/>
    <n v="349.5909499"/>
    <n v="68.061694622800005"/>
  </r>
  <r>
    <x v="0"/>
    <x v="9"/>
    <x v="0"/>
    <x v="0"/>
    <x v="0"/>
    <s v="Fixed"/>
    <x v="1"/>
    <s v="Protect None"/>
    <n v="1334.28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</r>
  <r>
    <x v="1"/>
    <x v="9"/>
    <x v="0"/>
    <x v="0"/>
    <x v="0"/>
    <s v="Fixed"/>
    <x v="1"/>
    <s v="Protect None"/>
    <n v="1323.4405999999999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</r>
  <r>
    <x v="2"/>
    <x v="9"/>
    <x v="0"/>
    <x v="0"/>
    <x v="0"/>
    <s v="Fixed"/>
    <x v="1"/>
    <s v="Protect None"/>
    <n v="1322.3832"/>
    <n v="2419.6601226463999"/>
    <n v="3267.6670720607999"/>
    <n v="90.736735679999995"/>
    <n v="0"/>
    <n v="7.9938273400000002"/>
    <n v="0.91502759320000004"/>
    <n v="10.766091603600001"/>
    <n v="23.551273259600002"/>
    <n v="0"/>
    <n v="18.0443046012"/>
    <n v="7.5542286124000002"/>
    <n v="0"/>
    <n v="0"/>
    <n v="11.0799141916"/>
    <n v="191.15996383999999"/>
    <n v="0.35830138"/>
    <n v="1140.1167208908"/>
    <n v="0"/>
    <n v="0"/>
    <n v="15.579191106800002"/>
    <n v="0"/>
    <n v="0"/>
    <n v="0"/>
    <n v="30906.990552260002"/>
    <n v="10.426323053600001"/>
  </r>
  <r>
    <x v="3"/>
    <x v="9"/>
    <x v="0"/>
    <x v="0"/>
    <x v="0"/>
    <s v="Fixed"/>
    <x v="1"/>
    <s v="Protect None"/>
    <n v="1318.3653999999999"/>
    <n v="2417.7035500072002"/>
    <n v="3257.7389114775997"/>
    <n v="90.736735679999995"/>
    <n v="0"/>
    <n v="7.9513253832000004"/>
    <n v="0.9076144612"/>
    <n v="19.103888268399999"/>
    <n v="21.280630928000001"/>
    <n v="0"/>
    <n v="17.949910720400002"/>
    <n v="11.507651908"/>
    <n v="0"/>
    <n v="0"/>
    <n v="11.044084053600001"/>
    <n v="191.07347730000001"/>
    <n v="0.26563723"/>
    <n v="1140.4710686004"/>
    <n v="0"/>
    <n v="0"/>
    <n v="15.491469044799999"/>
    <n v="0"/>
    <n v="0"/>
    <n v="0"/>
    <n v="30906.990552260002"/>
    <n v="12.3828956928"/>
  </r>
  <r>
    <x v="4"/>
    <x v="9"/>
    <x v="0"/>
    <x v="0"/>
    <x v="0"/>
    <s v="Fixed"/>
    <x v="1"/>
    <s v="Protect None"/>
    <n v="1315.4237000000001"/>
    <n v="2413.8462503231999"/>
    <n v="3250.4698413428"/>
    <n v="90.736735679999995"/>
    <n v="0"/>
    <n v="7.9350164928"/>
    <n v="0.8984715983999999"/>
    <n v="20.4041516212"/>
    <n v="26.233344417200001"/>
    <n v="0"/>
    <n v="17.813261987200001"/>
    <n v="12.302092554000001"/>
    <n v="0"/>
    <n v="0"/>
    <n v="10.961056975200002"/>
    <n v="191.03641164000001"/>
    <n v="0.20386113"/>
    <n v="1141.1533238488"/>
    <n v="0"/>
    <n v="0"/>
    <n v="15.3750828724"/>
    <n v="0"/>
    <n v="0"/>
    <n v="0"/>
    <n v="30906.990552260002"/>
    <n v="16.240195376799999"/>
  </r>
  <r>
    <x v="5"/>
    <x v="9"/>
    <x v="0"/>
    <x v="0"/>
    <x v="0"/>
    <s v="Fixed"/>
    <x v="1"/>
    <s v="Protect None"/>
    <n v="1312.1479999999999"/>
    <n v="2408.2910963067998"/>
    <n v="3242.3754425119996"/>
    <n v="90.736735679999995"/>
    <n v="0"/>
    <n v="7.8539662496"/>
    <n v="0.88191560359999999"/>
    <n v="24.796185226800002"/>
    <n v="28.102194994400001"/>
    <n v="0"/>
    <n v="17.445817744399999"/>
    <n v="13.670062512399999"/>
    <n v="0"/>
    <n v="0"/>
    <n v="10.696408162800001"/>
    <n v="191.02405642000002"/>
    <n v="0.1235522"/>
    <n v="1142.6539888700001"/>
    <n v="0"/>
    <n v="0"/>
    <n v="15.1625730884"/>
    <n v="0"/>
    <n v="0"/>
    <n v="0"/>
    <n v="30906.990552260002"/>
    <n v="21.795349393199999"/>
  </r>
  <r>
    <x v="6"/>
    <x v="9"/>
    <x v="0"/>
    <x v="0"/>
    <x v="0"/>
    <s v="Fixed"/>
    <x v="1"/>
    <s v="Protect None"/>
    <n v="1309.1382000000001"/>
    <n v="2401.035616914"/>
    <n v="3234.9380942808002"/>
    <n v="90.736735679999995"/>
    <n v="0"/>
    <n v="7.8275260788000001"/>
    <n v="0.86362987799999991"/>
    <n v="24.946424701999998"/>
    <n v="33.668468708799999"/>
    <n v="0"/>
    <n v="16.592813355600001"/>
    <n v="14.1390666636"/>
    <n v="0"/>
    <n v="0"/>
    <n v="10.298570078799999"/>
    <n v="191.02405642000002"/>
    <n v="6.7953710000000001E-2"/>
    <n v="1145.6521065552001"/>
    <n v="0"/>
    <n v="0"/>
    <n v="14.7672060484"/>
    <n v="0"/>
    <n v="0"/>
    <n v="0"/>
    <n v="30906.990552260002"/>
    <n v="29.050828786000004"/>
  </r>
  <r>
    <x v="7"/>
    <x v="9"/>
    <x v="0"/>
    <x v="0"/>
    <x v="0"/>
    <s v="Fixed"/>
    <x v="1"/>
    <s v="Protect None"/>
    <n v="1305.5577000000001"/>
    <n v="2391.2920433176"/>
    <n v="3226.0905212388002"/>
    <n v="90.449847471600009"/>
    <n v="0"/>
    <n v="7.8208542599999999"/>
    <n v="0.83743681159999994"/>
    <n v="25.243197086400002"/>
    <n v="41.449786264800004"/>
    <n v="0"/>
    <n v="15.501106116400001"/>
    <n v="13.317691637999999"/>
    <n v="0"/>
    <n v="0"/>
    <n v="9.8154809768"/>
    <n v="191.0117012"/>
    <n v="4.3243270000000007E-2"/>
    <n v="1149.9660551704001"/>
    <n v="0"/>
    <n v="0"/>
    <n v="13.975977759599999"/>
    <n v="0"/>
    <n v="0"/>
    <n v="0"/>
    <n v="30906.990552260002"/>
    <n v="38.794402382400001"/>
  </r>
  <r>
    <x v="0"/>
    <x v="0"/>
    <x v="0"/>
    <x v="0"/>
    <x v="0"/>
    <s v="Fixed"/>
    <x v="2"/>
    <s v="Protect None"/>
    <n v="52627.952499999999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</r>
  <r>
    <x v="1"/>
    <x v="0"/>
    <x v="0"/>
    <x v="0"/>
    <x v="0"/>
    <s v="Fixed"/>
    <x v="2"/>
    <s v="Protect None"/>
    <n v="52489.570299999999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</r>
  <r>
    <x v="2"/>
    <x v="0"/>
    <x v="0"/>
    <x v="0"/>
    <x v="0"/>
    <s v="Fixed"/>
    <x v="2"/>
    <s v="Protect None"/>
    <n v="52468.5484"/>
    <n v="56504.383379054001"/>
    <n v="129652.0917125296"/>
    <n v="4816.2678758168004"/>
    <n v="0"/>
    <n v="378.27581706960001"/>
    <n v="44.278637436000004"/>
    <n v="247.76985214920001"/>
    <n v="960.40535100720001"/>
    <n v="0"/>
    <n v="1123.1922934304"/>
    <n v="74.21657101800001"/>
    <n v="0"/>
    <n v="0"/>
    <n v="30.471184877200002"/>
    <n v="3753.9925003876001"/>
    <n v="13.152131689999999"/>
    <n v="65744.021157852403"/>
    <n v="0"/>
    <n v="0"/>
    <n v="1629.3256104612001"/>
    <n v="0"/>
    <n v="119.28964909999999"/>
    <n v="25.209096679200002"/>
    <n v="128349.21918437001"/>
    <n v="216.43627291600001"/>
  </r>
  <r>
    <x v="3"/>
    <x v="0"/>
    <x v="0"/>
    <x v="0"/>
    <x v="0"/>
    <s v="Fixed"/>
    <x v="2"/>
    <s v="Protect None"/>
    <n v="52402.669300000001"/>
    <n v="56381.193681208795"/>
    <n v="129489.3015577492"/>
    <n v="4812.6426071644"/>
    <n v="0"/>
    <n v="372.78589861480003"/>
    <n v="41.370465752400001"/>
    <n v="366.44890627680002"/>
    <n v="1046.0075043596"/>
    <n v="0"/>
    <n v="1098.7040002860001"/>
    <n v="102.72352301960001"/>
    <n v="0"/>
    <n v="0"/>
    <n v="29.9129760376"/>
    <n v="3751.0408383295999"/>
    <n v="9.5073417899999999"/>
    <n v="65781.3581384836"/>
    <n v="0"/>
    <n v="0"/>
    <n v="1566.0021427084"/>
    <n v="0"/>
    <n v="119.28964909999999"/>
    <n v="24.863397623600001"/>
    <n v="128349.21918437001"/>
    <n v="339.62597076119999"/>
  </r>
  <r>
    <x v="4"/>
    <x v="0"/>
    <x v="0"/>
    <x v="0"/>
    <x v="0"/>
    <s v="Fixed"/>
    <x v="2"/>
    <s v="Protect None"/>
    <n v="52286.2549"/>
    <n v="55967.679046968398"/>
    <n v="129201.6364531156"/>
    <n v="4809.0099253799999"/>
    <n v="0"/>
    <n v="364.50641858839998"/>
    <n v="40.125800889599994"/>
    <n v="579.30191828839997"/>
    <n v="1234.3408409680001"/>
    <n v="0"/>
    <n v="1047.3381615536"/>
    <n v="114.623082506"/>
    <n v="0"/>
    <n v="0"/>
    <n v="29.587292438399999"/>
    <n v="3745.8590590616"/>
    <n v="7.2278036999999999"/>
    <n v="65856.586602019597"/>
    <n v="0"/>
    <n v="0"/>
    <n v="1438.8970756452002"/>
    <n v="0"/>
    <n v="119.28964909999999"/>
    <n v="23.629358249999999"/>
    <n v="128349.21918437001"/>
    <n v="753.14060500160008"/>
  </r>
  <r>
    <x v="5"/>
    <x v="0"/>
    <x v="0"/>
    <x v="0"/>
    <x v="0"/>
    <s v="Fixed"/>
    <x v="2"/>
    <s v="Protect None"/>
    <n v="52080.362500000003"/>
    <n v="54882.195873395598"/>
    <n v="128692.86727345001"/>
    <n v="4753.2906013284"/>
    <n v="0"/>
    <n v="334.9767014752"/>
    <n v="32.065255361600002"/>
    <n v="887.05315118040005"/>
    <n v="1973.2783792664002"/>
    <n v="0"/>
    <n v="939.16895176680009"/>
    <n v="164.43364614480001"/>
    <n v="0"/>
    <n v="0"/>
    <n v="28.4394925004"/>
    <n v="3720.5936225791997"/>
    <n v="4.8617790699999999"/>
    <n v="66030.781613277606"/>
    <n v="0"/>
    <n v="0"/>
    <n v="909.8534741684"/>
    <n v="0"/>
    <n v="119.28964909999999"/>
    <n v="21.005603730800001"/>
    <n v="128349.21918437001"/>
    <n v="1838.6237785743999"/>
  </r>
  <r>
    <x v="6"/>
    <x v="0"/>
    <x v="0"/>
    <x v="0"/>
    <x v="0"/>
    <s v="Fixed"/>
    <x v="2"/>
    <s v="Protect None"/>
    <n v="51856.544699999999"/>
    <n v="53736.117264645996"/>
    <n v="128139.8036416668"/>
    <n v="4733.6744656388"/>
    <n v="0"/>
    <n v="324.79402335999998"/>
    <n v="26.486626427200001"/>
    <n v="937.3613830807999"/>
    <n v="2969.1016981344001"/>
    <n v="0"/>
    <n v="829.99229734120001"/>
    <n v="234.01033784399999"/>
    <n v="0"/>
    <n v="0"/>
    <n v="26.8088505648"/>
    <n v="3697.5219789599996"/>
    <n v="3.8362958100000002"/>
    <n v="66209.773662252803"/>
    <n v="0"/>
    <n v="0"/>
    <n v="341.6277635056"/>
    <n v="0"/>
    <n v="119.28964909999999"/>
    <n v="17.876273609200002"/>
    <n v="128349.21918437001"/>
    <n v="2984.7023873240005"/>
  </r>
  <r>
    <x v="7"/>
    <x v="0"/>
    <x v="0"/>
    <x v="0"/>
    <x v="0"/>
    <s v="Fixed"/>
    <x v="2"/>
    <s v="Protect None"/>
    <n v="51657.906999999999"/>
    <n v="52759.232521202808"/>
    <n v="127648.961144908"/>
    <n v="4719.9940247415998"/>
    <n v="0"/>
    <n v="318.82126290759999"/>
    <n v="17.7912696956"/>
    <n v="922.04758209959994"/>
    <n v="3524.6566364783998"/>
    <n v="0"/>
    <n v="720.97181289640002"/>
    <n v="344.27548715160003"/>
    <n v="0"/>
    <n v="0"/>
    <n v="24.720324175999998"/>
    <n v="3686.87795693"/>
    <n v="2.37220224"/>
    <n v="66395.915677041994"/>
    <n v="0"/>
    <n v="0"/>
    <n v="150.2627030136"/>
    <n v="0"/>
    <n v="119.28964909999999"/>
    <n v="15.001708124"/>
    <n v="128349.21918437001"/>
    <n v="3961.5871307672001"/>
  </r>
  <r>
    <x v="0"/>
    <x v="1"/>
    <x v="0"/>
    <x v="0"/>
    <x v="0"/>
    <s v="Fixed"/>
    <x v="2"/>
    <s v="Protect None"/>
    <n v="385.02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</r>
  <r>
    <x v="1"/>
    <x v="1"/>
    <x v="0"/>
    <x v="0"/>
    <x v="0"/>
    <s v="Fixed"/>
    <x v="2"/>
    <s v="Protect None"/>
    <n v="372.28059999999999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</r>
  <r>
    <x v="2"/>
    <x v="1"/>
    <x v="0"/>
    <x v="0"/>
    <x v="0"/>
    <s v="Fixed"/>
    <x v="2"/>
    <s v="Protect None"/>
    <n v="370.178"/>
    <n v="254.8481576872"/>
    <n v="914.72612583199998"/>
    <n v="18.978853442000002"/>
    <n v="0"/>
    <n v="1.9397695400000001"/>
    <n v="0.69263363320000004"/>
    <n v="24.347937845200001"/>
    <n v="55.997563606"/>
    <n v="0"/>
    <n v="34.7851334924"/>
    <n v="5.5499648239999999"/>
    <n v="0"/>
    <n v="0"/>
    <n v="10.855049187600001"/>
    <n v="32.920483689999998"/>
    <n v="0"/>
    <n v="1651.9714931992"/>
    <n v="0"/>
    <n v="0"/>
    <n v="33.919032570399999"/>
    <n v="0"/>
    <n v="0"/>
    <n v="1.382549118"/>
    <n v="0"/>
    <n v="8.6330864227999999"/>
  </r>
  <r>
    <x v="3"/>
    <x v="1"/>
    <x v="0"/>
    <x v="0"/>
    <x v="0"/>
    <s v="Fixed"/>
    <x v="2"/>
    <s v="Protect None"/>
    <n v="365.2885"/>
    <n v="249.5616061536"/>
    <n v="902.643956194"/>
    <n v="17.2587597136"/>
    <n v="0"/>
    <n v="1.93359193"/>
    <n v="0.68843285840000001"/>
    <n v="33.214537925999998"/>
    <n v="61.893227485600001"/>
    <n v="0"/>
    <n v="34.211604180000002"/>
    <n v="6.8215640664000006"/>
    <n v="0"/>
    <n v="0"/>
    <n v="10.5506165668"/>
    <n v="32.914306080000003"/>
    <n v="0"/>
    <n v="1653.2203588368"/>
    <n v="0"/>
    <n v="0"/>
    <n v="31.420559982"/>
    <n v="0"/>
    <n v="0"/>
    <n v="1.2955683692"/>
    <n v="0"/>
    <n v="13.919637956399999"/>
  </r>
  <r>
    <x v="4"/>
    <x v="1"/>
    <x v="0"/>
    <x v="0"/>
    <x v="0"/>
    <s v="Fixed"/>
    <x v="2"/>
    <s v="Protect None"/>
    <n v="358.65820000000002"/>
    <n v="243.0214939988"/>
    <n v="886.2601931608001"/>
    <n v="16.100828495199998"/>
    <n v="0"/>
    <n v="1.93359193"/>
    <n v="0.68274945720000002"/>
    <n v="44.2492320124"/>
    <n v="70.576476101599994"/>
    <n v="0"/>
    <n v="31.588838078399998"/>
    <n v="7.4148617308000002"/>
    <n v="0"/>
    <n v="0"/>
    <n v="10.351203315999999"/>
    <n v="32.858707590000002"/>
    <n v="0"/>
    <n v="1656.5639284732001"/>
    <n v="0"/>
    <n v="0"/>
    <n v="28.451353511600001"/>
    <n v="0"/>
    <n v="0"/>
    <n v="1.0348732272000001"/>
    <n v="0"/>
    <n v="20.459750111199998"/>
  </r>
  <r>
    <x v="5"/>
    <x v="1"/>
    <x v="0"/>
    <x v="0"/>
    <x v="0"/>
    <s v="Fixed"/>
    <x v="2"/>
    <s v="Protect None"/>
    <n v="347.86250000000001"/>
    <n v="233.05305539839998"/>
    <n v="859.58354344999998"/>
    <n v="14.696781294400001"/>
    <n v="0"/>
    <n v="1.93359193"/>
    <n v="0.66915871519999992"/>
    <n v="53.156851423600003"/>
    <n v="94.696583689999997"/>
    <n v="0"/>
    <n v="26.763630459599998"/>
    <n v="9.1290249536000001"/>
    <n v="0"/>
    <n v="0"/>
    <n v="9.7319596896"/>
    <n v="32.59924797"/>
    <n v="0"/>
    <n v="1663.7381105183999"/>
    <n v="0"/>
    <n v="0"/>
    <n v="20.449371726400003"/>
    <n v="0"/>
    <n v="0"/>
    <n v="0.91873415920000001"/>
    <n v="0"/>
    <n v="30.428188711600001"/>
  </r>
  <r>
    <x v="6"/>
    <x v="1"/>
    <x v="0"/>
    <x v="0"/>
    <x v="0"/>
    <s v="Fixed"/>
    <x v="2"/>
    <s v="Protect None"/>
    <n v="338.12979999999999"/>
    <n v="225.4323557024"/>
    <n v="835.53361351119997"/>
    <n v="13.7273907332"/>
    <n v="0"/>
    <n v="1.93359193"/>
    <n v="0.64345985760000002"/>
    <n v="49.728277873600007"/>
    <n v="128.64922245880001"/>
    <n v="0"/>
    <n v="20.631487669199998"/>
    <n v="11.406339103999999"/>
    <n v="0"/>
    <n v="0"/>
    <n v="8.8161907831999997"/>
    <n v="32.475695770000002"/>
    <n v="0"/>
    <n v="1673.2716453748001"/>
    <n v="0"/>
    <n v="0"/>
    <n v="10.4058133884"/>
    <n v="0"/>
    <n v="0"/>
    <n v="0.84410863040000006"/>
    <n v="0"/>
    <n v="38.048888407600003"/>
  </r>
  <r>
    <x v="7"/>
    <x v="1"/>
    <x v="0"/>
    <x v="0"/>
    <x v="0"/>
    <s v="Fixed"/>
    <x v="2"/>
    <s v="Protect None"/>
    <n v="329.67329999999998"/>
    <n v="218.9770003568"/>
    <n v="814.63722992520002"/>
    <n v="13.444209090799999"/>
    <n v="0"/>
    <n v="1.93359193"/>
    <n v="0.45121263440000003"/>
    <n v="41.532813343200004"/>
    <n v="156.18851363000002"/>
    <n v="0"/>
    <n v="16.460118292800001"/>
    <n v="14.832194505599999"/>
    <n v="0"/>
    <n v="0"/>
    <n v="7.6649313835999999"/>
    <n v="32.450985330000002"/>
    <n v="0"/>
    <n v="1681.6222914684001"/>
    <n v="0"/>
    <n v="0"/>
    <n v="6.0580114704000003"/>
    <n v="0"/>
    <n v="0"/>
    <n v="0.79073408000000001"/>
    <n v="0"/>
    <n v="44.504243753200001"/>
  </r>
  <r>
    <x v="0"/>
    <x v="2"/>
    <x v="0"/>
    <x v="0"/>
    <x v="0"/>
    <s v="Fixed"/>
    <x v="2"/>
    <s v="Protect None"/>
    <n v="516.4325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</r>
  <r>
    <x v="1"/>
    <x v="2"/>
    <x v="0"/>
    <x v="0"/>
    <x v="0"/>
    <s v="Fixed"/>
    <x v="2"/>
    <s v="Protect None"/>
    <n v="501.46929999999998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</r>
  <r>
    <x v="2"/>
    <x v="2"/>
    <x v="0"/>
    <x v="0"/>
    <x v="0"/>
    <s v="Fixed"/>
    <x v="2"/>
    <s v="Protect None"/>
    <n v="499.74720000000002"/>
    <n v="2718.3957515044003"/>
    <n v="1234.8973200768"/>
    <n v="65.581507759999994"/>
    <n v="0"/>
    <n v="1.7339315747999999"/>
    <n v="5.3767446396"/>
    <n v="18.426328003600002"/>
    <n v="130.4990459972"/>
    <n v="0"/>
    <n v="179.9826905148"/>
    <n v="3.4584731824000001"/>
    <n v="0"/>
    <n v="0"/>
    <n v="7.8517423100000006"/>
    <n v="13.00386905"/>
    <n v="0"/>
    <n v="4751.3597275468001"/>
    <n v="0"/>
    <n v="0"/>
    <n v="147.45609123840001"/>
    <n v="0"/>
    <n v="0"/>
    <n v="0.3088805"/>
    <n v="0"/>
    <n v="25.550347855600002"/>
  </r>
  <r>
    <x v="3"/>
    <x v="2"/>
    <x v="0"/>
    <x v="0"/>
    <x v="0"/>
    <s v="Fixed"/>
    <x v="2"/>
    <s v="Protect None"/>
    <n v="491.60509999999999"/>
    <n v="2687.9986979472001"/>
    <n v="1214.7778327244"/>
    <n v="65.581507759999994"/>
    <n v="0"/>
    <n v="1.7255300252000001"/>
    <n v="4.9756941983999994"/>
    <n v="34.0020596488"/>
    <n v="140.0113298752"/>
    <n v="0"/>
    <n v="179.1385818844"/>
    <n v="7.0634792739999996"/>
    <n v="0"/>
    <n v="0"/>
    <n v="7.8517423100000006"/>
    <n v="12.07104994"/>
    <n v="0"/>
    <n v="4753.3385395820005"/>
    <n v="0"/>
    <n v="0"/>
    <n v="139.08987756760001"/>
    <n v="0"/>
    <n v="0"/>
    <n v="0.3088805"/>
    <n v="0"/>
    <n v="55.947401412800005"/>
  </r>
  <r>
    <x v="4"/>
    <x v="2"/>
    <x v="0"/>
    <x v="0"/>
    <x v="0"/>
    <s v="Fixed"/>
    <x v="2"/>
    <s v="Protect None"/>
    <n v="481.01400000000001"/>
    <n v="2639.8630079315999"/>
    <n v="1188.606758616"/>
    <n v="65.581507759999994"/>
    <n v="0"/>
    <n v="1.4507499323999999"/>
    <n v="4.3198791207999996"/>
    <n v="49.483150308800006"/>
    <n v="159.20121047480001"/>
    <n v="0"/>
    <n v="177.0327581876"/>
    <n v="8.8517738167999998"/>
    <n v="0"/>
    <n v="0"/>
    <n v="7.8517423100000006"/>
    <n v="10.34131914"/>
    <n v="0"/>
    <n v="4757.9967046264001"/>
    <n v="0"/>
    <n v="0"/>
    <n v="128.90991760079999"/>
    <n v="0"/>
    <n v="0"/>
    <n v="0.3088805"/>
    <n v="0"/>
    <n v="104.0830914284"/>
  </r>
  <r>
    <x v="5"/>
    <x v="2"/>
    <x v="0"/>
    <x v="0"/>
    <x v="0"/>
    <s v="Fixed"/>
    <x v="2"/>
    <s v="Protect None"/>
    <n v="461.0967"/>
    <n v="2530.7720987327998"/>
    <n v="1139.3902339547999"/>
    <n v="38.986896710000003"/>
    <n v="0"/>
    <n v="0.10081859520000001"/>
    <n v="2.7396464828"/>
    <n v="107.19388872"/>
    <n v="203.44723012999998"/>
    <n v="0"/>
    <n v="168.0258028076"/>
    <n v="13.082448249199999"/>
    <n v="0"/>
    <n v="0"/>
    <n v="7.8406226119999998"/>
    <n v="10.13745801"/>
    <n v="0"/>
    <n v="4769.8023644408004"/>
    <n v="0"/>
    <n v="0"/>
    <n v="98.893157715200005"/>
    <n v="0"/>
    <n v="0"/>
    <n v="0.29553686239999999"/>
    <n v="0"/>
    <n v="213.1740006272"/>
  </r>
  <r>
    <x v="6"/>
    <x v="2"/>
    <x v="0"/>
    <x v="0"/>
    <x v="0"/>
    <s v="Fixed"/>
    <x v="2"/>
    <s v="Protect None"/>
    <n v="423.1524"/>
    <n v="2413.2401032299999"/>
    <n v="1045.6281991056001"/>
    <n v="22.94364354"/>
    <n v="0"/>
    <n v="6.5235561600000005E-2"/>
    <n v="1.4766958944000002"/>
    <n v="162.64189214040002"/>
    <n v="319.12421290200001"/>
    <n v="0"/>
    <n v="150.9958617684"/>
    <n v="16.7138945116"/>
    <n v="0"/>
    <n v="0"/>
    <n v="7.8218426776000003"/>
    <n v="9.3899671999999992"/>
    <n v="0"/>
    <n v="4792.2611891480001"/>
    <n v="0"/>
    <n v="0"/>
    <n v="30.614505429200001"/>
    <n v="0"/>
    <n v="0"/>
    <n v="0.2589654112"/>
    <n v="0"/>
    <n v="330.70599613000002"/>
  </r>
  <r>
    <x v="7"/>
    <x v="2"/>
    <x v="0"/>
    <x v="0"/>
    <x v="0"/>
    <s v="Fixed"/>
    <x v="2"/>
    <s v="Protect None"/>
    <n v="398.09379999999999"/>
    <n v="2321.5305175272001"/>
    <n v="983.70729592719999"/>
    <n v="14.8235458516"/>
    <n v="0"/>
    <n v="3.18764676E-2"/>
    <n v="0.70227070479999998"/>
    <n v="149.870054122"/>
    <n v="407.91475432760001"/>
    <n v="0"/>
    <n v="137.59464884319999"/>
    <n v="21.844028959999999"/>
    <n v="0"/>
    <n v="0"/>
    <n v="7.7973793420000002"/>
    <n v="7.9444064599999997"/>
    <n v="0"/>
    <n v="4812.9418505928006"/>
    <n v="0"/>
    <n v="0"/>
    <n v="14.549012863200002"/>
    <n v="0"/>
    <n v="0"/>
    <n v="0.21498082799999998"/>
    <n v="0"/>
    <n v="422.4155818328"/>
  </r>
  <r>
    <x v="0"/>
    <x v="3"/>
    <x v="0"/>
    <x v="0"/>
    <x v="0"/>
    <s v="Fixed"/>
    <x v="2"/>
    <s v="Protect None"/>
    <n v="295.97250000000003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</r>
  <r>
    <x v="1"/>
    <x v="3"/>
    <x v="0"/>
    <x v="0"/>
    <x v="0"/>
    <s v="Fixed"/>
    <x v="2"/>
    <s v="Protect None"/>
    <n v="288.51710000000003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</r>
  <r>
    <x v="2"/>
    <x v="3"/>
    <x v="0"/>
    <x v="0"/>
    <x v="0"/>
    <s v="Fixed"/>
    <x v="2"/>
    <s v="Protect None"/>
    <n v="286.78500000000003"/>
    <n v="1037.5004411808"/>
    <n v="708.65835354000012"/>
    <n v="22.264847753200002"/>
    <n v="0"/>
    <n v="21.281866450000003"/>
    <n v="0"/>
    <n v="19.657155020000001"/>
    <n v="10.2718828036"/>
    <n v="0"/>
    <n v="67.974713874000003"/>
    <n v="1.235522E-2"/>
    <n v="0"/>
    <n v="0"/>
    <n v="0"/>
    <n v="6.12818912"/>
    <n v="4.5096553000000004"/>
    <n v="1301.230766526"/>
    <n v="0"/>
    <n v="0"/>
    <n v="147.96067842319999"/>
    <n v="0"/>
    <n v="0"/>
    <n v="0"/>
    <n v="0"/>
    <n v="10.5558057592"/>
  </r>
  <r>
    <x v="3"/>
    <x v="3"/>
    <x v="0"/>
    <x v="0"/>
    <x v="0"/>
    <s v="Fixed"/>
    <x v="2"/>
    <s v="Protect None"/>
    <n v="282.09249999999997"/>
    <n v="1030.3119270804"/>
    <n v="697.06297956999992"/>
    <n v="21.995256852799997"/>
    <n v="0"/>
    <n v="21.281866450000003"/>
    <n v="0"/>
    <n v="28.878597019200001"/>
    <n v="14.759545811999999"/>
    <n v="0"/>
    <n v="67.715254254000001"/>
    <n v="0.26217776840000001"/>
    <n v="0"/>
    <n v="0"/>
    <n v="0"/>
    <n v="6.12818912"/>
    <n v="3.16911393"/>
    <n v="1302.8307675160002"/>
    <n v="0"/>
    <n v="0"/>
    <n v="145.86696284200002"/>
    <n v="0"/>
    <n v="0"/>
    <n v="0"/>
    <n v="0"/>
    <n v="17.744319859600001"/>
  </r>
  <r>
    <x v="4"/>
    <x v="3"/>
    <x v="0"/>
    <x v="0"/>
    <x v="0"/>
    <s v="Fixed"/>
    <x v="2"/>
    <s v="Protect None"/>
    <n v="247.5282"/>
    <n v="844.40935645479999"/>
    <n v="611.65307344079997"/>
    <n v="21.781264442400001"/>
    <n v="0"/>
    <n v="19.175301439999998"/>
    <n v="0"/>
    <n v="110.36003739719999"/>
    <n v="44.552923320000005"/>
    <n v="0"/>
    <n v="67.197323431599997"/>
    <n v="0.49569142640000002"/>
    <n v="0"/>
    <n v="0"/>
    <n v="0"/>
    <n v="6.12818912"/>
    <n v="2.1127426200000001"/>
    <n v="1304.4196488079999"/>
    <n v="0"/>
    <n v="0"/>
    <n v="122.0742685836"/>
    <n v="0"/>
    <n v="0"/>
    <n v="0"/>
    <n v="0"/>
    <n v="203.64689048520003"/>
  </r>
  <r>
    <x v="5"/>
    <x v="3"/>
    <x v="0"/>
    <x v="0"/>
    <x v="0"/>
    <s v="Fixed"/>
    <x v="2"/>
    <s v="Protect None"/>
    <n v="216.98089999999999"/>
    <n v="744.14081564920002"/>
    <n v="536.16935105959999"/>
    <n v="0.27527430159999999"/>
    <n v="0"/>
    <n v="0.3481700996"/>
    <n v="0"/>
    <n v="150.05019322959998"/>
    <n v="184.71622240120001"/>
    <n v="0"/>
    <n v="65.189105972799993"/>
    <n v="1.1749814219999999"/>
    <n v="0"/>
    <n v="0"/>
    <n v="0"/>
    <n v="3.95984801"/>
    <n v="0.74749080999999995"/>
    <n v="1310.1638376904"/>
    <n v="0"/>
    <n v="0"/>
    <n v="57.155989033199994"/>
    <n v="0"/>
    <n v="0"/>
    <n v="0"/>
    <n v="0"/>
    <n v="303.91543129080003"/>
  </r>
  <r>
    <x v="6"/>
    <x v="3"/>
    <x v="0"/>
    <x v="0"/>
    <x v="0"/>
    <s v="Fixed"/>
    <x v="2"/>
    <s v="Protect None"/>
    <n v="199.42850000000001"/>
    <n v="665.11831115559994"/>
    <n v="492.79659835400003"/>
    <n v="0.20163719040000003"/>
    <n v="0"/>
    <n v="0.32642491239999999"/>
    <n v="0"/>
    <n v="77.541113615599997"/>
    <n v="348.84123515040005"/>
    <n v="0"/>
    <n v="60.0787398764"/>
    <n v="2.2617465731999999"/>
    <n v="0"/>
    <n v="0"/>
    <n v="0"/>
    <n v="3.5274153099999999"/>
    <n v="0.21003874000000003"/>
    <n v="1316.8230541660002"/>
    <n v="0"/>
    <n v="0"/>
    <n v="7.3422130371999996"/>
    <n v="0"/>
    <n v="0"/>
    <n v="0"/>
    <n v="0"/>
    <n v="382.9379357844"/>
  </r>
  <r>
    <x v="7"/>
    <x v="3"/>
    <x v="0"/>
    <x v="0"/>
    <x v="0"/>
    <s v="Fixed"/>
    <x v="2"/>
    <s v="Protect None"/>
    <n v="181.9761"/>
    <n v="591.37889873400002"/>
    <n v="449.67095004840002"/>
    <n v="0.13714294199999999"/>
    <n v="0"/>
    <n v="0.31579942319999998"/>
    <n v="0"/>
    <n v="77.969592645199995"/>
    <n v="373.22574444680004"/>
    <n v="0"/>
    <n v="54.079045044400004"/>
    <n v="24.954332042799997"/>
    <n v="0"/>
    <n v="0"/>
    <n v="0"/>
    <n v="2.32278136"/>
    <n v="0.17297308000000003"/>
    <n v="1325.0560785651999"/>
    <n v="0"/>
    <n v="0"/>
    <n v="2.0460244319999998"/>
    <n v="0"/>
    <n v="0"/>
    <n v="0"/>
    <n v="0"/>
    <n v="456.67734820599998"/>
  </r>
  <r>
    <x v="0"/>
    <x v="4"/>
    <x v="0"/>
    <x v="0"/>
    <x v="0"/>
    <s v="Fixed"/>
    <x v="2"/>
    <s v="Protect None"/>
    <n v="188.38249999999999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</r>
  <r>
    <x v="1"/>
    <x v="4"/>
    <x v="0"/>
    <x v="0"/>
    <x v="0"/>
    <s v="Fixed"/>
    <x v="2"/>
    <s v="Protect None"/>
    <n v="175.82550000000001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</r>
  <r>
    <x v="2"/>
    <x v="4"/>
    <x v="0"/>
    <x v="0"/>
    <x v="0"/>
    <s v="Fixed"/>
    <x v="2"/>
    <s v="Protect None"/>
    <n v="172.09049999999999"/>
    <n v="1578.0339030487999"/>
    <n v="425.24319748199997"/>
    <n v="1.26023244"/>
    <n v="0"/>
    <n v="18.281030616400002"/>
    <n v="0"/>
    <n v="38.464270904000003"/>
    <n v="160.02530364879999"/>
    <n v="0"/>
    <n v="94.493958081999992"/>
    <n v="6.3794942948000006"/>
    <n v="0"/>
    <n v="0"/>
    <n v="0"/>
    <n v="33.723572990000001"/>
    <n v="0"/>
    <n v="1766.4645987908"/>
    <n v="0"/>
    <n v="0"/>
    <n v="380.7191853768"/>
    <n v="0"/>
    <n v="0"/>
    <n v="0"/>
    <n v="0"/>
    <n v="26.686780991199999"/>
  </r>
  <r>
    <x v="3"/>
    <x v="4"/>
    <x v="0"/>
    <x v="0"/>
    <x v="0"/>
    <s v="Fixed"/>
    <x v="2"/>
    <s v="Protect None"/>
    <n v="160.5574"/>
    <n v="1567.1188074919999"/>
    <n v="396.74439992560002"/>
    <n v="1.26023244"/>
    <n v="0"/>
    <n v="16.182867156"/>
    <n v="0"/>
    <n v="63.750217051599996"/>
    <n v="177.43331442000002"/>
    <n v="0"/>
    <n v="92.287809998800014"/>
    <n v="9.6911874636000004"/>
    <n v="0"/>
    <n v="0"/>
    <n v="0"/>
    <n v="33.698862550000001"/>
    <n v="0"/>
    <n v="1769.3206314459999"/>
    <n v="0"/>
    <n v="0"/>
    <n v="364.68532217399996"/>
    <n v="0"/>
    <n v="0"/>
    <n v="0"/>
    <n v="0"/>
    <n v="37.601876548"/>
  </r>
  <r>
    <x v="4"/>
    <x v="4"/>
    <x v="0"/>
    <x v="0"/>
    <x v="0"/>
    <s v="Fixed"/>
    <x v="2"/>
    <s v="Protect None"/>
    <n v="144.37180000000001"/>
    <n v="1529.0385368256002"/>
    <n v="356.74907015920002"/>
    <n v="1.26023244"/>
    <n v="0"/>
    <n v="14.147962422000001"/>
    <n v="0"/>
    <n v="94.06078406879999"/>
    <n v="212.65779953559999"/>
    <n v="0"/>
    <n v="88.365521857599987"/>
    <n v="12.1226947596"/>
    <n v="0"/>
    <n v="0"/>
    <n v="0"/>
    <n v="32.556004700000003"/>
    <n v="0"/>
    <n v="1776.1021645996"/>
    <n v="0"/>
    <n v="0"/>
    <n v="337.03285718759997"/>
    <n v="0"/>
    <n v="0"/>
    <n v="0"/>
    <n v="0"/>
    <n v="75.682147214400004"/>
  </r>
  <r>
    <x v="5"/>
    <x v="4"/>
    <x v="0"/>
    <x v="0"/>
    <x v="0"/>
    <s v="Fixed"/>
    <x v="2"/>
    <s v="Protect None"/>
    <n v="109.5789"/>
    <n v="1153.4514627323999"/>
    <n v="270.77428337160001"/>
    <n v="0.1749499152"/>
    <n v="0"/>
    <n v="10.4332419768"/>
    <n v="0"/>
    <n v="138.9396380924"/>
    <n v="432.09169592799998"/>
    <n v="0"/>
    <n v="69.162297620399997"/>
    <n v="19.0809075592"/>
    <n v="0"/>
    <n v="0"/>
    <n v="0"/>
    <n v="14.696534189999999"/>
    <n v="0"/>
    <n v="1818.9619285708"/>
    <n v="0"/>
    <n v="0"/>
    <n v="150.7396145056"/>
    <n v="0"/>
    <n v="0"/>
    <n v="0"/>
    <n v="0"/>
    <n v="451.26922130759999"/>
  </r>
  <r>
    <x v="6"/>
    <x v="4"/>
    <x v="0"/>
    <x v="0"/>
    <x v="0"/>
    <s v="Fixed"/>
    <x v="2"/>
    <s v="Protect None"/>
    <n v="79.224800000000002"/>
    <n v="883.13234566560004"/>
    <n v="195.7679666912"/>
    <n v="0.1524634148"/>
    <n v="0"/>
    <n v="8.9614881703999991"/>
    <n v="0"/>
    <n v="119.743085674"/>
    <n v="618.00415072960004"/>
    <n v="0"/>
    <n v="60.146693586399998"/>
    <n v="29.678721066400001"/>
    <n v="0"/>
    <n v="0"/>
    <n v="0"/>
    <n v="2.13127545"/>
    <n v="0"/>
    <n v="1847.2702086347999"/>
    <n v="0"/>
    <n v="0"/>
    <n v="43.199038312399999"/>
    <n v="0"/>
    <n v="0"/>
    <n v="0"/>
    <n v="0"/>
    <n v="721.5883383744"/>
  </r>
  <r>
    <x v="7"/>
    <x v="4"/>
    <x v="0"/>
    <x v="0"/>
    <x v="0"/>
    <s v="Fixed"/>
    <x v="2"/>
    <s v="Protect None"/>
    <n v="60.027200000000001"/>
    <n v="680.88851396359996"/>
    <n v="148.32985239679999"/>
    <n v="0.13269506279999999"/>
    <n v="0"/>
    <n v="7.0528537847999999"/>
    <n v="0"/>
    <n v="100.683923302"/>
    <n v="660.14286406160011"/>
    <n v="0"/>
    <n v="52.358951316000002"/>
    <n v="71.155688815199994"/>
    <n v="0"/>
    <n v="0"/>
    <n v="0"/>
    <n v="1.16756829"/>
    <n v="0"/>
    <n v="1865.7217412872001"/>
    <n v="0"/>
    <n v="0"/>
    <n v="18.308953413600001"/>
    <n v="0"/>
    <n v="0"/>
    <n v="0"/>
    <n v="0"/>
    <n v="923.83217007639996"/>
  </r>
  <r>
    <x v="0"/>
    <x v="5"/>
    <x v="0"/>
    <x v="0"/>
    <x v="0"/>
    <s v="Fixed"/>
    <x v="2"/>
    <s v="Protect None"/>
    <n v="2275.5324999999998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</r>
  <r>
    <x v="1"/>
    <x v="5"/>
    <x v="0"/>
    <x v="0"/>
    <x v="0"/>
    <s v="Fixed"/>
    <x v="2"/>
    <s v="Protect None"/>
    <n v="2249.3126999999999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</r>
  <r>
    <x v="2"/>
    <x v="5"/>
    <x v="0"/>
    <x v="0"/>
    <x v="0"/>
    <s v="Fixed"/>
    <x v="2"/>
    <s v="Protect None"/>
    <n v="2247.4063999999998"/>
    <n v="5216.2710885695997"/>
    <n v="5553.4401002815994"/>
    <n v="271.3660984096"/>
    <n v="0"/>
    <n v="34.390754870000002"/>
    <n v="29.364157165200002"/>
    <n v="55.435895304799999"/>
    <n v="366.8497096136"/>
    <n v="0"/>
    <n v="296.51836107680003"/>
    <n v="12.288007603200001"/>
    <n v="0"/>
    <n v="0"/>
    <n v="0"/>
    <n v="67.102188237600004"/>
    <n v="0.51891924"/>
    <n v="5206.8361483687995"/>
    <n v="0"/>
    <n v="0"/>
    <n v="670.88127997239997"/>
    <n v="0"/>
    <n v="0"/>
    <n v="8.3162985819999999"/>
    <n v="323.44730438000005"/>
    <n v="27.951461310400003"/>
  </r>
  <r>
    <x v="3"/>
    <x v="5"/>
    <x v="0"/>
    <x v="0"/>
    <x v="0"/>
    <s v="Fixed"/>
    <x v="2"/>
    <s v="Protect None"/>
    <n v="2236.9135999999999"/>
    <n v="5204.7819694915997"/>
    <n v="5527.5119297983993"/>
    <n v="271.014221744"/>
    <n v="0"/>
    <n v="32.391186065200003"/>
    <n v="26.991213611999999"/>
    <n v="68.639918918799992"/>
    <n v="399.73213922600002"/>
    <n v="0"/>
    <n v="280.32165607439998"/>
    <n v="19.978390740000002"/>
    <n v="0"/>
    <n v="0"/>
    <n v="0"/>
    <n v="66.911917849600002"/>
    <n v="0.50038641000000006"/>
    <n v="5224.0457343068001"/>
    <n v="0"/>
    <n v="0"/>
    <n v="647.225728656"/>
    <n v="0"/>
    <n v="0"/>
    <n v="8.0439895331999995"/>
    <n v="323.44730438000005"/>
    <n v="39.440580388400001"/>
  </r>
  <r>
    <x v="4"/>
    <x v="5"/>
    <x v="0"/>
    <x v="0"/>
    <x v="0"/>
    <s v="Fixed"/>
    <x v="2"/>
    <s v="Protect None"/>
    <n v="2221.9463999999998"/>
    <n v="5183.9327828460009"/>
    <n v="5490.5273200415995"/>
    <n v="270.74043006880004"/>
    <n v="0"/>
    <n v="28.998936862000001"/>
    <n v="26.564217208799999"/>
    <n v="91.987578152799998"/>
    <n v="456.69513972280004"/>
    <n v="0"/>
    <n v="243.98322432360001"/>
    <n v="31.289841754399998"/>
    <n v="0"/>
    <n v="0"/>
    <n v="0"/>
    <n v="65.208133011599998"/>
    <n v="0.3706566"/>
    <n v="5264.2822379676008"/>
    <n v="0"/>
    <n v="0"/>
    <n v="595.51789743400002"/>
    <n v="0"/>
    <n v="0"/>
    <n v="7.1427997864000004"/>
    <n v="323.44730438000005"/>
    <n v="60.289767033999993"/>
  </r>
  <r>
    <x v="5"/>
    <x v="5"/>
    <x v="0"/>
    <x v="0"/>
    <x v="0"/>
    <s v="Fixed"/>
    <x v="2"/>
    <s v="Protect None"/>
    <n v="2191.6233999999999"/>
    <n v="5096.8729606380002"/>
    <n v="5415.5978528296"/>
    <n v="269.89903958679997"/>
    <n v="0"/>
    <n v="24.543891634400001"/>
    <n v="20.831148024399997"/>
    <n v="126.21573832759999"/>
    <n v="657.52553425680003"/>
    <n v="0"/>
    <n v="189.15619426039999"/>
    <n v="67.037941093599997"/>
    <n v="0"/>
    <n v="0"/>
    <n v="0"/>
    <n v="62.768965479200006"/>
    <n v="0.31505811"/>
    <n v="5332.2324885060007"/>
    <n v="0"/>
    <n v="0"/>
    <n v="401.57899751159999"/>
    <n v="0"/>
    <n v="0"/>
    <n v="5.6053162096000007"/>
    <n v="323.44730438000005"/>
    <n v="147.34958924200001"/>
  </r>
  <r>
    <x v="6"/>
    <x v="5"/>
    <x v="0"/>
    <x v="0"/>
    <x v="0"/>
    <s v="Fixed"/>
    <x v="2"/>
    <s v="Protect None"/>
    <n v="2162.6378"/>
    <n v="5014.1167086604"/>
    <n v="5343.9731598631997"/>
    <n v="269.13103911159999"/>
    <n v="0"/>
    <n v="18.406559651600002"/>
    <n v="17.766559255600001"/>
    <n v="125.27600029440001"/>
    <n v="902.89155480279999"/>
    <n v="0"/>
    <n v="157.8893332152"/>
    <n v="114.918372264"/>
    <n v="0"/>
    <n v="0"/>
    <n v="0"/>
    <n v="60.336716870000004"/>
    <n v="0.16061786"/>
    <n v="5378.7615057127996"/>
    <n v="0"/>
    <n v="0"/>
    <n v="179.7039567516"/>
    <n v="0"/>
    <n v="0"/>
    <n v="4.0930372816"/>
    <n v="323.44730438000005"/>
    <n v="230.10584121960002"/>
  </r>
  <r>
    <x v="7"/>
    <x v="5"/>
    <x v="0"/>
    <x v="0"/>
    <x v="0"/>
    <s v="Fixed"/>
    <x v="2"/>
    <s v="Protect None"/>
    <n v="2133.7224000000001"/>
    <n v="4919.4564493172002"/>
    <n v="5272.5219341856"/>
    <n v="268.67834385079999"/>
    <n v="0"/>
    <n v="17.652397022799999"/>
    <n v="11.524207902800001"/>
    <n v="124.5139303248"/>
    <n v="1036.0702009136"/>
    <n v="0"/>
    <n v="123.1504082456"/>
    <n v="140.81639601040001"/>
    <n v="0"/>
    <n v="0"/>
    <n v="0"/>
    <n v="57.013162690000001"/>
    <n v="5.559849E-2"/>
    <n v="5443.3454530099998"/>
    <n v="0"/>
    <n v="0"/>
    <n v="74.726100290800005"/>
    <n v="0"/>
    <n v="0"/>
    <n v="3.2397857883999999"/>
    <n v="323.44730438000005"/>
    <n v="324.76610056279998"/>
  </r>
  <r>
    <x v="0"/>
    <x v="6"/>
    <x v="0"/>
    <x v="1"/>
    <x v="1"/>
    <s v="Fixed"/>
    <x v="2"/>
    <s v="Protect None"/>
    <n v="48756.5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</r>
  <r>
    <x v="1"/>
    <x v="6"/>
    <x v="0"/>
    <x v="1"/>
    <x v="1"/>
    <s v="Fixed"/>
    <x v="2"/>
    <s v="Protect None"/>
    <n v="48653.171499999997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</r>
  <r>
    <x v="2"/>
    <x v="6"/>
    <x v="0"/>
    <x v="1"/>
    <x v="1"/>
    <s v="Fixed"/>
    <x v="2"/>
    <s v="Protect None"/>
    <n v="48634.707600000002"/>
    <n v="47537.994634193201"/>
    <n v="120178.50240673441"/>
    <n v="4410.8251539067996"/>
    <n v="0"/>
    <n v="334.5074502196"/>
    <n v="13.999205573200001"/>
    <n v="193.02115418080001"/>
    <n v="568.38237485239995"/>
    <n v="0"/>
    <n v="797.81189132920008"/>
    <n v="54.376558742000007"/>
    <n v="0"/>
    <n v="0"/>
    <n v="19.391023581199999"/>
    <n v="3470.0880776176004"/>
    <n v="12.27491107"/>
    <n v="58811.951015354804"/>
    <n v="0"/>
    <n v="0"/>
    <n v="967.69394238960001"/>
    <n v="0"/>
    <n v="119.28964909999999"/>
    <n v="17.5162424984"/>
    <n v="93183.483139870004"/>
    <n v="168.87040564679998"/>
  </r>
  <r>
    <x v="3"/>
    <x v="6"/>
    <x v="0"/>
    <x v="1"/>
    <x v="1"/>
    <s v="Fixed"/>
    <x v="2"/>
    <s v="Protect None"/>
    <n v="48582.657599999999"/>
    <n v="47431.055510109596"/>
    <n v="120049.8845665344"/>
    <n v="4407.1998852544002"/>
    <n v="0"/>
    <n v="331.0660272408"/>
    <n v="13.474108723200001"/>
    <n v="288.83810922039999"/>
    <n v="631.92774235640002"/>
    <n v="0"/>
    <n v="789.85636517119997"/>
    <n v="70.829016798399991"/>
    <n v="0"/>
    <n v="0"/>
    <n v="18.878034846800002"/>
    <n v="3467.4144080095998"/>
    <n v="8.7536733699999996"/>
    <n v="58831.445328575202"/>
    <n v="0"/>
    <n v="0"/>
    <n v="923.42370650319992"/>
    <n v="0"/>
    <n v="119.28964909999999"/>
    <n v="17.350435445999999"/>
    <n v="93183.483139870004"/>
    <n v="275.80952973040002"/>
  </r>
  <r>
    <x v="4"/>
    <x v="6"/>
    <x v="0"/>
    <x v="1"/>
    <x v="1"/>
    <s v="Fixed"/>
    <x v="2"/>
    <s v="Protect None"/>
    <n v="48480.188099999999"/>
    <n v="47044.016629702804"/>
    <n v="119796.6779233764"/>
    <n v="4403.5672034700001"/>
    <n v="0"/>
    <n v="326.20177712680004"/>
    <n v="12.6700310056"/>
    <n v="484.12743468880001"/>
    <n v="768.30243677679994"/>
    <n v="0"/>
    <n v="775.46624043719999"/>
    <n v="70.318993316800004"/>
    <n v="0"/>
    <n v="0"/>
    <n v="18.678621595999999"/>
    <n v="3463.9747147615999"/>
    <n v="6.6841740200000004"/>
    <n v="58865.0312644144"/>
    <n v="0"/>
    <n v="0"/>
    <n v="841.84045911240003"/>
    <n v="0"/>
    <n v="119.28964909999999"/>
    <n v="16.800381051599999"/>
    <n v="93183.483139870004"/>
    <n v="662.84841013720006"/>
  </r>
  <r>
    <x v="5"/>
    <x v="6"/>
    <x v="0"/>
    <x v="1"/>
    <x v="1"/>
    <s v="Fixed"/>
    <x v="2"/>
    <s v="Protect None"/>
    <n v="48308.078500000003"/>
    <n v="46069.605401303605"/>
    <n v="119371.38752895402"/>
    <n v="4348.3485129328001"/>
    <n v="0"/>
    <n v="301.21458019879998"/>
    <n v="10.3756666516"/>
    <n v="749.24080336079999"/>
    <n v="1321.047303884"/>
    <n v="0"/>
    <n v="726.0626577452"/>
    <n v="82.240297990399995"/>
    <n v="0"/>
    <n v="0"/>
    <n v="18.048258271599998"/>
    <n v="3441.1617894492001"/>
    <n v="4.4664120299999999"/>
    <n v="58964.905426597594"/>
    <n v="0"/>
    <n v="0"/>
    <n v="496.37664690119999"/>
    <n v="0"/>
    <n v="119.28964909999999"/>
    <n v="15.4657701872"/>
    <n v="93183.483139870004"/>
    <n v="1637.2596385364"/>
  </r>
  <r>
    <x v="6"/>
    <x v="6"/>
    <x v="0"/>
    <x v="1"/>
    <x v="1"/>
    <s v="Fixed"/>
    <x v="2"/>
    <s v="Protect None"/>
    <n v="48116.611599999997"/>
    <n v="45016.206015922398"/>
    <n v="118898.26439451039"/>
    <n v="4329.6155283688004"/>
    <n v="0"/>
    <n v="297.87348160639999"/>
    <n v="7.9266149432000006"/>
    <n v="794.84095512799991"/>
    <n v="2072.8426725320001"/>
    <n v="0"/>
    <n v="651.42082005479995"/>
    <n v="105.2758643672"/>
    <n v="0"/>
    <n v="0"/>
    <n v="17.113462326400001"/>
    <n v="3420.5303017799997"/>
    <n v="3.6324346799999998"/>
    <n v="59089.308159942404"/>
    <n v="0"/>
    <n v="0"/>
    <n v="147.91249306520001"/>
    <n v="0"/>
    <n v="119.28964909999999"/>
    <n v="13.7837305364"/>
    <n v="93183.483139870004"/>
    <n v="2690.6590239175998"/>
  </r>
  <r>
    <x v="7"/>
    <x v="6"/>
    <x v="0"/>
    <x v="1"/>
    <x v="1"/>
    <s v="Fixed"/>
    <x v="2"/>
    <s v="Protect None"/>
    <n v="47958.537400000001"/>
    <n v="44162.599680804"/>
    <n v="118507.6560910456"/>
    <n v="4316.6329102971995"/>
    <n v="0"/>
    <n v="292.88716191880002"/>
    <n v="5.6189069515999996"/>
    <n v="760.01158994800005"/>
    <n v="2481.1923306036001"/>
    <n v="0"/>
    <n v="580.09734735200004"/>
    <n v="191.7055703552"/>
    <n v="0"/>
    <n v="0"/>
    <n v="15.937986695600001"/>
    <n v="3414.2538500199998"/>
    <n v="2.27336048"/>
    <n v="59202.004816546003"/>
    <n v="0"/>
    <n v="0"/>
    <n v="68.307069292000008"/>
    <n v="0"/>
    <n v="119.28964909999999"/>
    <n v="11.7619223356"/>
    <n v="93183.483139870004"/>
    <n v="3544.2653590360001"/>
  </r>
  <r>
    <x v="0"/>
    <x v="7"/>
    <x v="0"/>
    <x v="2"/>
    <x v="1"/>
    <s v="Fixed"/>
    <x v="2"/>
    <s v="Protect None"/>
    <n v="1507.2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</r>
  <r>
    <x v="1"/>
    <x v="7"/>
    <x v="0"/>
    <x v="2"/>
    <x v="1"/>
    <s v="Fixed"/>
    <x v="2"/>
    <s v="Protect None"/>
    <n v="1497.2460000000001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</r>
  <r>
    <x v="2"/>
    <x v="7"/>
    <x v="0"/>
    <x v="2"/>
    <x v="1"/>
    <s v="Fixed"/>
    <x v="2"/>
    <s v="Protect None"/>
    <n v="1496.5884000000001"/>
    <n v="3879.203018016"/>
    <n v="3698.1357862896002"/>
    <n v="193.92135551000001"/>
    <n v="0"/>
    <n v="14.610047649999998"/>
    <n v="10.3262457716"/>
    <n v="12.093536440399999"/>
    <n v="58.438707973600003"/>
    <n v="0"/>
    <n v="125.51989233720001"/>
    <n v="0.49692694840000001"/>
    <n v="0"/>
    <n v="0"/>
    <n v="0"/>
    <n v="48.728987679999996"/>
    <n v="0.51891924"/>
    <n v="939.46350021160004"/>
    <n v="0"/>
    <n v="0"/>
    <n v="178.02710629320001"/>
    <n v="0"/>
    <n v="0"/>
    <n v="3.6265041743999999"/>
    <n v="3909.1545423399998"/>
    <n v="24.064261993999999"/>
  </r>
  <r>
    <x v="3"/>
    <x v="7"/>
    <x v="0"/>
    <x v="2"/>
    <x v="1"/>
    <s v="Fixed"/>
    <x v="2"/>
    <s v="Protect None"/>
    <n v="1492.4021"/>
    <n v="3872.2329442052001"/>
    <n v="3687.7912547924002"/>
    <n v="193.92135551000001"/>
    <n v="0"/>
    <n v="14.606093979599999"/>
    <n v="9.3301679352000004"/>
    <n v="18.867656461999999"/>
    <n v="63.068703116400002"/>
    <n v="0"/>
    <n v="116.40421102120001"/>
    <n v="0.8458383612"/>
    <n v="0"/>
    <n v="0"/>
    <n v="0"/>
    <n v="48.537481769999999"/>
    <n v="0.50038641000000006"/>
    <n v="948.92932846240012"/>
    <n v="0"/>
    <n v="0"/>
    <n v="177.57515234559997"/>
    <n v="0"/>
    <n v="0"/>
    <n v="3.5296392495999998"/>
    <n v="3909.1545423399998"/>
    <n v="31.034335804800001"/>
  </r>
  <r>
    <x v="4"/>
    <x v="7"/>
    <x v="0"/>
    <x v="2"/>
    <x v="1"/>
    <s v="Fixed"/>
    <x v="2"/>
    <s v="Protect None"/>
    <n v="1486.4468999999999"/>
    <n v="3858.6127967816001"/>
    <n v="3673.0756935636"/>
    <n v="193.92135551000001"/>
    <n v="0"/>
    <n v="12.7841932384"/>
    <n v="9.0586001996000007"/>
    <n v="30.330088264800001"/>
    <n v="74.574378189200004"/>
    <n v="0"/>
    <n v="91.944581987199996"/>
    <n v="0.76132865639999991"/>
    <n v="0"/>
    <n v="0"/>
    <n v="0"/>
    <n v="48.506593719999998"/>
    <n v="0.3706566"/>
    <n v="973.81422416879991"/>
    <n v="0"/>
    <n v="0"/>
    <n v="171.4328782748"/>
    <n v="0"/>
    <n v="0"/>
    <n v="3.3329441472000001"/>
    <n v="3909.1545423399998"/>
    <n v="44.654483228400004"/>
  </r>
  <r>
    <x v="5"/>
    <x v="7"/>
    <x v="0"/>
    <x v="2"/>
    <x v="1"/>
    <s v="Fixed"/>
    <x v="2"/>
    <s v="Protect None"/>
    <n v="1467.3133"/>
    <n v="3772.6592609724003"/>
    <n v="3625.7957260851999"/>
    <n v="193.56181860799998"/>
    <n v="0"/>
    <n v="10.525659022399999"/>
    <n v="6.4864905000000004"/>
    <n v="64.359329397600007"/>
    <n v="120.5209703252"/>
    <n v="0"/>
    <n v="60.519079917199996"/>
    <n v="0.9817457812"/>
    <n v="0"/>
    <n v="0"/>
    <n v="0"/>
    <n v="47.03632254"/>
    <n v="0.31505811"/>
    <n v="1007.1481135199999"/>
    <n v="0"/>
    <n v="0"/>
    <n v="143.59409657079999"/>
    <n v="0"/>
    <n v="0"/>
    <n v="3.0631061424000001"/>
    <n v="3909.1545423399998"/>
    <n v="130.6080190376"/>
  </r>
  <r>
    <x v="6"/>
    <x v="7"/>
    <x v="0"/>
    <x v="2"/>
    <x v="1"/>
    <s v="Fixed"/>
    <x v="2"/>
    <s v="Protect None"/>
    <n v="1452.7273"/>
    <n v="3721.6035382619998"/>
    <n v="3589.7530783012003"/>
    <n v="193.52351742600001"/>
    <n v="0"/>
    <n v="9.8461219224000001"/>
    <n v="5.5544127031999997"/>
    <n v="60.1573190756"/>
    <n v="224.65298842479999"/>
    <n v="0"/>
    <n v="51.959630605599997"/>
    <n v="1.8752752916000002"/>
    <n v="0"/>
    <n v="0"/>
    <n v="0"/>
    <n v="45.856399030000006"/>
    <n v="0.16061786"/>
    <n v="1017.4600272364"/>
    <n v="0"/>
    <n v="0"/>
    <n v="80.290150065600002"/>
    <n v="0"/>
    <n v="0"/>
    <n v="2.8177314732000003"/>
    <n v="3909.1545423399998"/>
    <n v="181.66374174799998"/>
  </r>
  <r>
    <x v="7"/>
    <x v="7"/>
    <x v="0"/>
    <x v="2"/>
    <x v="1"/>
    <s v="Fixed"/>
    <x v="2"/>
    <s v="Protect None"/>
    <n v="1439.5690999999999"/>
    <n v="3670.0748577300001"/>
    <n v="3557.2385871403999"/>
    <n v="193.516104294"/>
    <n v="0"/>
    <n v="9.5802375879999992"/>
    <n v="4.1187361392000001"/>
    <n v="59.3616429076"/>
    <n v="296.42149615199997"/>
    <n v="0"/>
    <n v="42.5869607136"/>
    <n v="3.4317859072000001"/>
    <n v="0"/>
    <n v="0"/>
    <n v="0"/>
    <n v="44.948290360000001"/>
    <n v="5.559849E-2"/>
    <n v="1028.364497304"/>
    <n v="0"/>
    <n v="0"/>
    <n v="41.693678307600003"/>
    <n v="0"/>
    <n v="0"/>
    <n v="2.5901483208"/>
    <n v="3909.1545423399998"/>
    <n v="233.19242228000002"/>
  </r>
  <r>
    <x v="0"/>
    <x v="8"/>
    <x v="0"/>
    <x v="2"/>
    <x v="0"/>
    <s v="Fixed"/>
    <x v="2"/>
    <s v="Protect None"/>
    <n v="1029.9725000000001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</r>
  <r>
    <x v="1"/>
    <x v="8"/>
    <x v="0"/>
    <x v="2"/>
    <x v="0"/>
    <s v="Fixed"/>
    <x v="2"/>
    <s v="Protect None"/>
    <n v="1015.7122000000001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</r>
  <r>
    <x v="2"/>
    <x v="8"/>
    <x v="0"/>
    <x v="2"/>
    <x v="0"/>
    <s v="Fixed"/>
    <x v="2"/>
    <s v="Protect None"/>
    <n v="1014.8491"/>
    <n v="2667.5139902916003"/>
    <n v="2507.7367794604002"/>
    <n v="120.78463072000001"/>
    <n v="0"/>
    <n v="21.164491859999998"/>
    <n v="19.037911393599998"/>
    <n v="31.920699287599998"/>
    <n v="310.04979802080004"/>
    <n v="0"/>
    <n v="181.81521674519999"/>
    <n v="11.7910806548"/>
    <n v="0"/>
    <n v="0"/>
    <n v="0"/>
    <n v="44.015471249999997"/>
    <n v="0"/>
    <n v="4852.4911569172"/>
    <n v="0"/>
    <n v="0"/>
    <n v="468.0241351496"/>
    <n v="0"/>
    <n v="0"/>
    <n v="4.0665971108000001"/>
    <n v="349.5909499"/>
    <n v="13.086896128399999"/>
  </r>
  <r>
    <x v="3"/>
    <x v="8"/>
    <x v="0"/>
    <x v="2"/>
    <x v="0"/>
    <s v="Fixed"/>
    <x v="2"/>
    <s v="Protect None"/>
    <n v="1009.7424999999999"/>
    <n v="2660.5678856075997"/>
    <n v="2495.1181461699998"/>
    <n v="120.78463072000001"/>
    <n v="0"/>
    <n v="19.168876725600001"/>
    <n v="17.661045676800001"/>
    <n v="38.8591437352"/>
    <n v="329.67655919959998"/>
    <n v="0"/>
    <n v="174.51204620319999"/>
    <n v="19.1273631864"/>
    <n v="0"/>
    <n v="0"/>
    <n v="0"/>
    <n v="44.015471249999997"/>
    <n v="0"/>
    <n v="4860.4570614599997"/>
    <n v="0"/>
    <n v="0"/>
    <n v="449.53430131520003"/>
    <n v="0"/>
    <n v="0"/>
    <n v="3.9833229280000002"/>
    <n v="349.5909499"/>
    <n v="20.033000812400001"/>
  </r>
  <r>
    <x v="4"/>
    <x v="8"/>
    <x v="0"/>
    <x v="2"/>
    <x v="0"/>
    <s v="Fixed"/>
    <x v="2"/>
    <s v="Protect None"/>
    <n v="1005.1641"/>
    <n v="2652.737394276"/>
    <n v="2483.8047183203998"/>
    <n v="120.78463072000001"/>
    <n v="0"/>
    <n v="17.598528263599999"/>
    <n v="17.505369904800002"/>
    <n v="43.295409028400002"/>
    <n v="364.81010989599997"/>
    <n v="0"/>
    <n v="162.1768416596"/>
    <n v="30.510721581200002"/>
    <n v="0"/>
    <n v="0"/>
    <n v="0"/>
    <n v="42.341338940000007"/>
    <n v="0"/>
    <n v="4876.2608704663999"/>
    <n v="0"/>
    <n v="0"/>
    <n v="410.31314963399996"/>
    <n v="0"/>
    <n v="0"/>
    <n v="3.4960330512"/>
    <n v="349.5909499"/>
    <n v="27.863492143999999"/>
  </r>
  <r>
    <x v="5"/>
    <x v="8"/>
    <x v="0"/>
    <x v="2"/>
    <x v="0"/>
    <s v="Fixed"/>
    <x v="2"/>
    <s v="Protect None"/>
    <n v="995.19749999999999"/>
    <n v="2637.2224503131997"/>
    <n v="2459.1768111900001"/>
    <n v="120.64353410759999"/>
    <n v="0"/>
    <n v="15.402017251999998"/>
    <n v="14.344657524400001"/>
    <n v="49.474501654800001"/>
    <n v="499.38044798759995"/>
    <n v="0"/>
    <n v="135.79745854200002"/>
    <n v="65.909168194399996"/>
    <n v="0"/>
    <n v="0"/>
    <n v="0"/>
    <n v="41.37145417"/>
    <n v="0"/>
    <n v="4913.8358126348003"/>
    <n v="0"/>
    <n v="0"/>
    <n v="255.0853779112"/>
    <n v="0"/>
    <n v="0"/>
    <n v="2.4767274011999998"/>
    <n v="349.5909499"/>
    <n v="43.378436106800002"/>
  </r>
  <r>
    <x v="6"/>
    <x v="8"/>
    <x v="0"/>
    <x v="2"/>
    <x v="0"/>
    <s v="Fixed"/>
    <x v="2"/>
    <s v="Protect None"/>
    <n v="982.94010000000003"/>
    <n v="2608.9949733879998"/>
    <n v="2428.8882364644001"/>
    <n v="120.09619786159999"/>
    <n v="0"/>
    <n v="9.9444694735999999"/>
    <n v="12.211899448"/>
    <n v="57.245687930399995"/>
    <n v="627.43538436439997"/>
    <n v="0"/>
    <n v="111.3963932508"/>
    <n v="112.3487336084"/>
    <n v="0"/>
    <n v="0"/>
    <n v="0"/>
    <n v="40.12357695"/>
    <n v="0"/>
    <n v="4951.6936893412003"/>
    <n v="0"/>
    <n v="0"/>
    <n v="100.239135382"/>
    <n v="0"/>
    <n v="0"/>
    <n v="1.2745644952000001"/>
    <n v="349.5909499"/>
    <n v="71.605913032000004"/>
  </r>
  <r>
    <x v="7"/>
    <x v="8"/>
    <x v="0"/>
    <x v="2"/>
    <x v="0"/>
    <s v="Fixed"/>
    <x v="2"/>
    <s v="Protect None"/>
    <n v="967.83489999999995"/>
    <n v="2558.1221079335996"/>
    <n v="2391.5626226355998"/>
    <n v="119.8201822468"/>
    <n v="0"/>
    <n v="9.4559440748000014"/>
    <n v="7.4054717636000005"/>
    <n v="60.302616462800003"/>
    <n v="685.20320389200003"/>
    <n v="0"/>
    <n v="84.727650880800013"/>
    <n v="135.81895662479999"/>
    <n v="0"/>
    <n v="0"/>
    <n v="0"/>
    <n v="37.708131440000002"/>
    <n v="0"/>
    <n v="5006.5792831471999"/>
    <n v="0"/>
    <n v="0"/>
    <n v="33.664267934000002"/>
    <n v="0"/>
    <n v="0"/>
    <n v="0.64963746760000007"/>
    <n v="349.5909499"/>
    <n v="122.4787784864"/>
  </r>
  <r>
    <x v="0"/>
    <x v="9"/>
    <x v="0"/>
    <x v="0"/>
    <x v="0"/>
    <s v="Fixed"/>
    <x v="2"/>
    <s v="Protect None"/>
    <n v="1334.28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</r>
  <r>
    <x v="1"/>
    <x v="9"/>
    <x v="0"/>
    <x v="0"/>
    <x v="0"/>
    <s v="Fixed"/>
    <x v="2"/>
    <s v="Protect None"/>
    <n v="1323.4405999999999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</r>
  <r>
    <x v="2"/>
    <x v="9"/>
    <x v="0"/>
    <x v="0"/>
    <x v="0"/>
    <s v="Fixed"/>
    <x v="2"/>
    <s v="Protect None"/>
    <n v="1322.4032"/>
    <n v="2419.6717365531999"/>
    <n v="3267.7164929408"/>
    <n v="90.736735679999995"/>
    <n v="0"/>
    <n v="7.9938273400000002"/>
    <n v="0.91502759320000004"/>
    <n v="10.734709344799999"/>
    <n v="23.534470160400002"/>
    <n v="0"/>
    <n v="18.045045914399999"/>
    <n v="7.5520046727999999"/>
    <n v="0"/>
    <n v="0"/>
    <n v="11.080161296"/>
    <n v="191.15996383999999"/>
    <n v="0.35830138"/>
    <n v="1140.1154853687999"/>
    <n v="0"/>
    <n v="0"/>
    <n v="15.5804266288"/>
    <n v="0"/>
    <n v="0"/>
    <n v="0"/>
    <n v="30906.990552260002"/>
    <n v="10.4147091468"/>
  </r>
  <r>
    <x v="3"/>
    <x v="9"/>
    <x v="0"/>
    <x v="0"/>
    <x v="0"/>
    <s v="Fixed"/>
    <x v="2"/>
    <s v="Protect None"/>
    <n v="1317.8670999999999"/>
    <n v="2417.3373412863998"/>
    <n v="3256.5075902524"/>
    <n v="90.736735679999995"/>
    <n v="0"/>
    <n v="7.9446535644000003"/>
    <n v="0.90514341720000002"/>
    <n v="19.8839968592"/>
    <n v="21.334499687200001"/>
    <n v="0"/>
    <n v="17.9313778904"/>
    <n v="11.9213046736"/>
    <n v="0"/>
    <n v="0"/>
    <n v="11.0349411908"/>
    <n v="191.07347730000001"/>
    <n v="0.25328201"/>
    <n v="1140.5266670904"/>
    <n v="0"/>
    <n v="0"/>
    <n v="15.46873544"/>
    <n v="0"/>
    <n v="0"/>
    <n v="0"/>
    <n v="30906.990552260002"/>
    <n v="12.7491044136"/>
  </r>
  <r>
    <x v="4"/>
    <x v="9"/>
    <x v="0"/>
    <x v="0"/>
    <x v="0"/>
    <s v="Fixed"/>
    <x v="2"/>
    <s v="Protect None"/>
    <n v="1314.4558"/>
    <n v="2412.3122262080001"/>
    <n v="3248.0781178551997"/>
    <n v="90.736735679999995"/>
    <n v="0"/>
    <n v="7.9219199596000003"/>
    <n v="0.89155267520000003"/>
    <n v="21.548739202"/>
    <n v="26.653916106"/>
    <n v="0"/>
    <n v="17.750497469599999"/>
    <n v="13.032038951600001"/>
    <n v="0"/>
    <n v="0"/>
    <n v="10.908670842399999"/>
    <n v="191.03641164000001"/>
    <n v="0.17297308000000003"/>
    <n v="1141.4802429700001"/>
    <n v="0"/>
    <n v="0"/>
    <n v="15.310588623999999"/>
    <n v="0"/>
    <n v="0"/>
    <n v="0"/>
    <n v="30906.990552260002"/>
    <n v="17.774219492"/>
  </r>
  <r>
    <x v="5"/>
    <x v="9"/>
    <x v="0"/>
    <x v="0"/>
    <x v="0"/>
    <s v="Fixed"/>
    <x v="2"/>
    <s v="Protect None"/>
    <n v="1309.7732000000001"/>
    <n v="2402.7087608063998"/>
    <n v="3236.5072072208004"/>
    <n v="90.736735679999995"/>
    <n v="0"/>
    <n v="7.8344450020000007"/>
    <n v="0.85844068559999998"/>
    <n v="23.978516767199999"/>
    <n v="32.3294099652"/>
    <n v="0"/>
    <n v="16.7900026668"/>
    <n v="15.3024341788"/>
    <n v="0"/>
    <n v="0"/>
    <n v="10.391234228799998"/>
    <n v="191.02405642000002"/>
    <n v="8.0308930000000001E-2"/>
    <n v="1144.8922605252001"/>
    <n v="0"/>
    <n v="0"/>
    <n v="14.797599889600001"/>
    <n v="0"/>
    <n v="0"/>
    <n v="0"/>
    <n v="30906.990552260002"/>
    <n v="27.377684893599998"/>
  </r>
  <r>
    <x v="6"/>
    <x v="9"/>
    <x v="0"/>
    <x v="0"/>
    <x v="0"/>
    <s v="Fixed"/>
    <x v="2"/>
    <s v="Protect None"/>
    <n v="1304.2656999999999"/>
    <n v="2389.3127370736001"/>
    <n v="3222.8979323907997"/>
    <n v="90.439221982399999"/>
    <n v="0"/>
    <n v="7.1301974619999999"/>
    <n v="0.79345222839999996"/>
    <n v="25.117420946799999"/>
    <n v="44.170405708799997"/>
    <n v="0"/>
    <n v="15.21545343"/>
    <n v="14.5104645768"/>
    <n v="0"/>
    <n v="0"/>
    <n v="9.6953882383999996"/>
    <n v="191.0117012"/>
    <n v="4.3243270000000007E-2"/>
    <n v="1151.3117857328"/>
    <n v="0"/>
    <n v="0"/>
    <n v="13.1859849928"/>
    <n v="0"/>
    <n v="0"/>
    <n v="0"/>
    <n v="30906.990552260002"/>
    <n v="40.773708626399994"/>
  </r>
  <r>
    <x v="7"/>
    <x v="9"/>
    <x v="0"/>
    <x v="0"/>
    <x v="0"/>
    <s v="Fixed"/>
    <x v="2"/>
    <s v="Protect None"/>
    <n v="1291.9656"/>
    <n v="2368.4358747352003"/>
    <n v="3192.5038440864"/>
    <n v="90.02458079920001"/>
    <n v="0"/>
    <n v="6.8979193260000002"/>
    <n v="0.6481548412"/>
    <n v="42.371732781200002"/>
    <n v="61.839605830800004"/>
    <n v="0"/>
    <n v="13.559606845599999"/>
    <n v="13.319174264400001"/>
    <n v="0"/>
    <n v="0"/>
    <n v="8.7823374804000007"/>
    <n v="189.96768510999999"/>
    <n v="4.3243270000000007E-2"/>
    <n v="1158.9668329403999"/>
    <n v="0"/>
    <n v="0"/>
    <n v="6.5976874800000003"/>
    <n v="0"/>
    <n v="0"/>
    <n v="0"/>
    <n v="30906.990552260002"/>
    <n v="61.650570964800004"/>
  </r>
  <r>
    <x v="0"/>
    <x v="0"/>
    <x v="0"/>
    <x v="0"/>
    <x v="0"/>
    <s v="Fixed"/>
    <x v="3"/>
    <s v="Protect None"/>
    <n v="52627.952499999999"/>
    <n v="56720.81965197"/>
    <n v="130045.98625741"/>
    <n v="4828.8585863099997"/>
    <n v="0"/>
    <n v="388.08981542000004"/>
    <n v="47.017789710000002"/>
    <n v="57.062583570000001"/>
    <n v="554.45285272000001"/>
    <n v="0"/>
    <n v="1140.46711493"/>
    <n v="44.793850110000001"/>
    <n v="0"/>
    <n v="0"/>
    <n v="31.474922950000003"/>
    <n v="3790.7606466900002"/>
    <n v="32.358321180000004"/>
    <n v="65665.510900779991"/>
    <n v="0"/>
    <n v="0"/>
    <n v="1838.9138791399998"/>
    <n v="0"/>
    <n v="119.28964909999999"/>
    <n v="26.92202438"/>
    <n v="128349.21918437001"/>
    <n v="0"/>
  </r>
  <r>
    <x v="1"/>
    <x v="0"/>
    <x v="0"/>
    <x v="0"/>
    <x v="0"/>
    <s v="Fixed"/>
    <x v="3"/>
    <s v="Protect None"/>
    <n v="52489.570299999999"/>
    <n v="56538.319461827996"/>
    <n v="129704.0377523932"/>
    <n v="4817.7665640027999"/>
    <n v="0"/>
    <n v="379.48316916800002"/>
    <n v="44.4333247904"/>
    <n v="390.60879767360001"/>
    <n v="753.51916894239992"/>
    <n v="0"/>
    <n v="1127.2141646447999"/>
    <n v="66.474790165999991"/>
    <n v="0"/>
    <n v="0"/>
    <n v="30.682706243600002"/>
    <n v="3759.6687355600002"/>
    <n v="26.137467910000002"/>
    <n v="65717.664261235201"/>
    <n v="0"/>
    <n v="0"/>
    <n v="1649.3383487127999"/>
    <n v="0"/>
    <n v="119.28964909999999"/>
    <n v="25.640293857200003"/>
    <n v="128349.21918437001"/>
    <n v="182.50019014200001"/>
  </r>
  <r>
    <x v="2"/>
    <x v="0"/>
    <x v="0"/>
    <x v="0"/>
    <x v="0"/>
    <s v="Fixed"/>
    <x v="3"/>
    <s v="Protect None"/>
    <n v="52442.249199999998"/>
    <n v="56459.5640771908"/>
    <n v="129587.1052321648"/>
    <n v="4814.1264690864"/>
    <n v="0"/>
    <n v="376.34519039240001"/>
    <n v="41.681570191999995"/>
    <n v="288.70442573999998"/>
    <n v="1010.633521082"/>
    <n v="0"/>
    <n v="1114.2698477551999"/>
    <n v="86.550540039599994"/>
    <n v="0"/>
    <n v="0"/>
    <n v="30.014288841599999"/>
    <n v="3753.6280213976002"/>
    <n v="11.984563399999999"/>
    <n v="65756.323991719604"/>
    <n v="0"/>
    <n v="0"/>
    <n v="1596.2356131527999"/>
    <n v="0"/>
    <n v="119.28964909999999"/>
    <n v="25.066023231600003"/>
    <n v="128349.21918437001"/>
    <n v="261.2555747792"/>
  </r>
  <r>
    <x v="3"/>
    <x v="0"/>
    <x v="0"/>
    <x v="0"/>
    <x v="0"/>
    <s v="Fixed"/>
    <x v="3"/>
    <s v="Protect None"/>
    <n v="52307.626499999998"/>
    <n v="56029.005169855998"/>
    <n v="129254.446617066"/>
    <n v="4809.1347131020002"/>
    <n v="0"/>
    <n v="366.43852789200002"/>
    <n v="39.451452981999999"/>
    <n v="538.11307427000008"/>
    <n v="1203.7811927155999"/>
    <n v="0"/>
    <n v="1055.9863213448"/>
    <n v="143.46881464000001"/>
    <n v="0"/>
    <n v="0"/>
    <n v="29.665130324400003"/>
    <n v="3747.3651603796002"/>
    <n v="7.6664140100000004"/>
    <n v="65839.1650005064"/>
    <n v="0"/>
    <n v="0"/>
    <n v="1434.2722696947999"/>
    <n v="0"/>
    <n v="119.28964909999999"/>
    <n v="23.7148563724"/>
    <n v="128349.21918437001"/>
    <n v="691.81448211400004"/>
  </r>
  <r>
    <x v="4"/>
    <x v="0"/>
    <x v="0"/>
    <x v="0"/>
    <x v="0"/>
    <s v="Fixed"/>
    <x v="3"/>
    <s v="Protect None"/>
    <n v="52130.275699999998"/>
    <n v="55118.298938403204"/>
    <n v="128816.20498683079"/>
    <n v="4757.3752370603997"/>
    <n v="0"/>
    <n v="336.01009207600003"/>
    <n v="31.9145216776"/>
    <n v="822.74645501999998"/>
    <n v="1799.9882643212002"/>
    <n v="0"/>
    <n v="965.18014932839992"/>
    <n v="183.18590485199999"/>
    <n v="0"/>
    <n v="0"/>
    <n v="28.790874957200003"/>
    <n v="3722.2420560316004"/>
    <n v="5.1644819599999998"/>
    <n v="65992.155241887202"/>
    <n v="0"/>
    <n v="0"/>
    <n v="1009.8731808432"/>
    <n v="0"/>
    <n v="119.28964909999999"/>
    <n v="21.8383455588"/>
    <n v="128349.21918437001"/>
    <n v="1602.5207135667999"/>
  </r>
  <r>
    <x v="5"/>
    <x v="0"/>
    <x v="0"/>
    <x v="0"/>
    <x v="0"/>
    <s v="Fixed"/>
    <x v="3"/>
    <s v="Protect None"/>
    <n v="51871.455900000001"/>
    <n v="53820.4814249544"/>
    <n v="128176.64987295961"/>
    <n v="4733.5084114820002"/>
    <n v="0"/>
    <n v="324.85654077320004"/>
    <n v="21.803750942800001"/>
    <n v="942.0237489000001"/>
    <n v="2909.7383254960005"/>
    <n v="0"/>
    <n v="835.02210740320004"/>
    <n v="271.6912878"/>
    <n v="0"/>
    <n v="0"/>
    <n v="26.933391182399998"/>
    <n v="3699.6161887500002"/>
    <n v="3.9351375700000002"/>
    <n v="66205.674447361205"/>
    <n v="0"/>
    <n v="0"/>
    <n v="323.30571355880005"/>
    <n v="0"/>
    <n v="119.28964909999999"/>
    <n v="17.910374016399999"/>
    <n v="128349.21918437001"/>
    <n v="2900.3382270156003"/>
  </r>
  <r>
    <x v="6"/>
    <x v="0"/>
    <x v="0"/>
    <x v="0"/>
    <x v="0"/>
    <s v="Fixed"/>
    <x v="3"/>
    <s v="Protect None"/>
    <n v="51642.2209"/>
    <n v="52658.273323599198"/>
    <n v="127610.2001016196"/>
    <n v="4718.5084330888003"/>
    <n v="0"/>
    <n v="318.70018175159998"/>
    <n v="14.663916409200001"/>
    <n v="903.68401861360007"/>
    <n v="3500.3198183311997"/>
    <n v="0"/>
    <n v="710.86474872760004"/>
    <n v="407.05581943319999"/>
    <n v="0"/>
    <n v="0"/>
    <n v="24.5174514636"/>
    <n v="3686.7544047300003"/>
    <n v="2.3660246300000001"/>
    <n v="66452.013565034402"/>
    <n v="0"/>
    <n v="0"/>
    <n v="128.35788637120001"/>
    <n v="0"/>
    <n v="119.28964909999999"/>
    <n v="14.663669304799999"/>
    <n v="128349.21918437001"/>
    <n v="4062.5463283708"/>
  </r>
  <r>
    <x v="7"/>
    <x v="0"/>
    <x v="0"/>
    <x v="0"/>
    <x v="0"/>
    <s v="Fixed"/>
    <x v="3"/>
    <s v="Protect None"/>
    <n v="51450.954899999997"/>
    <n v="51688.798252694403"/>
    <n v="127137.57339991559"/>
    <n v="4706.8824181731998"/>
    <n v="0"/>
    <n v="317.7779881308"/>
    <n v="8.2409317400000006"/>
    <n v="766.56479863599998"/>
    <n v="3781.4527181507997"/>
    <n v="0"/>
    <n v="611.39435513399997"/>
    <n v="646.18121835720001"/>
    <n v="0"/>
    <n v="0"/>
    <n v="20.422931555600002"/>
    <n v="3676.0424289900002"/>
    <n v="2.3413141899999999"/>
    <n v="66743.2933128312"/>
    <n v="0"/>
    <n v="0"/>
    <n v="61.508733039200003"/>
    <n v="0"/>
    <n v="119.28964909999999"/>
    <n v="12.9929964564"/>
    <n v="128349.21918437001"/>
    <n v="5032.0213992755998"/>
  </r>
  <r>
    <x v="0"/>
    <x v="1"/>
    <x v="0"/>
    <x v="0"/>
    <x v="0"/>
    <s v="Fixed"/>
    <x v="3"/>
    <s v="Protect None"/>
    <n v="385.02"/>
    <n v="263.48124410999998"/>
    <n v="951.40136087999997"/>
    <n v="26.8726035"/>
    <n v="0"/>
    <n v="2.6563723000000001"/>
    <n v="0.71660276000000001"/>
    <n v="1.63088904"/>
    <n v="24.617775850000001"/>
    <n v="0"/>
    <n v="34.884963669999998"/>
    <n v="4.6084970600000004"/>
    <n v="0"/>
    <n v="0"/>
    <n v="11.68186051"/>
    <n v="33.093456770000003"/>
    <n v="0"/>
    <n v="1650.5585502400002"/>
    <n v="0"/>
    <n v="0"/>
    <n v="43.799254900000001"/>
    <n v="0"/>
    <n v="0"/>
    <n v="1.5444024999999999"/>
    <n v="0"/>
    <n v="0"/>
  </r>
  <r>
    <x v="1"/>
    <x v="1"/>
    <x v="0"/>
    <x v="0"/>
    <x v="0"/>
    <s v="Fixed"/>
    <x v="3"/>
    <s v="Protect None"/>
    <n v="372.28059999999999"/>
    <n v="256.44618184199999"/>
    <n v="919.92174294639995"/>
    <n v="19.533355715599999"/>
    <n v="0"/>
    <n v="1.9397695400000001"/>
    <n v="0.69288073759999991"/>
    <n v="39.539175044000004"/>
    <n v="35.096237932000001"/>
    <n v="0"/>
    <n v="34.833318850400005"/>
    <n v="4.9435706263999997"/>
    <n v="0"/>
    <n v="0"/>
    <n v="11.030246207199999"/>
    <n v="32.920483689999998"/>
    <n v="0"/>
    <n v="1651.5751377416"/>
    <n v="0"/>
    <n v="0"/>
    <n v="34.641071627199999"/>
    <n v="0"/>
    <n v="0"/>
    <n v="1.3995993216"/>
    <n v="0"/>
    <n v="7.0350622679999999"/>
  </r>
  <r>
    <x v="2"/>
    <x v="1"/>
    <x v="0"/>
    <x v="0"/>
    <x v="0"/>
    <s v="Fixed"/>
    <x v="3"/>
    <s v="Protect None"/>
    <n v="368.09140000000002"/>
    <n v="252.75024133120002"/>
    <n v="909.57004542160007"/>
    <n v="17.918528461600001"/>
    <n v="0"/>
    <n v="1.93359193"/>
    <n v="0.68917417159999994"/>
    <n v="27.834828033600001"/>
    <n v="59.6468013852"/>
    <n v="0"/>
    <n v="34.684314897200004"/>
    <n v="5.9075248907999995"/>
    <n v="0"/>
    <n v="0"/>
    <n v="10.622771051599999"/>
    <n v="32.914306080000003"/>
    <n v="0"/>
    <n v="1652.4110919268001"/>
    <n v="0"/>
    <n v="0"/>
    <n v="32.5821977664"/>
    <n v="0"/>
    <n v="0"/>
    <n v="1.3516610680000001"/>
    <n v="0"/>
    <n v="10.731002778799999"/>
  </r>
  <r>
    <x v="3"/>
    <x v="1"/>
    <x v="0"/>
    <x v="0"/>
    <x v="0"/>
    <s v="Fixed"/>
    <x v="3"/>
    <s v="Protect None"/>
    <n v="359.77510000000001"/>
    <n v="244.13099275480002"/>
    <n v="889.02010220440002"/>
    <n v="16.145307287200001"/>
    <n v="0"/>
    <n v="1.93359193"/>
    <n v="0.68027841319999993"/>
    <n v="41.4428673416"/>
    <n v="69.937464123200002"/>
    <n v="0"/>
    <n v="32.083046878399998"/>
    <n v="8.3429858572000004"/>
    <n v="0"/>
    <n v="0"/>
    <n v="10.395187899200002"/>
    <n v="32.858707590000002"/>
    <n v="0"/>
    <n v="1655.8584454111999"/>
    <n v="0"/>
    <n v="0"/>
    <n v="28.318411344400001"/>
    <n v="0"/>
    <n v="0"/>
    <n v="1.0504408044"/>
    <n v="0"/>
    <n v="19.350251355200001"/>
  </r>
  <r>
    <x v="4"/>
    <x v="1"/>
    <x v="0"/>
    <x v="0"/>
    <x v="0"/>
    <s v="Fixed"/>
    <x v="3"/>
    <s v="Protect None"/>
    <n v="350.42419999999998"/>
    <n v="235.40721901719999"/>
    <n v="865.91361686480002"/>
    <n v="14.877167506399999"/>
    <n v="0"/>
    <n v="1.93359193"/>
    <n v="0.66866450639999997"/>
    <n v="51.046332743200004"/>
    <n v="88.330680137199991"/>
    <n v="0"/>
    <n v="27.876588677200001"/>
    <n v="9.9437281603999992"/>
    <n v="0"/>
    <n v="0"/>
    <n v="9.9256895392000004"/>
    <n v="32.85252998"/>
    <n v="0"/>
    <n v="1661.7259393892"/>
    <n v="0"/>
    <n v="0"/>
    <n v="22.035534870000003"/>
    <n v="0"/>
    <n v="0"/>
    <n v="0.93652567600000003"/>
    <n v="0"/>
    <n v="28.074025092799999"/>
  </r>
  <r>
    <x v="5"/>
    <x v="1"/>
    <x v="0"/>
    <x v="0"/>
    <x v="0"/>
    <s v="Fixed"/>
    <x v="3"/>
    <s v="Protect None"/>
    <n v="338.71620000000001"/>
    <n v="225.94732127200001"/>
    <n v="836.98263371280007"/>
    <n v="13.7226957496"/>
    <n v="0"/>
    <n v="1.93359193"/>
    <n v="0.62591544520000009"/>
    <n v="49.589158096400006"/>
    <n v="125.77539828680001"/>
    <n v="0"/>
    <n v="20.92974268"/>
    <n v="13.3419078692"/>
    <n v="0"/>
    <n v="0"/>
    <n v="8.8851329107999995"/>
    <n v="32.475695770000002"/>
    <n v="0"/>
    <n v="1672.9533749076002"/>
    <n v="0"/>
    <n v="0"/>
    <n v="10.0067397824"/>
    <n v="0"/>
    <n v="0"/>
    <n v="0.84460283920000001"/>
    <n v="0"/>
    <n v="37.533922838000002"/>
  </r>
  <r>
    <x v="6"/>
    <x v="1"/>
    <x v="0"/>
    <x v="0"/>
    <x v="0"/>
    <s v="Fixed"/>
    <x v="3"/>
    <s v="Protect None"/>
    <n v="329.01420000000002"/>
    <n v="218.500830178"/>
    <n v="813.00856482480003"/>
    <n v="13.3947882108"/>
    <n v="0"/>
    <n v="1.93359193"/>
    <n v="0.34520484679999996"/>
    <n v="39.750449306"/>
    <n v="156.8015796464"/>
    <n v="0"/>
    <n v="16.1097242536"/>
    <n v="16.993122483600001"/>
    <n v="0"/>
    <n v="0"/>
    <n v="7.5557112387999998"/>
    <n v="32.457162939999996"/>
    <n v="0"/>
    <n v="1683.6245784216001"/>
    <n v="0"/>
    <n v="0"/>
    <n v="5.3102735560000003"/>
    <n v="0"/>
    <n v="0"/>
    <n v="0.78208542599999997"/>
    <n v="0"/>
    <n v="44.980413931999998"/>
  </r>
  <r>
    <x v="7"/>
    <x v="1"/>
    <x v="0"/>
    <x v="0"/>
    <x v="0"/>
    <s v="Fixed"/>
    <x v="3"/>
    <s v="Protect None"/>
    <n v="319.44330000000002"/>
    <n v="212.63679566159999"/>
    <n v="789.35844980520005"/>
    <n v="13.167946371599999"/>
    <n v="0"/>
    <n v="1.93359193"/>
    <n v="0.12874139240000002"/>
    <n v="36.667080602799999"/>
    <n v="176.75674257279999"/>
    <n v="0"/>
    <n v="13.289274632"/>
    <n v="20.842761931199998"/>
    <n v="0"/>
    <n v="0"/>
    <n v="6.0676485419999997"/>
    <n v="32.117394390000001"/>
    <n v="0"/>
    <n v="1694.6185002819998"/>
    <n v="0"/>
    <n v="0"/>
    <n v="2.3877698172000001"/>
    <n v="0"/>
    <n v="0"/>
    <n v="0.73068771080000006"/>
    <n v="0"/>
    <n v="50.844448448400001"/>
  </r>
  <r>
    <x v="0"/>
    <x v="2"/>
    <x v="0"/>
    <x v="0"/>
    <x v="0"/>
    <s v="Fixed"/>
    <x v="3"/>
    <s v="Protect None"/>
    <n v="516.4325"/>
    <n v="2743.9460993600001"/>
    <n v="1276.1274305300001"/>
    <n v="65.581507759999994"/>
    <n v="0"/>
    <n v="1.92741432"/>
    <n v="5.7884205699999995"/>
    <n v="0"/>
    <n v="64.766063240000008"/>
    <n v="0"/>
    <n v="183.01787386000001"/>
    <n v="0.50656402"/>
    <n v="0"/>
    <n v="0"/>
    <n v="7.8517423100000006"/>
    <n v="21.55368129"/>
    <n v="0"/>
    <n v="4739.5488785400003"/>
    <n v="0"/>
    <n v="0"/>
    <n v="192.95764835000003"/>
    <n v="0"/>
    <n v="0"/>
    <n v="0.3088805"/>
    <n v="0"/>
    <n v="0"/>
  </r>
  <r>
    <x v="1"/>
    <x v="2"/>
    <x v="0"/>
    <x v="0"/>
    <x v="0"/>
    <s v="Fixed"/>
    <x v="3"/>
    <s v="Protect None"/>
    <n v="501.46929999999998"/>
    <n v="2722.7475070928003"/>
    <n v="1239.1527049491999"/>
    <n v="65.581507759999994"/>
    <n v="0"/>
    <n v="1.7472752123999999"/>
    <n v="5.3952774695999999"/>
    <n v="37.154864688399996"/>
    <n v="106.11898458"/>
    <n v="0"/>
    <n v="180.22806518400003"/>
    <n v="1.2246494064"/>
    <n v="0"/>
    <n v="0"/>
    <n v="7.8517423100000006"/>
    <n v="15.450202610000002"/>
    <n v="0"/>
    <n v="4748.6583822460007"/>
    <n v="0"/>
    <n v="0"/>
    <n v="151.063568374"/>
    <n v="0"/>
    <n v="0"/>
    <n v="0.3088805"/>
    <n v="0"/>
    <n v="21.198592267199999"/>
  </r>
  <r>
    <x v="2"/>
    <x v="2"/>
    <x v="0"/>
    <x v="0"/>
    <x v="0"/>
    <s v="Fixed"/>
    <x v="3"/>
    <s v="Protect None"/>
    <n v="497.57870000000003"/>
    <n v="2708.9365950724"/>
    <n v="1229.5388611628"/>
    <n v="65.581507759999994"/>
    <n v="0"/>
    <n v="1.7299779043999999"/>
    <n v="5.0653930956000002"/>
    <n v="21.445696667200004"/>
    <n v="136.5162852416"/>
    <n v="0"/>
    <n v="179.68665944359998"/>
    <n v="4.8126052944"/>
    <n v="0"/>
    <n v="0"/>
    <n v="7.8517423100000006"/>
    <n v="12.948270560000001"/>
    <n v="0"/>
    <n v="4751.7244536411999"/>
    <n v="0"/>
    <n v="0"/>
    <n v="142.7255246048"/>
    <n v="0"/>
    <n v="0"/>
    <n v="0.3088805"/>
    <n v="0"/>
    <n v="35.009504287600002"/>
  </r>
  <r>
    <x v="3"/>
    <x v="2"/>
    <x v="0"/>
    <x v="0"/>
    <x v="0"/>
    <s v="Fixed"/>
    <x v="3"/>
    <s v="Protect None"/>
    <n v="482.67910000000001"/>
    <n v="2649.4452223548001"/>
    <n v="1192.7212939804001"/>
    <n v="65.581507759999994"/>
    <n v="0"/>
    <n v="1.4581630643999999"/>
    <n v="4.0038325932000003"/>
    <n v="50.271660449199999"/>
    <n v="153.00580895799999"/>
    <n v="0"/>
    <n v="177.41428738120001"/>
    <n v="11.0396361744"/>
    <n v="0"/>
    <n v="0"/>
    <n v="7.8517423100000006"/>
    <n v="11.533597870000001"/>
    <n v="0"/>
    <n v="4755.9437612711999"/>
    <n v="0"/>
    <n v="0"/>
    <n v="128.80218008240001"/>
    <n v="0"/>
    <n v="0"/>
    <n v="0.3088805"/>
    <n v="0"/>
    <n v="94.500877005199996"/>
  </r>
  <r>
    <x v="4"/>
    <x v="2"/>
    <x v="0"/>
    <x v="0"/>
    <x v="0"/>
    <s v="Fixed"/>
    <x v="3"/>
    <s v="Protect None"/>
    <n v="466.411"/>
    <n v="2565.8609235327999"/>
    <n v="1152.522103084"/>
    <n v="42.117215249200001"/>
    <n v="0"/>
    <n v="0.64049460479999998"/>
    <n v="2.6986271524000003"/>
    <n v="95.164599423599995"/>
    <n v="191.9363658648"/>
    <n v="0"/>
    <n v="171.0797660872"/>
    <n v="14.629321793200001"/>
    <n v="0"/>
    <n v="0"/>
    <n v="7.8450704911999996"/>
    <n v="10.180701280000001"/>
    <n v="0"/>
    <n v="4765.8084160236003"/>
    <n v="0"/>
    <n v="0"/>
    <n v="105.0129452856"/>
    <n v="0"/>
    <n v="0"/>
    <n v="0.3004789504"/>
    <n v="0"/>
    <n v="178.0851758272"/>
  </r>
  <r>
    <x v="5"/>
    <x v="2"/>
    <x v="0"/>
    <x v="0"/>
    <x v="0"/>
    <s v="Fixed"/>
    <x v="3"/>
    <s v="Protect None"/>
    <n v="426.79860000000002"/>
    <n v="2420.608756438"/>
    <n v="1054.6381197384001"/>
    <n v="22.816384773999999"/>
    <n v="0"/>
    <n v="6.5482665999999995E-2"/>
    <n v="1.2221783624"/>
    <n v="157.709441212"/>
    <n v="313.906603496"/>
    <n v="0"/>
    <n v="151.65736024720002"/>
    <n v="19.8197497152"/>
    <n v="0"/>
    <n v="0"/>
    <n v="7.8230781996000003"/>
    <n v="9.8471103400000004"/>
    <n v="0"/>
    <n v="4791.3881693027997"/>
    <n v="0"/>
    <n v="0"/>
    <n v="28.783214720799997"/>
    <n v="0"/>
    <n v="0"/>
    <n v="0.25921251559999997"/>
    <n v="0"/>
    <n v="323.337342922"/>
  </r>
  <r>
    <x v="6"/>
    <x v="2"/>
    <x v="0"/>
    <x v="0"/>
    <x v="0"/>
    <s v="Fixed"/>
    <x v="3"/>
    <s v="Protect None"/>
    <n v="396.45760000000001"/>
    <n v="2314.8312701387999"/>
    <n v="979.66417373440004"/>
    <n v="13.549969774000001"/>
    <n v="0"/>
    <n v="3.11351544E-2"/>
    <n v="0.51397715199999994"/>
    <n v="143.74211210640001"/>
    <n v="412.06684956079999"/>
    <n v="0"/>
    <n v="136.4718064496"/>
    <n v="28.393283977599999"/>
    <n v="0"/>
    <n v="0"/>
    <n v="7.7926843583999998"/>
    <n v="7.91351841"/>
    <n v="0"/>
    <n v="4817.2229343228"/>
    <n v="0"/>
    <n v="0"/>
    <n v="12.366586802400001"/>
    <n v="0"/>
    <n v="0"/>
    <n v="0.20732059160000002"/>
    <n v="0"/>
    <n v="429.11482922120001"/>
  </r>
  <r>
    <x v="7"/>
    <x v="2"/>
    <x v="0"/>
    <x v="0"/>
    <x v="0"/>
    <s v="Fixed"/>
    <x v="3"/>
    <s v="Protect None"/>
    <n v="376.5521"/>
    <n v="2215.3976951007999"/>
    <n v="930.47680739240002"/>
    <n v="9.6598052047999996"/>
    <n v="0"/>
    <n v="6.9189231999999996E-3"/>
    <n v="0.1356603156"/>
    <n v="97.041357341600005"/>
    <n v="459.27120309280002"/>
    <n v="0"/>
    <n v="124.8833514028"/>
    <n v="78.045700800399999"/>
    <n v="0"/>
    <n v="0"/>
    <n v="6.5314635008000002"/>
    <n v="6.9003903700000002"/>
    <n v="0"/>
    <n v="4841.1802001116002"/>
    <n v="0"/>
    <n v="0"/>
    <n v="5.6594320731999996"/>
    <n v="0"/>
    <n v="0"/>
    <n v="0.1438147608"/>
    <n v="0"/>
    <n v="528.54840425920008"/>
  </r>
  <r>
    <x v="0"/>
    <x v="3"/>
    <x v="0"/>
    <x v="0"/>
    <x v="0"/>
    <s v="Fixed"/>
    <x v="3"/>
    <s v="Protect None"/>
    <n v="295.97250000000003"/>
    <n v="1048.0562469399999"/>
    <n v="731.36107029000004"/>
    <n v="23.023952470000001"/>
    <n v="0"/>
    <n v="21.281866450000003"/>
    <n v="0"/>
    <n v="2.0139008599999997"/>
    <n v="0.93281911000000006"/>
    <n v="0"/>
    <n v="68.064906980000004"/>
    <n v="0"/>
    <n v="0"/>
    <n v="0"/>
    <n v="0"/>
    <n v="6.12818912"/>
    <n v="10.767574229999999"/>
    <n v="1294.88265449"/>
    <n v="0"/>
    <n v="0"/>
    <n v="151.49353002999999"/>
    <n v="0"/>
    <n v="0"/>
    <n v="0"/>
    <n v="0"/>
    <n v="0"/>
  </r>
  <r>
    <x v="1"/>
    <x v="3"/>
    <x v="0"/>
    <x v="0"/>
    <x v="0"/>
    <s v="Fixed"/>
    <x v="3"/>
    <s v="Protect None"/>
    <n v="288.51710000000003"/>
    <n v="1039.7125197696"/>
    <n v="712.93844885240003"/>
    <n v="22.391859414799999"/>
    <n v="0"/>
    <n v="21.281866450000003"/>
    <n v="0"/>
    <n v="21.068615352799998"/>
    <n v="3.9259947072000001"/>
    <n v="0"/>
    <n v="68.022652127599997"/>
    <n v="0"/>
    <n v="0"/>
    <n v="0"/>
    <n v="0"/>
    <n v="6.12818912"/>
    <n v="7.7343677199999998"/>
    <n v="1297.9581158524002"/>
    <n v="0"/>
    <n v="0"/>
    <n v="148.50035443280001"/>
    <n v="0"/>
    <n v="0"/>
    <n v="0"/>
    <n v="0"/>
    <n v="8.3437271703999993"/>
  </r>
  <r>
    <x v="2"/>
    <x v="3"/>
    <x v="0"/>
    <x v="0"/>
    <x v="0"/>
    <s v="Fixed"/>
    <x v="3"/>
    <s v="Protect None"/>
    <n v="284.70440000000002"/>
    <n v="1034.4956516768"/>
    <n v="703.51709939360001"/>
    <n v="22.102005953599999"/>
    <n v="0"/>
    <n v="21.281866450000003"/>
    <n v="0"/>
    <n v="23.780339038400001"/>
    <n v="12.484208496800001"/>
    <n v="0"/>
    <n v="67.875377905199997"/>
    <n v="7.0671858399999996E-2"/>
    <n v="0"/>
    <n v="0"/>
    <n v="0"/>
    <n v="6.12818912"/>
    <n v="3.85482864"/>
    <n v="1301.9849291548001"/>
    <n v="0"/>
    <n v="0"/>
    <n v="146.87119512360002"/>
    <n v="0"/>
    <n v="0"/>
    <n v="0"/>
    <n v="0"/>
    <n v="13.5605952632"/>
  </r>
  <r>
    <x v="3"/>
    <x v="3"/>
    <x v="0"/>
    <x v="0"/>
    <x v="0"/>
    <s v="Fixed"/>
    <x v="3"/>
    <s v="Protect None"/>
    <n v="249.52180000000001"/>
    <n v="852.67055075560006"/>
    <n v="616.57934675920001"/>
    <n v="21.800291481200002"/>
    <n v="0"/>
    <n v="19.175301439999998"/>
    <n v="0"/>
    <n v="105.34900726960001"/>
    <n v="44.757772867599996"/>
    <n v="0"/>
    <n v="67.288257850799994"/>
    <n v="0.74156030439999998"/>
    <n v="0"/>
    <n v="0"/>
    <n v="0"/>
    <n v="6.12818912"/>
    <n v="2.3969126799999998"/>
    <n v="1304.0316949"/>
    <n v="0"/>
    <n v="0"/>
    <n v="121.70188225279999"/>
    <n v="0"/>
    <n v="0"/>
    <n v="0"/>
    <n v="0"/>
    <n v="195.38569618439999"/>
  </r>
  <r>
    <x v="4"/>
    <x v="3"/>
    <x v="0"/>
    <x v="0"/>
    <x v="0"/>
    <s v="Fixed"/>
    <x v="3"/>
    <s v="Protect None"/>
    <n v="221.38669999999999"/>
    <n v="761.49668739200001"/>
    <n v="547.05627671479999"/>
    <n v="0.30517393399999998"/>
    <n v="0"/>
    <n v="0.35805427560000003"/>
    <n v="0"/>
    <n v="147.2280138772"/>
    <n v="162.9035757"/>
    <n v="0"/>
    <n v="65.917322639600002"/>
    <n v="1.3056996496"/>
    <n v="0"/>
    <n v="0"/>
    <n v="0"/>
    <n v="3.95984801"/>
    <n v="1.01312804"/>
    <n v="1309.1297057764"/>
    <n v="0"/>
    <n v="0"/>
    <n v="70.773418308400011"/>
    <n v="0"/>
    <n v="0"/>
    <n v="0"/>
    <n v="0"/>
    <n v="286.55955954799998"/>
  </r>
  <r>
    <x v="5"/>
    <x v="3"/>
    <x v="0"/>
    <x v="0"/>
    <x v="0"/>
    <s v="Fixed"/>
    <x v="3"/>
    <s v="Protect None"/>
    <n v="200.5642"/>
    <n v="669.81749553040004"/>
    <n v="495.60296302479998"/>
    <n v="0.19768352"/>
    <n v="0"/>
    <n v="0.32667201680000002"/>
    <n v="0"/>
    <n v="77.652063491200011"/>
    <n v="346.27975093999999"/>
    <n v="0"/>
    <n v="60.319172457599997"/>
    <n v="3.0082489656"/>
    <n v="0"/>
    <n v="0"/>
    <n v="0"/>
    <n v="3.5274153099999999"/>
    <n v="0.3088805"/>
    <n v="1316.725447928"/>
    <n v="0"/>
    <n v="0"/>
    <n v="6.0024129803999999"/>
    <n v="0"/>
    <n v="0"/>
    <n v="0"/>
    <n v="0"/>
    <n v="378.23875140960001"/>
  </r>
  <r>
    <x v="6"/>
    <x v="3"/>
    <x v="0"/>
    <x v="0"/>
    <x v="0"/>
    <s v="Fixed"/>
    <x v="3"/>
    <s v="Protect None"/>
    <n v="180.7226"/>
    <n v="586.38689564520007"/>
    <n v="446.57349639440002"/>
    <n v="0.12824718360000001"/>
    <n v="0"/>
    <n v="0.31505811"/>
    <n v="0"/>
    <n v="76.162765272399994"/>
    <n v="369.09687702719998"/>
    <n v="0"/>
    <n v="53.471909533599998"/>
    <n v="33.717395379999999"/>
    <n v="0"/>
    <n v="0"/>
    <n v="0"/>
    <n v="2.3104261400000001"/>
    <n v="0.17297308000000003"/>
    <n v="1326.2812221804002"/>
    <n v="0"/>
    <n v="0"/>
    <n v="1.7200937284000002"/>
    <n v="0"/>
    <n v="0"/>
    <n v="0"/>
    <n v="0"/>
    <n v="461.66935129480004"/>
  </r>
  <r>
    <x v="7"/>
    <x v="3"/>
    <x v="0"/>
    <x v="0"/>
    <x v="0"/>
    <s v="Fixed"/>
    <x v="3"/>
    <s v="Protect None"/>
    <n v="168.3357"/>
    <n v="516.71506875199998"/>
    <n v="415.96492147079999"/>
    <n v="0.11737459"/>
    <n v="0"/>
    <n v="0.31505811"/>
    <n v="0"/>
    <n v="55.206582421600004"/>
    <n v="299.52932819080002"/>
    <n v="0"/>
    <n v="48.380323371599999"/>
    <n v="150.03042487760001"/>
    <n v="0"/>
    <n v="0"/>
    <n v="0"/>
    <n v="2.27953809"/>
    <n v="0.16679547"/>
    <n v="1337.0836381308"/>
    <n v="0"/>
    <n v="0"/>
    <n v="0.87647930680000008"/>
    <n v="0"/>
    <n v="0"/>
    <n v="0"/>
    <n v="0"/>
    <n v="531.34117818799996"/>
  </r>
  <r>
    <x v="0"/>
    <x v="4"/>
    <x v="0"/>
    <x v="0"/>
    <x v="0"/>
    <s v="Fixed"/>
    <x v="3"/>
    <s v="Protect None"/>
    <n v="188.38249999999999"/>
    <n v="1604.7206840399999"/>
    <n v="465.50144632999996"/>
    <n v="1.26023244"/>
    <n v="0"/>
    <n v="22.251751220000003"/>
    <n v="0"/>
    <n v="6.4803128900000004"/>
    <n v="119.21551778"/>
    <n v="0"/>
    <n v="95.11666117"/>
    <n v="0"/>
    <n v="0"/>
    <n v="0"/>
    <n v="0"/>
    <n v="34.755233859999997"/>
    <n v="0"/>
    <n v="1764.3810144900001"/>
    <n v="0"/>
    <n v="0"/>
    <n v="416.09292154999997"/>
    <n v="0"/>
    <n v="0"/>
    <n v="0"/>
    <n v="0"/>
    <n v="0"/>
  </r>
  <r>
    <x v="1"/>
    <x v="4"/>
    <x v="0"/>
    <x v="0"/>
    <x v="0"/>
    <s v="Fixed"/>
    <x v="3"/>
    <s v="Protect None"/>
    <n v="175.82550000000001"/>
    <n v="1581.7382451091999"/>
    <n v="434.47254682200003"/>
    <n v="1.26023244"/>
    <n v="0"/>
    <n v="19.213602622"/>
    <n v="0"/>
    <n v="39.705229200800005"/>
    <n v="147.14177444160001"/>
    <n v="0"/>
    <n v="95.155209456400001"/>
    <n v="4.6769449787999999"/>
    <n v="0"/>
    <n v="0"/>
    <n v="0"/>
    <n v="33.865658019999998"/>
    <n v="0"/>
    <n v="1765.3185285835998"/>
    <n v="0"/>
    <n v="0"/>
    <n v="384.24536516480003"/>
    <n v="0"/>
    <n v="0"/>
    <n v="0"/>
    <n v="0"/>
    <n v="22.982438930800001"/>
  </r>
  <r>
    <x v="2"/>
    <x v="4"/>
    <x v="0"/>
    <x v="0"/>
    <x v="0"/>
    <s v="Fixed"/>
    <x v="3"/>
    <s v="Protect None"/>
    <n v="167.84530000000001"/>
    <n v="1573.6329736847999"/>
    <n v="414.75312149320001"/>
    <n v="1.26023244"/>
    <n v="0"/>
    <n v="17.973879847199999"/>
    <n v="0"/>
    <n v="46.588075158400002"/>
    <n v="167.84146292520001"/>
    <n v="0"/>
    <n v="93.531239339600006"/>
    <n v="8.9780441652"/>
    <n v="0"/>
    <n v="0"/>
    <n v="0"/>
    <n v="33.723572990000001"/>
    <n v="0"/>
    <n v="1767.5281361284001"/>
    <n v="0"/>
    <n v="0"/>
    <n v="372.87732724279999"/>
    <n v="0"/>
    <n v="0"/>
    <n v="0"/>
    <n v="0"/>
    <n v="31.087710355199999"/>
  </r>
  <r>
    <x v="3"/>
    <x v="4"/>
    <x v="0"/>
    <x v="0"/>
    <x v="0"/>
    <s v="Fixed"/>
    <x v="3"/>
    <s v="Protect None"/>
    <n v="148.65270000000001"/>
    <n v="1538.9768286892001"/>
    <n v="367.32736241880002"/>
    <n v="1.26023244"/>
    <n v="0"/>
    <n v="14.247298390799999"/>
    <n v="0"/>
    <n v="84.856392273200001"/>
    <n v="209.3742762684"/>
    <n v="0"/>
    <n v="89.761414613200003"/>
    <n v="15.885353458400001"/>
    <n v="0"/>
    <n v="0"/>
    <n v="0"/>
    <n v="32.562182310000004"/>
    <n v="0"/>
    <n v="1773.9711362539999"/>
    <n v="0"/>
    <n v="0"/>
    <n v="335.80969040759999"/>
    <n v="0"/>
    <n v="0"/>
    <n v="0"/>
    <n v="0"/>
    <n v="65.743855350800004"/>
  </r>
  <r>
    <x v="4"/>
    <x v="4"/>
    <x v="0"/>
    <x v="0"/>
    <x v="0"/>
    <s v="Fixed"/>
    <x v="3"/>
    <s v="Protect None"/>
    <n v="115.15089999999999"/>
    <n v="1213.3784805072"/>
    <n v="284.54294053960001"/>
    <n v="0.1771738548"/>
    <n v="0"/>
    <n v="10.4567168948"/>
    <n v="0"/>
    <n v="137.5089036164"/>
    <n v="380.30800365520003"/>
    <n v="0"/>
    <n v="73.296354232399992"/>
    <n v="21.983642946"/>
    <n v="0"/>
    <n v="0"/>
    <n v="0"/>
    <n v="15.104256449999999"/>
    <n v="0"/>
    <n v="1812.8967510728"/>
    <n v="0"/>
    <n v="0"/>
    <n v="188.78034846800003"/>
    <n v="0"/>
    <n v="0"/>
    <n v="0"/>
    <n v="0"/>
    <n v="391.3422035328"/>
  </r>
  <r>
    <x v="5"/>
    <x v="4"/>
    <x v="0"/>
    <x v="0"/>
    <x v="0"/>
    <s v="Fixed"/>
    <x v="3"/>
    <s v="Protect None"/>
    <n v="81.594399999999993"/>
    <n v="905.27092307040004"/>
    <n v="201.62335255359997"/>
    <n v="0.1522163104"/>
    <n v="0"/>
    <n v="9.0074495888000001"/>
    <n v="0"/>
    <n v="118.2735558072"/>
    <n v="608.79432263720003"/>
    <n v="0"/>
    <n v="60.711080035999998"/>
    <n v="36.335219393599999"/>
    <n v="0"/>
    <n v="0"/>
    <n v="0"/>
    <n v="2.5884185900000003"/>
    <n v="0"/>
    <n v="1847.1377606763999"/>
    <n v="0"/>
    <n v="0"/>
    <n v="40.431716136800006"/>
    <n v="0"/>
    <n v="0"/>
    <n v="0"/>
    <n v="0"/>
    <n v="699.44976096959999"/>
  </r>
  <r>
    <x v="6"/>
    <x v="4"/>
    <x v="0"/>
    <x v="0"/>
    <x v="0"/>
    <s v="Fixed"/>
    <x v="3"/>
    <s v="Protect None"/>
    <n v="58.625100000000003"/>
    <n v="668.77051418760004"/>
    <n v="144.8652016044"/>
    <n v="0.1237993044"/>
    <n v="0"/>
    <n v="7.0224599435999995"/>
    <n v="0"/>
    <n v="99.978440239999998"/>
    <n v="626.16897431439997"/>
    <n v="0"/>
    <n v="51.638641990000004"/>
    <n v="103.64126876120001"/>
    <n v="0"/>
    <n v="0"/>
    <n v="0"/>
    <n v="1.1243250200000001"/>
    <n v="0"/>
    <n v="1874.1047580571999"/>
    <n v="0"/>
    <n v="0"/>
    <n v="16.3869753904"/>
    <n v="0"/>
    <n v="0"/>
    <n v="0"/>
    <n v="0"/>
    <n v="935.95016985240011"/>
  </r>
  <r>
    <x v="7"/>
    <x v="4"/>
    <x v="0"/>
    <x v="0"/>
    <x v="0"/>
    <s v="Fixed"/>
    <x v="3"/>
    <s v="Protect None"/>
    <n v="41.6875"/>
    <n v="550.79966127040007"/>
    <n v="103.01164675"/>
    <n v="8.4262600399999998E-2"/>
    <n v="0"/>
    <n v="6.7746142304000001"/>
    <n v="0"/>
    <n v="68.797077317200007"/>
    <n v="600.00976121719998"/>
    <n v="0"/>
    <n v="42.54520007"/>
    <n v="154.99574069120001"/>
    <n v="0"/>
    <n v="0"/>
    <n v="0"/>
    <n v="1.1243250200000001"/>
    <n v="0"/>
    <n v="1937.1077314032002"/>
    <n v="0"/>
    <n v="0"/>
    <n v="10.6047324304"/>
    <n v="0"/>
    <n v="0"/>
    <n v="0"/>
    <n v="0"/>
    <n v="1053.9210227696001"/>
  </r>
  <r>
    <x v="0"/>
    <x v="5"/>
    <x v="0"/>
    <x v="0"/>
    <x v="0"/>
    <s v="Fixed"/>
    <x v="3"/>
    <s v="Protect None"/>
    <n v="2275.5324999999998"/>
    <n v="5244.2225498799999"/>
    <n v="5622.9409309299999"/>
    <n v="279.69747036000001"/>
    <n v="0"/>
    <n v="36.62704969"/>
    <n v="31.474922950000003"/>
    <n v="43.570683330000001"/>
    <n v="240.56848862000001"/>
    <n v="0"/>
    <n v="297.41485583999997"/>
    <n v="0"/>
    <n v="0"/>
    <n v="0"/>
    <n v="0"/>
    <n v="87.073412949999991"/>
    <n v="4.1945971899999996"/>
    <n v="5181.9213530299994"/>
    <n v="0"/>
    <n v="0"/>
    <n v="738.08230996999998"/>
    <n v="0"/>
    <n v="0"/>
    <n v="9.7420909699999996"/>
    <n v="323.44730438000005"/>
    <n v="0"/>
  </r>
  <r>
    <x v="1"/>
    <x v="5"/>
    <x v="0"/>
    <x v="0"/>
    <x v="0"/>
    <s v="Fixed"/>
    <x v="3"/>
    <s v="Protect None"/>
    <n v="2249.3126999999999"/>
    <n v="5220.1162801380005"/>
    <n v="5558.1506514588"/>
    <n v="271.570206644"/>
    <n v="0"/>
    <n v="34.404839820799999"/>
    <n v="29.491910140000002"/>
    <n v="93.349617605600002"/>
    <n v="317.60254400679997"/>
    <n v="0"/>
    <n v="297.07014520199999"/>
    <n v="10.612639771200001"/>
    <n v="0"/>
    <n v="0"/>
    <n v="0"/>
    <n v="67.101199820000005"/>
    <n v="1.8347501700000002"/>
    <n v="5204.6018303840001"/>
    <n v="0"/>
    <n v="0"/>
    <n v="678.80221151440003"/>
    <n v="0"/>
    <n v="0"/>
    <n v="8.7156192923999996"/>
    <n v="323.44730438000005"/>
    <n v="24.106269741999999"/>
  </r>
  <r>
    <x v="2"/>
    <x v="5"/>
    <x v="0"/>
    <x v="0"/>
    <x v="0"/>
    <s v="Fixed"/>
    <x v="3"/>
    <s v="Protect None"/>
    <n v="2241.8838000000001"/>
    <n v="5211.0245679487998"/>
    <n v="5539.7935126871998"/>
    <n v="271.13480869120002"/>
    <n v="0"/>
    <n v="32.977564806399997"/>
    <n v="27.181236895600001"/>
    <n v="60.799543411200005"/>
    <n v="383.9859055448"/>
    <n v="0"/>
    <n v="291.00249666000002"/>
    <n v="18.763872614"/>
    <n v="0"/>
    <n v="0"/>
    <n v="0"/>
    <n v="66.9106823276"/>
    <n v="0.50038641000000006"/>
    <n v="5212.7446616772004"/>
    <n v="0"/>
    <n v="0"/>
    <n v="659.30097937079995"/>
    <n v="0"/>
    <n v="0"/>
    <n v="8.2125147340000009"/>
    <n v="323.44730438000005"/>
    <n v="33.197981931199998"/>
  </r>
  <r>
    <x v="3"/>
    <x v="5"/>
    <x v="0"/>
    <x v="0"/>
    <x v="0"/>
    <s v="Fixed"/>
    <x v="3"/>
    <s v="Protect None"/>
    <n v="2228.5158000000001"/>
    <n v="5191.2769727184004"/>
    <n v="5506.7605964951999"/>
    <n v="270.74487794800001"/>
    <n v="0"/>
    <n v="30.812683157999999"/>
    <n v="26.293637890800003"/>
    <n v="74.006285173600006"/>
    <n v="446.91894834560003"/>
    <n v="0"/>
    <n v="249.61720464360002"/>
    <n v="44.305571815599997"/>
    <n v="0"/>
    <n v="0"/>
    <n v="0"/>
    <n v="65.281028809600002"/>
    <n v="0.3706566"/>
    <n v="5257.8540641060008"/>
    <n v="0"/>
    <n v="0"/>
    <n v="593.13877627080001"/>
    <n v="0"/>
    <n v="0"/>
    <n v="7.2043287820000002"/>
    <n v="323.44730438000005"/>
    <n v="52.945577161600006"/>
  </r>
  <r>
    <x v="4"/>
    <x v="5"/>
    <x v="0"/>
    <x v="0"/>
    <x v="0"/>
    <s v="Fixed"/>
    <x v="3"/>
    <s v="Protect None"/>
    <n v="2198.1113999999998"/>
    <n v="5113.9142684795997"/>
    <n v="5431.6299863015993"/>
    <n v="270.15751078919999"/>
    <n v="0"/>
    <n v="24.970393828799999"/>
    <n v="20.755534078"/>
    <n v="124.89891898"/>
    <n v="608.05721021199997"/>
    <n v="0"/>
    <n v="199.10214636040001"/>
    <n v="75.910718784400004"/>
    <n v="0"/>
    <n v="0"/>
    <n v="0"/>
    <n v="62.854463601599996"/>
    <n v="0.31505811"/>
    <n v="5318.7863025800007"/>
    <n v="0"/>
    <n v="0"/>
    <n v="429.67575620920002"/>
    <n v="0"/>
    <n v="0"/>
    <n v="6.1939188904000009"/>
    <n v="323.44730438000005"/>
    <n v="130.30828140040001"/>
  </r>
  <r>
    <x v="5"/>
    <x v="5"/>
    <x v="0"/>
    <x v="0"/>
    <x v="0"/>
    <s v="Fixed"/>
    <x v="3"/>
    <s v="Protect None"/>
    <n v="2163.8537000000001"/>
    <n v="5018.8546884259995"/>
    <n v="5346.9777022628004"/>
    <n v="269.11374180359996"/>
    <n v="0"/>
    <n v="18.41545541"/>
    <n v="13.7558077392"/>
    <n v="130.9675559396"/>
    <n v="888.29410947719998"/>
    <n v="0"/>
    <n v="159.27954256959998"/>
    <n v="131.54701575760001"/>
    <n v="0"/>
    <n v="0"/>
    <n v="0"/>
    <n v="61.213937489999999"/>
    <n v="0.16061786"/>
    <n v="5378.1224937344005"/>
    <n v="0"/>
    <n v="0"/>
    <n v="171.35108671839998"/>
    <n v="0"/>
    <n v="0"/>
    <n v="4.1090990675999999"/>
    <n v="323.44730438000005"/>
    <n v="225.36786145400001"/>
  </r>
  <r>
    <x v="6"/>
    <x v="5"/>
    <x v="0"/>
    <x v="0"/>
    <x v="0"/>
    <s v="Fixed"/>
    <x v="3"/>
    <s v="Protect None"/>
    <n v="2131.9641000000001"/>
    <n v="4911.1072858500002"/>
    <n v="5268.1770975204008"/>
    <n v="268.65758708120001"/>
    <n v="0"/>
    <n v="17.586914356800001"/>
    <n v="9.2743223407999995"/>
    <n v="118.9184982912"/>
    <n v="1038.7537546976"/>
    <n v="0"/>
    <n v="120.60078504639999"/>
    <n v="137.68706588879999"/>
    <n v="0"/>
    <n v="0"/>
    <n v="0"/>
    <n v="57.00698508"/>
    <n v="5.559849E-2"/>
    <n v="5471.2314316543998"/>
    <n v="0"/>
    <n v="0"/>
    <n v="62.230524991600007"/>
    <n v="0"/>
    <n v="0"/>
    <n v="3.1276003908000001"/>
    <n v="323.44730438000005"/>
    <n v="333.11526402999999"/>
  </r>
  <r>
    <x v="7"/>
    <x v="5"/>
    <x v="0"/>
    <x v="0"/>
    <x v="0"/>
    <s v="Fixed"/>
    <x v="3"/>
    <s v="Protect None"/>
    <n v="2108.3879000000002"/>
    <n v="4811.6697571415998"/>
    <n v="5209.9192699676005"/>
    <n v="268.56245188720004"/>
    <n v="0"/>
    <n v="17.0158560884"/>
    <n v="4.3858559956000001"/>
    <n v="94.698560525200008"/>
    <n v="1089.079283906"/>
    <n v="0"/>
    <n v="94.176181823600004"/>
    <n v="140.46575486680001"/>
    <n v="0"/>
    <n v="0"/>
    <n v="0"/>
    <n v="56.364513639999998"/>
    <n v="4.942088E-2"/>
    <n v="5570.8043735740002"/>
    <n v="0"/>
    <n v="0"/>
    <n v="25.233807119200002"/>
    <n v="0"/>
    <n v="0"/>
    <n v="2.5525884519999997"/>
    <n v="323.44730438000005"/>
    <n v="432.5527927384"/>
  </r>
  <r>
    <x v="0"/>
    <x v="6"/>
    <x v="0"/>
    <x v="1"/>
    <x v="1"/>
    <s v="Fixed"/>
    <x v="3"/>
    <s v="Protect None"/>
    <n v="48756.5"/>
    <n v="47706.865039839999"/>
    <n v="120479.456786"/>
    <n v="4423.4158643999999"/>
    <n v="0"/>
    <n v="342.08515375000002"/>
    <n v="14.560626770000001"/>
    <n v="13.49190024"/>
    <n v="302.35694383999999"/>
    <n v="0"/>
    <n v="814.19046517000004"/>
    <n v="37.609289680000003"/>
    <n v="0"/>
    <n v="0"/>
    <n v="20.37993539"/>
    <n v="3484.3944339599998"/>
    <n v="27.391522740000003"/>
    <n v="58761.37072151"/>
    <n v="0"/>
    <n v="0"/>
    <n v="1111.82771497"/>
    <n v="0"/>
    <n v="119.28964909999999"/>
    <n v="17.810049629999998"/>
    <n v="93183.483139870004"/>
    <n v="0"/>
  </r>
  <r>
    <x v="1"/>
    <x v="6"/>
    <x v="0"/>
    <x v="1"/>
    <x v="1"/>
    <s v="Fixed"/>
    <x v="3"/>
    <s v="Protect None"/>
    <n v="48653.171499999997"/>
    <n v="47565.897663041207"/>
    <n v="120224.12751604599"/>
    <n v="4412.3238420928001"/>
    <n v="0"/>
    <n v="335.70071736720001"/>
    <n v="14.025645744"/>
    <n v="283.6353260784"/>
    <n v="425.73765338640004"/>
    <n v="0"/>
    <n v="801.23576989560001"/>
    <n v="48.5836902928"/>
    <n v="0"/>
    <n v="0"/>
    <n v="19.592660771599999"/>
    <n v="3475.7643127900001"/>
    <n v="23.870285039999999"/>
    <n v="58787.971015961208"/>
    <n v="0"/>
    <n v="0"/>
    <n v="980.2186760080001"/>
    <n v="0"/>
    <n v="119.28964909999999"/>
    <n v="17.554790784799998"/>
    <n v="93183.483139870004"/>
    <n v="140.96737679879999"/>
  </r>
  <r>
    <x v="2"/>
    <x v="6"/>
    <x v="0"/>
    <x v="1"/>
    <x v="1"/>
    <s v="Fixed"/>
    <x v="3"/>
    <s v="Protect None"/>
    <n v="48614.886200000001"/>
    <n v="47500.501483581204"/>
    <n v="120129.5228551928"/>
    <n v="4408.6837471764002"/>
    <n v="0"/>
    <n v="333.99001360599999"/>
    <n v="13.593213044000001"/>
    <n v="225.46398506560001"/>
    <n v="604.83422752280001"/>
    <n v="0"/>
    <n v="794.509835232"/>
    <n v="59.976191550399996"/>
    <n v="0"/>
    <n v="0"/>
    <n v="18.950189331600001"/>
    <n v="3470.0015910776001"/>
    <n v="11.187651709999999"/>
    <n v="58818.0557295568"/>
    <n v="0"/>
    <n v="0"/>
    <n v="944.11178108000001"/>
    <n v="0"/>
    <n v="119.28964909999999"/>
    <n v="17.4599026952"/>
    <n v="93183.483139870004"/>
    <n v="206.3635562588"/>
  </r>
  <r>
    <x v="3"/>
    <x v="6"/>
    <x v="0"/>
    <x v="1"/>
    <x v="1"/>
    <s v="Fixed"/>
    <x v="3"/>
    <s v="Protect None"/>
    <n v="48496.5579"/>
    <n v="47098.678099817997"/>
    <n v="119837.1284194476"/>
    <n v="4403.6919911919995"/>
    <n v="0"/>
    <n v="326.31692777719996"/>
    <n v="12.272934234800001"/>
    <n v="453.45263578599997"/>
    <n v="752.18950016600002"/>
    <n v="0"/>
    <n v="778.39566309919996"/>
    <n v="84.849226245600008"/>
    <n v="0"/>
    <n v="0"/>
    <n v="18.7226061792"/>
    <n v="3465.3757967095999"/>
    <n v="7.0980738900000002"/>
    <n v="58854.641759916398"/>
    <n v="0"/>
    <n v="0"/>
    <n v="839.35360043080004"/>
    <n v="0"/>
    <n v="119.28964909999999"/>
    <n v="16.852025871199999"/>
    <n v="93183.483139870004"/>
    <n v="608.18694002199993"/>
  </r>
  <r>
    <x v="4"/>
    <x v="6"/>
    <x v="0"/>
    <x v="1"/>
    <x v="1"/>
    <s v="Fixed"/>
    <x v="3"/>
    <s v="Protect None"/>
    <n v="48350.712699999996"/>
    <n v="46285.242785694405"/>
    <n v="119476.73851305879"/>
    <n v="4352.2873570687998"/>
    <n v="0"/>
    <n v="301.82023308319998"/>
    <n v="10.3015353316"/>
    <n v="688.82056520359993"/>
    <n v="1194.5402294688001"/>
    <n v="0"/>
    <n v="741.02433495640003"/>
    <n v="92.388381489599993"/>
    <n v="0"/>
    <n v="0"/>
    <n v="18.246436000399999"/>
    <n v="3442.7237363616"/>
    <n v="4.75058209"/>
    <n v="58941.640053128795"/>
    <n v="0"/>
    <n v="0"/>
    <n v="569.31865342399999"/>
    <n v="0"/>
    <n v="119.28964909999999"/>
    <n v="15.7407973844"/>
    <n v="93183.483139870004"/>
    <n v="1421.6222541456"/>
  </r>
  <r>
    <x v="5"/>
    <x v="6"/>
    <x v="0"/>
    <x v="1"/>
    <x v="1"/>
    <s v="Fixed"/>
    <x v="3"/>
    <s v="Protect None"/>
    <n v="48130.07"/>
    <n v="45094.470404116801"/>
    <n v="118931.52069308001"/>
    <n v="4329.4660302067996"/>
    <n v="0"/>
    <n v="297.92018433800001"/>
    <n v="7.2871087559999994"/>
    <n v="794.3314258552"/>
    <n v="2028.6339656412001"/>
    <n v="0"/>
    <n v="654.94897667800001"/>
    <n v="125.359768686"/>
    <n v="0"/>
    <n v="0"/>
    <n v="17.183887080400002"/>
    <n v="3421.7472909499998"/>
    <n v="3.7312764400000002"/>
    <n v="59086.172899315199"/>
    <n v="0"/>
    <n v="0"/>
    <n v="138.23613186559999"/>
    <n v="0"/>
    <n v="119.28964909999999"/>
    <n v="13.802016261999999"/>
    <n v="93183.483139870004"/>
    <n v="2612.3946357232003"/>
  </r>
  <r>
    <x v="6"/>
    <x v="6"/>
    <x v="0"/>
    <x v="1"/>
    <x v="1"/>
    <s v="Fixed"/>
    <x v="3"/>
    <s v="Protect None"/>
    <n v="47947.153700000003"/>
    <n v="44097.3866057044"/>
    <n v="118479.52646746281"/>
    <n v="4315.1646159523998"/>
    <n v="0"/>
    <n v="292.84564837959999"/>
    <n v="4.8274315583999998"/>
    <n v="742.08441283239995"/>
    <n v="2452.8852860615998"/>
    <n v="0"/>
    <n v="572.98395298920002"/>
    <n v="258.13489331159997"/>
    <n v="0"/>
    <n v="0"/>
    <n v="15.824071567200001"/>
    <n v="3414.21678436"/>
    <n v="2.2671828700000001"/>
    <n v="59228.238902276404"/>
    <n v="0"/>
    <n v="0"/>
    <n v="59.805936618800004"/>
    <n v="0"/>
    <n v="119.28964909999999"/>
    <n v="11.536068913999999"/>
    <n v="93183.483139870004"/>
    <n v="3609.4784341356003"/>
  </r>
  <r>
    <x v="7"/>
    <x v="6"/>
    <x v="0"/>
    <x v="1"/>
    <x v="1"/>
    <s v="Fixed"/>
    <x v="3"/>
    <s v="Protect None"/>
    <n v="47799.183299999997"/>
    <n v="43272.519006514798"/>
    <n v="118113.88509836519"/>
    <n v="4306.6874524060004"/>
    <n v="0"/>
    <n v="292.5459107424"/>
    <n v="3.4416700832"/>
    <n v="608.078214086"/>
    <n v="2644.1910414976001"/>
    <n v="0"/>
    <n v="504.27410352519996"/>
    <n v="504.04602616400001"/>
    <n v="0"/>
    <n v="0"/>
    <n v="12.5988649384"/>
    <n v="3404.3511411899999"/>
    <n v="2.2486500400000002"/>
    <n v="59410.556482266802"/>
    <n v="0"/>
    <n v="0"/>
    <n v="32.996838949600004"/>
    <n v="0"/>
    <n v="119.28964909999999"/>
    <n v="10.440160899999999"/>
    <n v="93183.483139870004"/>
    <n v="4434.3460333252006"/>
  </r>
  <r>
    <x v="0"/>
    <x v="7"/>
    <x v="0"/>
    <x v="2"/>
    <x v="1"/>
    <s v="Fixed"/>
    <x v="3"/>
    <s v="Protect None"/>
    <n v="1507.2"/>
    <n v="3903.2672800099999"/>
    <n v="3724.3575168000002"/>
    <n v="193.92135551000001"/>
    <n v="0"/>
    <n v="14.820086389999998"/>
    <n v="11.86718881"/>
    <n v="0"/>
    <n v="39.864117329999999"/>
    <n v="0"/>
    <n v="125.52285759"/>
    <n v="0"/>
    <n v="0"/>
    <n v="0"/>
    <n v="0"/>
    <n v="71.03633739"/>
    <n v="4.1945971899999996"/>
    <n v="913.46465787"/>
    <n v="0"/>
    <n v="0"/>
    <n v="180.26883741"/>
    <n v="0"/>
    <n v="0"/>
    <n v="4.5899642299999996"/>
    <n v="3909.1545423399998"/>
    <n v="0"/>
  </r>
  <r>
    <x v="1"/>
    <x v="7"/>
    <x v="0"/>
    <x v="2"/>
    <x v="1"/>
    <s v="Fixed"/>
    <x v="3"/>
    <s v="Protect None"/>
    <n v="1497.2460000000001"/>
    <n v="3881.8690273876"/>
    <n v="3699.7607448240001"/>
    <n v="193.92135551000001"/>
    <n v="0"/>
    <n v="14.6115302764"/>
    <n v="10.380855843999999"/>
    <n v="24.8053280896"/>
    <n v="42.164412189600007"/>
    <n v="0"/>
    <n v="125.52285759"/>
    <n v="0.50903506399999998"/>
    <n v="0"/>
    <n v="0"/>
    <n v="0"/>
    <n v="48.728987679999996"/>
    <n v="1.8347501700000002"/>
    <n v="938.1318546"/>
    <n v="0"/>
    <n v="0"/>
    <n v="179.77759386279999"/>
    <n v="0"/>
    <n v="0"/>
    <n v="3.7582108195999999"/>
    <n v="3909.1545423399998"/>
    <n v="21.398252622399998"/>
  </r>
  <r>
    <x v="2"/>
    <x v="7"/>
    <x v="0"/>
    <x v="2"/>
    <x v="1"/>
    <s v="Fixed"/>
    <x v="3"/>
    <s v="Protect None"/>
    <n v="1494.1107"/>
    <n v="3875.5233863956"/>
    <n v="3692.0132805707999"/>
    <n v="193.92135551000001"/>
    <n v="0"/>
    <n v="14.6068352928"/>
    <n v="9.4440830635999991"/>
    <n v="15.927361206399999"/>
    <n v="61.553211831200002"/>
    <n v="0"/>
    <n v="122.33718766519999"/>
    <n v="0.53102735560000003"/>
    <n v="0"/>
    <n v="0"/>
    <n v="0"/>
    <n v="48.537481769999999"/>
    <n v="0.50038641000000006"/>
    <n v="942.9004753111999"/>
    <n v="0"/>
    <n v="0"/>
    <n v="178.06590168400001"/>
    <n v="0"/>
    <n v="0"/>
    <n v="3.5686817447999997"/>
    <n v="3909.1545423399998"/>
    <n v="27.743893614400001"/>
  </r>
  <r>
    <x v="3"/>
    <x v="7"/>
    <x v="0"/>
    <x v="2"/>
    <x v="1"/>
    <s v="Fixed"/>
    <x v="3"/>
    <s v="Protect None"/>
    <n v="1489.3909000000001"/>
    <n v="3863.0772319764001"/>
    <n v="3680.3504470996004"/>
    <n v="193.92135551000001"/>
    <n v="0"/>
    <n v="14.429167229199999"/>
    <n v="8.9273877632000005"/>
    <n v="21.6940365892"/>
    <n v="74.711026922399995"/>
    <n v="0"/>
    <n v="95.618777310800013"/>
    <n v="0.97902763280000005"/>
    <n v="0"/>
    <n v="0"/>
    <n v="0"/>
    <n v="48.537481769999999"/>
    <n v="0.3706566"/>
    <n v="970.00214459000006"/>
    <n v="0"/>
    <n v="0"/>
    <n v="171.01774288279998"/>
    <n v="0"/>
    <n v="0"/>
    <n v="3.3482646200000001"/>
    <n v="3909.1545423399998"/>
    <n v="40.190048033599993"/>
  </r>
  <r>
    <x v="4"/>
    <x v="7"/>
    <x v="0"/>
    <x v="2"/>
    <x v="1"/>
    <s v="Fixed"/>
    <x v="3"/>
    <s v="Protect None"/>
    <n v="1472.123"/>
    <n v="3786.4733853500002"/>
    <n v="3637.6807064120003"/>
    <n v="193.5665135916"/>
    <n v="0"/>
    <n v="10.87877121"/>
    <n v="6.4457182739999999"/>
    <n v="59.112808776800001"/>
    <n v="108.09952634599999"/>
    <n v="0"/>
    <n v="65.069260338799992"/>
    <n v="1.1725103779999999"/>
    <n v="0"/>
    <n v="0"/>
    <n v="0"/>
    <n v="47.122809080000003"/>
    <n v="0.31505811"/>
    <n v="1002.4407747"/>
    <n v="0"/>
    <n v="0"/>
    <n v="148.85618476880001"/>
    <n v="0"/>
    <n v="0"/>
    <n v="3.1473687428000003"/>
    <n v="3909.1545423399998"/>
    <n v="116.79389466000001"/>
  </r>
  <r>
    <x v="5"/>
    <x v="7"/>
    <x v="0"/>
    <x v="2"/>
    <x v="1"/>
    <s v="Fixed"/>
    <x v="3"/>
    <s v="Protect None"/>
    <n v="1453.4503"/>
    <n v="3725.2475868488"/>
    <n v="3591.5396431131999"/>
    <n v="193.52302321720001"/>
    <n v="0"/>
    <n v="9.848098757599999"/>
    <n v="4.8743813943999994"/>
    <n v="64.174001097599998"/>
    <n v="222.2713962176"/>
    <n v="0"/>
    <n v="52.277159759599996"/>
    <n v="2.1498082799999998"/>
    <n v="0"/>
    <n v="0"/>
    <n v="0"/>
    <n v="46.733619650000001"/>
    <n v="0.16061786"/>
    <n v="1016.2852929188"/>
    <n v="0"/>
    <n v="0"/>
    <n v="77.250271736800002"/>
    <n v="0"/>
    <n v="0"/>
    <n v="2.8204496215999999"/>
    <n v="3909.1545423399998"/>
    <n v="178.0196931612"/>
  </r>
  <r>
    <x v="6"/>
    <x v="7"/>
    <x v="0"/>
    <x v="2"/>
    <x v="1"/>
    <s v="Fixed"/>
    <x v="3"/>
    <s v="Protect None"/>
    <n v="1438.5814"/>
    <n v="3663.5693401911999"/>
    <n v="3554.7979369816003"/>
    <n v="193.51585718960001"/>
    <n v="0"/>
    <n v="9.5678823679999994"/>
    <n v="3.6445427956000005"/>
    <n v="57.358614641199999"/>
    <n v="305.64120842040001"/>
    <n v="0"/>
    <n v="41.696149351599999"/>
    <n v="5.0275861224000007"/>
    <n v="0"/>
    <n v="0"/>
    <n v="0"/>
    <n v="44.905047089999997"/>
    <n v="5.559849E-2"/>
    <n v="1029.6331312935999"/>
    <n v="0"/>
    <n v="0"/>
    <n v="35.508902280000001"/>
    <n v="0"/>
    <n v="0"/>
    <n v="2.5548123916000001"/>
    <n v="3909.1545423399998"/>
    <n v="239.69793981880002"/>
  </r>
  <r>
    <x v="7"/>
    <x v="7"/>
    <x v="0"/>
    <x v="2"/>
    <x v="1"/>
    <s v="Fixed"/>
    <x v="3"/>
    <s v="Protect None"/>
    <n v="1428.2508"/>
    <n v="3620.8751361679997"/>
    <n v="3529.2705698352001"/>
    <n v="193.51363325"/>
    <n v="0"/>
    <n v="9.4678050860000003"/>
    <n v="2.5081096599999997"/>
    <n v="42.761910628799995"/>
    <n v="354.74653610159999"/>
    <n v="0"/>
    <n v="33.282491635999996"/>
    <n v="17.523161421600001"/>
    <n v="0"/>
    <n v="0"/>
    <n v="0"/>
    <n v="44.441726340000002"/>
    <n v="4.942088E-2"/>
    <n v="1040.3431301984001"/>
    <n v="0"/>
    <n v="0"/>
    <n v="13.749383024799998"/>
    <n v="0"/>
    <n v="0"/>
    <n v="2.2498855619999998"/>
    <n v="3909.1545423399998"/>
    <n v="282.392143842"/>
  </r>
  <r>
    <x v="0"/>
    <x v="8"/>
    <x v="0"/>
    <x v="2"/>
    <x v="0"/>
    <s v="Fixed"/>
    <x v="3"/>
    <s v="Protect None"/>
    <n v="1029.9725000000001"/>
    <n v="2680.6008864200003"/>
    <n v="2545.1073662900003"/>
    <n v="120.78463072000001"/>
    <n v="0"/>
    <n v="23.190747940000001"/>
    <n v="19.607734139999998"/>
    <n v="43.570683330000001"/>
    <n v="208.36460769000001"/>
    <n v="0"/>
    <n v="182.72752619000002"/>
    <n v="0"/>
    <n v="0"/>
    <n v="0"/>
    <n v="0"/>
    <n v="44.15137867"/>
    <n v="0"/>
    <n v="4851.0918046999996"/>
    <n v="0"/>
    <n v="0"/>
    <n v="529.77947838"/>
    <n v="0"/>
    <n v="0"/>
    <n v="4.5220105200000003"/>
    <n v="349.5909499"/>
    <n v="0"/>
  </r>
  <r>
    <x v="1"/>
    <x v="8"/>
    <x v="0"/>
    <x v="2"/>
    <x v="0"/>
    <s v="Fixed"/>
    <x v="3"/>
    <s v="Protect None"/>
    <n v="1015.7122000000001"/>
    <n v="2670.2138529660001"/>
    <n v="2509.8695375368002"/>
    <n v="120.78463072000001"/>
    <n v="0"/>
    <n v="21.177094184400001"/>
    <n v="19.111054295999999"/>
    <n v="55.465053624000006"/>
    <n v="280.36662907520002"/>
    <n v="0"/>
    <n v="182.37910898600001"/>
    <n v="10.103604707200001"/>
    <n v="0"/>
    <n v="0"/>
    <n v="0"/>
    <n v="44.015471249999997"/>
    <n v="0"/>
    <n v="4851.5761293240002"/>
    <n v="0"/>
    <n v="0"/>
    <n v="473.72211550920002"/>
    <n v="0"/>
    <n v="0"/>
    <n v="4.3272922528000004"/>
    <n v="349.5909499"/>
    <n v="10.387033454000001"/>
  </r>
  <r>
    <x v="2"/>
    <x v="8"/>
    <x v="0"/>
    <x v="2"/>
    <x v="0"/>
    <s v="Fixed"/>
    <x v="3"/>
    <s v="Protect None"/>
    <n v="1012.1507"/>
    <n v="2664.7511159951996"/>
    <n v="2501.0689143308"/>
    <n v="120.78463072000001"/>
    <n v="0"/>
    <n v="19.754514153599999"/>
    <n v="17.737153832000001"/>
    <n v="34.412994266000005"/>
    <n v="319.87714000879998"/>
    <n v="0"/>
    <n v="179.42621140600002"/>
    <n v="18.231362632"/>
    <n v="0"/>
    <n v="0"/>
    <n v="0"/>
    <n v="44.015471249999997"/>
    <n v="0"/>
    <n v="4855.0180465116"/>
    <n v="0"/>
    <n v="0"/>
    <n v="458.53433777199996"/>
    <n v="0"/>
    <n v="0"/>
    <n v="4.0374387915999996"/>
    <n v="349.5909499"/>
    <n v="15.849770424800001"/>
  </r>
  <r>
    <x v="3"/>
    <x v="8"/>
    <x v="0"/>
    <x v="2"/>
    <x v="0"/>
    <s v="Fixed"/>
    <x v="3"/>
    <s v="Protect None"/>
    <n v="1006.636"/>
    <n v="2654.0008390731996"/>
    <n v="2487.4418479840001"/>
    <n v="120.78463072000001"/>
    <n v="0"/>
    <n v="17.7673005688"/>
    <n v="17.366250127600001"/>
    <n v="39.369908529999996"/>
    <n v="354.61260551680004"/>
    <n v="0"/>
    <n v="164.19197804159998"/>
    <n v="43.2892314184"/>
    <n v="0"/>
    <n v="0"/>
    <n v="0"/>
    <n v="42.384582209999998"/>
    <n v="0"/>
    <n v="4873.5839885012001"/>
    <n v="0"/>
    <n v="0"/>
    <n v="408.590831966"/>
    <n v="0"/>
    <n v="0"/>
    <n v="3.5145658811999998"/>
    <n v="349.5909499"/>
    <n v="26.6000473468"/>
  </r>
  <r>
    <x v="4"/>
    <x v="8"/>
    <x v="0"/>
    <x v="2"/>
    <x v="0"/>
    <s v="Fixed"/>
    <x v="3"/>
    <s v="Protect None"/>
    <n v="996.62909999999999"/>
    <n v="2641.1346071739999"/>
    <n v="2462.7143577804"/>
    <n v="120.78463072000001"/>
    <n v="0"/>
    <n v="15.475407258799999"/>
    <n v="14.309815804000001"/>
    <n v="51.067583721600002"/>
    <n v="466.59463619560006"/>
    <n v="0"/>
    <n v="141.9592538604"/>
    <n v="74.561034551600002"/>
    <n v="0"/>
    <n v="0"/>
    <n v="0"/>
    <n v="41.37145417"/>
    <n v="0"/>
    <n v="4904.3247642788001"/>
    <n v="0"/>
    <n v="0"/>
    <n v="276.78485079720002"/>
    <n v="0"/>
    <n v="0"/>
    <n v="2.9504265359999997"/>
    <n v="349.5909499"/>
    <n v="39.466279245999999"/>
  </r>
  <r>
    <x v="5"/>
    <x v="8"/>
    <x v="0"/>
    <x v="2"/>
    <x v="0"/>
    <s v="Fixed"/>
    <x v="3"/>
    <s v="Protect None"/>
    <n v="983.35180000000003"/>
    <n v="2610.5304801296002"/>
    <n v="2429.9055652791999"/>
    <n v="120.08384264160001"/>
    <n v="0"/>
    <n v="9.9511412923999991"/>
    <n v="8.8814263447999995"/>
    <n v="58.581040108000003"/>
    <n v="615.91117646160001"/>
    <n v="0"/>
    <n v="112.520224062"/>
    <n v="128.52146948400002"/>
    <n v="0"/>
    <n v="0"/>
    <n v="0"/>
    <n v="40.12357695"/>
    <n v="0"/>
    <n v="4952.1617050748"/>
    <n v="0"/>
    <n v="0"/>
    <n v="94.968645634400005"/>
    <n v="0"/>
    <n v="0"/>
    <n v="1.2881552372"/>
    <n v="349.5909499"/>
    <n v="70.070406290400001"/>
  </r>
  <r>
    <x v="6"/>
    <x v="8"/>
    <x v="0"/>
    <x v="2"/>
    <x v="0"/>
    <s v="Fixed"/>
    <x v="3"/>
    <s v="Protect None"/>
    <n v="967.05179999999996"/>
    <n v="2553.8795724900001"/>
    <n v="2389.6275480792001"/>
    <n v="119.8100509664"/>
    <n v="0"/>
    <n v="9.4028166288000001"/>
    <n v="5.6297795452000008"/>
    <n v="57.180452368799997"/>
    <n v="678.8321111468"/>
    <n v="0"/>
    <n v="82.882769430400003"/>
    <n v="130.6616406924"/>
    <n v="0"/>
    <n v="0"/>
    <n v="0"/>
    <n v="37.701953830000001"/>
    <n v="0"/>
    <n v="5033.3312997000003"/>
    <n v="0"/>
    <n v="0"/>
    <n v="27.264511078399998"/>
    <n v="0"/>
    <n v="0"/>
    <n v="0.57254089480000003"/>
    <n v="349.5909499"/>
    <n v="126.72131392999999"/>
  </r>
  <r>
    <x v="7"/>
    <x v="8"/>
    <x v="0"/>
    <x v="2"/>
    <x v="0"/>
    <s v="Fixed"/>
    <x v="3"/>
    <s v="Protect None"/>
    <n v="954.62909999999999"/>
    <n v="2494.2443850116001"/>
    <n v="2358.9305097803999"/>
    <n v="119.7806455428"/>
    <n v="0"/>
    <n v="8.9318356423999994"/>
    <n v="1.8777463356000001"/>
    <n v="48.285929490800001"/>
    <n v="686.20274118999998"/>
    <n v="0"/>
    <n v="62.296996075199999"/>
    <n v="113.44760687520001"/>
    <n v="0"/>
    <n v="0"/>
    <n v="0"/>
    <n v="37.522803140000001"/>
    <n v="0"/>
    <n v="5123.7690390560001"/>
    <n v="0"/>
    <n v="0"/>
    <n v="11.5491654472"/>
    <n v="0"/>
    <n v="0"/>
    <n v="0.30294999439999998"/>
    <n v="349.5909499"/>
    <n v="186.35650140839999"/>
  </r>
  <r>
    <x v="0"/>
    <x v="9"/>
    <x v="0"/>
    <x v="0"/>
    <x v="0"/>
    <s v="Fixed"/>
    <x v="3"/>
    <s v="Protect None"/>
    <n v="1334.28"/>
    <n v="2430.0864456999998"/>
    <n v="3297.06458832"/>
    <n v="90.736735679999995"/>
    <n v="0"/>
    <n v="7.9938273400000002"/>
    <n v="0.98223999000000006"/>
    <n v="0"/>
    <n v="3.8671838599999999"/>
    <n v="0"/>
    <n v="18.026265980000002"/>
    <n v="7.1845604300000003"/>
    <n v="0"/>
    <n v="0"/>
    <n v="11.09498756"/>
    <n v="191.17849667000002"/>
    <n v="0.77220124999999995"/>
    <n v="1139.5837167"/>
    <n v="0"/>
    <n v="0"/>
    <n v="17.03784838"/>
    <n v="0"/>
    <n v="0"/>
    <n v="0"/>
    <n v="30906.990552260002"/>
    <n v="0"/>
  </r>
  <r>
    <x v="1"/>
    <x v="9"/>
    <x v="0"/>
    <x v="0"/>
    <x v="0"/>
    <s v="Fixed"/>
    <x v="3"/>
    <s v="Protect None"/>
    <n v="1323.4405999999999"/>
    <n v="2420.3389184332"/>
    <n v="3270.2799539864"/>
    <n v="90.736735679999995"/>
    <n v="0"/>
    <n v="7.9938273400000002"/>
    <n v="0.91576890639999997"/>
    <n v="26.703336986"/>
    <n v="5.2502271867999992"/>
    <n v="0"/>
    <n v="18.0764281732"/>
    <n v="7.2782129975999998"/>
    <n v="0"/>
    <n v="0"/>
    <n v="11.090045472000002"/>
    <n v="191.15996383999999"/>
    <n v="0.4324327"/>
    <n v="1139.9855084544001"/>
    <n v="0"/>
    <n v="0"/>
    <n v="15.619716228400002"/>
    <n v="0"/>
    <n v="0"/>
    <n v="0"/>
    <n v="30906.990552260002"/>
    <n v="9.7475272668000006"/>
  </r>
  <r>
    <x v="2"/>
    <x v="9"/>
    <x v="0"/>
    <x v="0"/>
    <x v="0"/>
    <s v="Fixed"/>
    <x v="3"/>
    <s v="Protect None"/>
    <n v="1321.1015"/>
    <n v="2418.7880912188002"/>
    <n v="3264.4999349660002"/>
    <n v="90.736735679999995"/>
    <n v="0"/>
    <n v="7.9938273400000002"/>
    <n v="0.90712025239999994"/>
    <n v="12.900332306400001"/>
    <n v="24.368941719200002"/>
    <n v="0"/>
    <n v="17.996860556400001"/>
    <n v="7.8119585016000004"/>
    <n v="0"/>
    <n v="0"/>
    <n v="11.0638524056"/>
    <n v="191.07347730000001"/>
    <n v="0.29652528"/>
    <n v="1140.3494932356"/>
    <n v="0"/>
    <n v="0"/>
    <n v="15.523592616799998"/>
    <n v="0"/>
    <n v="0"/>
    <n v="0"/>
    <n v="30906.990552260002"/>
    <n v="11.298354481200001"/>
  </r>
  <r>
    <x v="3"/>
    <x v="9"/>
    <x v="0"/>
    <x v="0"/>
    <x v="0"/>
    <s v="Fixed"/>
    <x v="3"/>
    <s v="Protect None"/>
    <n v="1315.0417"/>
    <n v="2413.2489989883998"/>
    <n v="3249.5259025348"/>
    <n v="90.736735679999995"/>
    <n v="0"/>
    <n v="7.9251323168000001"/>
    <n v="0.88488085639999992"/>
    <n v="23.596493364800001"/>
    <n v="22.267813006000001"/>
    <n v="0"/>
    <n v="17.779902893199999"/>
    <n v="14.351082238799998"/>
    <n v="0"/>
    <n v="0"/>
    <n v="10.9427712496"/>
    <n v="191.06729969000003"/>
    <n v="0.19768352"/>
    <n v="1140.9371074987998"/>
    <n v="0"/>
    <n v="0"/>
    <n v="15.3100944152"/>
    <n v="0"/>
    <n v="0"/>
    <n v="0"/>
    <n v="30906.990552260002"/>
    <n v="16.837446711600002"/>
  </r>
  <r>
    <x v="4"/>
    <x v="9"/>
    <x v="0"/>
    <x v="0"/>
    <x v="0"/>
    <s v="Fixed"/>
    <x v="3"/>
    <s v="Protect None"/>
    <n v="1310.8109999999999"/>
    <n v="2405.4481601848001"/>
    <n v="3239.0716566839997"/>
    <n v="90.736735679999995"/>
    <n v="0"/>
    <n v="7.8356805239999998"/>
    <n v="0.85745226799999996"/>
    <n v="23.745497318000002"/>
    <n v="30.753872310800002"/>
    <n v="0"/>
    <n v="17.127300172799998"/>
    <n v="15.063978432799999"/>
    <n v="0"/>
    <n v="0"/>
    <n v="10.544438956800001"/>
    <n v="191.02405642000002"/>
    <n v="9.8841760000000001E-2"/>
    <n v="1143.749896884"/>
    <n v="0"/>
    <n v="0"/>
    <n v="14.913491853200002"/>
    <n v="0"/>
    <n v="0"/>
    <n v="0"/>
    <n v="30906.990552260002"/>
    <n v="24.638285515200003"/>
  </r>
  <r>
    <x v="5"/>
    <x v="9"/>
    <x v="0"/>
    <x v="0"/>
    <x v="0"/>
    <s v="Fixed"/>
    <x v="3"/>
    <s v="Protect None"/>
    <n v="1304.5838000000001"/>
    <n v="2390.2329538591998"/>
    <n v="3223.6839714872003"/>
    <n v="90.435762520799997"/>
    <n v="0"/>
    <n v="7.1371163852000006"/>
    <n v="0.76083444760000007"/>
    <n v="24.937281839199997"/>
    <n v="42.921787175600002"/>
    <n v="0"/>
    <n v="15.275994008000001"/>
    <n v="15.6599942456"/>
    <n v="0"/>
    <n v="0"/>
    <n v="9.7497512064000009"/>
    <n v="191.0117012"/>
    <n v="4.3243270000000007E-2"/>
    <n v="1151.0545500523999"/>
    <n v="0"/>
    <n v="0"/>
    <n v="12.850664322"/>
    <n v="0"/>
    <n v="0"/>
    <n v="0"/>
    <n v="30906.990552260002"/>
    <n v="39.853491840799997"/>
  </r>
  <r>
    <x v="6"/>
    <x v="9"/>
    <x v="0"/>
    <x v="0"/>
    <x v="0"/>
    <s v="Fixed"/>
    <x v="3"/>
    <s v="Protect None"/>
    <n v="1289.434"/>
    <n v="2343.4380523180002"/>
    <n v="3186.2481490959999"/>
    <n v="90.018156084799998"/>
    <n v="0"/>
    <n v="6.8838343752000002"/>
    <n v="0.56191540559999997"/>
    <n v="47.060538771199994"/>
    <n v="62.960965598000001"/>
    <n v="0"/>
    <n v="13.301876956399999"/>
    <n v="13.231699306800001"/>
    <n v="0"/>
    <n v="0"/>
    <n v="8.6933798963999998"/>
    <n v="189.93061944999999"/>
    <n v="4.3243270000000007E-2"/>
    <n v="1160.8099846600001"/>
    <n v="0"/>
    <n v="0"/>
    <n v="5.7785363939999996"/>
    <n v="0"/>
    <n v="0"/>
    <n v="0"/>
    <n v="30906.990552260002"/>
    <n v="86.648393381999995"/>
  </r>
  <r>
    <x v="7"/>
    <x v="9"/>
    <x v="0"/>
    <x v="0"/>
    <x v="0"/>
    <s v="Fixed"/>
    <x v="3"/>
    <s v="Protect None"/>
    <n v="1268.8916999999999"/>
    <n v="2301.159725"/>
    <n v="3135.4872219347999"/>
    <n v="86.900934078800006"/>
    <n v="0"/>
    <n v="6.8321895555999994"/>
    <n v="0.41365276559999997"/>
    <n v="67.438744430399993"/>
    <n v="96.312152257200012"/>
    <n v="0"/>
    <n v="11.5407638976"/>
    <n v="11.1646710008"/>
    <n v="0"/>
    <n v="0"/>
    <n v="7.8240666172000006"/>
    <n v="189.72675832000002"/>
    <n v="4.3243270000000007E-2"/>
    <n v="1168.62466131"/>
    <n v="0"/>
    <n v="0"/>
    <n v="3.2133456175999999"/>
    <n v="0"/>
    <n v="0"/>
    <n v="0"/>
    <n v="30906.990552260002"/>
    <n v="128.9267207"/>
  </r>
  <r>
    <x v="0"/>
    <x v="0"/>
    <x v="1"/>
    <x v="0"/>
    <x v="0"/>
    <s v="Fixed"/>
    <x v="0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</r>
  <r>
    <x v="1"/>
    <x v="0"/>
    <x v="1"/>
    <x v="0"/>
    <x v="0"/>
    <s v="Fixed"/>
    <x v="0"/>
    <s v="Protect None"/>
    <n v="23546.764599999999"/>
    <n v="29952.897483150802"/>
    <n v="58185.091384242398"/>
    <n v="3310.2545269831999"/>
    <n v="0"/>
    <n v="367.43831229439996"/>
    <n v="678.05274386919996"/>
    <n v="764.50790161039993"/>
    <n v="1525.3932527167999"/>
    <n v="0"/>
    <n v="1296.3020221636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</r>
  <r>
    <x v="2"/>
    <x v="0"/>
    <x v="1"/>
    <x v="0"/>
    <x v="0"/>
    <s v="Fixed"/>
    <x v="0"/>
    <s v="Protect None"/>
    <n v="23497.813999999998"/>
    <n v="29923.435472643199"/>
    <n v="58064.132297815995"/>
    <n v="3299.8600803971999"/>
    <n v="0"/>
    <n v="361.40081048920001"/>
    <n v="676.35315980600001"/>
    <n v="388.16691199279995"/>
    <n v="2084.1978610251999"/>
    <n v="0"/>
    <n v="1247.983474892"/>
    <n v="222.07791347240001"/>
    <n v="0"/>
    <n v="0"/>
    <n v="44.8585914628"/>
    <n v="1030.8296107983999"/>
    <n v="260.04649295000002"/>
    <n v="185665.1309728928"/>
    <n v="0"/>
    <n v="0"/>
    <n v="7681.2365674340008"/>
    <n v="0"/>
    <n v="0.98223999000000006"/>
    <n v="426.48341446559999"/>
    <n v="237508.29830952"/>
    <n v="150.9244485968"/>
  </r>
  <r>
    <x v="3"/>
    <x v="0"/>
    <x v="1"/>
    <x v="0"/>
    <x v="0"/>
    <s v="Fixed"/>
    <x v="0"/>
    <s v="Protect None"/>
    <n v="23436.4817"/>
    <n v="29883.036868495998"/>
    <n v="57912.577485894799"/>
    <n v="3288.7967222003999"/>
    <n v="0"/>
    <n v="356.40090005959996"/>
    <n v="673.24606908039993"/>
    <n v="450.74807812800003"/>
    <n v="2321.4262394704001"/>
    <n v="0"/>
    <n v="1190.8734472772001"/>
    <n v="231.29515469679998"/>
    <n v="0"/>
    <n v="0"/>
    <n v="42.669246478800005"/>
    <n v="1030.5993094976"/>
    <n v="228.52832673"/>
    <n v="185791.0766261112"/>
    <n v="0"/>
    <n v="0"/>
    <n v="7523.0667707248003"/>
    <n v="0"/>
    <n v="0.98223999000000006"/>
    <n v="411.45328933559995"/>
    <n v="237508.29830952"/>
    <n v="191.32305274399999"/>
  </r>
  <r>
    <x v="4"/>
    <x v="0"/>
    <x v="1"/>
    <x v="0"/>
    <x v="0"/>
    <s v="Fixed"/>
    <x v="0"/>
    <s v="Protect None"/>
    <n v="23367.7441"/>
    <n v="29833.0172545348"/>
    <n v="57742.723851840397"/>
    <n v="3277.4840356640002"/>
    <n v="0"/>
    <n v="349.42094207280002"/>
    <n v="670.03371188040012"/>
    <n v="514.0853837272"/>
    <n v="2669.7470727544005"/>
    <n v="0"/>
    <n v="1136.5717611683999"/>
    <n v="193.96731692840001"/>
    <n v="0"/>
    <n v="0"/>
    <n v="40.923453892799998"/>
    <n v="1030.2348305076"/>
    <n v="215.65418749"/>
    <n v="185898.8717198364"/>
    <n v="0"/>
    <n v="0"/>
    <n v="7321.1085917092005"/>
    <n v="0"/>
    <n v="0.98223999000000006"/>
    <n v="391.93055910919998"/>
    <n v="237508.29830952"/>
    <n v="241.3426667052"/>
  </r>
  <r>
    <x v="5"/>
    <x v="0"/>
    <x v="1"/>
    <x v="0"/>
    <x v="0"/>
    <s v="Fixed"/>
    <x v="0"/>
    <s v="Protect None"/>
    <n v="23246.1384"/>
    <n v="29737.430106587199"/>
    <n v="57442.230816489602"/>
    <n v="3254.0708937640002"/>
    <n v="0"/>
    <n v="329.25821145039998"/>
    <n v="653.20491382279999"/>
    <n v="656.01819741679992"/>
    <n v="3544.7106411648001"/>
    <n v="0"/>
    <n v="1046.43153551"/>
    <n v="131.81734797120001"/>
    <n v="0"/>
    <n v="0"/>
    <n v="38.840610905200002"/>
    <n v="1025.6211442551999"/>
    <n v="199.40089558"/>
    <n v="186075.81972121482"/>
    <n v="0"/>
    <n v="0"/>
    <n v="6709.2561050176"/>
    <n v="0"/>
    <n v="0.98223999000000006"/>
    <n v="346.07737243640003"/>
    <n v="237508.29830952"/>
    <n v="336.92981465280002"/>
  </r>
  <r>
    <x v="6"/>
    <x v="0"/>
    <x v="1"/>
    <x v="0"/>
    <x v="0"/>
    <s v="Fixed"/>
    <x v="0"/>
    <s v="Protect None"/>
    <n v="23108.768199999999"/>
    <n v="29613.4944005584"/>
    <n v="57102.783008000799"/>
    <n v="3229.2613648995998"/>
    <n v="0"/>
    <n v="321.40424520080001"/>
    <n v="633.73926471280004"/>
    <n v="716.40112280960011"/>
    <n v="5049.7716496408002"/>
    <n v="0"/>
    <n v="952.14613354159997"/>
    <n v="87.635081251199992"/>
    <n v="0"/>
    <n v="0"/>
    <n v="37.078262324400001"/>
    <n v="1021.6793348664"/>
    <n v="187.23718148999998"/>
    <n v="186233.66778799519"/>
    <n v="0"/>
    <n v="0"/>
    <n v="5604.5608114492006"/>
    <n v="0"/>
    <n v="0.98223999000000006"/>
    <n v="275.39266460760001"/>
    <n v="237508.29830952"/>
    <n v="460.86552068160006"/>
  </r>
  <r>
    <x v="7"/>
    <x v="0"/>
    <x v="1"/>
    <x v="0"/>
    <x v="0"/>
    <s v="Fixed"/>
    <x v="0"/>
    <s v="Protect None"/>
    <n v="22976.5815"/>
    <n v="29454.201761455603"/>
    <n v="56776.143856086004"/>
    <n v="3205.8586013844001"/>
    <n v="0"/>
    <n v="313.53075770359999"/>
    <n v="614.33786274680006"/>
    <n v="709.88176742439998"/>
    <n v="7165.8580863815996"/>
    <n v="0"/>
    <n v="861.95969936040001"/>
    <n v="60.661412051600003"/>
    <n v="0"/>
    <n v="0"/>
    <n v="35.758230619599999"/>
    <n v="1010.7143242208"/>
    <n v="170.68736430000001"/>
    <n v="186383.4315872252"/>
    <n v="0"/>
    <n v="0"/>
    <n v="3929.1858134216"/>
    <n v="0"/>
    <n v="0.98223999000000006"/>
    <n v="214.74830275959999"/>
    <n v="237508.29830952"/>
    <n v="620.15815978440003"/>
  </r>
  <r>
    <x v="0"/>
    <x v="1"/>
    <x v="1"/>
    <x v="0"/>
    <x v="0"/>
    <s v="Fixed"/>
    <x v="0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</r>
  <r>
    <x v="1"/>
    <x v="1"/>
    <x v="1"/>
    <x v="0"/>
    <x v="0"/>
    <s v="Fixed"/>
    <x v="0"/>
    <s v="Protect None"/>
    <n v="1921.9277999999999"/>
    <n v="9841.9834179088011"/>
    <n v="4749.1681586231998"/>
    <n v="509.54755852560004"/>
    <n v="0"/>
    <n v="103.7737167196"/>
    <n v="87.7082241536"/>
    <n v="151.04454133519999"/>
    <n v="236.87823151039998"/>
    <n v="0"/>
    <n v="371.39198269439999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</r>
  <r>
    <x v="2"/>
    <x v="1"/>
    <x v="1"/>
    <x v="0"/>
    <x v="0"/>
    <s v="Fixed"/>
    <x v="0"/>
    <s v="Protect None"/>
    <n v="1914.7339999999999"/>
    <n v="9835.4984100351994"/>
    <n v="4731.3919622960002"/>
    <n v="506.73229809639997"/>
    <n v="0"/>
    <n v="99.570223771200006"/>
    <n v="87.667699032000002"/>
    <n v="25.165606304800001"/>
    <n v="418.15352514159997"/>
    <n v="0"/>
    <n v="366.33029616480002"/>
    <n v="17.085045320400003"/>
    <n v="0"/>
    <n v="0"/>
    <n v="3.5207434912000002"/>
    <n v="111.93829319999999"/>
    <n v="5.0656401999999998"/>
    <n v="6792.4129132276003"/>
    <n v="0"/>
    <n v="0"/>
    <n v="1200.4818547668001"/>
    <n v="0"/>
    <n v="0"/>
    <n v="30.885084747199997"/>
    <n v="49587.131840319998"/>
    <n v="38.157120134800003"/>
  </r>
  <r>
    <x v="3"/>
    <x v="1"/>
    <x v="1"/>
    <x v="0"/>
    <x v="0"/>
    <s v="Fixed"/>
    <x v="0"/>
    <s v="Protect None"/>
    <n v="1905.1107"/>
    <n v="9826.0701416531992"/>
    <n v="4707.6123645708003"/>
    <n v="503.01757765119999"/>
    <n v="0"/>
    <n v="98.111566498000002"/>
    <n v="87.576517508400002"/>
    <n v="28.973979317600001"/>
    <n v="471.1418513644"/>
    <n v="0"/>
    <n v="356.88275363960003"/>
    <n v="22.262129604799998"/>
    <n v="0"/>
    <n v="0"/>
    <n v="3.4750291772000002"/>
    <n v="111.62941269999999"/>
    <n v="4.6640955499999999"/>
    <n v="6803.8795458052"/>
    <n v="0"/>
    <n v="0"/>
    <n v="1167.5722436704"/>
    <n v="0"/>
    <n v="0"/>
    <n v="29.602118702399999"/>
    <n v="49587.131840319998"/>
    <n v="47.585388516800002"/>
  </r>
  <r>
    <x v="4"/>
    <x v="1"/>
    <x v="1"/>
    <x v="0"/>
    <x v="0"/>
    <s v="Fixed"/>
    <x v="0"/>
    <s v="Protect None"/>
    <n v="1895.6388999999999"/>
    <n v="9814.0502423239996"/>
    <n v="4684.2071300115995"/>
    <n v="499.23317376519998"/>
    <n v="0"/>
    <n v="96.724569500800001"/>
    <n v="87.480641001199999"/>
    <n v="28.575894129199998"/>
    <n v="535.32326559399996"/>
    <n v="0"/>
    <n v="345.07239884159998"/>
    <n v="20.240568508400003"/>
    <n v="0"/>
    <n v="0"/>
    <n v="3.4379635172"/>
    <n v="111.13520390000001"/>
    <n v="4.65174033"/>
    <n v="6818.2694234348"/>
    <n v="0"/>
    <n v="0"/>
    <n v="1134.3942771956001"/>
    <n v="0"/>
    <n v="0"/>
    <n v="27.654936030399998"/>
    <n v="49587.131840319998"/>
    <n v="59.605287846000003"/>
  </r>
  <r>
    <x v="5"/>
    <x v="1"/>
    <x v="1"/>
    <x v="0"/>
    <x v="0"/>
    <s v="Fixed"/>
    <x v="0"/>
    <s v="Protect None"/>
    <n v="1877.9383"/>
    <n v="9792.4513409288011"/>
    <n v="4640.4681685852001"/>
    <n v="492.11829677600002"/>
    <n v="0"/>
    <n v="94.080799525200007"/>
    <n v="86.989891662799991"/>
    <n v="53.493160512000003"/>
    <n v="658.27574321520001"/>
    <n v="0"/>
    <n v="326.22994702839998"/>
    <n v="17.367485649600003"/>
    <n v="0"/>
    <n v="0"/>
    <n v="3.3845889668"/>
    <n v="110.0850102"/>
    <n v="4.5034776900000004"/>
    <n v="6841.2800322671992"/>
    <n v="0"/>
    <n v="0"/>
    <n v="1045.5377588951999"/>
    <n v="0"/>
    <n v="0"/>
    <n v="22.586577681999998"/>
    <n v="49587.131840319998"/>
    <n v="81.204189241199998"/>
  </r>
  <r>
    <x v="6"/>
    <x v="1"/>
    <x v="1"/>
    <x v="0"/>
    <x v="0"/>
    <s v="Fixed"/>
    <x v="0"/>
    <s v="Protect None"/>
    <n v="1856.6989000000001"/>
    <n v="9757.4932343563996"/>
    <n v="4587.9846766516002"/>
    <n v="482.35890849800001"/>
    <n v="0"/>
    <n v="90.60379351280001"/>
    <n v="86.523358555599998"/>
    <n v="65.718650702000005"/>
    <n v="861.47883419800007"/>
    <n v="0"/>
    <n v="307.8434028332"/>
    <n v="13.957692034000001"/>
    <n v="0"/>
    <n v="0"/>
    <n v="3.3260252240000003"/>
    <n v="109.55991335"/>
    <n v="4.4478792"/>
    <n v="6863.8273203496001"/>
    <n v="0"/>
    <n v="0"/>
    <n v="900.01624800440004"/>
    <n v="0"/>
    <n v="0"/>
    <n v="18.7542355424"/>
    <n v="49587.131840319998"/>
    <n v="116.1622958136"/>
  </r>
  <r>
    <x v="7"/>
    <x v="1"/>
    <x v="1"/>
    <x v="0"/>
    <x v="0"/>
    <s v="Fixed"/>
    <x v="0"/>
    <s v="Protect None"/>
    <n v="1835.2143000000001"/>
    <n v="9710.5340083892006"/>
    <n v="4534.8952847292003"/>
    <n v="469.3960587784"/>
    <n v="0"/>
    <n v="88.224178140800007"/>
    <n v="86.113659460400001"/>
    <n v="68.431362805199996"/>
    <n v="1149.018162692"/>
    <n v="0"/>
    <n v="291.28617251119999"/>
    <n v="9.5587395052000002"/>
    <n v="0"/>
    <n v="0"/>
    <n v="3.2612838712000003"/>
    <n v="104.34601051"/>
    <n v="4.3428598300000001"/>
    <n v="6890.2744100727996"/>
    <n v="0"/>
    <n v="0"/>
    <n v="680.54874541360005"/>
    <n v="0"/>
    <n v="0"/>
    <n v="16.704257439999999"/>
    <n v="49587.131840319998"/>
    <n v="163.12152178080001"/>
  </r>
  <r>
    <x v="0"/>
    <x v="2"/>
    <x v="1"/>
    <x v="0"/>
    <x v="0"/>
    <s v="Fixed"/>
    <x v="0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</r>
  <r>
    <x v="1"/>
    <x v="2"/>
    <x v="1"/>
    <x v="0"/>
    <x v="0"/>
    <s v="Fixed"/>
    <x v="0"/>
    <s v="Protect None"/>
    <n v="1166.796"/>
    <n v="1260.2665404072"/>
    <n v="2883.2042550240003"/>
    <n v="126.1052826608"/>
    <n v="0"/>
    <n v="20.4439354296"/>
    <n v="0"/>
    <n v="35.257350000800002"/>
    <n v="128.107569614"/>
    <n v="0"/>
    <n v="36.848949441199998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</r>
  <r>
    <x v="2"/>
    <x v="2"/>
    <x v="1"/>
    <x v="0"/>
    <x v="0"/>
    <s v="Fixed"/>
    <x v="0"/>
    <s v="Protect None"/>
    <n v="1161.9039"/>
    <n v="1258.1841916284"/>
    <n v="2871.1156606715999"/>
    <n v="125.6740854828"/>
    <n v="0"/>
    <n v="19.662344212400001"/>
    <n v="0"/>
    <n v="22.980956304400003"/>
    <n v="166.1438556972"/>
    <n v="0"/>
    <n v="35.563018143599997"/>
    <n v="17.670435644000001"/>
    <n v="0"/>
    <n v="0"/>
    <n v="7.5300123811999997"/>
    <n v="30.286844994800003"/>
    <n v="0"/>
    <n v="3811.0190067152002"/>
    <n v="0"/>
    <n v="0"/>
    <n v="1118.1073790871999"/>
    <n v="0"/>
    <n v="0"/>
    <n v="1.0749041399999999"/>
    <n v="388.88054950000003"/>
    <n v="9.0042372315999994"/>
  </r>
  <r>
    <x v="3"/>
    <x v="2"/>
    <x v="1"/>
    <x v="0"/>
    <x v="0"/>
    <s v="Fixed"/>
    <x v="0"/>
    <s v="Protect None"/>
    <n v="1156.768"/>
    <n v="1255.5975027692"/>
    <n v="2858.4246257919999"/>
    <n v="125.19939793040001"/>
    <n v="0"/>
    <n v="18.9583437768"/>
    <n v="0"/>
    <n v="27.846194836000002"/>
    <n v="199.87410050599999"/>
    <n v="0"/>
    <n v="34.202214212800001"/>
    <n v="17.268149680800001"/>
    <n v="0"/>
    <n v="0"/>
    <n v="7.1425526819999998"/>
    <n v="30.310567017199997"/>
    <n v="0"/>
    <n v="3814.9111481196001"/>
    <n v="0"/>
    <n v="0"/>
    <n v="1091.6158105719999"/>
    <n v="0"/>
    <n v="0"/>
    <n v="1.0749041399999999"/>
    <n v="388.88054950000003"/>
    <n v="11.5909260908"/>
  </r>
  <r>
    <x v="4"/>
    <x v="2"/>
    <x v="1"/>
    <x v="0"/>
    <x v="0"/>
    <s v="Fixed"/>
    <x v="0"/>
    <s v="Protect None"/>
    <n v="1150.6065000000001"/>
    <n v="1253.1086672524"/>
    <n v="2843.1992881860001"/>
    <n v="123.7664395148"/>
    <n v="0"/>
    <n v="18.2901734792"/>
    <n v="0"/>
    <n v="34.990477248799998"/>
    <n v="237.53503500559998"/>
    <n v="0"/>
    <n v="32.834491358800001"/>
    <n v="15.680998119600002"/>
    <n v="0"/>
    <n v="0"/>
    <n v="6.7516335211999996"/>
    <n v="30.311308330400003"/>
    <n v="0"/>
    <n v="3818.7331118743996"/>
    <n v="0"/>
    <n v="0"/>
    <n v="1063.6601484867999"/>
    <n v="0"/>
    <n v="0"/>
    <n v="1.0749041399999999"/>
    <n v="388.88054950000003"/>
    <n v="14.0797616076"/>
  </r>
  <r>
    <x v="5"/>
    <x v="2"/>
    <x v="1"/>
    <x v="0"/>
    <x v="0"/>
    <s v="Fixed"/>
    <x v="0"/>
    <s v="Protect None"/>
    <n v="1138.9101000000001"/>
    <n v="1246.3367711704"/>
    <n v="2814.2969691444"/>
    <n v="122.45826882119999"/>
    <n v="0"/>
    <n v="16.1388825728"/>
    <n v="0"/>
    <n v="43.1936020156"/>
    <n v="313.89671931999999"/>
    <n v="0"/>
    <n v="31.198907335200001"/>
    <n v="13.1036992276"/>
    <n v="0"/>
    <n v="0"/>
    <n v="6.2065212147999995"/>
    <n v="29.219848195599997"/>
    <n v="0"/>
    <n v="3825.0582432011997"/>
    <n v="0"/>
    <n v="0"/>
    <n v="1010.9816911816"/>
    <n v="0"/>
    <n v="0"/>
    <n v="1.0749041399999999"/>
    <n v="388.88054950000003"/>
    <n v="20.8516576896"/>
  </r>
  <r>
    <x v="6"/>
    <x v="2"/>
    <x v="1"/>
    <x v="0"/>
    <x v="0"/>
    <s v="Fixed"/>
    <x v="0"/>
    <s v="Protect None"/>
    <n v="1122.5211999999999"/>
    <n v="1236.3297842836"/>
    <n v="2773.7992761327996"/>
    <n v="118.54784169120001"/>
    <n v="0"/>
    <n v="15.450449714400001"/>
    <n v="0"/>
    <n v="56.853286143200002"/>
    <n v="411.13847833"/>
    <n v="0"/>
    <n v="30.005640187599997"/>
    <n v="9.3094111656000003"/>
    <n v="0"/>
    <n v="0"/>
    <n v="5.7271386787999994"/>
    <n v="27.843970896400002"/>
    <n v="0"/>
    <n v="3832.1649657451999"/>
    <n v="0"/>
    <n v="0"/>
    <n v="944.91264644039995"/>
    <n v="0"/>
    <n v="0"/>
    <n v="1.0749041399999999"/>
    <n v="388.88054950000003"/>
    <n v="30.8586445764"/>
  </r>
  <r>
    <x v="7"/>
    <x v="2"/>
    <x v="1"/>
    <x v="0"/>
    <x v="0"/>
    <s v="Fixed"/>
    <x v="0"/>
    <s v="Protect None"/>
    <n v="1104.3435999999999"/>
    <n v="1219.1315651480002"/>
    <n v="2728.8816267183997"/>
    <n v="115.7736005924"/>
    <n v="0"/>
    <n v="13.963869643999999"/>
    <n v="0"/>
    <n v="63.940240335200002"/>
    <n v="608.57439972119994"/>
    <n v="0"/>
    <n v="28.340897844800001"/>
    <n v="7.7988619683999998"/>
    <n v="0"/>
    <n v="0"/>
    <n v="5.2932233524000001"/>
    <n v="26.265467989200001"/>
    <n v="0"/>
    <n v="3838.2200119628001"/>
    <n v="0"/>
    <n v="0"/>
    <n v="788.70115210120002"/>
    <n v="0"/>
    <n v="0"/>
    <n v="1.0749041399999999"/>
    <n v="388.88054950000003"/>
    <n v="48.056863712000002"/>
  </r>
  <r>
    <x v="0"/>
    <x v="3"/>
    <x v="1"/>
    <x v="0"/>
    <x v="0"/>
    <s v="Fixed"/>
    <x v="0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</r>
  <r>
    <x v="1"/>
    <x v="3"/>
    <x v="1"/>
    <x v="0"/>
    <x v="0"/>
    <s v="Fixed"/>
    <x v="0"/>
    <s v="Protect None"/>
    <n v="413.262"/>
    <n v="552.91808729160005"/>
    <n v="1021.188585528"/>
    <n v="76.9885881772"/>
    <n v="0"/>
    <n v="5.0290687488000003"/>
    <n v="0"/>
    <n v="15.245600166799999"/>
    <n v="32.388715021199999"/>
    <n v="0"/>
    <n v="29.876651690799999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</r>
  <r>
    <x v="2"/>
    <x v="3"/>
    <x v="1"/>
    <x v="0"/>
    <x v="0"/>
    <s v="Fixed"/>
    <x v="0"/>
    <s v="Protect None"/>
    <n v="411.5"/>
    <n v="552.35122979800008"/>
    <n v="1016.834606"/>
    <n v="74.752293357200003"/>
    <n v="0"/>
    <n v="4.851894894"/>
    <n v="0"/>
    <n v="12.323096427999999"/>
    <n v="45.517371793200006"/>
    <n v="0"/>
    <n v="28.779508154799998"/>
    <n v="2.222704078"/>
    <n v="0"/>
    <n v="0"/>
    <n v="0"/>
    <n v="8.192746382000001"/>
    <n v="0"/>
    <n v="1291.9033167391999"/>
    <n v="0"/>
    <n v="0"/>
    <n v="440.48682081359999"/>
    <n v="0"/>
    <n v="0"/>
    <n v="1.0810817500000001"/>
    <n v="89.637121100000002"/>
    <n v="2.324016882"/>
  </r>
  <r>
    <x v="3"/>
    <x v="3"/>
    <x v="1"/>
    <x v="0"/>
    <x v="0"/>
    <s v="Fixed"/>
    <x v="0"/>
    <s v="Protect None"/>
    <n v="409.25029999999998"/>
    <n v="549.80185370319998"/>
    <n v="1011.2754983131999"/>
    <n v="73.015149425200008"/>
    <n v="0"/>
    <n v="4.1184890348000005"/>
    <n v="0"/>
    <n v="13.7496301292"/>
    <n v="61.892486172399998"/>
    <n v="0"/>
    <n v="27.537561440400001"/>
    <n v="2.0512136243999999"/>
    <n v="0"/>
    <n v="0"/>
    <n v="0"/>
    <n v="8.2016421404000006"/>
    <n v="0"/>
    <n v="1293.5045532511999"/>
    <n v="0"/>
    <n v="0"/>
    <n v="430.51838221320003"/>
    <n v="0"/>
    <n v="0"/>
    <n v="1.0810817500000001"/>
    <n v="89.637121100000002"/>
    <n v="4.8733929767999999"/>
  </r>
  <r>
    <x v="4"/>
    <x v="3"/>
    <x v="1"/>
    <x v="0"/>
    <x v="0"/>
    <s v="Fixed"/>
    <x v="0"/>
    <s v="Protect None"/>
    <n v="406.23790000000002"/>
    <n v="547.18501810719999"/>
    <n v="1003.8317253676"/>
    <n v="71.453449617199993"/>
    <n v="0"/>
    <n v="3.7663652648000001"/>
    <n v="0"/>
    <n v="14.7378006248"/>
    <n v="90.319870557199991"/>
    <n v="0"/>
    <n v="26.139444745200002"/>
    <n v="1.8312907083999999"/>
    <n v="0"/>
    <n v="0"/>
    <n v="0"/>
    <n v="8.2105378988000002"/>
    <n v="0"/>
    <n v="1295.232307216"/>
    <n v="0"/>
    <n v="0"/>
    <n v="410.34131953560001"/>
    <n v="0"/>
    <n v="0"/>
    <n v="1.0810817500000001"/>
    <n v="89.637121100000002"/>
    <n v="7.4902285728000004"/>
  </r>
  <r>
    <x v="5"/>
    <x v="3"/>
    <x v="1"/>
    <x v="0"/>
    <x v="0"/>
    <s v="Fixed"/>
    <x v="0"/>
    <s v="Protect None"/>
    <n v="401.84160000000003"/>
    <n v="542.22835094760001"/>
    <n v="992.96827463040006"/>
    <n v="69.283625880800003"/>
    <n v="0"/>
    <n v="2.8913685843999999"/>
    <n v="0"/>
    <n v="17.7744665964"/>
    <n v="224.67720465600001"/>
    <n v="0"/>
    <n v="24.627660026000001"/>
    <n v="1.2790123743999999"/>
    <n v="0"/>
    <n v="0"/>
    <n v="0"/>
    <n v="7.9807308067999996"/>
    <n v="0"/>
    <n v="1297.6319380443999"/>
    <n v="0"/>
    <n v="0"/>
    <n v="286.75007704040001"/>
    <n v="0"/>
    <n v="0"/>
    <n v="1.0810817500000001"/>
    <n v="89.637121100000002"/>
    <n v="12.4468957324"/>
  </r>
  <r>
    <x v="6"/>
    <x v="3"/>
    <x v="1"/>
    <x v="0"/>
    <x v="0"/>
    <s v="Fixed"/>
    <x v="0"/>
    <s v="Protect None"/>
    <n v="397.46559999999999"/>
    <n v="537.07474158119999"/>
    <n v="982.15498608639996"/>
    <n v="67.749354661200002"/>
    <n v="0"/>
    <n v="2.4021018723999998"/>
    <n v="0"/>
    <n v="16.601462009599999"/>
    <n v="372.73474800400004"/>
    <n v="0"/>
    <n v="23.7220224"/>
    <n v="0.54437099320000004"/>
    <n v="0"/>
    <n v="0"/>
    <n v="0"/>
    <n v="7.9668929604000001"/>
    <n v="0"/>
    <n v="1299.3604333224"/>
    <n v="0"/>
    <n v="0"/>
    <n v="152.62773922599999"/>
    <n v="0"/>
    <n v="0"/>
    <n v="1.0810817500000001"/>
    <n v="89.637121100000002"/>
    <n v="17.600505098799999"/>
  </r>
  <r>
    <x v="7"/>
    <x v="3"/>
    <x v="1"/>
    <x v="0"/>
    <x v="0"/>
    <s v="Fixed"/>
    <x v="0"/>
    <s v="Protect None"/>
    <n v="393.32100000000003"/>
    <n v="531.03699267159993"/>
    <n v="971.91349712400006"/>
    <n v="66.854836733200003"/>
    <n v="0"/>
    <n v="2.3316771184"/>
    <n v="0"/>
    <n v="13.841058757200001"/>
    <n v="469.41953369639998"/>
    <n v="0"/>
    <n v="22.228276302000001"/>
    <n v="0.1707491404"/>
    <n v="0"/>
    <n v="0"/>
    <n v="0"/>
    <n v="7.9782597627999996"/>
    <n v="0"/>
    <n v="1301.3958322652002"/>
    <n v="0"/>
    <n v="0"/>
    <n v="69.745711108800009"/>
    <n v="0"/>
    <n v="0"/>
    <n v="1.0660083816000001"/>
    <n v="89.637121100000002"/>
    <n v="23.638254008400001"/>
  </r>
  <r>
    <x v="0"/>
    <x v="4"/>
    <x v="1"/>
    <x v="0"/>
    <x v="0"/>
    <s v="Fixed"/>
    <x v="0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</r>
  <r>
    <x v="1"/>
    <x v="4"/>
    <x v="1"/>
    <x v="0"/>
    <x v="0"/>
    <s v="Fixed"/>
    <x v="0"/>
    <s v="Protect None"/>
    <n v="722.20169999999996"/>
    <n v="216.96038134840001"/>
    <n v="1784.5921775748"/>
    <n v="34.81700996"/>
    <n v="0"/>
    <n v="2.8417005999999998"/>
    <n v="2.8540558200000001"/>
    <n v="42.549153740400001"/>
    <n v="100.06937465920001"/>
    <n v="0"/>
    <n v="23.965914442800003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</r>
  <r>
    <x v="2"/>
    <x v="4"/>
    <x v="1"/>
    <x v="0"/>
    <x v="0"/>
    <s v="Fixed"/>
    <x v="0"/>
    <s v="Protect None"/>
    <n v="718.10630000000003"/>
    <n v="216.60207996839998"/>
    <n v="1774.4722639772001"/>
    <n v="34.555820609199998"/>
    <n v="0"/>
    <n v="2.8417005999999998"/>
    <n v="2.8540558200000001"/>
    <n v="39.091174766800002"/>
    <n v="104.74310728079999"/>
    <n v="0"/>
    <n v="23.974810201199997"/>
    <n v="15.0854765156"/>
    <n v="0"/>
    <n v="0"/>
    <n v="0"/>
    <n v="16.710435050000001"/>
    <n v="0"/>
    <n v="3031.9776598188"/>
    <n v="0"/>
    <n v="0"/>
    <n v="829.89197295480005"/>
    <n v="0"/>
    <n v="0"/>
    <n v="7.8393870899999998"/>
    <n v="0"/>
    <n v="1.3131127815999999"/>
  </r>
  <r>
    <x v="3"/>
    <x v="4"/>
    <x v="1"/>
    <x v="0"/>
    <x v="0"/>
    <s v="Fixed"/>
    <x v="0"/>
    <s v="Protect None"/>
    <n v="712.94590000000005"/>
    <n v="216.08538466800002"/>
    <n v="1761.7206885196001"/>
    <n v="34.240762499200002"/>
    <n v="0"/>
    <n v="2.8417005999999998"/>
    <n v="2.8540558200000001"/>
    <n v="47.831257394799998"/>
    <n v="115.8889983472"/>
    <n v="0"/>
    <n v="23.93823875"/>
    <n v="11.85483359"/>
    <n v="0"/>
    <n v="0"/>
    <n v="0"/>
    <n v="16.710435050000001"/>
    <n v="0"/>
    <n v="3036.1732454263997"/>
    <n v="0"/>
    <n v="0"/>
    <n v="822.14525001480001"/>
    <n v="0"/>
    <n v="0"/>
    <n v="7.8383986723999994"/>
    <n v="0"/>
    <n v="1.8298080820000002"/>
  </r>
  <r>
    <x v="4"/>
    <x v="4"/>
    <x v="1"/>
    <x v="0"/>
    <x v="0"/>
    <s v="Fixed"/>
    <x v="0"/>
    <s v="Protect None"/>
    <n v="707.91859999999997"/>
    <n v="215.53211791640001"/>
    <n v="1749.2980090183999"/>
    <n v="34.219758625200001"/>
    <n v="0"/>
    <n v="2.8417005999999998"/>
    <n v="2.8540558200000001"/>
    <n v="54.901161383199998"/>
    <n v="131.3826913316"/>
    <n v="0"/>
    <n v="23.822099681999998"/>
    <n v="9.1391562339999997"/>
    <n v="0"/>
    <n v="0"/>
    <n v="0"/>
    <n v="16.710435050000001"/>
    <n v="0"/>
    <n v="3039.0090155207999"/>
    <n v="0"/>
    <n v="0"/>
    <n v="812.02410089519992"/>
    <n v="0"/>
    <n v="0"/>
    <n v="7.8359276284000003"/>
    <n v="0"/>
    <n v="2.3830748336000003"/>
  </r>
  <r>
    <x v="5"/>
    <x v="4"/>
    <x v="1"/>
    <x v="0"/>
    <x v="0"/>
    <s v="Fixed"/>
    <x v="0"/>
    <s v="Protect None"/>
    <n v="697.9905"/>
    <n v="214.6034995812"/>
    <n v="1724.7652370820001"/>
    <n v="34.164654343999999"/>
    <n v="0"/>
    <n v="2.8417005999999998"/>
    <n v="2.8535616112"/>
    <n v="67.802235002800003"/>
    <n v="179.12350851600002"/>
    <n v="0"/>
    <n v="23.525080193200001"/>
    <n v="2.4208818068000002"/>
    <n v="0"/>
    <n v="0"/>
    <n v="0"/>
    <n v="16.710435050000001"/>
    <n v="0"/>
    <n v="3046.0280160027996"/>
    <n v="0"/>
    <n v="0"/>
    <n v="776.02247244160003"/>
    <n v="0"/>
    <n v="0"/>
    <n v="7.7795878252000001"/>
    <n v="0"/>
    <n v="3.3116931688000002"/>
  </r>
  <r>
    <x v="6"/>
    <x v="4"/>
    <x v="1"/>
    <x v="0"/>
    <x v="0"/>
    <s v="Fixed"/>
    <x v="0"/>
    <s v="Protect None"/>
    <n v="689.45889999999997"/>
    <n v="213.10925927439999"/>
    <n v="1703.6832780916"/>
    <n v="34.096453529600005"/>
    <n v="0"/>
    <n v="2.8417005999999998"/>
    <n v="2.8525731936000001"/>
    <n v="72.150531129599997"/>
    <n v="365.92553915759999"/>
    <n v="0"/>
    <n v="22.601156841599998"/>
    <n v="1.1613906800000001E-2"/>
    <n v="0"/>
    <n v="0"/>
    <n v="0"/>
    <n v="16.611593290000002"/>
    <n v="0"/>
    <n v="3049.4612845363999"/>
    <n v="0"/>
    <n v="0"/>
    <n v="606.26842146039996"/>
    <n v="0"/>
    <n v="0"/>
    <n v="7.5329776340000008"/>
    <n v="0"/>
    <n v="4.8059334755999998"/>
  </r>
  <r>
    <x v="7"/>
    <x v="4"/>
    <x v="1"/>
    <x v="0"/>
    <x v="0"/>
    <s v="Fixed"/>
    <x v="0"/>
    <s v="Protect None"/>
    <n v="680.34299999999996"/>
    <n v="211.18184495439999"/>
    <n v="1681.157488092"/>
    <n v="34.0482681716"/>
    <n v="0"/>
    <n v="2.8417005999999998"/>
    <n v="2.8513376715999996"/>
    <n v="72.749017986400005"/>
    <n v="702.1592607156"/>
    <n v="0"/>
    <n v="21.6223763132"/>
    <n v="1.7050203600000001E-2"/>
    <n v="0"/>
    <n v="0"/>
    <n v="0"/>
    <n v="16.599238070000002"/>
    <n v="0"/>
    <n v="3050.4573623727997"/>
    <n v="0"/>
    <n v="0"/>
    <n v="292.59953239719999"/>
    <n v="0"/>
    <n v="0"/>
    <n v="6.9349849860000008"/>
    <n v="0"/>
    <n v="6.7333477955999994"/>
  </r>
  <r>
    <x v="0"/>
    <x v="5"/>
    <x v="1"/>
    <x v="0"/>
    <x v="0"/>
    <s v="Fixed"/>
    <x v="0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</r>
  <r>
    <x v="1"/>
    <x v="5"/>
    <x v="1"/>
    <x v="0"/>
    <x v="0"/>
    <s v="Fixed"/>
    <x v="0"/>
    <s v="Protect None"/>
    <n v="412.82560000000001"/>
    <n v="1000.1894065115999"/>
    <n v="1020.1102219264001"/>
    <n v="26.6346419628"/>
    <n v="0"/>
    <n v="10.73668618"/>
    <n v="0"/>
    <n v="17.880721488400003"/>
    <n v="103.0084343928"/>
    <n v="0"/>
    <n v="40.169538368399998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</r>
  <r>
    <x v="2"/>
    <x v="5"/>
    <x v="1"/>
    <x v="0"/>
    <x v="0"/>
    <s v="Fixed"/>
    <x v="0"/>
    <s v="Protect None"/>
    <n v="411.12939999999998"/>
    <n v="997.42554379759997"/>
    <n v="1015.9188370935999"/>
    <n v="24.966193054000001"/>
    <n v="0"/>
    <n v="10.73668618"/>
    <n v="0"/>
    <n v="6.1074323503999999"/>
    <n v="125.909575976"/>
    <n v="0"/>
    <n v="39.8977235284"/>
    <n v="23.901914403200003"/>
    <n v="0"/>
    <n v="0"/>
    <n v="3.7868749299999998"/>
    <n v="3.65714512"/>
    <n v="0"/>
    <n v="2009.6583245564"/>
    <n v="0"/>
    <n v="0"/>
    <n v="258.90882429240003"/>
    <n v="0"/>
    <n v="0"/>
    <n v="19.595378919999998"/>
    <n v="416.44504532000002"/>
    <n v="13.744193832400001"/>
  </r>
  <r>
    <x v="3"/>
    <x v="5"/>
    <x v="1"/>
    <x v="0"/>
    <x v="0"/>
    <s v="Fixed"/>
    <x v="0"/>
    <s v="Protect None"/>
    <n v="408.69690000000003"/>
    <n v="995.13760415799993"/>
    <n v="1009.9080225636001"/>
    <n v="24.432694654400002"/>
    <n v="0"/>
    <n v="10.73668618"/>
    <n v="0"/>
    <n v="7.2255797604000005"/>
    <n v="141.63480578319999"/>
    <n v="0"/>
    <n v="39.6229434356"/>
    <n v="25.572093042799999"/>
    <n v="0"/>
    <n v="0"/>
    <n v="3.7868749299999998"/>
    <n v="3.65714512"/>
    <n v="0"/>
    <n v="2010.8026650328002"/>
    <n v="0"/>
    <n v="0"/>
    <n v="246.06977387719999"/>
    <n v="0"/>
    <n v="0"/>
    <n v="19.595378919999998"/>
    <n v="416.44504532000002"/>
    <n v="16.032133472000002"/>
  </r>
  <r>
    <x v="4"/>
    <x v="5"/>
    <x v="1"/>
    <x v="0"/>
    <x v="0"/>
    <s v="Fixed"/>
    <x v="0"/>
    <s v="Protect None"/>
    <n v="406.3537"/>
    <n v="990.41519196960007"/>
    <n v="1004.1178722628"/>
    <n v="24.1393817316"/>
    <n v="0"/>
    <n v="10.73668618"/>
    <n v="0"/>
    <n v="6.7227223064000006"/>
    <n v="167.88347067319998"/>
    <n v="0"/>
    <n v="39.127004904799996"/>
    <n v="24.160879814399998"/>
    <n v="0"/>
    <n v="0"/>
    <n v="3.7868749299999998"/>
    <n v="3.65714512"/>
    <n v="0"/>
    <n v="2012.7189596548001"/>
    <n v="0"/>
    <n v="0"/>
    <n v="226.39828680200003"/>
    <n v="0"/>
    <n v="0"/>
    <n v="19.595378919999998"/>
    <n v="416.44504532000002"/>
    <n v="20.754545660400002"/>
  </r>
  <r>
    <x v="5"/>
    <x v="5"/>
    <x v="1"/>
    <x v="0"/>
    <x v="0"/>
    <s v="Fixed"/>
    <x v="0"/>
    <s v="Protect None"/>
    <n v="401.70150000000001"/>
    <n v="982.1030941624"/>
    <n v="992.62208136600009"/>
    <n v="22.8062534936"/>
    <n v="0"/>
    <n v="10.2318518908"/>
    <n v="0"/>
    <n v="13.4093673704"/>
    <n v="216.41428062439999"/>
    <n v="0"/>
    <n v="34.1493338712"/>
    <n v="22.2312415548"/>
    <n v="0"/>
    <n v="0"/>
    <n v="3.7868749299999998"/>
    <n v="3.65714512"/>
    <n v="0"/>
    <n v="2019.6418365252"/>
    <n v="0"/>
    <n v="0"/>
    <n v="184.49926473800002"/>
    <n v="0"/>
    <n v="0"/>
    <n v="19.595378919999998"/>
    <n v="416.44504532000002"/>
    <n v="29.066643467600002"/>
  </r>
  <r>
    <x v="6"/>
    <x v="5"/>
    <x v="1"/>
    <x v="0"/>
    <x v="0"/>
    <s v="Fixed"/>
    <x v="0"/>
    <s v="Protect None"/>
    <n v="396.54930000000002"/>
    <n v="973.36375284759993"/>
    <n v="979.8907684692"/>
    <n v="22.2043071752"/>
    <n v="0"/>
    <n v="10.05097147"/>
    <n v="0"/>
    <n v="13.5410740156"/>
    <n v="280.73555594440001"/>
    <n v="0"/>
    <n v="26.811074504400001"/>
    <n v="19.808382912799999"/>
    <n v="0"/>
    <n v="0"/>
    <n v="3.7868749299999998"/>
    <n v="3.65714512"/>
    <n v="0"/>
    <n v="2029.4506456832003"/>
    <n v="0"/>
    <n v="0"/>
    <n v="133.5127312596"/>
    <n v="0"/>
    <n v="0"/>
    <n v="19.595378919999998"/>
    <n v="416.44504532000002"/>
    <n v="37.805984782400003"/>
  </r>
  <r>
    <x v="7"/>
    <x v="5"/>
    <x v="1"/>
    <x v="0"/>
    <x v="0"/>
    <s v="Fixed"/>
    <x v="0"/>
    <s v="Protect None"/>
    <n v="389.79989999999998"/>
    <n v="956.69186608400003"/>
    <n v="963.21270409559997"/>
    <n v="21.904322433600001"/>
    <n v="0"/>
    <n v="9.9209945556000001"/>
    <n v="0"/>
    <n v="17.164365832800001"/>
    <n v="333.8827702964"/>
    <n v="0"/>
    <n v="23.236709358400002"/>
    <n v="18.070003458800002"/>
    <n v="0"/>
    <n v="0"/>
    <n v="3.7858865124000003"/>
    <n v="3.65714512"/>
    <n v="0"/>
    <n v="2036.1474220276"/>
    <n v="0"/>
    <n v="0"/>
    <n v="92.738775528800005"/>
    <n v="0"/>
    <n v="0"/>
    <n v="19.3238111844"/>
    <n v="416.44504532000002"/>
    <n v="54.477871546000003"/>
  </r>
  <r>
    <x v="0"/>
    <x v="6"/>
    <x v="1"/>
    <x v="0"/>
    <x v="2"/>
    <s v="Fixed"/>
    <x v="0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</r>
  <r>
    <x v="1"/>
    <x v="6"/>
    <x v="1"/>
    <x v="0"/>
    <x v="2"/>
    <s v="Fixed"/>
    <x v="0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</r>
  <r>
    <x v="2"/>
    <x v="6"/>
    <x v="1"/>
    <x v="0"/>
    <x v="2"/>
    <s v="Fixed"/>
    <x v="0"/>
    <s v="Protect None"/>
    <n v="3719.6884"/>
    <n v="6398.8168704624004"/>
    <n v="9191.5137026896009"/>
    <n v="294.68435221999999"/>
    <n v="0"/>
    <n v="34.619326440000002"/>
    <n v="21.79460808"/>
    <n v="42.262018427600005"/>
    <n v="309.93785972759997"/>
    <n v="0"/>
    <n v="178.01104450719998"/>
    <n v="13.125197310400001"/>
    <n v="0"/>
    <n v="0"/>
    <n v="0"/>
    <n v="248.39552049"/>
    <n v="116.84949315"/>
    <n v="2294.4075972700002"/>
    <n v="0"/>
    <n v="0"/>
    <n v="468.8109155592"/>
    <n v="0"/>
    <n v="0"/>
    <n v="5.2351538183999997"/>
    <n v="21137.341264050003"/>
    <n v="14.722233047600001"/>
  </r>
  <r>
    <x v="3"/>
    <x v="6"/>
    <x v="1"/>
    <x v="0"/>
    <x v="2"/>
    <s v="Fixed"/>
    <x v="0"/>
    <s v="Protect None"/>
    <n v="3718.6428000000001"/>
    <n v="6395.8437103216002"/>
    <n v="9188.929979083201"/>
    <n v="294.68435221999999"/>
    <n v="0"/>
    <n v="34.619326440000002"/>
    <n v="21.79460808"/>
    <n v="37.403451714799999"/>
    <n v="323.86441660719998"/>
    <n v="0"/>
    <n v="173.93456322040001"/>
    <n v="13.3391897208"/>
    <n v="0"/>
    <n v="0"/>
    <n v="0"/>
    <n v="248.39552049"/>
    <n v="110.51744290000001"/>
    <n v="2304.9154647756"/>
    <n v="0"/>
    <n v="0"/>
    <n v="462.02518163079998"/>
    <n v="0"/>
    <n v="0"/>
    <n v="5.2232928072"/>
    <n v="21137.341264050003"/>
    <n v="17.695393188400001"/>
  </r>
  <r>
    <x v="4"/>
    <x v="6"/>
    <x v="1"/>
    <x v="0"/>
    <x v="2"/>
    <s v="Fixed"/>
    <x v="0"/>
    <s v="Protect None"/>
    <n v="3714.0300999999999"/>
    <n v="6390.4064251039999"/>
    <n v="9177.5317944243998"/>
    <n v="294.68435221999999"/>
    <n v="0"/>
    <n v="33.143866067600001"/>
    <n v="21.79460808"/>
    <n v="45.741495483999998"/>
    <n v="335.74989114280004"/>
    <n v="0"/>
    <n v="169.22178810360001"/>
    <n v="13.062185688400001"/>
    <n v="0"/>
    <n v="0"/>
    <n v="0"/>
    <n v="248.39552049"/>
    <n v="106.58230533"/>
    <n v="2313.8487830444001"/>
    <n v="0"/>
    <n v="0"/>
    <n v="454.68543963760004"/>
    <n v="0"/>
    <n v="0"/>
    <n v="5.2047599772000002"/>
    <n v="21137.341264050003"/>
    <n v="23.132678406"/>
  </r>
  <r>
    <x v="5"/>
    <x v="6"/>
    <x v="1"/>
    <x v="0"/>
    <x v="2"/>
    <s v="Fixed"/>
    <x v="0"/>
    <s v="Protect None"/>
    <n v="3711.8663999999999"/>
    <n v="6385.3000126779998"/>
    <n v="9172.1851965215992"/>
    <n v="294.68435221999999"/>
    <n v="0"/>
    <n v="32.481873379999996"/>
    <n v="21.79460808"/>
    <n v="45.353788680400001"/>
    <n v="362.36451764919997"/>
    <n v="0"/>
    <n v="159.30993641079999"/>
    <n v="11.925505448400001"/>
    <n v="0"/>
    <n v="0"/>
    <n v="0"/>
    <n v="247.23412980999998"/>
    <n v="98.712030189999993"/>
    <n v="2333.9277452751999"/>
    <n v="0"/>
    <n v="0"/>
    <n v="434.48539625080002"/>
    <n v="0"/>
    <n v="0"/>
    <n v="5.1877097736000009"/>
    <n v="21137.341264050003"/>
    <n v="28.239090832000002"/>
  </r>
  <r>
    <x v="6"/>
    <x v="6"/>
    <x v="1"/>
    <x v="0"/>
    <x v="2"/>
    <s v="Fixed"/>
    <x v="0"/>
    <s v="Protect None"/>
    <n v="3704.1905999999999"/>
    <n v="6377.3457220420005"/>
    <n v="9153.2179569864002"/>
    <n v="294.68435221999999"/>
    <n v="0"/>
    <n v="32.457162939999996"/>
    <n v="21.79460808"/>
    <n v="57.226660891599998"/>
    <n v="412.370293764"/>
    <n v="0"/>
    <n v="147.81612234919999"/>
    <n v="8.756391518400001"/>
    <n v="0"/>
    <n v="0"/>
    <n v="0"/>
    <n v="246.73374339999998"/>
    <n v="96.679596500000002"/>
    <n v="2351.1570995652"/>
    <n v="0"/>
    <n v="0"/>
    <n v="391.87323088839997"/>
    <n v="0"/>
    <n v="0"/>
    <n v="4.8795705867999999"/>
    <n v="21137.341264050003"/>
    <n v="36.193381467999998"/>
  </r>
  <r>
    <x v="7"/>
    <x v="6"/>
    <x v="1"/>
    <x v="0"/>
    <x v="2"/>
    <s v="Fixed"/>
    <x v="0"/>
    <s v="Protect None"/>
    <n v="3700.7269999999999"/>
    <n v="6371.2785677087995"/>
    <n v="9144.6592489880004"/>
    <n v="294.68435221999999"/>
    <n v="0"/>
    <n v="31.552760836000001"/>
    <n v="21.79460808"/>
    <n v="51.991259968799994"/>
    <n v="502.00271988039998"/>
    <n v="0"/>
    <n v="135.4369332224"/>
    <n v="2.8295924844"/>
    <n v="0"/>
    <n v="0"/>
    <n v="0"/>
    <n v="246.61636880999998"/>
    <n v="88.69812438000001"/>
    <n v="2377.5624286448001"/>
    <n v="0"/>
    <n v="0"/>
    <n v="317.04260543639998"/>
    <n v="0"/>
    <n v="0"/>
    <n v="4.7760338432000005"/>
    <n v="21137.341264050003"/>
    <n v="42.2605358012"/>
  </r>
  <r>
    <x v="0"/>
    <x v="7"/>
    <x v="1"/>
    <x v="3"/>
    <x v="2"/>
    <s v="Fixed"/>
    <x v="0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</r>
  <r>
    <x v="1"/>
    <x v="7"/>
    <x v="1"/>
    <x v="3"/>
    <x v="2"/>
    <s v="Fixed"/>
    <x v="0"/>
    <s v="Protect None"/>
    <n v="7318.1352999999999"/>
    <n v="18149.838195456399"/>
    <n v="18083.434324253201"/>
    <n v="1390.1166902499999"/>
    <n v="0"/>
    <n v="226.4499316216"/>
    <n v="93.168984289200012"/>
    <n v="318.5454943972"/>
    <n v="850.59685063080008"/>
    <n v="0"/>
    <n v="846.72373626520005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</r>
  <r>
    <x v="2"/>
    <x v="7"/>
    <x v="1"/>
    <x v="3"/>
    <x v="2"/>
    <s v="Fixed"/>
    <x v="0"/>
    <s v="Protect None"/>
    <n v="7296.4090999999999"/>
    <n v="18131.625859863201"/>
    <n v="18029.747928100398"/>
    <n v="1383.6882692839999"/>
    <n v="0"/>
    <n v="221.01610586560003"/>
    <n v="93.12821206320001"/>
    <n v="85.785999026000013"/>
    <n v="1202.8105666324"/>
    <n v="0"/>
    <n v="829.46670628239997"/>
    <n v="87.733675906800002"/>
    <n v="0"/>
    <n v="0"/>
    <n v="28.746890373999999"/>
    <n v="262.01196134759999"/>
    <n v="5.0656401999999998"/>
    <n v="17500.9175777208"/>
    <n v="0"/>
    <n v="0"/>
    <n v="3556.5195133364"/>
    <n v="0"/>
    <n v="0.98223999000000006"/>
    <n v="60.167697460399999"/>
    <n v="141242.00245135001"/>
    <n v="104.4688213968"/>
  </r>
  <r>
    <x v="3"/>
    <x v="7"/>
    <x v="1"/>
    <x v="3"/>
    <x v="2"/>
    <s v="Fixed"/>
    <x v="0"/>
    <s v="Protect None"/>
    <n v="7268.9067999999997"/>
    <n v="18108.5191274192"/>
    <n v="17961.788534699201"/>
    <n v="1376.5442339755998"/>
    <n v="0"/>
    <n v="217.62509218439999"/>
    <n v="93.036783435199993"/>
    <n v="105.6937179076"/>
    <n v="1336.2397766048"/>
    <n v="0"/>
    <n v="805.014243276"/>
    <n v="99.906779963999995"/>
    <n v="0"/>
    <n v="0"/>
    <n v="27.524712011599998"/>
    <n v="262.09301159080002"/>
    <n v="4.6640955499999999"/>
    <n v="17537.350156248001"/>
    <n v="0"/>
    <n v="0"/>
    <n v="3460.4576778363999"/>
    <n v="0"/>
    <n v="0.98223999000000006"/>
    <n v="58.867928316400004"/>
    <n v="141242.00245135001"/>
    <n v="127.5755538408"/>
  </r>
  <r>
    <x v="4"/>
    <x v="7"/>
    <x v="1"/>
    <x v="3"/>
    <x v="2"/>
    <s v="Fixed"/>
    <x v="0"/>
    <s v="Protect None"/>
    <n v="7239.9143999999997"/>
    <n v="18079.919511267603"/>
    <n v="17890.1470386336"/>
    <n v="1368.4152405288"/>
    <n v="0"/>
    <n v="213.11123610959999"/>
    <n v="92.940165614799994"/>
    <n v="119.3803364148"/>
    <n v="1516.1258492991999"/>
    <n v="0"/>
    <n v="776.80925285119997"/>
    <n v="86.859420539599995"/>
    <n v="0"/>
    <n v="0"/>
    <n v="25.923722603999998"/>
    <n v="261.7198839468"/>
    <n v="4.65174033"/>
    <n v="17581.355496217599"/>
    <n v="0"/>
    <n v="0"/>
    <n v="3352.4760202892003"/>
    <n v="0"/>
    <n v="0.98223999000000006"/>
    <n v="56.8910931164"/>
    <n v="141242.00245135001"/>
    <n v="156.17516999240001"/>
  </r>
  <r>
    <x v="5"/>
    <x v="7"/>
    <x v="1"/>
    <x v="3"/>
    <x v="2"/>
    <s v="Fixed"/>
    <x v="0"/>
    <s v="Protect None"/>
    <n v="7181.8256000000001"/>
    <n v="18024.732450093601"/>
    <n v="17746.607057926401"/>
    <n v="1350.7015616148001"/>
    <n v="0"/>
    <n v="195.76648406479998"/>
    <n v="92.446698127999994"/>
    <n v="200.91737528280001"/>
    <n v="1873.1039852372"/>
    <n v="0"/>
    <n v="721.07757357959997"/>
    <n v="71.643225796400003"/>
    <n v="0"/>
    <n v="0"/>
    <n v="23.912292787999998"/>
    <n v="258.61600557840001"/>
    <n v="4.5034776900000004"/>
    <n v="17658.435265918401"/>
    <n v="0"/>
    <n v="0"/>
    <n v="3097.3469048991997"/>
    <n v="0"/>
    <n v="0.98223999000000006"/>
    <n v="51.728835096000005"/>
    <n v="141242.00245135001"/>
    <n v="211.36223116639999"/>
  </r>
  <r>
    <x v="6"/>
    <x v="7"/>
    <x v="1"/>
    <x v="3"/>
    <x v="2"/>
    <s v="Fixed"/>
    <x v="0"/>
    <s v="Protect None"/>
    <n v="7107.9569000000001"/>
    <n v="17949.669793609999"/>
    <n v="17564.074250003599"/>
    <n v="1329.8770854091999"/>
    <n v="0"/>
    <n v="189.0207810492"/>
    <n v="91.967315592000006"/>
    <n v="234.8287476168"/>
    <n v="2449.3371139820001"/>
    <n v="0"/>
    <n v="660.09121924199997"/>
    <n v="53.137083071600003"/>
    <n v="0"/>
    <n v="0"/>
    <n v="22.215179768799999"/>
    <n v="255.6757103228"/>
    <n v="4.4478792"/>
    <n v="17743.357635066401"/>
    <n v="0"/>
    <n v="0"/>
    <n v="2700.9701963207999"/>
    <n v="0"/>
    <n v="0.98223999000000006"/>
    <n v="47.806299850399995"/>
    <n v="141242.00245135001"/>
    <n v="286.42488764999996"/>
  </r>
  <r>
    <x v="7"/>
    <x v="7"/>
    <x v="1"/>
    <x v="3"/>
    <x v="2"/>
    <s v="Fixed"/>
    <x v="0"/>
    <s v="Protect None"/>
    <n v="7035.5104000000001"/>
    <n v="17842.474175159201"/>
    <n v="17385.055760857602"/>
    <n v="1309.9893819839999"/>
    <n v="0"/>
    <n v="183.2284068088"/>
    <n v="91.519315314800011"/>
    <n v="237.00079529279998"/>
    <n v="3257.7067879055999"/>
    <n v="0"/>
    <n v="600.91243359040004"/>
    <n v="37.787699056800001"/>
    <n v="0"/>
    <n v="0"/>
    <n v="20.9838585436"/>
    <n v="248.04685618159999"/>
    <n v="4.3428598300000001"/>
    <n v="17830.015665520001"/>
    <n v="0"/>
    <n v="0"/>
    <n v="2094.9708715520001"/>
    <n v="0"/>
    <n v="0.98223999000000006"/>
    <n v="45.245804057600004"/>
    <n v="141242.00245135001"/>
    <n v="393.62050610080001"/>
  </r>
  <r>
    <x v="0"/>
    <x v="8"/>
    <x v="1"/>
    <x v="3"/>
    <x v="3"/>
    <s v="Fixed"/>
    <x v="0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</r>
  <r>
    <x v="1"/>
    <x v="8"/>
    <x v="1"/>
    <x v="3"/>
    <x v="3"/>
    <s v="Fixed"/>
    <x v="0"/>
    <s v="Protect None"/>
    <n v="3302.8402999999998"/>
    <n v="2837.3607054228"/>
    <n v="8161.4637062731999"/>
    <n v="795.8155348816"/>
    <n v="0"/>
    <n v="49.541714051600003"/>
    <n v="2.7552140600000001"/>
    <n v="83.648051757200008"/>
    <n v="128.02034176079999"/>
    <n v="0"/>
    <n v="171.38049214200001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</r>
  <r>
    <x v="2"/>
    <x v="8"/>
    <x v="1"/>
    <x v="3"/>
    <x v="3"/>
    <s v="Fixed"/>
    <x v="0"/>
    <s v="Protect None"/>
    <n v="3294.5978"/>
    <n v="2830.0763148152005"/>
    <n v="8141.0961261031998"/>
    <n v="792.87350989519996"/>
    <n v="0"/>
    <n v="49.300293052800001"/>
    <n v="2.7552140600000001"/>
    <n v="58.078182653999995"/>
    <n v="173.20708786680001"/>
    <n v="0"/>
    <n v="165.6911604364"/>
    <n v="19.2207686496"/>
    <n v="0"/>
    <n v="0"/>
    <n v="0"/>
    <n v="185.5956669608"/>
    <n v="0"/>
    <n v="4813.7486464588001"/>
    <n v="0"/>
    <n v="0"/>
    <n v="1342.7445528304002"/>
    <n v="0"/>
    <n v="0"/>
    <n v="13.0362397264"/>
    <n v="35513.918499320003"/>
    <n v="21.193403074800003"/>
  </r>
  <r>
    <x v="3"/>
    <x v="8"/>
    <x v="1"/>
    <x v="3"/>
    <x v="3"/>
    <s v="Fixed"/>
    <x v="0"/>
    <s v="Protect None"/>
    <n v="3284.8182000000002"/>
    <n v="2819.2968795740003"/>
    <n v="8116.9303042008005"/>
    <n v="789.77729176319997"/>
    <n v="0"/>
    <n v="48.428014520799998"/>
    <n v="2.7552140600000001"/>
    <n v="71.067472544400005"/>
    <n v="204.82113059399998"/>
    <n v="0"/>
    <n v="156.42573385399999"/>
    <n v="20.322360064799998"/>
    <n v="0"/>
    <n v="0"/>
    <n v="0"/>
    <n v="185.64261679680001"/>
    <n v="0"/>
    <n v="4826.3284843584006"/>
    <n v="0"/>
    <n v="0"/>
    <n v="1321.8839993824001"/>
    <n v="0"/>
    <n v="0"/>
    <n v="12.964332346000001"/>
    <n v="35513.918499320003"/>
    <n v="31.972838316000001"/>
  </r>
  <r>
    <x v="4"/>
    <x v="8"/>
    <x v="1"/>
    <x v="3"/>
    <x v="3"/>
    <s v="Fixed"/>
    <x v="0"/>
    <s v="Protect None"/>
    <n v="3273.8368999999998"/>
    <n v="2807.0711422795998"/>
    <n v="8089.7950287235999"/>
    <n v="787.25410873479996"/>
    <n v="0"/>
    <n v="47.894021912400007"/>
    <n v="2.7552140600000001"/>
    <n v="79.418365742399999"/>
    <n v="259.4729636376"/>
    <n v="0"/>
    <n v="146.61000577280001"/>
    <n v="17.081338754400001"/>
    <n v="0"/>
    <n v="0"/>
    <n v="0"/>
    <n v="185.6759758908"/>
    <n v="0"/>
    <n v="4839.6046624572"/>
    <n v="0"/>
    <n v="0"/>
    <n v="1288.9024809056"/>
    <n v="0"/>
    <n v="0"/>
    <n v="12.883282102800001"/>
    <n v="35513.918499320003"/>
    <n v="44.198575610400006"/>
  </r>
  <r>
    <x v="5"/>
    <x v="8"/>
    <x v="1"/>
    <x v="3"/>
    <x v="3"/>
    <s v="Fixed"/>
    <x v="0"/>
    <s v="Protect None"/>
    <n v="3255.3040000000001"/>
    <n v="2779.8686544056"/>
    <n v="8043.9994173760006"/>
    <n v="783.69061618240005"/>
    <n v="0"/>
    <n v="46.844816629999997"/>
    <n v="2.7552140600000001"/>
    <n v="92.230975986800004"/>
    <n v="471.77097916680003"/>
    <n v="0"/>
    <n v="130.0208989832"/>
    <n v="10.313396342800001"/>
    <n v="0"/>
    <n v="0"/>
    <n v="0"/>
    <n v="185.43233095240001"/>
    <n v="0"/>
    <n v="4863.4292331832003"/>
    <n v="0"/>
    <n v="0"/>
    <n v="1114.1401179452"/>
    <n v="0"/>
    <n v="0"/>
    <n v="12.718710572400001"/>
    <n v="35513.918499320003"/>
    <n v="71.401063484399998"/>
  </r>
  <r>
    <x v="6"/>
    <x v="8"/>
    <x v="1"/>
    <x v="3"/>
    <x v="3"/>
    <s v="Fixed"/>
    <x v="0"/>
    <s v="Protect None"/>
    <n v="3237.4263999999998"/>
    <n v="2750.4316014423998"/>
    <n v="7999.8230811615995"/>
    <n v="781.18448335760002"/>
    <n v="0"/>
    <n v="46.308847186400001"/>
    <n v="2.7552140600000001"/>
    <n v="92.408396946000011"/>
    <n v="793.16731702679999"/>
    <n v="0"/>
    <n v="112.2303706008"/>
    <n v="4.4582575848000001"/>
    <n v="0"/>
    <n v="0"/>
    <n v="0"/>
    <n v="185.28357410359999"/>
    <n v="0"/>
    <n v="4887.4114565164"/>
    <n v="0"/>
    <n v="0"/>
    <n v="839.94862782600001"/>
    <n v="0"/>
    <n v="0"/>
    <n v="12.367575219999999"/>
    <n v="35513.918499320003"/>
    <n v="100.83811644759999"/>
  </r>
  <r>
    <x v="7"/>
    <x v="8"/>
    <x v="1"/>
    <x v="3"/>
    <x v="3"/>
    <s v="Fixed"/>
    <x v="0"/>
    <s v="Protect None"/>
    <n v="3217.9067"/>
    <n v="2715.6682131371999"/>
    <n v="7951.5890435948004"/>
    <n v="778.65734665880007"/>
    <n v="0"/>
    <n v="45.325618778799999"/>
    <n v="2.7552140600000001"/>
    <n v="98.498531988400003"/>
    <n v="1182.893704888"/>
    <n v="0"/>
    <n v="96.291395487599999"/>
    <n v="1.5453909175999998"/>
    <n v="0"/>
    <n v="0"/>
    <n v="0"/>
    <n v="185.01793687359998"/>
    <n v="0"/>
    <n v="4907.0604570912001"/>
    <n v="0"/>
    <n v="0"/>
    <n v="496.078144786"/>
    <n v="0"/>
    <n v="0"/>
    <n v="11.634416465200001"/>
    <n v="35513.918499320003"/>
    <n v="135.6015047528"/>
  </r>
  <r>
    <x v="0"/>
    <x v="9"/>
    <x v="1"/>
    <x v="0"/>
    <x v="3"/>
    <s v="Fixed"/>
    <x v="0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</r>
  <r>
    <x v="1"/>
    <x v="9"/>
    <x v="1"/>
    <x v="0"/>
    <x v="3"/>
    <s v="Fixed"/>
    <x v="0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</r>
  <r>
    <x v="2"/>
    <x v="9"/>
    <x v="1"/>
    <x v="0"/>
    <x v="3"/>
    <s v="Fixed"/>
    <x v="0"/>
    <s v="Protect None"/>
    <n v="5215.1162999999997"/>
    <n v="2130.2642987951999"/>
    <n v="12886.7818424172"/>
    <n v="469.24507799000003"/>
    <n v="0"/>
    <n v="37.9722860436"/>
    <n v="256.9814099724"/>
    <n v="79.876250195599994"/>
    <n v="127.03241836959999"/>
    <n v="0"/>
    <n v="45.191193985200002"/>
    <n v="38.957985495199999"/>
    <n v="0"/>
    <n v="0"/>
    <n v="0"/>
    <n v="255.88896142000002"/>
    <n v="65.890388259999995"/>
    <n v="3212.5768758116001"/>
    <n v="0"/>
    <n v="0"/>
    <n v="874.62874194840003"/>
    <n v="0"/>
    <n v="0"/>
    <n v="173.27528868119998"/>
    <n v="22827.665089860002"/>
    <n v="8.5972562848000003"/>
  </r>
  <r>
    <x v="3"/>
    <x v="9"/>
    <x v="1"/>
    <x v="0"/>
    <x v="3"/>
    <s v="Fixed"/>
    <x v="0"/>
    <s v="Protect None"/>
    <n v="5204.3976000000002"/>
    <n v="2127.2708760936002"/>
    <n v="12860.2954630944"/>
    <n v="469.24507799000003"/>
    <n v="0"/>
    <n v="37.261366684800002"/>
    <n v="255.02360181120002"/>
    <n v="98.076971881999995"/>
    <n v="139.3834375948"/>
    <n v="0"/>
    <n v="26.468093597199999"/>
    <n v="40.8774924744"/>
    <n v="0"/>
    <n v="0"/>
    <n v="0"/>
    <n v="255.54301526"/>
    <n v="50.674934829999998"/>
    <n v="3255.5646398620001"/>
    <n v="0"/>
    <n v="0"/>
    <n v="868.62707028119996"/>
    <n v="0"/>
    <n v="0"/>
    <n v="167.25780233239999"/>
    <n v="22827.665089860002"/>
    <n v="11.5906789864"/>
  </r>
  <r>
    <x v="4"/>
    <x v="9"/>
    <x v="1"/>
    <x v="0"/>
    <x v="3"/>
    <s v="Fixed"/>
    <x v="0"/>
    <s v="Protect None"/>
    <n v="5193.6147000000001"/>
    <n v="2124.0095922224"/>
    <n v="12833.650442746801"/>
    <n v="469.24507799000003"/>
    <n v="0"/>
    <n v="36.840547891599996"/>
    <n v="253.07172415560001"/>
    <n v="114.1147887552"/>
    <n v="169.44591179439999"/>
    <n v="0"/>
    <n v="15.569554035199999"/>
    <n v="29.972281093599999"/>
    <n v="0"/>
    <n v="0"/>
    <n v="0"/>
    <n v="255.52448243000001"/>
    <n v="46.67802116"/>
    <n v="3281.4453663004001"/>
    <n v="0"/>
    <n v="0"/>
    <n v="859.82496444879996"/>
    <n v="0"/>
    <n v="0"/>
    <n v="158.91555778839998"/>
    <n v="22827.665089860002"/>
    <n v="14.8519628576"/>
  </r>
  <r>
    <x v="5"/>
    <x v="9"/>
    <x v="1"/>
    <x v="0"/>
    <x v="3"/>
    <s v="Fixed"/>
    <x v="0"/>
    <s v="Protect None"/>
    <n v="5175.7972"/>
    <n v="2117.4057271324"/>
    <n v="12789.6226162768"/>
    <n v="469.24507799000003"/>
    <n v="0"/>
    <n v="35.946277068000001"/>
    <n v="243.9478883944"/>
    <n v="133.9271253384"/>
    <n v="246.08064647080002"/>
    <n v="0"/>
    <n v="8.7521907435999999"/>
    <n v="8.4924840191999991"/>
    <n v="0"/>
    <n v="0"/>
    <n v="0"/>
    <n v="255.51212721000002"/>
    <n v="41.445585489999999"/>
    <n v="3315.4017116352002"/>
    <n v="0"/>
    <n v="0"/>
    <n v="837.83390837080003"/>
    <n v="0"/>
    <n v="0"/>
    <n v="138.09083447840001"/>
    <n v="22827.665089860002"/>
    <n v="21.4558279476"/>
  </r>
  <r>
    <x v="6"/>
    <x v="9"/>
    <x v="1"/>
    <x v="0"/>
    <x v="3"/>
    <s v="Fixed"/>
    <x v="0"/>
    <s v="Protect None"/>
    <n v="5157.5595999999996"/>
    <n v="2107.5778909356"/>
    <n v="12744.556704222399"/>
    <n v="469.24507799000003"/>
    <n v="0"/>
    <n v="35.5368250772"/>
    <n v="235.2552498112"/>
    <n v="146.62532624560001"/>
    <n v="392.87054424680002"/>
    <n v="0"/>
    <n v="6.0639419760000006"/>
    <n v="0.64148302239999999"/>
    <n v="0"/>
    <n v="0"/>
    <n v="0"/>
    <n v="255.49359437999999"/>
    <n v="35.669520140000003"/>
    <n v="3332.0777991735999"/>
    <n v="0"/>
    <n v="0"/>
    <n v="763.92572364400007"/>
    <n v="0"/>
    <n v="0"/>
    <n v="106.33693066080001"/>
    <n v="22827.665089860002"/>
    <n v="31.283664144399999"/>
  </r>
  <r>
    <x v="7"/>
    <x v="9"/>
    <x v="1"/>
    <x v="0"/>
    <x v="3"/>
    <s v="Fixed"/>
    <x v="0"/>
    <s v="Protect None"/>
    <n v="5141.1026000000002"/>
    <n v="2098.9910130355997"/>
    <n v="12703.8907331144"/>
    <n v="469.24507799000003"/>
    <n v="0"/>
    <n v="35.427604932400001"/>
    <n v="227.47220252439999"/>
    <n v="143.7015869848"/>
    <n v="670.2059436472"/>
    <n v="0"/>
    <n v="4.7318021556000005"/>
    <n v="0.25476463640000002"/>
    <n v="0"/>
    <n v="0"/>
    <n v="0"/>
    <n v="255.46270632999997"/>
    <n v="29.955230890000003"/>
    <n v="3339.5472709768001"/>
    <n v="0"/>
    <n v="0"/>
    <n v="562.92359155199995"/>
    <n v="0"/>
    <n v="0"/>
    <n v="81.480451960400003"/>
    <n v="22827.665089860002"/>
    <n v="39.870542044400004"/>
  </r>
  <r>
    <x v="0"/>
    <x v="10"/>
    <x v="1"/>
    <x v="4"/>
    <x v="2"/>
    <s v="Fixed"/>
    <x v="0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</r>
  <r>
    <x v="1"/>
    <x v="10"/>
    <x v="1"/>
    <x v="4"/>
    <x v="2"/>
    <s v="Fixed"/>
    <x v="0"/>
    <s v="Protect None"/>
    <n v="15.0725"/>
    <n v="0.100077282"/>
    <n v="37.244810690000001"/>
    <n v="0"/>
    <n v="0"/>
    <n v="0"/>
    <n v="0"/>
    <n v="3.167878408"/>
    <n v="6.0263821071999999"/>
    <n v="0"/>
    <n v="12.9890427860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</r>
  <r>
    <x v="2"/>
    <x v="10"/>
    <x v="1"/>
    <x v="4"/>
    <x v="2"/>
    <s v="Fixed"/>
    <x v="0"/>
    <s v="Protect None"/>
    <n v="14.8652"/>
    <n v="9.908886439999999E-2"/>
    <n v="36.7325632688"/>
    <n v="0"/>
    <n v="0"/>
    <n v="0"/>
    <n v="0"/>
    <n v="0.51768371800000001"/>
    <n v="6.1662431976000001"/>
    <n v="0"/>
    <n v="12.751328353200002"/>
    <n v="23.1279834224"/>
    <n v="0"/>
    <n v="0"/>
    <n v="16.1119481932"/>
    <n v="0"/>
    <n v="0"/>
    <n v="119582.45175221399"/>
    <n v="0"/>
    <n v="0"/>
    <n v="1.1337149872000001"/>
    <n v="0"/>
    <n v="0"/>
    <n v="0"/>
    <n v="6.9127455900000001"/>
    <n v="2.4463335600000004E-2"/>
  </r>
  <r>
    <x v="3"/>
    <x v="10"/>
    <x v="1"/>
    <x v="4"/>
    <x v="2"/>
    <s v="Fixed"/>
    <x v="0"/>
    <s v="Protect None"/>
    <n v="14.695"/>
    <n v="9.8841760000000001E-2"/>
    <n v="36.311991580000004"/>
    <n v="0"/>
    <n v="0"/>
    <n v="0"/>
    <n v="0"/>
    <n v="0.4116759304"/>
    <n v="6.2890540844"/>
    <n v="0"/>
    <n v="12.466911188800001"/>
    <n v="21.931503917600001"/>
    <n v="0"/>
    <n v="0"/>
    <n v="15.1445344672"/>
    <n v="0"/>
    <n v="0"/>
    <n v="119585.38809379919"/>
    <n v="0"/>
    <n v="0"/>
    <n v="1.0494523868000001"/>
    <n v="0"/>
    <n v="0"/>
    <n v="0"/>
    <n v="6.9127455900000001"/>
    <n v="2.471044E-2"/>
  </r>
  <r>
    <x v="4"/>
    <x v="10"/>
    <x v="1"/>
    <x v="4"/>
    <x v="2"/>
    <s v="Fixed"/>
    <x v="0"/>
    <s v="Protect None"/>
    <n v="14.536799999999999"/>
    <n v="9.1922836799999991E-2"/>
    <n v="35.921072419200001"/>
    <n v="0"/>
    <n v="0"/>
    <n v="0"/>
    <n v="0"/>
    <n v="0.37609289680000002"/>
    <n v="6.7701663511999994"/>
    <n v="0"/>
    <n v="12.1399920676"/>
    <n v="20.6230861196"/>
    <n v="0"/>
    <n v="0"/>
    <n v="14.9997312888"/>
    <n v="0"/>
    <n v="0"/>
    <n v="119587.19689800721"/>
    <n v="0"/>
    <n v="0"/>
    <n v="0.9661782040000001"/>
    <n v="0"/>
    <n v="0"/>
    <n v="0"/>
    <n v="6.9127455900000001"/>
    <n v="3.1629363200000003E-2"/>
  </r>
  <r>
    <x v="5"/>
    <x v="10"/>
    <x v="1"/>
    <x v="4"/>
    <x v="2"/>
    <s v="Fixed"/>
    <x v="0"/>
    <s v="Protect None"/>
    <n v="14.2822"/>
    <n v="8.8957583999999992E-2"/>
    <n v="35.291944616800002"/>
    <n v="0"/>
    <n v="0"/>
    <n v="0"/>
    <n v="0"/>
    <n v="0.62542123640000002"/>
    <n v="7.3002052892"/>
    <n v="0"/>
    <n v="11.468115204"/>
    <n v="19.055455806000001"/>
    <n v="0"/>
    <n v="0"/>
    <n v="14.9283181172"/>
    <n v="0"/>
    <n v="0"/>
    <n v="119589.5258569772"/>
    <n v="0"/>
    <n v="0"/>
    <n v="0.79765300319999999"/>
    <n v="0"/>
    <n v="0"/>
    <n v="0"/>
    <n v="6.9127455900000001"/>
    <n v="3.4594616000000002E-2"/>
  </r>
  <r>
    <x v="6"/>
    <x v="10"/>
    <x v="1"/>
    <x v="4"/>
    <x v="2"/>
    <s v="Fixed"/>
    <x v="0"/>
    <s v="Protect None"/>
    <n v="14.0525"/>
    <n v="7.6355259600000003E-2"/>
    <n v="34.724345810000003"/>
    <n v="0"/>
    <n v="0"/>
    <n v="0"/>
    <n v="0"/>
    <n v="0.56216251000000006"/>
    <n v="8.0780899403999999"/>
    <n v="0"/>
    <n v="10.912377408400001"/>
    <n v="17.468057140399999"/>
    <n v="0"/>
    <n v="0"/>
    <n v="14.8630825556"/>
    <n v="0"/>
    <n v="0"/>
    <n v="119591.7547386652"/>
    <n v="0"/>
    <n v="0"/>
    <n v="0.62986911560000003"/>
    <n v="0"/>
    <n v="0"/>
    <n v="0"/>
    <n v="6.9127455900000001"/>
    <n v="4.7196940399999998E-2"/>
  </r>
  <r>
    <x v="7"/>
    <x v="10"/>
    <x v="1"/>
    <x v="4"/>
    <x v="2"/>
    <s v="Fixed"/>
    <x v="0"/>
    <s v="Protect None"/>
    <n v="13.822100000000001"/>
    <n v="6.7953710000000001E-2"/>
    <n v="34.155017272400002"/>
    <n v="0"/>
    <n v="0"/>
    <n v="0"/>
    <n v="0"/>
    <n v="0.56463355400000004"/>
    <n v="8.7776424968000004"/>
    <n v="0"/>
    <n v="10.511079862800001"/>
    <n v="16.144318869599999"/>
    <n v="0"/>
    <n v="0"/>
    <n v="14.774372076000001"/>
    <n v="0"/>
    <n v="0"/>
    <n v="119593.5919598792"/>
    <n v="0"/>
    <n v="0"/>
    <n v="0.47369913480000003"/>
    <n v="0"/>
    <n v="0"/>
    <n v="0"/>
    <n v="6.9127455900000001"/>
    <n v="5.559849E-2"/>
  </r>
  <r>
    <x v="0"/>
    <x v="11"/>
    <x v="1"/>
    <x v="4"/>
    <x v="3"/>
    <s v="Fixed"/>
    <x v="0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</r>
  <r>
    <x v="1"/>
    <x v="11"/>
    <x v="1"/>
    <x v="4"/>
    <x v="3"/>
    <s v="Fixed"/>
    <x v="0"/>
    <s v="Protect None"/>
    <n v="3.5293999999999999"/>
    <n v="0.3088805"/>
    <n v="8.7213026936000002"/>
    <n v="0"/>
    <n v="0"/>
    <n v="0"/>
    <n v="0"/>
    <n v="1.4532209763999999"/>
    <n v="2.9899632400000001E-2"/>
    <n v="0"/>
    <n v="7.1035101867999995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</r>
  <r>
    <x v="2"/>
    <x v="11"/>
    <x v="1"/>
    <x v="4"/>
    <x v="3"/>
    <s v="Fixed"/>
    <x v="0"/>
    <s v="Protect None"/>
    <n v="3.4853000000000001"/>
    <n v="0.3088805"/>
    <n v="8.6123296531999998"/>
    <n v="0"/>
    <n v="0"/>
    <n v="0"/>
    <n v="0"/>
    <n v="0.67854868239999999"/>
    <n v="0.9221936208"/>
    <n v="0"/>
    <n v="6.8326837643999996"/>
    <n v="1.8053447464000001"/>
    <n v="0"/>
    <n v="0"/>
    <n v="0"/>
    <n v="0"/>
    <n v="0"/>
    <n v="29298.9260514792"/>
    <n v="0"/>
    <n v="0"/>
    <n v="0.15295762359999998"/>
    <n v="0"/>
    <n v="0"/>
    <n v="0"/>
    <n v="2.1498082799999998"/>
    <n v="0"/>
  </r>
  <r>
    <x v="3"/>
    <x v="11"/>
    <x v="1"/>
    <x v="4"/>
    <x v="3"/>
    <s v="Fixed"/>
    <x v="0"/>
    <s v="Protect None"/>
    <n v="3.4458000000000002"/>
    <n v="0.3088805"/>
    <n v="8.5147234152000006"/>
    <n v="0"/>
    <n v="0"/>
    <n v="0"/>
    <n v="0"/>
    <n v="0.74600818359999999"/>
    <n v="0.73118191960000001"/>
    <n v="0"/>
    <n v="6.5583978804000003"/>
    <n v="1.9970977608"/>
    <n v="0"/>
    <n v="0"/>
    <n v="0"/>
    <n v="0"/>
    <n v="0"/>
    <n v="29299.235920396801"/>
    <n v="0"/>
    <n v="0"/>
    <n v="0.14678001360000001"/>
    <n v="0"/>
    <n v="0"/>
    <n v="0"/>
    <n v="2.1498082799999998"/>
    <n v="0"/>
  </r>
  <r>
    <x v="4"/>
    <x v="11"/>
    <x v="1"/>
    <x v="4"/>
    <x v="3"/>
    <s v="Fixed"/>
    <x v="0"/>
    <s v="Protect None"/>
    <n v="3.3871000000000002"/>
    <n v="0.3088805"/>
    <n v="8.3696731324000009"/>
    <n v="0"/>
    <n v="0"/>
    <n v="0"/>
    <n v="0"/>
    <n v="0.76404680479999998"/>
    <n v="0.86140593840000002"/>
    <n v="0"/>
    <n v="6.2764517600000005"/>
    <n v="1.9444645236000002"/>
    <n v="0"/>
    <n v="0"/>
    <n v="0"/>
    <n v="0"/>
    <n v="0"/>
    <n v="29299.570746858801"/>
    <n v="0"/>
    <n v="0"/>
    <n v="0.14332055200000002"/>
    <n v="0"/>
    <n v="0"/>
    <n v="0"/>
    <n v="2.1498082799999998"/>
    <n v="0"/>
  </r>
  <r>
    <x v="5"/>
    <x v="11"/>
    <x v="1"/>
    <x v="4"/>
    <x v="3"/>
    <s v="Fixed"/>
    <x v="0"/>
    <s v="Protect None"/>
    <n v="3.2635000000000001"/>
    <n v="0.3088805"/>
    <n v="8.0642520940000004"/>
    <n v="0"/>
    <n v="0"/>
    <n v="0"/>
    <n v="0"/>
    <n v="0.75490394199999999"/>
    <n v="1.182394554"/>
    <n v="0"/>
    <n v="5.9695480951999995"/>
    <n v="1.8849123632"/>
    <n v="0"/>
    <n v="0"/>
    <n v="0"/>
    <n v="0"/>
    <n v="0"/>
    <n v="29299.936708475198"/>
    <n v="0"/>
    <n v="0"/>
    <n v="0.13689583759999999"/>
    <n v="0"/>
    <n v="0"/>
    <n v="0"/>
    <n v="2.1498082799999998"/>
    <n v="0"/>
  </r>
  <r>
    <x v="6"/>
    <x v="11"/>
    <x v="1"/>
    <x v="4"/>
    <x v="3"/>
    <s v="Fixed"/>
    <x v="0"/>
    <s v="Protect None"/>
    <n v="3.1985999999999999"/>
    <n v="0.3088805"/>
    <n v="7.9038813383999997"/>
    <n v="0"/>
    <n v="0"/>
    <n v="0"/>
    <n v="0"/>
    <n v="0.76973020599999997"/>
    <n v="1.3341166556000001"/>
    <n v="0"/>
    <n v="5.8398182852000007"/>
    <n v="1.7388736627999999"/>
    <n v="0"/>
    <n v="0"/>
    <n v="0"/>
    <n v="0"/>
    <n v="0"/>
    <n v="29300.214206716399"/>
    <n v="0"/>
    <n v="0"/>
    <n v="0.12923560119999999"/>
    <n v="0"/>
    <n v="0"/>
    <n v="0"/>
    <n v="2.1498082799999998"/>
    <n v="0"/>
  </r>
  <r>
    <x v="7"/>
    <x v="11"/>
    <x v="1"/>
    <x v="4"/>
    <x v="3"/>
    <s v="Fixed"/>
    <x v="0"/>
    <s v="Protect None"/>
    <n v="2.09"/>
    <n v="0.26291908159999999"/>
    <n v="5.1644819599999998"/>
    <n v="0"/>
    <n v="0"/>
    <n v="0"/>
    <n v="0"/>
    <n v="3.2543649480000001"/>
    <n v="1.5925878579999999"/>
    <n v="0"/>
    <n v="5.5237717575999996"/>
    <n v="1.6484334524000002"/>
    <n v="0"/>
    <n v="0"/>
    <n v="0"/>
    <n v="0"/>
    <n v="0"/>
    <n v="29300.628106586399"/>
    <n v="0"/>
    <n v="0"/>
    <n v="0.1183630076"/>
    <n v="0"/>
    <n v="0"/>
    <n v="0"/>
    <n v="2.1498082799999998"/>
    <n v="4.5961418399999995E-2"/>
  </r>
  <r>
    <x v="0"/>
    <x v="12"/>
    <x v="1"/>
    <x v="0"/>
    <x v="0"/>
    <s v="Fixed"/>
    <x v="0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</r>
  <r>
    <x v="1"/>
    <x v="12"/>
    <x v="1"/>
    <x v="0"/>
    <x v="0"/>
    <s v="Fixed"/>
    <x v="0"/>
    <s v="Protect None"/>
    <n v="3962.5900999999999"/>
    <n v="432.29333311840003"/>
    <n v="9791.7344910644006"/>
    <n v="360.39287164159998"/>
    <n v="0"/>
    <n v="18.508119560000001"/>
    <n v="302.23635689280002"/>
    <n v="170.04019787640001"/>
    <n v="189.2112985416"/>
    <n v="0"/>
    <n v="9.6800677656000005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</r>
  <r>
    <x v="2"/>
    <x v="12"/>
    <x v="1"/>
    <x v="0"/>
    <x v="0"/>
    <s v="Fixed"/>
    <x v="0"/>
    <s v="Protect None"/>
    <n v="3952.1293999999998"/>
    <n v="431.84286179720004"/>
    <n v="9765.8856410936005"/>
    <n v="359.36862390360005"/>
    <n v="0"/>
    <n v="18.492799087199998"/>
    <n v="301.69371563039999"/>
    <n v="120.96822928920001"/>
    <n v="264.12173871480002"/>
    <n v="0"/>
    <n v="9.6439905231999994"/>
    <n v="38.106710837199998"/>
    <n v="0"/>
    <n v="0"/>
    <n v="0"/>
    <n v="78.89425731"/>
    <n v="72.240971340000002"/>
    <n v="3223.7642804171996"/>
    <n v="0"/>
    <n v="0"/>
    <n v="1437.2464182532001"/>
    <n v="0"/>
    <n v="0"/>
    <n v="174.7687876748"/>
    <n v="16778.308451069999"/>
    <n v="1.9180243528000001"/>
  </r>
  <r>
    <x v="3"/>
    <x v="12"/>
    <x v="1"/>
    <x v="0"/>
    <x v="0"/>
    <s v="Fixed"/>
    <x v="0"/>
    <s v="Protect None"/>
    <n v="3940.0531000000001"/>
    <n v="431.29700817759999"/>
    <n v="9736.0445724363999"/>
    <n v="358.54576625159996"/>
    <n v="0"/>
    <n v="18.4668531252"/>
    <n v="300.63610879840002"/>
    <n v="137.3490270696"/>
    <n v="310.09748917000002"/>
    <n v="0"/>
    <n v="9.6101372204000004"/>
    <n v="32.920977898799997"/>
    <n v="0"/>
    <n v="0"/>
    <n v="0"/>
    <n v="78.881902089999997"/>
    <n v="62.67185345"/>
    <n v="3243.9551809412001"/>
    <n v="0"/>
    <n v="0"/>
    <n v="1408.8763620892"/>
    <n v="0"/>
    <n v="0"/>
    <n v="167.13993353359999"/>
    <n v="16778.308451069999"/>
    <n v="2.4638779724000002"/>
  </r>
  <r>
    <x v="4"/>
    <x v="12"/>
    <x v="1"/>
    <x v="0"/>
    <x v="0"/>
    <s v="Fixed"/>
    <x v="0"/>
    <s v="Protect None"/>
    <n v="3926.9016999999999"/>
    <n v="430.8084827788"/>
    <n v="9703.5468843748004"/>
    <n v="357.88525619040001"/>
    <n v="0"/>
    <n v="18.431270091599998"/>
    <n v="299.47199997000001"/>
    <n v="154.2902576292"/>
    <n v="381.32113169519999"/>
    <n v="0"/>
    <n v="9.5493495379999995"/>
    <n v="24.4247873136"/>
    <n v="0"/>
    <n v="0"/>
    <n v="0"/>
    <n v="78.875724480000002"/>
    <n v="57.742120669999998"/>
    <n v="3257.5110812208004"/>
    <n v="0"/>
    <n v="0"/>
    <n v="1364.1104347763999"/>
    <n v="0"/>
    <n v="0"/>
    <n v="158.0358661244"/>
    <n v="16778.308451069999"/>
    <n v="2.9524033712000004"/>
  </r>
  <r>
    <x v="5"/>
    <x v="12"/>
    <x v="1"/>
    <x v="0"/>
    <x v="0"/>
    <s v="Fixed"/>
    <x v="0"/>
    <s v="Protect None"/>
    <n v="3902.2768999999998"/>
    <n v="429.32387954359996"/>
    <n v="9642.6979200835995"/>
    <n v="355.74903865239997"/>
    <n v="0"/>
    <n v="18.2187603076"/>
    <n v="292.260258056"/>
    <n v="182.20860694999999"/>
    <n v="582.90766569319999"/>
    <n v="0"/>
    <n v="9.4376583492000012"/>
    <n v="8.5021210908000011"/>
    <n v="0"/>
    <n v="0"/>
    <n v="0"/>
    <n v="78.783060329999998"/>
    <n v="54.739802210000001"/>
    <n v="3276.8242669159999"/>
    <n v="0"/>
    <n v="0"/>
    <n v="1224.5149816063999"/>
    <n v="0"/>
    <n v="0"/>
    <n v="138.351282516"/>
    <n v="16778.308451069999"/>
    <n v="4.4370066064000007"/>
  </r>
  <r>
    <x v="6"/>
    <x v="12"/>
    <x v="1"/>
    <x v="0"/>
    <x v="0"/>
    <s v="Fixed"/>
    <x v="0"/>
    <s v="Protect None"/>
    <n v="3882.8647999999998"/>
    <n v="427.68236501439998"/>
    <n v="9594.7297668512001"/>
    <n v="354.27036592279995"/>
    <n v="0"/>
    <n v="18.080381843600001"/>
    <n v="281.96712427400001"/>
    <n v="183.97046132200001"/>
    <n v="992.61367981640001"/>
    <n v="0"/>
    <n v="8.796916640000001"/>
    <n v="1.4351823552"/>
    <n v="0"/>
    <n v="0"/>
    <n v="0"/>
    <n v="78.449469390000004"/>
    <n v="50.440185650000004"/>
    <n v="3289.3556723532001"/>
    <n v="0"/>
    <n v="0"/>
    <n v="907.0839280532"/>
    <n v="0"/>
    <n v="0"/>
    <n v="104.00253539400001"/>
    <n v="16778.308451069999"/>
    <n v="6.0785211356000008"/>
  </r>
  <r>
    <x v="7"/>
    <x v="12"/>
    <x v="1"/>
    <x v="0"/>
    <x v="0"/>
    <s v="Fixed"/>
    <x v="0"/>
    <s v="Protect None"/>
    <n v="3863.9124999999999"/>
    <n v="425.0576220776"/>
    <n v="9547.8977996499998"/>
    <n v="353.2824425316"/>
    <n v="0"/>
    <n v="17.996613452000002"/>
    <n v="270.79652276760004"/>
    <n v="174.83995374200001"/>
    <n v="1542.6786997056001"/>
    <n v="0"/>
    <n v="8.1606228100000013"/>
    <n v="0.45121263440000003"/>
    <n v="0"/>
    <n v="0"/>
    <n v="0"/>
    <n v="75.527459860000008"/>
    <n v="47.691149200000005"/>
    <n v="3296.6833062308001"/>
    <n v="0"/>
    <n v="0"/>
    <n v="457.5782908484"/>
    <n v="0"/>
    <n v="0"/>
    <n v="71.611843537599995"/>
    <n v="16778.308451069999"/>
    <n v="8.7032640723999997"/>
  </r>
  <r>
    <x v="0"/>
    <x v="13"/>
    <x v="1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1"/>
    <x v="13"/>
    <x v="1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2"/>
    <x v="13"/>
    <x v="1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3"/>
    <x v="13"/>
    <x v="1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4"/>
    <x v="13"/>
    <x v="1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5"/>
    <x v="13"/>
    <x v="1"/>
    <x v="0"/>
    <x v="0"/>
    <s v="Fixed"/>
    <x v="0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6"/>
    <x v="13"/>
    <x v="1"/>
    <x v="0"/>
    <x v="0"/>
    <s v="Fixed"/>
    <x v="0"/>
    <s v="Protect None"/>
    <n v="1.5185999999999999"/>
    <n v="0.40154465"/>
    <n v="3.7525274183999997"/>
    <n v="0"/>
    <n v="0"/>
    <n v="0"/>
    <n v="0"/>
    <n v="9.6370715999999999E-3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7"/>
    <x v="13"/>
    <x v="1"/>
    <x v="0"/>
    <x v="0"/>
    <s v="Fixed"/>
    <x v="0"/>
    <s v="Protect None"/>
    <n v="1.5101"/>
    <n v="0.40154465"/>
    <n v="3.7315235443999999"/>
    <n v="0"/>
    <n v="0"/>
    <n v="0"/>
    <n v="0"/>
    <n v="3.06409456E-2"/>
    <n v="0"/>
    <n v="0"/>
    <n v="0.39166047399999998"/>
    <n v="0"/>
    <n v="0"/>
    <n v="0"/>
    <n v="0"/>
    <n v="4.3243270000000007E-2"/>
    <n v="0"/>
    <n v="5738.3423922960001"/>
    <n v="0"/>
    <n v="0"/>
    <n v="0"/>
    <n v="0"/>
    <n v="0"/>
    <n v="0"/>
    <n v="0"/>
    <n v="0"/>
  </r>
  <r>
    <x v="0"/>
    <x v="0"/>
    <x v="1"/>
    <x v="0"/>
    <x v="0"/>
    <s v="Fixed"/>
    <x v="1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</r>
  <r>
    <x v="1"/>
    <x v="0"/>
    <x v="1"/>
    <x v="0"/>
    <x v="0"/>
    <s v="Fixed"/>
    <x v="1"/>
    <s v="Protect None"/>
    <n v="23546.764599999999"/>
    <n v="29952.897483150802"/>
    <n v="58185.091384242398"/>
    <n v="3310.2545269831999"/>
    <n v="0"/>
    <n v="367.43831229439996"/>
    <n v="678.05274386919996"/>
    <n v="769.2394566616"/>
    <n v="1525.3932527167999"/>
    <n v="0"/>
    <n v="1291.5704671123999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</r>
  <r>
    <x v="2"/>
    <x v="0"/>
    <x v="1"/>
    <x v="0"/>
    <x v="0"/>
    <s v="Fixed"/>
    <x v="1"/>
    <s v="Protect None"/>
    <n v="23496.851699999999"/>
    <n v="29922.950900914802"/>
    <n v="58061.7544121748"/>
    <n v="3299.6418872120003"/>
    <n v="0"/>
    <n v="361.3513896092"/>
    <n v="676.00919048119999"/>
    <n v="389.40712897639997"/>
    <n v="2094.0340987715999"/>
    <n v="0"/>
    <n v="1243.0470702932"/>
    <n v="222.8031648864"/>
    <n v="0"/>
    <n v="0"/>
    <n v="44.835363649200005"/>
    <n v="1030.7772246656"/>
    <n v="260.02178251000004"/>
    <n v="185665.66051762202"/>
    <n v="0"/>
    <n v="0"/>
    <n v="7677.2144491152003"/>
    <n v="0"/>
    <n v="0.98223999000000006"/>
    <n v="426.2002328232"/>
    <n v="237508.29830952"/>
    <n v="151.4090203252"/>
  </r>
  <r>
    <x v="3"/>
    <x v="0"/>
    <x v="1"/>
    <x v="0"/>
    <x v="0"/>
    <s v="Fixed"/>
    <x v="1"/>
    <s v="Protect None"/>
    <n v="23384.980899999999"/>
    <n v="29845.469092355201"/>
    <n v="57785.3167430596"/>
    <n v="3276.3663824628002"/>
    <n v="0"/>
    <n v="350.55490416440006"/>
    <n v="657.56680069160006"/>
    <n v="532.41089313559996"/>
    <n v="2640.8865143563999"/>
    <n v="0"/>
    <n v="1149.9188582300001"/>
    <n v="233.46003634520002"/>
    <n v="0"/>
    <n v="0"/>
    <n v="41.534048865199999"/>
    <n v="1030.2402668043999"/>
    <n v="227.89821051000001"/>
    <n v="185848.80565024802"/>
    <n v="0"/>
    <n v="0"/>
    <n v="7283.2499736895998"/>
    <n v="0"/>
    <n v="0.98223999000000006"/>
    <n v="394.54838312280003"/>
    <n v="237508.29830952"/>
    <n v="228.89082888479999"/>
  </r>
  <r>
    <x v="4"/>
    <x v="0"/>
    <x v="1"/>
    <x v="0"/>
    <x v="0"/>
    <s v="Fixed"/>
    <x v="1"/>
    <s v="Protect None"/>
    <n v="23258.092400000001"/>
    <n v="29748.469989865996"/>
    <n v="57471.769676465607"/>
    <n v="3252.5541669568001"/>
    <n v="0"/>
    <n v="329.23251259279999"/>
    <n v="635.24165946480002"/>
    <n v="624.30951370440005"/>
    <n v="3718.8720462244"/>
    <n v="0"/>
    <n v="1053.7339647388001"/>
    <n v="169.62481538"/>
    <n v="0"/>
    <n v="0"/>
    <n v="39.038541529600003"/>
    <n v="1025.4726345107999"/>
    <n v="202.45263492000001"/>
    <n v="186057.40130055201"/>
    <n v="0"/>
    <n v="0"/>
    <n v="6528.0771821024"/>
    <n v="0"/>
    <n v="0.98223999000000006"/>
    <n v="344.97701654320002"/>
    <n v="237508.29830952"/>
    <n v="325.88993137400001"/>
  </r>
  <r>
    <x v="5"/>
    <x v="0"/>
    <x v="1"/>
    <x v="0"/>
    <x v="0"/>
    <s v="Fixed"/>
    <x v="1"/>
    <s v="Protect None"/>
    <n v="23075.419900000001"/>
    <n v="29575.716585677601"/>
    <n v="57020.377891375603"/>
    <n v="3218.6215436444004"/>
    <n v="0"/>
    <n v="318.3324904044"/>
    <n v="595.51616770320004"/>
    <n v="729.51099964719992"/>
    <n v="6236.3160749343997"/>
    <n v="0"/>
    <n v="924.99652600920001"/>
    <n v="152.79478180039999"/>
    <n v="0"/>
    <n v="0"/>
    <n v="36.723667510399999"/>
    <n v="1017.5601045184001"/>
    <n v="187.06420840999999"/>
    <n v="186287.84320375559"/>
    <n v="0"/>
    <n v="0"/>
    <n v="4479.5980149928"/>
    <n v="0"/>
    <n v="0.98223999000000006"/>
    <n v="247.50199097960001"/>
    <n v="237508.29830952"/>
    <n v="498.64333556240001"/>
  </r>
  <r>
    <x v="6"/>
    <x v="0"/>
    <x v="1"/>
    <x v="0"/>
    <x v="0"/>
    <s v="Fixed"/>
    <x v="1"/>
    <s v="Protect None"/>
    <n v="22879.512299999999"/>
    <n v="29311.467835301202"/>
    <n v="56536.281591841194"/>
    <n v="3180.0964850580003"/>
    <n v="0"/>
    <n v="301.41522897160002"/>
    <n v="543.21380329480007"/>
    <n v="763.93387808919999"/>
    <n v="9397.0590962799997"/>
    <n v="0"/>
    <n v="806.11459916920012"/>
    <n v="186.35724272159999"/>
    <n v="0"/>
    <n v="0"/>
    <n v="34.810091036799996"/>
    <n v="1006.0487460444001"/>
    <n v="169.63717060000002"/>
    <n v="186504.5698243416"/>
    <n v="0"/>
    <n v="0"/>
    <n v="1846.726084746"/>
    <n v="0"/>
    <n v="0.98223999000000006"/>
    <n v="176.49407059559999"/>
    <n v="237508.29830952"/>
    <n v="762.89208593880005"/>
  </r>
  <r>
    <x v="7"/>
    <x v="0"/>
    <x v="1"/>
    <x v="0"/>
    <x v="0"/>
    <s v="Fixed"/>
    <x v="1"/>
    <s v="Protect None"/>
    <n v="22676.734499999999"/>
    <n v="28994.427206699998"/>
    <n v="56035.208725817996"/>
    <n v="3135.3159785856001"/>
    <n v="0"/>
    <n v="268.02450560839998"/>
    <n v="481.94574994119995"/>
    <n v="791.88904596559996"/>
    <n v="10940.425240426401"/>
    <n v="0"/>
    <n v="705.19073749480003"/>
    <n v="248.5319221188"/>
    <n v="0"/>
    <n v="0"/>
    <n v="32.774692094000002"/>
    <n v="993.31224395519996"/>
    <n v="153.42712196000002"/>
    <n v="186726.79575334961"/>
    <n v="0"/>
    <n v="0"/>
    <n v="807.397565214"/>
    <n v="0"/>
    <n v="0.98223999000000006"/>
    <n v="132.51912446719999"/>
    <n v="237508.29830952"/>
    <n v="1079.93271454"/>
  </r>
  <r>
    <x v="0"/>
    <x v="1"/>
    <x v="1"/>
    <x v="0"/>
    <x v="0"/>
    <s v="Fixed"/>
    <x v="1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</r>
  <r>
    <x v="1"/>
    <x v="1"/>
    <x v="1"/>
    <x v="0"/>
    <x v="0"/>
    <s v="Fixed"/>
    <x v="1"/>
    <s v="Protect None"/>
    <n v="1921.9277999999999"/>
    <n v="9841.9834179088011"/>
    <n v="4749.1681586231998"/>
    <n v="509.54755852560004"/>
    <n v="0"/>
    <n v="103.7737167196"/>
    <n v="87.7082241536"/>
    <n v="151.206888926"/>
    <n v="236.87823151039998"/>
    <n v="0"/>
    <n v="371.22938799919996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</r>
  <r>
    <x v="2"/>
    <x v="1"/>
    <x v="1"/>
    <x v="0"/>
    <x v="0"/>
    <s v="Fixed"/>
    <x v="1"/>
    <s v="Protect None"/>
    <n v="1914.4394"/>
    <n v="9835.3770817747991"/>
    <n v="4730.6639927336"/>
    <n v="506.65050653999998"/>
    <n v="0"/>
    <n v="99.538841512399998"/>
    <n v="87.658556169199997"/>
    <n v="25.837483168399999"/>
    <n v="419.376939026"/>
    <n v="0"/>
    <n v="366.02833458800001"/>
    <n v="17.0870221556"/>
    <n v="0"/>
    <n v="0"/>
    <n v="3.5165427164"/>
    <n v="111.88887232"/>
    <n v="5.0656401999999998"/>
    <n v="6792.6259172204"/>
    <n v="0"/>
    <n v="0"/>
    <n v="1199.600433372"/>
    <n v="0"/>
    <n v="0"/>
    <n v="30.862104037999998"/>
    <n v="49587.131840319998"/>
    <n v="38.278448395200002"/>
  </r>
  <r>
    <x v="3"/>
    <x v="1"/>
    <x v="1"/>
    <x v="0"/>
    <x v="0"/>
    <s v="Fixed"/>
    <x v="1"/>
    <s v="Protect None"/>
    <n v="1898.4901"/>
    <n v="9817.2443137983992"/>
    <n v="4691.2525706644001"/>
    <n v="499.34535916279998"/>
    <n v="0"/>
    <n v="97.114253139599995"/>
    <n v="87.103065477999991"/>
    <n v="49.117188692399999"/>
    <n v="512.10854852720001"/>
    <n v="0"/>
    <n v="347.56691775960002"/>
    <n v="23.377558866399998"/>
    <n v="0"/>
    <n v="0"/>
    <n v="3.4480947976"/>
    <n v="111.45026201"/>
    <n v="4.65174033"/>
    <n v="6814.2025792196"/>
    <n v="0"/>
    <n v="0"/>
    <n v="1127.7325896760001"/>
    <n v="0"/>
    <n v="0"/>
    <n v="27.930457436400001"/>
    <n v="49587.131840319998"/>
    <n v="56.411216371600005"/>
  </r>
  <r>
    <x v="4"/>
    <x v="1"/>
    <x v="1"/>
    <x v="0"/>
    <x v="0"/>
    <s v="Fixed"/>
    <x v="1"/>
    <s v="Protect None"/>
    <n v="1879.9728"/>
    <n v="9795.1689951200005"/>
    <n v="4645.4955076032002"/>
    <n v="491.58998756880004"/>
    <n v="0"/>
    <n v="94.070174036000012"/>
    <n v="86.547821891200002"/>
    <n v="56.544405643200001"/>
    <n v="673.21814628319999"/>
    <n v="0"/>
    <n v="327.04217919119998"/>
    <n v="20.761711687999998"/>
    <n v="0"/>
    <n v="0"/>
    <n v="3.3902723680000002"/>
    <n v="110.14060868999999"/>
    <n v="4.5096553000000004"/>
    <n v="6840.0672438720003"/>
    <n v="0"/>
    <n v="0"/>
    <n v="1020.5236275876"/>
    <n v="0"/>
    <n v="0"/>
    <n v="22.499844037599999"/>
    <n v="49587.131840319998"/>
    <n v="78.486535050000001"/>
  </r>
  <r>
    <x v="5"/>
    <x v="1"/>
    <x v="1"/>
    <x v="0"/>
    <x v="0"/>
    <s v="Fixed"/>
    <x v="1"/>
    <s v="Protect None"/>
    <n v="1851.0210999999999"/>
    <n v="9744.9339061219998"/>
    <n v="4573.9545830283996"/>
    <n v="476.65993972080003"/>
    <n v="0"/>
    <n v="89.589182846400007"/>
    <n v="85.756840706800006"/>
    <n v="90.945786002399998"/>
    <n v="997.79867144160005"/>
    <n v="0"/>
    <n v="302.57118335480004"/>
    <n v="19.193340061200001"/>
    <n v="0"/>
    <n v="0"/>
    <n v="3.3107047512000003"/>
    <n v="106.6255486"/>
    <n v="4.4478792"/>
    <n v="6873.6151256336007"/>
    <n v="0"/>
    <n v="0"/>
    <n v="754.13099943680004"/>
    <n v="0"/>
    <n v="0"/>
    <n v="17.801400976"/>
    <n v="49587.131840319998"/>
    <n v="128.721624048"/>
  </r>
  <r>
    <x v="6"/>
    <x v="1"/>
    <x v="1"/>
    <x v="0"/>
    <x v="0"/>
    <s v="Fixed"/>
    <x v="1"/>
    <s v="Protect None"/>
    <n v="1812.8905999999999"/>
    <n v="9661.3629509376005"/>
    <n v="4479.7324397863995"/>
    <n v="452.50054253279995"/>
    <n v="0"/>
    <n v="82.532622495600009"/>
    <n v="84.774600716800009"/>
    <n v="125.43983051159999"/>
    <n v="1470.5296512023999"/>
    <n v="0"/>
    <n v="278.534844158"/>
    <n v="16.5542650692"/>
    <n v="0"/>
    <n v="0"/>
    <n v="3.2103803647999998"/>
    <n v="102.66570059"/>
    <n v="4.1637091399999999"/>
    <n v="6909.1566456944001"/>
    <n v="0"/>
    <n v="0"/>
    <n v="371.25879342279995"/>
    <n v="0"/>
    <n v="0"/>
    <n v="15.3469129708"/>
    <n v="49587.131840319998"/>
    <n v="212.29257923239999"/>
  </r>
  <r>
    <x v="7"/>
    <x v="1"/>
    <x v="1"/>
    <x v="0"/>
    <x v="0"/>
    <s v="Fixed"/>
    <x v="1"/>
    <s v="Protect None"/>
    <n v="1769.5954999999999"/>
    <n v="9534.3710576895992"/>
    <n v="4372.7483427019997"/>
    <n v="423.42154384520001"/>
    <n v="0"/>
    <n v="59.100453556800005"/>
    <n v="83.183495485199998"/>
    <n v="159.4977357548"/>
    <n v="1738.4923807108"/>
    <n v="0"/>
    <n v="249.39925856280001"/>
    <n v="16.685971714400001"/>
    <n v="0"/>
    <n v="0"/>
    <n v="3.1021486376"/>
    <n v="94.813958279999994"/>
    <n v="4.15135392"/>
    <n v="6952.7411668708"/>
    <n v="0"/>
    <n v="0"/>
    <n v="225.4891897144"/>
    <n v="0"/>
    <n v="0"/>
    <n v="13.5739389008"/>
    <n v="49587.131840319998"/>
    <n v="339.28447248040004"/>
  </r>
  <r>
    <x v="0"/>
    <x v="2"/>
    <x v="1"/>
    <x v="0"/>
    <x v="0"/>
    <s v="Fixed"/>
    <x v="1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</r>
  <r>
    <x v="1"/>
    <x v="2"/>
    <x v="1"/>
    <x v="0"/>
    <x v="0"/>
    <s v="Fixed"/>
    <x v="1"/>
    <s v="Protect None"/>
    <n v="1166.796"/>
    <n v="1260.2665404072"/>
    <n v="2883.2042550240003"/>
    <n v="126.1052826608"/>
    <n v="0"/>
    <n v="20.4439354296"/>
    <n v="0"/>
    <n v="36.427142230400001"/>
    <n v="128.107569614"/>
    <n v="0"/>
    <n v="35.6791572116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</r>
  <r>
    <x v="2"/>
    <x v="2"/>
    <x v="1"/>
    <x v="0"/>
    <x v="0"/>
    <s v="Fixed"/>
    <x v="1"/>
    <s v="Protect None"/>
    <n v="1161.8347000000001"/>
    <n v="1258.1609638148"/>
    <n v="2870.9446644268005"/>
    <n v="125.66222447160001"/>
    <n v="0"/>
    <n v="19.654683976000001"/>
    <n v="0"/>
    <n v="23.0664544268"/>
    <n v="167.95710778439999"/>
    <n v="0"/>
    <n v="34.563480845599997"/>
    <n v="17.8752851916"/>
    <n v="0"/>
    <n v="0"/>
    <n v="7.5245760844000005"/>
    <n v="30.286844994800003"/>
    <n v="0"/>
    <n v="3810.8588830639997"/>
    <n v="0"/>
    <n v="0"/>
    <n v="1117.3593940684"/>
    <n v="0"/>
    <n v="0"/>
    <n v="1.0749041399999999"/>
    <n v="388.88054950000003"/>
    <n v="9.0274650452000014"/>
  </r>
  <r>
    <x v="3"/>
    <x v="2"/>
    <x v="1"/>
    <x v="0"/>
    <x v="0"/>
    <s v="Fixed"/>
    <x v="1"/>
    <s v="Protect None"/>
    <n v="1152.1578"/>
    <n v="1253.6288220144002"/>
    <n v="2847.0326187431997"/>
    <n v="123.7775592128"/>
    <n v="0"/>
    <n v="18.4152083056"/>
    <n v="0"/>
    <n v="33.264947223600004"/>
    <n v="241.24950834640001"/>
    <n v="0"/>
    <n v="33.235788904400003"/>
    <n v="17.967702237200001"/>
    <n v="0"/>
    <n v="0"/>
    <n v="6.8581355176000001"/>
    <n v="30.292775500400001"/>
    <n v="0"/>
    <n v="3815.8622529552003"/>
    <n v="0"/>
    <n v="0"/>
    <n v="1057.797102388"/>
    <n v="0"/>
    <n v="0"/>
    <n v="1.0749041399999999"/>
    <n v="388.88054950000003"/>
    <n v="13.559606845599999"/>
  </r>
  <r>
    <x v="4"/>
    <x v="2"/>
    <x v="1"/>
    <x v="0"/>
    <x v="0"/>
    <s v="Fixed"/>
    <x v="1"/>
    <s v="Protect None"/>
    <n v="1140.1259"/>
    <n v="1246.9886325775999"/>
    <n v="2817.3012644395999"/>
    <n v="122.321620088"/>
    <n v="0"/>
    <n v="16.129986814399999"/>
    <n v="0"/>
    <n v="40.540194968399994"/>
    <n v="323.96943597720002"/>
    <n v="0"/>
    <n v="31.7205447236"/>
    <n v="15.5253223476"/>
    <n v="0"/>
    <n v="0"/>
    <n v="6.2589073476000001"/>
    <n v="29.172898359599998"/>
    <n v="0"/>
    <n v="3822.9739175872"/>
    <n v="0"/>
    <n v="0"/>
    <n v="999.83925957680003"/>
    <n v="0"/>
    <n v="0"/>
    <n v="1.0749041399999999"/>
    <n v="388.88054950000003"/>
    <n v="20.199796282400001"/>
  </r>
  <r>
    <x v="5"/>
    <x v="2"/>
    <x v="1"/>
    <x v="0"/>
    <x v="0"/>
    <s v="Fixed"/>
    <x v="1"/>
    <s v="Protect None"/>
    <n v="1118.3751"/>
    <n v="1232.8849018431999"/>
    <n v="2763.5540806044"/>
    <n v="117.88733163000001"/>
    <n v="0"/>
    <n v="14.9760092664"/>
    <n v="0"/>
    <n v="62.077073159200005"/>
    <n v="504.27533904720002"/>
    <n v="0"/>
    <n v="29.845763640800001"/>
    <n v="12.678926764"/>
    <n v="0"/>
    <n v="0"/>
    <n v="5.6164359075999997"/>
    <n v="27.0149356344"/>
    <n v="0"/>
    <n v="3833.47264223"/>
    <n v="0"/>
    <n v="0"/>
    <n v="854.35506145040006"/>
    <n v="0"/>
    <n v="0"/>
    <n v="1.0749041399999999"/>
    <n v="388.88054950000003"/>
    <n v="34.303527016799997"/>
  </r>
  <r>
    <x v="6"/>
    <x v="2"/>
    <x v="1"/>
    <x v="0"/>
    <x v="0"/>
    <s v="Fixed"/>
    <x v="1"/>
    <s v="Protect None"/>
    <n v="1093.2144000000001"/>
    <n v="1209.5834511319999"/>
    <n v="2701.3808838336004"/>
    <n v="114.3952522492"/>
    <n v="0"/>
    <n v="10.5224466652"/>
    <n v="0"/>
    <n v="72.645234138399999"/>
    <n v="1082.1037737984"/>
    <n v="0"/>
    <n v="27.974442019600001"/>
    <n v="11.193582215599999"/>
    <n v="0"/>
    <n v="0"/>
    <n v="5.0157251111999992"/>
    <n v="25.101853369600001"/>
    <n v="0"/>
    <n v="3842.4445087852"/>
    <n v="0"/>
    <n v="0"/>
    <n v="332.97589714840001"/>
    <n v="0"/>
    <n v="0"/>
    <n v="1.0749041399999999"/>
    <n v="388.88054950000003"/>
    <n v="57.604977728000001"/>
  </r>
  <r>
    <x v="7"/>
    <x v="2"/>
    <x v="1"/>
    <x v="0"/>
    <x v="0"/>
    <s v="Fixed"/>
    <x v="1"/>
    <s v="Protect None"/>
    <n v="1072.2221999999999"/>
    <n v="1183.1986317175999"/>
    <n v="2649.5082339768001"/>
    <n v="111.9501542112"/>
    <n v="0"/>
    <n v="9.299774094"/>
    <n v="0"/>
    <n v="57.053934915999996"/>
    <n v="1382.6153419791999"/>
    <n v="0"/>
    <n v="26.126348212"/>
    <n v="11.8167795124"/>
    <n v="0"/>
    <n v="0"/>
    <n v="4.4982884975999999"/>
    <n v="23.924153799200003"/>
    <n v="0"/>
    <n v="3848.8988757132001"/>
    <n v="0"/>
    <n v="0"/>
    <n v="100.06122021399999"/>
    <n v="0"/>
    <n v="0"/>
    <n v="1.0749041399999999"/>
    <n v="388.88054950000003"/>
    <n v="83.989797142400008"/>
  </r>
  <r>
    <x v="0"/>
    <x v="3"/>
    <x v="1"/>
    <x v="0"/>
    <x v="0"/>
    <s v="Fixed"/>
    <x v="1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</r>
  <r>
    <x v="1"/>
    <x v="3"/>
    <x v="1"/>
    <x v="0"/>
    <x v="0"/>
    <s v="Fixed"/>
    <x v="1"/>
    <s v="Protect None"/>
    <n v="413.262"/>
    <n v="552.91808729160005"/>
    <n v="1021.188585528"/>
    <n v="76.9885881772"/>
    <n v="0"/>
    <n v="5.0290687488000003"/>
    <n v="0"/>
    <n v="15.405970922400002"/>
    <n v="32.388715021199999"/>
    <n v="0"/>
    <n v="29.7162809352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</r>
  <r>
    <x v="2"/>
    <x v="3"/>
    <x v="1"/>
    <x v="0"/>
    <x v="0"/>
    <s v="Fixed"/>
    <x v="1"/>
    <s v="Protect None"/>
    <n v="411.47629999999998"/>
    <n v="552.34011010000006"/>
    <n v="1016.7760422571999"/>
    <n v="74.722640829200003"/>
    <n v="0"/>
    <n v="4.8501651632000007"/>
    <n v="0"/>
    <n v="12.3964864348"/>
    <n v="45.868260041200003"/>
    <n v="0"/>
    <n v="28.635199185200001"/>
    <n v="2.2827504471999998"/>
    <n v="0"/>
    <n v="0"/>
    <n v="0"/>
    <n v="8.192746382000001"/>
    <n v="0"/>
    <n v="1291.8835483872001"/>
    <n v="0"/>
    <n v="0"/>
    <n v="440.25651951280003"/>
    <n v="0"/>
    <n v="0"/>
    <n v="1.0810817500000001"/>
    <n v="89.637121100000002"/>
    <n v="2.3351365799999999"/>
  </r>
  <r>
    <x v="3"/>
    <x v="3"/>
    <x v="1"/>
    <x v="0"/>
    <x v="0"/>
    <s v="Fixed"/>
    <x v="1"/>
    <s v="Protect None"/>
    <n v="406.83519999999999"/>
    <n v="547.90952820799998"/>
    <n v="1005.3076799488"/>
    <n v="71.484090562799992"/>
    <n v="0"/>
    <n v="3.81158537"/>
    <n v="0"/>
    <n v="19.705834586800002"/>
    <n v="90.015685040799994"/>
    <n v="0"/>
    <n v="27.1281094496"/>
    <n v="2.4263181035999999"/>
    <n v="0"/>
    <n v="0"/>
    <n v="0"/>
    <n v="8.2016421404000006"/>
    <n v="0"/>
    <n v="1293.9221596871998"/>
    <n v="0"/>
    <n v="0"/>
    <n v="403.86100664560001"/>
    <n v="0"/>
    <n v="0"/>
    <n v="1.0810817500000001"/>
    <n v="89.637121100000002"/>
    <n v="6.7657184719999997"/>
  </r>
  <r>
    <x v="4"/>
    <x v="3"/>
    <x v="1"/>
    <x v="0"/>
    <x v="0"/>
    <s v="Fixed"/>
    <x v="1"/>
    <s v="Protect None"/>
    <n v="402.21039999999999"/>
    <n v="542.7297257752"/>
    <n v="993.87959565760002"/>
    <n v="69.181077554799998"/>
    <n v="0"/>
    <n v="2.8888975403999999"/>
    <n v="0"/>
    <n v="17.8799801752"/>
    <n v="257.57742578519998"/>
    <n v="0"/>
    <n v="25.414687539999999"/>
    <n v="2.1814376432000002"/>
    <n v="0"/>
    <n v="0"/>
    <n v="0"/>
    <n v="7.9809779112000001"/>
    <n v="0"/>
    <n v="1296.7183930776"/>
    <n v="0"/>
    <n v="0"/>
    <n v="252.16163865039999"/>
    <n v="0"/>
    <n v="0"/>
    <n v="1.0810817500000001"/>
    <n v="89.637121100000002"/>
    <n v="11.9455209048"/>
  </r>
  <r>
    <x v="5"/>
    <x v="3"/>
    <x v="1"/>
    <x v="0"/>
    <x v="0"/>
    <s v="Fixed"/>
    <x v="1"/>
    <s v="Protect None"/>
    <n v="396.23869999999999"/>
    <n v="535.60990669800003"/>
    <n v="979.12326220279999"/>
    <n v="67.142960463600005"/>
    <n v="0"/>
    <n v="2.3647891080000001"/>
    <n v="0"/>
    <n v="18.448073190799999"/>
    <n v="435.02062438120004"/>
    <n v="0"/>
    <n v="23.6953351248"/>
    <n v="2.0413294484"/>
    <n v="0"/>
    <n v="0"/>
    <n v="0"/>
    <n v="7.9626921855999999"/>
    <n v="0"/>
    <n v="1300.1096538632"/>
    <n v="0"/>
    <n v="0"/>
    <n v="89.956627089199998"/>
    <n v="0"/>
    <n v="0"/>
    <n v="1.0800933323999999"/>
    <n v="89.637121100000002"/>
    <n v="19.065339981999998"/>
  </r>
  <r>
    <x v="6"/>
    <x v="3"/>
    <x v="1"/>
    <x v="0"/>
    <x v="0"/>
    <s v="Fixed"/>
    <x v="1"/>
    <s v="Protect None"/>
    <n v="390.45650000000001"/>
    <n v="526.46852652439998"/>
    <n v="964.83519158600006"/>
    <n v="65.648473052400007"/>
    <n v="0"/>
    <n v="2.3247581951999998"/>
    <n v="0"/>
    <n v="16.625184032"/>
    <n v="515.05378587079997"/>
    <n v="0"/>
    <n v="21.932492335199999"/>
    <n v="2.0475070583999999"/>
    <n v="0"/>
    <n v="0"/>
    <n v="0"/>
    <n v="7.9676342736000008"/>
    <n v="0"/>
    <n v="1303.5562660344001"/>
    <n v="0"/>
    <n v="0"/>
    <n v="25.948185939599998"/>
    <n v="0"/>
    <n v="0"/>
    <n v="1.0059620124000002"/>
    <n v="89.637121100000002"/>
    <n v="28.206720155599999"/>
  </r>
  <r>
    <x v="7"/>
    <x v="3"/>
    <x v="1"/>
    <x v="0"/>
    <x v="0"/>
    <s v="Fixed"/>
    <x v="1"/>
    <s v="Protect None"/>
    <n v="383.22129999999999"/>
    <n v="515.66116848599995"/>
    <n v="946.95669403720001"/>
    <n v="64.360317815200005"/>
    <n v="0"/>
    <n v="2.2933759363999999"/>
    <n v="0"/>
    <n v="19.676923372000001"/>
    <n v="541.66767106399993"/>
    <n v="0"/>
    <n v="20.080691961599999"/>
    <n v="2.7161715647999998"/>
    <n v="0"/>
    <n v="0"/>
    <n v="0"/>
    <n v="7.9767771364"/>
    <n v="0"/>
    <n v="1306.9406078968"/>
    <n v="0"/>
    <n v="0"/>
    <n v="13.3982476724"/>
    <n v="0"/>
    <n v="0"/>
    <n v="0.87820903760000002"/>
    <n v="89.637121100000002"/>
    <n v="39.014078194"/>
  </r>
  <r>
    <x v="0"/>
    <x v="4"/>
    <x v="1"/>
    <x v="0"/>
    <x v="0"/>
    <s v="Fixed"/>
    <x v="1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</r>
  <r>
    <x v="1"/>
    <x v="4"/>
    <x v="1"/>
    <x v="0"/>
    <x v="0"/>
    <s v="Fixed"/>
    <x v="1"/>
    <s v="Protect None"/>
    <n v="722.20169999999996"/>
    <n v="216.96038134840001"/>
    <n v="1784.5921775748"/>
    <n v="34.81700996"/>
    <n v="0"/>
    <n v="2.8417005999999998"/>
    <n v="2.8540558200000001"/>
    <n v="42.641570785999996"/>
    <n v="100.06937465920001"/>
    <n v="0"/>
    <n v="23.873744501600001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</r>
  <r>
    <x v="2"/>
    <x v="4"/>
    <x v="1"/>
    <x v="0"/>
    <x v="0"/>
    <s v="Fixed"/>
    <x v="1"/>
    <s v="Protect None"/>
    <n v="718.02890000000002"/>
    <n v="216.5991147156"/>
    <n v="1774.2810051716001"/>
    <n v="34.555573504800002"/>
    <n v="0"/>
    <n v="2.8417005999999998"/>
    <n v="2.8540558200000001"/>
    <n v="39.231530065999998"/>
    <n v="104.9998487524"/>
    <n v="0"/>
    <n v="23.883381573200001"/>
    <n v="15.179870396399998"/>
    <n v="0"/>
    <n v="0"/>
    <n v="0"/>
    <n v="16.710435050000001"/>
    <n v="0"/>
    <n v="3031.9784011319998"/>
    <n v="0"/>
    <n v="0"/>
    <n v="829.682675528"/>
    <n v="0"/>
    <n v="0"/>
    <n v="7.8393870899999998"/>
    <n v="0"/>
    <n v="1.3160780343999998"/>
  </r>
  <r>
    <x v="3"/>
    <x v="4"/>
    <x v="1"/>
    <x v="0"/>
    <x v="0"/>
    <s v="Fixed"/>
    <x v="1"/>
    <s v="Protect None"/>
    <n v="709.35640000000001"/>
    <n v="215.6994075952"/>
    <n v="1752.8508760816001"/>
    <n v="34.220005729599997"/>
    <n v="0"/>
    <n v="2.8417005999999998"/>
    <n v="2.8535616112"/>
    <n v="50.881019899600005"/>
    <n v="132.55495460520001"/>
    <n v="0"/>
    <n v="23.758099642399998"/>
    <n v="11.9494745752"/>
    <n v="0"/>
    <n v="0"/>
    <n v="0"/>
    <n v="16.710435050000001"/>
    <n v="0"/>
    <n v="3038.0292465748003"/>
    <n v="0"/>
    <n v="0"/>
    <n v="809.55206847760007"/>
    <n v="0"/>
    <n v="0"/>
    <n v="7.8364218372000005"/>
    <n v="0"/>
    <n v="2.2157851548000003"/>
  </r>
  <r>
    <x v="4"/>
    <x v="4"/>
    <x v="1"/>
    <x v="0"/>
    <x v="0"/>
    <s v="Fixed"/>
    <x v="1"/>
    <s v="Protect None"/>
    <n v="698.89790000000005"/>
    <n v="214.71074289079999"/>
    <n v="1727.0074624076001"/>
    <n v="34.161689091200003"/>
    <n v="0"/>
    <n v="2.8417005999999998"/>
    <n v="2.8528202980000001"/>
    <n v="63.493969788800001"/>
    <n v="193.14495348520001"/>
    <n v="0"/>
    <n v="23.460585944799998"/>
    <n v="6.3777645639999996"/>
    <n v="0"/>
    <n v="0"/>
    <n v="0"/>
    <n v="16.710435050000001"/>
    <n v="0"/>
    <n v="3045.5735910111998"/>
    <n v="0"/>
    <n v="0"/>
    <n v="760.63478724480001"/>
    <n v="0"/>
    <n v="0"/>
    <n v="7.7781051987999996"/>
    <n v="0"/>
    <n v="3.2044498591999999"/>
  </r>
  <r>
    <x v="5"/>
    <x v="4"/>
    <x v="1"/>
    <x v="0"/>
    <x v="0"/>
    <s v="Fixed"/>
    <x v="1"/>
    <s v="Protect None"/>
    <n v="687.24620000000004"/>
    <n v="212.42478008639998"/>
    <n v="1698.2155990328001"/>
    <n v="34.063835748800003"/>
    <n v="0"/>
    <n v="2.8417005999999998"/>
    <n v="2.8491137320000002"/>
    <n v="64.983762216400009"/>
    <n v="607.33022906719998"/>
    <n v="0"/>
    <n v="22.171689394400001"/>
    <n v="4.6880646767999998"/>
    <n v="0"/>
    <n v="0"/>
    <n v="0"/>
    <n v="16.611593290000002"/>
    <n v="0"/>
    <n v="3052.8112788871999"/>
    <n v="0"/>
    <n v="0"/>
    <n v="370.11939503439999"/>
    <n v="0"/>
    <n v="0"/>
    <n v="7.3513559000000006"/>
    <n v="0"/>
    <n v="5.4904126636000008"/>
  </r>
  <r>
    <x v="6"/>
    <x v="4"/>
    <x v="1"/>
    <x v="0"/>
    <x v="0"/>
    <s v="Fixed"/>
    <x v="1"/>
    <s v="Protect None"/>
    <n v="674.12199999999996"/>
    <n v="208.89168137519999"/>
    <n v="1665.7851233679999"/>
    <n v="34.021333792"/>
    <n v="0"/>
    <n v="2.8417005999999998"/>
    <n v="2.8303337975999998"/>
    <n v="67.194605283199991"/>
    <n v="902.6807747496"/>
    <n v="0"/>
    <n v="20.807178897600004"/>
    <n v="5.7113239972000001"/>
    <n v="0"/>
    <n v="0"/>
    <n v="0"/>
    <n v="16.59306046"/>
    <n v="0"/>
    <n v="3057.3762855727996"/>
    <n v="0"/>
    <n v="0"/>
    <n v="102.2994918692"/>
    <n v="0"/>
    <n v="0"/>
    <n v="5.8964051928000005"/>
    <n v="0"/>
    <n v="9.0235113748"/>
  </r>
  <r>
    <x v="7"/>
    <x v="4"/>
    <x v="1"/>
    <x v="0"/>
    <x v="0"/>
    <s v="Fixed"/>
    <x v="1"/>
    <s v="Protect None"/>
    <n v="657.7432"/>
    <n v="201.85909015120001"/>
    <n v="1625.3123879008001"/>
    <n v="30.703215908800001"/>
    <n v="0"/>
    <n v="2.4895768300000003"/>
    <n v="2.7554611643999998"/>
    <n v="80.106798600799991"/>
    <n v="1003.6152619132"/>
    <n v="0"/>
    <n v="19.317880678800002"/>
    <n v="6.2435868748000001"/>
    <n v="0"/>
    <n v="0"/>
    <n v="0"/>
    <n v="16.59306046"/>
    <n v="0"/>
    <n v="3063.1765671540002"/>
    <n v="0"/>
    <n v="0"/>
    <n v="29.749392924799999"/>
    <n v="0"/>
    <n v="0"/>
    <n v="3.9744271696000002"/>
    <n v="0"/>
    <n v="16.056102598799999"/>
  </r>
  <r>
    <x v="0"/>
    <x v="5"/>
    <x v="1"/>
    <x v="0"/>
    <x v="0"/>
    <s v="Fixed"/>
    <x v="1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</r>
  <r>
    <x v="1"/>
    <x v="5"/>
    <x v="1"/>
    <x v="0"/>
    <x v="0"/>
    <s v="Fixed"/>
    <x v="1"/>
    <s v="Protect None"/>
    <n v="412.82560000000001"/>
    <n v="1000.1894065115999"/>
    <n v="1020.1102219264001"/>
    <n v="26.6346419628"/>
    <n v="0"/>
    <n v="10.73668618"/>
    <n v="0"/>
    <n v="18.237787346400001"/>
    <n v="103.0084343928"/>
    <n v="0"/>
    <n v="39.812472510399999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</r>
  <r>
    <x v="2"/>
    <x v="5"/>
    <x v="1"/>
    <x v="0"/>
    <x v="0"/>
    <s v="Fixed"/>
    <x v="1"/>
    <s v="Protect None"/>
    <n v="411.10700000000003"/>
    <n v="997.39144339040001"/>
    <n v="1015.8634857080001"/>
    <n v="24.954332042799997"/>
    <n v="0"/>
    <n v="10.73668618"/>
    <n v="0"/>
    <n v="6.1440038016000003"/>
    <n v="126.59306674640001"/>
    <n v="0"/>
    <n v="39.576240703999993"/>
    <n v="23.899690463600002"/>
    <n v="0"/>
    <n v="0"/>
    <n v="3.7868749299999998"/>
    <n v="3.65714512"/>
    <n v="0"/>
    <n v="2009.6385562043999"/>
    <n v="0"/>
    <n v="0"/>
    <n v="258.59920247919996"/>
    <n v="0"/>
    <n v="0"/>
    <n v="19.595378919999998"/>
    <n v="416.44504532000002"/>
    <n v="13.778294239599999"/>
  </r>
  <r>
    <x v="3"/>
    <x v="5"/>
    <x v="1"/>
    <x v="0"/>
    <x v="0"/>
    <s v="Fixed"/>
    <x v="1"/>
    <s v="Protect None"/>
    <n v="406.96179999999998"/>
    <n v="991.85259826440006"/>
    <n v="1005.6205141191999"/>
    <n v="24.145559341599999"/>
    <n v="0"/>
    <n v="10.73668618"/>
    <n v="0"/>
    <n v="11.0631110924"/>
    <n v="165.94123008920002"/>
    <n v="0"/>
    <n v="38.926603236399998"/>
    <n v="25.474486804800001"/>
    <n v="0"/>
    <n v="0"/>
    <n v="3.7868749299999998"/>
    <n v="3.65714512"/>
    <n v="0"/>
    <n v="2012.0144650103998"/>
    <n v="0"/>
    <n v="0"/>
    <n v="222.082608456"/>
    <n v="0"/>
    <n v="0"/>
    <n v="19.595378919999998"/>
    <n v="416.44504532000002"/>
    <n v="19.317139365599999"/>
  </r>
  <r>
    <x v="4"/>
    <x v="5"/>
    <x v="1"/>
    <x v="0"/>
    <x v="0"/>
    <s v="Fixed"/>
    <x v="1"/>
    <s v="Protect None"/>
    <n v="402.0222"/>
    <n v="982.94374333120004"/>
    <n v="993.41454517679995"/>
    <n v="22.625620177199998"/>
    <n v="0"/>
    <n v="10.231357682000001"/>
    <n v="0"/>
    <n v="14.237414214800001"/>
    <n v="224.37746701880002"/>
    <n v="0"/>
    <n v="34.185905322400004"/>
    <n v="23.5282925504"/>
    <n v="0"/>
    <n v="0"/>
    <n v="3.7868749299999998"/>
    <n v="3.65714512"/>
    <n v="0"/>
    <n v="2019.2128632868003"/>
    <n v="0"/>
    <n v="0"/>
    <n v="174.19179890079999"/>
    <n v="0"/>
    <n v="0"/>
    <n v="19.595378919999998"/>
    <n v="416.44504532000002"/>
    <n v="28.225994298800003"/>
  </r>
  <r>
    <x v="5"/>
    <x v="5"/>
    <x v="1"/>
    <x v="0"/>
    <x v="0"/>
    <s v="Fixed"/>
    <x v="1"/>
    <s v="Protect None"/>
    <n v="395.43040000000002"/>
    <n v="971.42027674159999"/>
    <n v="977.12591733760007"/>
    <n v="22.009836012400001"/>
    <n v="0"/>
    <n v="9.9993266503999987"/>
    <n v="0"/>
    <n v="17.140149601600001"/>
    <n v="308.33884715520003"/>
    <n v="0"/>
    <n v="25.131258793199997"/>
    <n v="21.7918899316"/>
    <n v="0"/>
    <n v="0"/>
    <n v="3.7866278256000001"/>
    <n v="3.65714512"/>
    <n v="0"/>
    <n v="2031.8332263079999"/>
    <n v="0"/>
    <n v="0"/>
    <n v="102.644696716"/>
    <n v="0"/>
    <n v="0"/>
    <n v="19.585494744000002"/>
    <n v="416.44504532000002"/>
    <n v="39.749460888399994"/>
  </r>
  <r>
    <x v="6"/>
    <x v="5"/>
    <x v="1"/>
    <x v="0"/>
    <x v="0"/>
    <s v="Fixed"/>
    <x v="1"/>
    <s v="Protect None"/>
    <n v="387.20280000000002"/>
    <n v="946.03746566920006"/>
    <n v="956.79515572320008"/>
    <n v="21.7110867928"/>
    <n v="0"/>
    <n v="9.8332724936000009"/>
    <n v="0"/>
    <n v="20.780738726800003"/>
    <n v="364.40436447119998"/>
    <n v="0"/>
    <n v="21.254684965999999"/>
    <n v="28.227229820799998"/>
    <n v="0"/>
    <n v="0"/>
    <n v="3.7839096772000005"/>
    <n v="3.65714512"/>
    <n v="0"/>
    <n v="2040.4336949499998"/>
    <n v="0"/>
    <n v="0"/>
    <n v="56.579000259200001"/>
    <n v="0"/>
    <n v="0"/>
    <n v="15.584380299199999"/>
    <n v="416.44504532000002"/>
    <n v="65.132271960799997"/>
  </r>
  <r>
    <x v="7"/>
    <x v="5"/>
    <x v="1"/>
    <x v="0"/>
    <x v="0"/>
    <s v="Fixed"/>
    <x v="1"/>
    <s v="Protect None"/>
    <n v="378.5951"/>
    <n v="924.89298926560002"/>
    <n v="935.52515028439996"/>
    <n v="19.3534637124"/>
    <n v="0"/>
    <n v="4.6786747096000001"/>
    <n v="0"/>
    <n v="28.767894247999998"/>
    <n v="373.99003835599996"/>
    <n v="0"/>
    <n v="18.715440151599999"/>
    <n v="61.139064856800005"/>
    <n v="0"/>
    <n v="0"/>
    <n v="3.7683420999999999"/>
    <n v="3.65714512"/>
    <n v="0"/>
    <n v="2055.3941366392"/>
    <n v="0"/>
    <n v="0"/>
    <n v="31.391895871600003"/>
    <n v="0"/>
    <n v="0"/>
    <n v="6.6634172504000002"/>
    <n v="416.44504532000002"/>
    <n v="86.276748364400007"/>
  </r>
  <r>
    <x v="0"/>
    <x v="6"/>
    <x v="1"/>
    <x v="0"/>
    <x v="2"/>
    <s v="Fixed"/>
    <x v="1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</r>
  <r>
    <x v="1"/>
    <x v="6"/>
    <x v="1"/>
    <x v="0"/>
    <x v="2"/>
    <s v="Fixed"/>
    <x v="1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</r>
  <r>
    <x v="2"/>
    <x v="6"/>
    <x v="1"/>
    <x v="0"/>
    <x v="2"/>
    <s v="Fixed"/>
    <x v="1"/>
    <s v="Protect None"/>
    <n v="3719.674"/>
    <n v="6398.7980905280001"/>
    <n v="9191.4781196559998"/>
    <n v="294.68435221999999"/>
    <n v="0"/>
    <n v="34.619326440000002"/>
    <n v="21.79460808"/>
    <n v="42.089786660800002"/>
    <n v="310.327296262"/>
    <n v="0"/>
    <n v="177.96878965479999"/>
    <n v="13.1405177832"/>
    <n v="0"/>
    <n v="0"/>
    <n v="0"/>
    <n v="248.39552049"/>
    <n v="116.83713793"/>
    <n v="2294.4629486556"/>
    <n v="0"/>
    <n v="0"/>
    <n v="468.6132320392"/>
    <n v="0"/>
    <n v="0"/>
    <n v="5.2351538183999997"/>
    <n v="21137.341264050003"/>
    <n v="14.741012981999999"/>
  </r>
  <r>
    <x v="3"/>
    <x v="6"/>
    <x v="1"/>
    <x v="0"/>
    <x v="2"/>
    <s v="Fixed"/>
    <x v="1"/>
    <s v="Protect None"/>
    <n v="3714.5817000000002"/>
    <n v="6391.5223485744"/>
    <n v="9178.8948222948002"/>
    <n v="294.68435221999999"/>
    <n v="0"/>
    <n v="33.2745842952"/>
    <n v="21.79460808"/>
    <n v="43.8266834884"/>
    <n v="337.43168368920004"/>
    <n v="0"/>
    <n v="170.3446304972"/>
    <n v="13.559112636799998"/>
    <n v="0"/>
    <n v="0"/>
    <n v="0"/>
    <n v="248.39552049"/>
    <n v="110.35682503999999"/>
    <n v="2308.8399768564"/>
    <n v="0"/>
    <n v="0"/>
    <n v="453.03799460279998"/>
    <n v="0"/>
    <n v="0"/>
    <n v="5.2059954991999993"/>
    <n v="21137.341264050003"/>
    <n v="22.016754935600002"/>
  </r>
  <r>
    <x v="4"/>
    <x v="6"/>
    <x v="1"/>
    <x v="0"/>
    <x v="2"/>
    <s v="Fixed"/>
    <x v="1"/>
    <s v="Protect None"/>
    <n v="3712.0484000000001"/>
    <n v="6385.8043527584005"/>
    <n v="9172.6349265296012"/>
    <n v="294.68435221999999"/>
    <n v="0"/>
    <n v="32.481873379999996"/>
    <n v="21.79460808"/>
    <n v="44.017695189600005"/>
    <n v="368.00047480439997"/>
    <n v="0"/>
    <n v="159.84812979400002"/>
    <n v="13.2106954328"/>
    <n v="0"/>
    <n v="0"/>
    <n v="0"/>
    <n v="247.23412980999998"/>
    <n v="99.230949429999995"/>
    <n v="2332.7690727436002"/>
    <n v="0"/>
    <n v="0"/>
    <n v="428.55291381559999"/>
    <n v="0"/>
    <n v="0"/>
    <n v="5.1872155648000007"/>
    <n v="21137.341264050003"/>
    <n v="27.7347507516"/>
  </r>
  <r>
    <x v="5"/>
    <x v="6"/>
    <x v="1"/>
    <x v="0"/>
    <x v="2"/>
    <s v="Fixed"/>
    <x v="1"/>
    <s v="Protect None"/>
    <n v="3703.1511999999998"/>
    <n v="6376.0049335675994"/>
    <n v="9150.6495538527997"/>
    <n v="294.68435221999999"/>
    <n v="0"/>
    <n v="31.847556385199997"/>
    <n v="21.7943609756"/>
    <n v="51.948016698800004"/>
    <n v="470.77416001720002"/>
    <n v="0"/>
    <n v="143.69639779240001"/>
    <n v="13.617923484"/>
    <n v="0"/>
    <n v="0"/>
    <n v="0"/>
    <n v="246.73374339999998"/>
    <n v="96.605465179999996"/>
    <n v="2356.9887634052002"/>
    <n v="0"/>
    <n v="0"/>
    <n v="335.507234622"/>
    <n v="0"/>
    <n v="0"/>
    <n v="4.7992616567999997"/>
    <n v="21137.341264050003"/>
    <n v="37.534169942399998"/>
  </r>
  <r>
    <x v="6"/>
    <x v="6"/>
    <x v="1"/>
    <x v="0"/>
    <x v="2"/>
    <s v="Fixed"/>
    <x v="1"/>
    <s v="Protect None"/>
    <n v="3699.2624000000001"/>
    <n v="6367.0970670520001"/>
    <n v="9141.0401579456011"/>
    <n v="294.68435221999999"/>
    <n v="0"/>
    <n v="31.42550207"/>
    <n v="21.786206530399998"/>
    <n v="46.335781566000001"/>
    <n v="574.94497350760003"/>
    <n v="0"/>
    <n v="126.9545804836"/>
    <n v="11.3994201808"/>
    <n v="0"/>
    <n v="0"/>
    <n v="0"/>
    <n v="246.61636880999998"/>
    <n v="88.395421490000004"/>
    <n v="2391.4534024908003"/>
    <n v="0"/>
    <n v="0"/>
    <n v="239.9089669764"/>
    <n v="0"/>
    <n v="0"/>
    <n v="4.7011612100000004"/>
    <n v="21137.341264050003"/>
    <n v="46.442036457999997"/>
  </r>
  <r>
    <x v="7"/>
    <x v="6"/>
    <x v="1"/>
    <x v="0"/>
    <x v="2"/>
    <s v="Fixed"/>
    <x v="1"/>
    <s v="Protect None"/>
    <n v="3688.5322000000001"/>
    <n v="6346.5429230599993"/>
    <n v="9114.5253616168011"/>
    <n v="294.68435221999999"/>
    <n v="0"/>
    <n v="30.090644101200002"/>
    <n v="21.738515381199999"/>
    <n v="56.581224198800001"/>
    <n v="693.54248318320003"/>
    <n v="0"/>
    <n v="112.612888212"/>
    <n v="19.0317337836"/>
    <n v="0"/>
    <n v="0"/>
    <n v="0"/>
    <n v="245.36849158999999"/>
    <n v="87.314339740000008"/>
    <n v="2410.9682253763999"/>
    <n v="0"/>
    <n v="0"/>
    <n v="128.99022653079999"/>
    <n v="0"/>
    <n v="0"/>
    <n v="4.1983037560000005"/>
    <n v="21137.341264050003"/>
    <n v="66.996180449999997"/>
  </r>
  <r>
    <x v="0"/>
    <x v="7"/>
    <x v="1"/>
    <x v="3"/>
    <x v="2"/>
    <s v="Fixed"/>
    <x v="1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</r>
  <r>
    <x v="1"/>
    <x v="7"/>
    <x v="1"/>
    <x v="3"/>
    <x v="2"/>
    <s v="Fixed"/>
    <x v="1"/>
    <s v="Protect None"/>
    <n v="7318.1352999999999"/>
    <n v="18149.838195456399"/>
    <n v="18083.434324253201"/>
    <n v="1390.1166902499999"/>
    <n v="0"/>
    <n v="226.4499316216"/>
    <n v="93.168984289200012"/>
    <n v="322.19077850600002"/>
    <n v="850.59685063080008"/>
    <n v="0"/>
    <n v="843.07845215640009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</r>
  <r>
    <x v="2"/>
    <x v="7"/>
    <x v="1"/>
    <x v="3"/>
    <x v="2"/>
    <s v="Fixed"/>
    <x v="1"/>
    <s v="Protect None"/>
    <n v="7295.8950999999997"/>
    <n v="18131.319697511601"/>
    <n v="18028.477811484401"/>
    <n v="1383.5261687975999"/>
    <n v="0"/>
    <n v="220.97236838680001"/>
    <n v="93.119069200400006"/>
    <n v="86.757366422399997"/>
    <n v="1209.1700454708"/>
    <n v="0"/>
    <n v="826.10831038200001"/>
    <n v="88.001042867600006"/>
    <n v="0"/>
    <n v="0"/>
    <n v="28.726874917600004"/>
    <n v="261.9595752148"/>
    <n v="5.0656401999999998"/>
    <n v="17500.846658758001"/>
    <n v="0"/>
    <n v="0"/>
    <n v="3553.9315889551999"/>
    <n v="0"/>
    <n v="0.98223999000000006"/>
    <n v="60.144469646800005"/>
    <n v="141242.00245135001"/>
    <n v="104.7749837484"/>
  </r>
  <r>
    <x v="3"/>
    <x v="7"/>
    <x v="1"/>
    <x v="3"/>
    <x v="2"/>
    <s v="Fixed"/>
    <x v="1"/>
    <s v="Protect None"/>
    <n v="7246.9579000000003"/>
    <n v="18086.410943855601"/>
    <n v="17907.551837047602"/>
    <n v="1367.2251857383999"/>
    <n v="0"/>
    <n v="213.92569221199997"/>
    <n v="92.560613256400003"/>
    <n v="156.57498491160001"/>
    <n v="1481.3283605868"/>
    <n v="0"/>
    <n v="783.49367397560002"/>
    <n v="101.7635224256"/>
    <n v="0"/>
    <n v="0"/>
    <n v="26.521468147600004"/>
    <n v="261.77696506320001"/>
    <n v="4.65174033"/>
    <n v="17562.7552067164"/>
    <n v="0"/>
    <n v="0"/>
    <n v="3329.5076663092"/>
    <n v="0"/>
    <n v="0.98223999000000006"/>
    <n v="57.170073983999998"/>
    <n v="141242.00245135001"/>
    <n v="149.68373740440001"/>
  </r>
  <r>
    <x v="4"/>
    <x v="7"/>
    <x v="1"/>
    <x v="3"/>
    <x v="2"/>
    <s v="Fixed"/>
    <x v="1"/>
    <s v="Protect None"/>
    <n v="7187.3269"/>
    <n v="18030.569303126002"/>
    <n v="17760.2010122836"/>
    <n v="1349.4393523396"/>
    <n v="0"/>
    <n v="195.744985982"/>
    <n v="91.993014449599997"/>
    <n v="198.4011111776"/>
    <n v="1926.7085898335999"/>
    <n v="0"/>
    <n v="724.94525164840002"/>
    <n v="84.165982579599998"/>
    <n v="0"/>
    <n v="0"/>
    <n v="24.103551593600002"/>
    <n v="258.48973523000001"/>
    <n v="4.5096553000000004"/>
    <n v="17649.794272154802"/>
    <n v="0"/>
    <n v="0"/>
    <n v="3026.6696102023998"/>
    <n v="0"/>
    <n v="0.98223999000000006"/>
    <n v="51.640371720799997"/>
    <n v="141242.00245135001"/>
    <n v="205.52537813400002"/>
  </r>
  <r>
    <x v="5"/>
    <x v="7"/>
    <x v="1"/>
    <x v="3"/>
    <x v="2"/>
    <s v="Fixed"/>
    <x v="1"/>
    <s v="Protect None"/>
    <n v="7089.6985999999997"/>
    <n v="17924.973685665202"/>
    <n v="17518.957187338401"/>
    <n v="1320.9096667332001"/>
    <n v="0"/>
    <n v="186.67872554599998"/>
    <n v="91.124195379200003"/>
    <n v="284.62300236520002"/>
    <n v="2832.4668027808002"/>
    <n v="0"/>
    <n v="642.52011956679996"/>
    <n v="69.652799854400001"/>
    <n v="0"/>
    <n v="0"/>
    <n v="21.8778822628"/>
    <n v="251.76726002800001"/>
    <n v="4.4478792"/>
    <n v="17769.267519823999"/>
    <n v="0"/>
    <n v="0"/>
    <n v="2305.7353571748004"/>
    <n v="0"/>
    <n v="0.98223999000000006"/>
    <n v="46.778098441999994"/>
    <n v="141242.00245135001"/>
    <n v="311.12099559479998"/>
  </r>
  <r>
    <x v="6"/>
    <x v="7"/>
    <x v="1"/>
    <x v="3"/>
    <x v="2"/>
    <s v="Fixed"/>
    <x v="1"/>
    <s v="Protect None"/>
    <n v="6980.4416000000001"/>
    <n v="17740.048165837201"/>
    <n v="17248.978333030402"/>
    <n v="1287.9123335748"/>
    <n v="0"/>
    <n v="171.9799674164"/>
    <n v="90.107854981999992"/>
    <n v="322.92196042559999"/>
    <n v="4389.4627314223999"/>
    <n v="0"/>
    <n v="563.15142180880002"/>
    <n v="64.540951131599996"/>
    <n v="0"/>
    <n v="0"/>
    <n v="20.100460313599999"/>
    <n v="244.38032109439999"/>
    <n v="4.1637091399999999"/>
    <n v="17887.408627672801"/>
    <n v="0"/>
    <n v="0"/>
    <n v="1012.0029736667999"/>
    <n v="0"/>
    <n v="0.98223999000000006"/>
    <n v="39.694850815999999"/>
    <n v="141242.00245135001"/>
    <n v="496.04651542279998"/>
  </r>
  <r>
    <x v="7"/>
    <x v="7"/>
    <x v="1"/>
    <x v="3"/>
    <x v="2"/>
    <s v="Fixed"/>
    <x v="1"/>
    <s v="Protect None"/>
    <n v="6871.665"/>
    <n v="17516.864213070399"/>
    <n v="16980.18656826"/>
    <n v="1250.8446967396001"/>
    <n v="0"/>
    <n v="141.44132303800001"/>
    <n v="88.397398325200001"/>
    <n v="339.19551489640003"/>
    <n v="5213.6725386992002"/>
    <n v="0"/>
    <n v="490.96209528840001"/>
    <n v="96.130036314400002"/>
    <n v="0"/>
    <n v="0"/>
    <n v="18.262003577599998"/>
    <n v="234.53444627639999"/>
    <n v="4.15135392"/>
    <n v="18001.2402347856"/>
    <n v="0"/>
    <n v="0"/>
    <n v="459.6925160948"/>
    <n v="0"/>
    <n v="0.98223999000000006"/>
    <n v="28.0955231756"/>
    <n v="141242.00245135001"/>
    <n v="719.23046818960006"/>
  </r>
  <r>
    <x v="0"/>
    <x v="8"/>
    <x v="1"/>
    <x v="3"/>
    <x v="3"/>
    <s v="Fixed"/>
    <x v="1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</r>
  <r>
    <x v="1"/>
    <x v="8"/>
    <x v="1"/>
    <x v="3"/>
    <x v="3"/>
    <s v="Fixed"/>
    <x v="1"/>
    <s v="Protect None"/>
    <n v="3302.8402999999998"/>
    <n v="2837.3607054228"/>
    <n v="8161.4637062731999"/>
    <n v="795.8155348816"/>
    <n v="0"/>
    <n v="49.541714051600003"/>
    <n v="2.7552140600000001"/>
    <n v="84.127928501999989"/>
    <n v="128.02034176079999"/>
    <n v="0"/>
    <n v="170.90036829279998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</r>
  <r>
    <x v="2"/>
    <x v="8"/>
    <x v="1"/>
    <x v="3"/>
    <x v="3"/>
    <s v="Fixed"/>
    <x v="1"/>
    <s v="Protect None"/>
    <n v="3294.4733999999999"/>
    <n v="2829.9594344339998"/>
    <n v="8140.7887282295997"/>
    <n v="792.83965659240005"/>
    <n v="0"/>
    <n v="49.298563322000007"/>
    <n v="2.7552140600000001"/>
    <n v="58.268453042000004"/>
    <n v="174.13274094920001"/>
    <n v="0"/>
    <n v="165.15271994880001"/>
    <n v="19.428830554399998"/>
    <n v="0"/>
    <n v="0"/>
    <n v="0"/>
    <n v="185.5956669608"/>
    <n v="0"/>
    <n v="4813.8032565312005"/>
    <n v="0"/>
    <n v="0"/>
    <n v="1342.2481200908001"/>
    <n v="0"/>
    <n v="0"/>
    <n v="13.0350042044"/>
    <n v="35513.918499320003"/>
    <n v="21.310283456000001"/>
  </r>
  <r>
    <x v="3"/>
    <x v="8"/>
    <x v="1"/>
    <x v="3"/>
    <x v="3"/>
    <s v="Fixed"/>
    <x v="1"/>
    <s v="Protect None"/>
    <n v="3276.7467000000001"/>
    <n v="2810.796488214"/>
    <n v="8096.9852725548008"/>
    <n v="787.31291958199995"/>
    <n v="0"/>
    <n v="47.990886837199994"/>
    <n v="2.7552140600000001"/>
    <n v="81.414475085600003"/>
    <n v="256.83512416759999"/>
    <n v="0"/>
    <n v="150.3946567632"/>
    <n v="22.068152650799998"/>
    <n v="0"/>
    <n v="0"/>
    <n v="0"/>
    <n v="185.6181534612"/>
    <n v="0"/>
    <n v="4833.8303268379996"/>
    <n v="0"/>
    <n v="0"/>
    <n v="1279.2486062064002"/>
    <n v="0"/>
    <n v="0"/>
    <n v="12.893166278799999"/>
    <n v="35513.918499320003"/>
    <n v="40.473229676000003"/>
  </r>
  <r>
    <x v="4"/>
    <x v="8"/>
    <x v="1"/>
    <x v="3"/>
    <x v="3"/>
    <s v="Fixed"/>
    <x v="1"/>
    <s v="Protect None"/>
    <n v="3257.5061000000001"/>
    <n v="2783.7902012335999"/>
    <n v="8049.4409033684005"/>
    <n v="783.50973576159993"/>
    <n v="0"/>
    <n v="46.842098481599997"/>
    <n v="2.7552140600000001"/>
    <n v="86.252285028800003"/>
    <n v="521.05570464239997"/>
    <n v="0"/>
    <n v="132.73138714679999"/>
    <n v="16.526095167600001"/>
    <n v="0"/>
    <n v="0"/>
    <n v="0"/>
    <n v="185.3979834408"/>
    <n v="0"/>
    <n v="4860.1825284716006"/>
    <n v="0"/>
    <n v="0"/>
    <n v="1059.9385091183999"/>
    <n v="0"/>
    <n v="0"/>
    <n v="12.7142626932"/>
    <n v="35513.918499320003"/>
    <n v="67.479516656399994"/>
  </r>
  <r>
    <x v="5"/>
    <x v="8"/>
    <x v="1"/>
    <x v="3"/>
    <x v="3"/>
    <s v="Fixed"/>
    <x v="1"/>
    <s v="Protect None"/>
    <n v="3232.3438999999998"/>
    <n v="2741.5783449992"/>
    <n v="7987.2640000315996"/>
    <n v="780.07078382680004"/>
    <n v="0"/>
    <n v="46.264862603200001"/>
    <n v="2.7552140600000001"/>
    <n v="93.790698959599993"/>
    <n v="1028.067972024"/>
    <n v="0"/>
    <n v="107.84772696239999"/>
    <n v="12.521027052399999"/>
    <n v="0"/>
    <n v="0"/>
    <n v="0"/>
    <n v="185.15928059040002"/>
    <n v="0"/>
    <n v="4896.4863656063999"/>
    <n v="0"/>
    <n v="0"/>
    <n v="605.00127009719995"/>
    <n v="0"/>
    <n v="0"/>
    <n v="12.118246880399999"/>
    <n v="35513.918499320003"/>
    <n v="109.69137289080001"/>
  </r>
  <r>
    <x v="6"/>
    <x v="8"/>
    <x v="1"/>
    <x v="3"/>
    <x v="3"/>
    <s v="Fixed"/>
    <x v="1"/>
    <s v="Protect None"/>
    <n v="3203.5522999999998"/>
    <n v="2687.9149295555999"/>
    <n v="7916.1186896011995"/>
    <n v="775.91078125280001"/>
    <n v="0"/>
    <n v="44.727873235200001"/>
    <n v="2.7552140600000001"/>
    <n v="105.98505399519999"/>
    <n v="1541.3245675936"/>
    <n v="0"/>
    <n v="88.148564194400009"/>
    <n v="10.676639810800001"/>
    <n v="0"/>
    <n v="0"/>
    <n v="0"/>
    <n v="184.51903308999999"/>
    <n v="0"/>
    <n v="4926.6333495108001"/>
    <n v="0"/>
    <n v="0"/>
    <n v="149.79962936800001"/>
    <n v="0"/>
    <n v="0"/>
    <n v="10.748052982399999"/>
    <n v="35513.918499320003"/>
    <n v="163.35478833440001"/>
  </r>
  <r>
    <x v="7"/>
    <x v="8"/>
    <x v="1"/>
    <x v="3"/>
    <x v="3"/>
    <s v="Fixed"/>
    <x v="1"/>
    <s v="Protect None"/>
    <n v="3172.7638999999999"/>
    <n v="2632.9742314683999"/>
    <n v="7840.0391985116003"/>
    <n v="772.84298012680006"/>
    <n v="0"/>
    <n v="43.8046911968"/>
    <n v="2.7532372248000003"/>
    <n v="111.36921176679999"/>
    <n v="1691.3982357412001"/>
    <n v="0"/>
    <n v="76.476340755999999"/>
    <n v="11.9692429272"/>
    <n v="0"/>
    <n v="0"/>
    <n v="0"/>
    <n v="184.20446918879998"/>
    <n v="0"/>
    <n v="4946.1580565723998"/>
    <n v="0"/>
    <n v="0"/>
    <n v="66.927238322400001"/>
    <n v="0"/>
    <n v="0"/>
    <n v="9.4045463595999994"/>
    <n v="35513.918499320003"/>
    <n v="218.29548642159997"/>
  </r>
  <r>
    <x v="0"/>
    <x v="9"/>
    <x v="1"/>
    <x v="0"/>
    <x v="3"/>
    <s v="Fixed"/>
    <x v="1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</r>
  <r>
    <x v="1"/>
    <x v="9"/>
    <x v="1"/>
    <x v="0"/>
    <x v="3"/>
    <s v="Fixed"/>
    <x v="1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</r>
  <r>
    <x v="2"/>
    <x v="9"/>
    <x v="1"/>
    <x v="0"/>
    <x v="3"/>
    <s v="Fixed"/>
    <x v="1"/>
    <s v="Protect None"/>
    <n v="5214.9889999999996"/>
    <n v="2130.2250091955998"/>
    <n v="12886.467278515998"/>
    <n v="469.24507799000003"/>
    <n v="0"/>
    <n v="37.968826582000005"/>
    <n v="256.75926311680001"/>
    <n v="79.967184614800004"/>
    <n v="127.59705192359999"/>
    <n v="0"/>
    <n v="44.752336570800004"/>
    <n v="39.02396237"/>
    <n v="0"/>
    <n v="0"/>
    <n v="0"/>
    <n v="255.88896142000002"/>
    <n v="65.88421065"/>
    <n v="3213.0572467652"/>
    <n v="0"/>
    <n v="0"/>
    <n v="874.52075732560002"/>
    <n v="0"/>
    <n v="0"/>
    <n v="173.1665627452"/>
    <n v="22827.665089860002"/>
    <n v="8.6365458844000003"/>
  </r>
  <r>
    <x v="3"/>
    <x v="9"/>
    <x v="1"/>
    <x v="0"/>
    <x v="3"/>
    <s v="Fixed"/>
    <x v="1"/>
    <s v="Protect None"/>
    <n v="5196.5459000000001"/>
    <n v="2124.9639094151999"/>
    <n v="12840.8935669196"/>
    <n v="469.24507799000003"/>
    <n v="0"/>
    <n v="36.926787327199996"/>
    <n v="246.23385119880001"/>
    <n v="105.9408223076"/>
    <n v="169.86574217"/>
    <n v="0"/>
    <n v="17.3766285124"/>
    <n v="39.663221452800002"/>
    <n v="0"/>
    <n v="0"/>
    <n v="0"/>
    <n v="255.53066003999999"/>
    <n v="50.304278230000001"/>
    <n v="3270.3276451356001"/>
    <n v="0"/>
    <n v="0"/>
    <n v="861.93894259080002"/>
    <n v="0"/>
    <n v="0"/>
    <n v="160.05149671519999"/>
    <n v="22827.665089860002"/>
    <n v="13.897645664800001"/>
  </r>
  <r>
    <x v="4"/>
    <x v="9"/>
    <x v="1"/>
    <x v="0"/>
    <x v="3"/>
    <s v="Fixed"/>
    <x v="1"/>
    <s v="Protect None"/>
    <n v="5177.5731999999998"/>
    <n v="2118.0645074628001"/>
    <n v="12794.011190420799"/>
    <n v="469.24507799000003"/>
    <n v="0"/>
    <n v="35.945041545999999"/>
    <n v="235.95233132360002"/>
    <n v="124.50701140160001"/>
    <n v="262.81727458720002"/>
    <n v="0"/>
    <n v="8.9469090107999989"/>
    <n v="16.0479481536"/>
    <n v="0"/>
    <n v="0"/>
    <n v="0"/>
    <n v="255.51212721000002"/>
    <n v="43.125895409999998"/>
    <n v="3312.4819260447998"/>
    <n v="0"/>
    <n v="0"/>
    <n v="828.12962437400006"/>
    <n v="0"/>
    <n v="0"/>
    <n v="137.57636311760001"/>
    <n v="22827.665089860002"/>
    <n v="20.797047617200001"/>
  </r>
  <r>
    <x v="5"/>
    <x v="9"/>
    <x v="1"/>
    <x v="0"/>
    <x v="3"/>
    <s v="Fixed"/>
    <x v="1"/>
    <s v="Protect None"/>
    <n v="5153.5357000000004"/>
    <n v="2105.4120208695999"/>
    <n v="12734.6134702708"/>
    <n v="469.24507799000003"/>
    <n v="0"/>
    <n v="35.494817329200004"/>
    <n v="220.0941593492"/>
    <n v="133.9871717076"/>
    <n v="531.72591973880003"/>
    <n v="0"/>
    <n v="5.5482350931999997"/>
    <n v="18.902003973599999"/>
    <n v="0"/>
    <n v="0"/>
    <n v="0"/>
    <n v="255.46888394000001"/>
    <n v="35.60774404"/>
    <n v="3337.6386365912003"/>
    <n v="0"/>
    <n v="0"/>
    <n v="651.29084314039994"/>
    <n v="0"/>
    <n v="0"/>
    <n v="94.682004530400008"/>
    <n v="22827.665089860002"/>
    <n v="33.449534210400003"/>
  </r>
  <r>
    <x v="6"/>
    <x v="9"/>
    <x v="1"/>
    <x v="0"/>
    <x v="3"/>
    <s v="Fixed"/>
    <x v="1"/>
    <s v="Protect None"/>
    <n v="5128.6900999999998"/>
    <n v="2092.9537583348001"/>
    <n v="12673.2188994644"/>
    <n v="469.24507799000003"/>
    <n v="0"/>
    <n v="35.342601018799996"/>
    <n v="198.36503393520002"/>
    <n v="131.33055230319999"/>
    <n v="1010.0839608964001"/>
    <n v="0"/>
    <n v="4.0688210504000004"/>
    <n v="39.2816922592"/>
    <n v="0"/>
    <n v="0"/>
    <n v="0"/>
    <n v="255.46270632999997"/>
    <n v="29.81932347"/>
    <n v="3352.2605452523999"/>
    <n v="0"/>
    <n v="0"/>
    <n v="259.16605997280004"/>
    <n v="0"/>
    <n v="0"/>
    <n v="66.653446647199999"/>
    <n v="22827.665089860002"/>
    <n v="45.907796745199995"/>
  </r>
  <r>
    <x v="7"/>
    <x v="9"/>
    <x v="1"/>
    <x v="0"/>
    <x v="3"/>
    <s v="Fixed"/>
    <x v="1"/>
    <s v="Protect None"/>
    <n v="5105.5496000000003"/>
    <n v="2078.4766528519999"/>
    <n v="12616.037705782401"/>
    <n v="469.23099303919997"/>
    <n v="0"/>
    <n v="35.239064275200001"/>
    <n v="165.4680251632"/>
    <n v="126.98275038520001"/>
    <n v="1259.3043158736"/>
    <n v="0"/>
    <n v="3.0228281252000002"/>
    <n v="41.545168563200001"/>
    <n v="0"/>
    <n v="0"/>
    <n v="0"/>
    <n v="255.28355564"/>
    <n v="19.928969859999999"/>
    <n v="3388.8806760192001"/>
    <n v="0"/>
    <n v="0"/>
    <n v="94.114405723600001"/>
    <n v="0"/>
    <n v="0"/>
    <n v="49.260262139999995"/>
    <n v="22827.665089860002"/>
    <n v="60.384902228000001"/>
  </r>
  <r>
    <x v="0"/>
    <x v="10"/>
    <x v="1"/>
    <x v="4"/>
    <x v="2"/>
    <s v="Fixed"/>
    <x v="1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</r>
  <r>
    <x v="1"/>
    <x v="10"/>
    <x v="1"/>
    <x v="4"/>
    <x v="2"/>
    <s v="Fixed"/>
    <x v="1"/>
    <s v="Protect None"/>
    <n v="15.0725"/>
    <n v="0.100077282"/>
    <n v="37.244810690000001"/>
    <n v="0"/>
    <n v="0"/>
    <n v="0"/>
    <n v="0"/>
    <n v="3.4471063800000001"/>
    <n v="6.0263821071999999"/>
    <n v="0"/>
    <n v="12.7100619184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</r>
  <r>
    <x v="2"/>
    <x v="10"/>
    <x v="1"/>
    <x v="4"/>
    <x v="2"/>
    <s v="Fixed"/>
    <x v="1"/>
    <s v="Protect None"/>
    <n v="14.863099999999999"/>
    <n v="9.908886439999999E-2"/>
    <n v="36.727374076399997"/>
    <n v="0"/>
    <n v="0"/>
    <n v="0"/>
    <n v="0"/>
    <n v="0.51793082239999999"/>
    <n v="6.4449769608"/>
    <n v="0"/>
    <n v="12.495081090400001"/>
    <n v="23.104508504399998"/>
    <n v="0"/>
    <n v="0"/>
    <n v="16.108488731600001"/>
    <n v="0"/>
    <n v="0"/>
    <n v="119582.46287191199"/>
    <n v="0"/>
    <n v="0"/>
    <n v="1.1312439431999999"/>
    <n v="0"/>
    <n v="0"/>
    <n v="0"/>
    <n v="6.9127455900000001"/>
    <n v="2.4463335600000004E-2"/>
  </r>
  <r>
    <x v="3"/>
    <x v="10"/>
    <x v="1"/>
    <x v="4"/>
    <x v="2"/>
    <s v="Fixed"/>
    <x v="1"/>
    <s v="Protect None"/>
    <n v="14.582100000000001"/>
    <n v="9.5135194000000006E-2"/>
    <n v="36.033010712399999"/>
    <n v="0"/>
    <n v="0"/>
    <n v="0"/>
    <n v="0"/>
    <n v="0.67459501200000005"/>
    <n v="6.4009923775999997"/>
    <n v="0"/>
    <n v="12.071544148800001"/>
    <n v="21.276924361999999"/>
    <n v="0"/>
    <n v="0"/>
    <n v="15.012827822"/>
    <n v="0"/>
    <n v="0"/>
    <n v="119586.5744420236"/>
    <n v="0"/>
    <n v="0"/>
    <n v="0.94863379160000005"/>
    <n v="0"/>
    <n v="0"/>
    <n v="0"/>
    <n v="6.9127455900000001"/>
    <n v="2.8417005999999998E-2"/>
  </r>
  <r>
    <x v="4"/>
    <x v="10"/>
    <x v="1"/>
    <x v="4"/>
    <x v="2"/>
    <s v="Fixed"/>
    <x v="1"/>
    <s v="Protect None"/>
    <n v="14.3088"/>
    <n v="8.9204688399999996E-2"/>
    <n v="35.357674387199999"/>
    <n v="0"/>
    <n v="0"/>
    <n v="0"/>
    <n v="0"/>
    <n v="0.66545214919999995"/>
    <n v="7.1247611652000007"/>
    <n v="0"/>
    <n v="11.389536004800002"/>
    <n v="19.539533325600001"/>
    <n v="0"/>
    <n v="0"/>
    <n v="14.934989935999999"/>
    <n v="0"/>
    <n v="0"/>
    <n v="119589.21994173"/>
    <n v="0"/>
    <n v="0"/>
    <n v="0.76083444760000007"/>
    <n v="0"/>
    <n v="0"/>
    <n v="0"/>
    <n v="6.9127455900000001"/>
    <n v="3.4347511599999998E-2"/>
  </r>
  <r>
    <x v="5"/>
    <x v="10"/>
    <x v="1"/>
    <x v="4"/>
    <x v="2"/>
    <s v="Fixed"/>
    <x v="1"/>
    <s v="Protect None"/>
    <n v="14.004899999999999"/>
    <n v="7.4872633199999997E-2"/>
    <n v="34.606724115599995"/>
    <n v="0"/>
    <n v="0"/>
    <n v="0"/>
    <n v="0"/>
    <n v="0.74304293080000006"/>
    <n v="7.7247306484000005"/>
    <n v="0"/>
    <n v="10.6887479264"/>
    <n v="17.6862503256"/>
    <n v="0"/>
    <n v="0"/>
    <n v="14.8457852476"/>
    <n v="0"/>
    <n v="0"/>
    <n v="119592.17951112881"/>
    <n v="0"/>
    <n v="0"/>
    <n v="0.51842503119999994"/>
    <n v="0"/>
    <n v="0"/>
    <n v="0"/>
    <n v="6.9127455900000001"/>
    <n v="4.8679566799999997E-2"/>
  </r>
  <r>
    <x v="6"/>
    <x v="10"/>
    <x v="1"/>
    <x v="4"/>
    <x v="2"/>
    <s v="Fixed"/>
    <x v="1"/>
    <s v="Protect None"/>
    <n v="13.693899999999999"/>
    <n v="4.5961418399999995E-2"/>
    <n v="33.838229431599999"/>
    <n v="0"/>
    <n v="0"/>
    <n v="0"/>
    <n v="0"/>
    <n v="0.76083444760000007"/>
    <n v="8.4457812875999991"/>
    <n v="0"/>
    <n v="10.245689737200001"/>
    <n v="16.240936689999998"/>
    <n v="0"/>
    <n v="0"/>
    <n v="14.7096307232"/>
    <n v="0"/>
    <n v="0"/>
    <n v="119594.50451642839"/>
    <n v="0"/>
    <n v="0"/>
    <n v="0.24735150439999998"/>
    <n v="0"/>
    <n v="0"/>
    <n v="0"/>
    <n v="6.9127455900000001"/>
    <n v="7.7590781599999992E-2"/>
  </r>
  <r>
    <x v="7"/>
    <x v="10"/>
    <x v="1"/>
    <x v="4"/>
    <x v="2"/>
    <s v="Fixed"/>
    <x v="1"/>
    <s v="Protect None"/>
    <n v="13.428599999999999"/>
    <n v="2.7675692799999999E-2"/>
    <n v="33.182661458399998"/>
    <n v="0"/>
    <n v="0"/>
    <n v="0"/>
    <n v="0"/>
    <n v="0.65136719840000001"/>
    <n v="9.09961953"/>
    <n v="0"/>
    <n v="9.8429095651999994"/>
    <n v="15.334063541999999"/>
    <n v="0"/>
    <n v="0"/>
    <n v="14.512441412000001"/>
    <n v="0"/>
    <n v="0"/>
    <n v="119596.32295770801"/>
    <n v="0"/>
    <n v="0"/>
    <n v="4.6702731599999998E-2"/>
    <n v="0"/>
    <n v="0"/>
    <n v="0"/>
    <n v="6.9127455900000001"/>
    <n v="9.5876507200000002E-2"/>
  </r>
  <r>
    <x v="0"/>
    <x v="11"/>
    <x v="1"/>
    <x v="4"/>
    <x v="3"/>
    <s v="Fixed"/>
    <x v="1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</r>
  <r>
    <x v="1"/>
    <x v="11"/>
    <x v="1"/>
    <x v="4"/>
    <x v="3"/>
    <s v="Fixed"/>
    <x v="1"/>
    <s v="Protect None"/>
    <n v="3.5293999999999999"/>
    <n v="0.3088805"/>
    <n v="8.7213026936000002"/>
    <n v="0"/>
    <n v="0"/>
    <n v="0"/>
    <n v="0"/>
    <n v="1.6879701564"/>
    <n v="2.9899632400000001E-2"/>
    <n v="0"/>
    <n v="6.8687610067999998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</r>
  <r>
    <x v="2"/>
    <x v="11"/>
    <x v="1"/>
    <x v="4"/>
    <x v="3"/>
    <s v="Fixed"/>
    <x v="1"/>
    <s v="Protect None"/>
    <n v="3.4849999999999999"/>
    <n v="0.3088805"/>
    <n v="8.6115883399999991"/>
    <n v="0"/>
    <n v="0"/>
    <n v="0"/>
    <n v="0"/>
    <n v="0.67953710000000001"/>
    <n v="1.1334678828"/>
    <n v="0"/>
    <n v="6.6216566068000002"/>
    <n v="1.8290667688"/>
    <n v="0"/>
    <n v="0"/>
    <n v="0"/>
    <n v="0"/>
    <n v="0"/>
    <n v="29298.9023294568"/>
    <n v="0"/>
    <n v="0"/>
    <n v="0.15271051920000001"/>
    <n v="0"/>
    <n v="0"/>
    <n v="0"/>
    <n v="2.1498082799999998"/>
    <n v="0"/>
  </r>
  <r>
    <x v="3"/>
    <x v="11"/>
    <x v="1"/>
    <x v="4"/>
    <x v="3"/>
    <s v="Fixed"/>
    <x v="1"/>
    <s v="Protect None"/>
    <n v="3.3999000000000001"/>
    <n v="0.3088805"/>
    <n v="8.4013024955999995"/>
    <n v="0"/>
    <n v="0"/>
    <n v="0"/>
    <n v="0"/>
    <n v="0.6953517816"/>
    <n v="0.92194651640000003"/>
    <n v="0"/>
    <n v="6.3728224760000005"/>
    <n v="2.1836615828000001"/>
    <n v="0"/>
    <n v="0"/>
    <n v="0"/>
    <n v="0"/>
    <n v="0"/>
    <n v="29299.212445478803"/>
    <n v="0"/>
    <n v="0"/>
    <n v="0.14257923880000001"/>
    <n v="0"/>
    <n v="0"/>
    <n v="0"/>
    <n v="2.1498082799999998"/>
    <n v="0"/>
  </r>
  <r>
    <x v="4"/>
    <x v="11"/>
    <x v="1"/>
    <x v="4"/>
    <x v="3"/>
    <s v="Fixed"/>
    <x v="1"/>
    <s v="Protect None"/>
    <n v="3.2671999999999999"/>
    <n v="0.3088805"/>
    <n v="8.0733949567999996"/>
    <n v="0"/>
    <n v="0"/>
    <n v="0"/>
    <n v="0"/>
    <n v="0.72203905680000002"/>
    <n v="1.2016686972000001"/>
    <n v="0"/>
    <n v="6.1155867955999996"/>
    <n v="2.0986576692000001"/>
    <n v="0"/>
    <n v="0"/>
    <n v="0"/>
    <n v="0"/>
    <n v="0"/>
    <n v="29299.583349183198"/>
    <n v="0"/>
    <n v="0"/>
    <n v="0.1356603156"/>
    <n v="0"/>
    <n v="0"/>
    <n v="0"/>
    <n v="2.1498082799999998"/>
    <n v="0"/>
  </r>
  <r>
    <x v="5"/>
    <x v="11"/>
    <x v="1"/>
    <x v="4"/>
    <x v="3"/>
    <s v="Fixed"/>
    <x v="1"/>
    <s v="Protect None"/>
    <n v="3.1892999999999998"/>
    <n v="0.3088805"/>
    <n v="7.8809006291999992"/>
    <n v="0"/>
    <n v="0"/>
    <n v="0"/>
    <n v="0"/>
    <n v="0.6605100612"/>
    <n v="1.4112132284000001"/>
    <n v="0"/>
    <n v="5.8264746475999996"/>
    <n v="1.9232135452000001"/>
    <n v="0"/>
    <n v="0"/>
    <n v="0"/>
    <n v="0"/>
    <n v="0"/>
    <n v="29300.106716302402"/>
    <n v="0"/>
    <n v="0"/>
    <n v="0.12083405159999999"/>
    <n v="0"/>
    <n v="0"/>
    <n v="0"/>
    <n v="2.1498082799999998"/>
    <n v="0"/>
  </r>
  <r>
    <x v="6"/>
    <x v="11"/>
    <x v="1"/>
    <x v="4"/>
    <x v="3"/>
    <s v="Fixed"/>
    <x v="1"/>
    <s v="Protect None"/>
    <n v="1.6473"/>
    <n v="0.19323564080000002"/>
    <n v="4.0705507811999997"/>
    <n v="0"/>
    <n v="0"/>
    <n v="0"/>
    <n v="0"/>
    <n v="4.0856241496000001"/>
    <n v="1.7524644048000002"/>
    <n v="0"/>
    <n v="5.5148759991999992"/>
    <n v="1.7952134660000001"/>
    <n v="0"/>
    <n v="0"/>
    <n v="0"/>
    <n v="0"/>
    <n v="0"/>
    <n v="29300.624400020399"/>
    <n v="0"/>
    <n v="0"/>
    <n v="8.6980748800000007E-2"/>
    <n v="0"/>
    <n v="0"/>
    <n v="0"/>
    <n v="2.1498082799999998"/>
    <n v="0.11564485920000001"/>
  </r>
  <r>
    <x v="7"/>
    <x v="11"/>
    <x v="1"/>
    <x v="4"/>
    <x v="3"/>
    <s v="Fixed"/>
    <x v="1"/>
    <s v="Protect None"/>
    <n v="0.95599999999999996"/>
    <n v="0.10847883160000001"/>
    <n v="2.3623180640000001"/>
    <n v="0"/>
    <n v="0"/>
    <n v="0"/>
    <n v="0"/>
    <n v="4.4073540784"/>
    <n v="3.0833687032000001"/>
    <n v="0"/>
    <n v="5.0562502327999992"/>
    <n v="1.5688658356"/>
    <n v="0"/>
    <n v="0"/>
    <n v="0"/>
    <n v="0"/>
    <n v="0"/>
    <n v="29301.404755715597"/>
    <n v="0"/>
    <n v="0"/>
    <n v="4.7196940399999998E-2"/>
    <n v="0"/>
    <n v="0"/>
    <n v="0"/>
    <n v="2.1498082799999998"/>
    <n v="0.20040166840000001"/>
  </r>
  <r>
    <x v="0"/>
    <x v="12"/>
    <x v="1"/>
    <x v="0"/>
    <x v="0"/>
    <s v="Fixed"/>
    <x v="1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</r>
  <r>
    <x v="1"/>
    <x v="12"/>
    <x v="1"/>
    <x v="0"/>
    <x v="0"/>
    <s v="Fixed"/>
    <x v="1"/>
    <s v="Protect None"/>
    <n v="3962.5900999999999"/>
    <n v="432.29333311840003"/>
    <n v="9791.7344910644006"/>
    <n v="360.39287164159998"/>
    <n v="0"/>
    <n v="18.508119560000001"/>
    <n v="302.23635689280002"/>
    <n v="170.1323678176"/>
    <n v="189.2112985416"/>
    <n v="0"/>
    <n v="9.5876507199999992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</r>
  <r>
    <x v="2"/>
    <x v="12"/>
    <x v="1"/>
    <x v="0"/>
    <x v="0"/>
    <s v="Fixed"/>
    <x v="1"/>
    <s v="Protect None"/>
    <n v="3951.9495999999999"/>
    <n v="431.83890812680005"/>
    <n v="9765.4413473824006"/>
    <n v="359.34638450760002"/>
    <n v="0"/>
    <n v="18.492551982799998"/>
    <n v="301.58103602400001"/>
    <n v="121.126870314"/>
    <n v="265.22851932239996"/>
    <n v="0"/>
    <n v="9.5525618952000002"/>
    <n v="38.2749889336"/>
    <n v="0"/>
    <n v="0"/>
    <n v="0"/>
    <n v="78.89425731"/>
    <n v="72.234793730000007"/>
    <n v="3223.7862727088"/>
    <n v="0"/>
    <n v="0"/>
    <n v="1436.616796242"/>
    <n v="0"/>
    <n v="0"/>
    <n v="174.61928951280001"/>
    <n v="16778.308451069999"/>
    <n v="1.9219780232000001"/>
  </r>
  <r>
    <x v="3"/>
    <x v="12"/>
    <x v="1"/>
    <x v="0"/>
    <x v="0"/>
    <s v="Fixed"/>
    <x v="1"/>
    <s v="Protect None"/>
    <n v="3930.6442000000002"/>
    <n v="430.96984195199997"/>
    <n v="9712.794766544801"/>
    <n v="357.89884693239998"/>
    <n v="0"/>
    <n v="18.436706388400001"/>
    <n v="294.2225140964"/>
    <n v="143.2839805488"/>
    <n v="388.10266484880003"/>
    <n v="0"/>
    <n v="9.4695348167999995"/>
    <n v="32.9454412344"/>
    <n v="0"/>
    <n v="0"/>
    <n v="0"/>
    <n v="78.875724480000002"/>
    <n v="62.585366910000005"/>
    <n v="3248.9269214691999"/>
    <n v="0"/>
    <n v="0"/>
    <n v="1358.4255509499999"/>
    <n v="0"/>
    <n v="0"/>
    <n v="159.22765064559999"/>
    <n v="16778.308451069999"/>
    <n v="2.7910441979999998"/>
  </r>
  <r>
    <x v="4"/>
    <x v="12"/>
    <x v="1"/>
    <x v="0"/>
    <x v="0"/>
    <s v="Fixed"/>
    <x v="1"/>
    <s v="Protect None"/>
    <n v="3904.5392999999999"/>
    <n v="429.44199544680004"/>
    <n v="9648.2884100291994"/>
    <n v="355.67540154119996"/>
    <n v="0"/>
    <n v="18.218513203200001"/>
    <n v="282.7464915516"/>
    <n v="169.74391970080001"/>
    <n v="631.96357249440007"/>
    <n v="0"/>
    <n v="9.3617972984000009"/>
    <n v="18.035655947199999"/>
    <n v="0"/>
    <n v="0"/>
    <n v="0"/>
    <n v="78.795415550000001"/>
    <n v="55.586134780000002"/>
    <n v="3275.0317715983997"/>
    <n v="0"/>
    <n v="0"/>
    <n v="1183.8902769332001"/>
    <n v="0"/>
    <n v="0"/>
    <n v="137.85855634239999"/>
    <n v="16778.308451069999"/>
    <n v="4.3188907032000001"/>
  </r>
  <r>
    <x v="5"/>
    <x v="12"/>
    <x v="1"/>
    <x v="0"/>
    <x v="0"/>
    <s v="Fixed"/>
    <x v="1"/>
    <s v="Protect None"/>
    <n v="3877.9794000000002"/>
    <n v="426.96230279280002"/>
    <n v="9582.6577284936011"/>
    <n v="353.71190997879995"/>
    <n v="0"/>
    <n v="18.0467756452"/>
    <n v="259.74823793920001"/>
    <n v="163.74496618200001"/>
    <n v="1364.1452764967999"/>
    <n v="0"/>
    <n v="8.4741982935999989"/>
    <n v="18.4915635652"/>
    <n v="0"/>
    <n v="0"/>
    <n v="0"/>
    <n v="78.387693290000001"/>
    <n v="50.40311999"/>
    <n v="3296.8365109587999"/>
    <n v="0"/>
    <n v="0"/>
    <n v="581.42405087560007"/>
    <n v="0"/>
    <n v="0"/>
    <n v="89.124379470000008"/>
    <n v="16778.308451069999"/>
    <n v="6.7985833572000001"/>
  </r>
  <r>
    <x v="6"/>
    <x v="12"/>
    <x v="1"/>
    <x v="0"/>
    <x v="0"/>
    <s v="Fixed"/>
    <x v="1"/>
    <s v="Protect None"/>
    <n v="3850.7298999999998"/>
    <n v="422.81292570800002"/>
    <n v="9515.3230150155996"/>
    <n v="352.3439400204"/>
    <n v="0"/>
    <n v="17.9392852312"/>
    <n v="230.19924668279998"/>
    <n v="152.4451290744"/>
    <n v="1871.0446171676001"/>
    <n v="0"/>
    <n v="7.6436804052000005"/>
    <n v="42.4226362876"/>
    <n v="0"/>
    <n v="0"/>
    <n v="0"/>
    <n v="75.027073450000003"/>
    <n v="47.258716499999998"/>
    <n v="3313.3376485820004"/>
    <n v="0"/>
    <n v="0"/>
    <n v="185.51387540440001"/>
    <n v="0"/>
    <n v="0"/>
    <n v="54.696806044400006"/>
    <n v="16778.308451069999"/>
    <n v="10.947960442000001"/>
  </r>
  <r>
    <x v="7"/>
    <x v="12"/>
    <x v="1"/>
    <x v="0"/>
    <x v="0"/>
    <s v="Fixed"/>
    <x v="1"/>
    <s v="Protect None"/>
    <n v="3822.5949000000001"/>
    <n v="419.03123997040001"/>
    <n v="9445.8001920755996"/>
    <n v="347.7127093556"/>
    <n v="0"/>
    <n v="17.448535892800003"/>
    <n v="203.58882095119998"/>
    <n v="152.0238160724"/>
    <n v="2070.3147945200003"/>
    <n v="0"/>
    <n v="6.8497339679999998"/>
    <n v="62.952564048399999"/>
    <n v="0"/>
    <n v="0"/>
    <n v="0"/>
    <n v="73.878037989999996"/>
    <n v="42.032458440000006"/>
    <n v="3343.4542386451999"/>
    <n v="0"/>
    <n v="0"/>
    <n v="57.579278870400003"/>
    <n v="0"/>
    <n v="0"/>
    <n v="41.560241931599997"/>
    <n v="16778.308451069999"/>
    <n v="14.7296461796"/>
  </r>
  <r>
    <x v="0"/>
    <x v="13"/>
    <x v="1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1"/>
    <x v="13"/>
    <x v="1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2"/>
    <x v="13"/>
    <x v="1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3"/>
    <x v="13"/>
    <x v="1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4"/>
    <x v="13"/>
    <x v="1"/>
    <x v="0"/>
    <x v="0"/>
    <s v="Fixed"/>
    <x v="1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5"/>
    <x v="13"/>
    <x v="1"/>
    <x v="0"/>
    <x v="0"/>
    <s v="Fixed"/>
    <x v="1"/>
    <s v="Protect None"/>
    <n v="1.5169999999999999"/>
    <n v="0.40154465"/>
    <n v="3.7485737479999997"/>
    <n v="0"/>
    <n v="0"/>
    <n v="0"/>
    <n v="0"/>
    <n v="1.3590741999999999E-2"/>
    <n v="0"/>
    <n v="0"/>
    <n v="0.3948728312"/>
    <n v="0"/>
    <n v="0"/>
    <n v="0"/>
    <n v="0"/>
    <n v="4.3243270000000007E-2"/>
    <n v="0"/>
    <n v="5738.3391799388"/>
    <n v="0"/>
    <n v="0"/>
    <n v="0"/>
    <n v="0"/>
    <n v="0"/>
    <n v="0"/>
    <n v="0"/>
    <n v="0"/>
  </r>
  <r>
    <x v="6"/>
    <x v="13"/>
    <x v="1"/>
    <x v="0"/>
    <x v="0"/>
    <s v="Fixed"/>
    <x v="1"/>
    <s v="Protect None"/>
    <n v="1.4947999999999999"/>
    <n v="0.40154465"/>
    <n v="3.6937165712"/>
    <n v="0"/>
    <n v="0"/>
    <n v="0"/>
    <n v="0"/>
    <n v="6.8447918799999993E-2"/>
    <n v="0"/>
    <n v="0"/>
    <n v="0.38671838600000003"/>
    <n v="0"/>
    <n v="0"/>
    <n v="0"/>
    <n v="0"/>
    <n v="4.3243270000000007E-2"/>
    <n v="0"/>
    <n v="5738.3473343839996"/>
    <n v="0"/>
    <n v="0"/>
    <n v="0"/>
    <n v="0"/>
    <n v="0"/>
    <n v="0"/>
    <n v="0"/>
    <n v="0"/>
  </r>
  <r>
    <x v="7"/>
    <x v="13"/>
    <x v="1"/>
    <x v="0"/>
    <x v="0"/>
    <s v="Fixed"/>
    <x v="1"/>
    <s v="Protect None"/>
    <n v="1.2442"/>
    <n v="0.40154465"/>
    <n v="3.0744729448000001"/>
    <n v="0"/>
    <n v="0"/>
    <n v="0"/>
    <n v="0"/>
    <n v="0.67780736919999995"/>
    <n v="9.6370715999999999E-3"/>
    <n v="0"/>
    <n v="0.36769134719999996"/>
    <n v="0"/>
    <n v="0"/>
    <n v="0"/>
    <n v="0"/>
    <n v="4.3243270000000007E-2"/>
    <n v="0"/>
    <n v="5738.3663614227999"/>
    <n v="0"/>
    <n v="0"/>
    <n v="0"/>
    <n v="0"/>
    <n v="0"/>
    <n v="0"/>
    <n v="0"/>
    <n v="0"/>
  </r>
  <r>
    <x v="0"/>
    <x v="0"/>
    <x v="1"/>
    <x v="0"/>
    <x v="0"/>
    <s v="Fixed"/>
    <x v="2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</r>
  <r>
    <x v="1"/>
    <x v="0"/>
    <x v="1"/>
    <x v="0"/>
    <x v="0"/>
    <s v="Fixed"/>
    <x v="2"/>
    <s v="Protect None"/>
    <n v="23546.764599999999"/>
    <n v="29952.897483150802"/>
    <n v="58185.091384242398"/>
    <n v="3310.2545269831999"/>
    <n v="0"/>
    <n v="367.43831229439996"/>
    <n v="678.05274386919996"/>
    <n v="764.50790161039993"/>
    <n v="1525.3932527167999"/>
    <n v="0"/>
    <n v="1296.3020221636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</r>
  <r>
    <x v="2"/>
    <x v="0"/>
    <x v="1"/>
    <x v="0"/>
    <x v="0"/>
    <s v="Fixed"/>
    <x v="2"/>
    <s v="Protect None"/>
    <n v="23497.813999999998"/>
    <n v="29923.435472643199"/>
    <n v="58064.132297815995"/>
    <n v="3299.8600803971999"/>
    <n v="0"/>
    <n v="361.40081048920001"/>
    <n v="676.35315980600001"/>
    <n v="388.16691199279995"/>
    <n v="2084.1978610251999"/>
    <n v="0"/>
    <n v="1247.983474892"/>
    <n v="222.07791347240001"/>
    <n v="0"/>
    <n v="0"/>
    <n v="44.8585914628"/>
    <n v="1030.8296107983999"/>
    <n v="260.04649295000002"/>
    <n v="185665.1309728928"/>
    <n v="0"/>
    <n v="0"/>
    <n v="7681.2365674340008"/>
    <n v="0"/>
    <n v="0.98223999000000006"/>
    <n v="426.48341446559999"/>
    <n v="237508.29830952"/>
    <n v="150.9244485968"/>
  </r>
  <r>
    <x v="3"/>
    <x v="0"/>
    <x v="1"/>
    <x v="0"/>
    <x v="0"/>
    <s v="Fixed"/>
    <x v="2"/>
    <s v="Protect None"/>
    <n v="23365.716499999999"/>
    <n v="29830.308001893198"/>
    <n v="57737.713563025995"/>
    <n v="3271.9785496320001"/>
    <n v="0"/>
    <n v="348.47107275920001"/>
    <n v="650.37112056360013"/>
    <n v="563.78475038600004"/>
    <n v="2785.1984492091997"/>
    <n v="0"/>
    <n v="1137.9456616324001"/>
    <n v="236.97262539120001"/>
    <n v="0"/>
    <n v="0"/>
    <n v="40.923453892799998"/>
    <n v="1029.800173868"/>
    <n v="227.69434938000001"/>
    <n v="185874.85762003559"/>
    <n v="0"/>
    <n v="0"/>
    <n v="7160.1334187468001"/>
    <n v="0"/>
    <n v="0.98223999000000006"/>
    <n v="386.91335137160002"/>
    <n v="237508.29830952"/>
    <n v="244.05191934680002"/>
  </r>
  <r>
    <x v="4"/>
    <x v="0"/>
    <x v="1"/>
    <x v="0"/>
    <x v="0"/>
    <s v="Fixed"/>
    <x v="2"/>
    <s v="Protect None"/>
    <n v="23211.767599999999"/>
    <n v="29710.11568042"/>
    <n v="57357.299057374395"/>
    <n v="3239.1161354759997"/>
    <n v="0"/>
    <n v="325.1303324484"/>
    <n v="618.03528588400002"/>
    <n v="669.7124761604"/>
    <n v="4330.7838379720006"/>
    <n v="0"/>
    <n v="1020.3753649476"/>
    <n v="187.0538300252"/>
    <n v="0"/>
    <n v="0"/>
    <n v="38.393104836799999"/>
    <n v="1024.6250664187999"/>
    <n v="200.35224751999999"/>
    <n v="186125.46521911438"/>
    <n v="0"/>
    <n v="0"/>
    <n v="6000.0232337476"/>
    <n v="0"/>
    <n v="0.98223999000000006"/>
    <n v="316.39247375999997"/>
    <n v="237508.29830952"/>
    <n v="364.24424082000002"/>
  </r>
  <r>
    <x v="5"/>
    <x v="0"/>
    <x v="1"/>
    <x v="0"/>
    <x v="0"/>
    <s v="Fixed"/>
    <x v="2"/>
    <s v="Protect None"/>
    <n v="22926.711899999998"/>
    <n v="29381.789546766402"/>
    <n v="56652.913880223598"/>
    <n v="3188.5271929771998"/>
    <n v="0"/>
    <n v="305.8364208964"/>
    <n v="525.77070369879993"/>
    <n v="899.41677273000005"/>
    <n v="8809.3185627315997"/>
    <n v="0"/>
    <n v="832.4411019452001"/>
    <n v="371.74583619520001"/>
    <n v="0"/>
    <n v="0"/>
    <n v="35.297628017999997"/>
    <n v="1009.0401919108001"/>
    <n v="184.96999862000001"/>
    <n v="186454.84006384161"/>
    <n v="0"/>
    <n v="0"/>
    <n v="1997.3483246615999"/>
    <n v="0"/>
    <n v="0.98223999000000006"/>
    <n v="185.29148144440001"/>
    <n v="237508.29830952"/>
    <n v="692.57037447360005"/>
  </r>
  <r>
    <x v="6"/>
    <x v="0"/>
    <x v="1"/>
    <x v="0"/>
    <x v="0"/>
    <s v="Fixed"/>
    <x v="2"/>
    <s v="Protect None"/>
    <n v="22635.273099999999"/>
    <n v="28913.698940533202"/>
    <n v="55932.755782116394"/>
    <n v="3123.0544111532004"/>
    <n v="0"/>
    <n v="262.05298067799998"/>
    <n v="415.43512963719996"/>
    <n v="945.37028378920002"/>
    <n v="10701.9756720364"/>
    <n v="0"/>
    <n v="676.02401674520002"/>
    <n v="581.80335612959993"/>
    <n v="0"/>
    <n v="0"/>
    <n v="32.367464042799995"/>
    <n v="993.00805843880005"/>
    <n v="155.25569451999999"/>
    <n v="186873.94667065403"/>
    <n v="0"/>
    <n v="0"/>
    <n v="638.47551474760007"/>
    <n v="0"/>
    <n v="0.98223999000000006"/>
    <n v="121.23312520600001"/>
    <n v="237508.29830952"/>
    <n v="1160.6609807068"/>
  </r>
  <r>
    <x v="7"/>
    <x v="0"/>
    <x v="1"/>
    <x v="0"/>
    <x v="0"/>
    <s v="Fixed"/>
    <x v="2"/>
    <s v="Protect None"/>
    <n v="22334.387500000001"/>
    <n v="28345.620998301598"/>
    <n v="55189.254225550001"/>
    <n v="3049.1669831960003"/>
    <n v="0"/>
    <n v="242.67826598720001"/>
    <n v="231.31072227400003"/>
    <n v="938.93642652639994"/>
    <n v="10437.998489395599"/>
    <n v="0"/>
    <n v="510.61430822040006"/>
    <n v="1887.9594075564"/>
    <n v="0"/>
    <n v="0"/>
    <n v="24.822872502000003"/>
    <n v="977.62432691239997"/>
    <n v="136.9576137"/>
    <n v="187426.61468829282"/>
    <n v="0"/>
    <n v="0"/>
    <n v="313.44180011959998"/>
    <n v="0"/>
    <n v="0.98223999000000006"/>
    <n v="85.377782557199993"/>
    <n v="237508.29830952"/>
    <n v="1728.7389229384"/>
  </r>
  <r>
    <x v="0"/>
    <x v="1"/>
    <x v="1"/>
    <x v="0"/>
    <x v="0"/>
    <s v="Fixed"/>
    <x v="2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</r>
  <r>
    <x v="1"/>
    <x v="1"/>
    <x v="1"/>
    <x v="0"/>
    <x v="0"/>
    <s v="Fixed"/>
    <x v="2"/>
    <s v="Protect None"/>
    <n v="1921.9277999999999"/>
    <n v="9841.9834179088011"/>
    <n v="4749.1681586231998"/>
    <n v="509.54755852560004"/>
    <n v="0"/>
    <n v="103.7737167196"/>
    <n v="87.7082241536"/>
    <n v="151.04454133519999"/>
    <n v="236.87823151039998"/>
    <n v="0"/>
    <n v="371.39198269439999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</r>
  <r>
    <x v="2"/>
    <x v="1"/>
    <x v="1"/>
    <x v="0"/>
    <x v="0"/>
    <s v="Fixed"/>
    <x v="2"/>
    <s v="Protect None"/>
    <n v="1914.7339999999999"/>
    <n v="9835.4984100351994"/>
    <n v="4731.3919622960002"/>
    <n v="506.73229809639997"/>
    <n v="0"/>
    <n v="99.570223771200006"/>
    <n v="87.667699032000002"/>
    <n v="25.165606304800001"/>
    <n v="418.15352514159997"/>
    <n v="0"/>
    <n v="366.33029616480002"/>
    <n v="17.085045320400003"/>
    <n v="0"/>
    <n v="0"/>
    <n v="3.5207434912000002"/>
    <n v="111.93829319999999"/>
    <n v="5.0656401999999998"/>
    <n v="6792.4129132276003"/>
    <n v="0"/>
    <n v="0"/>
    <n v="1200.4818547668001"/>
    <n v="0"/>
    <n v="0"/>
    <n v="30.885084747199997"/>
    <n v="49587.131840319998"/>
    <n v="38.157120134800003"/>
  </r>
  <r>
    <x v="3"/>
    <x v="1"/>
    <x v="1"/>
    <x v="0"/>
    <x v="0"/>
    <s v="Fixed"/>
    <x v="2"/>
    <s v="Protect None"/>
    <n v="1895.5898999999999"/>
    <n v="9813.9484353112002"/>
    <n v="4684.0860488556"/>
    <n v="498.05819234319995"/>
    <n v="0"/>
    <n v="96.553326151600004"/>
    <n v="86.908347210799988"/>
    <n v="58.967017180799999"/>
    <n v="529.86299966720003"/>
    <n v="0"/>
    <n v="343.98390395960001"/>
    <n v="24.0857600768"/>
    <n v="0"/>
    <n v="0"/>
    <n v="3.4379635172"/>
    <n v="111.16609194999999"/>
    <n v="4.65174033"/>
    <n v="6818.6121572376005"/>
    <n v="0"/>
    <n v="0"/>
    <n v="1108.9459834572001"/>
    <n v="0"/>
    <n v="0"/>
    <n v="27.081900926799999"/>
    <n v="49587.131840319998"/>
    <n v="59.707094858800005"/>
  </r>
  <r>
    <x v="4"/>
    <x v="1"/>
    <x v="1"/>
    <x v="0"/>
    <x v="0"/>
    <s v="Fixed"/>
    <x v="2"/>
    <s v="Protect None"/>
    <n v="1872.1138000000001"/>
    <n v="9785.5650355096004"/>
    <n v="4626.0755728071999"/>
    <n v="486.89871053479999"/>
    <n v="0"/>
    <n v="92.217632349200002"/>
    <n v="86.190261824399997"/>
    <n v="73.49626169199999"/>
    <n v="751.47685107639995"/>
    <n v="0"/>
    <n v="319.78521717200005"/>
    <n v="22.415334332799997"/>
    <n v="0"/>
    <n v="0"/>
    <n v="3.3690213895999999"/>
    <n v="110.00470127"/>
    <n v="4.5034776900000004"/>
    <n v="6849.0756818784002"/>
    <n v="0"/>
    <n v="0"/>
    <n v="950.28617872279995"/>
    <n v="0"/>
    <n v="0"/>
    <n v="20.606035916"/>
    <n v="49587.131840319998"/>
    <n v="88.090494660399997"/>
  </r>
  <r>
    <x v="5"/>
    <x v="1"/>
    <x v="1"/>
    <x v="0"/>
    <x v="0"/>
    <s v="Fixed"/>
    <x v="2"/>
    <s v="Protect None"/>
    <n v="1826.4573"/>
    <n v="9690.6228300460007"/>
    <n v="4513.2563524212001"/>
    <n v="458.95144999920001"/>
    <n v="0"/>
    <n v="86.196933643200012"/>
    <n v="84.397272298000004"/>
    <n v="146.76271629199999"/>
    <n v="1382.5436817032"/>
    <n v="0"/>
    <n v="283.29432200640002"/>
    <n v="25.715413594800001"/>
    <n v="0"/>
    <n v="0"/>
    <n v="3.2363263268000004"/>
    <n v="104.70431189"/>
    <n v="4.4417015900000001"/>
    <n v="6900.9527796144002"/>
    <n v="0"/>
    <n v="0"/>
    <n v="386.24888764000002"/>
    <n v="0"/>
    <n v="0"/>
    <n v="15.6990367408"/>
    <n v="49587.131840319998"/>
    <n v="183.032700124"/>
  </r>
  <r>
    <x v="6"/>
    <x v="1"/>
    <x v="1"/>
    <x v="0"/>
    <x v="0"/>
    <s v="Fixed"/>
    <x v="2"/>
    <s v="Protect None"/>
    <n v="1760.4322999999999"/>
    <n v="9497.8900467000003"/>
    <n v="4350.1056723211996"/>
    <n v="415.09536108719999"/>
    <n v="0"/>
    <n v="54.730906451600006"/>
    <n v="80.004744483599993"/>
    <n v="238.4552517912"/>
    <n v="1703.2204515504002"/>
    <n v="0"/>
    <n v="240.03449601160003"/>
    <n v="38.6580007536"/>
    <n v="0"/>
    <n v="0"/>
    <n v="3.0744729448000001"/>
    <n v="95.598514750000007"/>
    <n v="4.15135392"/>
    <n v="6964.5310120036002"/>
    <n v="0"/>
    <n v="0"/>
    <n v="195.5702831712"/>
    <n v="0"/>
    <n v="0"/>
    <n v="13.1709116244"/>
    <n v="49587.131840319998"/>
    <n v="375.76548346999999"/>
  </r>
  <r>
    <x v="7"/>
    <x v="1"/>
    <x v="1"/>
    <x v="0"/>
    <x v="0"/>
    <s v="Fixed"/>
    <x v="2"/>
    <s v="Protect None"/>
    <n v="1694.8153"/>
    <n v="9244.0782448663995"/>
    <n v="4187.9631781731996"/>
    <n v="383.90658503240002"/>
    <n v="0"/>
    <n v="44.224027363599994"/>
    <n v="70.523842864399995"/>
    <n v="203.8171454168"/>
    <n v="1953.3506449284"/>
    <n v="0"/>
    <n v="171.94636121800002"/>
    <n v="80.723324078800005"/>
    <n v="0"/>
    <n v="0"/>
    <n v="2.7999399563999998"/>
    <n v="91.193878820000009"/>
    <n v="4.15135392"/>
    <n v="7053.8236695700007"/>
    <n v="0"/>
    <n v="0"/>
    <n v="138.00904292199999"/>
    <n v="0"/>
    <n v="0"/>
    <n v="9.9681914959999993"/>
    <n v="49587.131840319998"/>
    <n v="629.57728530359998"/>
  </r>
  <r>
    <x v="0"/>
    <x v="2"/>
    <x v="1"/>
    <x v="0"/>
    <x v="0"/>
    <s v="Fixed"/>
    <x v="2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</r>
  <r>
    <x v="1"/>
    <x v="2"/>
    <x v="1"/>
    <x v="0"/>
    <x v="0"/>
    <s v="Fixed"/>
    <x v="2"/>
    <s v="Protect None"/>
    <n v="1166.796"/>
    <n v="1260.2665404072"/>
    <n v="2883.2042550240003"/>
    <n v="126.1052826608"/>
    <n v="0"/>
    <n v="20.4439354296"/>
    <n v="0"/>
    <n v="35.257350000800002"/>
    <n v="128.107569614"/>
    <n v="0"/>
    <n v="36.848949441199998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</r>
  <r>
    <x v="2"/>
    <x v="2"/>
    <x v="1"/>
    <x v="0"/>
    <x v="0"/>
    <s v="Fixed"/>
    <x v="2"/>
    <s v="Protect None"/>
    <n v="1161.9039"/>
    <n v="1258.1841916284"/>
    <n v="2871.1156606715999"/>
    <n v="125.6740854828"/>
    <n v="0"/>
    <n v="19.662344212400001"/>
    <n v="0"/>
    <n v="22.980956304400003"/>
    <n v="166.1438556972"/>
    <n v="0"/>
    <n v="35.563018143599997"/>
    <n v="17.670435644000001"/>
    <n v="0"/>
    <n v="0"/>
    <n v="7.5300123811999997"/>
    <n v="30.286844994800003"/>
    <n v="0"/>
    <n v="3811.0190067152002"/>
    <n v="0"/>
    <n v="0"/>
    <n v="1118.1073790871999"/>
    <n v="0"/>
    <n v="0"/>
    <n v="1.0749041399999999"/>
    <n v="388.88054950000003"/>
    <n v="9.0042372315999994"/>
  </r>
  <r>
    <x v="3"/>
    <x v="2"/>
    <x v="1"/>
    <x v="0"/>
    <x v="0"/>
    <s v="Fixed"/>
    <x v="2"/>
    <s v="Protect None"/>
    <n v="1150.4974999999999"/>
    <n v="1252.7175009872001"/>
    <n v="2842.9299443899999"/>
    <n v="123.46497214680001"/>
    <n v="0"/>
    <n v="18.098173360400001"/>
    <n v="0"/>
    <n v="35.348037315600003"/>
    <n v="255.9848379272"/>
    <n v="0"/>
    <n v="33.949673516000004"/>
    <n v="18.043810392400001"/>
    <n v="0"/>
    <n v="0"/>
    <n v="6.7516335211999996"/>
    <n v="30.286844994800003"/>
    <n v="0"/>
    <n v="3816.5959059188003"/>
    <n v="0"/>
    <n v="0"/>
    <n v="1044.2992716424001"/>
    <n v="0"/>
    <n v="0"/>
    <n v="1.0749041399999999"/>
    <n v="388.88054950000003"/>
    <n v="14.470927872800001"/>
  </r>
  <r>
    <x v="4"/>
    <x v="2"/>
    <x v="1"/>
    <x v="0"/>
    <x v="0"/>
    <s v="Fixed"/>
    <x v="2"/>
    <s v="Protect None"/>
    <n v="1134.6981000000001"/>
    <n v="1243.9919975188"/>
    <n v="2803.8889318164001"/>
    <n v="119.25999657199999"/>
    <n v="0"/>
    <n v="15.771191225599999"/>
    <n v="0"/>
    <n v="48.781620917199994"/>
    <n v="362.28816238960002"/>
    <n v="0"/>
    <n v="31.967649123599998"/>
    <n v="15.982712592"/>
    <n v="0"/>
    <n v="0"/>
    <n v="6.0718493167999998"/>
    <n v="29.027353867999999"/>
    <n v="0"/>
    <n v="3825.1506602468003"/>
    <n v="0"/>
    <n v="0"/>
    <n v="967.56347126640003"/>
    <n v="0"/>
    <n v="0"/>
    <n v="1.0749041399999999"/>
    <n v="388.88054950000003"/>
    <n v="23.1964313412"/>
  </r>
  <r>
    <x v="5"/>
    <x v="2"/>
    <x v="1"/>
    <x v="0"/>
    <x v="0"/>
    <s v="Fixed"/>
    <x v="2"/>
    <s v="Protect None"/>
    <n v="1097.9867999999999"/>
    <n v="1214.397044844"/>
    <n v="2713.1736942191997"/>
    <n v="114.67695126519999"/>
    <n v="0"/>
    <n v="10.8864314464"/>
    <n v="0"/>
    <n v="100.3807262032"/>
    <n v="1013.0274685091999"/>
    <n v="0"/>
    <n v="29.433593501600001"/>
    <n v="15.418573246799999"/>
    <n v="0"/>
    <n v="0"/>
    <n v="5.1521267399999999"/>
    <n v="25.099382325600001"/>
    <n v="0"/>
    <n v="3840.5600906308"/>
    <n v="0"/>
    <n v="0"/>
    <n v="357.944314142"/>
    <n v="0"/>
    <n v="0"/>
    <n v="1.0749041399999999"/>
    <n v="388.88054950000003"/>
    <n v="52.791384016000002"/>
  </r>
  <r>
    <x v="6"/>
    <x v="2"/>
    <x v="1"/>
    <x v="0"/>
    <x v="0"/>
    <s v="Fixed"/>
    <x v="2"/>
    <s v="Protect None"/>
    <n v="1068.1058"/>
    <n v="1177.7208213784002"/>
    <n v="2639.3364284552003"/>
    <n v="111.329180854"/>
    <n v="0"/>
    <n v="9.1544767068000006"/>
    <n v="0"/>
    <n v="78.988156981999992"/>
    <n v="1390.2021883723999"/>
    <n v="0"/>
    <n v="25.781390469600002"/>
    <n v="17.2142809216"/>
    <n v="0"/>
    <n v="0"/>
    <n v="4.3942575452000003"/>
    <n v="23.869049518000001"/>
    <n v="0"/>
    <n v="3853.3363765283998"/>
    <n v="0"/>
    <n v="0"/>
    <n v="72.147812981199991"/>
    <n v="0"/>
    <n v="0"/>
    <n v="1.0749041399999999"/>
    <n v="388.88054950000003"/>
    <n v="89.467607481600012"/>
  </r>
  <r>
    <x v="7"/>
    <x v="2"/>
    <x v="1"/>
    <x v="0"/>
    <x v="0"/>
    <s v="Fixed"/>
    <x v="2"/>
    <s v="Protect None"/>
    <n v="1034.5809999999999"/>
    <n v="1140.0403656312001"/>
    <n v="2556.4951725639999"/>
    <n v="104.2123270296"/>
    <n v="0"/>
    <n v="7.6231707399999999"/>
    <n v="0"/>
    <n v="91.461987094000008"/>
    <n v="1493.3470243939998"/>
    <n v="0"/>
    <n v="23.086964091999999"/>
    <n v="23.069666784000002"/>
    <n v="0"/>
    <n v="0"/>
    <n v="3.4298090719999998"/>
    <n v="21.9586854016"/>
    <n v="0"/>
    <n v="3872.0913533840003"/>
    <n v="0"/>
    <n v="0"/>
    <n v="29.236157086000002"/>
    <n v="0"/>
    <n v="0"/>
    <n v="0.81569162439999998"/>
    <n v="388.88054950000003"/>
    <n v="127.1480632288"/>
  </r>
  <r>
    <x v="0"/>
    <x v="3"/>
    <x v="1"/>
    <x v="0"/>
    <x v="0"/>
    <s v="Fixed"/>
    <x v="2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</r>
  <r>
    <x v="1"/>
    <x v="3"/>
    <x v="1"/>
    <x v="0"/>
    <x v="0"/>
    <s v="Fixed"/>
    <x v="2"/>
    <s v="Protect None"/>
    <n v="413.262"/>
    <n v="552.91808729160005"/>
    <n v="1021.188585528"/>
    <n v="76.9885881772"/>
    <n v="0"/>
    <n v="5.0290687488000003"/>
    <n v="0"/>
    <n v="15.245600166799999"/>
    <n v="32.388715021199999"/>
    <n v="0"/>
    <n v="29.876651690799999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</r>
  <r>
    <x v="2"/>
    <x v="3"/>
    <x v="1"/>
    <x v="0"/>
    <x v="0"/>
    <s v="Fixed"/>
    <x v="2"/>
    <s v="Protect None"/>
    <n v="411.5"/>
    <n v="552.35122979800008"/>
    <n v="1016.834606"/>
    <n v="74.752293357200003"/>
    <n v="0"/>
    <n v="4.851894894"/>
    <n v="0"/>
    <n v="12.323096427999999"/>
    <n v="45.517371793200006"/>
    <n v="0"/>
    <n v="28.779508154799998"/>
    <n v="2.222704078"/>
    <n v="0"/>
    <n v="0"/>
    <n v="0"/>
    <n v="8.192746382000001"/>
    <n v="0"/>
    <n v="1291.9033167391999"/>
    <n v="0"/>
    <n v="0"/>
    <n v="440.48682081359999"/>
    <n v="0"/>
    <n v="0"/>
    <n v="1.0810817500000001"/>
    <n v="89.637121100000002"/>
    <n v="2.324016882"/>
  </r>
  <r>
    <x v="3"/>
    <x v="3"/>
    <x v="1"/>
    <x v="0"/>
    <x v="0"/>
    <s v="Fixed"/>
    <x v="2"/>
    <s v="Protect None"/>
    <n v="405.99470000000002"/>
    <n v="546.83783642520007"/>
    <n v="1003.2307674668001"/>
    <n v="70.985680987999999"/>
    <n v="0"/>
    <n v="3.7194154288000001"/>
    <n v="0"/>
    <n v="21.734561710800001"/>
    <n v="111.22416148400001"/>
    <n v="0"/>
    <n v="27.119707899999998"/>
    <n v="2.7769592471999998"/>
    <n v="0"/>
    <n v="0"/>
    <n v="0"/>
    <n v="8.2016421404000006"/>
    <n v="0"/>
    <n v="1294.1455420648001"/>
    <n v="0"/>
    <n v="0"/>
    <n v="382.7261673136"/>
    <n v="0"/>
    <n v="0"/>
    <n v="1.0810817500000001"/>
    <n v="89.637121100000002"/>
    <n v="7.8374102548"/>
  </r>
  <r>
    <x v="4"/>
    <x v="3"/>
    <x v="1"/>
    <x v="0"/>
    <x v="0"/>
    <s v="Fixed"/>
    <x v="2"/>
    <s v="Protect None"/>
    <n v="400.66820000000001"/>
    <n v="540.95428066120007"/>
    <n v="990.06875160080006"/>
    <n v="68.358219902800002"/>
    <n v="0"/>
    <n v="2.6487120636000001"/>
    <n v="0"/>
    <n v="19.455270725200002"/>
    <n v="329.01629624279997"/>
    <n v="0"/>
    <n v="25.210826410000003"/>
    <n v="2.8058704620000001"/>
    <n v="0"/>
    <n v="0"/>
    <n v="0"/>
    <n v="7.9703524219999995"/>
    <n v="0"/>
    <n v="1297.5773279720001"/>
    <n v="0"/>
    <n v="0"/>
    <n v="182.75297794320002"/>
    <n v="0"/>
    <n v="0"/>
    <n v="1.0810817500000001"/>
    <n v="89.637121100000002"/>
    <n v="13.720966018799999"/>
  </r>
  <r>
    <x v="5"/>
    <x v="3"/>
    <x v="1"/>
    <x v="0"/>
    <x v="0"/>
    <s v="Fixed"/>
    <x v="2"/>
    <s v="Protect None"/>
    <n v="391.94920000000002"/>
    <n v="528.84838900080001"/>
    <n v="968.52371896480008"/>
    <n v="66.330481196400001"/>
    <n v="0"/>
    <n v="2.325252404"/>
    <n v="0"/>
    <n v="24.361281482800003"/>
    <n v="499.19857914919999"/>
    <n v="0"/>
    <n v="23.0741146632"/>
    <n v="4.5101495087999997"/>
    <n v="0"/>
    <n v="0"/>
    <n v="0"/>
    <n v="7.9582443064000001"/>
    <n v="0"/>
    <n v="1302.4951997408"/>
    <n v="0"/>
    <n v="0"/>
    <n v="27.141453087200002"/>
    <n v="0"/>
    <n v="0"/>
    <n v="1.0269658864"/>
    <n v="89.637121100000002"/>
    <n v="25.8268576792"/>
  </r>
  <r>
    <x v="6"/>
    <x v="3"/>
    <x v="1"/>
    <x v="0"/>
    <x v="0"/>
    <s v="Fixed"/>
    <x v="2"/>
    <s v="Protect None"/>
    <n v="381.79020000000003"/>
    <n v="513.54200115160006"/>
    <n v="943.42038296880003"/>
    <n v="64.133475976"/>
    <n v="0"/>
    <n v="2.2862099088000001"/>
    <n v="0"/>
    <n v="27.502225511199999"/>
    <n v="521.46836899039999"/>
    <n v="0"/>
    <n v="20.849433749999999"/>
    <n v="19.407826680399999"/>
    <n v="0"/>
    <n v="0"/>
    <n v="0"/>
    <n v="7.9617037679999996"/>
    <n v="0"/>
    <n v="1308.3377361743999"/>
    <n v="0"/>
    <n v="0"/>
    <n v="10.7337209272"/>
    <n v="0"/>
    <n v="0"/>
    <n v="0.84460283920000001"/>
    <n v="89.637121100000002"/>
    <n v="41.133245528400003"/>
  </r>
  <r>
    <x v="7"/>
    <x v="3"/>
    <x v="1"/>
    <x v="0"/>
    <x v="0"/>
    <s v="Fixed"/>
    <x v="2"/>
    <s v="Protect None"/>
    <n v="368.25290000000001"/>
    <n v="492.50550937079998"/>
    <n v="909.96911902760007"/>
    <n v="56.595803358400005"/>
    <n v="0"/>
    <n v="2.2597697380000001"/>
    <n v="0"/>
    <n v="41.023284070400003"/>
    <n v="364.60105957359997"/>
    <n v="0"/>
    <n v="17.574312032399998"/>
    <n v="195.98591277200001"/>
    <n v="0"/>
    <n v="0"/>
    <n v="0"/>
    <n v="7.6585066692000003"/>
    <n v="0"/>
    <n v="1324.4259623451999"/>
    <n v="0"/>
    <n v="0"/>
    <n v="6.1768686867999998"/>
    <n v="0"/>
    <n v="0"/>
    <n v="0.67484211640000002"/>
    <n v="89.637121100000002"/>
    <n v="62.169737309200002"/>
  </r>
  <r>
    <x v="0"/>
    <x v="4"/>
    <x v="1"/>
    <x v="0"/>
    <x v="0"/>
    <s v="Fixed"/>
    <x v="2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</r>
  <r>
    <x v="1"/>
    <x v="4"/>
    <x v="1"/>
    <x v="0"/>
    <x v="0"/>
    <s v="Fixed"/>
    <x v="2"/>
    <s v="Protect None"/>
    <n v="722.20169999999996"/>
    <n v="216.96038134840001"/>
    <n v="1784.5921775748"/>
    <n v="34.81700996"/>
    <n v="0"/>
    <n v="2.8417005999999998"/>
    <n v="2.8540558200000001"/>
    <n v="42.549153740400001"/>
    <n v="100.06937465920001"/>
    <n v="0"/>
    <n v="23.965914442800003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</r>
  <r>
    <x v="2"/>
    <x v="4"/>
    <x v="1"/>
    <x v="0"/>
    <x v="0"/>
    <s v="Fixed"/>
    <x v="2"/>
    <s v="Protect None"/>
    <n v="718.10630000000003"/>
    <n v="216.60207996839998"/>
    <n v="1774.4722639772001"/>
    <n v="34.555820609199998"/>
    <n v="0"/>
    <n v="2.8417005999999998"/>
    <n v="2.8540558200000001"/>
    <n v="39.091174766800002"/>
    <n v="104.74310728079999"/>
    <n v="0"/>
    <n v="23.974810201199997"/>
    <n v="15.0854765156"/>
    <n v="0"/>
    <n v="0"/>
    <n v="0"/>
    <n v="16.710435050000001"/>
    <n v="0"/>
    <n v="3031.9776598188"/>
    <n v="0"/>
    <n v="0"/>
    <n v="829.89197295480005"/>
    <n v="0"/>
    <n v="0"/>
    <n v="7.8393870899999998"/>
    <n v="0"/>
    <n v="1.3131127815999999"/>
  </r>
  <r>
    <x v="3"/>
    <x v="4"/>
    <x v="1"/>
    <x v="0"/>
    <x v="0"/>
    <s v="Fixed"/>
    <x v="2"/>
    <s v="Protect None"/>
    <n v="707.91129999999998"/>
    <n v="215.53211791640001"/>
    <n v="1749.2799703972"/>
    <n v="34.2081447184"/>
    <n v="0"/>
    <n v="2.8417005999999998"/>
    <n v="2.8535616112"/>
    <n v="51.928248346800004"/>
    <n v="139.926573066"/>
    <n v="0"/>
    <n v="23.809744462000001"/>
    <n v="12.766401721600001"/>
    <n v="0"/>
    <n v="0"/>
    <n v="0"/>
    <n v="16.710435050000001"/>
    <n v="0"/>
    <n v="3038.9348842007998"/>
    <n v="0"/>
    <n v="0"/>
    <n v="802.94301419520002"/>
    <n v="0"/>
    <n v="0"/>
    <n v="7.8349392108"/>
    <n v="0"/>
    <n v="2.3830748336000003"/>
  </r>
  <r>
    <x v="4"/>
    <x v="4"/>
    <x v="1"/>
    <x v="0"/>
    <x v="0"/>
    <s v="Fixed"/>
    <x v="2"/>
    <s v="Protect None"/>
    <n v="695.65560000000005"/>
    <n v="214.27336810280002"/>
    <n v="1718.9955964464002"/>
    <n v="34.135990233599998"/>
    <n v="0"/>
    <n v="2.8417005999999998"/>
    <n v="2.8515847759999997"/>
    <n v="64.924210056000007"/>
    <n v="270.53879287839999"/>
    <n v="0"/>
    <n v="23.268585825999999"/>
    <n v="6.6342589312000007"/>
    <n v="0"/>
    <n v="0"/>
    <n v="0"/>
    <n v="16.710435050000001"/>
    <n v="0"/>
    <n v="3049.1776086851996"/>
    <n v="0"/>
    <n v="0"/>
    <n v="686.26822385599996"/>
    <n v="0"/>
    <n v="0"/>
    <n v="7.6906302412000001"/>
    <n v="0"/>
    <n v="3.6418246472"/>
  </r>
  <r>
    <x v="5"/>
    <x v="4"/>
    <x v="1"/>
    <x v="0"/>
    <x v="0"/>
    <s v="Fixed"/>
    <x v="2"/>
    <s v="Protect None"/>
    <n v="677.36149999999998"/>
    <n v="209.88652368960001"/>
    <n v="1673.790070406"/>
    <n v="34.022816418399998"/>
    <n v="0"/>
    <n v="2.8417005999999998"/>
    <n v="2.8197083084000001"/>
    <n v="64.093197958800005"/>
    <n v="884.62312651080003"/>
    <n v="0"/>
    <n v="21.159302667600002"/>
    <n v="11.687543911200001"/>
    <n v="0"/>
    <n v="0"/>
    <n v="0"/>
    <n v="16.60541568"/>
    <n v="0"/>
    <n v="3057.3666485012"/>
    <n v="0"/>
    <n v="0"/>
    <n v="108.819835672"/>
    <n v="0"/>
    <n v="0"/>
    <n v="6.2080038412000009"/>
    <n v="0"/>
    <n v="8.0286690604000004"/>
  </r>
  <r>
    <x v="6"/>
    <x v="4"/>
    <x v="1"/>
    <x v="0"/>
    <x v="0"/>
    <s v="Fixed"/>
    <x v="2"/>
    <s v="Protect None"/>
    <n v="654.56849999999997"/>
    <n v="201.0999854344"/>
    <n v="1617.4675645139998"/>
    <n v="30.62241277"/>
    <n v="0"/>
    <n v="2.4895768300000003"/>
    <n v="2.5963259308"/>
    <n v="78.341237662799998"/>
    <n v="1006.6941827372"/>
    <n v="0"/>
    <n v="19.015177788799999"/>
    <n v="19.175054335599999"/>
    <n v="0"/>
    <n v="0"/>
    <n v="0"/>
    <n v="16.59306046"/>
    <n v="0"/>
    <n v="3068.2343000132005"/>
    <n v="0"/>
    <n v="0"/>
    <n v="19.300583370799998"/>
    <n v="0"/>
    <n v="0"/>
    <n v="3.5081411667999998"/>
    <n v="0"/>
    <n v="16.815207315599999"/>
  </r>
  <r>
    <x v="7"/>
    <x v="4"/>
    <x v="1"/>
    <x v="0"/>
    <x v="0"/>
    <s v="Fixed"/>
    <x v="2"/>
    <s v="Protect None"/>
    <n v="633.78420000000006"/>
    <n v="194.3028847036"/>
    <n v="1566.1086447048001"/>
    <n v="30.464018849600002"/>
    <n v="0"/>
    <n v="2.4895768300000003"/>
    <n v="2.2918933099999999"/>
    <n v="70.1494796984"/>
    <n v="762.27012416399998"/>
    <n v="0"/>
    <n v="16.682759357199998"/>
    <n v="324.04850938519996"/>
    <n v="0"/>
    <n v="0"/>
    <n v="0"/>
    <n v="16.17298298"/>
    <n v="0"/>
    <n v="3084.5659240179998"/>
    <n v="0"/>
    <n v="0"/>
    <n v="6.8057493848000004"/>
    <n v="0"/>
    <n v="0"/>
    <n v="1.9877077936000001"/>
    <n v="0"/>
    <n v="23.612308046399999"/>
  </r>
  <r>
    <x v="0"/>
    <x v="5"/>
    <x v="1"/>
    <x v="0"/>
    <x v="0"/>
    <s v="Fixed"/>
    <x v="2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</r>
  <r>
    <x v="1"/>
    <x v="5"/>
    <x v="1"/>
    <x v="0"/>
    <x v="0"/>
    <s v="Fixed"/>
    <x v="2"/>
    <s v="Protect None"/>
    <n v="412.82560000000001"/>
    <n v="1000.1894065115999"/>
    <n v="1020.1102219264001"/>
    <n v="26.6346419628"/>
    <n v="0"/>
    <n v="10.73668618"/>
    <n v="0"/>
    <n v="17.880721488400003"/>
    <n v="103.0084343928"/>
    <n v="0"/>
    <n v="40.169538368399998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</r>
  <r>
    <x v="2"/>
    <x v="5"/>
    <x v="1"/>
    <x v="0"/>
    <x v="0"/>
    <s v="Fixed"/>
    <x v="2"/>
    <s v="Protect None"/>
    <n v="411.12939999999998"/>
    <n v="997.42554379759997"/>
    <n v="1015.9188370935999"/>
    <n v="24.966193054000001"/>
    <n v="0"/>
    <n v="10.73668618"/>
    <n v="0"/>
    <n v="6.1074323503999999"/>
    <n v="125.909575976"/>
    <n v="0"/>
    <n v="39.8977235284"/>
    <n v="23.901914403200003"/>
    <n v="0"/>
    <n v="0"/>
    <n v="3.7868749299999998"/>
    <n v="3.65714512"/>
    <n v="0"/>
    <n v="2009.6583245564"/>
    <n v="0"/>
    <n v="0"/>
    <n v="258.90882429240003"/>
    <n v="0"/>
    <n v="0"/>
    <n v="19.595378919999998"/>
    <n v="416.44504532000002"/>
    <n v="13.744193832400001"/>
  </r>
  <r>
    <x v="3"/>
    <x v="5"/>
    <x v="1"/>
    <x v="0"/>
    <x v="0"/>
    <s v="Fixed"/>
    <x v="2"/>
    <s v="Protect None"/>
    <n v="406.33519999999999"/>
    <n v="990.41519196960007"/>
    <n v="1004.0721579487999"/>
    <n v="24.015582427199998"/>
    <n v="0"/>
    <n v="10.73668618"/>
    <n v="0"/>
    <n v="12.781475090000001"/>
    <n v="175.19430145159998"/>
    <n v="0"/>
    <n v="39.061522238800002"/>
    <n v="25.455212661599997"/>
    <n v="0"/>
    <n v="0"/>
    <n v="3.7868749299999998"/>
    <n v="3.65714512"/>
    <n v="0"/>
    <n v="2012.5613070475999"/>
    <n v="0"/>
    <n v="0"/>
    <n v="212.12701928440001"/>
    <n v="0"/>
    <n v="0"/>
    <n v="19.595378919999998"/>
    <n v="416.44504532000002"/>
    <n v="20.754545660400002"/>
  </r>
  <r>
    <x v="4"/>
    <x v="5"/>
    <x v="1"/>
    <x v="0"/>
    <x v="0"/>
    <s v="Fixed"/>
    <x v="2"/>
    <s v="Protect None"/>
    <n v="400.56139999999999"/>
    <n v="979.99702336120004"/>
    <n v="989.8048441016"/>
    <n v="22.398037024800001"/>
    <n v="0"/>
    <n v="10.1443769332"/>
    <n v="0"/>
    <n v="16.476427183199998"/>
    <n v="250.8403714236"/>
    <n v="0"/>
    <n v="31.781826614800003"/>
    <n v="23.917234876000002"/>
    <n v="0"/>
    <n v="0"/>
    <n v="3.7868749299999998"/>
    <n v="3.65714512"/>
    <n v="0"/>
    <n v="2022.8223172576002"/>
    <n v="0"/>
    <n v="0"/>
    <n v="147.82007601960001"/>
    <n v="0"/>
    <n v="0"/>
    <n v="19.595378919999998"/>
    <n v="416.44504532000002"/>
    <n v="31.1727142688"/>
  </r>
  <r>
    <x v="5"/>
    <x v="5"/>
    <x v="1"/>
    <x v="0"/>
    <x v="0"/>
    <s v="Fixed"/>
    <x v="2"/>
    <s v="Protect None"/>
    <n v="388.47309999999999"/>
    <n v="952.10214895839999"/>
    <n v="959.93412291639993"/>
    <n v="21.727148578800001"/>
    <n v="0"/>
    <n v="9.8508169060000004"/>
    <n v="0"/>
    <n v="30.808482383200001"/>
    <n v="308.56964266480003"/>
    <n v="0"/>
    <n v="22.0696352772"/>
    <n v="69.295981100799992"/>
    <n v="0"/>
    <n v="0"/>
    <n v="3.7851451992"/>
    <n v="3.65714512"/>
    <n v="0"/>
    <n v="2038.9836863308001"/>
    <n v="0"/>
    <n v="0"/>
    <n v="57.3361281408"/>
    <n v="0"/>
    <n v="0"/>
    <n v="17.026975786400001"/>
    <n v="416.44504532000002"/>
    <n v="59.067588671599999"/>
  </r>
  <r>
    <x v="6"/>
    <x v="5"/>
    <x v="1"/>
    <x v="0"/>
    <x v="0"/>
    <s v="Fixed"/>
    <x v="2"/>
    <s v="Protect None"/>
    <n v="376.85770000000002"/>
    <n v="918.62197380239991"/>
    <n v="931.23195843880001"/>
    <n v="19.055950014800001"/>
    <n v="0"/>
    <n v="4.5914468564000002"/>
    <n v="0"/>
    <n v="36.631003360400001"/>
    <n v="356.19950997360002"/>
    <n v="0"/>
    <n v="18.347254595599999"/>
    <n v="42.978868292000001"/>
    <n v="0"/>
    <n v="0"/>
    <n v="3.7589521328000002"/>
    <n v="3.65714512"/>
    <n v="0"/>
    <n v="2095.1942539296001"/>
    <n v="0"/>
    <n v="0"/>
    <n v="26.648974018000001"/>
    <n v="0"/>
    <n v="0"/>
    <n v="4.749346568"/>
    <n v="416.44504532000002"/>
    <n v="92.547763827599994"/>
  </r>
  <r>
    <x v="7"/>
    <x v="5"/>
    <x v="1"/>
    <x v="0"/>
    <x v="0"/>
    <s v="Fixed"/>
    <x v="2"/>
    <s v="Protect None"/>
    <n v="364.90260000000001"/>
    <n v="879.4265209788"/>
    <n v="901.69038031440004"/>
    <n v="17.649678874399999"/>
    <n v="0"/>
    <n v="4.4130374795999998"/>
    <n v="0"/>
    <n v="31.123293388800001"/>
    <n v="400.92639479119998"/>
    <n v="0"/>
    <n v="13.3223866216"/>
    <n v="19.180243527999998"/>
    <n v="0"/>
    <n v="0"/>
    <n v="1.7509817784000001"/>
    <n v="3.65714512"/>
    <n v="0"/>
    <n v="2139.7014629355999"/>
    <n v="0"/>
    <n v="0"/>
    <n v="7.1793712376000007"/>
    <n v="0"/>
    <n v="0"/>
    <n v="2.4502872304000003"/>
    <n v="416.44504532000002"/>
    <n v="131.74321665119999"/>
  </r>
  <r>
    <x v="0"/>
    <x v="6"/>
    <x v="1"/>
    <x v="0"/>
    <x v="2"/>
    <s v="Fixed"/>
    <x v="2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</r>
  <r>
    <x v="1"/>
    <x v="6"/>
    <x v="1"/>
    <x v="0"/>
    <x v="2"/>
    <s v="Fixed"/>
    <x v="2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</r>
  <r>
    <x v="2"/>
    <x v="6"/>
    <x v="1"/>
    <x v="0"/>
    <x v="2"/>
    <s v="Fixed"/>
    <x v="2"/>
    <s v="Protect None"/>
    <n v="3719.6884"/>
    <n v="6398.8168704624004"/>
    <n v="9191.5137026896009"/>
    <n v="294.68435221999999"/>
    <n v="0"/>
    <n v="34.619326440000002"/>
    <n v="21.79460808"/>
    <n v="42.262018427600005"/>
    <n v="309.93785972759997"/>
    <n v="0"/>
    <n v="178.01104450719998"/>
    <n v="13.125197310400001"/>
    <n v="0"/>
    <n v="0"/>
    <n v="0"/>
    <n v="248.39552049"/>
    <n v="116.84949315"/>
    <n v="2294.4075972700002"/>
    <n v="0"/>
    <n v="0"/>
    <n v="468.8109155592"/>
    <n v="0"/>
    <n v="0"/>
    <n v="5.2351538183999997"/>
    <n v="21137.341264050003"/>
    <n v="14.722233047600001"/>
  </r>
  <r>
    <x v="3"/>
    <x v="6"/>
    <x v="1"/>
    <x v="0"/>
    <x v="2"/>
    <s v="Fixed"/>
    <x v="2"/>
    <s v="Protect None"/>
    <n v="3714.0205000000001"/>
    <n v="6390.4064251039999"/>
    <n v="9177.5080724020008"/>
    <n v="294.68435221999999"/>
    <n v="0"/>
    <n v="32.977070597599997"/>
    <n v="21.79460808"/>
    <n v="44.292475282400005"/>
    <n v="342.0115166388"/>
    <n v="0"/>
    <n v="168.72090748480002"/>
    <n v="14.274974083600002"/>
    <n v="0"/>
    <n v="0"/>
    <n v="0"/>
    <n v="248.39552049"/>
    <n v="110.30122655000001"/>
    <n v="2310.6285185035999"/>
    <n v="0"/>
    <n v="0"/>
    <n v="448.85501131960001"/>
    <n v="0"/>
    <n v="0"/>
    <n v="5.2027831420000004"/>
    <n v="21137.341264050003"/>
    <n v="23.132678406"/>
  </r>
  <r>
    <x v="4"/>
    <x v="6"/>
    <x v="1"/>
    <x v="0"/>
    <x v="2"/>
    <s v="Fixed"/>
    <x v="2"/>
    <s v="Protect None"/>
    <n v="3711.0979000000002"/>
    <n v="6384.0368149852002"/>
    <n v="9170.2861992076014"/>
    <n v="294.68435221999999"/>
    <n v="0"/>
    <n v="32.481873379999996"/>
    <n v="21.79460808"/>
    <n v="43.10736258"/>
    <n v="384.18507169119999"/>
    <n v="0"/>
    <n v="155.73655968240001"/>
    <n v="16.808782601200001"/>
    <n v="0"/>
    <n v="0"/>
    <n v="0"/>
    <n v="247.23412980999998"/>
    <n v="98.928246539999989"/>
    <n v="2338.0813231347997"/>
    <n v="0"/>
    <n v="0"/>
    <n v="411.14391462680004"/>
    <n v="0"/>
    <n v="0"/>
    <n v="5.1743661359999997"/>
    <n v="21137.341264050003"/>
    <n v="29.502288524800001"/>
  </r>
  <r>
    <x v="5"/>
    <x v="6"/>
    <x v="1"/>
    <x v="0"/>
    <x v="2"/>
    <s v="Fixed"/>
    <x v="2"/>
    <s v="Protect None"/>
    <n v="3699.9133999999999"/>
    <n v="6369.2402035132"/>
    <n v="9142.6488075895995"/>
    <n v="294.68435221999999"/>
    <n v="0"/>
    <n v="31.4549074936"/>
    <n v="21.778052085199999"/>
    <n v="49.5755673544"/>
    <n v="549.83274175320003"/>
    <n v="0"/>
    <n v="130.24675240480002"/>
    <n v="27.473314296400002"/>
    <n v="0"/>
    <n v="0"/>
    <n v="0"/>
    <n v="246.70903296"/>
    <n v="96.105078769999992"/>
    <n v="2378.8248850243999"/>
    <n v="0"/>
    <n v="0"/>
    <n v="245.5800129564"/>
    <n v="0"/>
    <n v="0"/>
    <n v="4.7332847820000001"/>
    <n v="21137.341264050003"/>
    <n v="44.298899996799996"/>
  </r>
  <r>
    <x v="6"/>
    <x v="6"/>
    <x v="1"/>
    <x v="0"/>
    <x v="2"/>
    <s v="Fixed"/>
    <x v="2"/>
    <s v="Protect None"/>
    <n v="3687.1023"/>
    <n v="6342.1669512403996"/>
    <n v="9110.992015801201"/>
    <n v="294.68435221999999"/>
    <n v="0"/>
    <n v="29.017963900799998"/>
    <n v="21.711828106000002"/>
    <n v="55.118860359600006"/>
    <n v="683.53500208760011"/>
    <n v="0"/>
    <n v="108.58286255240002"/>
    <n v="65.7072838996"/>
    <n v="0"/>
    <n v="0"/>
    <n v="0"/>
    <n v="244.97312455000002"/>
    <n v="87.549088920000003"/>
    <n v="2416.7032713960002"/>
    <n v="0"/>
    <n v="0"/>
    <n v="96.919040663600001"/>
    <n v="0"/>
    <n v="0"/>
    <n v="4.1520952331999998"/>
    <n v="21137.341264050003"/>
    <n v="71.372152269600008"/>
  </r>
  <r>
    <x v="7"/>
    <x v="6"/>
    <x v="1"/>
    <x v="0"/>
    <x v="2"/>
    <s v="Fixed"/>
    <x v="2"/>
    <s v="Protect None"/>
    <n v="3675.6675"/>
    <n v="6309.321587288"/>
    <n v="9082.7361218700007"/>
    <n v="294.54992742639996"/>
    <n v="0"/>
    <n v="27.470843252400002"/>
    <n v="21.5121677508"/>
    <n v="48.408740377599997"/>
    <n v="734.84598364319993"/>
    <n v="0"/>
    <n v="83.463464770400009"/>
    <n v="109.700762858"/>
    <n v="0"/>
    <n v="0"/>
    <n v="0"/>
    <n v="242.13760155999998"/>
    <n v="81.488853509999998"/>
    <n v="2459.2306799491998"/>
    <n v="0"/>
    <n v="0"/>
    <n v="31.2295482808"/>
    <n v="0"/>
    <n v="0"/>
    <n v="2.8720944412000002"/>
    <n v="21137.341264050003"/>
    <n v="104.217516222"/>
  </r>
  <r>
    <x v="0"/>
    <x v="7"/>
    <x v="1"/>
    <x v="3"/>
    <x v="2"/>
    <s v="Fixed"/>
    <x v="2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</r>
  <r>
    <x v="1"/>
    <x v="7"/>
    <x v="1"/>
    <x v="3"/>
    <x v="2"/>
    <s v="Fixed"/>
    <x v="2"/>
    <s v="Protect None"/>
    <n v="7318.1352999999999"/>
    <n v="18149.838195456399"/>
    <n v="18083.434324253201"/>
    <n v="1390.1166902499999"/>
    <n v="0"/>
    <n v="226.4499316216"/>
    <n v="93.168984289200012"/>
    <n v="318.5454943972"/>
    <n v="850.59685063080008"/>
    <n v="0"/>
    <n v="846.72373626520005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</r>
  <r>
    <x v="2"/>
    <x v="7"/>
    <x v="1"/>
    <x v="3"/>
    <x v="2"/>
    <s v="Fixed"/>
    <x v="2"/>
    <s v="Protect None"/>
    <n v="7296.4090999999999"/>
    <n v="18131.625859863201"/>
    <n v="18029.747928100398"/>
    <n v="1383.6882692839999"/>
    <n v="0"/>
    <n v="221.01610586560003"/>
    <n v="93.12821206320001"/>
    <n v="85.785999026000013"/>
    <n v="1202.8105666324"/>
    <n v="0"/>
    <n v="829.46670628239997"/>
    <n v="87.733675906800002"/>
    <n v="0"/>
    <n v="0"/>
    <n v="28.746890373999999"/>
    <n v="262.01196134759999"/>
    <n v="5.0656401999999998"/>
    <n v="17500.9175777208"/>
    <n v="0"/>
    <n v="0"/>
    <n v="3556.5195133364"/>
    <n v="0"/>
    <n v="0.98223999000000006"/>
    <n v="60.167697460399999"/>
    <n v="141242.00245135001"/>
    <n v="104.4688213968"/>
  </r>
  <r>
    <x v="3"/>
    <x v="7"/>
    <x v="1"/>
    <x v="3"/>
    <x v="2"/>
    <s v="Fixed"/>
    <x v="2"/>
    <s v="Protect None"/>
    <n v="7238.2519000000002"/>
    <n v="18077.561393978402"/>
    <n v="17886.038927983602"/>
    <n v="1364.3587746984001"/>
    <n v="0"/>
    <n v="212.51200793960001"/>
    <n v="92.364165258399993"/>
    <n v="178.53119926920002"/>
    <n v="1537.6812603199999"/>
    <n v="0"/>
    <n v="777.35362384440009"/>
    <n v="101.7504258924"/>
    <n v="0"/>
    <n v="0"/>
    <n v="25.923722603999998"/>
    <n v="261.34601498960001"/>
    <n v="4.65174033"/>
    <n v="17575.433886375999"/>
    <n v="0"/>
    <n v="0"/>
    <n v="3272.55183184"/>
    <n v="0"/>
    <n v="0.98223999000000006"/>
    <n v="56.309409358800004"/>
    <n v="141242.00245135001"/>
    <n v="158.53328728160002"/>
  </r>
  <r>
    <x v="4"/>
    <x v="7"/>
    <x v="1"/>
    <x v="3"/>
    <x v="2"/>
    <s v="Fixed"/>
    <x v="2"/>
    <s v="Protect None"/>
    <n v="7163.7712000000001"/>
    <n v="18008.3741388136"/>
    <n v="17701.9938411328"/>
    <n v="1338.0641483899999"/>
    <n v="0"/>
    <n v="192.21213437519998"/>
    <n v="91.604319228400001"/>
    <n v="237.64697329880002"/>
    <n v="2145.5598140508"/>
    <n v="0"/>
    <n v="704.19144730120001"/>
    <n v="85.866060851599997"/>
    <n v="0"/>
    <n v="0"/>
    <n v="23.482331131999999"/>
    <n v="257.691588018"/>
    <n v="4.5034776900000004"/>
    <n v="17682.0159446016"/>
    <n v="0"/>
    <n v="0"/>
    <n v="2832.2626945463999"/>
    <n v="0"/>
    <n v="0.98223999000000006"/>
    <n v="49.711474774399996"/>
    <n v="141242.00245135001"/>
    <n v="227.72054244640003"/>
  </r>
  <r>
    <x v="5"/>
    <x v="7"/>
    <x v="1"/>
    <x v="3"/>
    <x v="2"/>
    <s v="Fixed"/>
    <x v="2"/>
    <s v="Protect None"/>
    <n v="7008.3873999999996"/>
    <n v="17791.859039594001"/>
    <n v="17318.033634445601"/>
    <n v="1295.2790099476001"/>
    <n v="0"/>
    <n v="176.2452364648"/>
    <n v="89.720642387200002"/>
    <n v="442.97145555560002"/>
    <n v="4073.5565591216"/>
    <n v="0"/>
    <n v="580.41364098400004"/>
    <n v="127.05638749640001"/>
    <n v="0"/>
    <n v="0"/>
    <n v="20.555379514000002"/>
    <n v="246.29636861200001"/>
    <n v="4.4417015900000001"/>
    <n v="17863.916412364801"/>
    <n v="0"/>
    <n v="0"/>
    <n v="1066.7024978596"/>
    <n v="0"/>
    <n v="0.98223999000000006"/>
    <n v="41.618064361200005"/>
    <n v="141242.00245135001"/>
    <n v="444.23564166599999"/>
  </r>
  <r>
    <x v="6"/>
    <x v="7"/>
    <x v="1"/>
    <x v="3"/>
    <x v="2"/>
    <s v="Fixed"/>
    <x v="2"/>
    <s v="Protect None"/>
    <n v="6848.58"/>
    <n v="17456.617936410799"/>
    <n v="16923.142517519998"/>
    <n v="1239.7986358508001"/>
    <n v="0"/>
    <n v="136.71298034400002"/>
    <n v="84.941890395599998"/>
    <n v="489.83949999919997"/>
    <n v="5158.2193460864"/>
    <n v="0"/>
    <n v="474.47355998960001"/>
    <n v="118.1551927996"/>
    <n v="0"/>
    <n v="0"/>
    <n v="17.920505296800002"/>
    <n v="234.54037678199998"/>
    <n v="4.15135392"/>
    <n v="18069.0639678712"/>
    <n v="0"/>
    <n v="0"/>
    <n v="370.38157280280001"/>
    <n v="0"/>
    <n v="0.98223999000000006"/>
    <n v="25.464849733200001"/>
    <n v="141242.00245135001"/>
    <n v="779.47674484920003"/>
  </r>
  <r>
    <x v="7"/>
    <x v="7"/>
    <x v="1"/>
    <x v="3"/>
    <x v="2"/>
    <s v="Fixed"/>
    <x v="2"/>
    <s v="Protect None"/>
    <n v="6682.2547000000004"/>
    <n v="17053.3991541008"/>
    <n v="16512.145382906801"/>
    <n v="1191.3179880928001"/>
    <n v="0"/>
    <n v="121.33419090560001"/>
    <n v="75.051289681200004"/>
    <n v="474.51136696279997"/>
    <n v="5698.9109547704002"/>
    <n v="0"/>
    <n v="350.33127468239996"/>
    <n v="169.36584996880001"/>
    <n v="0"/>
    <n v="0"/>
    <n v="13.532919570400001"/>
    <n v="227.05780844559999"/>
    <n v="4.15135392"/>
    <n v="18280.601890266"/>
    <n v="0"/>
    <n v="0"/>
    <n v="209.89294840400001"/>
    <n v="0"/>
    <n v="0.98223999000000006"/>
    <n v="18.6017721276"/>
    <n v="141242.00245135001"/>
    <n v="1182.6955271592001"/>
  </r>
  <r>
    <x v="0"/>
    <x v="8"/>
    <x v="1"/>
    <x v="3"/>
    <x v="3"/>
    <s v="Fixed"/>
    <x v="2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</r>
  <r>
    <x v="1"/>
    <x v="8"/>
    <x v="1"/>
    <x v="3"/>
    <x v="3"/>
    <s v="Fixed"/>
    <x v="2"/>
    <s v="Protect None"/>
    <n v="3302.8402999999998"/>
    <n v="2837.3607054228"/>
    <n v="8161.4637062731999"/>
    <n v="795.8155348816"/>
    <n v="0"/>
    <n v="49.541714051600003"/>
    <n v="2.7552140600000001"/>
    <n v="83.648051757200008"/>
    <n v="128.02034176079999"/>
    <n v="0"/>
    <n v="171.38049214200001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</r>
  <r>
    <x v="2"/>
    <x v="8"/>
    <x v="1"/>
    <x v="3"/>
    <x v="3"/>
    <s v="Fixed"/>
    <x v="2"/>
    <s v="Protect None"/>
    <n v="3294.5978"/>
    <n v="2830.0763148152005"/>
    <n v="8141.0961261031998"/>
    <n v="792.87350989519996"/>
    <n v="0"/>
    <n v="49.300293052800001"/>
    <n v="2.7552140600000001"/>
    <n v="58.078182653999995"/>
    <n v="173.20708786680001"/>
    <n v="0"/>
    <n v="165.6911604364"/>
    <n v="19.2207686496"/>
    <n v="0"/>
    <n v="0"/>
    <n v="0"/>
    <n v="185.5956669608"/>
    <n v="0"/>
    <n v="4813.7486464588001"/>
    <n v="0"/>
    <n v="0"/>
    <n v="1342.7445528304002"/>
    <n v="0"/>
    <n v="0"/>
    <n v="13.0362397264"/>
    <n v="35513.918499320003"/>
    <n v="21.193403074800003"/>
  </r>
  <r>
    <x v="3"/>
    <x v="8"/>
    <x v="1"/>
    <x v="3"/>
    <x v="3"/>
    <s v="Fixed"/>
    <x v="2"/>
    <s v="Protect None"/>
    <n v="3273.5524999999998"/>
    <n v="2806.7200069272003"/>
    <n v="8089.0922638099992"/>
    <n v="786.39418542279998"/>
    <n v="0"/>
    <n v="47.837187900400004"/>
    <n v="2.7552140600000001"/>
    <n v="85.573242137600005"/>
    <n v="288.9016150512"/>
    <n v="0"/>
    <n v="148.24410717000001"/>
    <n v="23.580184474399999"/>
    <n v="0"/>
    <n v="0"/>
    <n v="0"/>
    <n v="185.61518820840001"/>
    <n v="0"/>
    <n v="4837.3656494888"/>
    <n v="0"/>
    <n v="0"/>
    <n v="1249.1221319671999"/>
    <n v="0"/>
    <n v="0"/>
    <n v="12.865984794799999"/>
    <n v="35513.918499320003"/>
    <n v="44.549710962799999"/>
  </r>
  <r>
    <x v="4"/>
    <x v="8"/>
    <x v="1"/>
    <x v="3"/>
    <x v="3"/>
    <s v="Fixed"/>
    <x v="2"/>
    <s v="Protect None"/>
    <n v="3250.1383000000001"/>
    <n v="2772.5620244020001"/>
    <n v="8031.2347453851999"/>
    <n v="782.24480833799998"/>
    <n v="0"/>
    <n v="46.575472834000003"/>
    <n v="2.7552140600000001"/>
    <n v="91.071562142000005"/>
    <n v="667.32272950800007"/>
    <n v="0"/>
    <n v="125.5455911948"/>
    <n v="18.060119282799999"/>
    <n v="0"/>
    <n v="0"/>
    <n v="0"/>
    <n v="185.36709539079999"/>
    <n v="0"/>
    <n v="4871.9493928951997"/>
    <n v="0"/>
    <n v="0"/>
    <n v="922.65372919279991"/>
    <n v="0"/>
    <n v="0"/>
    <n v="12.5669884708"/>
    <n v="35513.918499320003"/>
    <n v="78.707693488000004"/>
  </r>
  <r>
    <x v="5"/>
    <x v="8"/>
    <x v="1"/>
    <x v="3"/>
    <x v="3"/>
    <s v="Fixed"/>
    <x v="2"/>
    <s v="Protect None"/>
    <n v="3209.8494000000001"/>
    <n v="2700.5224431480001"/>
    <n v="7931.6791007736001"/>
    <n v="776.81814860960003"/>
    <n v="0"/>
    <n v="44.817572132400002"/>
    <n v="2.7552140600000001"/>
    <n v="121.48022960599999"/>
    <n v="1489.2507747551999"/>
    <n v="0"/>
    <n v="92.819578667599998"/>
    <n v="20.955935746400002"/>
    <n v="0"/>
    <n v="0"/>
    <n v="0"/>
    <n v="185.04462414879998"/>
    <n v="0"/>
    <n v="4921.4636783584001"/>
    <n v="0"/>
    <n v="0"/>
    <n v="159.2548321296"/>
    <n v="0"/>
    <n v="0"/>
    <n v="11.0075126024"/>
    <n v="35513.918499320003"/>
    <n v="150.747274742"/>
  </r>
  <r>
    <x v="6"/>
    <x v="8"/>
    <x v="1"/>
    <x v="3"/>
    <x v="3"/>
    <s v="Fixed"/>
    <x v="2"/>
    <s v="Protect None"/>
    <n v="3166.2662999999998"/>
    <n v="2621.1806797695999"/>
    <n v="7823.9833430171993"/>
    <n v="772.05768234359994"/>
    <n v="0"/>
    <n v="43.702389975199999"/>
    <n v="2.7339630816000002"/>
    <n v="129.36977888920001"/>
    <n v="1666.260799338"/>
    <n v="0"/>
    <n v="77.208263988799999"/>
    <n v="44.032521453600005"/>
    <n v="0"/>
    <n v="0"/>
    <n v="0"/>
    <n v="184.32060825680003"/>
    <n v="0"/>
    <n v="4953.7787562683998"/>
    <n v="0"/>
    <n v="0"/>
    <n v="50.831846124000002"/>
    <n v="0"/>
    <n v="0"/>
    <n v="9.0674959580000003"/>
    <n v="35513.918499320003"/>
    <n v="230.08903812039998"/>
  </r>
  <r>
    <x v="7"/>
    <x v="8"/>
    <x v="1"/>
    <x v="3"/>
    <x v="3"/>
    <s v="Fixed"/>
    <x v="2"/>
    <s v="Protect None"/>
    <n v="3115.1367"/>
    <n v="2522.4407267824004"/>
    <n v="7697.6398517148"/>
    <n v="749.59366844400006"/>
    <n v="0"/>
    <n v="42.904242763200003"/>
    <n v="2.0008043268"/>
    <n v="164.78947648079998"/>
    <n v="1519.4101138796"/>
    <n v="0"/>
    <n v="66.243253343199996"/>
    <n v="303.840805762"/>
    <n v="0"/>
    <n v="0"/>
    <n v="0"/>
    <n v="182.83798185679998"/>
    <n v="0"/>
    <n v="4998.2533474935999"/>
    <n v="0"/>
    <n v="0"/>
    <n v="22.068646859599998"/>
    <n v="0"/>
    <n v="0"/>
    <n v="7.7650086655999999"/>
    <n v="35513.918499320003"/>
    <n v="328.82899110760002"/>
  </r>
  <r>
    <x v="0"/>
    <x v="9"/>
    <x v="1"/>
    <x v="0"/>
    <x v="3"/>
    <s v="Fixed"/>
    <x v="2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</r>
  <r>
    <x v="1"/>
    <x v="9"/>
    <x v="1"/>
    <x v="0"/>
    <x v="3"/>
    <s v="Fixed"/>
    <x v="2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</r>
  <r>
    <x v="2"/>
    <x v="9"/>
    <x v="1"/>
    <x v="0"/>
    <x v="3"/>
    <s v="Fixed"/>
    <x v="2"/>
    <s v="Protect None"/>
    <n v="5215.1162999999997"/>
    <n v="2130.2642987951999"/>
    <n v="12886.7818424172"/>
    <n v="469.24507799000003"/>
    <n v="0"/>
    <n v="37.9722860436"/>
    <n v="256.9814099724"/>
    <n v="79.876250195599994"/>
    <n v="127.03241836959999"/>
    <n v="0"/>
    <n v="45.191193985200002"/>
    <n v="38.957985495199999"/>
    <n v="0"/>
    <n v="0"/>
    <n v="0"/>
    <n v="255.88896142000002"/>
    <n v="65.890388259999995"/>
    <n v="3212.5768758116001"/>
    <n v="0"/>
    <n v="0"/>
    <n v="874.62874194840003"/>
    <n v="0"/>
    <n v="0"/>
    <n v="173.27528868119998"/>
    <n v="22827.665089860002"/>
    <n v="8.5972562848000003"/>
  </r>
  <r>
    <x v="3"/>
    <x v="9"/>
    <x v="1"/>
    <x v="0"/>
    <x v="3"/>
    <s v="Fixed"/>
    <x v="2"/>
    <s v="Protect None"/>
    <n v="5193.5690999999997"/>
    <n v="2124.0095922224"/>
    <n v="12833.537763140399"/>
    <n v="469.24507799000003"/>
    <n v="0"/>
    <n v="36.747142428400004"/>
    <n v="242.64540110199999"/>
    <n v="108.2299974692"/>
    <n v="182.791773334"/>
    <n v="0"/>
    <n v="14.9199165676"/>
    <n v="39.682495596000003"/>
    <n v="0"/>
    <n v="0"/>
    <n v="0"/>
    <n v="255.52448243000001"/>
    <n v="50.193081249999999"/>
    <n v="3275.5820730972"/>
    <n v="0"/>
    <n v="0"/>
    <n v="858.42437670959998"/>
    <n v="0"/>
    <n v="0"/>
    <n v="156.77513947559999"/>
    <n v="22827.665089860002"/>
    <n v="14.8519628576"/>
  </r>
  <r>
    <x v="4"/>
    <x v="9"/>
    <x v="1"/>
    <x v="0"/>
    <x v="3"/>
    <s v="Fixed"/>
    <x v="2"/>
    <s v="Protect None"/>
    <n v="5170.9624999999996"/>
    <n v="2115.3777413216003"/>
    <n v="12777.67585985"/>
    <n v="469.24507799000003"/>
    <n v="0"/>
    <n v="35.690524013999998"/>
    <n v="228.93679030320001"/>
    <n v="126.73342204559999"/>
    <n v="314.28467322799997"/>
    <n v="0"/>
    <n v="7.6135336684000006"/>
    <n v="22.5534656924"/>
    <n v="0"/>
    <n v="0"/>
    <n v="0"/>
    <n v="255.51212721000002"/>
    <n v="42.057168879999999"/>
    <n v="3321.7653912484002"/>
    <n v="0"/>
    <n v="0"/>
    <n v="798.0290960968"/>
    <n v="0"/>
    <n v="0"/>
    <n v="124.2018374676"/>
    <n v="22827.665089860002"/>
    <n v="23.4838137584"/>
  </r>
  <r>
    <x v="5"/>
    <x v="9"/>
    <x v="1"/>
    <x v="0"/>
    <x v="3"/>
    <s v="Fixed"/>
    <x v="2"/>
    <s v="Protect None"/>
    <n v="5134.0509000000002"/>
    <n v="2095.7653121980002"/>
    <n v="12686.4656721396"/>
    <n v="469.24507799000003"/>
    <n v="0"/>
    <n v="35.361875161999997"/>
    <n v="188.3066493332"/>
    <n v="130.44072935880001"/>
    <n v="924.20208536320013"/>
    <n v="0"/>
    <n v="4.2993694555999999"/>
    <n v="80.939293324399998"/>
    <n v="0"/>
    <n v="0"/>
    <n v="0"/>
    <n v="255.46888394000001"/>
    <n v="35.360639640000002"/>
    <n v="3346.4412366324"/>
    <n v="0"/>
    <n v="0"/>
    <n v="297.84160513879999"/>
    <n v="0"/>
    <n v="0"/>
    <n v="69.925356007600001"/>
    <n v="22827.665089860002"/>
    <n v="43.096242881999999"/>
  </r>
  <r>
    <x v="6"/>
    <x v="9"/>
    <x v="1"/>
    <x v="0"/>
    <x v="3"/>
    <s v="Fixed"/>
    <x v="2"/>
    <s v="Protect None"/>
    <n v="5100.5290000000005"/>
    <n v="2074.8360637268001"/>
    <n v="12603.631582276001"/>
    <n v="469.18997370880004"/>
    <n v="0"/>
    <n v="35.219543027600004"/>
    <n v="133.20582759480001"/>
    <n v="119.6333713204"/>
    <n v="1207.8045465564001"/>
    <n v="0"/>
    <n v="2.7888202583999999"/>
    <n v="147.39579776479999"/>
    <n v="0"/>
    <n v="0"/>
    <n v="0"/>
    <n v="255.27120042000001"/>
    <n v="21.281866450000003"/>
    <n v="3411.5769680547996"/>
    <n v="0"/>
    <n v="0"/>
    <n v="73.064076096400001"/>
    <n v="0"/>
    <n v="0"/>
    <n v="44.235641270399995"/>
    <n v="22827.665089860002"/>
    <n v="64.025491353199996"/>
  </r>
  <r>
    <x v="7"/>
    <x v="9"/>
    <x v="1"/>
    <x v="0"/>
    <x v="3"/>
    <s v="Fixed"/>
    <x v="2"/>
    <s v="Protect None"/>
    <n v="5067.5969999999998"/>
    <n v="2047.1549346300001"/>
    <n v="12522.255161268"/>
    <n v="469.10818215239999"/>
    <n v="0"/>
    <n v="35.124407833599996"/>
    <n v="61.437319867600003"/>
    <n v="113.43129798480001"/>
    <n v="1113.1927196755998"/>
    <n v="0"/>
    <n v="1.6714141616"/>
    <n v="368.78256023040001"/>
    <n v="0"/>
    <n v="0"/>
    <n v="0"/>
    <n v="254.69668269000002"/>
    <n v="15.697307009999999"/>
    <n v="3509.1016616028"/>
    <n v="0"/>
    <n v="0"/>
    <n v="29.696759687599997"/>
    <n v="0"/>
    <n v="0"/>
    <n v="30.102999321199999"/>
    <n v="22827.665089860002"/>
    <n v="91.706620449999988"/>
  </r>
  <r>
    <x v="0"/>
    <x v="10"/>
    <x v="1"/>
    <x v="4"/>
    <x v="2"/>
    <s v="Fixed"/>
    <x v="2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</r>
  <r>
    <x v="1"/>
    <x v="10"/>
    <x v="1"/>
    <x v="4"/>
    <x v="2"/>
    <s v="Fixed"/>
    <x v="2"/>
    <s v="Protect None"/>
    <n v="15.0725"/>
    <n v="0.100077282"/>
    <n v="37.244810690000001"/>
    <n v="0"/>
    <n v="0"/>
    <n v="0"/>
    <n v="0"/>
    <n v="3.167878408"/>
    <n v="6.0263821071999999"/>
    <n v="0"/>
    <n v="12.9890427860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</r>
  <r>
    <x v="2"/>
    <x v="10"/>
    <x v="1"/>
    <x v="4"/>
    <x v="2"/>
    <s v="Fixed"/>
    <x v="2"/>
    <s v="Protect None"/>
    <n v="14.8652"/>
    <n v="9.908886439999999E-2"/>
    <n v="36.7325632688"/>
    <n v="0"/>
    <n v="0"/>
    <n v="0"/>
    <n v="0"/>
    <n v="0.51768371800000001"/>
    <n v="6.1662431976000001"/>
    <n v="0"/>
    <n v="12.751328353200002"/>
    <n v="23.1279834224"/>
    <n v="0"/>
    <n v="0"/>
    <n v="16.1119481932"/>
    <n v="0"/>
    <n v="0"/>
    <n v="119582.45175221399"/>
    <n v="0"/>
    <n v="0"/>
    <n v="1.1337149872000001"/>
    <n v="0"/>
    <n v="0"/>
    <n v="0"/>
    <n v="6.9127455900000001"/>
    <n v="2.4463335600000004E-2"/>
  </r>
  <r>
    <x v="3"/>
    <x v="10"/>
    <x v="1"/>
    <x v="4"/>
    <x v="2"/>
    <s v="Fixed"/>
    <x v="2"/>
    <s v="Protect None"/>
    <n v="14.538399999999999"/>
    <n v="9.1922836799999991E-2"/>
    <n v="35.925026089599996"/>
    <n v="0"/>
    <n v="0"/>
    <n v="0"/>
    <n v="0"/>
    <n v="0.78603909640000003"/>
    <n v="6.1486987852000006"/>
    <n v="0"/>
    <n v="12.22549019"/>
    <n v="21.020429994800001"/>
    <n v="0"/>
    <n v="0"/>
    <n v="14.9997312888"/>
    <n v="0"/>
    <n v="0"/>
    <n v="119586.979940344"/>
    <n v="0"/>
    <n v="0"/>
    <n v="0.90736735680000002"/>
    <n v="0"/>
    <n v="0"/>
    <n v="0"/>
    <n v="6.9127455900000001"/>
    <n v="3.1629363200000003E-2"/>
  </r>
  <r>
    <x v="4"/>
    <x v="10"/>
    <x v="1"/>
    <x v="4"/>
    <x v="2"/>
    <s v="Fixed"/>
    <x v="2"/>
    <s v="Protect None"/>
    <n v="14.2193"/>
    <n v="8.5003913599999995E-2"/>
    <n v="35.136515949200003"/>
    <n v="0"/>
    <n v="0"/>
    <n v="0"/>
    <n v="0"/>
    <n v="0.78109700839999996"/>
    <n v="6.9120042768000003"/>
    <n v="0"/>
    <n v="11.416964593200001"/>
    <n v="19.081648872399999"/>
    <n v="0"/>
    <n v="0"/>
    <n v="14.910526600399999"/>
    <n v="0"/>
    <n v="0"/>
    <n v="119590.0796179376"/>
    <n v="0"/>
    <n v="0"/>
    <n v="0.67459501200000005"/>
    <n v="0"/>
    <n v="0"/>
    <n v="0"/>
    <n v="6.9127455900000001"/>
    <n v="3.8548286399999999E-2"/>
  </r>
  <r>
    <x v="5"/>
    <x v="10"/>
    <x v="1"/>
    <x v="4"/>
    <x v="2"/>
    <s v="Fixed"/>
    <x v="2"/>
    <s v="Protect None"/>
    <n v="13.754300000000001"/>
    <n v="5.9057951600000005E-2"/>
    <n v="33.987480489200003"/>
    <n v="0"/>
    <n v="0"/>
    <n v="0"/>
    <n v="0"/>
    <n v="1.1356918224000001"/>
    <n v="7.4375953356000002"/>
    <n v="0"/>
    <n v="10.589164853200002"/>
    <n v="16.8876089048"/>
    <n v="0"/>
    <n v="0"/>
    <n v="14.742248504000001"/>
    <n v="0"/>
    <n v="0"/>
    <n v="119593.94951994601"/>
    <n v="0"/>
    <n v="0"/>
    <n v="0.26366039480000003"/>
    <n v="0"/>
    <n v="0"/>
    <n v="0"/>
    <n v="6.9127455900000001"/>
    <n v="6.4494248400000009E-2"/>
  </r>
  <r>
    <x v="6"/>
    <x v="10"/>
    <x v="1"/>
    <x v="4"/>
    <x v="2"/>
    <s v="Fixed"/>
    <x v="2"/>
    <s v="Protect None"/>
    <n v="13.3721"/>
    <n v="2.6687275200000003E-2"/>
    <n v="33.043047472399998"/>
    <n v="0"/>
    <n v="0"/>
    <n v="0"/>
    <n v="0"/>
    <n v="0.93973803320000004"/>
    <n v="8.2154799868000001"/>
    <n v="0"/>
    <n v="0.97927473720000002"/>
    <n v="14.042201738799999"/>
    <n v="0"/>
    <n v="0"/>
    <n v="14.446958746"/>
    <n v="0"/>
    <n v="0"/>
    <n v="119607.30847801881"/>
    <n v="0"/>
    <n v="0"/>
    <n v="1.7791516800000001E-2"/>
    <n v="0"/>
    <n v="0"/>
    <n v="0"/>
    <n v="6.9127455900000001"/>
    <n v="9.6864924800000002E-2"/>
  </r>
  <r>
    <x v="7"/>
    <x v="10"/>
    <x v="1"/>
    <x v="4"/>
    <x v="2"/>
    <s v="Fixed"/>
    <x v="2"/>
    <s v="Protect None"/>
    <n v="12.992599999999999"/>
    <n v="1.3590741999999999E-2"/>
    <n v="32.105286274400001"/>
    <n v="0"/>
    <n v="0"/>
    <n v="0"/>
    <n v="0"/>
    <n v="0.93034806599999997"/>
    <n v="8.3135804336000003"/>
    <n v="0"/>
    <n v="0.63234015960000001"/>
    <n v="2.9459786567999999"/>
    <n v="0"/>
    <n v="0"/>
    <n v="11.2899529316"/>
    <n v="0"/>
    <n v="0"/>
    <n v="119622.77548372799"/>
    <n v="0"/>
    <n v="0"/>
    <n v="0"/>
    <n v="0"/>
    <n v="0"/>
    <n v="0"/>
    <n v="6.9127455900000001"/>
    <n v="0.109961458"/>
  </r>
  <r>
    <x v="0"/>
    <x v="11"/>
    <x v="1"/>
    <x v="4"/>
    <x v="3"/>
    <s v="Fixed"/>
    <x v="2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</r>
  <r>
    <x v="1"/>
    <x v="11"/>
    <x v="1"/>
    <x v="4"/>
    <x v="3"/>
    <s v="Fixed"/>
    <x v="2"/>
    <s v="Protect None"/>
    <n v="3.5293999999999999"/>
    <n v="0.3088805"/>
    <n v="8.7213026936000002"/>
    <n v="0"/>
    <n v="0"/>
    <n v="0"/>
    <n v="0"/>
    <n v="1.4532209763999999"/>
    <n v="2.9899632400000001E-2"/>
    <n v="0"/>
    <n v="7.1035101867999995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</r>
  <r>
    <x v="2"/>
    <x v="11"/>
    <x v="1"/>
    <x v="4"/>
    <x v="3"/>
    <s v="Fixed"/>
    <x v="2"/>
    <s v="Protect None"/>
    <n v="3.4853000000000001"/>
    <n v="0.3088805"/>
    <n v="8.6123296531999998"/>
    <n v="0"/>
    <n v="0"/>
    <n v="0"/>
    <n v="0"/>
    <n v="0.67854868239999999"/>
    <n v="0.9221936208"/>
    <n v="0"/>
    <n v="6.8326837643999996"/>
    <n v="1.8053447464000001"/>
    <n v="0"/>
    <n v="0"/>
    <n v="0"/>
    <n v="0"/>
    <n v="0"/>
    <n v="29298.9260514792"/>
    <n v="0"/>
    <n v="0"/>
    <n v="0.15295762359999998"/>
    <n v="0"/>
    <n v="0"/>
    <n v="0"/>
    <n v="2.1498082799999998"/>
    <n v="0"/>
  </r>
  <r>
    <x v="3"/>
    <x v="11"/>
    <x v="1"/>
    <x v="4"/>
    <x v="3"/>
    <s v="Fixed"/>
    <x v="2"/>
    <s v="Protect None"/>
    <n v="3.3871000000000002"/>
    <n v="0.3088805"/>
    <n v="8.3696731324000009"/>
    <n v="0"/>
    <n v="0"/>
    <n v="0"/>
    <n v="0"/>
    <n v="0.6246799232000001"/>
    <n v="0.9436917036000001"/>
    <n v="0"/>
    <n v="6.541347676800001"/>
    <n v="2.0566499212"/>
    <n v="0"/>
    <n v="0"/>
    <n v="0"/>
    <n v="0"/>
    <n v="0"/>
    <n v="29299.252970600402"/>
    <n v="0"/>
    <n v="0"/>
    <n v="0.14109661239999999"/>
    <n v="0"/>
    <n v="0"/>
    <n v="0"/>
    <n v="2.1498082799999998"/>
    <n v="0"/>
  </r>
  <r>
    <x v="4"/>
    <x v="11"/>
    <x v="1"/>
    <x v="4"/>
    <x v="3"/>
    <s v="Fixed"/>
    <x v="2"/>
    <s v="Protect None"/>
    <n v="3.2427000000000001"/>
    <n v="0.3088805"/>
    <n v="8.0128543788000002"/>
    <n v="0"/>
    <n v="0"/>
    <n v="0"/>
    <n v="0"/>
    <n v="0.71586144680000008"/>
    <n v="1.1791821968"/>
    <n v="0"/>
    <n v="6.2057799016000006"/>
    <n v="1.9741170516000002"/>
    <n v="0"/>
    <n v="0"/>
    <n v="0"/>
    <n v="0"/>
    <n v="0"/>
    <n v="29299.709866636"/>
    <n v="0"/>
    <n v="0"/>
    <n v="0.13244795840000001"/>
    <n v="0"/>
    <n v="0"/>
    <n v="0"/>
    <n v="2.1498082799999998"/>
    <n v="0"/>
  </r>
  <r>
    <x v="5"/>
    <x v="11"/>
    <x v="1"/>
    <x v="4"/>
    <x v="3"/>
    <s v="Fixed"/>
    <x v="2"/>
    <s v="Protect None"/>
    <n v="1.8628"/>
    <n v="0.25476463640000002"/>
    <n v="4.6030607632000002"/>
    <n v="0"/>
    <n v="0"/>
    <n v="0"/>
    <n v="0"/>
    <n v="3.5802956516000002"/>
    <n v="1.5918465448000001"/>
    <n v="0"/>
    <n v="5.8074476088000004"/>
    <n v="1.9439703147999998"/>
    <n v="0"/>
    <n v="0"/>
    <n v="0"/>
    <n v="0"/>
    <n v="0"/>
    <n v="29300.313789789601"/>
    <n v="0"/>
    <n v="0"/>
    <n v="8.9698897200000002E-2"/>
    <n v="0"/>
    <n v="0"/>
    <n v="0"/>
    <n v="2.1498082799999998"/>
    <n v="5.4115863600000001E-2"/>
  </r>
  <r>
    <x v="6"/>
    <x v="11"/>
    <x v="1"/>
    <x v="4"/>
    <x v="3"/>
    <s v="Fixed"/>
    <x v="2"/>
    <s v="Protect None"/>
    <n v="0.83550000000000002"/>
    <n v="9.4888089599999989E-2"/>
    <n v="2.0645572620000001"/>
    <n v="0"/>
    <n v="0"/>
    <n v="0"/>
    <n v="0"/>
    <n v="4.1822419699999998"/>
    <n v="3.4107820332000003"/>
    <n v="0"/>
    <n v="4.8882192407999998"/>
    <n v="0.84287310840000007"/>
    <n v="0"/>
    <n v="0"/>
    <n v="0"/>
    <n v="0"/>
    <n v="0"/>
    <n v="29302.4986868944"/>
    <n v="0"/>
    <n v="0"/>
    <n v="4.2749061200000001E-2"/>
    <n v="0"/>
    <n v="0"/>
    <n v="0"/>
    <n v="2.1498082799999998"/>
    <n v="0.2139924104"/>
  </r>
  <r>
    <x v="7"/>
    <x v="11"/>
    <x v="1"/>
    <x v="4"/>
    <x v="3"/>
    <s v="Fixed"/>
    <x v="2"/>
    <s v="Protect None"/>
    <n v="0.27479999999999999"/>
    <n v="7.4131320000000001E-2"/>
    <n v="0.67904289119999994"/>
    <n v="0"/>
    <n v="0"/>
    <n v="0"/>
    <n v="0"/>
    <n v="2.2555689632"/>
    <n v="6.5658110123999993"/>
    <n v="0"/>
    <n v="2.2671828700000001"/>
    <n v="0.53671075680000002"/>
    <n v="0"/>
    <n v="0"/>
    <n v="0"/>
    <n v="0"/>
    <n v="0"/>
    <n v="29305.5919397736"/>
    <n v="0"/>
    <n v="0"/>
    <n v="3.3853302799999999E-2"/>
    <n v="0"/>
    <n v="0"/>
    <n v="0"/>
    <n v="2.1498082799999998"/>
    <n v="0.23474918"/>
  </r>
  <r>
    <x v="0"/>
    <x v="12"/>
    <x v="1"/>
    <x v="0"/>
    <x v="0"/>
    <s v="Fixed"/>
    <x v="2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</r>
  <r>
    <x v="1"/>
    <x v="12"/>
    <x v="1"/>
    <x v="0"/>
    <x v="0"/>
    <s v="Fixed"/>
    <x v="2"/>
    <s v="Protect None"/>
    <n v="3962.5900999999999"/>
    <n v="432.29333311840003"/>
    <n v="9791.7344910644006"/>
    <n v="360.39287164159998"/>
    <n v="0"/>
    <n v="18.508119560000001"/>
    <n v="302.23635689280002"/>
    <n v="170.04019787640001"/>
    <n v="189.2112985416"/>
    <n v="0"/>
    <n v="9.6800677656000005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</r>
  <r>
    <x v="2"/>
    <x v="12"/>
    <x v="1"/>
    <x v="0"/>
    <x v="0"/>
    <s v="Fixed"/>
    <x v="2"/>
    <s v="Protect None"/>
    <n v="3952.1293999999998"/>
    <n v="431.84286179720004"/>
    <n v="9765.8856410936005"/>
    <n v="359.36862390360005"/>
    <n v="0"/>
    <n v="18.492799087199998"/>
    <n v="301.69371563039999"/>
    <n v="120.96822928920001"/>
    <n v="264.12173871480002"/>
    <n v="0"/>
    <n v="9.6439905231999994"/>
    <n v="38.106710837199998"/>
    <n v="0"/>
    <n v="0"/>
    <n v="0"/>
    <n v="78.89425731"/>
    <n v="72.240971340000002"/>
    <n v="3223.7642804171996"/>
    <n v="0"/>
    <n v="0"/>
    <n v="1437.2464182532001"/>
    <n v="0"/>
    <n v="0"/>
    <n v="174.7687876748"/>
    <n v="16778.308451069999"/>
    <n v="1.9180243528000001"/>
  </r>
  <r>
    <x v="3"/>
    <x v="12"/>
    <x v="1"/>
    <x v="0"/>
    <x v="0"/>
    <s v="Fixed"/>
    <x v="2"/>
    <s v="Protect None"/>
    <n v="3926.8744999999999"/>
    <n v="430.8084827788"/>
    <n v="9703.4796719780006"/>
    <n v="357.29615930080001"/>
    <n v="0"/>
    <n v="18.397663893200001"/>
    <n v="290.81148495880001"/>
    <n v="145.74711720799999"/>
    <n v="426.71989337639997"/>
    <n v="0"/>
    <n v="9.5451487632000003"/>
    <n v="34.607218324400002"/>
    <n v="0"/>
    <n v="0"/>
    <n v="0"/>
    <n v="78.875724480000002"/>
    <n v="62.548301250000002"/>
    <n v="3251.2758958956001"/>
    <n v="0"/>
    <n v="0"/>
    <n v="1330.1316029411998"/>
    <n v="0"/>
    <n v="0"/>
    <n v="155.76003460040002"/>
    <n v="16778.308451069999"/>
    <n v="2.9524033712000004"/>
  </r>
  <r>
    <x v="4"/>
    <x v="12"/>
    <x v="1"/>
    <x v="0"/>
    <x v="0"/>
    <s v="Fixed"/>
    <x v="2"/>
    <s v="Protect None"/>
    <n v="3896.8145"/>
    <n v="428.9697789384"/>
    <n v="9629.2000893379991"/>
    <n v="354.87774853799999"/>
    <n v="0"/>
    <n v="18.170574949599999"/>
    <n v="272.94435421240001"/>
    <n v="169.65298528160002"/>
    <n v="811.34061012480004"/>
    <n v="0"/>
    <n v="9.2703686703999999"/>
    <n v="22.709635673200001"/>
    <n v="0"/>
    <n v="0"/>
    <n v="0"/>
    <n v="78.776882720000003"/>
    <n v="54.863354409999999"/>
    <n v="3283.5249969308002"/>
    <n v="0"/>
    <n v="0"/>
    <n v="1035.1270034187999"/>
    <n v="0"/>
    <n v="0"/>
    <n v="124.7378069112"/>
    <n v="16778.308451069999"/>
    <n v="4.7911072116"/>
  </r>
  <r>
    <x v="5"/>
    <x v="12"/>
    <x v="1"/>
    <x v="0"/>
    <x v="0"/>
    <s v="Fixed"/>
    <x v="2"/>
    <s v="Protect None"/>
    <n v="3857.3939"/>
    <n v="423.68742817960003"/>
    <n v="9531.7900522315995"/>
    <n v="352.50060421000001"/>
    <n v="0"/>
    <n v="17.956829643599999"/>
    <n v="223.21014583319999"/>
    <n v="150.17695778680002"/>
    <n v="1763.4469598579999"/>
    <n v="0"/>
    <n v="7.8764527500000003"/>
    <n v="96.489326112000001"/>
    <n v="0"/>
    <n v="0"/>
    <n v="0"/>
    <n v="75.478038980000008"/>
    <n v="49.062578620000004"/>
    <n v="3311.5851841772001"/>
    <n v="0"/>
    <n v="0"/>
    <n v="227.61577018080001"/>
    <n v="0"/>
    <n v="0"/>
    <n v="58.007510795600005"/>
    <n v="16778.308451069999"/>
    <n v="10.0734579704"/>
  </r>
  <r>
    <x v="6"/>
    <x v="12"/>
    <x v="1"/>
    <x v="0"/>
    <x v="0"/>
    <s v="Fixed"/>
    <x v="2"/>
    <s v="Protect None"/>
    <n v="3817.3597"/>
    <n v="418.37443647520001"/>
    <n v="9432.8637825267997"/>
    <n v="347.32376703"/>
    <n v="0"/>
    <n v="17.400103430400002"/>
    <n v="172.8418675636"/>
    <n v="145.5761209632"/>
    <n v="1974.5126657444"/>
    <n v="0"/>
    <n v="6.7432319715999993"/>
    <n v="191.6277324692"/>
    <n v="0"/>
    <n v="0"/>
    <n v="0"/>
    <n v="73.859505159999998"/>
    <n v="42.273385230000002"/>
    <n v="3374.6420262824004"/>
    <n v="0"/>
    <n v="0"/>
    <n v="47.218438482799996"/>
    <n v="0"/>
    <n v="0"/>
    <n v="38.313043011200001"/>
    <n v="16778.308451069999"/>
    <n v="15.3864496748"/>
  </r>
  <r>
    <x v="7"/>
    <x v="12"/>
    <x v="1"/>
    <x v="0"/>
    <x v="0"/>
    <s v="Fixed"/>
    <x v="2"/>
    <s v="Protect None"/>
    <n v="3779.4312"/>
    <n v="412.82274192040001"/>
    <n v="9339.1407901727998"/>
    <n v="344.59672287160004"/>
    <n v="0"/>
    <n v="15.844828336800001"/>
    <n v="71.3088935432"/>
    <n v="134.0178126532"/>
    <n v="1356.1418120852002"/>
    <n v="0"/>
    <n v="5.7036637607999996"/>
    <n v="932.78673932359993"/>
    <n v="0"/>
    <n v="0"/>
    <n v="0"/>
    <n v="70.851009090000005"/>
    <n v="35.620099259999996"/>
    <n v="3512.6275942863999"/>
    <n v="0"/>
    <n v="0"/>
    <n v="20.520290689199999"/>
    <n v="0"/>
    <n v="0"/>
    <n v="26.035908001600003"/>
    <n v="16778.308451069999"/>
    <n v="20.938144229599999"/>
  </r>
  <r>
    <x v="0"/>
    <x v="13"/>
    <x v="1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1"/>
    <x v="13"/>
    <x v="1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2"/>
    <x v="13"/>
    <x v="1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3"/>
    <x v="13"/>
    <x v="1"/>
    <x v="0"/>
    <x v="0"/>
    <s v="Fixed"/>
    <x v="2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4"/>
    <x v="13"/>
    <x v="1"/>
    <x v="0"/>
    <x v="0"/>
    <s v="Fixed"/>
    <x v="2"/>
    <s v="Protect None"/>
    <n v="1.5210999999999999"/>
    <n v="0.40154465"/>
    <n v="3.7587050283999996"/>
    <n v="0"/>
    <n v="0"/>
    <n v="0"/>
    <n v="0"/>
    <n v="3.4594615999999998E-3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5"/>
    <x v="13"/>
    <x v="1"/>
    <x v="0"/>
    <x v="0"/>
    <s v="Fixed"/>
    <x v="2"/>
    <s v="Protect None"/>
    <n v="1.4998"/>
    <n v="0.40154465"/>
    <n v="3.7060717912000003"/>
    <n v="0"/>
    <n v="0"/>
    <n v="0"/>
    <n v="0"/>
    <n v="5.6092698800000007E-2"/>
    <n v="0"/>
    <n v="0"/>
    <n v="0.3886952212"/>
    <n v="0"/>
    <n v="0"/>
    <n v="0"/>
    <n v="0"/>
    <n v="4.3243270000000007E-2"/>
    <n v="0"/>
    <n v="5738.3453575488002"/>
    <n v="0"/>
    <n v="0"/>
    <n v="0"/>
    <n v="0"/>
    <n v="0"/>
    <n v="0"/>
    <n v="0"/>
    <n v="0"/>
  </r>
  <r>
    <x v="6"/>
    <x v="13"/>
    <x v="1"/>
    <x v="0"/>
    <x v="0"/>
    <s v="Fixed"/>
    <x v="2"/>
    <s v="Protect None"/>
    <n v="1.2281"/>
    <n v="0.40154465"/>
    <n v="3.0346891363999999"/>
    <n v="0"/>
    <n v="0"/>
    <n v="0"/>
    <n v="0"/>
    <n v="0.71042514999999995"/>
    <n v="1.7050203600000001E-2"/>
    <n v="0"/>
    <n v="0.35953690199999999"/>
    <n v="0"/>
    <n v="0"/>
    <n v="0"/>
    <n v="0"/>
    <n v="4.3243270000000007E-2"/>
    <n v="0"/>
    <n v="5738.3745158679994"/>
    <n v="0"/>
    <n v="0"/>
    <n v="0"/>
    <n v="0"/>
    <n v="0"/>
    <n v="0"/>
    <n v="0"/>
    <n v="0"/>
  </r>
  <r>
    <x v="7"/>
    <x v="13"/>
    <x v="1"/>
    <x v="0"/>
    <x v="0"/>
    <s v="Fixed"/>
    <x v="2"/>
    <s v="Protect None"/>
    <n v="1.0329999999999999"/>
    <n v="0.39413151800000001"/>
    <n v="2.5525884519999997"/>
    <n v="0"/>
    <n v="0"/>
    <n v="0"/>
    <n v="0"/>
    <n v="0.59206214239999999"/>
    <n v="0.61726679119999994"/>
    <n v="0"/>
    <n v="0.30196157680000002"/>
    <n v="0"/>
    <n v="0"/>
    <n v="0"/>
    <n v="0"/>
    <n v="4.3243270000000007E-2"/>
    <n v="0"/>
    <n v="5738.4320911932"/>
    <n v="0"/>
    <n v="0"/>
    <n v="0"/>
    <n v="0"/>
    <n v="0"/>
    <n v="0"/>
    <n v="0"/>
    <n v="7.4131320000000002E-3"/>
  </r>
  <r>
    <x v="0"/>
    <x v="0"/>
    <x v="1"/>
    <x v="0"/>
    <x v="0"/>
    <s v="Fixed"/>
    <x v="3"/>
    <s v="Protect None"/>
    <n v="23817.61"/>
    <n v="30074.359921239997"/>
    <n v="58854.362284840005"/>
    <n v="3352.0700277599999"/>
    <n v="0"/>
    <n v="387.74386926"/>
    <n v="716.10237359000007"/>
    <n v="60.954477869999998"/>
    <n v="772.48542006000002"/>
    <n v="0"/>
    <n v="1326.7467668700001"/>
    <n v="75.793097090000003"/>
    <n v="0"/>
    <n v="0"/>
    <n v="48.710454849999998"/>
    <n v="1059.41069412"/>
    <n v="774.07306583000002"/>
    <n v="185016.89285750999"/>
    <n v="0"/>
    <n v="0"/>
    <n v="8546.1242068299998"/>
    <n v="0"/>
    <n v="0.98223999000000006"/>
    <n v="461.28831631000003"/>
    <n v="237508.29830952"/>
    <n v="0"/>
  </r>
  <r>
    <x v="1"/>
    <x v="0"/>
    <x v="1"/>
    <x v="0"/>
    <x v="0"/>
    <s v="Fixed"/>
    <x v="3"/>
    <s v="Protect None"/>
    <n v="23546.764599999999"/>
    <n v="29952.897483150802"/>
    <n v="58185.091384242398"/>
    <n v="3310.2545269831999"/>
    <n v="0"/>
    <n v="367.43831229439996"/>
    <n v="678.05274386919996"/>
    <n v="769.2394566616"/>
    <n v="1525.3932527167999"/>
    <n v="0"/>
    <n v="1291.5704671123999"/>
    <n v="135.79251645400001"/>
    <n v="0"/>
    <n v="0"/>
    <n v="45.907055432"/>
    <n v="1053.26397217"/>
    <n v="703.40738504000012"/>
    <n v="185136.25070742442"/>
    <n v="0"/>
    <n v="0"/>
    <n v="7814.9333914715999"/>
    <n v="0"/>
    <n v="0.98223999000000006"/>
    <n v="436.16298802240004"/>
    <n v="237508.29830952"/>
    <n v="121.46243808919999"/>
  </r>
  <r>
    <x v="2"/>
    <x v="0"/>
    <x v="1"/>
    <x v="0"/>
    <x v="0"/>
    <s v="Fixed"/>
    <x v="3"/>
    <s v="Protect None"/>
    <n v="23439.300999999999"/>
    <n v="29885.974939812"/>
    <n v="57919.544100243998"/>
    <n v="3285.6402105948"/>
    <n v="0"/>
    <n v="355.68923938760003"/>
    <n v="656.08120903880001"/>
    <n v="483.38463886239998"/>
    <n v="2416.7875339963998"/>
    <n v="0"/>
    <n v="1198.0248957176"/>
    <n v="247.94134260280001"/>
    <n v="0"/>
    <n v="0"/>
    <n v="42.791810261199998"/>
    <n v="1029.6778571899999"/>
    <n v="258.83568138999999"/>
    <n v="185726.71754381803"/>
    <n v="0"/>
    <n v="0"/>
    <n v="7422.7574576932002"/>
    <n v="0"/>
    <n v="0.98223999000000006"/>
    <n v="408.88439199320004"/>
    <n v="237508.29830952"/>
    <n v="188.38498142799997"/>
  </r>
  <r>
    <x v="3"/>
    <x v="0"/>
    <x v="1"/>
    <x v="0"/>
    <x v="0"/>
    <s v="Fixed"/>
    <x v="3"/>
    <s v="Protect None"/>
    <n v="23238.225299999998"/>
    <n v="29732.458118954801"/>
    <n v="57422.677198213198"/>
    <n v="3242.8417285148003"/>
    <n v="0"/>
    <n v="326.06784654199998"/>
    <n v="602.19663515720003"/>
    <n v="713.92884328759999"/>
    <n v="4150.4003441204004"/>
    <n v="0"/>
    <n v="1049.6910896504"/>
    <n v="348.15996831960001"/>
    <n v="0"/>
    <n v="0"/>
    <n v="38.758819348800003"/>
    <n v="1026.3048821299999"/>
    <n v="218.27967174"/>
    <n v="186035.59186620801"/>
    <n v="0"/>
    <n v="0"/>
    <n v="5952.7650114564003"/>
    <n v="0"/>
    <n v="0.98223999000000006"/>
    <n v="325.09400810159997"/>
    <n v="237508.29830952"/>
    <n v="341.90180228520001"/>
  </r>
  <r>
    <x v="4"/>
    <x v="0"/>
    <x v="1"/>
    <x v="0"/>
    <x v="0"/>
    <s v="Fixed"/>
    <x v="3"/>
    <s v="Protect None"/>
    <n v="23001.213800000001"/>
    <n v="29493.081414856002"/>
    <n v="56837.011353207206"/>
    <n v="3197.5729437479999"/>
    <n v="0"/>
    <n v="312.7743711352"/>
    <n v="523.09011516760006"/>
    <n v="796.32753519840003"/>
    <n v="8178.4637476799999"/>
    <n v="0"/>
    <n v="882.07869250400006"/>
    <n v="425.98722883040006"/>
    <n v="0"/>
    <n v="0"/>
    <n v="36.001875558000002"/>
    <n v="1011.1213051676"/>
    <n v="189.87502096"/>
    <n v="186404.92373951961"/>
    <n v="0"/>
    <n v="0"/>
    <n v="2452.9354482548001"/>
    <n v="0"/>
    <n v="0.98223999000000006"/>
    <n v="204.59478296359998"/>
    <n v="237508.29830952"/>
    <n v="581.27850638400002"/>
  </r>
  <r>
    <x v="5"/>
    <x v="0"/>
    <x v="1"/>
    <x v="0"/>
    <x v="0"/>
    <s v="Fixed"/>
    <x v="3"/>
    <s v="Protect None"/>
    <n v="22654.352200000001"/>
    <n v="28949.015101381199"/>
    <n v="55979.901077696806"/>
    <n v="3123.1510289736002"/>
    <n v="0"/>
    <n v="263.13727478519996"/>
    <n v="368.13934747720003"/>
    <n v="1057.1931792344001"/>
    <n v="10283.448277937599"/>
    <n v="0"/>
    <n v="688.11928291639992"/>
    <n v="808.58786710879997"/>
    <n v="0"/>
    <n v="0"/>
    <n v="32.554274969200002"/>
    <n v="993.97522506040002"/>
    <n v="162.80473394000001"/>
    <n v="186941.4214923268"/>
    <n v="0"/>
    <n v="0"/>
    <n v="628.74627320640002"/>
    <n v="0"/>
    <n v="0.98223999000000006"/>
    <n v="121.57857715720002"/>
    <n v="237508.29830952"/>
    <n v="1125.3448198587998"/>
  </r>
  <r>
    <x v="6"/>
    <x v="0"/>
    <x v="1"/>
    <x v="0"/>
    <x v="0"/>
    <s v="Fixed"/>
    <x v="3"/>
    <s v="Protect None"/>
    <n v="22307.746999999999"/>
    <n v="28292.575838066801"/>
    <n v="55123.424377867996"/>
    <n v="3037.2894160012002"/>
    <n v="0"/>
    <n v="240.92604868680002"/>
    <n v="172.46626887560001"/>
    <n v="1032.3406542043999"/>
    <n v="9396.4470186811996"/>
    <n v="0"/>
    <n v="502.1821176748"/>
    <n v="2638.6882736140001"/>
    <n v="0"/>
    <n v="0"/>
    <n v="24.433435967600001"/>
    <n v="977.44072834320002"/>
    <n v="137.80394626999998"/>
    <n v="187803.04933047801"/>
    <n v="0"/>
    <n v="0"/>
    <n v="284.69911052039998"/>
    <n v="0"/>
    <n v="0.98223999000000006"/>
    <n v="81.567432709200006"/>
    <n v="237508.29830952"/>
    <n v="1781.7840831731999"/>
  </r>
  <r>
    <x v="7"/>
    <x v="0"/>
    <x v="1"/>
    <x v="0"/>
    <x v="0"/>
    <s v="Fixed"/>
    <x v="3"/>
    <s v="Protect None"/>
    <n v="21955.566200000001"/>
    <n v="27404.122346251603"/>
    <n v="54253.170125112803"/>
    <n v="2911.8537862644002"/>
    <n v="0"/>
    <n v="219.58388876319998"/>
    <n v="96.159935946800005"/>
    <n v="1086.5296607068001"/>
    <n v="7957.1476570728"/>
    <n v="0"/>
    <n v="387.13796927120001"/>
    <n v="3063.5057102148003"/>
    <n v="0"/>
    <n v="0"/>
    <n v="20.580584162799997"/>
    <n v="961.31667203439997"/>
    <n v="120.29042192"/>
    <n v="190149.16500607439"/>
    <n v="0"/>
    <n v="0"/>
    <n v="170.01351060120001"/>
    <n v="0"/>
    <n v="0.98223999000000006"/>
    <n v="56.302737540000003"/>
    <n v="237508.29830952"/>
    <n v="2670.2375749884004"/>
  </r>
  <r>
    <x v="0"/>
    <x v="1"/>
    <x v="1"/>
    <x v="0"/>
    <x v="0"/>
    <s v="Fixed"/>
    <x v="3"/>
    <s v="Protect None"/>
    <n v="1967.175"/>
    <n v="9873.6555301699991"/>
    <n v="4860.9759807"/>
    <n v="540.63353914999993"/>
    <n v="0"/>
    <n v="112.08655584"/>
    <n v="88.148317090000006"/>
    <n v="0"/>
    <n v="101.10276526"/>
    <n v="0"/>
    <n v="373.13999921999999"/>
    <n v="9.3096582699999999"/>
    <n v="0"/>
    <n v="0"/>
    <n v="3.81158537"/>
    <n v="135.05490982000001"/>
    <n v="33.118167210000003"/>
    <n v="6732.4952854200001"/>
    <n v="0"/>
    <n v="0"/>
    <n v="1367.2904213000002"/>
    <n v="0"/>
    <n v="0"/>
    <n v="39.234001110000001"/>
    <n v="49587.131840319998"/>
    <n v="0"/>
  </r>
  <r>
    <x v="1"/>
    <x v="1"/>
    <x v="1"/>
    <x v="0"/>
    <x v="0"/>
    <s v="Fixed"/>
    <x v="3"/>
    <s v="Protect None"/>
    <n v="1921.9277999999999"/>
    <n v="9841.9834179088011"/>
    <n v="4749.1681586231998"/>
    <n v="509.54755852560004"/>
    <n v="0"/>
    <n v="103.7737167196"/>
    <n v="87.7082241536"/>
    <n v="151.206888926"/>
    <n v="236.87823151039998"/>
    <n v="0"/>
    <n v="371.22938799919996"/>
    <n v="15.400534625600001"/>
    <n v="0"/>
    <n v="0"/>
    <n v="3.7456084951999999"/>
    <n v="132.05259136000001"/>
    <n v="26.70580803"/>
    <n v="6744.2100108151999"/>
    <n v="0"/>
    <n v="0"/>
    <n v="1233.091728226"/>
    <n v="0"/>
    <n v="0"/>
    <n v="31.682737750400001"/>
    <n v="49587.131840319998"/>
    <n v="31.672112261199999"/>
  </r>
  <r>
    <x v="2"/>
    <x v="1"/>
    <x v="1"/>
    <x v="0"/>
    <x v="0"/>
    <s v="Fixed"/>
    <x v="3"/>
    <s v="Protect None"/>
    <n v="1905.6623"/>
    <n v="9826.9933236916004"/>
    <n v="4708.9753924411998"/>
    <n v="502.2164651864"/>
    <n v="0"/>
    <n v="97.986284567199988"/>
    <n v="87.0620461476"/>
    <n v="53.3110445692"/>
    <n v="469.73829837240004"/>
    <n v="0"/>
    <n v="356.52717040800002"/>
    <n v="17.890605664399999"/>
    <n v="0"/>
    <n v="0"/>
    <n v="3.4775002212000001"/>
    <n v="111.72825446"/>
    <n v="5.04710737"/>
    <n v="6803.5439780299994"/>
    <n v="0"/>
    <n v="0"/>
    <n v="1149.5264564428001"/>
    <n v="0"/>
    <n v="0"/>
    <n v="29.3705818796"/>
    <n v="49587.131840319998"/>
    <n v="46.662206478400002"/>
  </r>
  <r>
    <x v="3"/>
    <x v="1"/>
    <x v="1"/>
    <x v="0"/>
    <x v="0"/>
    <s v="Fixed"/>
    <x v="3"/>
    <s v="Protect None"/>
    <n v="1876.6548"/>
    <n v="9791.2442359348006"/>
    <n v="4637.2965836111998"/>
    <n v="487.37018572999995"/>
    <n v="0"/>
    <n v="92.621400938800008"/>
    <n v="85.879404489199999"/>
    <n v="91.859330969200002"/>
    <n v="719.48276178200001"/>
    <n v="0"/>
    <n v="322.99880989400003"/>
    <n v="32.021270778400002"/>
    <n v="0"/>
    <n v="0"/>
    <n v="3.3818708183999999"/>
    <n v="110.06029975999999"/>
    <n v="4.6393851100000001"/>
    <n v="6843.0668441835996"/>
    <n v="0"/>
    <n v="0"/>
    <n v="944.5983296436001"/>
    <n v="0"/>
    <n v="0"/>
    <n v="21.125202260399998"/>
    <n v="49587.131840319998"/>
    <n v="82.411294235200003"/>
  </r>
  <r>
    <x v="4"/>
    <x v="1"/>
    <x v="1"/>
    <x v="0"/>
    <x v="0"/>
    <s v="Fixed"/>
    <x v="3"/>
    <s v="Protect None"/>
    <n v="1838.2674"/>
    <n v="9719.2365311483991"/>
    <n v="4542.4396291656003"/>
    <n v="463.81644142640005"/>
    <n v="0"/>
    <n v="87.918015789200012"/>
    <n v="84.329071483600003"/>
    <n v="123.1041997228"/>
    <n v="1295.5735583923999"/>
    <n v="0"/>
    <n v="291.56194102159998"/>
    <n v="34.663558127600005"/>
    <n v="0"/>
    <n v="0"/>
    <n v="3.2748746131999997"/>
    <n v="104.80315365"/>
    <n v="4.4478792"/>
    <n v="6890.5163252804005"/>
    <n v="0"/>
    <n v="0"/>
    <n v="453.58508374440004"/>
    <n v="0"/>
    <n v="0"/>
    <n v="16.3672070384"/>
    <n v="49587.131840319998"/>
    <n v="154.4189990216"/>
  </r>
  <r>
    <x v="5"/>
    <x v="1"/>
    <x v="1"/>
    <x v="0"/>
    <x v="0"/>
    <s v="Fixed"/>
    <x v="3"/>
    <s v="Protect None"/>
    <n v="1764.6382000000001"/>
    <n v="9511.4743639856006"/>
    <n v="4360.4986362808004"/>
    <n v="414.78326822999998"/>
    <n v="0"/>
    <n v="54.912775289999999"/>
    <n v="77.703461206399993"/>
    <n v="263.9411053984"/>
    <n v="1648.1267958396002"/>
    <n v="0"/>
    <n v="242.2137097152"/>
    <n v="62.709907527600002"/>
    <n v="0"/>
    <n v="0"/>
    <n v="3.0873223736000002"/>
    <n v="95.89504002999999"/>
    <n v="4.15135392"/>
    <n v="6964.263150834"/>
    <n v="0"/>
    <n v="0"/>
    <n v="190.9281799128"/>
    <n v="0"/>
    <n v="0"/>
    <n v="13.1862320972"/>
    <n v="49587.131840319998"/>
    <n v="362.18116618440001"/>
  </r>
  <r>
    <x v="6"/>
    <x v="1"/>
    <x v="1"/>
    <x v="0"/>
    <x v="0"/>
    <s v="Fixed"/>
    <x v="3"/>
    <s v="Protect None"/>
    <n v="1688.2607"/>
    <n v="9219.4533029887989"/>
    <n v="4171.7664731708001"/>
    <n v="377.94000218999997"/>
    <n v="0"/>
    <n v="42.602281186399999"/>
    <n v="64.073429606800005"/>
    <n v="237.87505066"/>
    <n v="1893.8948552444001"/>
    <n v="0"/>
    <n v="165.19670453199998"/>
    <n v="126.15915142"/>
    <n v="0"/>
    <n v="0"/>
    <n v="2.7707816371999998"/>
    <n v="91.508936930000004"/>
    <n v="4.15135392"/>
    <n v="7079.9794232056001"/>
    <n v="0"/>
    <n v="0"/>
    <n v="129.17333089120001"/>
    <n v="0"/>
    <n v="0"/>
    <n v="9.3091640612000006"/>
    <n v="49587.131840319998"/>
    <n v="654.20222718119999"/>
  </r>
  <r>
    <x v="7"/>
    <x v="1"/>
    <x v="1"/>
    <x v="0"/>
    <x v="0"/>
    <s v="Fixed"/>
    <x v="3"/>
    <s v="Protect None"/>
    <n v="1602.7157"/>
    <n v="8742.9275409572001"/>
    <n v="3960.3810141907998"/>
    <n v="337.617506198"/>
    <n v="0"/>
    <n v="36.623096019599998"/>
    <n v="40.089723647200003"/>
    <n v="257.69282354000001"/>
    <n v="1975.6518170284"/>
    <n v="0"/>
    <n v="116.94116888239999"/>
    <n v="281.39137102199999"/>
    <n v="0"/>
    <n v="0"/>
    <n v="2.4260709992000002"/>
    <n v="82.761441169999998"/>
    <n v="4.0154465000000004"/>
    <n v="7201.7307263384"/>
    <n v="0"/>
    <n v="0"/>
    <n v="95.225634210400003"/>
    <n v="0"/>
    <n v="0"/>
    <n v="3.8535931180000005"/>
    <n v="49587.131840319998"/>
    <n v="1130.7279892128001"/>
  </r>
  <r>
    <x v="0"/>
    <x v="2"/>
    <x v="1"/>
    <x v="0"/>
    <x v="0"/>
    <s v="Fixed"/>
    <x v="3"/>
    <s v="Protect None"/>
    <n v="1180.375"/>
    <n v="1267.1884288600002"/>
    <n v="2916.7585614999998"/>
    <n v="127.65413303999999"/>
    <n v="0"/>
    <n v="20.80001287"/>
    <n v="0"/>
    <n v="1.11814741"/>
    <n v="52.725901349999994"/>
    <n v="0"/>
    <n v="35.774539509999997"/>
    <n v="9.0069553800000008"/>
    <n v="0"/>
    <n v="0"/>
    <n v="7.81467665"/>
    <n v="30.23940095"/>
    <n v="0"/>
    <n v="3808.2432829899999"/>
    <n v="0"/>
    <n v="0"/>
    <n v="1215.6177405799999"/>
    <n v="0"/>
    <n v="0"/>
    <n v="1.0749041399999999"/>
    <n v="388.88054950000003"/>
    <n v="0"/>
  </r>
  <r>
    <x v="1"/>
    <x v="2"/>
    <x v="1"/>
    <x v="0"/>
    <x v="0"/>
    <s v="Fixed"/>
    <x v="3"/>
    <s v="Protect None"/>
    <n v="1166.796"/>
    <n v="1260.2665404072"/>
    <n v="2883.2042550240003"/>
    <n v="126.1052826608"/>
    <n v="0"/>
    <n v="20.4439354296"/>
    <n v="0"/>
    <n v="36.427142230400001"/>
    <n v="128.107569614"/>
    <n v="0"/>
    <n v="35.6791572116"/>
    <n v="10.762632142000001"/>
    <n v="0"/>
    <n v="0"/>
    <n v="7.7205298736000003"/>
    <n v="30.23940095"/>
    <n v="0"/>
    <n v="3808.5020012967998"/>
    <n v="0"/>
    <n v="0"/>
    <n v="1138.5614457972001"/>
    <n v="0"/>
    <n v="0"/>
    <n v="1.0749041399999999"/>
    <n v="388.88054950000003"/>
    <n v="6.9218884528000002"/>
  </r>
  <r>
    <x v="2"/>
    <x v="2"/>
    <x v="1"/>
    <x v="0"/>
    <x v="0"/>
    <s v="Fixed"/>
    <x v="3"/>
    <s v="Protect None"/>
    <n v="1157.0844"/>
    <n v="1256.0781208272001"/>
    <n v="2859.2064641135998"/>
    <n v="125.03976848799999"/>
    <n v="0"/>
    <n v="18.875810907199998"/>
    <n v="0"/>
    <n v="29.854412294799999"/>
    <n v="214.27781598200002"/>
    <n v="0"/>
    <n v="35.371265129199998"/>
    <n v="19.367054454400002"/>
    <n v="0"/>
    <n v="0"/>
    <n v="7.1714638968000006"/>
    <n v="30.23940095"/>
    <n v="0"/>
    <n v="3810.7904351452003"/>
    <n v="0"/>
    <n v="0"/>
    <n v="1075.5597079732001"/>
    <n v="0"/>
    <n v="0"/>
    <n v="1.0749041399999999"/>
    <n v="388.88054950000003"/>
    <n v="11.110308032800001"/>
  </r>
  <r>
    <x v="3"/>
    <x v="2"/>
    <x v="1"/>
    <x v="0"/>
    <x v="0"/>
    <s v="Fixed"/>
    <x v="3"/>
    <s v="Protect None"/>
    <n v="1138.078"/>
    <n v="1245.7417437752001"/>
    <n v="2812.2408134319999"/>
    <n v="121.9025310256"/>
    <n v="0"/>
    <n v="15.8734924472"/>
    <n v="0"/>
    <n v="53.641917360800001"/>
    <n v="347.5328173524"/>
    <n v="0"/>
    <n v="34.3581370892"/>
    <n v="21.4558279476"/>
    <n v="0"/>
    <n v="0"/>
    <n v="6.1823049835999999"/>
    <n v="29.152141589999999"/>
    <n v="0"/>
    <n v="3819.1670272008"/>
    <n v="0"/>
    <n v="0"/>
    <n v="964.24609469639995"/>
    <n v="0"/>
    <n v="0"/>
    <n v="1.0749041399999999"/>
    <n v="388.88054950000003"/>
    <n v="21.446685084799999"/>
  </r>
  <r>
    <x v="4"/>
    <x v="2"/>
    <x v="1"/>
    <x v="0"/>
    <x v="0"/>
    <s v="Fixed"/>
    <x v="3"/>
    <s v="Protect None"/>
    <n v="1107.0808"/>
    <n v="1223.6083555627999"/>
    <n v="2735.6453683551999"/>
    <n v="115.34833392"/>
    <n v="0"/>
    <n v="13.940641830400001"/>
    <n v="0"/>
    <n v="85.318477501199993"/>
    <n v="880.04106962159995"/>
    <n v="0"/>
    <n v="31.812467560400002"/>
    <n v="19.4004135484"/>
    <n v="0"/>
    <n v="0"/>
    <n v="5.3747678044000002"/>
    <n v="26.144633937599998"/>
    <n v="0"/>
    <n v="3834.3466504928001"/>
    <n v="0"/>
    <n v="0"/>
    <n v="478.38102186679998"/>
    <n v="0"/>
    <n v="0"/>
    <n v="1.0749041399999999"/>
    <n v="388.88054950000003"/>
    <n v="43.580073297199995"/>
  </r>
  <r>
    <x v="5"/>
    <x v="2"/>
    <x v="1"/>
    <x v="0"/>
    <x v="0"/>
    <s v="Fixed"/>
    <x v="3"/>
    <s v="Protect None"/>
    <n v="1069.9139"/>
    <n v="1180.2155874007999"/>
    <n v="2643.8043231115998"/>
    <n v="110.8962539452"/>
    <n v="0"/>
    <n v="9.1754805808000004"/>
    <n v="0"/>
    <n v="101.12871122199999"/>
    <n v="1358.5523155072001"/>
    <n v="0"/>
    <n v="26.8313370652"/>
    <n v="24.0832890328"/>
    <n v="0"/>
    <n v="0"/>
    <n v="4.4417015900000001"/>
    <n v="23.7983776596"/>
    <n v="0"/>
    <n v="3855.4834666600004"/>
    <n v="0"/>
    <n v="0"/>
    <n v="67.557848751199998"/>
    <n v="0"/>
    <n v="0"/>
    <n v="1.0749041399999999"/>
    <n v="388.88054950000003"/>
    <n v="86.972841459200012"/>
  </r>
  <r>
    <x v="6"/>
    <x v="2"/>
    <x v="1"/>
    <x v="0"/>
    <x v="0"/>
    <s v="Fixed"/>
    <x v="3"/>
    <s v="Protect None"/>
    <n v="1031.271"/>
    <n v="1137.0971051228"/>
    <n v="2548.316016924"/>
    <n v="101.4630434752"/>
    <n v="0"/>
    <n v="7.5821514095999998"/>
    <n v="0"/>
    <n v="106.51731687280001"/>
    <n v="1439.8111148208"/>
    <n v="0"/>
    <n v="23.799118972799999"/>
    <n v="72.588400126400003"/>
    <n v="0"/>
    <n v="0"/>
    <n v="3.3769287304"/>
    <n v="21.8509478832"/>
    <n v="0"/>
    <n v="3877.3761751868001"/>
    <n v="0"/>
    <n v="0"/>
    <n v="23.430933416800002"/>
    <n v="0"/>
    <n v="0"/>
    <n v="0.71684986440000009"/>
    <n v="388.88054950000003"/>
    <n v="130.09132373719999"/>
  </r>
  <r>
    <x v="7"/>
    <x v="2"/>
    <x v="1"/>
    <x v="0"/>
    <x v="0"/>
    <s v="Fixed"/>
    <x v="3"/>
    <s v="Protect None"/>
    <n v="993.49480000000005"/>
    <n v="1094.9714883239999"/>
    <n v="2454.9693645712"/>
    <n v="92.049354252800001"/>
    <n v="0"/>
    <n v="6.8623362924000002"/>
    <n v="0"/>
    <n v="103.3986122404"/>
    <n v="1314.0161952863998"/>
    <n v="0"/>
    <n v="20.5148543924"/>
    <n v="295.03795861639998"/>
    <n v="0"/>
    <n v="0"/>
    <n v="2.7636156096"/>
    <n v="20.737495456800001"/>
    <n v="0"/>
    <n v="3906.1756987980002"/>
    <n v="0"/>
    <n v="0"/>
    <n v="10.185643367999999"/>
    <n v="0"/>
    <n v="0"/>
    <n v="0.11688038120000001"/>
    <n v="388.88054950000003"/>
    <n v="172.21694053600001"/>
  </r>
  <r>
    <x v="0"/>
    <x v="3"/>
    <x v="1"/>
    <x v="0"/>
    <x v="0"/>
    <s v="Fixed"/>
    <x v="3"/>
    <s v="Protect None"/>
    <n v="417.35750000000002"/>
    <n v="554.67524667999999"/>
    <n v="1031.30874623"/>
    <n v="77.745221849999993"/>
    <n v="0"/>
    <n v="5.3806983100000005"/>
    <n v="0"/>
    <n v="4.2934389500000005"/>
    <n v="1.6741323100000001"/>
    <n v="0"/>
    <n v="29.720481710000001"/>
    <n v="0"/>
    <n v="0"/>
    <n v="0"/>
    <n v="0"/>
    <n v="8.3027078400000001"/>
    <n v="0"/>
    <n v="1290.3915320200001"/>
    <n v="0"/>
    <n v="0"/>
    <n v="477.04739942000003"/>
    <n v="0"/>
    <n v="0"/>
    <n v="1.0810817500000001"/>
    <n v="89.637121100000002"/>
    <n v="0"/>
  </r>
  <r>
    <x v="1"/>
    <x v="3"/>
    <x v="1"/>
    <x v="0"/>
    <x v="0"/>
    <s v="Fixed"/>
    <x v="3"/>
    <s v="Protect None"/>
    <n v="413.262"/>
    <n v="552.91808729160005"/>
    <n v="1021.188585528"/>
    <n v="76.9885881772"/>
    <n v="0"/>
    <n v="5.0290687488000003"/>
    <n v="0"/>
    <n v="15.405970922400002"/>
    <n v="32.388715021199999"/>
    <n v="0"/>
    <n v="29.7162809352"/>
    <n v="1.4826264E-2"/>
    <n v="0"/>
    <n v="0"/>
    <n v="0"/>
    <n v="8.3027078400000001"/>
    <n v="0"/>
    <n v="1290.3957327947999"/>
    <n v="0"/>
    <n v="0"/>
    <n v="446.43363530400001"/>
    <n v="0"/>
    <n v="0"/>
    <n v="1.0810817500000001"/>
    <n v="89.637121100000002"/>
    <n v="1.7571593883999999"/>
  </r>
  <r>
    <x v="2"/>
    <x v="3"/>
    <x v="1"/>
    <x v="0"/>
    <x v="0"/>
    <s v="Fixed"/>
    <x v="3"/>
    <s v="Protect None"/>
    <n v="408.96780000000001"/>
    <n v="549.73167605360004"/>
    <n v="1010.5774283832001"/>
    <n v="72.489805470799993"/>
    <n v="0"/>
    <n v="4.0515237423999997"/>
    <n v="0"/>
    <n v="20.200784700000003"/>
    <n v="65.388025014800007"/>
    <n v="0"/>
    <n v="29.524280816400001"/>
    <n v="3.5798014428000005"/>
    <n v="0"/>
    <n v="0"/>
    <n v="0"/>
    <n v="8.1853332499999993"/>
    <n v="0"/>
    <n v="1291.0087988112"/>
    <n v="0"/>
    <n v="0"/>
    <n v="420.85882411280005"/>
    <n v="0"/>
    <n v="0"/>
    <n v="1.0810817500000001"/>
    <n v="89.637121100000002"/>
    <n v="4.9435706263999997"/>
  </r>
  <r>
    <x v="3"/>
    <x v="3"/>
    <x v="1"/>
    <x v="0"/>
    <x v="0"/>
    <s v="Fixed"/>
    <x v="3"/>
    <s v="Protect None"/>
    <n v="401.5684"/>
    <n v="542.0155940592"/>
    <n v="992.29318540960003"/>
    <n v="68.462745064000003"/>
    <n v="0"/>
    <n v="2.6813298444"/>
    <n v="0"/>
    <n v="25.921745768800001"/>
    <n v="323.4865939796"/>
    <n v="0"/>
    <n v="27.824943857600001"/>
    <n v="5.4291307723999997"/>
    <n v="0"/>
    <n v="0"/>
    <n v="0"/>
    <n v="7.9629392900000004"/>
    <n v="0"/>
    <n v="1294.3172796227998"/>
    <n v="0"/>
    <n v="0"/>
    <n v="177.48446503079998"/>
    <n v="0"/>
    <n v="0"/>
    <n v="1.0810817500000001"/>
    <n v="89.637121100000002"/>
    <n v="12.659652620799999"/>
  </r>
  <r>
    <x v="4"/>
    <x v="3"/>
    <x v="1"/>
    <x v="0"/>
    <x v="0"/>
    <s v="Fixed"/>
    <x v="3"/>
    <s v="Protect None"/>
    <n v="394.09789999999998"/>
    <n v="532.38297033840001"/>
    <n v="973.83325120759991"/>
    <n v="66.657647421999997"/>
    <n v="0"/>
    <n v="2.3304415964"/>
    <n v="0"/>
    <n v="21.138545898000004"/>
    <n v="488.69614794040001"/>
    <n v="0"/>
    <n v="25.178702838000003"/>
    <n v="5.9386600452000007"/>
    <n v="0"/>
    <n v="0"/>
    <n v="0"/>
    <n v="7.9567616800000005"/>
    <n v="0"/>
    <n v="1300.5260247771998"/>
    <n v="0"/>
    <n v="0"/>
    <n v="33.629920422399998"/>
    <n v="0"/>
    <n v="0"/>
    <n v="1.0593365628"/>
    <n v="89.637121100000002"/>
    <n v="22.292276341600001"/>
  </r>
  <r>
    <x v="5"/>
    <x v="3"/>
    <x v="1"/>
    <x v="0"/>
    <x v="0"/>
    <s v="Fixed"/>
    <x v="3"/>
    <s v="Protect None"/>
    <n v="382.42079999999999"/>
    <n v="514.50546120720003"/>
    <n v="944.97862331520002"/>
    <n v="64.107777118399994"/>
    <n v="0"/>
    <n v="2.2864570132000002"/>
    <n v="0"/>
    <n v="31.596745419199998"/>
    <n v="462.58660282760002"/>
    <n v="0"/>
    <n v="21.744940095599997"/>
    <n v="70.245356205600004"/>
    <n v="0"/>
    <n v="0"/>
    <n v="0"/>
    <n v="7.9567616800000005"/>
    <n v="0"/>
    <n v="1310.3125945392001"/>
    <n v="0"/>
    <n v="0"/>
    <n v="10.283990919200001"/>
    <n v="0"/>
    <n v="0"/>
    <n v="0.8458383612"/>
    <n v="89.637121100000002"/>
    <n v="40.169785472800001"/>
  </r>
  <r>
    <x v="6"/>
    <x v="3"/>
    <x v="1"/>
    <x v="0"/>
    <x v="0"/>
    <s v="Fixed"/>
    <x v="3"/>
    <s v="Protect None"/>
    <n v="367.18020000000001"/>
    <n v="490.37991732200004"/>
    <n v="907.31843012880006"/>
    <n v="56.474969306800006"/>
    <n v="0"/>
    <n v="2.2553218587999999"/>
    <n v="0"/>
    <n v="45.337726894399999"/>
    <n v="337.77441749200005"/>
    <n v="0"/>
    <n v="18.187872257600002"/>
    <n v="161.9512353424"/>
    <n v="0"/>
    <n v="0"/>
    <n v="0"/>
    <n v="7.6478811800000006"/>
    <n v="0"/>
    <n v="1383.7139681416002"/>
    <n v="0"/>
    <n v="0"/>
    <n v="5.6300266496000004"/>
    <n v="0"/>
    <n v="0"/>
    <n v="0.65334403360000004"/>
    <n v="89.637121100000002"/>
    <n v="64.295329358000004"/>
  </r>
  <r>
    <x v="7"/>
    <x v="3"/>
    <x v="1"/>
    <x v="0"/>
    <x v="0"/>
    <s v="Fixed"/>
    <x v="3"/>
    <s v="Protect None"/>
    <n v="355.14519999999999"/>
    <n v="464.08183155199998"/>
    <n v="877.57941558879998"/>
    <n v="55.9261504344"/>
    <n v="0"/>
    <n v="2.2427195343999999"/>
    <n v="0"/>
    <n v="30.241871994"/>
    <n v="201.61099733359998"/>
    <n v="0"/>
    <n v="15.420055873200001"/>
    <n v="187.57571451799998"/>
    <n v="0"/>
    <n v="0"/>
    <n v="0"/>
    <n v="7.6555414164000002"/>
    <n v="0"/>
    <n v="1544.2238435187999"/>
    <n v="0"/>
    <n v="0"/>
    <n v="3.9571298615999999"/>
    <n v="0"/>
    <n v="0"/>
    <n v="0.5122474212"/>
    <n v="89.637121100000002"/>
    <n v="90.593415128000004"/>
  </r>
  <r>
    <x v="0"/>
    <x v="4"/>
    <x v="1"/>
    <x v="0"/>
    <x v="0"/>
    <s v="Fixed"/>
    <x v="3"/>
    <s v="Protect None"/>
    <n v="739.16499999999996"/>
    <n v="217.91519274999999"/>
    <n v="1826.5092382599998"/>
    <n v="34.81700996"/>
    <n v="0"/>
    <n v="2.8417005999999998"/>
    <n v="2.8540558200000001"/>
    <n v="0.82779974000000001"/>
    <n v="47.376091089999996"/>
    <n v="0"/>
    <n v="23.876462650000001"/>
    <n v="0"/>
    <n v="0"/>
    <n v="0"/>
    <n v="0"/>
    <n v="16.710435050000001"/>
    <n v="0"/>
    <n v="3031.9524551700001"/>
    <n v="0"/>
    <n v="0"/>
    <n v="888.43298215000004"/>
    <n v="0"/>
    <n v="0"/>
    <n v="7.8393870899999998"/>
    <n v="0"/>
    <n v="0"/>
  </r>
  <r>
    <x v="1"/>
    <x v="4"/>
    <x v="1"/>
    <x v="0"/>
    <x v="0"/>
    <s v="Fixed"/>
    <x v="3"/>
    <s v="Protect None"/>
    <n v="722.20169999999996"/>
    <n v="216.96038134840001"/>
    <n v="1784.5921775748"/>
    <n v="34.81700996"/>
    <n v="0"/>
    <n v="2.8417005999999998"/>
    <n v="2.8540558200000001"/>
    <n v="42.641570785999996"/>
    <n v="100.06937465920001"/>
    <n v="0"/>
    <n v="23.873744501600001"/>
    <n v="0.40895778200000005"/>
    <n v="0"/>
    <n v="0"/>
    <n v="0"/>
    <n v="16.710435050000001"/>
    <n v="0"/>
    <n v="3031.9551733184003"/>
    <n v="0"/>
    <n v="0"/>
    <n v="835.43427754240008"/>
    <n v="0"/>
    <n v="0"/>
    <n v="7.8393870899999998"/>
    <n v="0"/>
    <n v="0.95481140160000011"/>
  </r>
  <r>
    <x v="2"/>
    <x v="4"/>
    <x v="1"/>
    <x v="0"/>
    <x v="0"/>
    <s v="Fixed"/>
    <x v="3"/>
    <s v="Protect None"/>
    <n v="713.27409999999998"/>
    <n v="216.116272718"/>
    <n v="1762.5316851604"/>
    <n v="34.234090680400001"/>
    <n v="0"/>
    <n v="2.8417005999999998"/>
    <n v="2.8535616112"/>
    <n v="44.762220746799997"/>
    <n v="119.34500048560001"/>
    <n v="0"/>
    <n v="23.821605473199998"/>
    <n v="20.331502927599999"/>
    <n v="0"/>
    <n v="0"/>
    <n v="0"/>
    <n v="16.710435050000001"/>
    <n v="0"/>
    <n v="3032.0757602655999"/>
    <n v="0"/>
    <n v="0"/>
    <n v="816.6919030112"/>
    <n v="0"/>
    <n v="0"/>
    <n v="7.8381515680000007"/>
    <n v="0"/>
    <n v="1.7989200320000001"/>
  </r>
  <r>
    <x v="3"/>
    <x v="4"/>
    <x v="1"/>
    <x v="0"/>
    <x v="0"/>
    <s v="Fixed"/>
    <x v="3"/>
    <s v="Protect None"/>
    <n v="697.61559999999997"/>
    <n v="214.55803237160001"/>
    <n v="1723.8388426863999"/>
    <n v="34.139943903999999"/>
    <n v="0"/>
    <n v="2.8417005999999998"/>
    <n v="2.8501021496000001"/>
    <n v="61.270524397599999"/>
    <n v="273.61227740560003"/>
    <n v="0"/>
    <n v="23.306145694799998"/>
    <n v="15.59846525"/>
    <n v="0"/>
    <n v="0"/>
    <n v="0"/>
    <n v="16.710435050000001"/>
    <n v="0"/>
    <n v="3046.9578698600003"/>
    <n v="0"/>
    <n v="0"/>
    <n v="675.18830966439998"/>
    <n v="0"/>
    <n v="0"/>
    <n v="7.7227538132000006"/>
    <n v="0"/>
    <n v="3.3571603784000001"/>
  </r>
  <r>
    <x v="4"/>
    <x v="4"/>
    <x v="1"/>
    <x v="0"/>
    <x v="0"/>
    <s v="Fixed"/>
    <x v="3"/>
    <s v="Protect None"/>
    <n v="682.65909999999997"/>
    <n v="211.4946791248"/>
    <n v="1686.8806731003999"/>
    <n v="34.034430325199999"/>
    <n v="0"/>
    <n v="2.8417005999999998"/>
    <n v="2.8179785776000004"/>
    <n v="60.179064262799997"/>
    <n v="836.31322789319995"/>
    <n v="0"/>
    <n v="21.520075091599999"/>
    <n v="12.061659972799999"/>
    <n v="0"/>
    <n v="0"/>
    <n v="0"/>
    <n v="16.611593290000002"/>
    <n v="0"/>
    <n v="3061.4606742003998"/>
    <n v="0"/>
    <n v="0"/>
    <n v="142.57726196479999"/>
    <n v="0"/>
    <n v="0"/>
    <n v="6.7395254055999994"/>
    <n v="0"/>
    <n v="6.4205136251999999"/>
  </r>
  <r>
    <x v="5"/>
    <x v="4"/>
    <x v="1"/>
    <x v="0"/>
    <x v="0"/>
    <s v="Fixed"/>
    <x v="3"/>
    <s v="Protect None"/>
    <n v="655.81169999999997"/>
    <n v="201.44914395160001"/>
    <n v="1620.5395664148"/>
    <n v="30.619694621600001"/>
    <n v="0"/>
    <n v="2.4895768300000003"/>
    <n v="2.5375150835999998"/>
    <n v="80.45669843120001"/>
    <n v="981.44703198039997"/>
    <n v="0"/>
    <n v="18.983548425600002"/>
    <n v="33.020313867600002"/>
    <n v="0"/>
    <n v="0"/>
    <n v="0"/>
    <n v="16.59306046"/>
    <n v="0"/>
    <n v="3075.6400188811999"/>
    <n v="0"/>
    <n v="0"/>
    <n v="18.185895422400002"/>
    <n v="0"/>
    <n v="0"/>
    <n v="3.5246971615999998"/>
    <n v="0"/>
    <n v="16.466048798399999"/>
  </r>
  <r>
    <x v="6"/>
    <x v="4"/>
    <x v="1"/>
    <x v="0"/>
    <x v="0"/>
    <s v="Fixed"/>
    <x v="3"/>
    <s v="Protect None"/>
    <n v="632.13589999999999"/>
    <n v="193.7041507424"/>
    <n v="1562.0356228795999"/>
    <n v="30.446721541600002"/>
    <n v="0"/>
    <n v="2.4895768300000003"/>
    <n v="2.0816074656000003"/>
    <n v="70.326900657600007"/>
    <n v="487.79026321000003"/>
    <n v="0"/>
    <n v="16.367948351599999"/>
    <n v="579.59572542000001"/>
    <n v="0"/>
    <n v="0"/>
    <n v="0"/>
    <n v="16.154450149999999"/>
    <n v="0"/>
    <n v="3108.7977227951997"/>
    <n v="0"/>
    <n v="0"/>
    <n v="6.1200346748000003"/>
    <n v="0"/>
    <n v="0"/>
    <n v="1.831043604"/>
    <n v="0"/>
    <n v="24.2110420076"/>
  </r>
  <r>
    <x v="7"/>
    <x v="4"/>
    <x v="1"/>
    <x v="0"/>
    <x v="0"/>
    <s v="Fixed"/>
    <x v="3"/>
    <s v="Protect None"/>
    <n v="609.89409999999998"/>
    <n v="184.53534198040001"/>
    <n v="1507.0751564404"/>
    <n v="30.316003314"/>
    <n v="0"/>
    <n v="2.4895768300000003"/>
    <n v="1.2575142916000002"/>
    <n v="67.763933820800005"/>
    <n v="232.33175765479999"/>
    <n v="0"/>
    <n v="13.555900279599999"/>
    <n v="365.20251168319999"/>
    <n v="0"/>
    <n v="0"/>
    <n v="0"/>
    <n v="15.950589020000001"/>
    <n v="0"/>
    <n v="3643.8931581324"/>
    <n v="0"/>
    <n v="0"/>
    <n v="3.1248822424"/>
    <n v="0"/>
    <n v="0"/>
    <n v="1.0761396620000001"/>
    <n v="0"/>
    <n v="33.379850769599997"/>
  </r>
  <r>
    <x v="0"/>
    <x v="5"/>
    <x v="1"/>
    <x v="0"/>
    <x v="0"/>
    <s v="Fixed"/>
    <x v="3"/>
    <s v="Protect None"/>
    <n v="420.2"/>
    <n v="1011.16973763"/>
    <n v="1038.3326887999999"/>
    <n v="26.650209540000002"/>
    <n v="0"/>
    <n v="10.73668618"/>
    <n v="0"/>
    <n v="0"/>
    <n v="77.281901099999999"/>
    <n v="0"/>
    <n v="40.092688900000006"/>
    <n v="20.515842810000002"/>
    <n v="0"/>
    <n v="0"/>
    <n v="3.7868749299999998"/>
    <n v="3.65714512"/>
    <n v="0"/>
    <n v="2006.3085773100001"/>
    <n v="0"/>
    <n v="0"/>
    <n v="296.08666969000001"/>
    <n v="0"/>
    <n v="0"/>
    <n v="19.595378919999998"/>
    <n v="416.44504532000002"/>
    <n v="0"/>
  </r>
  <r>
    <x v="1"/>
    <x v="5"/>
    <x v="1"/>
    <x v="0"/>
    <x v="0"/>
    <s v="Fixed"/>
    <x v="3"/>
    <s v="Protect None"/>
    <n v="412.82560000000001"/>
    <n v="1000.1894065115999"/>
    <n v="1020.1102219264001"/>
    <n v="26.6346419628"/>
    <n v="0"/>
    <n v="10.73668618"/>
    <n v="0"/>
    <n v="18.237787346400001"/>
    <n v="103.0084343928"/>
    <n v="0"/>
    <n v="39.812472510399999"/>
    <n v="22.998253612399999"/>
    <n v="0"/>
    <n v="0"/>
    <n v="3.7868749299999998"/>
    <n v="3.65714512"/>
    <n v="0"/>
    <n v="2007.6481302623999"/>
    <n v="0"/>
    <n v="0"/>
    <n v="266.81863613640002"/>
    <n v="0"/>
    <n v="0"/>
    <n v="19.595378919999998"/>
    <n v="416.44504532000002"/>
    <n v="10.980331118400001"/>
  </r>
  <r>
    <x v="2"/>
    <x v="5"/>
    <x v="1"/>
    <x v="0"/>
    <x v="0"/>
    <s v="Fixed"/>
    <x v="3"/>
    <s v="Protect None"/>
    <n v="408.63780000000003"/>
    <n v="995.19888604920004"/>
    <n v="1009.7619838632"/>
    <n v="24.339783399999998"/>
    <n v="0"/>
    <n v="10.73668618"/>
    <n v="0"/>
    <n v="12.6433437304"/>
    <n v="148.91524272039999"/>
    <n v="0"/>
    <n v="39.304425864000002"/>
    <n v="24.342007339599999"/>
    <n v="0"/>
    <n v="0"/>
    <n v="3.7868749299999998"/>
    <n v="3.65714512"/>
    <n v="0"/>
    <n v="2010.6845491296001"/>
    <n v="0"/>
    <n v="0"/>
    <n v="235.27724210280002"/>
    <n v="0"/>
    <n v="0"/>
    <n v="19.595378919999998"/>
    <n v="416.44504532000002"/>
    <n v="15.9708515808"/>
  </r>
  <r>
    <x v="3"/>
    <x v="5"/>
    <x v="1"/>
    <x v="0"/>
    <x v="0"/>
    <s v="Fixed"/>
    <x v="3"/>
    <s v="Protect None"/>
    <n v="401.4588"/>
    <n v="981.72205917759993"/>
    <n v="992.02235898720005"/>
    <n v="22.428430865999999"/>
    <n v="0"/>
    <n v="10.1718055216"/>
    <n v="0"/>
    <n v="20.193124463600004"/>
    <n v="243.04002682879999"/>
    <n v="0"/>
    <n v="32.833255836799999"/>
    <n v="29.626087829199999"/>
    <n v="0"/>
    <n v="0"/>
    <n v="3.7868749299999998"/>
    <n v="3.65714512"/>
    <n v="0"/>
    <n v="2020.3250801912"/>
    <n v="0"/>
    <n v="0"/>
    <n v="145.3650938056"/>
    <n v="0"/>
    <n v="0"/>
    <n v="19.595378919999998"/>
    <n v="416.44504532000002"/>
    <n v="29.447678452399998"/>
  </r>
  <r>
    <x v="4"/>
    <x v="5"/>
    <x v="1"/>
    <x v="0"/>
    <x v="0"/>
    <s v="Fixed"/>
    <x v="3"/>
    <s v="Protect None"/>
    <n v="393.18720000000002"/>
    <n v="966.79670631319993"/>
    <n v="971.58287143680002"/>
    <n v="21.786206530399998"/>
    <n v="0"/>
    <n v="9.9056740828000009"/>
    <n v="0"/>
    <n v="21.341171505999998"/>
    <n v="297.05902550399998"/>
    <n v="0"/>
    <n v="23.086716987599999"/>
    <n v="68.503270185600002"/>
    <n v="0"/>
    <n v="0"/>
    <n v="3.7861336167999999"/>
    <n v="3.65714512"/>
    <n v="0"/>
    <n v="2037.9194076800002"/>
    <n v="0"/>
    <n v="0"/>
    <n v="65.517013511599998"/>
    <n v="0"/>
    <n v="0"/>
    <n v="18.899780034000003"/>
    <n v="416.44504532000002"/>
    <n v="44.373031316800002"/>
  </r>
  <r>
    <x v="5"/>
    <x v="5"/>
    <x v="1"/>
    <x v="0"/>
    <x v="0"/>
    <s v="Fixed"/>
    <x v="3"/>
    <s v="Protect None"/>
    <n v="377.58049999999997"/>
    <n v="922.50423103079993"/>
    <n v="933.01802904199997"/>
    <n v="19.0463129432"/>
    <n v="0"/>
    <n v="4.5941650047999998"/>
    <n v="0"/>
    <n v="46.6115500764"/>
    <n v="339.21800139679999"/>
    <n v="0"/>
    <n v="18.3242738864"/>
    <n v="49.759907236800004"/>
    <n v="0"/>
    <n v="0"/>
    <n v="3.7636471163999996"/>
    <n v="3.65714512"/>
    <n v="0"/>
    <n v="2093.1425460964001"/>
    <n v="0"/>
    <n v="0"/>
    <n v="27.105375844800001"/>
    <n v="0"/>
    <n v="0"/>
    <n v="4.8037095359999995"/>
    <n v="416.44504532000002"/>
    <n v="88.6655065992"/>
  </r>
  <r>
    <x v="6"/>
    <x v="5"/>
    <x v="1"/>
    <x v="0"/>
    <x v="0"/>
    <s v="Fixed"/>
    <x v="3"/>
    <s v="Protect None"/>
    <n v="363.61020000000002"/>
    <n v="875.75010171559995"/>
    <n v="898.49680304880007"/>
    <n v="17.384782957599999"/>
    <n v="0"/>
    <n v="4.4127903752000002"/>
    <n v="0"/>
    <n v="36.367590069999999"/>
    <n v="392.74427389840002"/>
    <n v="0"/>
    <n v="12.781475090000001"/>
    <n v="21.909017417200001"/>
    <n v="0"/>
    <n v="0"/>
    <n v="1.7060087776000001"/>
    <n v="3.65714512"/>
    <n v="0"/>
    <n v="2144.6539293204"/>
    <n v="0"/>
    <n v="0"/>
    <n v="6.5714944136000009"/>
    <n v="0"/>
    <n v="0"/>
    <n v="2.3595999156"/>
    <n v="416.44504532000002"/>
    <n v="135.4196359144"/>
  </r>
  <r>
    <x v="7"/>
    <x v="5"/>
    <x v="1"/>
    <x v="0"/>
    <x v="0"/>
    <s v="Fixed"/>
    <x v="3"/>
    <s v="Protect None"/>
    <n v="345.98860000000002"/>
    <n v="838.37457279799992"/>
    <n v="854.9530540984"/>
    <n v="16.604921471200001"/>
    <n v="0"/>
    <n v="4.3957401716"/>
    <n v="0"/>
    <n v="44.327564107200004"/>
    <n v="397.72515728919996"/>
    <n v="0"/>
    <n v="10.158708988400001"/>
    <n v="43.720428596400005"/>
    <n v="0"/>
    <n v="0"/>
    <n v="1.2953212648000001"/>
    <n v="3.65714512"/>
    <n v="0"/>
    <n v="2161.7782642403999"/>
    <n v="0"/>
    <n v="0"/>
    <n v="2.4824108024"/>
    <n v="0"/>
    <n v="0"/>
    <n v="1.9459471500000001"/>
    <n v="416.44504532000002"/>
    <n v="172.79516483199998"/>
  </r>
  <r>
    <x v="0"/>
    <x v="6"/>
    <x v="1"/>
    <x v="0"/>
    <x v="2"/>
    <s v="Fixed"/>
    <x v="3"/>
    <s v="Protect None"/>
    <n v="3740.0925000000002"/>
    <n v="6413.5391035100001"/>
    <n v="9241.9331315700001"/>
    <n v="294.68435221999999"/>
    <n v="0"/>
    <n v="36.62704969"/>
    <n v="21.79460808"/>
    <n v="43.471841570000002"/>
    <n v="208.51287033"/>
    <n v="0"/>
    <n v="180.33061351000001"/>
    <n v="0"/>
    <n v="0"/>
    <n v="0"/>
    <n v="0"/>
    <n v="248.53760552"/>
    <n v="169.8224989"/>
    <n v="2238.9326594700001"/>
    <n v="0"/>
    <n v="0"/>
    <n v="529.66210378999995"/>
    <n v="0"/>
    <n v="0"/>
    <n v="5.33745504"/>
    <n v="21137.341264050003"/>
    <n v="0"/>
  </r>
  <r>
    <x v="1"/>
    <x v="6"/>
    <x v="1"/>
    <x v="0"/>
    <x v="2"/>
    <s v="Fixed"/>
    <x v="3"/>
    <s v="Protect None"/>
    <n v="3720.6588999999999"/>
    <n v="6400.4413347879999"/>
    <n v="9193.9118508915999"/>
    <n v="294.68435221999999"/>
    <n v="0"/>
    <n v="34.675419138800002"/>
    <n v="21.79460808"/>
    <n v="71.217464915199997"/>
    <n v="274.52088028439999"/>
    <n v="0"/>
    <n v="179.72174826840001"/>
    <n v="11.260300403599999"/>
    <n v="0"/>
    <n v="0"/>
    <n v="0"/>
    <n v="248.39552049"/>
    <n v="156.79391941"/>
    <n v="2252.7121892316"/>
    <n v="0"/>
    <n v="0"/>
    <n v="474.71399257080003"/>
    <n v="0"/>
    <n v="0"/>
    <n v="5.24479089"/>
    <n v="21137.341264050003"/>
    <n v="13.097768722000001"/>
  </r>
  <r>
    <x v="2"/>
    <x v="6"/>
    <x v="1"/>
    <x v="0"/>
    <x v="2"/>
    <s v="Fixed"/>
    <x v="3"/>
    <s v="Protect None"/>
    <n v="3718.6932000000002"/>
    <n v="6396.0114942092005"/>
    <n v="9189.0545197007996"/>
    <n v="294.68435221999999"/>
    <n v="0"/>
    <n v="34.619326440000002"/>
    <n v="21.79460808"/>
    <n v="34.313164088400001"/>
    <n v="327.64511392719999"/>
    <n v="0"/>
    <n v="173.86315004880001"/>
    <n v="16.646682114800001"/>
    <n v="0"/>
    <n v="0"/>
    <n v="0"/>
    <n v="248.39552049"/>
    <n v="116.48501416000001"/>
    <n v="2299.0131290772001"/>
    <n v="0"/>
    <n v="0"/>
    <n v="457.91682387639997"/>
    <n v="0"/>
    <n v="0"/>
    <n v="5.2153854663999999"/>
    <n v="21137.341264050003"/>
    <n v="17.527609300800002"/>
  </r>
  <r>
    <x v="3"/>
    <x v="6"/>
    <x v="1"/>
    <x v="0"/>
    <x v="2"/>
    <s v="Fixed"/>
    <x v="3"/>
    <s v="Protect None"/>
    <n v="3711.7601"/>
    <n v="6385.0141128871992"/>
    <n v="9171.9225245443995"/>
    <n v="294.68435221999999"/>
    <n v="0"/>
    <n v="32.498923583599996"/>
    <n v="21.79460808"/>
    <n v="43.112057563599997"/>
    <n v="372.3697748052"/>
    <n v="0"/>
    <n v="157.61307049600001"/>
    <n v="29.796342760799998"/>
    <n v="0"/>
    <n v="0"/>
    <n v="0"/>
    <n v="248.39552049"/>
    <n v="109.76995209"/>
    <n v="2323.6946578624002"/>
    <n v="0"/>
    <n v="0"/>
    <n v="408.81619117880001"/>
    <n v="0"/>
    <n v="0"/>
    <n v="5.1788140152000004"/>
    <n v="21137.341264050003"/>
    <n v="28.524990622799997"/>
  </r>
  <r>
    <x v="4"/>
    <x v="6"/>
    <x v="1"/>
    <x v="0"/>
    <x v="2"/>
    <s v="Fixed"/>
    <x v="3"/>
    <s v="Protect None"/>
    <n v="3701.2219"/>
    <n v="6372.4308155259996"/>
    <n v="9145.8821686636002"/>
    <n v="294.68435221999999"/>
    <n v="0"/>
    <n v="31.513471236400001"/>
    <n v="21.776075250000002"/>
    <n v="49.390486158800002"/>
    <n v="509.53619172319998"/>
    <n v="0"/>
    <n v="135.70627701839999"/>
    <n v="47.737110618400003"/>
    <n v="0"/>
    <n v="0"/>
    <n v="0"/>
    <n v="246.70903296"/>
    <n v="98.180755730000001"/>
    <n v="2367.5576656976"/>
    <n v="0"/>
    <n v="0"/>
    <n v="266.20729985079998"/>
    <n v="0"/>
    <n v="0"/>
    <n v="4.7659025628"/>
    <n v="21137.341264050003"/>
    <n v="41.108287984"/>
  </r>
  <r>
    <x v="5"/>
    <x v="6"/>
    <x v="1"/>
    <x v="0"/>
    <x v="2"/>
    <s v="Fixed"/>
    <x v="3"/>
    <s v="Protect None"/>
    <n v="3687.9158000000002"/>
    <n v="6343.9129909307994"/>
    <n v="9113.002210095201"/>
    <n v="294.68435221999999"/>
    <n v="0"/>
    <n v="29.875416168799998"/>
    <n v="21.6984844684"/>
    <n v="53.3846816804"/>
    <n v="650.78675016440002"/>
    <n v="0"/>
    <n v="109.33405992839999"/>
    <n v="99.811150561199995"/>
    <n v="0"/>
    <n v="0"/>
    <n v="0"/>
    <n v="245.36849158999999"/>
    <n v="88.370711050000011"/>
    <n v="2418.2283997528002"/>
    <n v="0"/>
    <n v="0"/>
    <n v="90.948257046400002"/>
    <n v="0"/>
    <n v="0"/>
    <n v="4.1540720684000005"/>
    <n v="21137.341264050003"/>
    <n v="69.626112579199997"/>
  </r>
  <r>
    <x v="6"/>
    <x v="6"/>
    <x v="1"/>
    <x v="0"/>
    <x v="2"/>
    <s v="Fixed"/>
    <x v="3"/>
    <s v="Protect None"/>
    <n v="3675.0254"/>
    <n v="6305.6587587668"/>
    <n v="9081.1494645176008"/>
    <n v="294.53287722280004"/>
    <n v="0"/>
    <n v="27.436989949600001"/>
    <n v="21.456816365199998"/>
    <n v="49.588663887600006"/>
    <n v="701.04753801999993"/>
    <n v="0"/>
    <n v="81.673193392400009"/>
    <n v="119.4683055812"/>
    <n v="0"/>
    <n v="0"/>
    <n v="0"/>
    <n v="242.13760155999998"/>
    <n v="81.55680722000001"/>
    <n v="2489.8679189832001"/>
    <n v="0"/>
    <n v="0"/>
    <n v="26.988989672400002"/>
    <n v="0"/>
    <n v="0"/>
    <n v="2.7418704223999999"/>
    <n v="21137.341264050003"/>
    <n v="107.8803447432"/>
  </r>
  <r>
    <x v="7"/>
    <x v="6"/>
    <x v="1"/>
    <x v="0"/>
    <x v="2"/>
    <s v="Fixed"/>
    <x v="3"/>
    <s v="Protect None"/>
    <n v="3662.2285000000002"/>
    <n v="6248.2069857668002"/>
    <n v="9049.5277615539999"/>
    <n v="293.86025904600001"/>
    <n v="0"/>
    <n v="23.183581912399998"/>
    <n v="19.696691724000001"/>
    <n v="49.728277873600007"/>
    <n v="716.50317692680005"/>
    <n v="0"/>
    <n v="62.258447788799998"/>
    <n v="98.886733000800007"/>
    <n v="0"/>
    <n v="0"/>
    <n v="0"/>
    <n v="241.97698370000001"/>
    <n v="74.668772070000003"/>
    <n v="2578.2178732636003"/>
    <n v="0"/>
    <n v="0"/>
    <n v="9.6687009631999992"/>
    <n v="0"/>
    <n v="0"/>
    <n v="1.4695298668000001"/>
    <n v="21137.341264050003"/>
    <n v="165.3321177432"/>
  </r>
  <r>
    <x v="0"/>
    <x v="7"/>
    <x v="1"/>
    <x v="3"/>
    <x v="2"/>
    <s v="Fixed"/>
    <x v="3"/>
    <s v="Protect None"/>
    <n v="7427.41"/>
    <n v="18236.094681260001"/>
    <n v="18353.456916039999"/>
    <n v="1424.8225032299999"/>
    <n v="0"/>
    <n v="240.48817969000001"/>
    <n v="93.609324330000007"/>
    <n v="3.5953690200000001"/>
    <n v="483.45975860000004"/>
    <n v="0"/>
    <n v="847.09241602999998"/>
    <n v="48.778408559999995"/>
    <n v="0"/>
    <n v="0"/>
    <n v="32.426274890000002"/>
    <n v="288.60558398000001"/>
    <n v="37.362185279999998"/>
    <n v="17406.682585049999"/>
    <n v="0"/>
    <n v="0"/>
    <n v="4017.8866559499997"/>
    <n v="0"/>
    <n v="0.98223999000000006"/>
    <n v="68.540582950000001"/>
    <n v="141242.00245135001"/>
    <n v="0"/>
  </r>
  <r>
    <x v="1"/>
    <x v="7"/>
    <x v="1"/>
    <x v="3"/>
    <x v="2"/>
    <s v="Fixed"/>
    <x v="3"/>
    <s v="Protect None"/>
    <n v="7318.1352999999999"/>
    <n v="18149.838195456399"/>
    <n v="18083.434324253201"/>
    <n v="1390.1166902499999"/>
    <n v="0"/>
    <n v="226.4499316216"/>
    <n v="93.168984289200012"/>
    <n v="322.19077850600002"/>
    <n v="850.59685063080008"/>
    <n v="0"/>
    <n v="843.07845215640009"/>
    <n v="67.932953230400003"/>
    <n v="0"/>
    <n v="0"/>
    <n v="29.7066438636"/>
    <n v="282.79245297"/>
    <n v="29.559863850000003"/>
    <n v="17430.6346616464"/>
    <n v="0"/>
    <n v="0"/>
    <n v="3636.1736166763999"/>
    <n v="0"/>
    <n v="0.98223999000000006"/>
    <n v="60.970539656"/>
    <n v="141242.00245135001"/>
    <n v="86.2564858036"/>
  </r>
  <r>
    <x v="2"/>
    <x v="7"/>
    <x v="1"/>
    <x v="3"/>
    <x v="2"/>
    <s v="Fixed"/>
    <x v="3"/>
    <s v="Protect None"/>
    <n v="7270.1067999999996"/>
    <n v="18110.544395081601"/>
    <n v="17964.753787499198"/>
    <n v="1374.3395685188"/>
    <n v="0"/>
    <n v="217.0421729048"/>
    <n v="92.51934682160001"/>
    <n v="150.94520536639999"/>
    <n v="1369.4550558440001"/>
    <n v="0"/>
    <n v="807.87027593120001"/>
    <n v="89.474526404800002"/>
    <n v="0"/>
    <n v="0"/>
    <n v="27.599090436000001"/>
    <n v="261.23259407"/>
    <n v="5.04710737"/>
    <n v="17527.670088482399"/>
    <n v="0"/>
    <n v="0"/>
    <n v="3400.225733232"/>
    <n v="0"/>
    <n v="0.98223999000000006"/>
    <n v="58.6324378232"/>
    <n v="141242.00245135001"/>
    <n v="125.5502861784"/>
  </r>
  <r>
    <x v="3"/>
    <x v="7"/>
    <x v="1"/>
    <x v="3"/>
    <x v="2"/>
    <s v="Fixed"/>
    <x v="3"/>
    <s v="Protect None"/>
    <n v="7177.3609999999999"/>
    <n v="18021.644386406802"/>
    <n v="17735.574834883999"/>
    <n v="1341.5367065231999"/>
    <n v="0"/>
    <n v="192.9907603396"/>
    <n v="91.257384650800006"/>
    <n v="287.23835533479996"/>
    <n v="2057.0615971304001"/>
    <n v="0"/>
    <n v="721.27402157760002"/>
    <n v="122.41428423799999"/>
    <n v="0"/>
    <n v="0"/>
    <n v="23.833713588800002"/>
    <n v="258.32911737000001"/>
    <n v="4.6393851100000001"/>
    <n v="17646.4670114088"/>
    <n v="0"/>
    <n v="0"/>
    <n v="2813.9487990448001"/>
    <n v="0"/>
    <n v="0.98223999000000006"/>
    <n v="50.240525294800001"/>
    <n v="141242.00245135001"/>
    <n v="214.45029485320001"/>
  </r>
  <r>
    <x v="4"/>
    <x v="7"/>
    <x v="1"/>
    <x v="3"/>
    <x v="2"/>
    <s v="Fixed"/>
    <x v="3"/>
    <s v="Protect None"/>
    <n v="7049.3756999999996"/>
    <n v="17870.6633509024"/>
    <n v="17419.3175272308"/>
    <n v="1302.6026901548"/>
    <n v="0"/>
    <n v="182.6541361832"/>
    <n v="89.649970528799997"/>
    <n v="365.9571685208"/>
    <n v="3751.2024446071996"/>
    <n v="0"/>
    <n v="612.71265710800003"/>
    <n v="148.7390572832"/>
    <n v="0"/>
    <n v="0"/>
    <n v="21.207982234399999"/>
    <n v="248.02585230760002"/>
    <n v="4.4478792"/>
    <n v="17818.908322740001"/>
    <n v="0"/>
    <n v="0"/>
    <n v="1336.9939392336"/>
    <n v="0"/>
    <n v="0.98223999000000006"/>
    <n v="44.387363372000003"/>
    <n v="141242.00245135001"/>
    <n v="365.43133035760002"/>
  </r>
  <r>
    <x v="5"/>
    <x v="7"/>
    <x v="1"/>
    <x v="3"/>
    <x v="2"/>
    <s v="Fixed"/>
    <x v="3"/>
    <s v="Protect None"/>
    <n v="6859.2992999999997"/>
    <n v="17482.773195837599"/>
    <n v="16949.630379469199"/>
    <n v="1239.9748212880002"/>
    <n v="0"/>
    <n v="136.93216194680002"/>
    <n v="82.610460381599992"/>
    <n v="577.91368576920001"/>
    <n v="4999.3966995523997"/>
    <n v="0"/>
    <n v="483.24799012919999"/>
    <n v="167.95142438319999"/>
    <n v="0"/>
    <n v="0"/>
    <n v="18.075933964400001"/>
    <n v="235.09413774239999"/>
    <n v="4.15135392"/>
    <n v="18065.6072244196"/>
    <n v="0"/>
    <n v="0"/>
    <n v="360.67358224000003"/>
    <n v="0"/>
    <n v="0.98223999000000006"/>
    <n v="25.547135498399999"/>
    <n v="141242.00245135001"/>
    <n v="753.32148542239997"/>
  </r>
  <r>
    <x v="6"/>
    <x v="7"/>
    <x v="1"/>
    <x v="3"/>
    <x v="2"/>
    <s v="Fixed"/>
    <x v="3"/>
    <s v="Protect None"/>
    <n v="6666.4785000000002"/>
    <n v="17015.165431601999"/>
    <n v="16473.161698554002"/>
    <n v="1181.761966736"/>
    <n v="0"/>
    <n v="119.65239835919999"/>
    <n v="67.999918522800002"/>
    <n v="551.75348425439995"/>
    <n v="5512.4887235916003"/>
    <n v="0"/>
    <n v="342.8378337524"/>
    <n v="317.27908434720001"/>
    <n v="0"/>
    <n v="0"/>
    <n v="13.316703220400001"/>
    <n v="227.02642618680002"/>
    <n v="4.15135392"/>
    <n v="18328.401765401999"/>
    <n v="0"/>
    <n v="0"/>
    <n v="189.36969246199999"/>
    <n v="0"/>
    <n v="0.98223999000000006"/>
    <n v="17.605447186799999"/>
    <n v="141242.00245135001"/>
    <n v="1220.9292496579999"/>
  </r>
  <r>
    <x v="7"/>
    <x v="7"/>
    <x v="1"/>
    <x v="3"/>
    <x v="2"/>
    <s v="Fixed"/>
    <x v="3"/>
    <s v="Protect None"/>
    <n v="6458.6235999999999"/>
    <n v="16346.7425933052"/>
    <n v="15959.5430950384"/>
    <n v="1095.6515196328"/>
    <n v="0"/>
    <n v="104.88099153600001"/>
    <n v="42.409045545600002"/>
    <n v="614.0727197256"/>
    <n v="5429.7178924543996"/>
    <n v="0"/>
    <n v="262.91512792959998"/>
    <n v="918.29777282960004"/>
    <n v="0"/>
    <n v="0"/>
    <n v="11.036670921600001"/>
    <n v="214.64254207640002"/>
    <n v="4.0154465000000004"/>
    <n v="18556.903404856799"/>
    <n v="0"/>
    <n v="0"/>
    <n v="122.408106628"/>
    <n v="0"/>
    <n v="0.98223999000000006"/>
    <n v="10.3124079252"/>
    <n v="141242.00245135001"/>
    <n v="1889.3520879548003"/>
  </r>
  <r>
    <x v="0"/>
    <x v="8"/>
    <x v="1"/>
    <x v="3"/>
    <x v="3"/>
    <s v="Fixed"/>
    <x v="3"/>
    <s v="Protect None"/>
    <n v="3331.085"/>
    <n v="2851.2697178899998"/>
    <n v="8231.2576027400009"/>
    <n v="798.10396873000002"/>
    <n v="0"/>
    <n v="53.64018763"/>
    <n v="2.7552140600000001"/>
    <n v="8.2656421800000004"/>
    <n v="23.18457033"/>
    <n v="0"/>
    <n v="173.76999169000001"/>
    <n v="0.84633257000000006"/>
    <n v="0"/>
    <n v="0"/>
    <n v="0"/>
    <n v="185.79162074999999"/>
    <n v="0"/>
    <n v="4803.7898449300001"/>
    <n v="0"/>
    <n v="0"/>
    <n v="1462.52445706"/>
    <n v="0"/>
    <n v="0"/>
    <n v="13.417768919999999"/>
    <n v="35513.918499320003"/>
    <n v="0"/>
  </r>
  <r>
    <x v="1"/>
    <x v="8"/>
    <x v="1"/>
    <x v="3"/>
    <x v="3"/>
    <s v="Fixed"/>
    <x v="3"/>
    <s v="Protect None"/>
    <n v="3302.8402999999998"/>
    <n v="2837.3607054228"/>
    <n v="8161.4637062731999"/>
    <n v="795.8155348816"/>
    <n v="0"/>
    <n v="49.541714051600003"/>
    <n v="2.7552140600000001"/>
    <n v="84.127928501999989"/>
    <n v="128.02034176079999"/>
    <n v="0"/>
    <n v="170.90036829279998"/>
    <n v="3.0013300423999998"/>
    <n v="0"/>
    <n v="0"/>
    <n v="0"/>
    <n v="185.67424616"/>
    <n v="0"/>
    <n v="4806.7803023788001"/>
    <n v="0"/>
    <n v="0"/>
    <n v="1356.1771480144"/>
    <n v="0"/>
    <n v="0"/>
    <n v="13.0888729636"/>
    <n v="35513.918499320003"/>
    <n v="13.9090124672"/>
  </r>
  <r>
    <x v="2"/>
    <x v="8"/>
    <x v="1"/>
    <x v="3"/>
    <x v="3"/>
    <s v="Fixed"/>
    <x v="3"/>
    <s v="Protect None"/>
    <n v="3284.9526000000001"/>
    <n v="2819.804679116"/>
    <n v="8117.2624125144002"/>
    <n v="788.95146885839995"/>
    <n v="0"/>
    <n v="48.345975860000003"/>
    <n v="2.7552140600000001"/>
    <n v="76.157081871200006"/>
    <n v="214.57359994879999"/>
    <n v="0"/>
    <n v="160.84519604799999"/>
    <n v="26.183429328399999"/>
    <n v="0"/>
    <n v="0"/>
    <n v="0"/>
    <n v="185.51362830000002"/>
    <n v="0"/>
    <n v="4818.4668578723995"/>
    <n v="0"/>
    <n v="0"/>
    <n v="1305.3398655936001"/>
    <n v="0"/>
    <n v="0"/>
    <n v="12.952224230400001"/>
    <n v="35513.918499320003"/>
    <n v="31.465038774"/>
  </r>
  <r>
    <x v="3"/>
    <x v="8"/>
    <x v="1"/>
    <x v="3"/>
    <x v="3"/>
    <s v="Fixed"/>
    <x v="3"/>
    <s v="Protect None"/>
    <n v="3254.0088999999998"/>
    <n v="2778.6506768180002"/>
    <n v="8040.7991682915999"/>
    <n v="782.41531037400011"/>
    <n v="0"/>
    <n v="46.6192103128"/>
    <n v="2.7552140600000001"/>
    <n v="101.21643328399999"/>
    <n v="650.11610882280002"/>
    <n v="0"/>
    <n v="134.53327243160001"/>
    <n v="32.751711384800004"/>
    <n v="0"/>
    <n v="0"/>
    <n v="0"/>
    <n v="185.23563585000002"/>
    <n v="0"/>
    <n v="4858.8835006407999"/>
    <n v="0"/>
    <n v="0"/>
    <n v="909.41535806720003"/>
    <n v="0"/>
    <n v="0"/>
    <n v="12.606772279199999"/>
    <n v="35513.918499320003"/>
    <n v="72.619041072000002"/>
  </r>
  <r>
    <x v="4"/>
    <x v="8"/>
    <x v="1"/>
    <x v="3"/>
    <x v="3"/>
    <s v="Fixed"/>
    <x v="3"/>
    <s v="Protect None"/>
    <n v="3221.4726000000001"/>
    <n v="2723.1752448092002"/>
    <n v="7960.4005393943999"/>
    <n v="778.07319185720007"/>
    <n v="0"/>
    <n v="45.218622573599994"/>
    <n v="2.7552140600000001"/>
    <n v="103.64225717880001"/>
    <n v="1413.6995928727999"/>
    <n v="0"/>
    <n v="103.08281281719999"/>
    <n v="26.278070313599997"/>
    <n v="0"/>
    <n v="0"/>
    <n v="0"/>
    <n v="185.00088667000003"/>
    <n v="0"/>
    <n v="4912.8814954419995"/>
    <n v="0"/>
    <n v="0"/>
    <n v="214.89631829520002"/>
    <n v="0"/>
    <n v="0"/>
    <n v="11.418200115199999"/>
    <n v="35513.918499320003"/>
    <n v="128.09447308080001"/>
  </r>
  <r>
    <x v="5"/>
    <x v="8"/>
    <x v="1"/>
    <x v="3"/>
    <x v="3"/>
    <s v="Fixed"/>
    <x v="3"/>
    <s v="Protect None"/>
    <n v="3169.4573999999998"/>
    <n v="2626.5470460244001"/>
    <n v="7831.8686915255994"/>
    <n v="772.00875567239996"/>
    <n v="0"/>
    <n v="43.707332063199999"/>
    <n v="2.6842950972000001"/>
    <n v="145.4026536744"/>
    <n v="1571.8004474544"/>
    <n v="0"/>
    <n v="79.643972059600003"/>
    <n v="105.957131198"/>
    <n v="0"/>
    <n v="0"/>
    <n v="0"/>
    <n v="184.2395580136"/>
    <n v="0"/>
    <n v="4962.8022676432001"/>
    <n v="0"/>
    <n v="0"/>
    <n v="48.153728636800004"/>
    <n v="0"/>
    <n v="0"/>
    <n v="9.0786156560000002"/>
    <n v="35513.918499320003"/>
    <n v="224.72267186560001"/>
  </r>
  <r>
    <x v="6"/>
    <x v="8"/>
    <x v="1"/>
    <x v="3"/>
    <x v="3"/>
    <s v="Fixed"/>
    <x v="3"/>
    <s v="Protect None"/>
    <n v="3110.7251000000001"/>
    <n v="2513.8773238004001"/>
    <n v="7686.7385940044005"/>
    <n v="747.67687961320007"/>
    <n v="0"/>
    <n v="42.896088318000004"/>
    <n v="1.5169739116000001"/>
    <n v="179.71136988360001"/>
    <n v="1338.1723801172"/>
    <n v="0"/>
    <n v="67.513122854800002"/>
    <n v="407.01356458079999"/>
    <n v="0"/>
    <n v="0"/>
    <n v="0"/>
    <n v="182.76607447640001"/>
    <n v="0"/>
    <n v="5076.6044693324002"/>
    <n v="0"/>
    <n v="0"/>
    <n v="19.141695241600001"/>
    <n v="0"/>
    <n v="0"/>
    <n v="7.5957421516000005"/>
    <n v="35513.918499320003"/>
    <n v="337.39239408959997"/>
  </r>
  <r>
    <x v="7"/>
    <x v="8"/>
    <x v="1"/>
    <x v="3"/>
    <x v="3"/>
    <s v="Fixed"/>
    <x v="3"/>
    <s v="Protect None"/>
    <n v="3052.9996999999998"/>
    <n v="2388.5252153508"/>
    <n v="7544.0965906867996"/>
    <n v="711.20550569520003"/>
    <n v="0"/>
    <n v="41.630419581200002"/>
    <n v="0.71437882040000011"/>
    <n v="192.81630463319999"/>
    <n v="875.5847888720001"/>
    <n v="0"/>
    <n v="54.169732359200005"/>
    <n v="690.05781693440008"/>
    <n v="0"/>
    <n v="0"/>
    <n v="0"/>
    <n v="182.60891607800002"/>
    <n v="0"/>
    <n v="5447.3999420052005"/>
    <n v="0"/>
    <n v="0"/>
    <n v="10.502678313200001"/>
    <n v="0"/>
    <n v="0"/>
    <n v="6.5598805067999999"/>
    <n v="35513.918499320003"/>
    <n v="462.74450253919997"/>
  </r>
  <r>
    <x v="0"/>
    <x v="9"/>
    <x v="1"/>
    <x v="0"/>
    <x v="3"/>
    <s v="Fixed"/>
    <x v="3"/>
    <s v="Protect None"/>
    <n v="5269.0775000000003"/>
    <n v="2138.86155508"/>
    <n v="13020.122341910001"/>
    <n v="469.24507799000003"/>
    <n v="0"/>
    <n v="38.449444640000003"/>
    <n v="289.45809416000003"/>
    <n v="1.0254832599999999"/>
    <n v="6.7953710000000003"/>
    <n v="0"/>
    <n v="95.870329589999997"/>
    <n v="0"/>
    <n v="0"/>
    <n v="0"/>
    <n v="0"/>
    <n v="255.96309273999998"/>
    <n v="321.24807521999998"/>
    <n v="2902.8527613900001"/>
    <n v="0"/>
    <n v="0"/>
    <n v="938.34189334000007"/>
    <n v="0"/>
    <n v="0"/>
    <n v="184.92675535000001"/>
    <n v="22827.665089860002"/>
    <n v="0"/>
  </r>
  <r>
    <x v="1"/>
    <x v="9"/>
    <x v="1"/>
    <x v="0"/>
    <x v="3"/>
    <s v="Fixed"/>
    <x v="3"/>
    <s v="Protect None"/>
    <n v="5222.4155000000001"/>
    <n v="2132.1534119332"/>
    <n v="12904.818486782"/>
    <n v="469.24507799000003"/>
    <n v="0"/>
    <n v="38.263375026799999"/>
    <n v="258.09782765159997"/>
    <n v="116.43559327999999"/>
    <n v="76.987599759600002"/>
    <n v="0"/>
    <n v="68.308057709599993"/>
    <n v="22.794392482400003"/>
    <n v="0"/>
    <n v="0"/>
    <n v="0"/>
    <n v="255.88896142000002"/>
    <n v="285.70828489000002"/>
    <n v="2966.0289549204003"/>
    <n v="0"/>
    <n v="0"/>
    <n v="884.742477936"/>
    <n v="0"/>
    <n v="0"/>
    <n v="176.97963074159998"/>
    <n v="22827.665089860002"/>
    <n v="6.7081431468000003"/>
  </r>
  <r>
    <x v="2"/>
    <x v="9"/>
    <x v="1"/>
    <x v="0"/>
    <x v="3"/>
    <s v="Fixed"/>
    <x v="3"/>
    <s v="Protect None"/>
    <n v="5204.9771000000001"/>
    <n v="2127.4764669543997"/>
    <n v="12861.727433092401"/>
    <n v="469.24507799000003"/>
    <n v="0"/>
    <n v="37.219111832399996"/>
    <n v="245.46535651479999"/>
    <n v="92.034280884400005"/>
    <n v="159.22344987079998"/>
    <n v="0"/>
    <n v="26.252371456000002"/>
    <n v="44.1145601144"/>
    <n v="0"/>
    <n v="0"/>
    <n v="0"/>
    <n v="255.61096896999999"/>
    <n v="65.377646630000001"/>
    <n v="3234.4582175360001"/>
    <n v="0"/>
    <n v="0"/>
    <n v="867.39599616039993"/>
    <n v="0"/>
    <n v="0"/>
    <n v="166.17449664279999"/>
    <n v="22827.665089860002"/>
    <n v="11.385088125600001"/>
  </r>
  <r>
    <x v="3"/>
    <x v="9"/>
    <x v="1"/>
    <x v="0"/>
    <x v="3"/>
    <s v="Fixed"/>
    <x v="3"/>
    <s v="Protect None"/>
    <n v="5174.7289000000001"/>
    <n v="2117.0790551156001"/>
    <n v="12786.9827999716"/>
    <n v="469.24507799000003"/>
    <n v="0"/>
    <n v="35.761442976800005"/>
    <n v="222.7253270004"/>
    <n v="119.74234436079999"/>
    <n v="275.49298899400003"/>
    <n v="0"/>
    <n v="8.1668004200000013"/>
    <n v="70.937001421199994"/>
    <n v="0"/>
    <n v="0"/>
    <n v="0"/>
    <n v="255.51212721000002"/>
    <n v="46.171457139999994"/>
    <n v="3306.8798221923998"/>
    <n v="0"/>
    <n v="0"/>
    <n v="798.3466252508"/>
    <n v="0"/>
    <n v="0"/>
    <n v="128.33465855759999"/>
    <n v="22827.665089860002"/>
    <n v="21.782499964399999"/>
  </r>
  <r>
    <x v="4"/>
    <x v="9"/>
    <x v="1"/>
    <x v="0"/>
    <x v="3"/>
    <s v="Fixed"/>
    <x v="3"/>
    <s v="Protect None"/>
    <n v="5144.1252999999997"/>
    <n v="2100.6280796855999"/>
    <n v="12711.3599578132"/>
    <n v="469.24507799000003"/>
    <n v="0"/>
    <n v="35.408577893599997"/>
    <n v="186.91545156120003"/>
    <n v="124.38963681160001"/>
    <n v="826.99072019439996"/>
    <n v="0"/>
    <n v="4.7540415516000003"/>
    <n v="80.336605692800006"/>
    <n v="0"/>
    <n v="0"/>
    <n v="0"/>
    <n v="255.46270632999997"/>
    <n v="36.707358620000001"/>
    <n v="3354.8526704083997"/>
    <n v="0"/>
    <n v="0"/>
    <n v="360.4039913396"/>
    <n v="0"/>
    <n v="0"/>
    <n v="77.472171488000001"/>
    <n v="22827.665089860002"/>
    <n v="38.233475394400003"/>
  </r>
  <r>
    <x v="5"/>
    <x v="9"/>
    <x v="1"/>
    <x v="0"/>
    <x v="3"/>
    <s v="Fixed"/>
    <x v="3"/>
    <s v="Protect None"/>
    <n v="5102.6606000000002"/>
    <n v="2076.5808678952003"/>
    <n v="12608.8988596664"/>
    <n v="469.18849108239999"/>
    <n v="0"/>
    <n v="35.220037236400003"/>
    <n v="113.1216761716"/>
    <n v="124.73335903200001"/>
    <n v="1172.1152580644"/>
    <n v="0"/>
    <n v="2.8414534955999997"/>
    <n v="164.33233334080001"/>
    <n v="0"/>
    <n v="0"/>
    <n v="0"/>
    <n v="255.27120042000001"/>
    <n v="25.266424900000001"/>
    <n v="3433.0392207167997"/>
    <n v="0"/>
    <n v="0"/>
    <n v="75.875135750799998"/>
    <n v="0"/>
    <n v="0"/>
    <n v="44.395023608400003"/>
    <n v="22827.665089860002"/>
    <n v="62.280687184800001"/>
  </r>
  <r>
    <x v="6"/>
    <x v="9"/>
    <x v="1"/>
    <x v="0"/>
    <x v="3"/>
    <s v="Fixed"/>
    <x v="3"/>
    <s v="Protect None"/>
    <n v="5064.8158999999996"/>
    <n v="2045.08543528"/>
    <n v="12515.3829407996"/>
    <n v="469.03133268400001"/>
    <n v="0"/>
    <n v="35.102909750800002"/>
    <n v="43.072026650800005"/>
    <n v="113.80047195840001"/>
    <n v="904.91682246519997"/>
    <n v="0"/>
    <n v="1.5775144896"/>
    <n v="525.34469571320005"/>
    <n v="0"/>
    <n v="0"/>
    <n v="0"/>
    <n v="254.69668269000002"/>
    <n v="16.086496440000001"/>
    <n v="3587.7839033375999"/>
    <n v="0"/>
    <n v="0"/>
    <n v="28.681407707999998"/>
    <n v="0"/>
    <n v="0"/>
    <n v="28.821268798400002"/>
    <n v="22827.665089860002"/>
    <n v="93.776119800000004"/>
  </r>
  <r>
    <x v="7"/>
    <x v="9"/>
    <x v="1"/>
    <x v="0"/>
    <x v="3"/>
    <s v="Fixed"/>
    <x v="3"/>
    <s v="Protect None"/>
    <n v="5030.0370999999996"/>
    <n v="2016.3948847092001"/>
    <n v="12429.442995732399"/>
    <n v="468.73381898639997"/>
    <n v="0"/>
    <n v="34.351465270399999"/>
    <n v="19.051996344399999"/>
    <n v="107.6416418928"/>
    <n v="435.71992983320001"/>
    <n v="0"/>
    <n v="0.82755263559999992"/>
    <n v="670.33394372639998"/>
    <n v="0"/>
    <n v="0"/>
    <n v="0"/>
    <n v="254.28896043"/>
    <n v="11.03938907"/>
    <n v="4056.1700464331998"/>
    <n v="0"/>
    <n v="0"/>
    <n v="16.132210753999999"/>
    <n v="0"/>
    <n v="0"/>
    <n v="20.564769481199999"/>
    <n v="22827.665089860002"/>
    <n v="122.46667037079999"/>
  </r>
  <r>
    <x v="0"/>
    <x v="10"/>
    <x v="1"/>
    <x v="4"/>
    <x v="2"/>
    <s v="Fixed"/>
    <x v="3"/>
    <s v="Protect None"/>
    <n v="16.467500000000001"/>
    <n v="0.1235522"/>
    <n v="40.691917070000002"/>
    <n v="0"/>
    <n v="0"/>
    <n v="0"/>
    <n v="0"/>
    <n v="0"/>
    <n v="0.32741333"/>
    <n v="0"/>
    <n v="12.725876600000001"/>
    <n v="21.97375877"/>
    <n v="0"/>
    <n v="0"/>
    <n v="16.284179959999999"/>
    <n v="0"/>
    <n v="0"/>
    <n v="119580.08325654001"/>
    <n v="0"/>
    <n v="0"/>
    <n v="6.9065679800000002"/>
    <n v="0"/>
    <n v="0"/>
    <n v="0"/>
    <n v="6.9127455900000001"/>
    <n v="0"/>
  </r>
  <r>
    <x v="1"/>
    <x v="10"/>
    <x v="1"/>
    <x v="4"/>
    <x v="2"/>
    <s v="Fixed"/>
    <x v="3"/>
    <s v="Protect None"/>
    <n v="15.0725"/>
    <n v="0.100077282"/>
    <n v="37.244810690000001"/>
    <n v="0"/>
    <n v="0"/>
    <n v="0"/>
    <n v="0"/>
    <n v="3.4471063800000001"/>
    <n v="6.0263821071999999"/>
    <n v="0"/>
    <n v="12.710061918400001"/>
    <n v="21.044893330400001"/>
    <n v="0"/>
    <n v="0"/>
    <n v="16.2004115684"/>
    <n v="0"/>
    <n v="0"/>
    <n v="119581.11170505281"/>
    <n v="0"/>
    <n v="0"/>
    <n v="1.2075992028"/>
    <n v="0"/>
    <n v="0"/>
    <n v="0"/>
    <n v="6.9127455900000001"/>
    <n v="2.3474918000000001E-2"/>
  </r>
  <r>
    <x v="2"/>
    <x v="10"/>
    <x v="1"/>
    <x v="4"/>
    <x v="2"/>
    <s v="Fixed"/>
    <x v="3"/>
    <s v="Protect None"/>
    <n v="14.706"/>
    <n v="9.8841760000000001E-2"/>
    <n v="36.339173064000001"/>
    <n v="0"/>
    <n v="0"/>
    <n v="0"/>
    <n v="0"/>
    <n v="0.90588473039999995"/>
    <n v="6.2524826331999996"/>
    <n v="0"/>
    <n v="12.437752869600001"/>
    <n v="21.954731731200003"/>
    <n v="0"/>
    <n v="0"/>
    <n v="15.192719825199999"/>
    <n v="0"/>
    <n v="0"/>
    <n v="119584.9089583676"/>
    <n v="0"/>
    <n v="0"/>
    <n v="1.0017612376"/>
    <n v="0"/>
    <n v="0"/>
    <n v="0"/>
    <n v="6.9127455900000001"/>
    <n v="2.471044E-2"/>
  </r>
  <r>
    <x v="3"/>
    <x v="10"/>
    <x v="1"/>
    <x v="4"/>
    <x v="2"/>
    <s v="Fixed"/>
    <x v="3"/>
    <s v="Protect None"/>
    <n v="14.269299999999999"/>
    <n v="8.8710479600000003E-2"/>
    <n v="35.260068149200002"/>
    <n v="0"/>
    <n v="0"/>
    <n v="0"/>
    <n v="0"/>
    <n v="1.0751512444"/>
    <n v="6.2930077547999996"/>
    <n v="0"/>
    <n v="11.6005631624"/>
    <n v="20.174344529200003"/>
    <n v="0"/>
    <n v="0"/>
    <n v="14.925105760000001"/>
    <n v="0"/>
    <n v="0"/>
    <n v="119588.99779487441"/>
    <n v="0"/>
    <n v="0"/>
    <n v="0.66693477559999992"/>
    <n v="0"/>
    <n v="0"/>
    <n v="0"/>
    <n v="6.9127455900000001"/>
    <n v="3.4841720399999998E-2"/>
  </r>
  <r>
    <x v="4"/>
    <x v="10"/>
    <x v="1"/>
    <x v="4"/>
    <x v="2"/>
    <s v="Fixed"/>
    <x v="3"/>
    <s v="Protect None"/>
    <n v="13.8728"/>
    <n v="6.9189232000000003E-2"/>
    <n v="34.280299203200002"/>
    <n v="0"/>
    <n v="0"/>
    <n v="0"/>
    <n v="0"/>
    <n v="0.96963766560000009"/>
    <n v="7.2013635292"/>
    <n v="0"/>
    <n v="10.8456592204"/>
    <n v="17.7962117836"/>
    <n v="0"/>
    <n v="0"/>
    <n v="14.793893323600001"/>
    <n v="0"/>
    <n v="0"/>
    <n v="119592.7777508812"/>
    <n v="0"/>
    <n v="0"/>
    <n v="0.32815464319999998"/>
    <n v="0"/>
    <n v="0"/>
    <n v="0"/>
    <n v="6.9127455900000001"/>
    <n v="5.4362967999999998E-2"/>
  </r>
  <r>
    <x v="5"/>
    <x v="10"/>
    <x v="1"/>
    <x v="4"/>
    <x v="2"/>
    <s v="Fixed"/>
    <x v="3"/>
    <s v="Protect None"/>
    <n v="13.3957"/>
    <n v="2.7181483999999999E-2"/>
    <n v="33.101364110799999"/>
    <n v="0"/>
    <n v="0"/>
    <n v="0"/>
    <n v="0"/>
    <n v="1.1725103779999999"/>
    <n v="7.3666763727999998"/>
    <n v="0"/>
    <n v="0.83175341040000006"/>
    <n v="14.7074067836"/>
    <n v="0"/>
    <n v="0"/>
    <n v="14.478341004800001"/>
    <n v="0"/>
    <n v="0"/>
    <n v="119607.32083323879"/>
    <n v="0"/>
    <n v="0"/>
    <n v="1.3837846399999999E-2"/>
    <n v="0"/>
    <n v="0"/>
    <n v="0"/>
    <n v="6.9127455900000001"/>
    <n v="9.6370715999999995E-2"/>
  </r>
  <r>
    <x v="6"/>
    <x v="10"/>
    <x v="1"/>
    <x v="4"/>
    <x v="2"/>
    <s v="Fixed"/>
    <x v="3"/>
    <s v="Protect None"/>
    <n v="12.9694"/>
    <n v="1.28494288E-2"/>
    <n v="32.047958053599999"/>
    <n v="0"/>
    <n v="0"/>
    <n v="0"/>
    <n v="0"/>
    <n v="1.0519234308000001"/>
    <n v="7.7625376215999999"/>
    <n v="0"/>
    <n v="0.48481883280000004"/>
    <n v="2.8698705015999999"/>
    <n v="0"/>
    <n v="0"/>
    <n v="11.1167327472"/>
    <n v="0"/>
    <n v="0"/>
    <n v="119623.6593761668"/>
    <n v="0"/>
    <n v="0"/>
    <n v="0"/>
    <n v="0"/>
    <n v="0"/>
    <n v="0"/>
    <n v="6.9127455900000001"/>
    <n v="0.11070277119999999"/>
  </r>
  <r>
    <x v="7"/>
    <x v="10"/>
    <x v="1"/>
    <x v="4"/>
    <x v="2"/>
    <s v="Fixed"/>
    <x v="3"/>
    <s v="Protect None"/>
    <n v="12.6051"/>
    <n v="2.2239396000000001E-3"/>
    <n v="31.147756724400001"/>
    <n v="0"/>
    <n v="0"/>
    <n v="0"/>
    <n v="0"/>
    <n v="0.89427082359999999"/>
    <n v="7.9555261580000005"/>
    <n v="0"/>
    <n v="0.32296545080000005"/>
    <n v="1.9837541232"/>
    <n v="0"/>
    <n v="0"/>
    <n v="9.5439132412000003"/>
    <n v="0"/>
    <n v="0"/>
    <n v="119627.1447837288"/>
    <n v="0"/>
    <n v="0"/>
    <n v="0"/>
    <n v="0"/>
    <n v="0"/>
    <n v="0"/>
    <n v="6.9127455900000001"/>
    <n v="0.1213282604"/>
  </r>
  <r>
    <x v="0"/>
    <x v="11"/>
    <x v="1"/>
    <x v="4"/>
    <x v="3"/>
    <s v="Fixed"/>
    <x v="3"/>
    <s v="Protect None"/>
    <n v="4.2125000000000004"/>
    <n v="0.3088805"/>
    <n v="10.409272850000001"/>
    <n v="0"/>
    <n v="0"/>
    <n v="0"/>
    <n v="0"/>
    <n v="0"/>
    <n v="0"/>
    <n v="0"/>
    <n v="6.8695023199999996"/>
    <n v="1.8409277799999999"/>
    <n v="0"/>
    <n v="0"/>
    <n v="0"/>
    <n v="0"/>
    <n v="0"/>
    <n v="29298.61890071"/>
    <n v="0"/>
    <n v="0"/>
    <n v="0.19150591"/>
    <n v="0"/>
    <n v="0"/>
    <n v="0"/>
    <n v="2.1498082799999998"/>
    <n v="0"/>
  </r>
  <r>
    <x v="1"/>
    <x v="11"/>
    <x v="1"/>
    <x v="4"/>
    <x v="3"/>
    <s v="Fixed"/>
    <x v="3"/>
    <s v="Protect None"/>
    <n v="3.5293999999999999"/>
    <n v="0.3088805"/>
    <n v="8.7213026936000002"/>
    <n v="0"/>
    <n v="0"/>
    <n v="0"/>
    <n v="0"/>
    <n v="1.6879701564"/>
    <n v="2.9899632400000001E-2"/>
    <n v="0"/>
    <n v="6.8687610067999998"/>
    <n v="1.8409277799999999"/>
    <n v="0"/>
    <n v="0"/>
    <n v="0"/>
    <n v="0"/>
    <n v="0"/>
    <n v="29298.619642023201"/>
    <n v="0"/>
    <n v="0"/>
    <n v="0.16160627760000001"/>
    <n v="0"/>
    <n v="0"/>
    <n v="0"/>
    <n v="2.1498082799999998"/>
    <n v="0"/>
  </r>
  <r>
    <x v="2"/>
    <x v="11"/>
    <x v="1"/>
    <x v="4"/>
    <x v="3"/>
    <s v="Fixed"/>
    <x v="3"/>
    <s v="Protect None"/>
    <n v="3.4512999999999998"/>
    <n v="0.3088805"/>
    <n v="8.5283141571999987"/>
    <n v="0"/>
    <n v="0"/>
    <n v="0"/>
    <n v="0"/>
    <n v="0.67533632519999998"/>
    <n v="1.2525722036"/>
    <n v="0"/>
    <n v="6.8665370671999995"/>
    <n v="1.8053447464000001"/>
    <n v="0"/>
    <n v="0"/>
    <n v="0"/>
    <n v="0"/>
    <n v="0"/>
    <n v="29298.6574489964"/>
    <n v="0"/>
    <n v="0"/>
    <n v="0.14480317840000001"/>
    <n v="0"/>
    <n v="0"/>
    <n v="0"/>
    <n v="2.1498082799999998"/>
    <n v="0"/>
  </r>
  <r>
    <x v="3"/>
    <x v="11"/>
    <x v="1"/>
    <x v="4"/>
    <x v="3"/>
    <s v="Fixed"/>
    <x v="3"/>
    <s v="Protect None"/>
    <n v="3.2585999999999999"/>
    <n v="0.3088805"/>
    <n v="8.0521439784000002"/>
    <n v="0"/>
    <n v="0"/>
    <n v="0"/>
    <n v="0"/>
    <n v="0.67607763840000001"/>
    <n v="1.1243250200000001"/>
    <n v="0"/>
    <n v="6.8487455503999994"/>
    <n v="2.3650362123999997"/>
    <n v="0"/>
    <n v="0"/>
    <n v="0"/>
    <n v="0"/>
    <n v="0"/>
    <n v="29298.731580316398"/>
    <n v="0"/>
    <n v="0"/>
    <n v="0.13220085400000001"/>
    <n v="0"/>
    <n v="0"/>
    <n v="0"/>
    <n v="2.1498082799999998"/>
    <n v="0"/>
  </r>
  <r>
    <x v="4"/>
    <x v="11"/>
    <x v="1"/>
    <x v="4"/>
    <x v="3"/>
    <s v="Fixed"/>
    <x v="3"/>
    <s v="Protect None"/>
    <n v="2.9674"/>
    <n v="0.28466426880000001"/>
    <n v="7.3325759656000002"/>
    <n v="0"/>
    <n v="0"/>
    <n v="0"/>
    <n v="0"/>
    <n v="0.98644076479999998"/>
    <n v="1.3865027884000001"/>
    <n v="0"/>
    <n v="6.5346758579999999"/>
    <n v="2.1730360935999999"/>
    <n v="0"/>
    <n v="0"/>
    <n v="0"/>
    <n v="0"/>
    <n v="0"/>
    <n v="29299.416059504398"/>
    <n v="0"/>
    <n v="0"/>
    <n v="0.1005714908"/>
    <n v="0"/>
    <n v="0"/>
    <n v="0"/>
    <n v="2.1498082799999998"/>
    <n v="2.42162312E-2"/>
  </r>
  <r>
    <x v="5"/>
    <x v="11"/>
    <x v="1"/>
    <x v="4"/>
    <x v="3"/>
    <s v="Fixed"/>
    <x v="3"/>
    <s v="Protect None"/>
    <n v="0.8851"/>
    <n v="0.10032438639999999"/>
    <n v="2.1871210444"/>
    <n v="0"/>
    <n v="0"/>
    <n v="0"/>
    <n v="0"/>
    <n v="5.3930535300000004"/>
    <n v="1.9770823044000001"/>
    <n v="0"/>
    <n v="5.1916634439999996"/>
    <n v="0.92367624720000008"/>
    <n v="0"/>
    <n v="0"/>
    <n v="0"/>
    <n v="0"/>
    <n v="0"/>
    <n v="29302.215505251999"/>
    <n v="0"/>
    <n v="0"/>
    <n v="4.2254852400000001E-2"/>
    <n v="0"/>
    <n v="0"/>
    <n v="0"/>
    <n v="2.1498082799999998"/>
    <n v="0.20855611360000001"/>
  </r>
  <r>
    <x v="6"/>
    <x v="11"/>
    <x v="1"/>
    <x v="4"/>
    <x v="3"/>
    <s v="Fixed"/>
    <x v="3"/>
    <s v="Protect None"/>
    <n v="0.24440000000000001"/>
    <n v="7.4131320000000001E-2"/>
    <n v="0.60392315360000004"/>
    <n v="0"/>
    <n v="0"/>
    <n v="0"/>
    <n v="0"/>
    <n v="2.1221325871999999"/>
    <n v="6.6004056283999999"/>
    <n v="0"/>
    <n v="2.2377774464"/>
    <n v="0.60540578"/>
    <n v="0"/>
    <n v="0"/>
    <n v="0"/>
    <n v="0"/>
    <n v="0"/>
    <n v="29305.7298240288"/>
    <n v="0"/>
    <n v="0"/>
    <n v="3.06409456E-2"/>
    <n v="0"/>
    <n v="0"/>
    <n v="0"/>
    <n v="2.1498082799999998"/>
    <n v="0.23474918"/>
  </r>
  <r>
    <x v="7"/>
    <x v="11"/>
    <x v="1"/>
    <x v="4"/>
    <x v="3"/>
    <s v="Fixed"/>
    <x v="3"/>
    <s v="Protect None"/>
    <n v="2.24E-2"/>
    <n v="0"/>
    <n v="5.5351385599999997E-2"/>
    <n v="0"/>
    <n v="0"/>
    <n v="0"/>
    <n v="0"/>
    <n v="0.89056425760000002"/>
    <n v="7.6379970040000007"/>
    <n v="0"/>
    <n v="1.8043563288"/>
    <n v="1.0768809752000001"/>
    <n v="0"/>
    <n v="0"/>
    <n v="0"/>
    <n v="0"/>
    <n v="0"/>
    <n v="29306.4491449372"/>
    <n v="0"/>
    <n v="0"/>
    <n v="1.55675772E-2"/>
    <n v="0"/>
    <n v="0"/>
    <n v="0"/>
    <n v="2.1498082799999998"/>
    <n v="0.3088805"/>
  </r>
  <r>
    <x v="0"/>
    <x v="12"/>
    <x v="1"/>
    <x v="0"/>
    <x v="0"/>
    <s v="Fixed"/>
    <x v="3"/>
    <s v="Protect None"/>
    <n v="4027.7424999999998"/>
    <n v="433.76088614999998"/>
    <n v="9952.7289381699993"/>
    <n v="365.21412559000004"/>
    <n v="0"/>
    <n v="18.539007610000002"/>
    <n v="308.48513295999999"/>
    <n v="4.5961418400000005"/>
    <n v="50.205436469999995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16778.308451069999"/>
    <n v="0"/>
  </r>
  <r>
    <x v="1"/>
    <x v="12"/>
    <x v="1"/>
    <x v="0"/>
    <x v="0"/>
    <s v="Fixed"/>
    <x v="3"/>
    <s v="Protect None"/>
    <n v="3962.5900999999999"/>
    <n v="432.29333311840003"/>
    <n v="9791.7344910644006"/>
    <n v="360.39287164159998"/>
    <n v="0"/>
    <n v="18.508119560000001"/>
    <n v="302.23635689280002"/>
    <n v="170.1323678176"/>
    <n v="189.2112985416"/>
    <n v="0"/>
    <n v="9.5876507199999992"/>
    <n v="7.9177191848000001"/>
    <n v="0"/>
    <n v="0"/>
    <n v="0"/>
    <n v="80.469547859999992"/>
    <n v="231.34531689000002"/>
    <n v="3062.0243193368001"/>
    <n v="0"/>
    <n v="0"/>
    <n v="1461.7564565848002"/>
    <n v="0"/>
    <n v="0"/>
    <n v="179.87915377119998"/>
    <n v="16778.308451069999"/>
    <n v="1.4675530316000001"/>
  </r>
  <r>
    <x v="2"/>
    <x v="12"/>
    <x v="1"/>
    <x v="0"/>
    <x v="0"/>
    <s v="Fixed"/>
    <x v="3"/>
    <s v="Protect None"/>
    <n v="3940.8915999999999"/>
    <n v="431.3286375408"/>
    <n v="9738.1165428303993"/>
    <n v="358.4197430076"/>
    <n v="0"/>
    <n v="18.462652350399999"/>
    <n v="293.54693066679999"/>
    <n v="128.35393270079999"/>
    <n v="338.3852595688"/>
    <n v="0"/>
    <n v="9.494492361199999"/>
    <n v="47.761821058400002"/>
    <n v="0"/>
    <n v="0"/>
    <n v="0"/>
    <n v="78.881902089999997"/>
    <n v="71.925913230000006"/>
    <n v="3225.2041577560003"/>
    <n v="0"/>
    <n v="0"/>
    <n v="1390.7324744148"/>
    <n v="0"/>
    <n v="0"/>
    <n v="165.9098478304"/>
    <n v="16778.308451069999"/>
    <n v="2.4322486091999997"/>
  </r>
  <r>
    <x v="3"/>
    <x v="12"/>
    <x v="1"/>
    <x v="0"/>
    <x v="0"/>
    <s v="Fixed"/>
    <x v="3"/>
    <s v="Protect None"/>
    <n v="3901.3159999999998"/>
    <n v="429.27075209760005"/>
    <n v="9640.3234939039994"/>
    <n v="354.96028140760001"/>
    <n v="0"/>
    <n v="18.197262224799999"/>
    <n v="263.66410136600001"/>
    <n v="160.86842386160001"/>
    <n v="787.94254159319996"/>
    <n v="0"/>
    <n v="9.2590018680000004"/>
    <n v="69.721247773200005"/>
    <n v="0"/>
    <n v="0"/>
    <n v="0"/>
    <n v="78.789237940000007"/>
    <n v="57.698877400000001"/>
    <n v="3273.5990602871998"/>
    <n v="0"/>
    <n v="0"/>
    <n v="1021.4391493896001"/>
    <n v="0"/>
    <n v="0"/>
    <n v="128.73323795479999"/>
    <n v="16778.308451069999"/>
    <n v="4.4901340524000002"/>
  </r>
  <r>
    <x v="4"/>
    <x v="12"/>
    <x v="1"/>
    <x v="0"/>
    <x v="0"/>
    <s v="Fixed"/>
    <x v="3"/>
    <s v="Protect None"/>
    <n v="3866.6671999999999"/>
    <n v="425.42852578200001"/>
    <n v="9554.7047845567995"/>
    <n v="352.9673844216"/>
    <n v="0"/>
    <n v="17.979563248399998"/>
    <n v="221.99365087199999"/>
    <n v="150.963491092"/>
    <n v="1668.4466848604002"/>
    <n v="0"/>
    <n v="8.0506613520000005"/>
    <n v="102.9271370452"/>
    <n v="0"/>
    <n v="0"/>
    <n v="0"/>
    <n v="75.879583629999999"/>
    <n v="50.539027410000003"/>
    <n v="3320.1873825500002"/>
    <n v="0"/>
    <n v="0"/>
    <n v="274.00542050600001"/>
    <n v="0"/>
    <n v="0"/>
    <n v="66.551145425599998"/>
    <n v="16778.308451069999"/>
    <n v="8.3323603679999998"/>
  </r>
  <r>
    <x v="5"/>
    <x v="12"/>
    <x v="1"/>
    <x v="0"/>
    <x v="0"/>
    <s v="Fixed"/>
    <x v="3"/>
    <s v="Protect None"/>
    <n v="3819.5048000000002"/>
    <n v="418.6719501728"/>
    <n v="9438.1644190112002"/>
    <n v="347.29460871080005"/>
    <n v="0"/>
    <n v="17.402327370000002"/>
    <n v="148.02443135839999"/>
    <n v="148.49195288319999"/>
    <n v="1879.9927617003998"/>
    <n v="0"/>
    <n v="6.6671238164000002"/>
    <n v="254.90474459480001"/>
    <n v="0"/>
    <n v="0"/>
    <n v="0"/>
    <n v="73.958346919999997"/>
    <n v="45.016244070000006"/>
    <n v="3413.8355022707997"/>
    <n v="0"/>
    <n v="0"/>
    <n v="53.039723938000002"/>
    <n v="0"/>
    <n v="0"/>
    <n v="38.403730326000002"/>
    <n v="16778.308451069999"/>
    <n v="15.0889359772"/>
  </r>
  <r>
    <x v="6"/>
    <x v="12"/>
    <x v="1"/>
    <x v="0"/>
    <x v="0"/>
    <s v="Fixed"/>
    <x v="3"/>
    <s v="Protect None"/>
    <n v="3776.4713999999999"/>
    <n v="412.30802345519999"/>
    <n v="9331.8269941416002"/>
    <n v="344.28611264080001"/>
    <n v="0"/>
    <n v="15.837662309200001"/>
    <n v="38.420533425199999"/>
    <n v="133.70374296079999"/>
    <n v="924.81786952799996"/>
    <n v="0"/>
    <n v="5.5635555659999998"/>
    <n v="1266.1073471100001"/>
    <n v="0"/>
    <n v="0"/>
    <n v="0"/>
    <n v="70.770700160000004"/>
    <n v="36.009288689999998"/>
    <n v="3652.5620746932"/>
    <n v="0"/>
    <n v="0"/>
    <n v="20.486684490799998"/>
    <n v="0"/>
    <n v="0"/>
    <n v="24.803104149999999"/>
    <n v="16778.308451069999"/>
    <n v="21.452862694799997"/>
  </r>
  <r>
    <x v="7"/>
    <x v="12"/>
    <x v="1"/>
    <x v="0"/>
    <x v="0"/>
    <s v="Fixed"/>
    <x v="3"/>
    <s v="Protect None"/>
    <n v="3738.2269999999999"/>
    <n v="403.86471321159996"/>
    <n v="9237.3233989879991"/>
    <n v="342.40268290400002"/>
    <n v="0"/>
    <n v="15.5374304632"/>
    <n v="14.2883177212"/>
    <n v="119.8792401984"/>
    <n v="483.08267728560003"/>
    <n v="0"/>
    <n v="4.6245588460000002"/>
    <n v="682.69188187480006"/>
    <n v="0"/>
    <n v="0"/>
    <n v="0"/>
    <n v="67.756026480000003"/>
    <n v="30.566814279999999"/>
    <n v="4838.3609860119996"/>
    <n v="0"/>
    <n v="0"/>
    <n v="11.285999261200001"/>
    <n v="0"/>
    <n v="0"/>
    <n v="17.39614976"/>
    <n v="16778.308451069999"/>
    <n v="29.896172938399999"/>
  </r>
  <r>
    <x v="0"/>
    <x v="13"/>
    <x v="1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1"/>
    <x v="13"/>
    <x v="1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2"/>
    <x v="13"/>
    <x v="1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3"/>
    <x v="13"/>
    <x v="1"/>
    <x v="0"/>
    <x v="0"/>
    <s v="Fixed"/>
    <x v="3"/>
    <s v="Protect None"/>
    <n v="1.5225"/>
    <n v="0.40154465"/>
    <n v="3.76216449"/>
    <n v="0"/>
    <n v="0"/>
    <n v="0"/>
    <n v="0"/>
    <n v="0"/>
    <n v="0"/>
    <n v="0"/>
    <n v="0.39536704"/>
    <n v="0"/>
    <n v="0"/>
    <n v="0"/>
    <n v="0"/>
    <n v="4.3243270000000007E-2"/>
    <n v="0"/>
    <n v="5738.3386857300002"/>
    <n v="0"/>
    <n v="0"/>
    <n v="0"/>
    <n v="0"/>
    <n v="0"/>
    <n v="0"/>
    <n v="0"/>
    <n v="0"/>
  </r>
  <r>
    <x v="4"/>
    <x v="13"/>
    <x v="1"/>
    <x v="0"/>
    <x v="0"/>
    <s v="Fixed"/>
    <x v="3"/>
    <s v="Protect None"/>
    <n v="1.5109999999999999"/>
    <n v="0.40154465"/>
    <n v="3.7337474839999998"/>
    <n v="0"/>
    <n v="0"/>
    <n v="0"/>
    <n v="0"/>
    <n v="2.8417005999999998E-2"/>
    <n v="0"/>
    <n v="0"/>
    <n v="0.39166047399999998"/>
    <n v="0"/>
    <n v="0"/>
    <n v="0"/>
    <n v="0"/>
    <n v="4.3243270000000007E-2"/>
    <n v="0"/>
    <n v="5738.3423922960001"/>
    <n v="0"/>
    <n v="0"/>
    <n v="0"/>
    <n v="0"/>
    <n v="0"/>
    <n v="0"/>
    <n v="0"/>
    <n v="0"/>
  </r>
  <r>
    <x v="5"/>
    <x v="13"/>
    <x v="1"/>
    <x v="0"/>
    <x v="0"/>
    <s v="Fixed"/>
    <x v="3"/>
    <s v="Protect None"/>
    <n v="1.2336"/>
    <n v="0.40154465"/>
    <n v="3.0482798784000003"/>
    <n v="0"/>
    <n v="0"/>
    <n v="0"/>
    <n v="0"/>
    <n v="0.70128228719999997"/>
    <n v="1.2602324400000002E-2"/>
    <n v="0"/>
    <n v="0.36151373720000002"/>
    <n v="0"/>
    <n v="0"/>
    <n v="0"/>
    <n v="0"/>
    <n v="4.3243270000000007E-2"/>
    <n v="0"/>
    <n v="5738.3725390328"/>
    <n v="0"/>
    <n v="0"/>
    <n v="0"/>
    <n v="0"/>
    <n v="0"/>
    <n v="0"/>
    <n v="0"/>
    <n v="0"/>
  </r>
  <r>
    <x v="6"/>
    <x v="13"/>
    <x v="1"/>
    <x v="0"/>
    <x v="0"/>
    <s v="Fixed"/>
    <x v="3"/>
    <s v="Protect None"/>
    <n v="1.0170999999999999"/>
    <n v="0.39363730920000001"/>
    <n v="2.5132988523999997"/>
    <n v="0"/>
    <n v="0"/>
    <n v="0"/>
    <n v="0"/>
    <n v="0.60861813720000002"/>
    <n v="0.64049460479999998"/>
    <n v="0"/>
    <n v="0.29405423599999997"/>
    <n v="0"/>
    <n v="0"/>
    <n v="0"/>
    <n v="0"/>
    <n v="4.3243270000000007E-2"/>
    <n v="0"/>
    <n v="5738.4399985339996"/>
    <n v="0"/>
    <n v="0"/>
    <n v="0"/>
    <n v="0"/>
    <n v="0"/>
    <n v="0"/>
    <n v="0"/>
    <n v="7.9073408000000008E-3"/>
  </r>
  <r>
    <x v="7"/>
    <x v="13"/>
    <x v="1"/>
    <x v="0"/>
    <x v="0"/>
    <s v="Fixed"/>
    <x v="3"/>
    <s v="Protect None"/>
    <n v="0.82279999999999998"/>
    <n v="0.38548286399999998"/>
    <n v="2.0331750031999998"/>
    <n v="0"/>
    <n v="0"/>
    <n v="0"/>
    <n v="0"/>
    <n v="0.60664130199999999"/>
    <n v="0.94566853880000001"/>
    <n v="0"/>
    <n v="0.21522793239999999"/>
    <n v="0.176679646"/>
    <n v="0"/>
    <n v="0"/>
    <n v="0"/>
    <n v="4.3243270000000007E-2"/>
    <n v="0"/>
    <n v="5738.5188248376007"/>
    <n v="0"/>
    <n v="0"/>
    <n v="0"/>
    <n v="0"/>
    <n v="0"/>
    <n v="0"/>
    <n v="0"/>
    <n v="1.6061785999999998E-2"/>
  </r>
  <r>
    <x v="0"/>
    <x v="0"/>
    <x v="2"/>
    <x v="0"/>
    <x v="0"/>
    <s v="Fixed"/>
    <x v="0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</r>
  <r>
    <x v="1"/>
    <x v="0"/>
    <x v="2"/>
    <x v="0"/>
    <x v="0"/>
    <s v="Fixed"/>
    <x v="0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</r>
  <r>
    <x v="2"/>
    <x v="0"/>
    <x v="2"/>
    <x v="0"/>
    <x v="0"/>
    <s v="Fixed"/>
    <x v="0"/>
    <s v="Protect None"/>
    <n v="0"/>
    <n v="13032.212418888799"/>
    <n v="42559.479244858405"/>
    <n v="1608.92145884"/>
    <n v="0"/>
    <n v="170.04489286"/>
    <n v="569.23587344999999"/>
    <n v="546.83783642520007"/>
    <n v="625.54577701760002"/>
    <n v="0"/>
    <n v="253.81056631159998"/>
    <n v="111.9533665684"/>
    <n v="0"/>
    <n v="0"/>
    <n v="8.6362987800000006"/>
    <n v="484.50970519560002"/>
    <n v="100.71357583"/>
    <n v="59305.709096929197"/>
    <n v="0"/>
    <n v="0"/>
    <n v="3633.1819237056002"/>
    <n v="0"/>
    <n v="0"/>
    <n v="516.51269024840008"/>
    <n v="250989.96842736"/>
    <n v="95.233541551200005"/>
  </r>
  <r>
    <x v="3"/>
    <x v="0"/>
    <x v="2"/>
    <x v="0"/>
    <x v="0"/>
    <s v="Fixed"/>
    <x v="0"/>
    <s v="Protect None"/>
    <n v="0"/>
    <n v="13010.4996023652"/>
    <n v="42436.884821512802"/>
    <n v="1601.2921104900001"/>
    <n v="0"/>
    <n v="168.42635903999999"/>
    <n v="566.77100705999999"/>
    <n v="628.94445093520005"/>
    <n v="676.0675071195999"/>
    <n v="0"/>
    <n v="233.57889356159998"/>
    <n v="142.11641225880001"/>
    <n v="0"/>
    <n v="0"/>
    <n v="8.5312794099999998"/>
    <n v="483.82127233720001"/>
    <n v="85.356037369999996"/>
    <n v="59378.192971894401"/>
    <n v="0"/>
    <n v="0"/>
    <n v="3586.7309914892003"/>
    <n v="0"/>
    <n v="0"/>
    <n v="498.37819254120001"/>
    <n v="250989.96842736"/>
    <n v="116.9463580748"/>
  </r>
  <r>
    <x v="4"/>
    <x v="0"/>
    <x v="2"/>
    <x v="0"/>
    <x v="0"/>
    <s v="Fixed"/>
    <x v="0"/>
    <s v="Protect None"/>
    <n v="0"/>
    <n v="12976.1174961492"/>
    <n v="42298.841925287998"/>
    <n v="1593.89133371"/>
    <n v="0"/>
    <n v="165.33755403999999"/>
    <n v="564.00343778000001"/>
    <n v="723.60841684440004"/>
    <n v="814.92337682040011"/>
    <n v="0"/>
    <n v="220.10280800320001"/>
    <n v="118.5868841864"/>
    <n v="0"/>
    <n v="0"/>
    <n v="8.4262600400000007"/>
    <n v="482.95047643160001"/>
    <n v="79.240203470000012"/>
    <n v="59442.781614175197"/>
    <n v="0"/>
    <n v="0"/>
    <n v="3505.4408099167999"/>
    <n v="0"/>
    <n v="0"/>
    <n v="476.95695920960003"/>
    <n v="250989.96842736"/>
    <n v="151.32846429079999"/>
  </r>
  <r>
    <x v="5"/>
    <x v="0"/>
    <x v="2"/>
    <x v="0"/>
    <x v="0"/>
    <s v="Fixed"/>
    <x v="0"/>
    <s v="Protect None"/>
    <n v="0"/>
    <n v="12908.6552768008"/>
    <n v="42051.959919248002"/>
    <n v="1575.0394919296002"/>
    <n v="0"/>
    <n v="156.13686881039999"/>
    <n v="549.72698106999997"/>
    <n v="870.73437660439993"/>
    <n v="1331.3940593207999"/>
    <n v="0"/>
    <n v="208.0016113264"/>
    <n v="94.587857753999998"/>
    <n v="0"/>
    <n v="0"/>
    <n v="8.1915108599999993"/>
    <n v="478.98395660279999"/>
    <n v="72.636338379999998"/>
    <n v="59529.071211968403"/>
    <n v="0"/>
    <n v="0"/>
    <n v="3156.6633277015999"/>
    <n v="0"/>
    <n v="0"/>
    <n v="411.96504254800004"/>
    <n v="250989.96842736"/>
    <n v="218.79068363919998"/>
  </r>
  <r>
    <x v="6"/>
    <x v="0"/>
    <x v="2"/>
    <x v="0"/>
    <x v="0"/>
    <s v="Fixed"/>
    <x v="0"/>
    <s v="Protect None"/>
    <n v="0"/>
    <n v="12819.5815537328"/>
    <n v="41809.1652670884"/>
    <n v="1560.28513531"/>
    <n v="0"/>
    <n v="149.95530514000001"/>
    <n v="531.58951810999997"/>
    <n v="962.31620933239992"/>
    <n v="2391.5379121955998"/>
    <n v="0"/>
    <n v="200.1679076376"/>
    <n v="98.879072764399993"/>
    <n v="0"/>
    <n v="0"/>
    <n v="7.8640975300000004"/>
    <n v="473.5543316216"/>
    <n v="65.11818701"/>
    <n v="59597.022203820001"/>
    <n v="0"/>
    <n v="0"/>
    <n v="2314.1596403796002"/>
    <n v="0"/>
    <n v="0"/>
    <n v="333.47776618479998"/>
    <n v="250989.96842736"/>
    <n v="307.86440670720003"/>
  </r>
  <r>
    <x v="7"/>
    <x v="0"/>
    <x v="2"/>
    <x v="0"/>
    <x v="0"/>
    <s v="Fixed"/>
    <x v="0"/>
    <s v="Protect None"/>
    <n v="0"/>
    <n v="12724.4752709476"/>
    <n v="41567.617009522401"/>
    <n v="1547.6867645804002"/>
    <n v="0"/>
    <n v="147.85491773999999"/>
    <n v="514.54549211999995"/>
    <n v="952.84494478479996"/>
    <n v="3639.6016960175998"/>
    <n v="0"/>
    <n v="191.4357323504"/>
    <n v="114.4308352828"/>
    <n v="0"/>
    <n v="0"/>
    <n v="7.4563752700000006"/>
    <n v="469.68146436039996"/>
    <n v="59.94134983"/>
    <n v="59651.197866684801"/>
    <n v="0"/>
    <n v="0"/>
    <n v="1355.5855800808001"/>
    <n v="0"/>
    <n v="0"/>
    <n v="275.21252550000003"/>
    <n v="250989.96842736"/>
    <n v="402.97068949240003"/>
  </r>
  <r>
    <x v="0"/>
    <x v="1"/>
    <x v="2"/>
    <x v="0"/>
    <x v="0"/>
    <s v="Fixed"/>
    <x v="0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</r>
  <r>
    <x v="1"/>
    <x v="1"/>
    <x v="2"/>
    <x v="0"/>
    <x v="0"/>
    <s v="Fixed"/>
    <x v="0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</r>
  <r>
    <x v="2"/>
    <x v="1"/>
    <x v="2"/>
    <x v="0"/>
    <x v="0"/>
    <s v="Fixed"/>
    <x v="0"/>
    <s v="Protect None"/>
    <n v="0"/>
    <n v="2566.8587311000001"/>
    <n v="11165.272700014"/>
    <n v="634.95328862999997"/>
    <n v="0"/>
    <n v="47.166052349999994"/>
    <n v="4.8617790699999999"/>
    <n v="170.8618200064"/>
    <n v="294.01445219160001"/>
    <n v="0"/>
    <n v="125.10030906599999"/>
    <n v="77.0402329968"/>
    <n v="0"/>
    <n v="0"/>
    <n v="0"/>
    <n v="212.43293453160001"/>
    <n v="45.139796269999998"/>
    <n v="7758.4930167807997"/>
    <n v="0"/>
    <n v="0"/>
    <n v="2673.4810673428001"/>
    <n v="0"/>
    <n v="0"/>
    <n v="32.098861560000003"/>
    <n v="2964.1099421499998"/>
    <n v="16.00618751"/>
  </r>
  <r>
    <x v="3"/>
    <x v="1"/>
    <x v="2"/>
    <x v="0"/>
    <x v="0"/>
    <s v="Fixed"/>
    <x v="0"/>
    <s v="Protect None"/>
    <n v="0"/>
    <n v="2561.4377547728004"/>
    <n v="11120.007374708801"/>
    <n v="634.60116486000004"/>
    <n v="0"/>
    <n v="46.424739150000001"/>
    <n v="4.8617790699999999"/>
    <n v="204.08723052599998"/>
    <n v="329.98865205680005"/>
    <n v="0"/>
    <n v="100.09878008279999"/>
    <n v="68.355748858799998"/>
    <n v="0"/>
    <n v="0"/>
    <n v="0"/>
    <n v="212.17816989519997"/>
    <n v="39.505815949999999"/>
    <n v="7815.8402646196"/>
    <n v="0"/>
    <n v="0"/>
    <n v="2633.2322084620005"/>
    <n v="0"/>
    <n v="0"/>
    <n v="31.734382569999998"/>
    <n v="2964.1099421499998"/>
    <n v="21.427163837200002"/>
  </r>
  <r>
    <x v="4"/>
    <x v="1"/>
    <x v="2"/>
    <x v="0"/>
    <x v="0"/>
    <s v="Fixed"/>
    <x v="0"/>
    <s v="Protect None"/>
    <n v="0"/>
    <n v="2555.2413648383999"/>
    <n v="11072.094325757598"/>
    <n v="634.16255454999998"/>
    <n v="0"/>
    <n v="45.949063179999996"/>
    <n v="4.8617790699999999"/>
    <n v="235.728948946"/>
    <n v="397.92407633119996"/>
    <n v="0"/>
    <n v="83.052283048799993"/>
    <n v="56.2701197592"/>
    <n v="0"/>
    <n v="0"/>
    <n v="0"/>
    <n v="212.18212356560002"/>
    <n v="36.738246670000002"/>
    <n v="7855.4026674771994"/>
    <n v="0"/>
    <n v="0"/>
    <n v="2575.3531919544002"/>
    <n v="0"/>
    <n v="0"/>
    <n v="31.196930500000001"/>
    <n v="2964.1099421499998"/>
    <n v="27.623553771600001"/>
  </r>
  <r>
    <x v="5"/>
    <x v="1"/>
    <x v="2"/>
    <x v="0"/>
    <x v="0"/>
    <s v="Fixed"/>
    <x v="0"/>
    <s v="Protect None"/>
    <n v="0"/>
    <n v="2532.8761926988"/>
    <n v="10985.690812836001"/>
    <n v="632.50695507"/>
    <n v="0"/>
    <n v="44.843270990000001"/>
    <n v="4.8617790699999999"/>
    <n v="280.87492282599999"/>
    <n v="616.40859761879994"/>
    <n v="0"/>
    <n v="65.551113918799999"/>
    <n v="41.779423534399996"/>
    <n v="0"/>
    <n v="0"/>
    <n v="0"/>
    <n v="212.15741312559999"/>
    <n v="33.661796889999998"/>
    <n v="7908.9978821063996"/>
    <n v="0"/>
    <n v="0"/>
    <n v="2383.7817992884002"/>
    <n v="0"/>
    <n v="0"/>
    <n v="29.800790640000002"/>
    <n v="2964.1099421499998"/>
    <n v="49.9887259112"/>
  </r>
  <r>
    <x v="6"/>
    <x v="1"/>
    <x v="2"/>
    <x v="0"/>
    <x v="0"/>
    <s v="Fixed"/>
    <x v="0"/>
    <s v="Protect None"/>
    <n v="0"/>
    <n v="2507.9552197500002"/>
    <n v="10908.1894830288"/>
    <n v="631.46293897999999"/>
    <n v="0"/>
    <n v="44.318174139999996"/>
    <n v="4.8617790699999999"/>
    <n v="299.74381481"/>
    <n v="1075.7181018936001"/>
    <n v="0"/>
    <n v="54.210504585200006"/>
    <n v="40.689198921600003"/>
    <n v="0"/>
    <n v="0"/>
    <n v="0"/>
    <n v="212.04399220599998"/>
    <n v="31.518166220000001"/>
    <n v="7942.5091924168"/>
    <n v="0"/>
    <n v="0"/>
    <n v="1968.4077044380001"/>
    <n v="0"/>
    <n v="0"/>
    <n v="27.243260100000001"/>
    <n v="2964.1099421499998"/>
    <n v="74.909698860000006"/>
  </r>
  <r>
    <x v="7"/>
    <x v="1"/>
    <x v="2"/>
    <x v="0"/>
    <x v="0"/>
    <s v="Fixed"/>
    <x v="0"/>
    <s v="Protect None"/>
    <n v="0"/>
    <n v="2480.5328089600002"/>
    <n v="10835.222271857199"/>
    <n v="630.65984967999998"/>
    <n v="0"/>
    <n v="44.114313009999996"/>
    <n v="4.84942385"/>
    <n v="286.333459022"/>
    <n v="1922.6133286124"/>
    <n v="0"/>
    <n v="46.748445914000001"/>
    <n v="44.805464016800002"/>
    <n v="0"/>
    <n v="0"/>
    <n v="0"/>
    <n v="212.01088021640001"/>
    <n v="29.201562470000002"/>
    <n v="7966.6451146867994"/>
    <n v="0"/>
    <n v="0"/>
    <n v="1193.5515647644002"/>
    <n v="0"/>
    <n v="0"/>
    <n v="24.160632710000002"/>
    <n v="2964.1099421499998"/>
    <n v="102.33210965000001"/>
  </r>
  <r>
    <x v="0"/>
    <x v="2"/>
    <x v="2"/>
    <x v="0"/>
    <x v="0"/>
    <s v="Fixed"/>
    <x v="0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</r>
  <r>
    <x v="1"/>
    <x v="2"/>
    <x v="2"/>
    <x v="0"/>
    <x v="0"/>
    <s v="Fixed"/>
    <x v="0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</r>
  <r>
    <x v="2"/>
    <x v="2"/>
    <x v="2"/>
    <x v="0"/>
    <x v="0"/>
    <s v="Fixed"/>
    <x v="0"/>
    <s v="Protect None"/>
    <n v="0"/>
    <n v="335.37626928999998"/>
    <n v="1844.10307154"/>
    <n v="150.24565281"/>
    <n v="0"/>
    <n v="5.8625518899999998"/>
    <n v="5.5722042199999997"/>
    <n v="84.204283761599996"/>
    <n v="30.883355016400003"/>
    <n v="0"/>
    <n v="15.3086117888"/>
    <n v="7.0392630428"/>
    <n v="0"/>
    <n v="0"/>
    <n v="0"/>
    <n v="4.2269678663999999"/>
    <n v="0"/>
    <n v="1970.3225164336002"/>
    <n v="0"/>
    <n v="0"/>
    <n v="455.32815818200004"/>
    <n v="0"/>
    <n v="0"/>
    <n v="64.496966548399996"/>
    <n v="1384.1861846500001"/>
    <n v="4.8988447299999995"/>
  </r>
  <r>
    <x v="3"/>
    <x v="2"/>
    <x v="2"/>
    <x v="0"/>
    <x v="0"/>
    <s v="Fixed"/>
    <x v="0"/>
    <s v="Protect None"/>
    <n v="0"/>
    <n v="333.72066981"/>
    <n v="1829.0235255299999"/>
    <n v="147.81167447000001"/>
    <n v="0"/>
    <n v="5.8625518899999998"/>
    <n v="5.5722042199999997"/>
    <n v="98.4048794208"/>
    <n v="27.027043750000001"/>
    <n v="0"/>
    <n v="14.420271470799999"/>
    <n v="14.268055160399999"/>
    <n v="0"/>
    <n v="0"/>
    <n v="0"/>
    <n v="4.2390759820000001"/>
    <n v="0"/>
    <n v="1974.5084649696"/>
    <n v="0"/>
    <n v="0"/>
    <n v="452.00534531520003"/>
    <n v="0"/>
    <n v="0"/>
    <n v="64.450510921200006"/>
    <n v="1384.1861846500001"/>
    <n v="6.5544442099999998"/>
  </r>
  <r>
    <x v="4"/>
    <x v="2"/>
    <x v="2"/>
    <x v="0"/>
    <x v="0"/>
    <s v="Fixed"/>
    <x v="0"/>
    <s v="Protect None"/>
    <n v="0"/>
    <n v="331.93534052000001"/>
    <n v="1810.9416610600001"/>
    <n v="145.98927952"/>
    <n v="0"/>
    <n v="5.8625518899999998"/>
    <n v="5.5722042199999997"/>
    <n v="114.083159392"/>
    <n v="38.294015972399997"/>
    <n v="0"/>
    <n v="13.676487226800001"/>
    <n v="4.7678793979999998"/>
    <n v="0"/>
    <n v="0"/>
    <n v="0"/>
    <n v="4.1535778596000004"/>
    <n v="0"/>
    <n v="1985.617290376"/>
    <n v="0"/>
    <n v="0"/>
    <n v="444.27443705680002"/>
    <n v="0"/>
    <n v="0"/>
    <n v="64.360564919599994"/>
    <n v="1384.1861846500001"/>
    <n v="8.3397734999999997"/>
  </r>
  <r>
    <x v="5"/>
    <x v="2"/>
    <x v="2"/>
    <x v="0"/>
    <x v="0"/>
    <s v="Fixed"/>
    <x v="0"/>
    <s v="Protect None"/>
    <n v="0"/>
    <n v="328.5233229648"/>
    <n v="1784.11847844"/>
    <n v="141.95752412959999"/>
    <n v="0"/>
    <n v="5.1499028003999996"/>
    <n v="5.5722042199999997"/>
    <n v="129.96431207560002"/>
    <n v="146.3552411364"/>
    <n v="0"/>
    <n v="12.6860927916"/>
    <n v="3.3939789339999997"/>
    <n v="0"/>
    <n v="0"/>
    <n v="0"/>
    <n v="4.0149522912000002"/>
    <n v="0"/>
    <n v="1989.8956559576"/>
    <n v="0"/>
    <n v="0"/>
    <n v="350.97424033119995"/>
    <n v="0"/>
    <n v="0"/>
    <n v="63.510772888000005"/>
    <n v="1384.1861846500001"/>
    <n v="11.7517910552"/>
  </r>
  <r>
    <x v="6"/>
    <x v="2"/>
    <x v="2"/>
    <x v="0"/>
    <x v="0"/>
    <s v="Fixed"/>
    <x v="0"/>
    <s v="Protect None"/>
    <n v="0"/>
    <n v="324.9593362036"/>
    <n v="1756.05359621"/>
    <n v="138.92827129"/>
    <n v="0"/>
    <n v="5.1335939100000001"/>
    <n v="5.5722042199999997"/>
    <n v="133.6058896184"/>
    <n v="348.42338160999998"/>
    <n v="0"/>
    <n v="11.805165605600001"/>
    <n v="3.6035234651999999"/>
    <n v="0"/>
    <n v="0"/>
    <n v="0"/>
    <n v="4.0236009452000001"/>
    <n v="0"/>
    <n v="1992.4203216123999"/>
    <n v="0"/>
    <n v="0"/>
    <n v="182.16808182840001"/>
    <n v="0"/>
    <n v="0"/>
    <n v="55.855972784799995"/>
    <n v="1384.1861846500001"/>
    <n v="15.315777816400001"/>
  </r>
  <r>
    <x v="7"/>
    <x v="2"/>
    <x v="2"/>
    <x v="0"/>
    <x v="0"/>
    <s v="Fixed"/>
    <x v="0"/>
    <s v="Protect None"/>
    <n v="0"/>
    <n v="321.45317187199998"/>
    <n v="1725.5856236899999"/>
    <n v="135.03415305039999"/>
    <n v="0"/>
    <n v="5.1335939100000001"/>
    <n v="5.5722042199999997"/>
    <n v="128.94006433760001"/>
    <n v="477.99059691479999"/>
    <n v="0"/>
    <n v="11.144655544400001"/>
    <n v="3.6477551527999998"/>
    <n v="0"/>
    <n v="0"/>
    <n v="0"/>
    <n v="3.5975929596"/>
    <n v="0"/>
    <n v="1995.1125240504"/>
    <n v="0"/>
    <n v="0"/>
    <n v="102.25180072000001"/>
    <n v="0"/>
    <n v="0"/>
    <n v="43.583038549999998"/>
    <n v="1384.1861846500001"/>
    <n v="18.821942148000002"/>
  </r>
  <r>
    <x v="0"/>
    <x v="3"/>
    <x v="2"/>
    <x v="0"/>
    <x v="0"/>
    <s v="Fixed"/>
    <x v="0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</r>
  <r>
    <x v="1"/>
    <x v="3"/>
    <x v="2"/>
    <x v="0"/>
    <x v="0"/>
    <s v="Fixed"/>
    <x v="0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</r>
  <r>
    <x v="2"/>
    <x v="3"/>
    <x v="2"/>
    <x v="0"/>
    <x v="0"/>
    <s v="Fixed"/>
    <x v="0"/>
    <s v="Protect None"/>
    <n v="0"/>
    <n v="1342.9012170200001"/>
    <n v="1775.6180870800001"/>
    <n v="39.987669530000005"/>
    <n v="0"/>
    <n v="3.4038631100000001"/>
    <n v="3.2370676400000002"/>
    <n v="52.676480470000001"/>
    <n v="22.035534870000003"/>
    <n v="0"/>
    <n v="19.490359550000001"/>
    <n v="1.92741432"/>
    <n v="0"/>
    <n v="0"/>
    <n v="0"/>
    <n v="33.630908839999996"/>
    <n v="0"/>
    <n v="2246.3519690800003"/>
    <n v="0"/>
    <n v="0"/>
    <n v="173.76999169000001"/>
    <n v="0"/>
    <n v="0"/>
    <n v="47.122809080000003"/>
    <n v="209.16151937999999"/>
    <n v="9.5073417899999999"/>
  </r>
  <r>
    <x v="3"/>
    <x v="3"/>
    <x v="2"/>
    <x v="0"/>
    <x v="0"/>
    <s v="Fixed"/>
    <x v="0"/>
    <s v="Protect None"/>
    <n v="0"/>
    <n v="1341.07264446"/>
    <n v="1764.3501264399999"/>
    <n v="39.913538209999999"/>
    <n v="0"/>
    <n v="3.4038631100000001"/>
    <n v="3.2370676400000002"/>
    <n v="60.713551080000002"/>
    <n v="23.555226930000003"/>
    <n v="0"/>
    <n v="19.286498420000001"/>
    <n v="4.8061805800000004"/>
    <n v="0"/>
    <n v="0"/>
    <n v="0"/>
    <n v="33.630908839999996"/>
    <n v="0"/>
    <n v="2247.0315061800002"/>
    <n v="0"/>
    <n v="0"/>
    <n v="172.33060856"/>
    <n v="0"/>
    <n v="0"/>
    <n v="46.993079269999996"/>
    <n v="209.16151937999999"/>
    <n v="11.335914350000001"/>
  </r>
  <r>
    <x v="4"/>
    <x v="3"/>
    <x v="2"/>
    <x v="0"/>
    <x v="0"/>
    <s v="Fixed"/>
    <x v="0"/>
    <s v="Protect None"/>
    <n v="0"/>
    <n v="1336.3776608600001"/>
    <n v="1749.0728969100001"/>
    <n v="39.882650160000004"/>
    <n v="0"/>
    <n v="3.3915078900000002"/>
    <n v="3.2370676400000002"/>
    <n v="72.531319010000004"/>
    <n v="29.275693790000002"/>
    <n v="0"/>
    <n v="19.045571629999998"/>
    <n v="3.80540776"/>
    <n v="0"/>
    <n v="0"/>
    <n v="0"/>
    <n v="33.630908839999996"/>
    <n v="0"/>
    <n v="2248.7983026399997"/>
    <n v="0"/>
    <n v="0"/>
    <n v="169.72365714"/>
    <n v="0"/>
    <n v="0"/>
    <n v="46.85717185"/>
    <n v="209.16151937999999"/>
    <n v="16.03089795"/>
  </r>
  <r>
    <x v="5"/>
    <x v="3"/>
    <x v="2"/>
    <x v="0"/>
    <x v="0"/>
    <s v="Fixed"/>
    <x v="0"/>
    <s v="Protect None"/>
    <n v="0"/>
    <n v="1328.1490843399999"/>
    <n v="1714.0273153799999"/>
    <n v="39.678789030000004"/>
    <n v="0"/>
    <n v="1.2293443900000001"/>
    <n v="3.2123572"/>
    <n v="101.36222488000001"/>
    <n v="58.755248710000004"/>
    <n v="0"/>
    <n v="18.60696132"/>
    <n v="2.3598470200000001"/>
    <n v="0"/>
    <n v="0"/>
    <n v="0"/>
    <n v="33.630908839999996"/>
    <n v="0"/>
    <n v="2251.8932852500002"/>
    <n v="0"/>
    <n v="0"/>
    <n v="148.49121156999999"/>
    <n v="0"/>
    <n v="0"/>
    <n v="46.004661669999997"/>
    <n v="209.16151937999999"/>
    <n v="24.259474470000001"/>
  </r>
  <r>
    <x v="6"/>
    <x v="3"/>
    <x v="2"/>
    <x v="0"/>
    <x v="0"/>
    <s v="Fixed"/>
    <x v="0"/>
    <s v="Protect None"/>
    <n v="0"/>
    <n v="1319.1606617899999"/>
    <n v="1675.34929917"/>
    <n v="39.104271300000001"/>
    <n v="0"/>
    <n v="1.08725936"/>
    <n v="3.1938243700000002"/>
    <n v="126.63482739000001"/>
    <n v="127.20934511999999"/>
    <n v="0"/>
    <n v="17.915068999999999"/>
    <n v="2.2857156999999999"/>
    <n v="0"/>
    <n v="0"/>
    <n v="0"/>
    <n v="29.356002720000003"/>
    <n v="0"/>
    <n v="2257.9720534900002"/>
    <n v="0"/>
    <n v="0"/>
    <n v="94.826313499999998"/>
    <n v="0"/>
    <n v="0"/>
    <n v="44.318174139999996"/>
    <n v="209.16151937999999"/>
    <n v="33.247897020000003"/>
  </r>
  <r>
    <x v="7"/>
    <x v="3"/>
    <x v="2"/>
    <x v="0"/>
    <x v="0"/>
    <s v="Fixed"/>
    <x v="0"/>
    <s v="Protect None"/>
    <n v="0"/>
    <n v="1308.2818905800002"/>
    <n v="1632.5817051399999"/>
    <n v="38.888054950000004"/>
    <n v="0"/>
    <n v="1.0254832599999999"/>
    <n v="3.1505810999999997"/>
    <n v="143.47499225000001"/>
    <n v="174.96844803000002"/>
    <n v="0"/>
    <n v="17.105802090000001"/>
    <n v="2.4586887800000001"/>
    <n v="0"/>
    <n v="0"/>
    <n v="0"/>
    <n v="29.356002720000003"/>
    <n v="0"/>
    <n v="2259.8747573700002"/>
    <n v="0"/>
    <n v="0"/>
    <n v="73.754485790000004"/>
    <n v="0"/>
    <n v="0"/>
    <n v="42.613153780000005"/>
    <n v="209.16151937999999"/>
    <n v="44.126668230000007"/>
  </r>
  <r>
    <x v="0"/>
    <x v="4"/>
    <x v="2"/>
    <x v="0"/>
    <x v="0"/>
    <s v="Fixed"/>
    <x v="0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</r>
  <r>
    <x v="1"/>
    <x v="4"/>
    <x v="2"/>
    <x v="0"/>
    <x v="0"/>
    <s v="Fixed"/>
    <x v="0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</r>
  <r>
    <x v="2"/>
    <x v="4"/>
    <x v="2"/>
    <x v="0"/>
    <x v="0"/>
    <s v="Fixed"/>
    <x v="0"/>
    <s v="Protect None"/>
    <n v="0"/>
    <n v="254.27660521000001"/>
    <n v="598.5926174832"/>
    <n v="14.44325218"/>
    <n v="0"/>
    <n v="0"/>
    <n v="0"/>
    <n v="14.19614778"/>
    <n v="14.300425836800001"/>
    <n v="0"/>
    <n v="15.308117580000001"/>
    <n v="5.6648683699999998"/>
    <n v="0"/>
    <n v="0"/>
    <n v="0"/>
    <n v="0.48185358"/>
    <n v="0"/>
    <n v="1151.08642652"/>
    <n v="0"/>
    <n v="0"/>
    <n v="98.366084029999996"/>
    <n v="0"/>
    <n v="0"/>
    <n v="0"/>
    <n v="0"/>
    <n v="0.79073408000000001"/>
  </r>
  <r>
    <x v="3"/>
    <x v="4"/>
    <x v="2"/>
    <x v="0"/>
    <x v="0"/>
    <s v="Fixed"/>
    <x v="0"/>
    <s v="Protect None"/>
    <n v="0"/>
    <n v="254.16540823"/>
    <n v="595.84975864320006"/>
    <n v="14.325877590000001"/>
    <n v="0"/>
    <n v="0"/>
    <n v="0"/>
    <n v="15.870280090000001"/>
    <n v="15.3150365032"/>
    <n v="0"/>
    <n v="15.178387770000001"/>
    <n v="5.3856403979999996"/>
    <n v="0"/>
    <n v="0"/>
    <n v="0"/>
    <n v="0.48185358"/>
    <n v="0"/>
    <n v="1152.6987827299999"/>
    <n v="0"/>
    <n v="0"/>
    <n v="97.33442316"/>
    <n v="0"/>
    <n v="0"/>
    <n v="0"/>
    <n v="0"/>
    <n v="0.90193106000000001"/>
  </r>
  <r>
    <x v="4"/>
    <x v="4"/>
    <x v="2"/>
    <x v="0"/>
    <x v="0"/>
    <s v="Fixed"/>
    <x v="0"/>
    <s v="Protect None"/>
    <n v="0"/>
    <n v="253.89977100000002"/>
    <n v="593.10368744599998"/>
    <n v="14.23939105"/>
    <n v="0"/>
    <n v="0"/>
    <n v="0"/>
    <n v="17.064288550800001"/>
    <n v="17.412952859200001"/>
    <n v="0"/>
    <n v="14.727422239999999"/>
    <n v="4.4661649255999993"/>
    <n v="0"/>
    <n v="0"/>
    <n v="0"/>
    <n v="0.48185358"/>
    <n v="0"/>
    <n v="1154.8142434983999"/>
    <n v="0"/>
    <n v="0"/>
    <n v="96.129789210000013"/>
    <n v="0"/>
    <n v="0"/>
    <n v="0"/>
    <n v="0"/>
    <n v="1.16756829"/>
  </r>
  <r>
    <x v="5"/>
    <x v="4"/>
    <x v="2"/>
    <x v="0"/>
    <x v="0"/>
    <s v="Fixed"/>
    <x v="0"/>
    <s v="Protect None"/>
    <n v="0"/>
    <n v="253.38702937000002"/>
    <n v="588.8342176228"/>
    <n v="14.09112841"/>
    <n v="0"/>
    <n v="0"/>
    <n v="0"/>
    <n v="17.122852293600001"/>
    <n v="26.838008884000001"/>
    <n v="0"/>
    <n v="14.313522370000001"/>
    <n v="2.8033994180000001"/>
    <n v="0"/>
    <n v="0"/>
    <n v="0"/>
    <n v="0.48185358"/>
    <n v="0"/>
    <n v="1158.2064927016002"/>
    <n v="0"/>
    <n v="0"/>
    <n v="89.748318080000004"/>
    <n v="0"/>
    <n v="0"/>
    <n v="0"/>
    <n v="0"/>
    <n v="1.6803099200000002"/>
  </r>
  <r>
    <x v="6"/>
    <x v="4"/>
    <x v="2"/>
    <x v="0"/>
    <x v="0"/>
    <s v="Fixed"/>
    <x v="0"/>
    <s v="Protect None"/>
    <n v="0"/>
    <n v="252.86811012999999"/>
    <n v="584.32134996560001"/>
    <n v="14.03552992"/>
    <n v="0"/>
    <n v="0"/>
    <n v="0"/>
    <n v="17.368721171600001"/>
    <n v="64.283468346800007"/>
    <n v="0"/>
    <n v="13.979931429999999"/>
    <n v="2.7183955044000001"/>
    <n v="0"/>
    <n v="0"/>
    <n v="0"/>
    <n v="0.48185358"/>
    <n v="0"/>
    <n v="1159.7817832516"/>
    <n v="0"/>
    <n v="0"/>
    <n v="55.468760190000005"/>
    <n v="0"/>
    <n v="0"/>
    <n v="0"/>
    <n v="0"/>
    <n v="2.1992291600000002"/>
  </r>
  <r>
    <x v="7"/>
    <x v="4"/>
    <x v="2"/>
    <x v="0"/>
    <x v="0"/>
    <s v="Fixed"/>
    <x v="0"/>
    <s v="Protect None"/>
    <n v="0"/>
    <n v="251.94764623999998"/>
    <n v="580.24215053039995"/>
    <n v="14.01699709"/>
    <n v="0"/>
    <n v="0"/>
    <n v="0"/>
    <n v="16.1855853044"/>
    <n v="109.5762222404"/>
    <n v="0"/>
    <n v="13.207730179999999"/>
    <n v="2.3388431459999999"/>
    <n v="0"/>
    <n v="0"/>
    <n v="0"/>
    <n v="0.48185358"/>
    <n v="0"/>
    <n v="1161.8483173488"/>
    <n v="0"/>
    <n v="0"/>
    <n v="14.542093939999999"/>
    <n v="0"/>
    <n v="0"/>
    <n v="0"/>
    <n v="0"/>
    <n v="3.11969305"/>
  </r>
  <r>
    <x v="0"/>
    <x v="6"/>
    <x v="2"/>
    <x v="5"/>
    <x v="0"/>
    <s v="Fixed"/>
    <x v="0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</r>
  <r>
    <x v="1"/>
    <x v="6"/>
    <x v="2"/>
    <x v="5"/>
    <x v="0"/>
    <s v="Fixed"/>
    <x v="0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</r>
  <r>
    <x v="2"/>
    <x v="6"/>
    <x v="2"/>
    <x v="5"/>
    <x v="0"/>
    <s v="Fixed"/>
    <x v="0"/>
    <s v="Protect None"/>
    <n v="0"/>
    <n v="2008.85993024"/>
    <n v="10365.2872783824"/>
    <n v="364.42956912"/>
    <n v="0"/>
    <n v="35.45330379"/>
    <n v="243.20015048000002"/>
    <n v="83.319897114"/>
    <n v="112.8557918372"/>
    <n v="0"/>
    <n v="46.467982419999998"/>
    <n v="40.926419145600001"/>
    <n v="0"/>
    <n v="0"/>
    <n v="0"/>
    <n v="182.07269953000002"/>
    <n v="17.19228863"/>
    <n v="3072.3016384372004"/>
    <n v="0"/>
    <n v="0"/>
    <n v="878.62145484359996"/>
    <n v="0"/>
    <n v="0"/>
    <n v="162.78620111000001"/>
    <n v="28849.074221010003"/>
    <n v="9.1181523599999998"/>
  </r>
  <r>
    <x v="3"/>
    <x v="6"/>
    <x v="2"/>
    <x v="5"/>
    <x v="0"/>
    <s v="Fixed"/>
    <x v="0"/>
    <s v="Protect None"/>
    <n v="0"/>
    <n v="2005.7493800528"/>
    <n v="10339.406551943999"/>
    <n v="364.42956912"/>
    <n v="0"/>
    <n v="34.736701029999999"/>
    <n v="241.47041967999999"/>
    <n v="101.773653706"/>
    <n v="119.766560592"/>
    <n v="0"/>
    <n v="27.966040470000003"/>
    <n v="45.6026228112"/>
    <n v="0"/>
    <n v="0"/>
    <n v="0"/>
    <n v="181.72675337000001"/>
    <n v="13.00386905"/>
    <n v="3107.3726717204004"/>
    <n v="0"/>
    <n v="0"/>
    <n v="873.18812329640002"/>
    <n v="0"/>
    <n v="0"/>
    <n v="154.47113805000001"/>
    <n v="28849.074221010003"/>
    <n v="12.228702547200001"/>
  </r>
  <r>
    <x v="4"/>
    <x v="6"/>
    <x v="2"/>
    <x v="5"/>
    <x v="0"/>
    <s v="Fixed"/>
    <x v="0"/>
    <s v="Protect None"/>
    <n v="0"/>
    <n v="2002.3329146183999"/>
    <n v="10314.434675488801"/>
    <n v="364.42956912"/>
    <n v="0"/>
    <n v="34.304268329999999"/>
    <n v="239.51829492000002"/>
    <n v="117.384474176"/>
    <n v="143.504644778"/>
    <n v="0"/>
    <n v="16.827809639999998"/>
    <n v="39.231035857199998"/>
    <n v="0"/>
    <n v="0"/>
    <n v="0"/>
    <n v="181.70822053999999"/>
    <n v="12.052517110000002"/>
    <n v="3132.4772432384002"/>
    <n v="0"/>
    <n v="0"/>
    <n v="865.12189436719996"/>
    <n v="0"/>
    <n v="0"/>
    <n v="143.91978017"/>
    <n v="28849.074221010003"/>
    <n v="15.6451679816"/>
  </r>
  <r>
    <x v="5"/>
    <x v="6"/>
    <x v="2"/>
    <x v="5"/>
    <x v="0"/>
    <s v="Fixed"/>
    <x v="0"/>
    <s v="Protect None"/>
    <n v="0"/>
    <n v="1995.4982540188"/>
    <n v="10272.070108735201"/>
    <n v="364.42956912"/>
    <n v="0"/>
    <n v="33.41469249"/>
    <n v="230.85110809"/>
    <n v="138.0369657192"/>
    <n v="207.94156495720003"/>
    <n v="0"/>
    <n v="9.6123611600000007"/>
    <n v="30.237671219200003"/>
    <n v="0"/>
    <n v="0"/>
    <n v="0"/>
    <n v="181.69586532"/>
    <n v="10.162168449999999"/>
    <n v="3161.5861415584"/>
    <n v="0"/>
    <n v="0"/>
    <n v="851.83830313639999"/>
    <n v="0"/>
    <n v="0"/>
    <n v="113.03790778"/>
    <n v="28849.074221010003"/>
    <n v="22.479828581200003"/>
  </r>
  <r>
    <x v="6"/>
    <x v="6"/>
    <x v="2"/>
    <x v="5"/>
    <x v="0"/>
    <s v="Fixed"/>
    <x v="0"/>
    <s v="Protect None"/>
    <n v="0"/>
    <n v="1985.37883463"/>
    <n v="10229.066035794402"/>
    <n v="364.42956912"/>
    <n v="0"/>
    <n v="33.025503059999998"/>
    <n v="221.88121837"/>
    <n v="154.9774549656"/>
    <n v="341.32085984079998"/>
    <n v="0"/>
    <n v="6.9189232000000001"/>
    <n v="30.7506599536"/>
    <n v="0"/>
    <n v="0"/>
    <n v="0"/>
    <n v="181.67733249"/>
    <n v="7.7961438199999993"/>
    <n v="3182.1496755175999"/>
    <n v="0"/>
    <n v="0"/>
    <n v="765.75058963799995"/>
    <n v="0"/>
    <n v="0"/>
    <n v="85.170709070000001"/>
    <n v="28849.074221010003"/>
    <n v="32.59924797"/>
  </r>
  <r>
    <x v="7"/>
    <x v="6"/>
    <x v="2"/>
    <x v="5"/>
    <x v="0"/>
    <s v="Fixed"/>
    <x v="0"/>
    <s v="Protect None"/>
    <n v="0"/>
    <n v="1976.5757403800001"/>
    <n v="10187.913763227201"/>
    <n v="364.42956912"/>
    <n v="0"/>
    <n v="32.908128470000001"/>
    <n v="214.90669668000001"/>
    <n v="151.44509756760002"/>
    <n v="602.04911383040007"/>
    <n v="0"/>
    <n v="5.6502892103999995"/>
    <n v="35.949242320799996"/>
    <n v="0"/>
    <n v="0"/>
    <n v="0"/>
    <n v="181.64644444000001"/>
    <n v="5.7266444700000001"/>
    <n v="3195.4147339184001"/>
    <n v="0"/>
    <n v="0"/>
    <n v="559.37863182960007"/>
    <n v="0"/>
    <n v="0"/>
    <n v="67.496566860000001"/>
    <n v="28849.074221010003"/>
    <n v="41.402342220000001"/>
  </r>
  <r>
    <x v="0"/>
    <x v="7"/>
    <x v="2"/>
    <x v="5"/>
    <x v="4"/>
    <s v="Fixed"/>
    <x v="0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</r>
  <r>
    <x v="1"/>
    <x v="7"/>
    <x v="2"/>
    <x v="5"/>
    <x v="4"/>
    <s v="Fixed"/>
    <x v="0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</r>
  <r>
    <x v="2"/>
    <x v="7"/>
    <x v="2"/>
    <x v="5"/>
    <x v="4"/>
    <s v="Fixed"/>
    <x v="0"/>
    <s v="Protect None"/>
    <n v="0"/>
    <n v="438.93772332999998"/>
    <n v="9894.2272185744005"/>
    <n v="377.68054257"/>
    <n v="0"/>
    <n v="19.311208860000001"/>
    <n v="304.25347011000002"/>
    <n v="138.49806252959999"/>
    <n v="249.94115851199999"/>
    <n v="0"/>
    <n v="9.5137665043999995"/>
    <n v="45.615719344399999"/>
    <n v="0"/>
    <n v="0"/>
    <n v="0"/>
    <n v="78.89425731"/>
    <n v="76.342904379999993"/>
    <n v="3220.3908111483997"/>
    <n v="0"/>
    <n v="0"/>
    <n v="1445.0719674968"/>
    <n v="0"/>
    <n v="0"/>
    <n v="166.20241944"/>
    <n v="37693.27428795"/>
    <n v="2.1621635000000001"/>
  </r>
  <r>
    <x v="3"/>
    <x v="7"/>
    <x v="2"/>
    <x v="5"/>
    <x v="4"/>
    <s v="Fixed"/>
    <x v="0"/>
    <s v="Protect None"/>
    <n v="0"/>
    <n v="438.40644886999996"/>
    <n v="9862.6097163855993"/>
    <n v="377.17397854999996"/>
    <n v="0"/>
    <n v="19.286498420000001"/>
    <n v="303.51833452"/>
    <n v="154.43852026919998"/>
    <n v="294.57290813560002"/>
    <n v="0"/>
    <n v="9.4584151187999996"/>
    <n v="40.659793497999999"/>
    <n v="0"/>
    <n v="0"/>
    <n v="0"/>
    <n v="78.884126029599997"/>
    <n v="65.457955560000002"/>
    <n v="3246.3172519007999"/>
    <n v="0"/>
    <n v="0"/>
    <n v="1416.8647531324"/>
    <n v="0"/>
    <n v="0"/>
    <n v="156.70125526000001"/>
    <n v="37693.27428795"/>
    <n v="2.6934379600000002"/>
  </r>
  <r>
    <x v="4"/>
    <x v="7"/>
    <x v="2"/>
    <x v="5"/>
    <x v="4"/>
    <s v="Fixed"/>
    <x v="0"/>
    <s v="Protect None"/>
    <n v="0"/>
    <n v="437.88135202000001"/>
    <n v="9828.7979271248005"/>
    <n v="376.51297428000004"/>
    <n v="0"/>
    <n v="19.24325515"/>
    <n v="302.70289000000002"/>
    <n v="173.31531959399999"/>
    <n v="360.49047787960001"/>
    <n v="0"/>
    <n v="9.3585849412000002"/>
    <n v="36.019172865999998"/>
    <n v="0"/>
    <n v="0"/>
    <n v="0"/>
    <n v="78.880172359200003"/>
    <n v="60.657952590000001"/>
    <n v="3261.5188674843998"/>
    <n v="0"/>
    <n v="0"/>
    <n v="1372.0612659508001"/>
    <n v="0"/>
    <n v="0"/>
    <n v="146.38464655999999"/>
    <n v="37693.27428795"/>
    <n v="3.21853481"/>
  </r>
  <r>
    <x v="5"/>
    <x v="7"/>
    <x v="2"/>
    <x v="5"/>
    <x v="4"/>
    <s v="Fixed"/>
    <x v="0"/>
    <s v="Protect None"/>
    <n v="0"/>
    <n v="436.3245943"/>
    <n v="9770.3238832219995"/>
    <n v="373.89366763999999"/>
    <n v="0"/>
    <n v="19.0270388"/>
    <n v="297.13068578000002"/>
    <n v="200.499274638"/>
    <n v="547.78053971120005"/>
    <n v="0"/>
    <n v="9.2498590051999994"/>
    <n v="29.3285741316"/>
    <n v="0"/>
    <n v="0"/>
    <n v="0"/>
    <n v="78.783060329999998"/>
    <n v="56.210073389999998"/>
    <n v="3285.886820786"/>
    <n v="0"/>
    <n v="0"/>
    <n v="1241.7277799015999"/>
    <n v="0"/>
    <n v="0"/>
    <n v="116.10200234"/>
    <n v="37693.27428795"/>
    <n v="4.7752925300000006"/>
  </r>
  <r>
    <x v="6"/>
    <x v="7"/>
    <x v="2"/>
    <x v="5"/>
    <x v="4"/>
    <s v="Fixed"/>
    <x v="0"/>
    <s v="Protect None"/>
    <n v="0"/>
    <n v="434.57015306000005"/>
    <n v="9721.3164088832"/>
    <n v="372.58401431999999"/>
    <n v="0"/>
    <n v="18.891131379999997"/>
    <n v="287.99400058999998"/>
    <n v="210.00043881799999"/>
    <n v="939.40493646880009"/>
    <n v="0"/>
    <n v="8.6390169284000002"/>
    <n v="36.4622310552"/>
    <n v="0"/>
    <n v="0"/>
    <n v="0"/>
    <n v="78.449469390000004"/>
    <n v="51.187676459999999"/>
    <n v="3305.1322998756004"/>
    <n v="0"/>
    <n v="0"/>
    <n v="916.49984121520004"/>
    <n v="0"/>
    <n v="0"/>
    <n v="79.382288500000001"/>
    <n v="37693.27428795"/>
    <n v="6.52973377"/>
  </r>
  <r>
    <x v="7"/>
    <x v="7"/>
    <x v="2"/>
    <x v="5"/>
    <x v="4"/>
    <s v="Fixed"/>
    <x v="0"/>
    <s v="Protect None"/>
    <n v="0"/>
    <n v="431.92613597999997"/>
    <n v="9673.5958542595999"/>
    <n v="371.63266238000006"/>
    <n v="0"/>
    <n v="18.804644840000002"/>
    <n v="277.99862760999997"/>
    <n v="194.5522130432"/>
    <n v="1488.1827895384001"/>
    <n v="0"/>
    <n v="7.9691169000000004"/>
    <n v="46.806268343600003"/>
    <n v="0"/>
    <n v="0"/>
    <n v="0"/>
    <n v="75.527459860000008"/>
    <n v="48.123581900000005"/>
    <n v="3323.037731804"/>
    <n v="0"/>
    <n v="0"/>
    <n v="442.53852864679999"/>
    <n v="0"/>
    <n v="0"/>
    <n v="57.173780549999996"/>
    <n v="37693.27428795"/>
    <n v="9.1737508499999993"/>
  </r>
  <r>
    <x v="0"/>
    <x v="8"/>
    <x v="2"/>
    <x v="6"/>
    <x v="4"/>
    <s v="Fixed"/>
    <x v="0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</r>
  <r>
    <x v="1"/>
    <x v="8"/>
    <x v="2"/>
    <x v="6"/>
    <x v="4"/>
    <s v="Fixed"/>
    <x v="0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</r>
  <r>
    <x v="2"/>
    <x v="8"/>
    <x v="2"/>
    <x v="6"/>
    <x v="4"/>
    <s v="Fixed"/>
    <x v="0"/>
    <s v="Protect None"/>
    <n v="0"/>
    <n v="2533.2344940787998"/>
    <n v="7821.3089320960007"/>
    <n v="315.91679778999998"/>
    <n v="0"/>
    <n v="35.305041150000001"/>
    <n v="6.2517413199999998"/>
    <n v="70.331842745599999"/>
    <n v="90.479994208400015"/>
    <n v="0"/>
    <n v="116.0987899828"/>
    <n v="8.2841750100000002"/>
    <n v="0"/>
    <n v="0"/>
    <n v="7.4749080999999995"/>
    <n v="66.222249469199994"/>
    <n v="0"/>
    <n v="8673.7462162980009"/>
    <n v="0"/>
    <n v="0"/>
    <n v="362.61952939000003"/>
    <n v="0"/>
    <n v="0"/>
    <n v="26.156000740000003"/>
    <n v="36170.901145210002"/>
    <n v="12.774803271200001"/>
  </r>
  <r>
    <x v="3"/>
    <x v="8"/>
    <x v="2"/>
    <x v="6"/>
    <x v="4"/>
    <s v="Fixed"/>
    <x v="0"/>
    <s v="Protect None"/>
    <n v="0"/>
    <n v="2530.9164077023997"/>
    <n v="7806.5229461132003"/>
    <n v="315.60791728999999"/>
    <n v="0"/>
    <n v="35.305041150000001"/>
    <n v="6.2517413199999998"/>
    <n v="78.089685383599999"/>
    <n v="97.078917210400007"/>
    <n v="0"/>
    <n v="115.6199016556"/>
    <n v="10.152778482799999"/>
    <n v="0"/>
    <n v="0"/>
    <n v="7.41930961"/>
    <n v="66.222249469199994"/>
    <n v="0"/>
    <n v="8677.2768439651991"/>
    <n v="0"/>
    <n v="0"/>
    <n v="358.58555006"/>
    <n v="0"/>
    <n v="0"/>
    <n v="26.063336589999999"/>
    <n v="36170.901145210002"/>
    <n v="15.0928896476"/>
  </r>
  <r>
    <x v="4"/>
    <x v="8"/>
    <x v="2"/>
    <x v="6"/>
    <x v="4"/>
    <s v="Fixed"/>
    <x v="0"/>
    <s v="Protect None"/>
    <n v="0"/>
    <n v="2527.6141045007998"/>
    <n v="7790.1950286743995"/>
    <n v="315.10135327"/>
    <n v="0"/>
    <n v="35.305041150000001"/>
    <n v="6.2517413199999998"/>
    <n v="86.627389508000007"/>
    <n v="110.1660604432"/>
    <n v="0"/>
    <n v="114.8593143124"/>
    <n v="8.6444532251999995"/>
    <n v="0"/>
    <n v="0"/>
    <n v="7.3266454599999999"/>
    <n v="66.223979200000002"/>
    <n v="0"/>
    <n v="8681.3819893624004"/>
    <n v="0"/>
    <n v="0"/>
    <n v="352.29056546999999"/>
    <n v="0"/>
    <n v="0"/>
    <n v="25.822409799999999"/>
    <n v="36170.901145210002"/>
    <n v="18.395192849200001"/>
  </r>
  <r>
    <x v="5"/>
    <x v="8"/>
    <x v="2"/>
    <x v="6"/>
    <x v="4"/>
    <s v="Fixed"/>
    <x v="0"/>
    <s v="Protect None"/>
    <n v="0"/>
    <n v="2520.7399071972"/>
    <n v="7754.3725509107999"/>
    <n v="311.0426635"/>
    <n v="0"/>
    <n v="33.093456770000003"/>
    <n v="6.2517413199999998"/>
    <n v="109.60661608160001"/>
    <n v="158.4611327968"/>
    <n v="0"/>
    <n v="113.55979227280001"/>
    <n v="6.8013015056000006"/>
    <n v="0"/>
    <n v="0"/>
    <n v="7.1969156500000002"/>
    <n v="65.927453920000005"/>
    <n v="0"/>
    <n v="8688.1588275323993"/>
    <n v="0"/>
    <n v="0"/>
    <n v="321.22954239000001"/>
    <n v="0"/>
    <n v="0"/>
    <n v="24.494223649999999"/>
    <n v="36170.901145210002"/>
    <n v="25.2693901528"/>
  </r>
  <r>
    <x v="6"/>
    <x v="8"/>
    <x v="2"/>
    <x v="6"/>
    <x v="4"/>
    <s v="Fixed"/>
    <x v="0"/>
    <s v="Protect None"/>
    <n v="0"/>
    <n v="2511.4747277192"/>
    <n v="7719.5184752907999"/>
    <n v="310.11602199999999"/>
    <n v="0"/>
    <n v="33.025503059999998"/>
    <n v="6.2517413199999998"/>
    <n v="117.99679887920001"/>
    <n v="284.20811407759999"/>
    <n v="0"/>
    <n v="111.8656445064"/>
    <n v="6.7523748344000003"/>
    <n v="0"/>
    <n v="0"/>
    <n v="6.9930545200000003"/>
    <n v="65.927453920000005"/>
    <n v="0"/>
    <n v="8693.1303209559992"/>
    <n v="0"/>
    <n v="0"/>
    <n v="222.29511823999999"/>
    <n v="0"/>
    <n v="0"/>
    <n v="22.115843799999997"/>
    <n v="36170.901145210002"/>
    <n v="34.5345696308"/>
  </r>
  <r>
    <x v="7"/>
    <x v="8"/>
    <x v="2"/>
    <x v="6"/>
    <x v="4"/>
    <s v="Fixed"/>
    <x v="0"/>
    <s v="Protect None"/>
    <n v="0"/>
    <n v="2501.1287135955999"/>
    <n v="7687.2567719312001"/>
    <n v="308.42953446999996"/>
    <n v="0"/>
    <n v="32.716622559999998"/>
    <n v="6.2517413199999998"/>
    <n v="119.3220197764"/>
    <n v="433.8878978116"/>
    <n v="0"/>
    <n v="108.82724880399999"/>
    <n v="7.4467381983999994"/>
    <n v="0"/>
    <n v="0"/>
    <n v="6.7088844599999993"/>
    <n v="65.606218200000001"/>
    <n v="0"/>
    <n v="8699.9553444840003"/>
    <n v="0"/>
    <n v="0"/>
    <n v="103.09195568"/>
    <n v="0"/>
    <n v="0"/>
    <n v="20.694993499999999"/>
    <n v="36170.901145210002"/>
    <n v="44.8805837544"/>
  </r>
  <r>
    <x v="0"/>
    <x v="9"/>
    <x v="2"/>
    <x v="7"/>
    <x v="4"/>
    <s v="Fixed"/>
    <x v="0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</r>
  <r>
    <x v="1"/>
    <x v="9"/>
    <x v="2"/>
    <x v="7"/>
    <x v="4"/>
    <s v="Fixed"/>
    <x v="0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</r>
  <r>
    <x v="2"/>
    <x v="9"/>
    <x v="2"/>
    <x v="7"/>
    <x v="4"/>
    <s v="Fixed"/>
    <x v="0"/>
    <s v="Protect None"/>
    <n v="0"/>
    <n v="3705.2995899499997"/>
    <n v="6213.1065470599997"/>
    <n v="83.502754369999991"/>
    <n v="0"/>
    <n v="21.232445569999999"/>
    <n v="0.96370716000000001"/>
    <n v="43.144428240000003"/>
    <n v="74.817034710000001"/>
    <n v="0"/>
    <n v="18.273370379999999"/>
    <n v="1.36525181"/>
    <n v="0"/>
    <n v="0"/>
    <n v="1.16139068"/>
    <n v="45.844043809999995"/>
    <n v="0"/>
    <n v="4616.5341306099999"/>
    <n v="0"/>
    <n v="0"/>
    <n v="24.302717740000002"/>
    <n v="0"/>
    <n v="0"/>
    <n v="6.8077262200000002"/>
    <n v="77084.804452950004"/>
    <n v="24.796926540000001"/>
  </r>
  <r>
    <x v="3"/>
    <x v="9"/>
    <x v="2"/>
    <x v="7"/>
    <x v="4"/>
    <s v="Fixed"/>
    <x v="0"/>
    <s v="Protect None"/>
    <n v="0"/>
    <n v="3702.5814415500004"/>
    <n v="6205.6748822300005"/>
    <n v="83.187696259999996"/>
    <n v="0"/>
    <n v="20.972985950000002"/>
    <n v="0.96370716000000001"/>
    <n v="45.584584190000001"/>
    <n v="66.205446370000004"/>
    <n v="0"/>
    <n v="18.088042080000001"/>
    <n v="16.061786000000001"/>
    <n v="0"/>
    <n v="0"/>
    <n v="1.1119698"/>
    <n v="45.498097650000005"/>
    <n v="0"/>
    <n v="4617.1518916100003"/>
    <n v="0"/>
    <n v="0"/>
    <n v="23.752910450000002"/>
    <n v="0"/>
    <n v="0"/>
    <n v="6.8015486100000002"/>
    <n v="77084.804452950004"/>
    <n v="27.515074939999998"/>
  </r>
  <r>
    <x v="4"/>
    <x v="9"/>
    <x v="2"/>
    <x v="7"/>
    <x v="4"/>
    <s v="Fixed"/>
    <x v="0"/>
    <s v="Protect None"/>
    <n v="0"/>
    <n v="3699.1899336600004"/>
    <n v="6197.7119429400009"/>
    <n v="82.847927710000008"/>
    <n v="0"/>
    <n v="20.694993499999999"/>
    <n v="0.96370716000000001"/>
    <n v="48.3089102"/>
    <n v="68.929772380000003"/>
    <n v="0"/>
    <n v="17.556767620000002"/>
    <n v="18.026265980000002"/>
    <n v="0"/>
    <n v="0"/>
    <n v="1.0996145800000001"/>
    <n v="45.417788719999997"/>
    <n v="0"/>
    <n v="4619.6167580000001"/>
    <n v="0"/>
    <n v="0"/>
    <n v="23.116616620000002"/>
    <n v="0"/>
    <n v="0"/>
    <n v="6.7644829499999997"/>
    <n v="77084.804452950004"/>
    <n v="30.906582830000001"/>
  </r>
  <r>
    <x v="5"/>
    <x v="9"/>
    <x v="2"/>
    <x v="7"/>
    <x v="4"/>
    <s v="Fixed"/>
    <x v="0"/>
    <s v="Protect None"/>
    <n v="0"/>
    <n v="3691.6532494599996"/>
    <n v="6184.8130932599997"/>
    <n v="82.180745830000006"/>
    <n v="0"/>
    <n v="20.287271240000003"/>
    <n v="0.95135194000000001"/>
    <n v="50.588448290000002"/>
    <n v="76.484989409999997"/>
    <n v="0"/>
    <n v="15.363716070000001"/>
    <n v="16.735145490000001"/>
    <n v="0"/>
    <n v="0"/>
    <n v="0.99459521000000006"/>
    <n v="43.737478799999998"/>
    <n v="0"/>
    <n v="4631.2368424100005"/>
    <n v="0"/>
    <n v="0"/>
    <n v="21.176847080000002"/>
    <n v="0"/>
    <n v="0"/>
    <n v="6.5050233299999993"/>
    <n v="77084.804452950004"/>
    <n v="38.443267030000001"/>
  </r>
  <r>
    <x v="6"/>
    <x v="9"/>
    <x v="2"/>
    <x v="7"/>
    <x v="4"/>
    <s v="Fixed"/>
    <x v="0"/>
    <s v="Protect None"/>
    <n v="0"/>
    <n v="3683.0787267799997"/>
    <n v="6171.7412704999997"/>
    <n v="81.593872880000006"/>
    <n v="0"/>
    <n v="20.071054890000003"/>
    <n v="0.93899672000000001"/>
    <n v="52.41702085"/>
    <n v="87.462602380000007"/>
    <n v="0"/>
    <n v="14.24556866"/>
    <n v="13.325104770000001"/>
    <n v="0"/>
    <n v="0"/>
    <n v="0.87104300999999995"/>
    <n v="43.354466980000005"/>
    <n v="0"/>
    <n v="4642.0723703500007"/>
    <n v="0"/>
    <n v="0"/>
    <n v="16.83398725"/>
    <n v="0"/>
    <n v="0"/>
    <n v="6.12818912"/>
    <n v="77084.804452950004"/>
    <n v="47.017789710000002"/>
  </r>
  <r>
    <x v="7"/>
    <x v="9"/>
    <x v="2"/>
    <x v="7"/>
    <x v="4"/>
    <s v="Fixed"/>
    <x v="0"/>
    <s v="Protect None"/>
    <n v="0"/>
    <n v="3671.5265960799998"/>
    <n v="6159.0524595599991"/>
    <n v="81.081131249999999"/>
    <n v="0"/>
    <n v="19.98456835"/>
    <n v="0.90810866999999995"/>
    <n v="49.581497860000006"/>
    <n v="104.45720749"/>
    <n v="0"/>
    <n v="13.739004639999999"/>
    <n v="12.151358870000001"/>
    <n v="0"/>
    <n v="0"/>
    <n v="0.74749080999999995"/>
    <n v="43.255625219999999"/>
    <n v="0"/>
    <n v="4649.1519114100001"/>
    <n v="0"/>
    <n v="0"/>
    <n v="11.125875610000001"/>
    <n v="0"/>
    <n v="0"/>
    <n v="5.8193086200000002"/>
    <n v="77084.804452950004"/>
    <n v="58.569920410000002"/>
  </r>
  <r>
    <x v="0"/>
    <x v="10"/>
    <x v="2"/>
    <x v="6"/>
    <x v="4"/>
    <s v="Fixed"/>
    <x v="0"/>
    <s v="Protect None"/>
    <n v="0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</r>
  <r>
    <x v="1"/>
    <x v="10"/>
    <x v="2"/>
    <x v="6"/>
    <x v="4"/>
    <s v="Fixed"/>
    <x v="0"/>
    <s v="Protect None"/>
    <n v="0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</r>
  <r>
    <x v="2"/>
    <x v="10"/>
    <x v="2"/>
    <x v="6"/>
    <x v="4"/>
    <s v="Fixed"/>
    <x v="0"/>
    <s v="Protect None"/>
    <n v="0"/>
    <n v="3867.4618524499997"/>
    <n v="7719.6341201499999"/>
    <n v="413.00411654999999"/>
    <n v="0"/>
    <n v="58.180730980000007"/>
    <n v="14.566804379999999"/>
    <n v="200.8684486116"/>
    <n v="92.775346980000009"/>
    <n v="0"/>
    <n v="63.456657024400002"/>
    <n v="15.421291395200001"/>
    <n v="0"/>
    <n v="0"/>
    <n v="0"/>
    <n v="108.1529008964"/>
    <n v="0"/>
    <n v="13438.983326948801"/>
    <n v="0"/>
    <n v="0"/>
    <n v="883.49287098519994"/>
    <n v="0"/>
    <n v="0"/>
    <n v="153.64605645840001"/>
    <n v="42063.754212259999"/>
    <n v="42.779949250000001"/>
  </r>
  <r>
    <x v="3"/>
    <x v="10"/>
    <x v="2"/>
    <x v="6"/>
    <x v="4"/>
    <s v="Fixed"/>
    <x v="0"/>
    <s v="Protect None"/>
    <n v="0"/>
    <n v="3855.09427723"/>
    <n v="7679.7144043300004"/>
    <n v="406.52380365999994"/>
    <n v="0"/>
    <n v="57.562969980000005"/>
    <n v="14.566804379999999"/>
    <n v="236.3817987708"/>
    <n v="93.495162097200009"/>
    <n v="0"/>
    <n v="62.4464942372"/>
    <n v="28.451353511600001"/>
    <n v="0"/>
    <n v="0"/>
    <n v="0"/>
    <n v="108.1664916384"/>
    <n v="0"/>
    <n v="13445.884211527602"/>
    <n v="0"/>
    <n v="0"/>
    <n v="875.5627965804"/>
    <n v="0"/>
    <n v="0"/>
    <n v="153.42662775119999"/>
    <n v="42063.754212259999"/>
    <n v="55.14752447"/>
  </r>
  <r>
    <x v="4"/>
    <x v="10"/>
    <x v="2"/>
    <x v="6"/>
    <x v="4"/>
    <s v="Fixed"/>
    <x v="0"/>
    <s v="Protect None"/>
    <n v="0"/>
    <n v="3832.5830663900001"/>
    <n v="7629.6942961599998"/>
    <n v="400.65507415999997"/>
    <n v="0"/>
    <n v="55.227833400000002"/>
    <n v="14.566804379999999"/>
    <n v="281.34812775200004"/>
    <n v="125.6424561196"/>
    <n v="0"/>
    <n v="61.500331489600001"/>
    <n v="15.842851501600002"/>
    <n v="0"/>
    <n v="0"/>
    <n v="0"/>
    <n v="107.4956031924"/>
    <n v="0"/>
    <n v="13462.631712237599"/>
    <n v="0"/>
    <n v="0"/>
    <n v="854.42573330879998"/>
    <n v="0"/>
    <n v="0"/>
    <n v="153.15135344960001"/>
    <n v="42063.754212259999"/>
    <n v="77.658735309999997"/>
  </r>
  <r>
    <x v="5"/>
    <x v="10"/>
    <x v="2"/>
    <x v="6"/>
    <x v="4"/>
    <s v="Fixed"/>
    <x v="0"/>
    <s v="Protect None"/>
    <n v="0"/>
    <n v="3789.4551941448003"/>
    <n v="7537.8641235100004"/>
    <n v="389.18547632960002"/>
    <n v="0"/>
    <n v="49.752247000400004"/>
    <n v="14.542093939999999"/>
    <n v="353.06251961559997"/>
    <n v="329.8903045056"/>
    <n v="0"/>
    <n v="60.215882818400004"/>
    <n v="10.952655425600001"/>
    <n v="0"/>
    <n v="0"/>
    <n v="0"/>
    <n v="105.6153858128"/>
    <n v="0"/>
    <n v="13476.219736089201"/>
    <n v="0"/>
    <n v="0"/>
    <n v="683.9708942492"/>
    <n v="0"/>
    <n v="0"/>
    <n v="150.91159916800001"/>
    <n v="42063.754212259999"/>
    <n v="120.78660755520001"/>
  </r>
  <r>
    <x v="6"/>
    <x v="10"/>
    <x v="2"/>
    <x v="6"/>
    <x v="4"/>
    <s v="Fixed"/>
    <x v="0"/>
    <s v="Protect None"/>
    <n v="0"/>
    <n v="3732.1460003835996"/>
    <n v="7442.3088520299998"/>
    <n v="377.27899791999999"/>
    <n v="0"/>
    <n v="44.379950239999999"/>
    <n v="14.523561110000001"/>
    <n v="404.24055900400003"/>
    <n v="716.01242758839999"/>
    <n v="0"/>
    <n v="58.498754342799998"/>
    <n v="11.081396818"/>
    <n v="0"/>
    <n v="0"/>
    <n v="0"/>
    <n v="100.92089642160001"/>
    <n v="0"/>
    <n v="13488.183789824001"/>
    <n v="0"/>
    <n v="0"/>
    <n v="364.9561485964"/>
    <n v="0"/>
    <n v="0"/>
    <n v="139.79733746479999"/>
    <n v="42063.754212259999"/>
    <n v="178.09580131639999"/>
  </r>
  <r>
    <x v="7"/>
    <x v="10"/>
    <x v="2"/>
    <x v="6"/>
    <x v="4"/>
    <s v="Fixed"/>
    <x v="0"/>
    <s v="Protect None"/>
    <n v="0"/>
    <n v="3672.5718476919997"/>
    <n v="7342.0894850000004"/>
    <n v="367.83120829039996"/>
    <n v="0"/>
    <n v="42.87879101"/>
    <n v="14.480317840000001"/>
    <n v="413.65993162759997"/>
    <n v="969.11578110720006"/>
    <n v="0"/>
    <n v="55.250072796000005"/>
    <n v="11.575605617999999"/>
    <n v="0"/>
    <n v="0"/>
    <n v="0"/>
    <n v="100.84725931039999"/>
    <n v="0"/>
    <n v="13496.5682892204"/>
    <n v="0"/>
    <n v="0"/>
    <n v="224.58083394000002"/>
    <n v="0"/>
    <n v="0"/>
    <n v="123.3050956"/>
    <n v="42063.754212259999"/>
    <n v="237.66995400800002"/>
  </r>
  <r>
    <x v="0"/>
    <x v="11"/>
    <x v="2"/>
    <x v="8"/>
    <x v="4"/>
    <s v="Fixed"/>
    <x v="0"/>
    <s v="Protect None"/>
    <n v="0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</r>
  <r>
    <x v="1"/>
    <x v="11"/>
    <x v="2"/>
    <x v="8"/>
    <x v="4"/>
    <s v="Fixed"/>
    <x v="0"/>
    <s v="Protect None"/>
    <n v="0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</r>
  <r>
    <x v="2"/>
    <x v="11"/>
    <x v="2"/>
    <x v="8"/>
    <x v="4"/>
    <s v="Fixed"/>
    <x v="0"/>
    <s v="Protect None"/>
    <n v="0"/>
    <n v="477.45512167999999"/>
    <n v="545.38412124000001"/>
    <n v="54.387678440000002"/>
    <n v="0"/>
    <n v="0.56216251000000006"/>
    <n v="0"/>
    <n v="10.650199639999999"/>
    <n v="4.6702731599999998"/>
    <n v="0"/>
    <n v="0"/>
    <n v="0.34026275879999995"/>
    <n v="0"/>
    <n v="0"/>
    <n v="0"/>
    <n v="2.8355229899999999"/>
    <n v="3.21853481"/>
    <n v="296.17266202119998"/>
    <n v="0"/>
    <n v="0"/>
    <n v="39.073383249999999"/>
    <n v="0"/>
    <n v="0"/>
    <n v="0.42625508999999995"/>
    <n v="24265.744744150001"/>
    <n v="3.4718168199999999"/>
  </r>
  <r>
    <x v="3"/>
    <x v="11"/>
    <x v="2"/>
    <x v="8"/>
    <x v="4"/>
    <s v="Fixed"/>
    <x v="0"/>
    <s v="Protect None"/>
    <n v="0"/>
    <n v="476.82500546"/>
    <n v="542.43122366"/>
    <n v="54.369145610000004"/>
    <n v="0"/>
    <n v="0.56216251000000006"/>
    <n v="0"/>
    <n v="12.64556767"/>
    <n v="4.94826561"/>
    <n v="0"/>
    <n v="0"/>
    <n v="1.1819003452000001"/>
    <n v="0"/>
    <n v="0"/>
    <n v="0"/>
    <n v="2.8355229899999999"/>
    <n v="3.0393841199999998"/>
    <n v="296.50477033480001"/>
    <n v="0"/>
    <n v="0"/>
    <n v="38.776857970000002"/>
    <n v="0"/>
    <n v="0"/>
    <n v="0.42625508999999995"/>
    <n v="24265.744744150001"/>
    <n v="4.1019330399999996"/>
  </r>
  <r>
    <x v="4"/>
    <x v="11"/>
    <x v="2"/>
    <x v="8"/>
    <x v="4"/>
    <s v="Fixed"/>
    <x v="0"/>
    <s v="Protect None"/>
    <n v="0"/>
    <n v="475.60183868000001"/>
    <n v="537.49531327"/>
    <n v="54.344435169999997"/>
    <n v="0"/>
    <n v="0.56216251000000006"/>
    <n v="0"/>
    <n v="16.586882850000002"/>
    <n v="6.1837876099999995"/>
    <n v="0"/>
    <n v="0"/>
    <n v="0.82285765200000005"/>
    <n v="0"/>
    <n v="0"/>
    <n v="0"/>
    <n v="2.7366812299999999"/>
    <n v="2.8417005999999998"/>
    <n v="297.29624572799997"/>
    <n v="0"/>
    <n v="0"/>
    <n v="38.424734200000003"/>
    <n v="0"/>
    <n v="0"/>
    <n v="0.42625508999999995"/>
    <n v="24265.744744150001"/>
    <n v="5.3250998199999993"/>
  </r>
  <r>
    <x v="5"/>
    <x v="11"/>
    <x v="2"/>
    <x v="8"/>
    <x v="4"/>
    <s v="Fixed"/>
    <x v="0"/>
    <s v="Protect None"/>
    <n v="0"/>
    <n v="474.08832422999996"/>
    <n v="532.00959559"/>
    <n v="54.307369510000001"/>
    <n v="0"/>
    <n v="0.56216251000000006"/>
    <n v="0"/>
    <n v="18.915841820000001"/>
    <n v="10.810817500000001"/>
    <n v="0"/>
    <n v="0"/>
    <n v="0.53226287760000002"/>
    <n v="0"/>
    <n v="0"/>
    <n v="0"/>
    <n v="2.7366812299999999"/>
    <n v="2.7305036199999999"/>
    <n v="297.96985232240002"/>
    <n v="0"/>
    <n v="0"/>
    <n v="36.719713839999997"/>
    <n v="0"/>
    <n v="0"/>
    <n v="0.42625508999999995"/>
    <n v="24265.744744150001"/>
    <n v="6.8386142699999999"/>
  </r>
  <r>
    <x v="6"/>
    <x v="11"/>
    <x v="2"/>
    <x v="8"/>
    <x v="4"/>
    <s v="Fixed"/>
    <x v="0"/>
    <s v="Protect None"/>
    <n v="0"/>
    <n v="472.05589054000001"/>
    <n v="524.74472622999997"/>
    <n v="54.282659070000001"/>
    <n v="0"/>
    <n v="0.56216251000000006"/>
    <n v="0"/>
    <n v="22.622407819999999"/>
    <n v="23.104261399999999"/>
    <n v="0"/>
    <n v="0"/>
    <n v="0.50755243760000002"/>
    <n v="0"/>
    <n v="0"/>
    <n v="0"/>
    <n v="2.7366812299999999"/>
    <n v="2.6501946900000002"/>
    <n v="298.29108804240002"/>
    <n v="0"/>
    <n v="0"/>
    <n v="27.823955439999999"/>
    <n v="0"/>
    <n v="0"/>
    <n v="0.39536704"/>
    <n v="24265.744744150001"/>
    <n v="8.8710479600000003"/>
  </r>
  <r>
    <x v="7"/>
    <x v="11"/>
    <x v="2"/>
    <x v="8"/>
    <x v="4"/>
    <s v="Fixed"/>
    <x v="0"/>
    <s v="Protect None"/>
    <n v="0"/>
    <n v="469.88137182000003"/>
    <n v="517.23893007999993"/>
    <n v="54.282659070000001"/>
    <n v="0"/>
    <n v="0.56216251000000006"/>
    <n v="0"/>
    <n v="24.234764029999997"/>
    <n v="41.871840580000004"/>
    <n v="0"/>
    <n v="0"/>
    <n v="0.50162193200000005"/>
    <n v="0"/>
    <n v="0"/>
    <n v="0"/>
    <n v="2.3104261400000001"/>
    <n v="2.6378394699999999"/>
    <n v="298.9763085436"/>
    <n v="0"/>
    <n v="0"/>
    <n v="14.86950727"/>
    <n v="0"/>
    <n v="0"/>
    <n v="0.23474918"/>
    <n v="24265.744744150001"/>
    <n v="11.04556668"/>
  </r>
  <r>
    <x v="0"/>
    <x v="12"/>
    <x v="2"/>
    <x v="0"/>
    <x v="0"/>
    <s v="Fixed"/>
    <x v="0"/>
    <s v="Protect None"/>
    <n v="0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</r>
  <r>
    <x v="1"/>
    <x v="12"/>
    <x v="2"/>
    <x v="0"/>
    <x v="0"/>
    <s v="Fixed"/>
    <x v="0"/>
    <s v="Protect None"/>
    <n v="0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</r>
  <r>
    <x v="2"/>
    <x v="12"/>
    <x v="2"/>
    <x v="0"/>
    <x v="0"/>
    <s v="Fixed"/>
    <x v="0"/>
    <s v="Protect None"/>
    <n v="0"/>
    <n v="0.96370716000000001"/>
    <n v="0.53127446"/>
    <n v="0"/>
    <n v="0"/>
    <n v="0"/>
    <n v="0"/>
    <n v="2.471044E-2"/>
    <n v="6.17761E-3"/>
    <n v="0"/>
    <n v="0"/>
    <n v="0"/>
    <n v="0"/>
    <n v="0"/>
    <n v="0"/>
    <n v="0.48803119"/>
    <n v="3.95984801"/>
    <n v="373.56625431000003"/>
    <n v="0"/>
    <n v="0"/>
    <n v="0"/>
    <n v="0"/>
    <n v="0"/>
    <n v="0.48803119"/>
    <n v="4862.4153638299995"/>
    <n v="0.12972981"/>
  </r>
  <r>
    <x v="3"/>
    <x v="12"/>
    <x v="2"/>
    <x v="0"/>
    <x v="0"/>
    <s v="Fixed"/>
    <x v="0"/>
    <s v="Protect None"/>
    <n v="0"/>
    <n v="0.92664150000000001"/>
    <n v="0.52509684999999995"/>
    <n v="0"/>
    <n v="0"/>
    <n v="0"/>
    <n v="0"/>
    <n v="3.088805E-2"/>
    <n v="0"/>
    <n v="0"/>
    <n v="0"/>
    <n v="6.17761E-3"/>
    <n v="0"/>
    <n v="0"/>
    <n v="0"/>
    <n v="0.48803119"/>
    <n v="3.85482864"/>
    <n v="373.67127368000001"/>
    <n v="0"/>
    <n v="0"/>
    <n v="0"/>
    <n v="0"/>
    <n v="0"/>
    <n v="0.48803119"/>
    <n v="4862.4153638299995"/>
    <n v="0.16679547"/>
  </r>
  <r>
    <x v="4"/>
    <x v="12"/>
    <x v="2"/>
    <x v="0"/>
    <x v="0"/>
    <s v="Fixed"/>
    <x v="0"/>
    <s v="Protect None"/>
    <n v="0"/>
    <n v="0.91428628000000001"/>
    <n v="0.51274162999999995"/>
    <n v="0"/>
    <n v="0"/>
    <n v="0"/>
    <n v="0"/>
    <n v="3.706566E-2"/>
    <n v="6.17761E-3"/>
    <n v="0"/>
    <n v="0"/>
    <n v="0"/>
    <n v="0"/>
    <n v="0"/>
    <n v="0"/>
    <n v="0.48803119"/>
    <n v="3.6880331699999997"/>
    <n v="373.84424675999998"/>
    <n v="0"/>
    <n v="0"/>
    <n v="0"/>
    <n v="0"/>
    <n v="0"/>
    <n v="0.48803119"/>
    <n v="4862.4153638299995"/>
    <n v="0.17915069"/>
  </r>
  <r>
    <x v="5"/>
    <x v="12"/>
    <x v="2"/>
    <x v="0"/>
    <x v="0"/>
    <s v="Fixed"/>
    <x v="0"/>
    <s v="Protect None"/>
    <n v="0"/>
    <n v="0.89575344999999995"/>
    <n v="0.50656402"/>
    <n v="0"/>
    <n v="0"/>
    <n v="0"/>
    <n v="0"/>
    <n v="2.471044E-2"/>
    <n v="2.471044E-2"/>
    <n v="0"/>
    <n v="0"/>
    <n v="0"/>
    <n v="0"/>
    <n v="0"/>
    <n v="0"/>
    <n v="0.48803119"/>
    <n v="3.5335929199999998"/>
    <n v="373.99868700999997"/>
    <n v="0"/>
    <n v="0"/>
    <n v="0"/>
    <n v="0"/>
    <n v="0"/>
    <n v="0.48803119"/>
    <n v="4862.4153638299995"/>
    <n v="0.19768352"/>
  </r>
  <r>
    <x v="6"/>
    <x v="12"/>
    <x v="2"/>
    <x v="0"/>
    <x v="0"/>
    <s v="Fixed"/>
    <x v="0"/>
    <s v="Protect None"/>
    <n v="0"/>
    <n v="0.87722062000000001"/>
    <n v="0.46949836"/>
    <n v="0"/>
    <n v="0"/>
    <n v="0"/>
    <n v="0"/>
    <n v="6.17761E-2"/>
    <n v="2.471044E-2"/>
    <n v="0"/>
    <n v="0"/>
    <n v="0"/>
    <n v="0"/>
    <n v="0"/>
    <n v="0"/>
    <n v="0.48803119"/>
    <n v="3.4841720399999998"/>
    <n v="374.04810788999998"/>
    <n v="0"/>
    <n v="0"/>
    <n v="0"/>
    <n v="0"/>
    <n v="0"/>
    <n v="0.48803119"/>
    <n v="4862.4153638299995"/>
    <n v="0.21621635"/>
  </r>
  <r>
    <x v="7"/>
    <x v="12"/>
    <x v="2"/>
    <x v="0"/>
    <x v="0"/>
    <s v="Fixed"/>
    <x v="0"/>
    <s v="Protect None"/>
    <n v="0"/>
    <n v="0.86486540000000001"/>
    <n v="0.46949836"/>
    <n v="0"/>
    <n v="0"/>
    <n v="0"/>
    <n v="0"/>
    <n v="4.942088E-2"/>
    <n v="3.706566E-2"/>
    <n v="0"/>
    <n v="0"/>
    <n v="0"/>
    <n v="0"/>
    <n v="0"/>
    <n v="0"/>
    <n v="0.48803119"/>
    <n v="3.4532839900000001"/>
    <n v="374.07899593999997"/>
    <n v="0"/>
    <n v="0"/>
    <n v="0"/>
    <n v="0"/>
    <n v="0"/>
    <n v="0.48803119"/>
    <n v="4862.4153638299995"/>
    <n v="0.22857157"/>
  </r>
  <r>
    <x v="0"/>
    <x v="13"/>
    <x v="2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1"/>
    <x v="13"/>
    <x v="2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2"/>
    <x v="13"/>
    <x v="2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3"/>
    <x v="13"/>
    <x v="2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4"/>
    <x v="13"/>
    <x v="2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5"/>
    <x v="13"/>
    <x v="2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6"/>
    <x v="13"/>
    <x v="2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7"/>
    <x v="13"/>
    <x v="2"/>
    <x v="4"/>
    <x v="4"/>
    <s v="Fixed"/>
    <x v="0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0"/>
    <x v="0"/>
    <x v="2"/>
    <x v="0"/>
    <x v="0"/>
    <s v="Fixed"/>
    <x v="1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</r>
  <r>
    <x v="1"/>
    <x v="0"/>
    <x v="2"/>
    <x v="0"/>
    <x v="0"/>
    <s v="Fixed"/>
    <x v="1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</r>
  <r>
    <x v="2"/>
    <x v="0"/>
    <x v="2"/>
    <x v="0"/>
    <x v="0"/>
    <s v="Fixed"/>
    <x v="1"/>
    <s v="Protect None"/>
    <n v="0"/>
    <n v="13031.841762288801"/>
    <n v="42557.736911733999"/>
    <n v="1608.69288727"/>
    <n v="0"/>
    <n v="170.03871525"/>
    <n v="568.97641382999996"/>
    <n v="547.52355113520002"/>
    <n v="627.84458925080003"/>
    <n v="0"/>
    <n v="253.46486725599999"/>
    <n v="112.54987659"/>
    <n v="0"/>
    <n v="0"/>
    <n v="8.6301211700000007"/>
    <n v="484.50352758559995"/>
    <n v="100.71357583"/>
    <n v="59306.125220738802"/>
    <n v="0"/>
    <n v="0"/>
    <n v="3632.2115447267997"/>
    <n v="0"/>
    <n v="0"/>
    <n v="516.08025754840003"/>
    <n v="250989.96842736"/>
    <n v="95.604198151199995"/>
  </r>
  <r>
    <x v="3"/>
    <x v="0"/>
    <x v="2"/>
    <x v="0"/>
    <x v="0"/>
    <s v="Fixed"/>
    <x v="1"/>
    <s v="Protect None"/>
    <n v="0"/>
    <n v="12988.2925770416"/>
    <n v="42338.797965454796"/>
    <n v="1594.1631485500002"/>
    <n v="0"/>
    <n v="166.20241944"/>
    <n v="553.09377852"/>
    <n v="672.03723435560005"/>
    <n v="828.05203359239999"/>
    <n v="0"/>
    <n v="222.73842353359998"/>
    <n v="162.17733586840001"/>
    <n v="0"/>
    <n v="0"/>
    <n v="8.4633257000000004"/>
    <n v="482.9749397672"/>
    <n v="84.312021279999996"/>
    <n v="59407.3231211928"/>
    <n v="0"/>
    <n v="0"/>
    <n v="3494.4908726395997"/>
    <n v="0"/>
    <n v="0"/>
    <n v="480.26544002120005"/>
    <n v="250989.96842736"/>
    <n v="139.1533833984"/>
  </r>
  <r>
    <x v="4"/>
    <x v="0"/>
    <x v="2"/>
    <x v="0"/>
    <x v="0"/>
    <s v="Fixed"/>
    <x v="1"/>
    <s v="Protect None"/>
    <n v="0"/>
    <n v="12915.4333504928"/>
    <n v="42074.976705690402"/>
    <n v="1570.7028097096002"/>
    <n v="0"/>
    <n v="156.1615792504"/>
    <n v="532.73237596000001"/>
    <n v="826.09298990920001"/>
    <n v="1475.578982512"/>
    <n v="0"/>
    <n v="208.62554993640001"/>
    <n v="133.2265843644"/>
    <n v="0"/>
    <n v="0"/>
    <n v="8.2100436899999991"/>
    <n v="479.11269799520005"/>
    <n v="74.230161760000001"/>
    <n v="59524.156305452394"/>
    <n v="0"/>
    <n v="0"/>
    <n v="3020.5480929012001"/>
    <n v="0"/>
    <n v="0"/>
    <n v="410.73742788880003"/>
    <n v="250989.96842736"/>
    <n v="212.01260994719999"/>
  </r>
  <r>
    <x v="5"/>
    <x v="0"/>
    <x v="2"/>
    <x v="0"/>
    <x v="0"/>
    <s v="Fixed"/>
    <x v="1"/>
    <s v="Protect None"/>
    <n v="0"/>
    <n v="12796.857586004398"/>
    <n v="41751.890420838798"/>
    <n v="1554.835247768"/>
    <n v="0"/>
    <n v="148.88657860999999"/>
    <n v="498.03891820000001"/>
    <n v="848.18535879119997"/>
    <n v="3221.2139159048002"/>
    <n v="0"/>
    <n v="198.16932725040002"/>
    <n v="151.07394675880002"/>
    <n v="0"/>
    <n v="0"/>
    <n v="7.6355259599999998"/>
    <n v="473.42979100400004"/>
    <n v="64.766063240000008"/>
    <n v="59629.827289755194"/>
    <n v="0"/>
    <n v="0"/>
    <n v="1642.0527225832"/>
    <n v="0"/>
    <n v="0"/>
    <n v="305.08744746000002"/>
    <n v="250989.96842736"/>
    <n v="330.58837443559997"/>
  </r>
  <r>
    <x v="6"/>
    <x v="0"/>
    <x v="2"/>
    <x v="0"/>
    <x v="0"/>
    <s v="Fixed"/>
    <x v="1"/>
    <s v="Protect None"/>
    <n v="0"/>
    <n v="12654.287242962801"/>
    <n v="41397.580024003204"/>
    <n v="1538.678326574"/>
    <n v="0"/>
    <n v="146.55144203"/>
    <n v="451.57093578000001"/>
    <n v="864.32078190240009"/>
    <n v="4549.1756951096004"/>
    <n v="0"/>
    <n v="185.43356647439998"/>
    <n v="216.16050440560002"/>
    <n v="0"/>
    <n v="0"/>
    <n v="7.32046785"/>
    <n v="466.53582534839995"/>
    <n v="58.347526450000004"/>
    <n v="59730.3258847572"/>
    <n v="0"/>
    <n v="0"/>
    <n v="644.3200280164001"/>
    <n v="0"/>
    <n v="0"/>
    <n v="238.77080411"/>
    <n v="250989.96842736"/>
    <n v="473.15871747720001"/>
  </r>
  <r>
    <x v="7"/>
    <x v="0"/>
    <x v="2"/>
    <x v="0"/>
    <x v="0"/>
    <s v="Fixed"/>
    <x v="1"/>
    <s v="Protect None"/>
    <n v="0"/>
    <n v="12445.7004884172"/>
    <n v="41004.588151495998"/>
    <n v="1496.0753040744"/>
    <n v="0"/>
    <n v="135.91359760999998"/>
    <n v="393.64966442000002"/>
    <n v="939.37083606160002"/>
    <n v="4963.7993338972001"/>
    <n v="0"/>
    <n v="173.02546613279998"/>
    <n v="523.20526581800004"/>
    <n v="0"/>
    <n v="0"/>
    <n v="6.6532859699999998"/>
    <n v="459.57785965319999"/>
    <n v="51.057946650000005"/>
    <n v="59864.125010016403"/>
    <n v="0"/>
    <n v="0"/>
    <n v="294.56475369039998"/>
    <n v="0"/>
    <n v="0"/>
    <n v="189.48583153000001"/>
    <n v="250989.96842736"/>
    <n v="681.74547202280007"/>
  </r>
  <r>
    <x v="0"/>
    <x v="1"/>
    <x v="2"/>
    <x v="0"/>
    <x v="0"/>
    <s v="Fixed"/>
    <x v="1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</r>
  <r>
    <x v="1"/>
    <x v="1"/>
    <x v="2"/>
    <x v="0"/>
    <x v="0"/>
    <s v="Fixed"/>
    <x v="1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</r>
  <r>
    <x v="2"/>
    <x v="1"/>
    <x v="2"/>
    <x v="0"/>
    <x v="0"/>
    <s v="Fixed"/>
    <x v="1"/>
    <s v="Protect None"/>
    <n v="0"/>
    <n v="2566.7784221700003"/>
    <n v="11164.648514299599"/>
    <n v="634.95328862999997"/>
    <n v="0"/>
    <n v="47.166052349999994"/>
    <n v="4.8617790699999999"/>
    <n v="171.0842139664"/>
    <n v="295.2376189716"/>
    <n v="0"/>
    <n v="124.698764416"/>
    <n v="77.379507337999996"/>
    <n v="0"/>
    <n v="0"/>
    <n v="0"/>
    <n v="212.43293453160001"/>
    <n v="45.139796269999998"/>
    <n v="7758.9074108595996"/>
    <n v="0"/>
    <n v="0"/>
    <n v="2672.3073214428"/>
    <n v="0"/>
    <n v="0"/>
    <n v="32.098861560000003"/>
    <n v="2964.1099421499998"/>
    <n v="16.086496440000001"/>
  </r>
  <r>
    <x v="3"/>
    <x v="1"/>
    <x v="2"/>
    <x v="0"/>
    <x v="0"/>
    <s v="Fixed"/>
    <x v="1"/>
    <s v="Protect None"/>
    <n v="0"/>
    <n v="2556.9876516331997"/>
    <n v="11086.186936794"/>
    <n v="634.16873215999999"/>
    <n v="0"/>
    <n v="46.047904940000002"/>
    <n v="4.8617790699999999"/>
    <n v="218.10719286879998"/>
    <n v="408.82953481640004"/>
    <n v="0"/>
    <n v="86.646663651200001"/>
    <n v="72.738392497199996"/>
    <n v="0"/>
    <n v="0"/>
    <n v="0"/>
    <n v="212.16309652680002"/>
    <n v="39.474927899999997"/>
    <n v="7839.8417620960008"/>
    <n v="0"/>
    <n v="0"/>
    <n v="2560.5538623340003"/>
    <n v="0"/>
    <n v="0"/>
    <n v="31.29577226"/>
    <n v="2964.1099421499998"/>
    <n v="25.877266976800001"/>
  </r>
  <r>
    <x v="4"/>
    <x v="1"/>
    <x v="2"/>
    <x v="0"/>
    <x v="0"/>
    <s v="Fixed"/>
    <x v="1"/>
    <s v="Protect None"/>
    <n v="0"/>
    <n v="2536.1011522232002"/>
    <n v="10994.933258709199"/>
    <n v="632.49459984999999"/>
    <n v="0"/>
    <n v="44.843270990000001"/>
    <n v="4.8617790699999999"/>
    <n v="261.783636882"/>
    <n v="663.62431795319992"/>
    <n v="0"/>
    <n v="66.831608919600001"/>
    <n v="56.071942030400002"/>
    <n v="0"/>
    <n v="0"/>
    <n v="0"/>
    <n v="212.13962160880001"/>
    <n v="34.644036880000002"/>
    <n v="7904.8746980879996"/>
    <n v="0"/>
    <n v="0"/>
    <n v="2334.0436372387999"/>
    <n v="0"/>
    <n v="0"/>
    <n v="29.769902589999997"/>
    <n v="2964.1099421499998"/>
    <n v="46.7637663868"/>
  </r>
  <r>
    <x v="5"/>
    <x v="1"/>
    <x v="2"/>
    <x v="0"/>
    <x v="0"/>
    <s v="Fixed"/>
    <x v="1"/>
    <s v="Protect None"/>
    <n v="0"/>
    <n v="2500.3135161800001"/>
    <n v="10889.714722562801"/>
    <n v="630.98726300999999"/>
    <n v="0"/>
    <n v="44.244042820000004"/>
    <n v="4.8370686300000001"/>
    <n v="259.95407590440004"/>
    <n v="1644.3011255187998"/>
    <n v="0"/>
    <n v="51.946781176800002"/>
    <n v="56.407015596800001"/>
    <n v="0"/>
    <n v="0"/>
    <n v="0"/>
    <n v="212.03732038720003"/>
    <n v="31.518166220000001"/>
    <n v="7958.4340825792005"/>
    <n v="0"/>
    <n v="0"/>
    <n v="1430.5639739640001"/>
    <n v="0"/>
    <n v="0"/>
    <n v="25.970672440000001"/>
    <n v="2964.1099421499998"/>
    <n v="82.551402429999996"/>
  </r>
  <r>
    <x v="6"/>
    <x v="1"/>
    <x v="2"/>
    <x v="0"/>
    <x v="0"/>
    <s v="Fixed"/>
    <x v="1"/>
    <s v="Protect None"/>
    <n v="0"/>
    <n v="2462.9760413399999"/>
    <n v="10781.4864548244"/>
    <n v="629.96795736000001"/>
    <n v="0"/>
    <n v="43.978405590000001"/>
    <n v="4.8247134100000002"/>
    <n v="252.0729281708"/>
    <n v="2726.8553706384"/>
    <n v="0"/>
    <n v="42.173060843599998"/>
    <n v="76.999707875200002"/>
    <n v="0"/>
    <n v="0"/>
    <n v="0"/>
    <n v="211.99086476000002"/>
    <n v="29.195384859999997"/>
    <n v="7999.3530885927994"/>
    <n v="0"/>
    <n v="0"/>
    <n v="420.7859283148"/>
    <n v="0"/>
    <n v="0"/>
    <n v="21.232445569999999"/>
    <n v="2964.1099421499998"/>
    <n v="119.88887726999999"/>
  </r>
  <r>
    <x v="7"/>
    <x v="1"/>
    <x v="2"/>
    <x v="0"/>
    <x v="0"/>
    <s v="Fixed"/>
    <x v="1"/>
    <s v="Protect None"/>
    <n v="0"/>
    <n v="2422.8339315600001"/>
    <n v="10678.646792736801"/>
    <n v="628.85598756000002"/>
    <n v="0"/>
    <n v="43.749834019999994"/>
    <n v="4.7691149199999998"/>
    <n v="242.9742970584"/>
    <n v="3005.6439910152003"/>
    <n v="0"/>
    <n v="35.643821282399998"/>
    <n v="163.04318968600001"/>
    <n v="0"/>
    <n v="0"/>
    <n v="0"/>
    <n v="211.93106549519999"/>
    <n v="25.717390430000002"/>
    <n v="8050.9951900444003"/>
    <n v="0"/>
    <n v="0"/>
    <n v="132.6056110072"/>
    <n v="0"/>
    <n v="0"/>
    <n v="16.339778450000001"/>
    <n v="2964.1099421499998"/>
    <n v="160.03098705000002"/>
  </r>
  <r>
    <x v="0"/>
    <x v="2"/>
    <x v="2"/>
    <x v="0"/>
    <x v="0"/>
    <s v="Fixed"/>
    <x v="1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</r>
  <r>
    <x v="1"/>
    <x v="2"/>
    <x v="2"/>
    <x v="0"/>
    <x v="0"/>
    <s v="Fixed"/>
    <x v="1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</r>
  <r>
    <x v="2"/>
    <x v="2"/>
    <x v="2"/>
    <x v="0"/>
    <x v="0"/>
    <s v="Fixed"/>
    <x v="1"/>
    <s v="Protect None"/>
    <n v="0"/>
    <n v="335.37009167999997"/>
    <n v="1843.86214475"/>
    <n v="150.16534387999999"/>
    <n v="0"/>
    <n v="5.8625518899999998"/>
    <n v="5.5722042199999997"/>
    <n v="84.408144891600003"/>
    <n v="31.043972876400002"/>
    <n v="0"/>
    <n v="15.2965036732"/>
    <n v="7.0701510928000006"/>
    <n v="0"/>
    <n v="0"/>
    <n v="0"/>
    <n v="4.2269678663999999"/>
    <n v="0"/>
    <n v="1970.3343774447999"/>
    <n v="0"/>
    <n v="0"/>
    <n v="455.25402686199999"/>
    <n v="0"/>
    <n v="0"/>
    <n v="64.496966548399996"/>
    <n v="1384.1861846500001"/>
    <n v="4.9050223400000004"/>
  </r>
  <r>
    <x v="3"/>
    <x v="2"/>
    <x v="2"/>
    <x v="0"/>
    <x v="0"/>
    <s v="Fixed"/>
    <x v="1"/>
    <s v="Protect None"/>
    <n v="0"/>
    <n v="332.26893146000003"/>
    <n v="1815.93316994"/>
    <n v="146.00163474000001"/>
    <n v="0"/>
    <n v="5.8625518899999998"/>
    <n v="5.5722042199999997"/>
    <n v="107.92062276040001"/>
    <n v="42.186651585599996"/>
    <n v="0"/>
    <n v="13.8492132024"/>
    <n v="14.516147978000001"/>
    <n v="0"/>
    <n v="0"/>
    <n v="0"/>
    <n v="4.1464118320000001"/>
    <n v="0"/>
    <n v="1976.3807750084"/>
    <n v="0"/>
    <n v="0"/>
    <n v="440.82930751200001"/>
    <n v="0"/>
    <n v="0"/>
    <n v="64.394912431199998"/>
    <n v="1384.1861846500001"/>
    <n v="8.0061825600000009"/>
  </r>
  <r>
    <x v="4"/>
    <x v="2"/>
    <x v="2"/>
    <x v="0"/>
    <x v="0"/>
    <s v="Fixed"/>
    <x v="1"/>
    <s v="Protect None"/>
    <n v="0"/>
    <n v="328.84505289359998"/>
    <n v="1785.9532286100002"/>
    <n v="141.77219582959998"/>
    <n v="0"/>
    <n v="5.1499028003999996"/>
    <n v="5.5722042199999997"/>
    <n v="123.8049878012"/>
    <n v="192.64110761360001"/>
    <n v="0"/>
    <n v="12.756764649999999"/>
    <n v="4.4735780576000002"/>
    <n v="0"/>
    <n v="0"/>
    <n v="0"/>
    <n v="4.0028441755999999"/>
    <n v="0"/>
    <n v="1989.7837176644"/>
    <n v="0"/>
    <n v="0"/>
    <n v="308.20145710880001"/>
    <n v="0"/>
    <n v="0"/>
    <n v="63.481614568800005"/>
    <n v="1384.1861846500001"/>
    <n v="11.430061126400002"/>
  </r>
  <r>
    <x v="5"/>
    <x v="2"/>
    <x v="2"/>
    <x v="0"/>
    <x v="0"/>
    <s v="Fixed"/>
    <x v="1"/>
    <s v="Protect None"/>
    <n v="0"/>
    <n v="324.10534339720004"/>
    <n v="1749.5671057100001"/>
    <n v="137.12317364800001"/>
    <n v="0"/>
    <n v="5.1335939100000001"/>
    <n v="5.5722042199999997"/>
    <n v="114.80544555319999"/>
    <n v="438.84975416360004"/>
    <n v="0"/>
    <n v="11.691744686"/>
    <n v="5.3787214747999998"/>
    <n v="0"/>
    <n v="0"/>
    <n v="0"/>
    <n v="4.0105044120000004"/>
    <n v="0"/>
    <n v="1993.4317199216"/>
    <n v="0"/>
    <n v="0"/>
    <n v="121.42883189080001"/>
    <n v="0"/>
    <n v="0"/>
    <n v="50.600803509999999"/>
    <n v="1384.1861846500001"/>
    <n v="16.169770622800002"/>
  </r>
  <r>
    <x v="6"/>
    <x v="2"/>
    <x v="2"/>
    <x v="0"/>
    <x v="0"/>
    <s v="Fixed"/>
    <x v="1"/>
    <s v="Protect None"/>
    <n v="0"/>
    <n v="318.89391160119999"/>
    <n v="1704.65588101"/>
    <n v="132.024174354"/>
    <n v="0"/>
    <n v="4.5652537899999999"/>
    <n v="5.5722042199999997"/>
    <n v="115.4073918716"/>
    <n v="561.63000001800003"/>
    <n v="0"/>
    <n v="10.730755674400001"/>
    <n v="9.3768706668000004"/>
    <n v="0"/>
    <n v="0"/>
    <n v="0"/>
    <n v="3.5410060520000002"/>
    <n v="0"/>
    <n v="1997.9722632716"/>
    <n v="0"/>
    <n v="0"/>
    <n v="58.035927801599996"/>
    <n v="0"/>
    <n v="0"/>
    <n v="34.081874370000001"/>
    <n v="1384.1861846500001"/>
    <n v="21.381202418799997"/>
  </r>
  <r>
    <x v="7"/>
    <x v="2"/>
    <x v="2"/>
    <x v="0"/>
    <x v="0"/>
    <s v="Fixed"/>
    <x v="1"/>
    <s v="Protect None"/>
    <n v="0"/>
    <n v="309.71225341040002"/>
    <n v="1654.0736103300001"/>
    <n v="126.08526720440001"/>
    <n v="0"/>
    <n v="4.5590761799999999"/>
    <n v="5.5722042199999997"/>
    <n v="122.7982844756"/>
    <n v="592.11354011520007"/>
    <n v="0"/>
    <n v="9.6590638916000007"/>
    <n v="64.282727033599997"/>
    <n v="0"/>
    <n v="0"/>
    <n v="0"/>
    <n v="3.5343342331999996"/>
    <n v="0"/>
    <n v="2003.1599730451999"/>
    <n v="0"/>
    <n v="0"/>
    <n v="27.471337461200001"/>
    <n v="0"/>
    <n v="0"/>
    <n v="24.28418491"/>
    <n v="1384.1861846500001"/>
    <n v="30.562860609599998"/>
  </r>
  <r>
    <x v="0"/>
    <x v="3"/>
    <x v="2"/>
    <x v="0"/>
    <x v="0"/>
    <s v="Fixed"/>
    <x v="1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</r>
  <r>
    <x v="1"/>
    <x v="3"/>
    <x v="2"/>
    <x v="0"/>
    <x v="0"/>
    <s v="Fixed"/>
    <x v="1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</r>
  <r>
    <x v="2"/>
    <x v="3"/>
    <x v="2"/>
    <x v="0"/>
    <x v="0"/>
    <s v="Fixed"/>
    <x v="1"/>
    <s v="Protect None"/>
    <n v="0"/>
    <n v="1342.8765065800001"/>
    <n v="1775.5007124900001"/>
    <n v="39.987669530000005"/>
    <n v="0"/>
    <n v="3.4038631100000001"/>
    <n v="3.2370676400000002"/>
    <n v="52.738256570000004"/>
    <n v="22.091133360000001"/>
    <n v="0"/>
    <n v="19.490359550000001"/>
    <n v="1.95830237"/>
    <n v="0"/>
    <n v="0"/>
    <n v="0"/>
    <n v="33.630908839999996"/>
    <n v="0"/>
    <n v="2246.3519690800003"/>
    <n v="0"/>
    <n v="0"/>
    <n v="173.73910364"/>
    <n v="0"/>
    <n v="0"/>
    <n v="47.122809080000003"/>
    <n v="209.16151937999999"/>
    <n v="9.5320522299999997"/>
  </r>
  <r>
    <x v="3"/>
    <x v="3"/>
    <x v="2"/>
    <x v="0"/>
    <x v="0"/>
    <s v="Fixed"/>
    <x v="1"/>
    <s v="Protect None"/>
    <n v="0"/>
    <n v="1337.44020978"/>
    <n v="1753.4095791299999"/>
    <n v="39.882650160000004"/>
    <n v="0"/>
    <n v="3.3915078900000002"/>
    <n v="3.2308900300000003"/>
    <n v="67.601586230000009"/>
    <n v="30.060250259999997"/>
    <n v="0"/>
    <n v="19.113525340000002"/>
    <n v="5.5166057300000002"/>
    <n v="0"/>
    <n v="0"/>
    <n v="0"/>
    <n v="33.630908839999996"/>
    <n v="0"/>
    <n v="2247.4948269300003"/>
    <n v="0"/>
    <n v="0"/>
    <n v="169.05647526000001"/>
    <n v="0"/>
    <n v="0"/>
    <n v="46.863349460000002"/>
    <n v="209.16151937999999"/>
    <n v="14.968349030000001"/>
  </r>
  <r>
    <x v="4"/>
    <x v="3"/>
    <x v="2"/>
    <x v="0"/>
    <x v="0"/>
    <s v="Fixed"/>
    <x v="1"/>
    <s v="Protect None"/>
    <n v="0"/>
    <n v="1328.8903975399999"/>
    <n v="1717.7524142100001"/>
    <n v="39.672611420000003"/>
    <n v="0"/>
    <n v="1.2293443900000001"/>
    <n v="3.1938243700000002"/>
    <n v="95.703534119999986"/>
    <n v="70.962206070000008"/>
    <n v="0"/>
    <n v="18.650204590000001"/>
    <n v="3.11351544"/>
    <n v="0"/>
    <n v="0"/>
    <n v="0"/>
    <n v="33.630908839999996"/>
    <n v="0"/>
    <n v="2251.8315091499999"/>
    <n v="0"/>
    <n v="0"/>
    <n v="137.52595382000001"/>
    <n v="0"/>
    <n v="0"/>
    <n v="45.986128839999999"/>
    <n v="209.16151937999999"/>
    <n v="23.51816127"/>
  </r>
  <r>
    <x v="5"/>
    <x v="3"/>
    <x v="2"/>
    <x v="0"/>
    <x v="0"/>
    <s v="Fixed"/>
    <x v="1"/>
    <s v="Protect None"/>
    <n v="0"/>
    <n v="1316.94907741"/>
    <n v="1666.0087528500001"/>
    <n v="39.005429540000002"/>
    <n v="0"/>
    <n v="1.03783848"/>
    <n v="3.11969305"/>
    <n v="120.75992027999999"/>
    <n v="156.16998080000002"/>
    <n v="0"/>
    <n v="17.717385480000001"/>
    <n v="3.56448097"/>
    <n v="0"/>
    <n v="0"/>
    <n v="0"/>
    <n v="29.356002720000003"/>
    <n v="0"/>
    <n v="2258.8616293300001"/>
    <n v="0"/>
    <n v="0"/>
    <n v="80.111246480000005"/>
    <n v="0"/>
    <n v="0"/>
    <n v="43.53979528"/>
    <n v="209.16151937999999"/>
    <n v="35.459481400000001"/>
  </r>
  <r>
    <x v="6"/>
    <x v="3"/>
    <x v="2"/>
    <x v="0"/>
    <x v="0"/>
    <s v="Fixed"/>
    <x v="1"/>
    <s v="Protect None"/>
    <n v="0"/>
    <n v="1298.58304288"/>
    <n v="1606.83342666"/>
    <n v="38.653305770000003"/>
    <n v="0"/>
    <n v="1.01312804"/>
    <n v="2.9652528"/>
    <n v="137.55066425999999"/>
    <n v="217.7607525"/>
    <n v="0"/>
    <n v="16.308890399999999"/>
    <n v="6.3011621999999994"/>
    <n v="0"/>
    <n v="0"/>
    <n v="0"/>
    <n v="27.613916700000001"/>
    <n v="0"/>
    <n v="2263.9149143099999"/>
    <n v="0"/>
    <n v="0"/>
    <n v="59.632469329999999"/>
    <n v="0"/>
    <n v="0"/>
    <n v="40.704272289999999"/>
    <n v="209.16151937999999"/>
    <n v="53.825515929999995"/>
  </r>
  <r>
    <x v="7"/>
    <x v="3"/>
    <x v="2"/>
    <x v="0"/>
    <x v="0"/>
    <s v="Fixed"/>
    <x v="1"/>
    <s v="Protect None"/>
    <n v="0"/>
    <n v="1261.7768424999999"/>
    <n v="1536.90905907"/>
    <n v="26.112757470000002"/>
    <n v="0"/>
    <n v="0.12972981"/>
    <n v="2.8725886500000004"/>
    <n v="164.68272737999999"/>
    <n v="271.45653862"/>
    <n v="0"/>
    <n v="14.770665510000001"/>
    <n v="23.178392720000002"/>
    <n v="0"/>
    <n v="0"/>
    <n v="0"/>
    <n v="25.779166529999998"/>
    <n v="0"/>
    <n v="2269.9195512299998"/>
    <n v="0"/>
    <n v="0"/>
    <n v="47.277249330000004"/>
    <n v="0"/>
    <n v="0"/>
    <n v="36.163728939999999"/>
    <n v="209.16151937999999"/>
    <n v="90.631716310000002"/>
  </r>
  <r>
    <x v="0"/>
    <x v="4"/>
    <x v="2"/>
    <x v="0"/>
    <x v="0"/>
    <s v="Fixed"/>
    <x v="1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</r>
  <r>
    <x v="1"/>
    <x v="4"/>
    <x v="2"/>
    <x v="0"/>
    <x v="0"/>
    <s v="Fixed"/>
    <x v="1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</r>
  <r>
    <x v="2"/>
    <x v="4"/>
    <x v="2"/>
    <x v="0"/>
    <x v="0"/>
    <s v="Fixed"/>
    <x v="1"/>
    <s v="Protect None"/>
    <n v="0"/>
    <n v="254.27660521000001"/>
    <n v="598.56148232880003"/>
    <n v="14.43707457"/>
    <n v="0"/>
    <n v="0"/>
    <n v="0"/>
    <n v="14.19614778"/>
    <n v="14.343669106800002"/>
    <n v="0"/>
    <n v="15.308117580000001"/>
    <n v="5.6895788100000004"/>
    <n v="0"/>
    <n v="0"/>
    <n v="0"/>
    <n v="0.48185358"/>
    <n v="0"/>
    <n v="1151.08642652"/>
    <n v="0"/>
    <n v="0"/>
    <n v="98.335195980000009"/>
    <n v="0"/>
    <n v="0"/>
    <n v="0"/>
    <n v="0"/>
    <n v="0.79073408000000001"/>
  </r>
  <r>
    <x v="3"/>
    <x v="4"/>
    <x v="2"/>
    <x v="0"/>
    <x v="0"/>
    <s v="Fixed"/>
    <x v="1"/>
    <s v="Protect None"/>
    <n v="0"/>
    <n v="253.99861276000001"/>
    <n v="593.90307017999999"/>
    <n v="14.23939105"/>
    <n v="0"/>
    <n v="0"/>
    <n v="0"/>
    <n v="15.870280090000001"/>
    <n v="17.483871822000001"/>
    <n v="0"/>
    <n v="14.745955070000001"/>
    <n v="5.638922408"/>
    <n v="0"/>
    <n v="0"/>
    <n v="0"/>
    <n v="0.48185358"/>
    <n v="0"/>
    <n v="1154.2122971800002"/>
    <n v="0"/>
    <n v="0"/>
    <n v="95.864151980000003"/>
    <n v="0"/>
    <n v="0"/>
    <n v="0"/>
    <n v="0"/>
    <n v="1.06872653"/>
  </r>
  <r>
    <x v="4"/>
    <x v="4"/>
    <x v="2"/>
    <x v="0"/>
    <x v="0"/>
    <s v="Fixed"/>
    <x v="1"/>
    <s v="Protect None"/>
    <n v="0"/>
    <n v="253.40556219999999"/>
    <n v="589.29210207599999"/>
    <n v="14.0849508"/>
    <n v="0"/>
    <n v="0"/>
    <n v="0"/>
    <n v="15.848782007200001"/>
    <n v="30.604868357600001"/>
    <n v="0"/>
    <n v="14.332055199999999"/>
    <n v="3.6418246472"/>
    <n v="0"/>
    <n v="0"/>
    <n v="0"/>
    <n v="0.48185358"/>
    <n v="0"/>
    <n v="1158.2040216575999"/>
    <n v="0"/>
    <n v="0"/>
    <n v="85.949087930000005"/>
    <n v="0"/>
    <n v="0"/>
    <n v="0"/>
    <n v="0"/>
    <n v="1.66177709"/>
  </r>
  <r>
    <x v="5"/>
    <x v="4"/>
    <x v="2"/>
    <x v="0"/>
    <x v="0"/>
    <s v="Fixed"/>
    <x v="1"/>
    <s v="Protect None"/>
    <n v="0"/>
    <n v="252.70131466000001"/>
    <n v="583.35690149239997"/>
    <n v="14.03552992"/>
    <n v="0"/>
    <n v="0"/>
    <n v="0"/>
    <n v="14.326124694400001"/>
    <n v="101.38495848480001"/>
    <n v="0"/>
    <n v="13.86873445"/>
    <n v="3.5118477328000002"/>
    <n v="0"/>
    <n v="0"/>
    <n v="0"/>
    <n v="0.48185358"/>
    <n v="0"/>
    <n v="1160.7726718956001"/>
    <n v="0"/>
    <n v="0"/>
    <n v="20.701171110000001"/>
    <n v="0"/>
    <n v="0"/>
    <n v="0"/>
    <n v="0"/>
    <n v="2.3660246300000001"/>
  </r>
  <r>
    <x v="6"/>
    <x v="4"/>
    <x v="2"/>
    <x v="0"/>
    <x v="0"/>
    <s v="Fixed"/>
    <x v="1"/>
    <s v="Protect None"/>
    <n v="0"/>
    <n v="251.42254939"/>
    <n v="577.17261967360002"/>
    <n v="13.99846426"/>
    <n v="0"/>
    <n v="0"/>
    <n v="0"/>
    <n v="14.598433743199999"/>
    <n v="118.3958724852"/>
    <n v="0"/>
    <n v="12.86796163"/>
    <n v="4.9796478687999999"/>
    <n v="0"/>
    <n v="0"/>
    <n v="0"/>
    <n v="0.48185358"/>
    <n v="0"/>
    <n v="1163.7917934548"/>
    <n v="0"/>
    <n v="0"/>
    <n v="6.1528995600000007"/>
    <n v="0"/>
    <n v="0"/>
    <n v="0"/>
    <n v="0"/>
    <n v="3.6447899000000001"/>
  </r>
  <r>
    <x v="7"/>
    <x v="4"/>
    <x v="2"/>
    <x v="0"/>
    <x v="0"/>
    <s v="Fixed"/>
    <x v="1"/>
    <s v="Protect None"/>
    <n v="0"/>
    <n v="249.92756777"/>
    <n v="571.23544225479998"/>
    <n v="13.992286649999999"/>
    <n v="0"/>
    <n v="0"/>
    <n v="0"/>
    <n v="14.276950918800001"/>
    <n v="121.36359632920001"/>
    <n v="0"/>
    <n v="12.11429321"/>
    <n v="9.0969013816000004"/>
    <n v="0"/>
    <n v="0"/>
    <n v="0"/>
    <n v="0.48185358"/>
    <n v="0"/>
    <n v="1166.9379266756"/>
    <n v="0"/>
    <n v="0"/>
    <n v="2.9405423599999998"/>
    <n v="0"/>
    <n v="0"/>
    <n v="0"/>
    <n v="0"/>
    <n v="5.13977152"/>
  </r>
  <r>
    <x v="0"/>
    <x v="6"/>
    <x v="2"/>
    <x v="5"/>
    <x v="0"/>
    <s v="Fixed"/>
    <x v="1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</r>
  <r>
    <x v="1"/>
    <x v="6"/>
    <x v="2"/>
    <x v="5"/>
    <x v="0"/>
    <s v="Fixed"/>
    <x v="1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</r>
  <r>
    <x v="2"/>
    <x v="6"/>
    <x v="2"/>
    <x v="5"/>
    <x v="0"/>
    <s v="Fixed"/>
    <x v="1"/>
    <s v="Protect None"/>
    <n v="0"/>
    <n v="2008.79815414"/>
    <n v="10365.0216411524"/>
    <n v="364.42956912"/>
    <n v="0"/>
    <n v="35.45330379"/>
    <n v="243.01482218000001"/>
    <n v="83.326074723999994"/>
    <n v="113.27586931719999"/>
    <n v="0"/>
    <n v="46.134391480000005"/>
    <n v="41.138187616399996"/>
    <n v="0"/>
    <n v="0"/>
    <n v="0"/>
    <n v="182.07269953000002"/>
    <n v="17.19228863"/>
    <n v="3072.6767429163997"/>
    <n v="0"/>
    <n v="0"/>
    <n v="878.55967874359999"/>
    <n v="0"/>
    <n v="0"/>
    <n v="162.61940564"/>
    <n v="28849.074221010003"/>
    <n v="9.1799284599999993"/>
  </r>
  <r>
    <x v="3"/>
    <x v="6"/>
    <x v="2"/>
    <x v="5"/>
    <x v="0"/>
    <s v="Fixed"/>
    <x v="1"/>
    <s v="Protect None"/>
    <n v="0"/>
    <n v="2003.3502434332001"/>
    <n v="10321.3785562332"/>
    <n v="364.42956912"/>
    <n v="0"/>
    <n v="34.396932479999997"/>
    <n v="232.64261499"/>
    <n v="108.994044274"/>
    <n v="142.2377405192"/>
    <n v="0"/>
    <n v="18.83553289"/>
    <n v="50.492571782800006"/>
    <n v="0"/>
    <n v="0"/>
    <n v="0"/>
    <n v="181.71439814999999"/>
    <n v="12.43552893"/>
    <n v="3123.1443571548002"/>
    <n v="0"/>
    <n v="0"/>
    <n v="868.54503162039998"/>
    <n v="0"/>
    <n v="0"/>
    <n v="145.66804380000002"/>
    <n v="28849.074221010003"/>
    <n v="14.627839166799999"/>
  </r>
  <r>
    <x v="4"/>
    <x v="6"/>
    <x v="2"/>
    <x v="5"/>
    <x v="0"/>
    <s v="Fixed"/>
    <x v="1"/>
    <s v="Protect None"/>
    <n v="0"/>
    <n v="1996.1656830032"/>
    <n v="10276.129045609601"/>
    <n v="364.42956912"/>
    <n v="0"/>
    <n v="33.41469249"/>
    <n v="222.42484805000001"/>
    <n v="129.18469769360001"/>
    <n v="217.2262656828"/>
    <n v="0"/>
    <n v="9.7853342399999992"/>
    <n v="43.973957710800001"/>
    <n v="0"/>
    <n v="0"/>
    <n v="0"/>
    <n v="181.69586532"/>
    <n v="10.63166681"/>
    <n v="3160.0839939108"/>
    <n v="0"/>
    <n v="0"/>
    <n v="843.36632878240005"/>
    <n v="0"/>
    <n v="0"/>
    <n v="112.56840941999999"/>
    <n v="28849.074221010003"/>
    <n v="21.812399596799999"/>
  </r>
  <r>
    <x v="5"/>
    <x v="6"/>
    <x v="2"/>
    <x v="5"/>
    <x v="0"/>
    <s v="Fixed"/>
    <x v="1"/>
    <s v="Protect None"/>
    <n v="0"/>
    <n v="1983.1796054700001"/>
    <n v="10219.5428793228"/>
    <n v="364.42956912"/>
    <n v="0"/>
    <n v="32.988437400000002"/>
    <n v="208.67966580000001"/>
    <n v="135.65166694600001"/>
    <n v="485.73731985479998"/>
    <n v="0"/>
    <n v="6.43089201"/>
    <n v="43.8887066928"/>
    <n v="0"/>
    <n v="0"/>
    <n v="0"/>
    <n v="181.65262205000002"/>
    <n v="7.6664140100000004"/>
    <n v="3192.6264078688"/>
    <n v="0"/>
    <n v="0"/>
    <n v="649.30783033039995"/>
    <n v="0"/>
    <n v="0"/>
    <n v="76.312016330000006"/>
    <n v="28849.074221010003"/>
    <n v="34.798477130000002"/>
  </r>
  <r>
    <x v="6"/>
    <x v="6"/>
    <x v="2"/>
    <x v="5"/>
    <x v="0"/>
    <s v="Fixed"/>
    <x v="1"/>
    <s v="Protect None"/>
    <n v="0"/>
    <n v="1970.4846169199998"/>
    <n v="10157.918501424399"/>
    <n v="364.42956912"/>
    <n v="0"/>
    <n v="32.833997150000002"/>
    <n v="191.38853541"/>
    <n v="135.71714961200001"/>
    <n v="952.65269756160012"/>
    <n v="0"/>
    <n v="4.8842655704000002"/>
    <n v="53.344897872000004"/>
    <n v="0"/>
    <n v="0"/>
    <n v="0"/>
    <n v="181.64644444000001"/>
    <n v="4.7382268700000001"/>
    <n v="3219.2390575400004"/>
    <n v="0"/>
    <n v="0"/>
    <n v="249.6456216496"/>
    <n v="0"/>
    <n v="0"/>
    <n v="56.475710620000001"/>
    <n v="28849.074221010003"/>
    <n v="47.49346568"/>
  </r>
  <r>
    <x v="7"/>
    <x v="6"/>
    <x v="2"/>
    <x v="5"/>
    <x v="0"/>
    <s v="Fixed"/>
    <x v="1"/>
    <s v="Protect None"/>
    <n v="0"/>
    <n v="1955.84368122"/>
    <n v="10103.374653003601"/>
    <n v="364.41103628999997"/>
    <n v="0"/>
    <n v="32.735155390000003"/>
    <n v="161.16766729"/>
    <n v="132.16230571360001"/>
    <n v="1142.8398113788001"/>
    <n v="0"/>
    <n v="3.8795390800000003"/>
    <n v="96.837249107200009"/>
    <n v="0"/>
    <n v="0"/>
    <n v="0"/>
    <n v="181.46729375000001"/>
    <n v="3.7436316599999997"/>
    <n v="3249.3825819827998"/>
    <n v="0"/>
    <n v="0"/>
    <n v="91.869709353999994"/>
    <n v="0"/>
    <n v="0"/>
    <n v="41.044040840000001"/>
    <n v="28849.074221010003"/>
    <n v="62.13440138"/>
  </r>
  <r>
    <x v="0"/>
    <x v="7"/>
    <x v="2"/>
    <x v="5"/>
    <x v="4"/>
    <s v="Fixed"/>
    <x v="1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</r>
  <r>
    <x v="1"/>
    <x v="7"/>
    <x v="2"/>
    <x v="5"/>
    <x v="4"/>
    <s v="Fixed"/>
    <x v="1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</r>
  <r>
    <x v="2"/>
    <x v="7"/>
    <x v="2"/>
    <x v="5"/>
    <x v="4"/>
    <s v="Fixed"/>
    <x v="1"/>
    <s v="Protect None"/>
    <n v="0"/>
    <n v="438.93772332999998"/>
    <n v="9893.7636507200004"/>
    <n v="377.67436495999999"/>
    <n v="0"/>
    <n v="19.311208860000001"/>
    <n v="304.17933878999997"/>
    <n v="138.58479617399999"/>
    <n v="251.03508969079999"/>
    <n v="0"/>
    <n v="9.5137665043999995"/>
    <n v="45.833665425200003"/>
    <n v="0"/>
    <n v="0"/>
    <n v="0"/>
    <n v="78.89425731"/>
    <n v="76.342904379999993"/>
    <n v="3220.4014366376"/>
    <n v="0"/>
    <n v="0"/>
    <n v="1444.4722451179998"/>
    <n v="0"/>
    <n v="0"/>
    <n v="165.93678221000002"/>
    <n v="37693.27428795"/>
    <n v="2.1621635000000001"/>
  </r>
  <r>
    <x v="3"/>
    <x v="7"/>
    <x v="2"/>
    <x v="5"/>
    <x v="4"/>
    <s v="Fixed"/>
    <x v="1"/>
    <s v="Protect None"/>
    <n v="0"/>
    <n v="438.07903554000001"/>
    <n v="9838.6601108331997"/>
    <n v="376.56239515999999"/>
    <n v="0"/>
    <n v="19.249432760000001"/>
    <n v="298.68744350000003"/>
    <n v="160.24621498239998"/>
    <n v="365.37746159839998"/>
    <n v="0"/>
    <n v="9.3904614088000002"/>
    <n v="45.452136231599994"/>
    <n v="0"/>
    <n v="0"/>
    <n v="0"/>
    <n v="78.877948419600003"/>
    <n v="65.235561599999997"/>
    <n v="3252.4303676524"/>
    <n v="0"/>
    <n v="0"/>
    <n v="1367.9375877236"/>
    <n v="0"/>
    <n v="0"/>
    <n v="147.83638490999999"/>
    <n v="37693.27428795"/>
    <n v="3.02085129"/>
  </r>
  <r>
    <x v="4"/>
    <x v="7"/>
    <x v="2"/>
    <x v="5"/>
    <x v="4"/>
    <s v="Fixed"/>
    <x v="1"/>
    <s v="Protect None"/>
    <n v="0"/>
    <n v="436.43579127999999"/>
    <n v="9775.8508673368015"/>
    <n v="373.87513481000002"/>
    <n v="0"/>
    <n v="19.0270388"/>
    <n v="288.59322876000004"/>
    <n v="187.9458769092"/>
    <n v="588.23795470560003"/>
    <n v="0"/>
    <n v="9.2844536211999991"/>
    <n v="43.350513309599997"/>
    <n v="0"/>
    <n v="0"/>
    <n v="0"/>
    <n v="78.795415550000001"/>
    <n v="57.235556650000007"/>
    <n v="3283.9218465971999"/>
    <n v="0"/>
    <n v="0"/>
    <n v="1204.3784440504"/>
    <n v="0"/>
    <n v="0"/>
    <n v="115.44717568"/>
    <n v="37693.27428795"/>
    <n v="4.6640955499999999"/>
  </r>
  <r>
    <x v="5"/>
    <x v="7"/>
    <x v="2"/>
    <x v="5"/>
    <x v="4"/>
    <s v="Fixed"/>
    <x v="1"/>
    <s v="Protect None"/>
    <n v="0"/>
    <n v="433.92768161999999"/>
    <n v="9710.5362323287991"/>
    <n v="372.01567420000003"/>
    <n v="0"/>
    <n v="18.854065720000001"/>
    <n v="267.79939350000001"/>
    <n v="175.70037126280002"/>
    <n v="1319.8752877148002"/>
    <n v="0"/>
    <n v="8.383263874399999"/>
    <n v="61.922632909200004"/>
    <n v="0"/>
    <n v="0"/>
    <n v="0"/>
    <n v="78.387693290000001"/>
    <n v="50.971460110000002"/>
    <n v="3316.1813260171998"/>
    <n v="0"/>
    <n v="0"/>
    <n v="577.79482855280003"/>
    <n v="0"/>
    <n v="0"/>
    <n v="67.521277299999994"/>
    <n v="37693.27428795"/>
    <n v="7.1722052099999996"/>
  </r>
  <r>
    <x v="6"/>
    <x v="7"/>
    <x v="2"/>
    <x v="5"/>
    <x v="4"/>
    <s v="Fixed"/>
    <x v="1"/>
    <s v="Protect None"/>
    <n v="0"/>
    <n v="429.59717701"/>
    <n v="9641.7715256880001"/>
    <n v="370.60717911999996"/>
    <n v="0"/>
    <n v="18.742868739999999"/>
    <n v="238.84493542999999"/>
    <n v="164.6436848848"/>
    <n v="1797.2945792568"/>
    <n v="0"/>
    <n v="7.5846224535999998"/>
    <n v="100.5860699596"/>
    <n v="0"/>
    <n v="0"/>
    <n v="0"/>
    <n v="75.027073450000003"/>
    <n v="47.92589838"/>
    <n v="3350.1151848516001"/>
    <n v="0"/>
    <n v="0"/>
    <n v="165.05313687559999"/>
    <n v="0"/>
    <n v="0"/>
    <n v="47.746747690000007"/>
    <n v="37693.27428795"/>
    <n v="11.502709820000002"/>
  </r>
  <r>
    <x v="7"/>
    <x v="7"/>
    <x v="2"/>
    <x v="5"/>
    <x v="4"/>
    <s v="Fixed"/>
    <x v="1"/>
    <s v="Protect None"/>
    <n v="0"/>
    <n v="425.77323642000005"/>
    <n v="9572.9608576287992"/>
    <n v="366.05428054999999"/>
    <n v="0"/>
    <n v="18.261015159999999"/>
    <n v="211.44723507999998"/>
    <n v="164.7773683652"/>
    <n v="1866.414127816"/>
    <n v="0"/>
    <n v="6.8015486100000002"/>
    <n v="208.5427699624"/>
    <n v="0"/>
    <n v="0"/>
    <n v="0"/>
    <n v="73.878037989999996"/>
    <n v="42.267207620000001"/>
    <n v="3405.675620774"/>
    <n v="0"/>
    <n v="0"/>
    <n v="51.464186283599993"/>
    <n v="0"/>
    <n v="0"/>
    <n v="37.399250940000002"/>
    <n v="37693.27428795"/>
    <n v="15.326650409999999"/>
  </r>
  <r>
    <x v="0"/>
    <x v="8"/>
    <x v="2"/>
    <x v="6"/>
    <x v="4"/>
    <s v="Fixed"/>
    <x v="1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</r>
  <r>
    <x v="1"/>
    <x v="8"/>
    <x v="2"/>
    <x v="6"/>
    <x v="4"/>
    <s v="Fixed"/>
    <x v="1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</r>
  <r>
    <x v="2"/>
    <x v="8"/>
    <x v="2"/>
    <x v="6"/>
    <x v="4"/>
    <s v="Fixed"/>
    <x v="1"/>
    <s v="Protect None"/>
    <n v="0"/>
    <n v="2533.2344940787998"/>
    <n v="7821.0677582016006"/>
    <n v="315.91062018000002"/>
    <n v="0"/>
    <n v="35.305041150000001"/>
    <n v="6.2517413199999998"/>
    <n v="70.393618845600002"/>
    <n v="90.758233762800003"/>
    <n v="0"/>
    <n v="116.0987899828"/>
    <n v="8.30888545"/>
    <n v="0"/>
    <n v="0"/>
    <n v="7.4687304899999996"/>
    <n v="66.222249469199994"/>
    <n v="0"/>
    <n v="8673.7523939080002"/>
    <n v="0"/>
    <n v="0"/>
    <n v="362.50215479999997"/>
    <n v="0"/>
    <n v="0"/>
    <n v="26.156000740000003"/>
    <n v="36170.901145210002"/>
    <n v="12.774803271200001"/>
  </r>
  <r>
    <x v="3"/>
    <x v="8"/>
    <x v="2"/>
    <x v="6"/>
    <x v="4"/>
    <s v="Fixed"/>
    <x v="1"/>
    <s v="Protect None"/>
    <n v="0"/>
    <n v="2528.9123910183998"/>
    <n v="7795.0039274028004"/>
    <n v="315.15077414999996"/>
    <n v="0"/>
    <n v="35.305041150000001"/>
    <n v="6.2517413199999998"/>
    <n v="79.969902763199997"/>
    <n v="112.44288038479999"/>
    <n v="0"/>
    <n v="115.0186966504"/>
    <n v="11.7295516592"/>
    <n v="0"/>
    <n v="0"/>
    <n v="7.3513559000000006"/>
    <n v="66.222249469199994"/>
    <n v="0"/>
    <n v="8679.5336484504005"/>
    <n v="0"/>
    <n v="0"/>
    <n v="350.33844070999999"/>
    <n v="0"/>
    <n v="0"/>
    <n v="25.87800829"/>
    <n v="36170.901145210002"/>
    <n v="17.0969063316"/>
  </r>
  <r>
    <x v="4"/>
    <x v="8"/>
    <x v="2"/>
    <x v="6"/>
    <x v="4"/>
    <s v="Fixed"/>
    <x v="1"/>
    <s v="Protect None"/>
    <n v="0"/>
    <n v="2521.7718151715999"/>
    <n v="7757.5671165940003"/>
    <n v="310.94382173999998"/>
    <n v="0"/>
    <n v="33.130522429999999"/>
    <n v="6.2517413199999998"/>
    <n v="103.1868437696"/>
    <n v="172.43365109480001"/>
    <n v="0"/>
    <n v="113.75846421040001"/>
    <n v="9.0432797267999998"/>
    <n v="0"/>
    <n v="0"/>
    <n v="7.2092708700000001"/>
    <n v="65.927453920000005"/>
    <n v="0"/>
    <n v="8687.8635377743994"/>
    <n v="0"/>
    <n v="0"/>
    <n v="308.42953446999996"/>
    <n v="0"/>
    <n v="0"/>
    <n v="24.450980380000001"/>
    <n v="36170.901145210002"/>
    <n v="24.237482178400001"/>
  </r>
  <r>
    <x v="5"/>
    <x v="8"/>
    <x v="2"/>
    <x v="6"/>
    <x v="4"/>
    <s v="Fixed"/>
    <x v="1"/>
    <s v="Protect None"/>
    <n v="0"/>
    <n v="2509.3360391372003"/>
    <n v="7710.0743922271995"/>
    <n v="308.81872390000001"/>
    <n v="0"/>
    <n v="32.920483689999998"/>
    <n v="6.2517413199999998"/>
    <n v="107.1674485492"/>
    <n v="395.4836732768"/>
    <n v="0"/>
    <n v="111.2622155616"/>
    <n v="10.4132265204"/>
    <n v="0"/>
    <n v="0"/>
    <n v="6.8139038299999992"/>
    <n v="65.927453920000005"/>
    <n v="0"/>
    <n v="8696.1019984703998"/>
    <n v="0"/>
    <n v="0"/>
    <n v="127.42556147000001"/>
    <n v="0"/>
    <n v="0"/>
    <n v="21.535148459999998"/>
    <n v="36170.901145210002"/>
    <n v="36.6732582128"/>
  </r>
  <r>
    <x v="6"/>
    <x v="8"/>
    <x v="2"/>
    <x v="6"/>
    <x v="4"/>
    <s v="Fixed"/>
    <x v="1"/>
    <s v="Protect None"/>
    <n v="0"/>
    <n v="2493.8366627515998"/>
    <n v="7664.4080164808001"/>
    <n v="307.74999737000002"/>
    <n v="0"/>
    <n v="32.426274890000002"/>
    <n v="6.2517413199999998"/>
    <n v="111.36649361840001"/>
    <n v="495.70724108160005"/>
    <n v="0"/>
    <n v="106.8155718836"/>
    <n v="14.925599968799999"/>
    <n v="0"/>
    <n v="0"/>
    <n v="6.62239792"/>
    <n v="65.600040590000006"/>
    <n v="0"/>
    <n v="8706.2715800524002"/>
    <n v="0"/>
    <n v="0"/>
    <n v="62.585366910000005"/>
    <n v="0"/>
    <n v="0"/>
    <n v="19.465649110000001"/>
    <n v="36170.901145210002"/>
    <n v="52.172634598400002"/>
  </r>
  <r>
    <x v="7"/>
    <x v="8"/>
    <x v="2"/>
    <x v="6"/>
    <x v="4"/>
    <s v="Fixed"/>
    <x v="1"/>
    <s v="Protect None"/>
    <n v="0"/>
    <n v="2469.6965397068002"/>
    <n v="7605.2850764236"/>
    <n v="304.42644319000004"/>
    <n v="0"/>
    <n v="32.049440680000004"/>
    <n v="6.1837876099999995"/>
    <n v="128.0233070136"/>
    <n v="525.10945232439997"/>
    <n v="0"/>
    <n v="101.7622869036"/>
    <n v="47.3385312212"/>
    <n v="0"/>
    <n v="0"/>
    <n v="6.1158339000000002"/>
    <n v="62.610077349999997"/>
    <n v="0"/>
    <n v="8722.3143390136011"/>
    <n v="0"/>
    <n v="0"/>
    <n v="41.149060210000002"/>
    <n v="0"/>
    <n v="0"/>
    <n v="17.82858246"/>
    <n v="36170.901145210002"/>
    <n v="76.312757643200001"/>
  </r>
  <r>
    <x v="0"/>
    <x v="9"/>
    <x v="2"/>
    <x v="7"/>
    <x v="4"/>
    <s v="Fixed"/>
    <x v="1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</r>
  <r>
    <x v="1"/>
    <x v="9"/>
    <x v="2"/>
    <x v="7"/>
    <x v="4"/>
    <s v="Fixed"/>
    <x v="1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</r>
  <r>
    <x v="2"/>
    <x v="9"/>
    <x v="2"/>
    <x v="7"/>
    <x v="4"/>
    <s v="Fixed"/>
    <x v="1"/>
    <s v="Protect None"/>
    <n v="0"/>
    <n v="3705.2563466800002"/>
    <n v="6212.9953500800002"/>
    <n v="83.478043929999998"/>
    <n v="0"/>
    <n v="21.226267960000001"/>
    <n v="0.96370716000000001"/>
    <n v="43.101184969999998"/>
    <n v="74.977652570000004"/>
    <n v="0"/>
    <n v="18.273370379999999"/>
    <n v="1.4023174700000001"/>
    <n v="0"/>
    <n v="0"/>
    <n v="1.16139068"/>
    <n v="45.837866200000001"/>
    <n v="0"/>
    <n v="4616.54030822"/>
    <n v="0"/>
    <n v="0"/>
    <n v="24.290362519999999"/>
    <n v="0"/>
    <n v="0"/>
    <n v="6.8077262200000002"/>
    <n v="77084.804452950004"/>
    <n v="24.840169809999999"/>
  </r>
  <r>
    <x v="3"/>
    <x v="9"/>
    <x v="2"/>
    <x v="7"/>
    <x v="4"/>
    <s v="Fixed"/>
    <x v="1"/>
    <s v="Protect None"/>
    <n v="0"/>
    <n v="3700.1659960400002"/>
    <n v="6199.7505542400004"/>
    <n v="82.891170979999998"/>
    <n v="0"/>
    <n v="20.719703939999999"/>
    <n v="0.95135194000000001"/>
    <n v="45.183039540000003"/>
    <n v="67.150620700000005"/>
    <n v="0"/>
    <n v="17.742095920000001"/>
    <n v="22.708894359999999"/>
    <n v="0"/>
    <n v="0"/>
    <n v="1.1119698"/>
    <n v="45.448676769999999"/>
    <n v="0"/>
    <n v="4617.6399228"/>
    <n v="0"/>
    <n v="0"/>
    <n v="22.986886810000001"/>
    <n v="0"/>
    <n v="0"/>
    <n v="6.7706605600000005"/>
    <n v="77084.804452950004"/>
    <n v="29.930520450000003"/>
  </r>
  <r>
    <x v="4"/>
    <x v="9"/>
    <x v="2"/>
    <x v="7"/>
    <x v="4"/>
    <s v="Fixed"/>
    <x v="1"/>
    <s v="Protect None"/>
    <n v="0"/>
    <n v="3692.357497"/>
    <n v="6186.0733257000002"/>
    <n v="82.15603539"/>
    <n v="0"/>
    <n v="20.287271240000003"/>
    <n v="0.93899672000000001"/>
    <n v="47.042500150000002"/>
    <n v="75.366842000000005"/>
    <n v="0"/>
    <n v="15.474913050000001"/>
    <n v="21.485727580000002"/>
    <n v="0"/>
    <n v="0"/>
    <n v="1.0007728200000001"/>
    <n v="43.749834019999994"/>
    <n v="0"/>
    <n v="4630.5202396499999"/>
    <n v="0"/>
    <n v="0"/>
    <n v="20.454066709999999"/>
    <n v="0"/>
    <n v="0"/>
    <n v="6.5050233299999993"/>
    <n v="77084.804452950004"/>
    <n v="37.739019490000004"/>
  </r>
  <r>
    <x v="5"/>
    <x v="9"/>
    <x v="2"/>
    <x v="7"/>
    <x v="4"/>
    <s v="Fixed"/>
    <x v="1"/>
    <s v="Protect None"/>
    <n v="0"/>
    <n v="3680.8300767400001"/>
    <n v="6168.5968670100001"/>
    <n v="81.34059087"/>
    <n v="0"/>
    <n v="20.027811620000001"/>
    <n v="0.87104300999999995"/>
    <n v="44.027826470000001"/>
    <n v="95.184614880000012"/>
    <n v="0"/>
    <n v="14.03552992"/>
    <n v="16.82163203"/>
    <n v="0"/>
    <n v="0"/>
    <n v="0.82162213000000006"/>
    <n v="43.335934150000007"/>
    <n v="0"/>
    <n v="4646.6561569700007"/>
    <n v="0"/>
    <n v="0"/>
    <n v="13.318927159999999"/>
    <n v="0"/>
    <n v="0"/>
    <n v="6.0169921400000002"/>
    <n v="77084.804452950004"/>
    <n v="49.266439750000004"/>
  </r>
  <r>
    <x v="6"/>
    <x v="9"/>
    <x v="2"/>
    <x v="7"/>
    <x v="4"/>
    <s v="Fixed"/>
    <x v="1"/>
    <s v="Protect None"/>
    <n v="0"/>
    <n v="3663.0694479900003"/>
    <n v="6148.4702136300002"/>
    <n v="80.432482199999995"/>
    <n v="0"/>
    <n v="19.953680299999998"/>
    <n v="0.80308930000000001"/>
    <n v="47.005434489999999"/>
    <n v="110.20238479"/>
    <n v="0"/>
    <n v="13.30657194"/>
    <n v="16.679546999999999"/>
    <n v="0"/>
    <n v="0"/>
    <n v="0.69806992999999995"/>
    <n v="43.200026730000005"/>
    <n v="0"/>
    <n v="4657.7264340900001"/>
    <n v="0"/>
    <n v="0"/>
    <n v="6.9868769100000003"/>
    <n v="0"/>
    <n v="0"/>
    <n v="5.5907370500000004"/>
    <n v="77084.804452950004"/>
    <n v="67.027068499999999"/>
  </r>
  <r>
    <x v="7"/>
    <x v="9"/>
    <x v="2"/>
    <x v="7"/>
    <x v="4"/>
    <s v="Fixed"/>
    <x v="1"/>
    <s v="Protect None"/>
    <n v="0"/>
    <n v="3632.0146025199997"/>
    <n v="6122.7219351499998"/>
    <n v="79.054875170000003"/>
    <n v="0"/>
    <n v="19.861016149999998"/>
    <n v="0.73513558999999995"/>
    <n v="54.63478284"/>
    <n v="118.08501515"/>
    <n v="0"/>
    <n v="12.392285659999999"/>
    <n v="22.12819902"/>
    <n v="0"/>
    <n v="0"/>
    <n v="0.53745206999999995"/>
    <n v="43.070296919999997"/>
    <n v="0"/>
    <n v="4668.5125411499994"/>
    <n v="0"/>
    <n v="0"/>
    <n v="4.3181493900000003"/>
    <n v="0"/>
    <n v="0"/>
    <n v="5.0038640999999995"/>
    <n v="77084.804452950004"/>
    <n v="98.081913970000002"/>
  </r>
  <r>
    <x v="0"/>
    <x v="10"/>
    <x v="2"/>
    <x v="6"/>
    <x v="4"/>
    <s v="Fixed"/>
    <x v="1"/>
    <s v="Protect None"/>
    <n v="0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</r>
  <r>
    <x v="1"/>
    <x v="10"/>
    <x v="2"/>
    <x v="6"/>
    <x v="4"/>
    <s v="Fixed"/>
    <x v="1"/>
    <s v="Protect None"/>
    <n v="0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</r>
  <r>
    <x v="2"/>
    <x v="10"/>
    <x v="2"/>
    <x v="6"/>
    <x v="4"/>
    <s v="Fixed"/>
    <x v="1"/>
    <s v="Protect None"/>
    <n v="0"/>
    <n v="3867.1962152200003"/>
    <n v="7719.0163591499995"/>
    <n v="412.81261064"/>
    <n v="0"/>
    <n v="58.180730980000007"/>
    <n v="14.566804379999999"/>
    <n v="201.4429663416"/>
    <n v="93.065694649999998"/>
    <n v="0"/>
    <n v="63.444548908800002"/>
    <n v="15.526557869600001"/>
    <n v="0"/>
    <n v="0"/>
    <n v="0"/>
    <n v="108.1529008964"/>
    <n v="0"/>
    <n v="13439.001365569999"/>
    <n v="0"/>
    <n v="0"/>
    <n v="883.32582841080011"/>
    <n v="0"/>
    <n v="0"/>
    <n v="153.64605645840001"/>
    <n v="42063.754212259999"/>
    <n v="43.045586480000004"/>
  </r>
  <r>
    <x v="3"/>
    <x v="10"/>
    <x v="2"/>
    <x v="6"/>
    <x v="4"/>
    <s v="Fixed"/>
    <x v="1"/>
    <s v="Protect None"/>
    <n v="0"/>
    <n v="3841.0587473099999"/>
    <n v="7645.0209465700009"/>
    <n v="400.78480396999998"/>
    <n v="0"/>
    <n v="55.969146599999995"/>
    <n v="14.560626770000001"/>
    <n v="262.2743862204"/>
    <n v="134.38155033000001"/>
    <n v="0"/>
    <n v="61.751636664400003"/>
    <n v="30.412126925599999"/>
    <n v="0"/>
    <n v="0"/>
    <n v="0"/>
    <n v="107.48077692839999"/>
    <n v="0"/>
    <n v="13449.972800930002"/>
    <n v="0"/>
    <n v="0"/>
    <n v="846.37581326999998"/>
    <n v="0"/>
    <n v="0"/>
    <n v="153.1980561812"/>
    <n v="42063.754212259999"/>
    <n v="69.183054389999995"/>
  </r>
  <r>
    <x v="4"/>
    <x v="10"/>
    <x v="2"/>
    <x v="6"/>
    <x v="4"/>
    <s v="Fixed"/>
    <x v="1"/>
    <s v="Protect None"/>
    <n v="0"/>
    <n v="3793.4834900736005"/>
    <n v="7546.3150939899997"/>
    <n v="384.99705674960001"/>
    <n v="0"/>
    <n v="49.739891780400001"/>
    <n v="14.523561110000001"/>
    <n v="340.84295993119997"/>
    <n v="410.21233103880002"/>
    <n v="0"/>
    <n v="60.322384814800003"/>
    <n v="14.646866205599999"/>
    <n v="0"/>
    <n v="0"/>
    <n v="0"/>
    <n v="105.71941676519999"/>
    <n v="0"/>
    <n v="13475.903689561599"/>
    <n v="0"/>
    <n v="0"/>
    <n v="608.10811371839998"/>
    <n v="0"/>
    <n v="0"/>
    <n v="150.85155279879999"/>
    <n v="42063.754212259999"/>
    <n v="116.7583116264"/>
  </r>
  <r>
    <x v="5"/>
    <x v="10"/>
    <x v="2"/>
    <x v="6"/>
    <x v="4"/>
    <s v="Fixed"/>
    <x v="1"/>
    <s v="Protect None"/>
    <n v="0"/>
    <n v="3717.1947015572"/>
    <n v="7419.5505367899996"/>
    <n v="373.94803060800001"/>
    <n v="0"/>
    <n v="43.533617669999998"/>
    <n v="14.43707457"/>
    <n v="364.91216401319997"/>
    <n v="888.559005394"/>
    <n v="0"/>
    <n v="58.057425884400004"/>
    <n v="17.2953311648"/>
    <n v="0"/>
    <n v="0"/>
    <n v="0"/>
    <n v="100.90137517400001"/>
    <n v="0"/>
    <n v="13491.724548771599"/>
    <n v="0"/>
    <n v="0"/>
    <n v="256.37699261"/>
    <n v="0"/>
    <n v="0"/>
    <n v="132.88656871000001"/>
    <n v="42063.754212259999"/>
    <n v="193.04710014279999"/>
  </r>
  <r>
    <x v="6"/>
    <x v="10"/>
    <x v="2"/>
    <x v="6"/>
    <x v="4"/>
    <s v="Fixed"/>
    <x v="1"/>
    <s v="Protect None"/>
    <n v="0"/>
    <n v="3628.3198975312002"/>
    <n v="7273.0979365200001"/>
    <n v="361.29999189400002"/>
    <n v="0"/>
    <n v="42.594620949999999"/>
    <n v="14.282634320000001"/>
    <n v="380.67396527160003"/>
    <n v="1139.7959793795999"/>
    <n v="0"/>
    <n v="52.842534626799996"/>
    <n v="29.3508135276"/>
    <n v="0"/>
    <n v="0"/>
    <n v="0"/>
    <n v="98.3070260784"/>
    <n v="0"/>
    <n v="13509.112544086402"/>
    <n v="0"/>
    <n v="0"/>
    <n v="151.91929091119999"/>
    <n v="0"/>
    <n v="0"/>
    <n v="108.90508668999999"/>
    <n v="42063.754212259999"/>
    <n v="281.92190416879998"/>
  </r>
  <r>
    <x v="7"/>
    <x v="10"/>
    <x v="2"/>
    <x v="6"/>
    <x v="4"/>
    <s v="Fixed"/>
    <x v="1"/>
    <s v="Protect None"/>
    <n v="0"/>
    <n v="3499.4532232003999"/>
    <n v="7105.3696474099997"/>
    <n v="328.21666640439997"/>
    <n v="0"/>
    <n v="33.00697023"/>
    <n v="14.115838850000001"/>
    <n v="426.92054214919995"/>
    <n v="1247.3570652379999"/>
    <n v="0"/>
    <n v="48.189558774799998"/>
    <n v="145.3090011068"/>
    <n v="0"/>
    <n v="0"/>
    <n v="0"/>
    <n v="95.7969395832"/>
    <n v="0"/>
    <n v="13529.1467804208"/>
    <n v="0"/>
    <n v="0"/>
    <n v="101.0315991928"/>
    <n v="0"/>
    <n v="0"/>
    <n v="87.722061999999994"/>
    <n v="42063.754212259999"/>
    <n v="410.78857849960002"/>
  </r>
  <r>
    <x v="0"/>
    <x v="11"/>
    <x v="2"/>
    <x v="8"/>
    <x v="4"/>
    <s v="Fixed"/>
    <x v="1"/>
    <s v="Protect None"/>
    <n v="0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</r>
  <r>
    <x v="1"/>
    <x v="11"/>
    <x v="2"/>
    <x v="8"/>
    <x v="4"/>
    <s v="Fixed"/>
    <x v="1"/>
    <s v="Protect None"/>
    <n v="0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</r>
  <r>
    <x v="2"/>
    <x v="11"/>
    <x v="2"/>
    <x v="8"/>
    <x v="4"/>
    <s v="Fixed"/>
    <x v="1"/>
    <s v="Protect None"/>
    <n v="0"/>
    <n v="477.45512167999999"/>
    <n v="545.34087796999995"/>
    <n v="54.387678440000002"/>
    <n v="0"/>
    <n v="0.56216251000000006"/>
    <n v="0"/>
    <n v="10.650199639999999"/>
    <n v="4.7258716500000002"/>
    <n v="0"/>
    <n v="0"/>
    <n v="0.34026275879999995"/>
    <n v="0"/>
    <n v="0"/>
    <n v="0"/>
    <n v="2.8355229899999999"/>
    <n v="3.21853481"/>
    <n v="296.17266202119998"/>
    <n v="0"/>
    <n v="0"/>
    <n v="39.061028029999996"/>
    <n v="0"/>
    <n v="0"/>
    <n v="0.42625508999999995"/>
    <n v="24265.744744150001"/>
    <n v="3.4718168199999999"/>
  </r>
  <r>
    <x v="3"/>
    <x v="11"/>
    <x v="2"/>
    <x v="8"/>
    <x v="4"/>
    <s v="Fixed"/>
    <x v="1"/>
    <s v="Protect None"/>
    <n v="0"/>
    <n v="475.81187742000003"/>
    <n v="538.46519804000002"/>
    <n v="54.344435169999997"/>
    <n v="0"/>
    <n v="0.56216251000000006"/>
    <n v="0"/>
    <n v="15.339005629999999"/>
    <n v="6.4556024499999998"/>
    <n v="0"/>
    <n v="0"/>
    <n v="1.3758772991999999"/>
    <n v="0"/>
    <n v="0"/>
    <n v="0"/>
    <n v="2.7428588400000002"/>
    <n v="2.8849438699999999"/>
    <n v="296.81735740080001"/>
    <n v="0"/>
    <n v="0"/>
    <n v="38.307359609999999"/>
    <n v="0"/>
    <n v="0"/>
    <n v="0.42625508999999995"/>
    <n v="24265.744744150001"/>
    <n v="5.1150610799999994"/>
  </r>
  <r>
    <x v="4"/>
    <x v="11"/>
    <x v="2"/>
    <x v="8"/>
    <x v="4"/>
    <s v="Fixed"/>
    <x v="1"/>
    <s v="Protect None"/>
    <n v="0"/>
    <n v="474.32307340999995"/>
    <n v="532.53469243999996"/>
    <n v="54.301191900000006"/>
    <n v="0"/>
    <n v="0.56216251000000006"/>
    <n v="0"/>
    <n v="17.865648119999999"/>
    <n v="12.07722755"/>
    <n v="0"/>
    <n v="0"/>
    <n v="0.72623983159999994"/>
    <n v="0"/>
    <n v="0"/>
    <n v="0"/>
    <n v="2.7366812299999999"/>
    <n v="2.7552140600000001"/>
    <n v="297.92413800840001"/>
    <n v="0"/>
    <n v="0"/>
    <n v="35.81160517"/>
    <n v="0"/>
    <n v="0"/>
    <n v="0.42625508999999995"/>
    <n v="24265.744744150001"/>
    <n v="6.6038650899999993"/>
  </r>
  <r>
    <x v="5"/>
    <x v="11"/>
    <x v="2"/>
    <x v="8"/>
    <x v="4"/>
    <s v="Fixed"/>
    <x v="1"/>
    <s v="Protect None"/>
    <n v="0"/>
    <n v="471.51226086000003"/>
    <n v="523.12001479999992"/>
    <n v="54.282659070000001"/>
    <n v="0"/>
    <n v="0.56216251000000006"/>
    <n v="0"/>
    <n v="20.670283059999999"/>
    <n v="36.342879629999999"/>
    <n v="0"/>
    <n v="0"/>
    <n v="0.73192323280000005"/>
    <n v="0"/>
    <n v="0"/>
    <n v="0"/>
    <n v="2.7366812299999999"/>
    <n v="2.6501946900000002"/>
    <n v="298.46801479279998"/>
    <n v="0"/>
    <n v="0"/>
    <n v="17.82858246"/>
    <n v="0"/>
    <n v="0"/>
    <n v="0.32741333"/>
    <n v="24265.744744150001"/>
    <n v="9.4146776400000007"/>
  </r>
  <r>
    <x v="6"/>
    <x v="11"/>
    <x v="2"/>
    <x v="8"/>
    <x v="4"/>
    <s v="Fixed"/>
    <x v="1"/>
    <s v="Protect None"/>
    <n v="0"/>
    <n v="468.14546340999999"/>
    <n v="511.44433190000001"/>
    <n v="54.159106870000002"/>
    <n v="0"/>
    <n v="0"/>
    <n v="0"/>
    <n v="24.871057860000001"/>
    <n v="53.479569769999998"/>
    <n v="0"/>
    <n v="0"/>
    <n v="1.2733289731999999"/>
    <n v="0"/>
    <n v="0"/>
    <n v="0"/>
    <n v="2.2671828700000001"/>
    <n v="2.5328200999999999"/>
    <n v="299.46508104679998"/>
    <n v="0"/>
    <n v="0"/>
    <n v="8.1297347599999998"/>
    <n v="0"/>
    <n v="0"/>
    <n v="9.8841760000000001E-2"/>
    <n v="24265.744744150001"/>
    <n v="12.781475090000001"/>
  </r>
  <r>
    <x v="7"/>
    <x v="11"/>
    <x v="2"/>
    <x v="8"/>
    <x v="4"/>
    <s v="Fixed"/>
    <x v="1"/>
    <s v="Protect None"/>
    <n v="0"/>
    <n v="462.12847127000003"/>
    <n v="494.41883874000001"/>
    <n v="53.912002469999997"/>
    <n v="0"/>
    <n v="0"/>
    <n v="0"/>
    <n v="32.833997150000002"/>
    <n v="63.913553059999998"/>
    <n v="0"/>
    <n v="0"/>
    <n v="3.0495154003999998"/>
    <n v="0"/>
    <n v="0"/>
    <n v="0"/>
    <n v="2.2671828700000001"/>
    <n v="2.0633217400000001"/>
    <n v="300.53034811520001"/>
    <n v="0"/>
    <n v="0"/>
    <n v="4.7320492600000001"/>
    <n v="0"/>
    <n v="0"/>
    <n v="0"/>
    <n v="24265.744744150001"/>
    <n v="18.79846723"/>
  </r>
  <r>
    <x v="0"/>
    <x v="12"/>
    <x v="2"/>
    <x v="0"/>
    <x v="0"/>
    <s v="Fixed"/>
    <x v="1"/>
    <s v="Protect None"/>
    <n v="0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</r>
  <r>
    <x v="1"/>
    <x v="12"/>
    <x v="2"/>
    <x v="0"/>
    <x v="0"/>
    <s v="Fixed"/>
    <x v="1"/>
    <s v="Protect None"/>
    <n v="0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</r>
  <r>
    <x v="2"/>
    <x v="12"/>
    <x v="2"/>
    <x v="0"/>
    <x v="0"/>
    <s v="Fixed"/>
    <x v="1"/>
    <s v="Protect None"/>
    <n v="0"/>
    <n v="0.96370716000000001"/>
    <n v="0.53127446"/>
    <n v="0"/>
    <n v="0"/>
    <n v="0"/>
    <n v="0"/>
    <n v="2.471044E-2"/>
    <n v="6.17761E-3"/>
    <n v="0"/>
    <n v="0"/>
    <n v="0"/>
    <n v="0"/>
    <n v="0"/>
    <n v="0"/>
    <n v="0.48803119"/>
    <n v="3.95984801"/>
    <n v="373.56625431000003"/>
    <n v="0"/>
    <n v="0"/>
    <n v="0"/>
    <n v="0"/>
    <n v="0"/>
    <n v="0.48803119"/>
    <n v="4862.4153638299995"/>
    <n v="0.12972981"/>
  </r>
  <r>
    <x v="3"/>
    <x v="12"/>
    <x v="2"/>
    <x v="0"/>
    <x v="0"/>
    <s v="Fixed"/>
    <x v="1"/>
    <s v="Protect None"/>
    <n v="0"/>
    <n v="0.91428628000000001"/>
    <n v="0.51891924"/>
    <n v="0"/>
    <n v="0"/>
    <n v="0"/>
    <n v="0"/>
    <n v="3.088805E-2"/>
    <n v="6.17761E-3"/>
    <n v="0"/>
    <n v="0"/>
    <n v="6.17761E-3"/>
    <n v="0"/>
    <n v="0"/>
    <n v="0"/>
    <n v="0.48803119"/>
    <n v="3.75598688"/>
    <n v="373.77011543999998"/>
    <n v="0"/>
    <n v="0"/>
    <n v="0"/>
    <n v="0"/>
    <n v="0"/>
    <n v="0.48803119"/>
    <n v="4862.4153638299995"/>
    <n v="0.17915069"/>
  </r>
  <r>
    <x v="4"/>
    <x v="12"/>
    <x v="2"/>
    <x v="0"/>
    <x v="0"/>
    <s v="Fixed"/>
    <x v="1"/>
    <s v="Protect None"/>
    <n v="0"/>
    <n v="0.89575344999999995"/>
    <n v="0.50656402"/>
    <n v="0"/>
    <n v="0"/>
    <n v="0"/>
    <n v="0"/>
    <n v="2.471044E-2"/>
    <n v="2.471044E-2"/>
    <n v="0"/>
    <n v="0"/>
    <n v="0"/>
    <n v="0"/>
    <n v="0"/>
    <n v="0"/>
    <n v="0.48803119"/>
    <n v="3.60772424"/>
    <n v="373.92455568999998"/>
    <n v="0"/>
    <n v="0"/>
    <n v="0"/>
    <n v="0"/>
    <n v="0"/>
    <n v="0.48803119"/>
    <n v="4862.4153638299995"/>
    <n v="0.19768352"/>
  </r>
  <r>
    <x v="5"/>
    <x v="12"/>
    <x v="2"/>
    <x v="0"/>
    <x v="0"/>
    <s v="Fixed"/>
    <x v="1"/>
    <s v="Protect None"/>
    <n v="0"/>
    <n v="0.87722062000000001"/>
    <n v="0.46949836"/>
    <n v="0"/>
    <n v="0"/>
    <n v="0"/>
    <n v="0"/>
    <n v="5.559849E-2"/>
    <n v="3.088805E-2"/>
    <n v="0"/>
    <n v="0"/>
    <n v="0"/>
    <n v="0"/>
    <n v="0"/>
    <n v="0"/>
    <n v="0.48803119"/>
    <n v="3.4779944299999999"/>
    <n v="374.05428549999999"/>
    <n v="0"/>
    <n v="0"/>
    <n v="0"/>
    <n v="0"/>
    <n v="0"/>
    <n v="0.48803119"/>
    <n v="4862.4153638299995"/>
    <n v="0.21621635"/>
  </r>
  <r>
    <x v="6"/>
    <x v="12"/>
    <x v="2"/>
    <x v="0"/>
    <x v="0"/>
    <s v="Fixed"/>
    <x v="1"/>
    <s v="Protect None"/>
    <n v="0"/>
    <n v="0.83397735000000006"/>
    <n v="0.46949836"/>
    <n v="0"/>
    <n v="0"/>
    <n v="0"/>
    <n v="0"/>
    <n v="4.3243270000000007E-2"/>
    <n v="4.3243270000000007E-2"/>
    <n v="0"/>
    <n v="0"/>
    <n v="0"/>
    <n v="0"/>
    <n v="0"/>
    <n v="0"/>
    <n v="0.48803119"/>
    <n v="3.1505810999999997"/>
    <n v="374.38169883"/>
    <n v="0"/>
    <n v="0"/>
    <n v="0"/>
    <n v="0"/>
    <n v="0"/>
    <n v="0.48803119"/>
    <n v="4862.4153638299995"/>
    <n v="0.25945962"/>
  </r>
  <r>
    <x v="7"/>
    <x v="12"/>
    <x v="2"/>
    <x v="0"/>
    <x v="0"/>
    <s v="Fixed"/>
    <x v="1"/>
    <s v="Protect None"/>
    <n v="0"/>
    <n v="0.79073408000000001"/>
    <n v="0.45714314"/>
    <n v="0"/>
    <n v="0"/>
    <n v="0"/>
    <n v="0"/>
    <n v="1.853283E-2"/>
    <n v="8.0308930000000001E-2"/>
    <n v="0"/>
    <n v="0"/>
    <n v="0"/>
    <n v="0"/>
    <n v="0"/>
    <n v="0"/>
    <n v="0.48803119"/>
    <n v="2.9837856299999999"/>
    <n v="374.54849429999996"/>
    <n v="0"/>
    <n v="0"/>
    <n v="0"/>
    <n v="0"/>
    <n v="0"/>
    <n v="0.48803119"/>
    <n v="4862.4153638299995"/>
    <n v="0.30270289"/>
  </r>
  <r>
    <x v="0"/>
    <x v="13"/>
    <x v="2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1"/>
    <x v="13"/>
    <x v="2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2"/>
    <x v="13"/>
    <x v="2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3"/>
    <x v="13"/>
    <x v="2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4"/>
    <x v="13"/>
    <x v="2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5"/>
    <x v="13"/>
    <x v="2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6"/>
    <x v="13"/>
    <x v="2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7"/>
    <x v="13"/>
    <x v="2"/>
    <x v="4"/>
    <x v="4"/>
    <s v="Fixed"/>
    <x v="1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0"/>
    <x v="0"/>
    <x v="2"/>
    <x v="0"/>
    <x v="0"/>
    <s v="Fixed"/>
    <x v="2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</r>
  <r>
    <x v="1"/>
    <x v="0"/>
    <x v="2"/>
    <x v="0"/>
    <x v="0"/>
    <s v="Fixed"/>
    <x v="2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</r>
  <r>
    <x v="2"/>
    <x v="0"/>
    <x v="2"/>
    <x v="0"/>
    <x v="0"/>
    <s v="Fixed"/>
    <x v="2"/>
    <s v="Protect None"/>
    <n v="0"/>
    <n v="13032.212418888799"/>
    <n v="42559.479244858405"/>
    <n v="1608.92145884"/>
    <n v="0"/>
    <n v="170.04489286"/>
    <n v="569.23587344999999"/>
    <n v="546.83783642520007"/>
    <n v="625.54577701760002"/>
    <n v="0"/>
    <n v="253.81056631159998"/>
    <n v="111.9533665684"/>
    <n v="0"/>
    <n v="0"/>
    <n v="8.6362987800000006"/>
    <n v="484.50970519560002"/>
    <n v="100.71357583"/>
    <n v="59305.709096929197"/>
    <n v="0"/>
    <n v="0"/>
    <n v="3633.1819237056002"/>
    <n v="0"/>
    <n v="0"/>
    <n v="516.51269024840008"/>
    <n v="250989.96842736"/>
    <n v="95.233541551200005"/>
  </r>
  <r>
    <x v="3"/>
    <x v="0"/>
    <x v="2"/>
    <x v="0"/>
    <x v="0"/>
    <s v="Fixed"/>
    <x v="2"/>
    <s v="Protect None"/>
    <n v="0"/>
    <n v="12976.0557200492"/>
    <n v="42293.3077751456"/>
    <n v="1588.52299062"/>
    <n v="0"/>
    <n v="162.69353696000002"/>
    <n v="547.19416096999998"/>
    <n v="698.35088770280004"/>
    <n v="914.95593292400008"/>
    <n v="0"/>
    <n v="219.3590237592"/>
    <n v="168.2924284552"/>
    <n v="0"/>
    <n v="0"/>
    <n v="8.4262600400000007"/>
    <n v="482.65370404719999"/>
    <n v="84.219357130000006"/>
    <n v="59419.0079469556"/>
    <n v="0"/>
    <n v="0"/>
    <n v="3437.3128913148003"/>
    <n v="0"/>
    <n v="0"/>
    <n v="470.79516389119999"/>
    <n v="250989.96842736"/>
    <n v="151.39024039080002"/>
  </r>
  <r>
    <x v="4"/>
    <x v="0"/>
    <x v="2"/>
    <x v="0"/>
    <x v="0"/>
    <s v="Fixed"/>
    <x v="2"/>
    <s v="Protect None"/>
    <n v="0"/>
    <n v="12884.5623506964"/>
    <n v="41982.838393853599"/>
    <n v="1565.9386368776002"/>
    <n v="0"/>
    <n v="154.406890906"/>
    <n v="517.53545536000001"/>
    <n v="847.37757450760012"/>
    <n v="1972.0796758220001"/>
    <n v="0"/>
    <n v="205.310397306"/>
    <n v="147.49241558520001"/>
    <n v="0"/>
    <n v="0"/>
    <n v="8.0988467100000001"/>
    <n v="478.87794881520006"/>
    <n v="71.864137130000003"/>
    <n v="59553.794995605997"/>
    <n v="0"/>
    <n v="0"/>
    <n v="2612.2641646000002"/>
    <n v="0"/>
    <n v="0"/>
    <n v="377.21277394079999"/>
    <n v="250989.96842736"/>
    <n v="242.8836097436"/>
  </r>
  <r>
    <x v="5"/>
    <x v="0"/>
    <x v="2"/>
    <x v="0"/>
    <x v="0"/>
    <s v="Fixed"/>
    <x v="2"/>
    <s v="Protect None"/>
    <n v="0"/>
    <n v="12692.987745673201"/>
    <n v="41482.188323458795"/>
    <n v="1540.2723970584002"/>
    <n v="0"/>
    <n v="146.78619121"/>
    <n v="438.09756836999998"/>
    <n v="817.4979575640001"/>
    <n v="4384.3283961992001"/>
    <n v="0"/>
    <n v="187.8309733632"/>
    <n v="257.43262260680001"/>
    <n v="0"/>
    <n v="0"/>
    <n v="7.4007767800000002"/>
    <n v="469.91819037560003"/>
    <n v="62.573011690000001"/>
    <n v="59718.664286808002"/>
    <n v="0"/>
    <n v="0"/>
    <n v="735.14547417600011"/>
    <n v="0"/>
    <n v="0"/>
    <n v="246.95613735999999"/>
    <n v="250989.96842736"/>
    <n v="434.45821476680004"/>
  </r>
  <r>
    <x v="6"/>
    <x v="0"/>
    <x v="2"/>
    <x v="0"/>
    <x v="0"/>
    <s v="Fixed"/>
    <x v="2"/>
    <s v="Protect None"/>
    <n v="0"/>
    <n v="12399.8401357168"/>
    <n v="40920.2778599468"/>
    <n v="1488.3293224476001"/>
    <n v="0"/>
    <n v="134.67807561000001"/>
    <n v="336.22877947000001"/>
    <n v="898.17828547719989"/>
    <n v="4154.303111014"/>
    <n v="0"/>
    <n v="169.2556414064"/>
    <n v="1471.01867081"/>
    <n v="0"/>
    <n v="0"/>
    <n v="6.4926681100000003"/>
    <n v="460.2598677972"/>
    <n v="51.780727019999993"/>
    <n v="59978.555845299197"/>
    <n v="0"/>
    <n v="0"/>
    <n v="250.85791583600002"/>
    <n v="0"/>
    <n v="0"/>
    <n v="174.87578388"/>
    <n v="250989.96842736"/>
    <n v="727.60582472320004"/>
  </r>
  <r>
    <x v="7"/>
    <x v="0"/>
    <x v="2"/>
    <x v="0"/>
    <x v="0"/>
    <s v="Fixed"/>
    <x v="2"/>
    <s v="Protect None"/>
    <n v="0"/>
    <n v="12038.8092405144"/>
    <n v="40315.987014999599"/>
    <n v="1440.4703893600001"/>
    <n v="0"/>
    <n v="128.71668196000002"/>
    <n v="169.7607228"/>
    <n v="925.57895108000002"/>
    <n v="2705.3639596571998"/>
    <n v="0"/>
    <n v="146.351287466"/>
    <n v="2587.7795780216002"/>
    <n v="0"/>
    <n v="0"/>
    <n v="5.6092698800000003"/>
    <n v="439.37114444759999"/>
    <n v="43.972227980000007"/>
    <n v="61328.272695880005"/>
    <n v="0"/>
    <n v="0"/>
    <n v="127.016603688"/>
    <n v="0"/>
    <n v="0"/>
    <n v="130.84177980000001"/>
    <n v="250989.96842736"/>
    <n v="1088.6367199255999"/>
  </r>
  <r>
    <x v="0"/>
    <x v="1"/>
    <x v="2"/>
    <x v="0"/>
    <x v="0"/>
    <s v="Fixed"/>
    <x v="2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</r>
  <r>
    <x v="1"/>
    <x v="1"/>
    <x v="2"/>
    <x v="0"/>
    <x v="0"/>
    <s v="Fixed"/>
    <x v="2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</r>
  <r>
    <x v="2"/>
    <x v="1"/>
    <x v="2"/>
    <x v="0"/>
    <x v="0"/>
    <s v="Fixed"/>
    <x v="2"/>
    <s v="Protect None"/>
    <n v="0"/>
    <n v="2566.8587311000001"/>
    <n v="11165.272700014"/>
    <n v="634.95328862999997"/>
    <n v="0"/>
    <n v="47.166052349999994"/>
    <n v="4.8617790699999999"/>
    <n v="170.8618200064"/>
    <n v="294.01445219160001"/>
    <n v="0"/>
    <n v="125.10030906599999"/>
    <n v="77.0402329968"/>
    <n v="0"/>
    <n v="0"/>
    <n v="0"/>
    <n v="212.43293453160001"/>
    <n v="45.139796269999998"/>
    <n v="7758.4930167807997"/>
    <n v="0"/>
    <n v="0"/>
    <n v="2673.4810673428001"/>
    <n v="0"/>
    <n v="0"/>
    <n v="32.098861560000003"/>
    <n v="2964.1099421499998"/>
    <n v="16.00618751"/>
  </r>
  <r>
    <x v="3"/>
    <x v="1"/>
    <x v="2"/>
    <x v="0"/>
    <x v="0"/>
    <s v="Fixed"/>
    <x v="2"/>
    <s v="Protect None"/>
    <n v="0"/>
    <n v="2555.2413648383999"/>
    <n v="11071.927530287601"/>
    <n v="633.61274726000011"/>
    <n v="0"/>
    <n v="45.813155760000001"/>
    <n v="4.8617790699999999"/>
    <n v="223.21212266840001"/>
    <n v="452.3389362552"/>
    <n v="0"/>
    <n v="82.051510228799998"/>
    <n v="74.274887656399997"/>
    <n v="0"/>
    <n v="0"/>
    <n v="0"/>
    <n v="212.15247103760001"/>
    <n v="39.462572680000001"/>
    <n v="7849.2665710163992"/>
    <n v="0"/>
    <n v="0"/>
    <n v="2520.8560462652003"/>
    <n v="0"/>
    <n v="0"/>
    <n v="31.085733520000002"/>
    <n v="2964.1099421499998"/>
    <n v="27.623553771600001"/>
  </r>
  <r>
    <x v="4"/>
    <x v="1"/>
    <x v="2"/>
    <x v="0"/>
    <x v="0"/>
    <s v="Fixed"/>
    <x v="2"/>
    <s v="Protect None"/>
    <n v="0"/>
    <n v="2527.4023360300002"/>
    <n v="10964.741548908401"/>
    <n v="631.85830601999999"/>
    <n v="0"/>
    <n v="44.546745710000003"/>
    <n v="4.8556014599999999"/>
    <n v="267.22536997880002"/>
    <n v="869.8055111647999"/>
    <n v="0"/>
    <n v="61.607080590400003"/>
    <n v="59.505704772800001"/>
    <n v="0"/>
    <n v="0"/>
    <n v="0"/>
    <n v="212.1334439988"/>
    <n v="33.902723680000001"/>
    <n v="7921.6360366444005"/>
    <n v="0"/>
    <n v="0"/>
    <n v="2140.1993783016001"/>
    <n v="0"/>
    <n v="0"/>
    <n v="28.89885958"/>
    <n v="2964.1099421499998"/>
    <n v="55.462582580000003"/>
  </r>
  <r>
    <x v="5"/>
    <x v="1"/>
    <x v="2"/>
    <x v="0"/>
    <x v="0"/>
    <s v="Fixed"/>
    <x v="2"/>
    <s v="Protect None"/>
    <n v="0"/>
    <n v="2471.8841549600002"/>
    <n v="10806.304632342801"/>
    <n v="630.09768716999997"/>
    <n v="0"/>
    <n v="44.015471249999997"/>
    <n v="4.8061805800000004"/>
    <n v="241.64413407320001"/>
    <n v="2671.4575294112001"/>
    <n v="0"/>
    <n v="44.2838266284"/>
    <n v="90.763917164000006"/>
    <n v="0"/>
    <n v="0"/>
    <n v="0"/>
    <n v="212.0059381284"/>
    <n v="30.282644220000002"/>
    <n v="7993.2029071812003"/>
    <n v="0"/>
    <n v="0"/>
    <n v="450.13921288640006"/>
    <n v="0"/>
    <n v="0"/>
    <n v="21.91198267"/>
    <n v="2964.1099421499998"/>
    <n v="110.98076365"/>
  </r>
  <r>
    <x v="6"/>
    <x v="1"/>
    <x v="2"/>
    <x v="0"/>
    <x v="0"/>
    <s v="Fixed"/>
    <x v="2"/>
    <s v="Protect None"/>
    <n v="0"/>
    <n v="2413.4624971899998"/>
    <n v="10655.485450220402"/>
    <n v="628.55328467000004"/>
    <n v="0"/>
    <n v="43.675702700000002"/>
    <n v="4.7196940400000003"/>
    <n v="228.87427289000001"/>
    <n v="2836.8506819412"/>
    <n v="0"/>
    <n v="34.754739651199998"/>
    <n v="382.55615948639996"/>
    <n v="0"/>
    <n v="0"/>
    <n v="0"/>
    <n v="211.92291105000001"/>
    <n v="25.742100870000002"/>
    <n v="8086.2162156984004"/>
    <n v="0"/>
    <n v="0"/>
    <n v="86.720053657999998"/>
    <n v="0"/>
    <n v="0"/>
    <n v="14.84479683"/>
    <n v="2964.1099421499998"/>
    <n v="169.40242142000002"/>
  </r>
  <r>
    <x v="7"/>
    <x v="1"/>
    <x v="2"/>
    <x v="0"/>
    <x v="0"/>
    <s v="Fixed"/>
    <x v="2"/>
    <s v="Protect None"/>
    <n v="0"/>
    <n v="2349.9072455099999"/>
    <n v="10507.165729103999"/>
    <n v="626.23668092000003"/>
    <n v="0"/>
    <n v="42.038636050000001"/>
    <n v="4.4169911500000003"/>
    <n v="220.64100138640001"/>
    <n v="1366.1023433447999"/>
    <n v="0"/>
    <n v="29.261608839199997"/>
    <n v="1815.8620038728"/>
    <n v="0"/>
    <n v="0"/>
    <n v="0"/>
    <n v="209.95768975680002"/>
    <n v="22.424724299999998"/>
    <n v="8357.7913644304008"/>
    <n v="0"/>
    <n v="0"/>
    <n v="29.176852029999999"/>
    <n v="0"/>
    <n v="0"/>
    <n v="9.8409327300000005"/>
    <n v="2964.1099421499998"/>
    <n v="232.95767310000002"/>
  </r>
  <r>
    <x v="0"/>
    <x v="2"/>
    <x v="2"/>
    <x v="0"/>
    <x v="0"/>
    <s v="Fixed"/>
    <x v="2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</r>
  <r>
    <x v="1"/>
    <x v="2"/>
    <x v="2"/>
    <x v="0"/>
    <x v="0"/>
    <s v="Fixed"/>
    <x v="2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</r>
  <r>
    <x v="2"/>
    <x v="2"/>
    <x v="2"/>
    <x v="0"/>
    <x v="0"/>
    <s v="Fixed"/>
    <x v="2"/>
    <s v="Protect None"/>
    <n v="0"/>
    <n v="335.37626928999998"/>
    <n v="1844.10307154"/>
    <n v="150.24565281"/>
    <n v="0"/>
    <n v="5.8625518899999998"/>
    <n v="5.5722042199999997"/>
    <n v="84.204283761599996"/>
    <n v="30.883355016400003"/>
    <n v="0"/>
    <n v="15.3086117888"/>
    <n v="7.0392630428"/>
    <n v="0"/>
    <n v="0"/>
    <n v="0"/>
    <n v="4.2269678663999999"/>
    <n v="0"/>
    <n v="1970.3225164336002"/>
    <n v="0"/>
    <n v="0"/>
    <n v="455.32815818200004"/>
    <n v="0"/>
    <n v="0"/>
    <n v="64.496966548399996"/>
    <n v="1384.1861846500001"/>
    <n v="4.8988447299999995"/>
  </r>
  <r>
    <x v="3"/>
    <x v="2"/>
    <x v="2"/>
    <x v="0"/>
    <x v="0"/>
    <s v="Fixed"/>
    <x v="2"/>
    <s v="Protect None"/>
    <n v="0"/>
    <n v="331.92916290999995"/>
    <n v="1810.93548345"/>
    <n v="145.40240657000001"/>
    <n v="0"/>
    <n v="5.8625518899999998"/>
    <n v="5.5722042199999997"/>
    <n v="110.6456900836"/>
    <n v="54.843091849199993"/>
    <n v="0"/>
    <n v="13.685135880799999"/>
    <n v="14.6053526664"/>
    <n v="0"/>
    <n v="0"/>
    <n v="0"/>
    <n v="4.1402342220000001"/>
    <n v="0"/>
    <n v="1977.0605592127999"/>
    <n v="0"/>
    <n v="0"/>
    <n v="430.50157911400004"/>
    <n v="0"/>
    <n v="0"/>
    <n v="64.33931394119999"/>
    <n v="1384.1861846500001"/>
    <n v="8.3459511099999997"/>
  </r>
  <r>
    <x v="4"/>
    <x v="2"/>
    <x v="2"/>
    <x v="0"/>
    <x v="0"/>
    <s v="Fixed"/>
    <x v="2"/>
    <s v="Protect None"/>
    <n v="0"/>
    <n v="327.49932233120001"/>
    <n v="1774.7038008000002"/>
    <n v="140.06593994759999"/>
    <n v="0"/>
    <n v="5.143478086"/>
    <n v="5.5722042199999997"/>
    <n v="124.30438579360001"/>
    <n v="297.92833878319999"/>
    <n v="0"/>
    <n v="12.3730115168"/>
    <n v="5.2052541860000003"/>
    <n v="0"/>
    <n v="0"/>
    <n v="0"/>
    <n v="4.0028441755999999"/>
    <n v="0"/>
    <n v="1990.8272395456002"/>
    <n v="0"/>
    <n v="0"/>
    <n v="215.8313613448"/>
    <n v="0"/>
    <n v="0"/>
    <n v="61.635744700800004"/>
    <n v="1384.1861846500001"/>
    <n v="12.775791688800002"/>
  </r>
  <r>
    <x v="5"/>
    <x v="2"/>
    <x v="2"/>
    <x v="0"/>
    <x v="0"/>
    <s v="Fixed"/>
    <x v="2"/>
    <s v="Protect None"/>
    <n v="0"/>
    <n v="320.17218266240002"/>
    <n v="1715.22577172"/>
    <n v="132.5124526484"/>
    <n v="0"/>
    <n v="4.5714313999999998"/>
    <n v="5.5722042199999997"/>
    <n v="107.343386882"/>
    <n v="542.69859062080002"/>
    <n v="0"/>
    <n v="10.9499372772"/>
    <n v="12.125165803600002"/>
    <n v="0"/>
    <n v="0"/>
    <n v="0"/>
    <n v="3.5444655135999996"/>
    <n v="0"/>
    <n v="1997.9772053595998"/>
    <n v="0"/>
    <n v="0"/>
    <n v="68.823023279200001"/>
    <n v="0"/>
    <n v="0"/>
    <n v="36.250215480000001"/>
    <n v="1384.1861846500001"/>
    <n v="20.102931357600003"/>
  </r>
  <r>
    <x v="6"/>
    <x v="2"/>
    <x v="2"/>
    <x v="0"/>
    <x v="0"/>
    <s v="Fixed"/>
    <x v="2"/>
    <s v="Protect None"/>
    <n v="0"/>
    <n v="307.18511671160002"/>
    <n v="1640.96472191"/>
    <n v="122.76863194759999"/>
    <n v="0"/>
    <n v="4.5590761799999999"/>
    <n v="5.5722042199999997"/>
    <n v="120.4567231812"/>
    <n v="369.24439835400005"/>
    <n v="0"/>
    <n v="9.3815656504000007"/>
    <n v="300.34254877119997"/>
    <n v="0"/>
    <n v="0"/>
    <n v="0"/>
    <n v="3.5182724471999998"/>
    <n v="0"/>
    <n v="2011.9279784703999"/>
    <n v="0"/>
    <n v="0"/>
    <n v="26.939321688"/>
    <n v="0"/>
    <n v="0"/>
    <n v="21.918160279999999"/>
    <n v="1384.1861846500001"/>
    <n v="33.089997308400001"/>
  </r>
  <r>
    <x v="7"/>
    <x v="2"/>
    <x v="2"/>
    <x v="0"/>
    <x v="0"/>
    <s v="Fixed"/>
    <x v="2"/>
    <s v="Protect None"/>
    <n v="0"/>
    <n v="289.7699399128"/>
    <n v="1571.6951809799998"/>
    <n v="106.16840546"/>
    <n v="0"/>
    <n v="4.55289857"/>
    <n v="5.5660266099999998"/>
    <n v="125.94293507"/>
    <n v="269.28943303199998"/>
    <n v="0"/>
    <n v="7.4613173579999996"/>
    <n v="202.06492811640001"/>
    <n v="0"/>
    <n v="0"/>
    <n v="0"/>
    <n v="3.3863186976000001"/>
    <n v="0"/>
    <n v="2314.6333395143997"/>
    <n v="0"/>
    <n v="0"/>
    <n v="11.728563241600002"/>
    <n v="0"/>
    <n v="0"/>
    <n v="15.104256449999999"/>
    <n v="1384.1861846500001"/>
    <n v="50.505174107199998"/>
  </r>
  <r>
    <x v="0"/>
    <x v="3"/>
    <x v="2"/>
    <x v="0"/>
    <x v="0"/>
    <s v="Fixed"/>
    <x v="2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</r>
  <r>
    <x v="1"/>
    <x v="3"/>
    <x v="2"/>
    <x v="0"/>
    <x v="0"/>
    <s v="Fixed"/>
    <x v="2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</r>
  <r>
    <x v="2"/>
    <x v="3"/>
    <x v="2"/>
    <x v="0"/>
    <x v="0"/>
    <s v="Fixed"/>
    <x v="2"/>
    <s v="Protect None"/>
    <n v="0"/>
    <n v="1342.9012170200001"/>
    <n v="1775.6180870800001"/>
    <n v="39.987669530000005"/>
    <n v="0"/>
    <n v="3.4038631100000001"/>
    <n v="3.2370676400000002"/>
    <n v="52.676480470000001"/>
    <n v="22.035534870000003"/>
    <n v="0"/>
    <n v="19.490359550000001"/>
    <n v="1.92741432"/>
    <n v="0"/>
    <n v="0"/>
    <n v="0"/>
    <n v="33.630908839999996"/>
    <n v="0"/>
    <n v="2246.3519690800003"/>
    <n v="0"/>
    <n v="0"/>
    <n v="173.76999169000001"/>
    <n v="0"/>
    <n v="0"/>
    <n v="47.122809080000003"/>
    <n v="209.16151937999999"/>
    <n v="9.5073417899999999"/>
  </r>
  <r>
    <x v="3"/>
    <x v="3"/>
    <x v="2"/>
    <x v="0"/>
    <x v="0"/>
    <s v="Fixed"/>
    <x v="2"/>
    <s v="Protect None"/>
    <n v="0"/>
    <n v="1336.3776608600001"/>
    <n v="1748.6651746500002"/>
    <n v="39.864117329999999"/>
    <n v="0"/>
    <n v="3.3915078900000002"/>
    <n v="3.2123572"/>
    <n v="70.480352490000001"/>
    <n v="34.322801160000004"/>
    <n v="0"/>
    <n v="19.020861189999998"/>
    <n v="5.8254862300000001"/>
    <n v="0"/>
    <n v="0"/>
    <n v="0"/>
    <n v="33.630908839999996"/>
    <n v="0"/>
    <n v="2247.71104328"/>
    <n v="0"/>
    <n v="0"/>
    <n v="166.32597164000001"/>
    <n v="0"/>
    <n v="0"/>
    <n v="46.801573360000006"/>
    <n v="209.16151937999999"/>
    <n v="16.03089795"/>
  </r>
  <r>
    <x v="4"/>
    <x v="3"/>
    <x v="2"/>
    <x v="0"/>
    <x v="0"/>
    <s v="Fixed"/>
    <x v="2"/>
    <s v="Protect None"/>
    <n v="0"/>
    <n v="1325.1652987100001"/>
    <n v="1703.3091620299999"/>
    <n v="39.660256199999999"/>
    <n v="0"/>
    <n v="1.1799235100000001"/>
    <n v="3.16293632"/>
    <n v="104.42631944"/>
    <n v="107.69427513000001"/>
    <n v="0"/>
    <n v="18.42781063"/>
    <n v="3.3297317899999999"/>
    <n v="0"/>
    <n v="0"/>
    <n v="0"/>
    <n v="33.630908839999996"/>
    <n v="0"/>
    <n v="2252.6469536699997"/>
    <n v="0"/>
    <n v="0"/>
    <n v="106.50199640000001"/>
    <n v="0"/>
    <n v="0"/>
    <n v="45.281881300000002"/>
    <n v="209.16151937999999"/>
    <n v="27.243260100000001"/>
  </r>
  <r>
    <x v="5"/>
    <x v="3"/>
    <x v="2"/>
    <x v="0"/>
    <x v="0"/>
    <s v="Fixed"/>
    <x v="2"/>
    <s v="Protect None"/>
    <n v="0"/>
    <n v="1303.8463666"/>
    <n v="1619.6705002400001"/>
    <n v="38.715081869999999"/>
    <n v="0"/>
    <n v="1.01312804"/>
    <n v="2.9528975800000001"/>
    <n v="129.08733856000001"/>
    <n v="209.1120985"/>
    <n v="0"/>
    <n v="16.623948510000002"/>
    <n v="7.7899662099999993"/>
    <n v="0"/>
    <n v="0"/>
    <n v="0"/>
    <n v="29.356002720000003"/>
    <n v="0"/>
    <n v="2262.0245656500001"/>
    <n v="0"/>
    <n v="0"/>
    <n v="61.634014969999996"/>
    <n v="0"/>
    <n v="0"/>
    <n v="41.272612410000001"/>
    <n v="209.16151937999999"/>
    <n v="48.562192209999999"/>
  </r>
  <r>
    <x v="6"/>
    <x v="3"/>
    <x v="2"/>
    <x v="0"/>
    <x v="0"/>
    <s v="Fixed"/>
    <x v="2"/>
    <s v="Protect None"/>
    <n v="0"/>
    <n v="1255.6733638199998"/>
    <n v="1524.41175404"/>
    <n v="25.692679990000002"/>
    <n v="0"/>
    <n v="9.8841760000000001E-2"/>
    <n v="2.6872603499999999"/>
    <n v="154.74913050000001"/>
    <n v="221.57851547999999"/>
    <n v="0"/>
    <n v="14.23939105"/>
    <n v="95.975348960000005"/>
    <n v="0"/>
    <n v="0"/>
    <n v="0"/>
    <n v="25.779166529999998"/>
    <n v="0"/>
    <n v="2275.5102882800002"/>
    <n v="0"/>
    <n v="0"/>
    <n v="44.157556280000001"/>
    <n v="0"/>
    <n v="0"/>
    <n v="34.372222040000004"/>
    <n v="209.16151937999999"/>
    <n v="96.735194989999997"/>
  </r>
  <r>
    <x v="7"/>
    <x v="3"/>
    <x v="2"/>
    <x v="0"/>
    <x v="0"/>
    <s v="Fixed"/>
    <x v="2"/>
    <s v="Protect None"/>
    <n v="0"/>
    <n v="1206.20924055"/>
    <n v="1428.81323929"/>
    <n v="20.867966580000001"/>
    <n v="0"/>
    <n v="6.17761E-3"/>
    <n v="1.8409277799999999"/>
    <n v="141.87499126"/>
    <n v="284.25036892999998"/>
    <n v="0"/>
    <n v="10.742863790000001"/>
    <n v="70.529773370000001"/>
    <n v="0"/>
    <n v="0"/>
    <n v="0"/>
    <n v="12.0463395"/>
    <n v="0"/>
    <n v="2388.7644124100002"/>
    <n v="0"/>
    <n v="0"/>
    <n v="31.876467600000002"/>
    <n v="0"/>
    <n v="0"/>
    <n v="27.638627140000001"/>
    <n v="209.16151937999999"/>
    <n v="146.19931826000001"/>
  </r>
  <r>
    <x v="0"/>
    <x v="4"/>
    <x v="2"/>
    <x v="0"/>
    <x v="0"/>
    <s v="Fixed"/>
    <x v="2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</r>
  <r>
    <x v="1"/>
    <x v="4"/>
    <x v="2"/>
    <x v="0"/>
    <x v="0"/>
    <s v="Fixed"/>
    <x v="2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</r>
  <r>
    <x v="2"/>
    <x v="4"/>
    <x v="2"/>
    <x v="0"/>
    <x v="0"/>
    <s v="Fixed"/>
    <x v="2"/>
    <s v="Protect None"/>
    <n v="0"/>
    <n v="254.27660521000001"/>
    <n v="598.5926174832"/>
    <n v="14.44325218"/>
    <n v="0"/>
    <n v="0"/>
    <n v="0"/>
    <n v="14.19614778"/>
    <n v="14.300425836800001"/>
    <n v="0"/>
    <n v="15.308117580000001"/>
    <n v="5.6648683699999998"/>
    <n v="0"/>
    <n v="0"/>
    <n v="0"/>
    <n v="0.48185358"/>
    <n v="0"/>
    <n v="1151.08642652"/>
    <n v="0"/>
    <n v="0"/>
    <n v="98.366084029999996"/>
    <n v="0"/>
    <n v="0"/>
    <n v="0"/>
    <n v="0"/>
    <n v="0.79073408000000001"/>
  </r>
  <r>
    <x v="3"/>
    <x v="4"/>
    <x v="2"/>
    <x v="0"/>
    <x v="0"/>
    <s v="Fixed"/>
    <x v="2"/>
    <s v="Protect None"/>
    <n v="0"/>
    <n v="253.89977100000002"/>
    <n v="593.09849825359993"/>
    <n v="14.22085822"/>
    <n v="0"/>
    <n v="0"/>
    <n v="0"/>
    <n v="15.548055952399999"/>
    <n v="19.1150079664"/>
    <n v="0"/>
    <n v="14.727422239999999"/>
    <n v="5.5240188620000001"/>
    <n v="0"/>
    <n v="0"/>
    <n v="0"/>
    <n v="0.48185358"/>
    <n v="0"/>
    <n v="1154.79917013"/>
    <n v="0"/>
    <n v="0"/>
    <n v="94.925155259999997"/>
    <n v="0"/>
    <n v="0"/>
    <n v="0"/>
    <n v="0"/>
    <n v="1.16756829"/>
  </r>
  <r>
    <x v="4"/>
    <x v="4"/>
    <x v="2"/>
    <x v="0"/>
    <x v="0"/>
    <s v="Fixed"/>
    <x v="2"/>
    <s v="Protect None"/>
    <n v="0"/>
    <n v="253.26965478000002"/>
    <n v="587.56434811120005"/>
    <n v="14.05406275"/>
    <n v="0"/>
    <n v="0"/>
    <n v="0"/>
    <n v="15.4467431484"/>
    <n v="48.571335072799997"/>
    <n v="0"/>
    <n v="14.24556866"/>
    <n v="3.9835700324000003"/>
    <n v="0"/>
    <n v="0"/>
    <n v="0"/>
    <n v="0.48185358"/>
    <n v="0"/>
    <n v="1158.7427092496"/>
    <n v="0"/>
    <n v="0"/>
    <n v="69.349849860000006"/>
    <n v="0"/>
    <n v="0"/>
    <n v="0"/>
    <n v="0"/>
    <n v="1.7976845100000001"/>
  </r>
  <r>
    <x v="5"/>
    <x v="4"/>
    <x v="2"/>
    <x v="0"/>
    <x v="0"/>
    <s v="Fixed"/>
    <x v="2"/>
    <s v="Protect None"/>
    <n v="0"/>
    <n v="251.63258812999999"/>
    <n v="578.6038483584"/>
    <n v="14.00464187"/>
    <n v="0"/>
    <n v="0"/>
    <n v="0"/>
    <n v="13.410355787999999"/>
    <n v="116.85863601280001"/>
    <n v="0"/>
    <n v="13.04093471"/>
    <n v="5.7886676744000001"/>
    <n v="0"/>
    <n v="0"/>
    <n v="0"/>
    <n v="0.48185358"/>
    <n v="0"/>
    <n v="1163.8755618464002"/>
    <n v="0"/>
    <n v="0"/>
    <n v="6.3752935200000005"/>
    <n v="0"/>
    <n v="0"/>
    <n v="0"/>
    <n v="0"/>
    <n v="3.4347511599999998"/>
  </r>
  <r>
    <x v="6"/>
    <x v="4"/>
    <x v="2"/>
    <x v="0"/>
    <x v="0"/>
    <s v="Fixed"/>
    <x v="2"/>
    <s v="Protect None"/>
    <n v="0"/>
    <n v="249.43953657999998"/>
    <n v="569.79803595999999"/>
    <n v="13.986109040000001"/>
    <n v="0"/>
    <n v="0"/>
    <n v="0"/>
    <n v="13.233181933199999"/>
    <n v="78.051137097199998"/>
    <n v="0"/>
    <n v="11.83630076"/>
    <n v="52.238611473200002"/>
    <n v="0"/>
    <n v="0"/>
    <n v="0"/>
    <n v="0.48185358"/>
    <n v="0"/>
    <n v="1170.7450641664"/>
    <n v="0"/>
    <n v="0"/>
    <n v="2.0694993500000001"/>
    <n v="0"/>
    <n v="0"/>
    <n v="0"/>
    <n v="0"/>
    <n v="5.6278027100000001"/>
  </r>
  <r>
    <x v="7"/>
    <x v="4"/>
    <x v="2"/>
    <x v="0"/>
    <x v="0"/>
    <s v="Fixed"/>
    <x v="2"/>
    <s v="Protect None"/>
    <n v="0"/>
    <n v="245.79474668"/>
    <n v="561.71920470640009"/>
    <n v="13.986109040000001"/>
    <n v="0"/>
    <n v="0"/>
    <n v="0"/>
    <n v="12.2027565852"/>
    <n v="32.513008534400001"/>
    <n v="0"/>
    <n v="10.149813229999999"/>
    <n v="55.9535790228"/>
    <n v="0"/>
    <n v="0"/>
    <n v="0"/>
    <n v="0.48185358"/>
    <n v="0"/>
    <n v="1224.6612674112"/>
    <n v="0"/>
    <n v="0"/>
    <n v="0.77220124999999995"/>
    <n v="0"/>
    <n v="0"/>
    <n v="0"/>
    <n v="0"/>
    <n v="9.2725926100000002"/>
  </r>
  <r>
    <x v="0"/>
    <x v="6"/>
    <x v="2"/>
    <x v="5"/>
    <x v="0"/>
    <s v="Fixed"/>
    <x v="2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</r>
  <r>
    <x v="1"/>
    <x v="6"/>
    <x v="2"/>
    <x v="5"/>
    <x v="0"/>
    <s v="Fixed"/>
    <x v="2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</r>
  <r>
    <x v="2"/>
    <x v="6"/>
    <x v="2"/>
    <x v="5"/>
    <x v="0"/>
    <s v="Fixed"/>
    <x v="2"/>
    <s v="Protect None"/>
    <n v="0"/>
    <n v="2008.85993024"/>
    <n v="10365.2872783824"/>
    <n v="364.42956912"/>
    <n v="0"/>
    <n v="35.45330379"/>
    <n v="243.20015048000002"/>
    <n v="83.319897114"/>
    <n v="112.8557918372"/>
    <n v="0"/>
    <n v="46.467982419999998"/>
    <n v="40.926419145600001"/>
    <n v="0"/>
    <n v="0"/>
    <n v="0"/>
    <n v="182.07269953000002"/>
    <n v="17.19228863"/>
    <n v="3072.3016384372004"/>
    <n v="0"/>
    <n v="0"/>
    <n v="878.62145484359996"/>
    <n v="0"/>
    <n v="0"/>
    <n v="162.78620111000001"/>
    <n v="28849.074221010003"/>
    <n v="9.1181523599999998"/>
  </r>
  <r>
    <x v="3"/>
    <x v="6"/>
    <x v="2"/>
    <x v="5"/>
    <x v="0"/>
    <s v="Fixed"/>
    <x v="2"/>
    <s v="Protect None"/>
    <n v="0"/>
    <n v="2002.3329146183999"/>
    <n v="10314.3111232888"/>
    <n v="364.42956912"/>
    <n v="0"/>
    <n v="34.20542657"/>
    <n v="229.54763237999998"/>
    <n v="111.15966723560001"/>
    <n v="152.95366992960001"/>
    <n v="0"/>
    <n v="16.08031883"/>
    <n v="51.432062711600004"/>
    <n v="0"/>
    <n v="0"/>
    <n v="0"/>
    <n v="181.70822053999999"/>
    <n v="12.318154340000001"/>
    <n v="3129.1408396296001"/>
    <n v="0"/>
    <n v="0"/>
    <n v="866.8526135848"/>
    <n v="0"/>
    <n v="0"/>
    <n v="140.77537667999999"/>
    <n v="28849.074221010003"/>
    <n v="15.6451679816"/>
  </r>
  <r>
    <x v="4"/>
    <x v="6"/>
    <x v="2"/>
    <x v="5"/>
    <x v="0"/>
    <s v="Fixed"/>
    <x v="2"/>
    <s v="Protect None"/>
    <n v="0"/>
    <n v="1993.3664843600002"/>
    <n v="10260.5792599264"/>
    <n v="364.42956912"/>
    <n v="0"/>
    <n v="33.173765700000004"/>
    <n v="216.17310673"/>
    <n v="132.9191864908"/>
    <n v="269.75324799079999"/>
    <n v="0"/>
    <n v="8.4139048199999991"/>
    <n v="46.595241186000003"/>
    <n v="0"/>
    <n v="0"/>
    <n v="0"/>
    <n v="181.69586532"/>
    <n v="9.9150640499999998"/>
    <n v="3169.4544398632002"/>
    <n v="0"/>
    <n v="0"/>
    <n v="811.96331321280002"/>
    <n v="0"/>
    <n v="0"/>
    <n v="99.848710429999997"/>
    <n v="28849.074221010003"/>
    <n v="24.611598240000003"/>
  </r>
  <r>
    <x v="5"/>
    <x v="6"/>
    <x v="2"/>
    <x v="5"/>
    <x v="0"/>
    <s v="Fixed"/>
    <x v="2"/>
    <s v="Protect None"/>
    <n v="0"/>
    <n v="1973.3695607899999"/>
    <n v="10170.799806692001"/>
    <n v="364.42956912"/>
    <n v="0"/>
    <n v="32.846352369999998"/>
    <n v="185.91517295"/>
    <n v="131.35476853439999"/>
    <n v="905.41770308399998"/>
    <n v="0"/>
    <n v="5.1891924000000005"/>
    <n v="64.131499140800003"/>
    <n v="0"/>
    <n v="0"/>
    <n v="0"/>
    <n v="181.65262205000002"/>
    <n v="7.1598499899999997"/>
    <n v="3214.4768615431999"/>
    <n v="0"/>
    <n v="0"/>
    <n v="282.71164983120002"/>
    <n v="0"/>
    <n v="0"/>
    <n v="58.829380030000003"/>
    <n v="28849.074221010003"/>
    <n v="44.608521809999999"/>
  </r>
  <r>
    <x v="6"/>
    <x v="6"/>
    <x v="2"/>
    <x v="5"/>
    <x v="0"/>
    <s v="Fixed"/>
    <x v="2"/>
    <s v="Protect None"/>
    <n v="0"/>
    <n v="1952.0320958499999"/>
    <n v="10091.314722761599"/>
    <n v="364.34926019"/>
    <n v="0"/>
    <n v="32.716622559999998"/>
    <n v="132.19467639000001"/>
    <n v="122.68585197359999"/>
    <n v="1103.7162659355999"/>
    <n v="0"/>
    <n v="3.6386122899999997"/>
    <n v="190.33043436919999"/>
    <n v="0"/>
    <n v="0"/>
    <n v="0"/>
    <n v="181.5599579"/>
    <n v="4.0710449899999999"/>
    <n v="3270.9775297075998"/>
    <n v="0"/>
    <n v="0"/>
    <n v="70.973325768000009"/>
    <n v="0"/>
    <n v="0"/>
    <n v="36.386122899999997"/>
    <n v="28849.074221010003"/>
    <n v="65.945986750000003"/>
  </r>
  <r>
    <x v="7"/>
    <x v="6"/>
    <x v="2"/>
    <x v="5"/>
    <x v="0"/>
    <s v="Fixed"/>
    <x v="2"/>
    <s v="Protect None"/>
    <n v="0"/>
    <n v="1924.44288959"/>
    <n v="10015.6797724876"/>
    <n v="364.26895125999999"/>
    <n v="0"/>
    <n v="32.62395841"/>
    <n v="65.816256940000002"/>
    <n v="112.81427829799999"/>
    <n v="729.34025050679998"/>
    <n v="0"/>
    <n v="2.4873528904"/>
    <n v="629.36329289319997"/>
    <n v="0"/>
    <n v="0"/>
    <n v="0"/>
    <n v="180.96690734000001"/>
    <n v="3.5768361899999999"/>
    <n v="3412.693385734"/>
    <n v="0"/>
    <n v="0"/>
    <n v="28.26256575"/>
    <n v="0"/>
    <n v="0"/>
    <n v="27.020866140000003"/>
    <n v="28849.074221010003"/>
    <n v="93.53519301"/>
  </r>
  <r>
    <x v="0"/>
    <x v="7"/>
    <x v="2"/>
    <x v="5"/>
    <x v="4"/>
    <s v="Fixed"/>
    <x v="2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</r>
  <r>
    <x v="1"/>
    <x v="7"/>
    <x v="2"/>
    <x v="5"/>
    <x v="4"/>
    <s v="Fixed"/>
    <x v="2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</r>
  <r>
    <x v="2"/>
    <x v="7"/>
    <x v="2"/>
    <x v="5"/>
    <x v="4"/>
    <s v="Fixed"/>
    <x v="2"/>
    <s v="Protect None"/>
    <n v="0"/>
    <n v="438.93772332999998"/>
    <n v="9894.2272185744005"/>
    <n v="377.68054257"/>
    <n v="0"/>
    <n v="19.311208860000001"/>
    <n v="304.25347011000002"/>
    <n v="138.49806252959999"/>
    <n v="249.94115851199999"/>
    <n v="0"/>
    <n v="9.5137665043999995"/>
    <n v="45.615719344399999"/>
    <n v="0"/>
    <n v="0"/>
    <n v="0"/>
    <n v="78.89425731"/>
    <n v="76.342904379999993"/>
    <n v="3220.3908111483997"/>
    <n v="0"/>
    <n v="0"/>
    <n v="1445.0719674968"/>
    <n v="0"/>
    <n v="0"/>
    <n v="166.20241944"/>
    <n v="37693.27428795"/>
    <n v="2.1621635000000001"/>
  </r>
  <r>
    <x v="3"/>
    <x v="7"/>
    <x v="2"/>
    <x v="5"/>
    <x v="4"/>
    <s v="Fixed"/>
    <x v="2"/>
    <s v="Protect None"/>
    <n v="0"/>
    <n v="437.88135202000001"/>
    <n v="9828.7114405848006"/>
    <n v="375.92610132999999"/>
    <n v="0"/>
    <n v="19.20618949"/>
    <n v="295.90134139000003"/>
    <n v="163.3787574612"/>
    <n v="402.80241139599997"/>
    <n v="0"/>
    <n v="9.3781061888000004"/>
    <n v="47.538932889599998"/>
    <n v="0"/>
    <n v="0"/>
    <n v="0"/>
    <n v="78.877948419600003"/>
    <n v="65.352936190000008"/>
    <n v="3254.9468788620002"/>
    <n v="0"/>
    <n v="0"/>
    <n v="1340.2994547924"/>
    <n v="0"/>
    <n v="0"/>
    <n v="143.62325489"/>
    <n v="37693.27428795"/>
    <n v="3.21853481"/>
  </r>
  <r>
    <x v="4"/>
    <x v="7"/>
    <x v="2"/>
    <x v="5"/>
    <x v="4"/>
    <s v="Fixed"/>
    <x v="2"/>
    <s v="Protect None"/>
    <n v="0"/>
    <n v="435.97247053000001"/>
    <n v="9757.0897128712004"/>
    <n v="373.11528878000001"/>
    <n v="0"/>
    <n v="18.971440310000002"/>
    <n v="279.70364796999996"/>
    <n v="188.84187746359999"/>
    <n v="761.00000754799999"/>
    <n v="0"/>
    <n v="9.1361909812000004"/>
    <n v="53.414828417199999"/>
    <n v="0"/>
    <n v="0"/>
    <n v="0"/>
    <n v="78.776882720000003"/>
    <n v="55.728219809999999"/>
    <n v="3292.6829330992005"/>
    <n v="0"/>
    <n v="0"/>
    <n v="1058.4924541696"/>
    <n v="0"/>
    <n v="0"/>
    <n v="98.990022640000007"/>
    <n v="37693.27428795"/>
    <n v="5.1274163000000001"/>
  </r>
  <r>
    <x v="5"/>
    <x v="7"/>
    <x v="2"/>
    <x v="5"/>
    <x v="4"/>
    <s v="Fixed"/>
    <x v="2"/>
    <s v="Protect None"/>
    <n v="0"/>
    <n v="430.51146328999999"/>
    <n v="9657.7527556536006"/>
    <n v="370.76161937000001"/>
    <n v="0"/>
    <n v="18.767579179999998"/>
    <n v="230.89435136"/>
    <n v="160.16145817319997"/>
    <n v="1735.0761623807998"/>
    <n v="0"/>
    <n v="7.7501824016"/>
    <n v="120.0324449264"/>
    <n v="0"/>
    <n v="0"/>
    <n v="0"/>
    <n v="75.478038980000008"/>
    <n v="49.352926289999999"/>
    <n v="3345.8232285280001"/>
    <n v="0"/>
    <n v="0"/>
    <n v="204.5485744408"/>
    <n v="0"/>
    <n v="0"/>
    <n v="49.544432200000003"/>
    <n v="37693.27428795"/>
    <n v="10.588423540000001"/>
  </r>
  <r>
    <x v="6"/>
    <x v="7"/>
    <x v="2"/>
    <x v="5"/>
    <x v="4"/>
    <s v="Fixed"/>
    <x v="2"/>
    <s v="Protect None"/>
    <n v="0"/>
    <n v="425.11840975999996"/>
    <n v="9559.8692665168001"/>
    <n v="365.66509112"/>
    <n v="0"/>
    <n v="18.205416669999998"/>
    <n v="183.53061548999997"/>
    <n v="155.040713692"/>
    <n v="1667.3416339835999"/>
    <n v="0"/>
    <n v="6.6152318923999998"/>
    <n v="427.11278937240002"/>
    <n v="0"/>
    <n v="0"/>
    <n v="0"/>
    <n v="73.859505159999998"/>
    <n v="42.52048963"/>
    <n v="3451.0308920807997"/>
    <n v="0"/>
    <n v="0"/>
    <n v="40.816704792000003"/>
    <n v="0"/>
    <n v="0"/>
    <n v="34.335156380000001"/>
    <n v="37693.27428795"/>
    <n v="15.98147707"/>
  </r>
  <r>
    <x v="7"/>
    <x v="7"/>
    <x v="2"/>
    <x v="5"/>
    <x v="4"/>
    <s v="Fixed"/>
    <x v="2"/>
    <s v="Protect None"/>
    <n v="0"/>
    <n v="419.47998156079996"/>
    <n v="9462.2289281096"/>
    <n v="362.94694271999998"/>
    <n v="0"/>
    <n v="16.661014169999998"/>
    <n v="85.485767179999996"/>
    <n v="147.56753532279998"/>
    <n v="730.36968743720001"/>
    <n v="0"/>
    <n v="5.6278027100000001"/>
    <n v="1302.2574853079998"/>
    <n v="0"/>
    <n v="0"/>
    <n v="0"/>
    <n v="70.844831480000011"/>
    <n v="35.774539509999997"/>
    <n v="3765.0916887224002"/>
    <n v="0"/>
    <n v="0"/>
    <n v="16.9884275"/>
    <n v="0"/>
    <n v="0"/>
    <n v="24.098856609999999"/>
    <n v="37693.27428795"/>
    <n v="21.6199052692"/>
  </r>
  <r>
    <x v="0"/>
    <x v="8"/>
    <x v="2"/>
    <x v="6"/>
    <x v="4"/>
    <s v="Fixed"/>
    <x v="2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</r>
  <r>
    <x v="1"/>
    <x v="8"/>
    <x v="2"/>
    <x v="6"/>
    <x v="4"/>
    <s v="Fixed"/>
    <x v="2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</r>
  <r>
    <x v="2"/>
    <x v="8"/>
    <x v="2"/>
    <x v="6"/>
    <x v="4"/>
    <s v="Fixed"/>
    <x v="2"/>
    <s v="Protect None"/>
    <n v="0"/>
    <n v="2533.2344940787998"/>
    <n v="7821.3089320960007"/>
    <n v="315.91679778999998"/>
    <n v="0"/>
    <n v="35.305041150000001"/>
    <n v="6.2517413199999998"/>
    <n v="70.331842745599999"/>
    <n v="90.479994208400015"/>
    <n v="0"/>
    <n v="116.0987899828"/>
    <n v="8.2841750100000002"/>
    <n v="0"/>
    <n v="0"/>
    <n v="7.4749080999999995"/>
    <n v="66.222249469199994"/>
    <n v="0"/>
    <n v="8673.7462162980009"/>
    <n v="0"/>
    <n v="0"/>
    <n v="362.61952939000003"/>
    <n v="0"/>
    <n v="0"/>
    <n v="26.156000740000003"/>
    <n v="36170.901145210002"/>
    <n v="12.774803271200001"/>
  </r>
  <r>
    <x v="3"/>
    <x v="8"/>
    <x v="2"/>
    <x v="6"/>
    <x v="4"/>
    <s v="Fixed"/>
    <x v="2"/>
    <s v="Protect None"/>
    <n v="0"/>
    <n v="2527.5646836208002"/>
    <n v="7785.3159522964006"/>
    <n v="312.24111984000001"/>
    <n v="0"/>
    <n v="33.21083136"/>
    <n v="6.2517413199999998"/>
    <n v="90.025569216800008"/>
    <n v="121.4189477148"/>
    <n v="0"/>
    <n v="114.92825644"/>
    <n v="12.060177346400001"/>
    <n v="0"/>
    <n v="0"/>
    <n v="7.3266454599999999"/>
    <n v="65.925724189199997"/>
    <n v="0"/>
    <n v="8680.7051704107998"/>
    <n v="0"/>
    <n v="0"/>
    <n v="345.09982743"/>
    <n v="0"/>
    <n v="0"/>
    <n v="25.68650238"/>
    <n v="36170.901145210002"/>
    <n v="18.4446137292"/>
  </r>
  <r>
    <x v="4"/>
    <x v="8"/>
    <x v="2"/>
    <x v="6"/>
    <x v="4"/>
    <s v="Fixed"/>
    <x v="2"/>
    <s v="Protect None"/>
    <n v="0"/>
    <n v="2518.3417589952001"/>
    <n v="7743.4769766015997"/>
    <n v="310.60405319"/>
    <n v="0"/>
    <n v="33.062568720000002"/>
    <n v="6.2517413199999998"/>
    <n v="103.95286740959999"/>
    <n v="233.1667234224"/>
    <n v="0"/>
    <n v="113.24844072879999"/>
    <n v="9.8975196376000003"/>
    <n v="0"/>
    <n v="0"/>
    <n v="7.1351395500000008"/>
    <n v="65.927453920000005"/>
    <n v="0"/>
    <n v="8689.8643421012002"/>
    <n v="0"/>
    <n v="0"/>
    <n v="260.22564363999999"/>
    <n v="0"/>
    <n v="0"/>
    <n v="23.382253850000001"/>
    <n v="36170.901145210002"/>
    <n v="27.667538354800001"/>
  </r>
  <r>
    <x v="5"/>
    <x v="8"/>
    <x v="2"/>
    <x v="6"/>
    <x v="4"/>
    <s v="Fixed"/>
    <x v="2"/>
    <s v="Protect None"/>
    <n v="0"/>
    <n v="2497.5106109707999"/>
    <n v="7675.8232513432004"/>
    <n v="307.84266151999998"/>
    <n v="0"/>
    <n v="32.568359919999999"/>
    <n v="6.2455637099999999"/>
    <n v="104.78511502880001"/>
    <n v="483.91813726200002"/>
    <n v="0"/>
    <n v="107.8309238632"/>
    <n v="17.8824512192"/>
    <n v="0"/>
    <n v="0"/>
    <n v="6.6965292400000003"/>
    <n v="65.921276309999996"/>
    <n v="0"/>
    <n v="8705.5730159136001"/>
    <n v="0"/>
    <n v="0"/>
    <n v="65.309692920000003"/>
    <n v="0"/>
    <n v="0"/>
    <n v="19.799240049999998"/>
    <n v="36170.901145210002"/>
    <n v="48.498686379200002"/>
  </r>
  <r>
    <x v="6"/>
    <x v="8"/>
    <x v="2"/>
    <x v="6"/>
    <x v="4"/>
    <s v="Fixed"/>
    <x v="2"/>
    <s v="Protect None"/>
    <n v="0"/>
    <n v="2465.1278264552002"/>
    <n v="7592.8349683340002"/>
    <n v="303.69748521000002"/>
    <n v="0"/>
    <n v="31.90735565"/>
    <n v="6.0417025799999999"/>
    <n v="123.08764372799999"/>
    <n v="368.69014318479998"/>
    <n v="0"/>
    <n v="100.17266429840001"/>
    <n v="217.8983896508"/>
    <n v="0"/>
    <n v="0"/>
    <n v="5.9799264799999996"/>
    <n v="62.585366910000005"/>
    <n v="0"/>
    <n v="8734.7414663939999"/>
    <n v="0"/>
    <n v="0"/>
    <n v="35.125890460000001"/>
    <n v="0"/>
    <n v="0"/>
    <n v="17.43321542"/>
    <n v="36170.901145210002"/>
    <n v="80.881470894799989"/>
  </r>
  <r>
    <x v="7"/>
    <x v="8"/>
    <x v="2"/>
    <x v="6"/>
    <x v="4"/>
    <s v="Fixed"/>
    <x v="2"/>
    <s v="Protect None"/>
    <n v="0"/>
    <n v="2386.8881487008002"/>
    <n v="7498.2463692667998"/>
    <n v="300.20095794999997"/>
    <n v="0"/>
    <n v="31.277239430000002"/>
    <n v="5.7945981800000004"/>
    <n v="136.84691092880001"/>
    <n v="259.38474736680001"/>
    <n v="0"/>
    <n v="90.000364567999995"/>
    <n v="214.222217492"/>
    <n v="0"/>
    <n v="0"/>
    <n v="5.2695013299999998"/>
    <n v="60.997721139999996"/>
    <n v="0"/>
    <n v="8965.0968830576003"/>
    <n v="0"/>
    <n v="0"/>
    <n v="17.377616929999999"/>
    <n v="0"/>
    <n v="0"/>
    <n v="15.48109066"/>
    <n v="36170.901145210002"/>
    <n v="159.12114864919999"/>
  </r>
  <r>
    <x v="0"/>
    <x v="9"/>
    <x v="2"/>
    <x v="7"/>
    <x v="4"/>
    <s v="Fixed"/>
    <x v="2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</r>
  <r>
    <x v="1"/>
    <x v="9"/>
    <x v="2"/>
    <x v="7"/>
    <x v="4"/>
    <s v="Fixed"/>
    <x v="2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</r>
  <r>
    <x v="2"/>
    <x v="9"/>
    <x v="2"/>
    <x v="7"/>
    <x v="4"/>
    <s v="Fixed"/>
    <x v="2"/>
    <s v="Protect None"/>
    <n v="0"/>
    <n v="3705.2995899499997"/>
    <n v="6213.1065470599997"/>
    <n v="83.502754369999991"/>
    <n v="0"/>
    <n v="21.232445569999999"/>
    <n v="0.96370716000000001"/>
    <n v="43.144428240000003"/>
    <n v="74.817034710000001"/>
    <n v="0"/>
    <n v="18.273370379999999"/>
    <n v="1.36525181"/>
    <n v="0"/>
    <n v="0"/>
    <n v="1.16139068"/>
    <n v="45.844043809999995"/>
    <n v="0"/>
    <n v="4616.5341306099999"/>
    <n v="0"/>
    <n v="0"/>
    <n v="24.302717740000002"/>
    <n v="0"/>
    <n v="0"/>
    <n v="6.8077262200000002"/>
    <n v="77084.804452950004"/>
    <n v="24.796926540000001"/>
  </r>
  <r>
    <x v="3"/>
    <x v="9"/>
    <x v="2"/>
    <x v="7"/>
    <x v="4"/>
    <s v="Fixed"/>
    <x v="2"/>
    <s v="Protect None"/>
    <n v="0"/>
    <n v="3699.1899336600004"/>
    <n v="6197.7057653300008"/>
    <n v="82.64406658"/>
    <n v="0"/>
    <n v="20.589974129999998"/>
    <n v="0.95135194000000001"/>
    <n v="44.880336650000004"/>
    <n v="68.108150249999994"/>
    <n v="0"/>
    <n v="17.482636299999999"/>
    <n v="24.747505660000002"/>
    <n v="0"/>
    <n v="0"/>
    <n v="1.0996145800000001"/>
    <n v="45.436321549999995"/>
    <n v="0"/>
    <n v="4618.0291122300005"/>
    <n v="0"/>
    <n v="0"/>
    <n v="22.640940650000001"/>
    <n v="0"/>
    <n v="0"/>
    <n v="6.7397725099999999"/>
    <n v="77084.804452950004"/>
    <n v="30.906582830000001"/>
  </r>
  <r>
    <x v="4"/>
    <x v="9"/>
    <x v="2"/>
    <x v="7"/>
    <x v="4"/>
    <s v="Fixed"/>
    <x v="2"/>
    <s v="Protect None"/>
    <n v="0"/>
    <n v="3689.5343292300004"/>
    <n v="6181.5636703999999"/>
    <n v="81.87804294"/>
    <n v="0"/>
    <n v="20.16371904"/>
    <n v="0.91428628000000001"/>
    <n v="46.838639019999995"/>
    <n v="78.665685740000001"/>
    <n v="0"/>
    <n v="14.79537595"/>
    <n v="20.281093630000001"/>
    <n v="0"/>
    <n v="0"/>
    <n v="0.96370716000000001"/>
    <n v="43.663347480000006"/>
    <n v="0"/>
    <n v="4636.5928302799994"/>
    <n v="0"/>
    <n v="0"/>
    <n v="18.396922580000002"/>
    <n v="0"/>
    <n v="0"/>
    <n v="6.3382278599999999"/>
    <n v="77084.804452950004"/>
    <n v="40.562187260000002"/>
  </r>
  <r>
    <x v="5"/>
    <x v="9"/>
    <x v="2"/>
    <x v="7"/>
    <x v="4"/>
    <s v="Fixed"/>
    <x v="2"/>
    <s v="Protect None"/>
    <n v="0"/>
    <n v="3667.3319988899998"/>
    <n v="6153.5358538300006"/>
    <n v="80.556034400000001"/>
    <n v="0"/>
    <n v="19.95985791"/>
    <n v="0.78455647000000006"/>
    <n v="42.730528370000002"/>
    <n v="106.71203514000001"/>
    <n v="0"/>
    <n v="13.4671898"/>
    <n v="17.698852649999999"/>
    <n v="0"/>
    <n v="0"/>
    <n v="0.70424753999999989"/>
    <n v="43.218559559999996"/>
    <n v="0"/>
    <n v="4658.5974771000001"/>
    <n v="0"/>
    <n v="0"/>
    <n v="7.4378424399999998"/>
    <n v="0"/>
    <n v="0"/>
    <n v="5.6525131499999999"/>
    <n v="77084.804452950004"/>
    <n v="62.764517599999998"/>
  </r>
  <r>
    <x v="6"/>
    <x v="9"/>
    <x v="2"/>
    <x v="7"/>
    <x v="4"/>
    <s v="Fixed"/>
    <x v="2"/>
    <s v="Protect None"/>
    <n v="0"/>
    <n v="3620.5613135799999"/>
    <n v="6115.0369883099993"/>
    <n v="78.634797689999999"/>
    <n v="0"/>
    <n v="19.861016149999998"/>
    <n v="0.65482666"/>
    <n v="54.918952900000001"/>
    <n v="104.47574032"/>
    <n v="0"/>
    <n v="12.07104994"/>
    <n v="35.60774404"/>
    <n v="0"/>
    <n v="0"/>
    <n v="0.51274162999999995"/>
    <n v="43.113540190000002"/>
    <n v="0"/>
    <n v="4677.6801143900002"/>
    <n v="0"/>
    <n v="0"/>
    <n v="3.6695003400000004"/>
    <n v="0"/>
    <n v="0"/>
    <n v="4.8185358000000003"/>
    <n v="77084.804452950004"/>
    <n v="109.53520291"/>
  </r>
  <r>
    <x v="7"/>
    <x v="9"/>
    <x v="2"/>
    <x v="7"/>
    <x v="4"/>
    <s v="Fixed"/>
    <x v="2"/>
    <s v="Protect None"/>
    <n v="0"/>
    <n v="3556.9072201399999"/>
    <n v="6057.0045199700007"/>
    <n v="77.423986130000003"/>
    <n v="0"/>
    <n v="19.861016149999998"/>
    <n v="0.3706566"/>
    <n v="76.812402739999996"/>
    <n v="101.18307419"/>
    <n v="0"/>
    <n v="10.07568191"/>
    <n v="43.447131130000002"/>
    <n v="0"/>
    <n v="0"/>
    <n v="0.33976855"/>
    <n v="42.804659690000001"/>
    <n v="0"/>
    <n v="4715.7774352599999"/>
    <n v="0"/>
    <n v="0"/>
    <n v="2.0386112999999999"/>
    <n v="0"/>
    <n v="0"/>
    <n v="3.9166047399999999"/>
    <n v="77084.804452950004"/>
    <n v="173.18929635000001"/>
  </r>
  <r>
    <x v="0"/>
    <x v="10"/>
    <x v="2"/>
    <x v="6"/>
    <x v="4"/>
    <s v="Fixed"/>
    <x v="2"/>
    <s v="Protect None"/>
    <n v="0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</r>
  <r>
    <x v="1"/>
    <x v="10"/>
    <x v="2"/>
    <x v="6"/>
    <x v="4"/>
    <s v="Fixed"/>
    <x v="2"/>
    <s v="Protect None"/>
    <n v="0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</r>
  <r>
    <x v="2"/>
    <x v="10"/>
    <x v="2"/>
    <x v="6"/>
    <x v="4"/>
    <s v="Fixed"/>
    <x v="2"/>
    <s v="Protect None"/>
    <n v="0"/>
    <n v="3867.4618524499997"/>
    <n v="7719.6341201499999"/>
    <n v="413.00411654999999"/>
    <n v="0"/>
    <n v="58.180730980000007"/>
    <n v="14.566804379999999"/>
    <n v="200.8684486116"/>
    <n v="92.775346980000009"/>
    <n v="0"/>
    <n v="63.456657024400002"/>
    <n v="15.421291395200001"/>
    <n v="0"/>
    <n v="0"/>
    <n v="0"/>
    <n v="108.1529008964"/>
    <n v="0"/>
    <n v="13438.983326948801"/>
    <n v="0"/>
    <n v="0"/>
    <n v="883.49287098519994"/>
    <n v="0"/>
    <n v="0"/>
    <n v="153.64605645840001"/>
    <n v="42063.754212259999"/>
    <n v="42.779949250000001"/>
  </r>
  <r>
    <x v="3"/>
    <x v="10"/>
    <x v="2"/>
    <x v="6"/>
    <x v="4"/>
    <s v="Fixed"/>
    <x v="2"/>
    <s v="Protect None"/>
    <n v="0"/>
    <n v="3832.5707111700003"/>
    <n v="7629.2556858500002"/>
    <n v="398.94387618999997"/>
    <n v="0"/>
    <n v="54.918952900000001"/>
    <n v="14.542093939999999"/>
    <n v="273.12918830359996"/>
    <n v="162.45112754359999"/>
    <n v="0"/>
    <n v="61.489458896000002"/>
    <n v="31.083262476000002"/>
    <n v="0"/>
    <n v="0"/>
    <n v="0"/>
    <n v="107.48077692839999"/>
    <n v="0"/>
    <n v="13451.453450494801"/>
    <n v="0"/>
    <n v="0"/>
    <n v="824.37857958200004"/>
    <n v="0"/>
    <n v="0"/>
    <n v="153.0559711512"/>
    <n v="42063.754212259999"/>
    <n v="77.671090530000001"/>
  </r>
  <r>
    <x v="4"/>
    <x v="10"/>
    <x v="2"/>
    <x v="6"/>
    <x v="4"/>
    <s v="Fixed"/>
    <x v="2"/>
    <s v="Protect None"/>
    <n v="0"/>
    <n v="3772.8821491412"/>
    <n v="7509.4780055599995"/>
    <n v="381.62284616760002"/>
    <n v="0"/>
    <n v="48.473234626"/>
    <n v="14.492673060000001"/>
    <n v="356.13155626360003"/>
    <n v="611.64071822080007"/>
    <n v="0"/>
    <n v="59.716484825999999"/>
    <n v="16.5661260804"/>
    <n v="0"/>
    <n v="0"/>
    <n v="0"/>
    <n v="105.58968695520001"/>
    <n v="0"/>
    <n v="13479.064649046399"/>
    <n v="0"/>
    <n v="0"/>
    <n v="431.66766477760001"/>
    <n v="0"/>
    <n v="0"/>
    <n v="147.7392728808"/>
    <n v="42063.754212259999"/>
    <n v="137.35965255880001"/>
  </r>
  <r>
    <x v="5"/>
    <x v="10"/>
    <x v="2"/>
    <x v="6"/>
    <x v="4"/>
    <s v="Fixed"/>
    <x v="2"/>
    <s v="Protect None"/>
    <n v="0"/>
    <n v="3654.4012727424001"/>
    <n v="7309.7435190400001"/>
    <n v="362.49869533840001"/>
    <n v="0"/>
    <n v="42.644041829999999"/>
    <n v="14.25792388"/>
    <n v="355.14585681200003"/>
    <n v="1101.5288977867999"/>
    <n v="0"/>
    <n v="53.5934848984"/>
    <n v="36.106647823599999"/>
    <n v="0"/>
    <n v="0"/>
    <n v="0"/>
    <n v="100.8801241956"/>
    <n v="0"/>
    <n v="13506.68326073"/>
    <n v="0"/>
    <n v="0"/>
    <n v="166.59407991399999"/>
    <n v="0"/>
    <n v="0"/>
    <n v="112.50663332000001"/>
    <n v="42063.754212259999"/>
    <n v="255.84052895759999"/>
  </r>
  <r>
    <x v="6"/>
    <x v="10"/>
    <x v="2"/>
    <x v="6"/>
    <x v="4"/>
    <s v="Fixed"/>
    <x v="2"/>
    <s v="Protect None"/>
    <n v="0"/>
    <n v="3475.6071543915996"/>
    <n v="7072.5356502599998"/>
    <n v="322.20659318759999"/>
    <n v="0"/>
    <n v="31.987664580000001"/>
    <n v="13.80695835"/>
    <n v="407.21421335359997"/>
    <n v="854.22162507440009"/>
    <n v="0"/>
    <n v="46.758082985599998"/>
    <n v="585.13753579879995"/>
    <n v="0"/>
    <n v="0"/>
    <n v="0"/>
    <n v="96.386283577200004"/>
    <n v="0"/>
    <n v="13554.083568051199"/>
    <n v="0"/>
    <n v="0"/>
    <n v="96.430021056000001"/>
    <n v="0"/>
    <n v="0"/>
    <n v="81.414722189999992"/>
    <n v="42063.754212259999"/>
    <n v="434.63464730839996"/>
  </r>
  <r>
    <x v="7"/>
    <x v="10"/>
    <x v="2"/>
    <x v="6"/>
    <x v="4"/>
    <s v="Fixed"/>
    <x v="2"/>
    <s v="Protect None"/>
    <n v="0"/>
    <n v="3300.7802971828"/>
    <n v="6817.8266123500007"/>
    <n v="282.24264568000001"/>
    <n v="0"/>
    <n v="28.293453799999998"/>
    <n v="12.2934439"/>
    <n v="415.24436504039994"/>
    <n v="831.76700114200003"/>
    <n v="0"/>
    <n v="38.160085387599999"/>
    <n v="370.81573523360004"/>
    <n v="0"/>
    <n v="0"/>
    <n v="0"/>
    <n v="81.001810737599996"/>
    <n v="0"/>
    <n v="14164.001227290801"/>
    <n v="0"/>
    <n v="0"/>
    <n v="60.699960337999997"/>
    <n v="0"/>
    <n v="0"/>
    <n v="59.836330459999999"/>
    <n v="42063.754212259999"/>
    <n v="609.46150451719996"/>
  </r>
  <r>
    <x v="0"/>
    <x v="11"/>
    <x v="2"/>
    <x v="8"/>
    <x v="4"/>
    <s v="Fixed"/>
    <x v="2"/>
    <s v="Protect None"/>
    <n v="0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</r>
  <r>
    <x v="1"/>
    <x v="11"/>
    <x v="2"/>
    <x v="8"/>
    <x v="4"/>
    <s v="Fixed"/>
    <x v="2"/>
    <s v="Protect None"/>
    <n v="0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</r>
  <r>
    <x v="2"/>
    <x v="11"/>
    <x v="2"/>
    <x v="8"/>
    <x v="4"/>
    <s v="Fixed"/>
    <x v="2"/>
    <s v="Protect None"/>
    <n v="0"/>
    <n v="477.45512167999999"/>
    <n v="545.38412124000001"/>
    <n v="54.387678440000002"/>
    <n v="0"/>
    <n v="0.56216251000000006"/>
    <n v="0"/>
    <n v="10.650199639999999"/>
    <n v="4.6702731599999998"/>
    <n v="0"/>
    <n v="0"/>
    <n v="0.34026275879999995"/>
    <n v="0"/>
    <n v="0"/>
    <n v="0"/>
    <n v="2.8355229899999999"/>
    <n v="3.21853481"/>
    <n v="296.17266202119998"/>
    <n v="0"/>
    <n v="0"/>
    <n v="39.073383249999999"/>
    <n v="0"/>
    <n v="0"/>
    <n v="0.42625508999999995"/>
    <n v="24265.744744150001"/>
    <n v="3.4718168199999999"/>
  </r>
  <r>
    <x v="3"/>
    <x v="11"/>
    <x v="2"/>
    <x v="8"/>
    <x v="4"/>
    <s v="Fixed"/>
    <x v="2"/>
    <s v="Protect None"/>
    <n v="0"/>
    <n v="475.60183868000001"/>
    <n v="537.49531327"/>
    <n v="54.338257559999995"/>
    <n v="0"/>
    <n v="0.56216251000000006"/>
    <n v="0"/>
    <n v="15.740550280000001"/>
    <n v="7.2154484800000001"/>
    <n v="0"/>
    <n v="0"/>
    <n v="1.4240626572000001"/>
    <n v="0"/>
    <n v="0"/>
    <n v="0"/>
    <n v="2.7366812299999999"/>
    <n v="2.8417005999999998"/>
    <n v="296.89890185280001"/>
    <n v="0"/>
    <n v="0"/>
    <n v="38.041722379999996"/>
    <n v="0"/>
    <n v="0"/>
    <n v="0.42625508999999995"/>
    <n v="24265.744744150001"/>
    <n v="5.3250998199999993"/>
  </r>
  <r>
    <x v="4"/>
    <x v="11"/>
    <x v="2"/>
    <x v="8"/>
    <x v="4"/>
    <s v="Fixed"/>
    <x v="2"/>
    <s v="Protect None"/>
    <n v="0"/>
    <n v="473.57558260000002"/>
    <n v="530.16249019999998"/>
    <n v="54.288836679999996"/>
    <n v="0"/>
    <n v="0.56216251000000006"/>
    <n v="0"/>
    <n v="18.650204590000001"/>
    <n v="17.82858246"/>
    <n v="0"/>
    <n v="0"/>
    <n v="0.73735952959999995"/>
    <n v="0"/>
    <n v="0"/>
    <n v="0"/>
    <n v="2.7366812299999999"/>
    <n v="2.6996155700000002"/>
    <n v="298.110454726"/>
    <n v="0"/>
    <n v="0"/>
    <n v="31.518166220000001"/>
    <n v="0"/>
    <n v="0"/>
    <n v="0.42625508999999995"/>
    <n v="24265.744744150001"/>
    <n v="7.3513559000000006"/>
  </r>
  <r>
    <x v="5"/>
    <x v="11"/>
    <x v="2"/>
    <x v="8"/>
    <x v="4"/>
    <s v="Fixed"/>
    <x v="2"/>
    <s v="Protect None"/>
    <n v="0"/>
    <n v="469.02886164"/>
    <n v="514.06363853999994"/>
    <n v="54.183817309999995"/>
    <n v="0"/>
    <n v="0"/>
    <n v="0"/>
    <n v="23.277234480000001"/>
    <n v="51.632464380000002"/>
    <n v="0"/>
    <n v="0"/>
    <n v="1.5807268468000002"/>
    <n v="0"/>
    <n v="0"/>
    <n v="0"/>
    <n v="2.27953809"/>
    <n v="2.61930664"/>
    <n v="299.40454046880001"/>
    <n v="0"/>
    <n v="0"/>
    <n v="8.5436346299999997"/>
    <n v="0"/>
    <n v="0"/>
    <n v="0.13590742"/>
    <n v="24265.744744150001"/>
    <n v="11.898076860000002"/>
  </r>
  <r>
    <x v="6"/>
    <x v="11"/>
    <x v="2"/>
    <x v="8"/>
    <x v="4"/>
    <s v="Fixed"/>
    <x v="2"/>
    <s v="Protect None"/>
    <n v="0"/>
    <n v="460.61495682000003"/>
    <n v="488.22887352000004"/>
    <n v="53.776095050000002"/>
    <n v="0"/>
    <n v="0"/>
    <n v="0"/>
    <n v="35.218554609999998"/>
    <n v="55.771463080000004"/>
    <n v="0"/>
    <n v="0"/>
    <n v="14.931530474400001"/>
    <n v="0"/>
    <n v="0"/>
    <n v="0"/>
    <n v="2.2671828700000001"/>
    <n v="2.23011721"/>
    <n v="301.45476567560002"/>
    <n v="0"/>
    <n v="0"/>
    <n v="3.8424734199999997"/>
    <n v="0"/>
    <n v="0"/>
    <n v="0"/>
    <n v="24265.744744150001"/>
    <n v="20.311981680000002"/>
  </r>
  <r>
    <x v="7"/>
    <x v="11"/>
    <x v="2"/>
    <x v="8"/>
    <x v="4"/>
    <s v="Fixed"/>
    <x v="2"/>
    <s v="Protect None"/>
    <n v="0"/>
    <n v="449.73618561000001"/>
    <n v="464.58716004999997"/>
    <n v="53.38690562"/>
    <n v="0"/>
    <n v="0"/>
    <n v="0"/>
    <n v="36.24403787"/>
    <n v="53.250998200000005"/>
    <n v="0"/>
    <n v="0"/>
    <n v="27.649252629199999"/>
    <n v="0"/>
    <n v="0"/>
    <n v="0"/>
    <n v="2.2671828700000001"/>
    <n v="1.8162173399999999"/>
    <n v="316.86987946080001"/>
    <n v="0"/>
    <n v="0"/>
    <n v="1.6494218700000001"/>
    <n v="0"/>
    <n v="0"/>
    <n v="0"/>
    <n v="24265.744744150001"/>
    <n v="31.190752890000002"/>
  </r>
  <r>
    <x v="0"/>
    <x v="12"/>
    <x v="2"/>
    <x v="0"/>
    <x v="0"/>
    <s v="Fixed"/>
    <x v="2"/>
    <s v="Protect None"/>
    <n v="0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</r>
  <r>
    <x v="1"/>
    <x v="12"/>
    <x v="2"/>
    <x v="0"/>
    <x v="0"/>
    <s v="Fixed"/>
    <x v="2"/>
    <s v="Protect None"/>
    <n v="0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</r>
  <r>
    <x v="2"/>
    <x v="12"/>
    <x v="2"/>
    <x v="0"/>
    <x v="0"/>
    <s v="Fixed"/>
    <x v="2"/>
    <s v="Protect None"/>
    <n v="0"/>
    <n v="0.96370716000000001"/>
    <n v="0.53127446"/>
    <n v="0"/>
    <n v="0"/>
    <n v="0"/>
    <n v="0"/>
    <n v="2.471044E-2"/>
    <n v="6.17761E-3"/>
    <n v="0"/>
    <n v="0"/>
    <n v="0"/>
    <n v="0"/>
    <n v="0"/>
    <n v="0"/>
    <n v="0.48803119"/>
    <n v="3.95984801"/>
    <n v="373.56625431000003"/>
    <n v="0"/>
    <n v="0"/>
    <n v="0"/>
    <n v="0"/>
    <n v="0"/>
    <n v="0.48803119"/>
    <n v="4862.4153638299995"/>
    <n v="0.12972981"/>
  </r>
  <r>
    <x v="3"/>
    <x v="12"/>
    <x v="2"/>
    <x v="0"/>
    <x v="0"/>
    <s v="Fixed"/>
    <x v="2"/>
    <s v="Protect None"/>
    <n v="0"/>
    <n v="0.91428628000000001"/>
    <n v="0.51274162999999995"/>
    <n v="0"/>
    <n v="0"/>
    <n v="0"/>
    <n v="0"/>
    <n v="3.706566E-2"/>
    <n v="6.17761E-3"/>
    <n v="0"/>
    <n v="0"/>
    <n v="6.17761E-3"/>
    <n v="0"/>
    <n v="0"/>
    <n v="0"/>
    <n v="0.48803119"/>
    <n v="3.706566"/>
    <n v="373.81953632"/>
    <n v="0"/>
    <n v="0"/>
    <n v="0"/>
    <n v="0"/>
    <n v="0"/>
    <n v="0.48803119"/>
    <n v="4862.4153638299995"/>
    <n v="0.17915069"/>
  </r>
  <r>
    <x v="4"/>
    <x v="12"/>
    <x v="2"/>
    <x v="0"/>
    <x v="0"/>
    <s v="Fixed"/>
    <x v="2"/>
    <s v="Protect None"/>
    <n v="0"/>
    <n v="0.88957584000000001"/>
    <n v="0.48803119"/>
    <n v="0"/>
    <n v="0"/>
    <n v="0"/>
    <n v="0"/>
    <n v="4.3243270000000007E-2"/>
    <n v="2.471044E-2"/>
    <n v="0"/>
    <n v="0"/>
    <n v="0"/>
    <n v="0"/>
    <n v="0"/>
    <n v="0"/>
    <n v="0.48803119"/>
    <n v="3.5212376999999999"/>
    <n v="374.01104222999999"/>
    <n v="0"/>
    <n v="0"/>
    <n v="0"/>
    <n v="0"/>
    <n v="0"/>
    <n v="0.48803119"/>
    <n v="4862.4153638299995"/>
    <n v="0.20386113"/>
  </r>
  <r>
    <x v="5"/>
    <x v="12"/>
    <x v="2"/>
    <x v="0"/>
    <x v="0"/>
    <s v="Fixed"/>
    <x v="2"/>
    <s v="Protect None"/>
    <n v="0"/>
    <n v="0.83397735000000006"/>
    <n v="0.46949836"/>
    <n v="0"/>
    <n v="0"/>
    <n v="0"/>
    <n v="0"/>
    <n v="4.3243270000000007E-2"/>
    <n v="4.3243270000000007E-2"/>
    <n v="0"/>
    <n v="0"/>
    <n v="0"/>
    <n v="0"/>
    <n v="0"/>
    <n v="0"/>
    <n v="0.48803119"/>
    <n v="3.4409287700000002"/>
    <n v="374.09135115999999"/>
    <n v="0"/>
    <n v="0"/>
    <n v="0"/>
    <n v="0"/>
    <n v="0"/>
    <n v="0.48803119"/>
    <n v="4862.4153638299995"/>
    <n v="0.25945962"/>
  </r>
  <r>
    <x v="6"/>
    <x v="12"/>
    <x v="2"/>
    <x v="0"/>
    <x v="0"/>
    <s v="Fixed"/>
    <x v="2"/>
    <s v="Protect None"/>
    <n v="0"/>
    <n v="0.77837886000000001"/>
    <n v="0.45714314"/>
    <n v="0"/>
    <n v="0"/>
    <n v="0"/>
    <n v="0"/>
    <n v="1.235522E-2"/>
    <n v="8.6486540000000015E-2"/>
    <n v="0"/>
    <n v="0"/>
    <n v="0"/>
    <n v="0"/>
    <n v="0"/>
    <n v="0"/>
    <n v="0.48803119"/>
    <n v="2.9590751900000001"/>
    <n v="374.57320473999999"/>
    <n v="0"/>
    <n v="0"/>
    <n v="0"/>
    <n v="0"/>
    <n v="0"/>
    <n v="0.48803119"/>
    <n v="4862.4153638299995"/>
    <n v="0.31505811"/>
  </r>
  <r>
    <x v="7"/>
    <x v="12"/>
    <x v="2"/>
    <x v="0"/>
    <x v="0"/>
    <s v="Fixed"/>
    <x v="2"/>
    <s v="Protect None"/>
    <n v="0"/>
    <n v="0.57451773000000006"/>
    <n v="0.41389987"/>
    <n v="0"/>
    <n v="0"/>
    <n v="0"/>
    <n v="0"/>
    <n v="4.942088E-2"/>
    <n v="6.7953710000000001E-2"/>
    <n v="0"/>
    <n v="0"/>
    <n v="2.42162312E-2"/>
    <n v="0"/>
    <n v="0"/>
    <n v="0"/>
    <n v="0.48803119"/>
    <n v="2.8046349400000001"/>
    <n v="374.72813919879997"/>
    <n v="0"/>
    <n v="0"/>
    <n v="0"/>
    <n v="0"/>
    <n v="0"/>
    <n v="0.48803119"/>
    <n v="4862.4153638299995"/>
    <n v="0.51891924"/>
  </r>
  <r>
    <x v="0"/>
    <x v="13"/>
    <x v="2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1"/>
    <x v="13"/>
    <x v="2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2"/>
    <x v="13"/>
    <x v="2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3"/>
    <x v="13"/>
    <x v="2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4"/>
    <x v="13"/>
    <x v="2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5"/>
    <x v="13"/>
    <x v="2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6"/>
    <x v="13"/>
    <x v="2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7"/>
    <x v="13"/>
    <x v="2"/>
    <x v="4"/>
    <x v="4"/>
    <s v="Fixed"/>
    <x v="2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0"/>
    <x v="0"/>
    <x v="2"/>
    <x v="0"/>
    <x v="0"/>
    <s v="Fixed"/>
    <x v="3"/>
    <s v="Protect None"/>
    <n v="0"/>
    <n v="13127.44596044"/>
    <n v="43266.405149450002"/>
    <n v="1630.3886535900001"/>
    <n v="0"/>
    <n v="175.34528223999999"/>
    <n v="600.71697400999994"/>
    <n v="89.37766148"/>
    <n v="124.30586842"/>
    <n v="0"/>
    <n v="314.06351479"/>
    <n v="10.359851969999999"/>
    <n v="0"/>
    <n v="0"/>
    <n v="9.1799284599999993"/>
    <n v="487.53080359000006"/>
    <n v="389.76394772999998"/>
    <n v="58930.933760790002"/>
    <n v="0"/>
    <n v="0"/>
    <n v="3908.2773217200001"/>
    <n v="0"/>
    <n v="0"/>
    <n v="558.44358878000003"/>
    <n v="250989.96842736"/>
    <n v="0"/>
  </r>
  <r>
    <x v="1"/>
    <x v="0"/>
    <x v="2"/>
    <x v="0"/>
    <x v="0"/>
    <s v="Fixed"/>
    <x v="3"/>
    <s v="Protect None"/>
    <n v="0"/>
    <n v="13048.7881820408"/>
    <n v="42658.652866067598"/>
    <n v="1618.31142604"/>
    <n v="0"/>
    <n v="171.65107146"/>
    <n v="570.92236098000001"/>
    <n v="706.19867634240006"/>
    <n v="386.89704248120006"/>
    <n v="0"/>
    <n v="279.24650482999999"/>
    <n v="28.52820298"/>
    <n v="0"/>
    <n v="0"/>
    <n v="8.6795420500000002"/>
    <n v="486.43118900999997"/>
    <n v="336.92067178999997"/>
    <n v="59032.765484029995"/>
    <n v="0"/>
    <n v="0"/>
    <n v="3679.7556668088"/>
    <n v="0"/>
    <n v="0"/>
    <n v="530.13160214999994"/>
    <n v="250989.96842736"/>
    <n v="78.657778399199998"/>
  </r>
  <r>
    <x v="2"/>
    <x v="0"/>
    <x v="2"/>
    <x v="0"/>
    <x v="0"/>
    <s v="Fixed"/>
    <x v="3"/>
    <s v="Protect None"/>
    <n v="0"/>
    <n v="13012.322491524001"/>
    <n v="42444.3686253712"/>
    <n v="1599.43882749"/>
    <n v="0"/>
    <n v="168.27191879"/>
    <n v="551.88914456999998"/>
    <n v="595.40175836600008"/>
    <n v="779.74954810680003"/>
    <n v="0"/>
    <n v="233.6134881776"/>
    <n v="142.0630377084"/>
    <n v="0"/>
    <n v="0"/>
    <n v="8.5436346299999997"/>
    <n v="484.17932661280003"/>
    <n v="99.533652320000002"/>
    <n v="59332.136665404803"/>
    <n v="0"/>
    <n v="0"/>
    <n v="3560.4739250496"/>
    <n v="0"/>
    <n v="0"/>
    <n v="495.42850731839997"/>
    <n v="250989.96842736"/>
    <n v="115.12346891599999"/>
  </r>
  <r>
    <x v="3"/>
    <x v="0"/>
    <x v="2"/>
    <x v="0"/>
    <x v="0"/>
    <s v="Fixed"/>
    <x v="3"/>
    <s v="Protect None"/>
    <n v="0"/>
    <n v="12904.006007514799"/>
    <n v="42037.032836652805"/>
    <n v="1566.451625612"/>
    <n v="0"/>
    <n v="155.09260561600001"/>
    <n v="503.61112242000002"/>
    <n v="798.3209263931999"/>
    <n v="1965.1177564564"/>
    <n v="0"/>
    <n v="206.81081522280002"/>
    <n v="230.85135519440001"/>
    <n v="0"/>
    <n v="0"/>
    <n v="8.1668004200000013"/>
    <n v="479.07909179679996"/>
    <n v="77.145993680000004"/>
    <n v="59498.739641077205"/>
    <n v="0"/>
    <n v="0"/>
    <n v="2581.7660453431999"/>
    <n v="0"/>
    <n v="0"/>
    <n v="386.90618534399999"/>
    <n v="250989.96842736"/>
    <n v="223.4399529252"/>
  </r>
  <r>
    <x v="4"/>
    <x v="0"/>
    <x v="2"/>
    <x v="0"/>
    <x v="0"/>
    <s v="Fixed"/>
    <x v="3"/>
    <s v="Protect None"/>
    <n v="0"/>
    <n v="12743.8316999128"/>
    <n v="41613.475879596401"/>
    <n v="1546.8461154115998"/>
    <n v="0"/>
    <n v="147.68194466"/>
    <n v="435.79949745000005"/>
    <n v="798.77955215960003"/>
    <n v="4115.4758437464006"/>
    <n v="0"/>
    <n v="192.02062846519999"/>
    <n v="256.30335549879999"/>
    <n v="0"/>
    <n v="0"/>
    <n v="7.51815137"/>
    <n v="470.41808257679997"/>
    <n v="65.562974929999996"/>
    <n v="59709.885161684804"/>
    <n v="0"/>
    <n v="0"/>
    <n v="869.47192022479999"/>
    <n v="0"/>
    <n v="0"/>
    <n v="265.85344635000001"/>
    <n v="250989.96842736"/>
    <n v="383.61426052719997"/>
  </r>
  <r>
    <x v="5"/>
    <x v="0"/>
    <x v="2"/>
    <x v="0"/>
    <x v="0"/>
    <s v="Fixed"/>
    <x v="3"/>
    <s v="Protect None"/>
    <n v="0"/>
    <n v="12418.7263250088"/>
    <n v="40955.818638694407"/>
    <n v="1487.9932604636001"/>
    <n v="0"/>
    <n v="135.26494855999999"/>
    <n v="301.77007089"/>
    <n v="907.1820285"/>
    <n v="3989.7745767796"/>
    <n v="0"/>
    <n v="170.29768066119999"/>
    <n v="1575.3330519568001"/>
    <n v="0"/>
    <n v="0"/>
    <n v="6.5791546500000004"/>
    <n v="460.4918988288"/>
    <n v="54.640960450000001"/>
    <n v="60016.995652867598"/>
    <n v="0"/>
    <n v="0"/>
    <n v="257.55592770240003"/>
    <n v="0"/>
    <n v="0"/>
    <n v="175.39470312"/>
    <n v="250989.96842736"/>
    <n v="708.7196354312"/>
  </r>
  <r>
    <x v="6"/>
    <x v="0"/>
    <x v="2"/>
    <x v="0"/>
    <x v="0"/>
    <s v="Fixed"/>
    <x v="3"/>
    <s v="Protect None"/>
    <n v="0"/>
    <n v="12000.071672144"/>
    <n v="40260.865683595999"/>
    <n v="1421.7769415"/>
    <n v="0"/>
    <n v="128.40162384999999"/>
    <n v="111.55528138000001"/>
    <n v="947.66687208279996"/>
    <n v="2237.6862648763999"/>
    <n v="0"/>
    <n v="143.7487839252"/>
    <n v="2859.6334605167999"/>
    <n v="0"/>
    <n v="0"/>
    <n v="5.5536713899999999"/>
    <n v="439.23746096720004"/>
    <n v="44.410838290000001"/>
    <n v="61646.609881268007"/>
    <n v="0"/>
    <n v="0"/>
    <n v="123.00338112760001"/>
    <n v="0"/>
    <n v="0"/>
    <n v="124.94216225"/>
    <n v="250989.96842736"/>
    <n v="1127.374288296"/>
  </r>
  <r>
    <x v="7"/>
    <x v="0"/>
    <x v="2"/>
    <x v="0"/>
    <x v="0"/>
    <s v="Fixed"/>
    <x v="3"/>
    <s v="Protect None"/>
    <n v="0"/>
    <n v="11629.524786497599"/>
    <n v="39676.144271606805"/>
    <n v="1389.8881186800002"/>
    <n v="0"/>
    <n v="125.70818589000001"/>
    <n v="51.027058599999997"/>
    <n v="815.78008777520006"/>
    <n v="1900.1169440363999"/>
    <n v="0"/>
    <n v="115.896905688"/>
    <n v="1270.5959985359998"/>
    <n v="0"/>
    <n v="0"/>
    <n v="4.74440448"/>
    <n v="434.92845444"/>
    <n v="36.262570700000005"/>
    <n v="64504.920839036"/>
    <n v="0"/>
    <n v="0"/>
    <n v="76.210209317199997"/>
    <n v="0"/>
    <n v="0"/>
    <n v="92.868011130000014"/>
    <n v="250989.96842736"/>
    <n v="1497.9211739424002"/>
  </r>
  <r>
    <x v="0"/>
    <x v="1"/>
    <x v="2"/>
    <x v="0"/>
    <x v="0"/>
    <s v="Fixed"/>
    <x v="3"/>
    <s v="Protect None"/>
    <n v="0"/>
    <n v="2582.8649186100001"/>
    <n v="11394.558401730001"/>
    <n v="637.34402369999998"/>
    <n v="0"/>
    <n v="47.72203725"/>
    <n v="4.8617790699999999"/>
    <n v="6.1096562900000002"/>
    <n v="58.15602054"/>
    <n v="0"/>
    <n v="181.41169526000002"/>
    <n v="2.5019320499999997"/>
    <n v="0"/>
    <n v="0"/>
    <n v="0"/>
    <n v="212.83719732999998"/>
    <n v="110.12207586"/>
    <n v="7633.4935263099997"/>
    <n v="0"/>
    <n v="0"/>
    <n v="2918.7971728000002"/>
    <n v="0"/>
    <n v="0"/>
    <n v="33.000792619999999"/>
    <n v="2964.1099421499998"/>
    <n v="0"/>
  </r>
  <r>
    <x v="1"/>
    <x v="1"/>
    <x v="2"/>
    <x v="0"/>
    <x v="0"/>
    <s v="Fixed"/>
    <x v="3"/>
    <s v="Protect None"/>
    <n v="0"/>
    <n v="2571.6402012399999"/>
    <n v="11202.965016772401"/>
    <n v="635.79962120000005"/>
    <n v="0"/>
    <n v="47.481110459999996"/>
    <n v="4.8617790699999999"/>
    <n v="199.03122739759999"/>
    <n v="272.367118334"/>
    <n v="0"/>
    <n v="151.80858814000001"/>
    <n v="7.6725916200000004"/>
    <n v="0"/>
    <n v="0"/>
    <n v="0"/>
    <n v="212.83719732999998"/>
    <n v="108.96686278999999"/>
    <n v="7664.3506882599995"/>
    <n v="0"/>
    <n v="0"/>
    <n v="2700.4656091360002"/>
    <n v="0"/>
    <n v="0"/>
    <n v="32.308900299999998"/>
    <n v="2964.1099421499998"/>
    <n v="11.22471737"/>
  </r>
  <r>
    <x v="2"/>
    <x v="1"/>
    <x v="2"/>
    <x v="0"/>
    <x v="0"/>
    <s v="Fixed"/>
    <x v="3"/>
    <s v="Protect None"/>
    <n v="0"/>
    <n v="2561.8887203027998"/>
    <n v="11122.9113456176"/>
    <n v="634.52703354000005"/>
    <n v="0"/>
    <n v="46.375318269999994"/>
    <n v="4.8617790699999999"/>
    <n v="192.6917640156"/>
    <n v="368.72399648759995"/>
    <n v="0"/>
    <n v="100.24778403600001"/>
    <n v="93.819610174399998"/>
    <n v="0"/>
    <n v="0"/>
    <n v="0"/>
    <n v="212.13813898239999"/>
    <n v="45.115085829999998"/>
    <n v="7785.4726164860003"/>
    <n v="0"/>
    <n v="0"/>
    <n v="2602.4086527103996"/>
    <n v="0"/>
    <n v="0"/>
    <n v="31.623185589999999"/>
    <n v="2964.1099421499998"/>
    <n v="20.976198307199997"/>
  </r>
  <r>
    <x v="3"/>
    <x v="1"/>
    <x v="2"/>
    <x v="0"/>
    <x v="0"/>
    <s v="Fixed"/>
    <x v="3"/>
    <s v="Protect None"/>
    <n v="0"/>
    <n v="2531.9680840287997"/>
    <n v="10982.3484787216"/>
    <n v="631.92625972999997"/>
    <n v="0"/>
    <n v="44.639409860000001"/>
    <n v="4.8370686300000001"/>
    <n v="248.8474744376"/>
    <n v="884.50229245920002"/>
    <n v="0"/>
    <n v="64.086526140000004"/>
    <n v="82.228684083600001"/>
    <n v="0"/>
    <n v="0"/>
    <n v="0"/>
    <n v="212.11565248200003"/>
    <n v="36.929752579999999"/>
    <n v="7904.1699563392003"/>
    <n v="0"/>
    <n v="0"/>
    <n v="2115.1326137568003"/>
    <n v="0"/>
    <n v="0"/>
    <n v="29.152141589999999"/>
    <n v="2964.1099421499998"/>
    <n v="50.896834581200004"/>
  </r>
  <r>
    <x v="4"/>
    <x v="1"/>
    <x v="2"/>
    <x v="0"/>
    <x v="0"/>
    <s v="Fixed"/>
    <x v="3"/>
    <s v="Protect None"/>
    <n v="0"/>
    <n v="2485.3328119299999"/>
    <n v="10850.254373822401"/>
    <n v="630.37567962000003"/>
    <n v="0"/>
    <n v="44.071069740000006"/>
    <n v="4.8061805800000004"/>
    <n v="235.03804504359999"/>
    <n v="2487.4727360340003"/>
    <n v="0"/>
    <n v="47.918979456799995"/>
    <n v="94.961479606799998"/>
    <n v="0"/>
    <n v="0"/>
    <n v="0"/>
    <n v="212.00989179880003"/>
    <n v="31.6911393"/>
    <n v="7986.6872583619997"/>
    <n v="0"/>
    <n v="0"/>
    <n v="592.19187221000004"/>
    <n v="0"/>
    <n v="0"/>
    <n v="23.437852339999999"/>
    <n v="2964.1099421499998"/>
    <n v="97.532106679999998"/>
  </r>
  <r>
    <x v="5"/>
    <x v="1"/>
    <x v="2"/>
    <x v="0"/>
    <x v="0"/>
    <s v="Fixed"/>
    <x v="3"/>
    <s v="Protect None"/>
    <n v="0"/>
    <n v="2417.8177122400002"/>
    <n v="10666.105503123599"/>
    <n v="628.52857423"/>
    <n v="0"/>
    <n v="43.675702700000002"/>
    <n v="4.6826283799999997"/>
    <n v="234.08298653760002"/>
    <n v="2785.0239935027998"/>
    <n v="0"/>
    <n v="35.284284380400003"/>
    <n v="401.86810965960001"/>
    <n v="0"/>
    <n v="0"/>
    <n v="0"/>
    <n v="211.92908865999999"/>
    <n v="28.4787821"/>
    <n v="8106.0369538311998"/>
    <n v="0"/>
    <n v="0"/>
    <n v="80.282242724799985"/>
    <n v="0"/>
    <n v="0"/>
    <n v="14.937460979999999"/>
    <n v="2964.1099421499998"/>
    <n v="165.04720637"/>
  </r>
  <r>
    <x v="6"/>
    <x v="1"/>
    <x v="2"/>
    <x v="0"/>
    <x v="0"/>
    <s v="Fixed"/>
    <x v="3"/>
    <s v="Protect None"/>
    <n v="0"/>
    <n v="2344.6963079227999"/>
    <n v="10494.550308170799"/>
    <n v="626.00810935000004"/>
    <n v="0"/>
    <n v="42.001570389999998"/>
    <n v="3.9907360600000001"/>
    <n v="221.69465454799999"/>
    <n v="892.92188068040002"/>
    <n v="0"/>
    <n v="28.868712843200001"/>
    <n v="2139.3740496055998"/>
    <n v="0"/>
    <n v="0"/>
    <n v="0"/>
    <n v="209.87812214000002"/>
    <n v="22.813913729999999"/>
    <n v="8523.910756792"/>
    <n v="0"/>
    <n v="0"/>
    <n v="25.587660620000001"/>
    <n v="0"/>
    <n v="0"/>
    <n v="9.3158358799999998"/>
    <n v="2964.1099421499998"/>
    <n v="238.16861068719999"/>
  </r>
  <r>
    <x v="7"/>
    <x v="1"/>
    <x v="2"/>
    <x v="0"/>
    <x v="0"/>
    <s v="Fixed"/>
    <x v="3"/>
    <s v="Protect None"/>
    <n v="0"/>
    <n v="2262.68556992"/>
    <n v="10325.177045069999"/>
    <n v="615.74709914000005"/>
    <n v="0"/>
    <n v="41.087284110000006"/>
    <n v="2.1683411100000001"/>
    <n v="229.53552426440001"/>
    <n v="566.75939315319999"/>
    <n v="0"/>
    <n v="23.286871551600001"/>
    <n v="558.45495558239998"/>
    <n v="0"/>
    <n v="0"/>
    <n v="0"/>
    <n v="207.80466911959999"/>
    <n v="19.150590999999999"/>
    <n v="10631.728833204399"/>
    <n v="0"/>
    <n v="0"/>
    <n v="14.128194070000001"/>
    <n v="0"/>
    <n v="0"/>
    <n v="5.8872623299999995"/>
    <n v="2964.1099421499998"/>
    <n v="320.17934868999998"/>
  </r>
  <r>
    <x v="0"/>
    <x v="2"/>
    <x v="2"/>
    <x v="0"/>
    <x v="0"/>
    <s v="Fixed"/>
    <x v="3"/>
    <s v="Protect None"/>
    <n v="0"/>
    <n v="340.27511402000005"/>
    <n v="1901.0544581300001"/>
    <n v="157.45492368000001"/>
    <n v="0"/>
    <n v="5.8625518899999998"/>
    <n v="5.5722042199999997"/>
    <n v="38.054077599999999"/>
    <n v="2.3351365799999999"/>
    <n v="0"/>
    <n v="27.725113680000003"/>
    <n v="0"/>
    <n v="0"/>
    <n v="0"/>
    <n v="0"/>
    <n v="4.2131300200000004"/>
    <n v="0"/>
    <n v="1956.57881681"/>
    <n v="0"/>
    <n v="0"/>
    <n v="474.14392271999998"/>
    <n v="0"/>
    <n v="0"/>
    <n v="64.599267769999997"/>
    <n v="1384.1861846500001"/>
    <n v="0"/>
  </r>
  <r>
    <x v="1"/>
    <x v="2"/>
    <x v="2"/>
    <x v="0"/>
    <x v="0"/>
    <s v="Fixed"/>
    <x v="3"/>
    <s v="Protect None"/>
    <n v="0"/>
    <n v="336.77858676"/>
    <n v="1855.94554991"/>
    <n v="152.57461178"/>
    <n v="0"/>
    <n v="5.8625518899999998"/>
    <n v="5.5722042199999997"/>
    <n v="86.535960880000005"/>
    <n v="19.406096949599998"/>
    <n v="0"/>
    <n v="16.901940960000001"/>
    <n v="0"/>
    <n v="0"/>
    <n v="0"/>
    <n v="0"/>
    <n v="4.2131300200000004"/>
    <n v="0"/>
    <n v="1968.67457719"/>
    <n v="0"/>
    <n v="0"/>
    <n v="457.3756652404"/>
    <n v="0"/>
    <n v="0"/>
    <n v="64.53131406"/>
    <n v="1384.1861846500001"/>
    <n v="3.4965272600000001"/>
  </r>
  <r>
    <x v="2"/>
    <x v="2"/>
    <x v="2"/>
    <x v="0"/>
    <x v="0"/>
    <s v="Fixed"/>
    <x v="3"/>
    <s v="Protect None"/>
    <n v="0"/>
    <n v="333.79480113000005"/>
    <n v="1829.9995879099999"/>
    <n v="147.29893283999999"/>
    <n v="0"/>
    <n v="5.8625518899999998"/>
    <n v="5.5722042199999997"/>
    <n v="95.65263061360001"/>
    <n v="41.204658700000003"/>
    <n v="0"/>
    <n v="14.4837773016"/>
    <n v="8.6493953132000012"/>
    <n v="0"/>
    <n v="0"/>
    <n v="0"/>
    <n v="4.2262265532000001"/>
    <n v="0"/>
    <n v="1971.1690961080001"/>
    <n v="0"/>
    <n v="0"/>
    <n v="449.02699598199996"/>
    <n v="0"/>
    <n v="0"/>
    <n v="64.447545668399997"/>
    <n v="1384.1861846500001"/>
    <n v="6.4803128900000004"/>
  </r>
  <r>
    <x v="3"/>
    <x v="2"/>
    <x v="2"/>
    <x v="0"/>
    <x v="0"/>
    <s v="Fixed"/>
    <x v="3"/>
    <s v="Protect None"/>
    <n v="0"/>
    <n v="328.33453520320001"/>
    <n v="1780.95554212"/>
    <n v="140.22680491200001"/>
    <n v="0"/>
    <n v="5.143478086"/>
    <n v="5.5722042199999997"/>
    <n v="118.01533170920001"/>
    <n v="303.4889290964"/>
    <n v="0"/>
    <n v="12.593675745999999"/>
    <n v="15.5742490188"/>
    <n v="0"/>
    <n v="0"/>
    <n v="0"/>
    <n v="3.9904889556000001"/>
    <n v="0"/>
    <n v="1981.2818436779999"/>
    <n v="0"/>
    <n v="0"/>
    <n v="208.38561156400002"/>
    <n v="0"/>
    <n v="0"/>
    <n v="62.365443993999996"/>
    <n v="1384.1861846500001"/>
    <n v="11.9405788168"/>
  </r>
  <r>
    <x v="4"/>
    <x v="2"/>
    <x v="2"/>
    <x v="0"/>
    <x v="0"/>
    <s v="Fixed"/>
    <x v="3"/>
    <s v="Protect None"/>
    <n v="0"/>
    <n v="322.04745795399998"/>
    <n v="1730.9848548300001"/>
    <n v="133.68076225160002"/>
    <n v="0"/>
    <n v="5.1335939100000001"/>
    <n v="5.5722042199999997"/>
    <n v="106.5234944828"/>
    <n v="517.08004195080002"/>
    <n v="0"/>
    <n v="11.261288821199999"/>
    <n v="10.304747688800001"/>
    <n v="0"/>
    <n v="0"/>
    <n v="0"/>
    <n v="3.5872145747999999"/>
    <n v="0"/>
    <n v="1997.5613286544001"/>
    <n v="0"/>
    <n v="0"/>
    <n v="74.854100369999998"/>
    <n v="0"/>
    <n v="0"/>
    <n v="41.050218450000003"/>
    <n v="1384.1861846500001"/>
    <n v="18.227656066000002"/>
  </r>
  <r>
    <x v="5"/>
    <x v="2"/>
    <x v="2"/>
    <x v="0"/>
    <x v="0"/>
    <s v="Fixed"/>
    <x v="3"/>
    <s v="Protect None"/>
    <n v="0"/>
    <n v="308.16587407520001"/>
    <n v="1645.4311339399999"/>
    <n v="122.69820719360001"/>
    <n v="0"/>
    <n v="4.5590761799999999"/>
    <n v="5.5722042199999997"/>
    <n v="120.81700139639999"/>
    <n v="341.83162463560001"/>
    <n v="0"/>
    <n v="9.4752182180000002"/>
    <n v="320.41533339200004"/>
    <n v="0"/>
    <n v="0"/>
    <n v="0"/>
    <n v="3.5217319088000001"/>
    <n v="0"/>
    <n v="2010.4656146312"/>
    <n v="0"/>
    <n v="0"/>
    <n v="30.801316355600001"/>
    <n v="0"/>
    <n v="0"/>
    <n v="22.004646819999998"/>
    <n v="1384.1861846500001"/>
    <n v="32.109239944799995"/>
  </r>
  <r>
    <x v="6"/>
    <x v="2"/>
    <x v="2"/>
    <x v="0"/>
    <x v="0"/>
    <s v="Fixed"/>
    <x v="3"/>
    <s v="Protect None"/>
    <n v="0"/>
    <n v="288.43705877920002"/>
    <n v="1566.04266783"/>
    <n v="102.58539166"/>
    <n v="0"/>
    <n v="4.55289857"/>
    <n v="5.5104281200000003"/>
    <n v="126.33607817040001"/>
    <n v="251.74032564839999"/>
    <n v="0"/>
    <n v="7.2955103055999997"/>
    <n v="210.86184475640002"/>
    <n v="0"/>
    <n v="0"/>
    <n v="0"/>
    <n v="3.3821179228"/>
    <n v="0"/>
    <n v="2333.4728260747997"/>
    <n v="0"/>
    <n v="0"/>
    <n v="11.3082386572"/>
    <n v="0"/>
    <n v="0"/>
    <n v="14.505028280000001"/>
    <n v="1384.1861846500001"/>
    <n v="51.838055240800003"/>
  </r>
  <r>
    <x v="7"/>
    <x v="2"/>
    <x v="2"/>
    <x v="0"/>
    <x v="0"/>
    <s v="Fixed"/>
    <x v="3"/>
    <s v="Protect None"/>
    <n v="0"/>
    <n v="273.24508026720002"/>
    <n v="1509.5916676500001"/>
    <n v="90.526696939999994"/>
    <n v="0"/>
    <n v="4.54672096"/>
    <n v="4.5714313999999998"/>
    <n v="94.063255112800007"/>
    <n v="235.013581708"/>
    <n v="0"/>
    <n v="5.4570535696000002"/>
    <n v="128.1241256088"/>
    <n v="0"/>
    <n v="0"/>
    <n v="0"/>
    <n v="3.3544422299999996"/>
    <n v="0"/>
    <n v="2546.4318458739999"/>
    <n v="0"/>
    <n v="0"/>
    <n v="5.2811152367999998"/>
    <n v="0"/>
    <n v="0"/>
    <n v="10.63166681"/>
    <n v="1384.1861846500001"/>
    <n v="67.030033752800009"/>
  </r>
  <r>
    <x v="0"/>
    <x v="3"/>
    <x v="2"/>
    <x v="0"/>
    <x v="0"/>
    <s v="Fixed"/>
    <x v="3"/>
    <s v="Protect None"/>
    <n v="0"/>
    <n v="1352.4085588099999"/>
    <n v="1823.2598154"/>
    <n v="40.222418709999999"/>
    <n v="0"/>
    <n v="3.7374540499999998"/>
    <n v="3.2370676400000002"/>
    <n v="20.713526330000001"/>
    <n v="2.3845574599999999"/>
    <n v="0"/>
    <n v="18.971440310000002"/>
    <n v="0"/>
    <n v="0"/>
    <n v="0"/>
    <n v="0"/>
    <n v="33.630908839999996"/>
    <n v="0"/>
    <n v="2245.8701154999999"/>
    <n v="0"/>
    <n v="0"/>
    <n v="179.85493753999998"/>
    <n v="0"/>
    <n v="0"/>
    <n v="47.369913480000001"/>
    <n v="209.16151937999999"/>
    <n v="0"/>
  </r>
  <r>
    <x v="1"/>
    <x v="3"/>
    <x v="2"/>
    <x v="0"/>
    <x v="0"/>
    <s v="Fixed"/>
    <x v="3"/>
    <s v="Protect None"/>
    <n v="0"/>
    <n v="1344.48886279"/>
    <n v="1784.81654837"/>
    <n v="40.210063490000003"/>
    <n v="0"/>
    <n v="3.4038631100000001"/>
    <n v="3.2370676400000002"/>
    <n v="58.341348840000002"/>
    <n v="7.7529005500000006"/>
    <n v="0"/>
    <n v="19.644799800000001"/>
    <n v="0.33359094"/>
    <n v="0"/>
    <n v="0"/>
    <n v="0"/>
    <n v="33.630908839999996"/>
    <n v="0"/>
    <n v="2245.9504244300001"/>
    <n v="0"/>
    <n v="0"/>
    <n v="174.72752123999999"/>
    <n v="0"/>
    <n v="0"/>
    <n v="47.203118009999997"/>
    <n v="209.16151937999999"/>
    <n v="7.9196960199999999"/>
  </r>
  <r>
    <x v="2"/>
    <x v="3"/>
    <x v="2"/>
    <x v="0"/>
    <x v="0"/>
    <s v="Fixed"/>
    <x v="3"/>
    <s v="Protect None"/>
    <n v="0"/>
    <n v="1341.2826831999998"/>
    <n v="1764.9493546100002"/>
    <n v="39.895005380000001"/>
    <n v="0"/>
    <n v="3.4038631100000001"/>
    <n v="3.2247124199999999"/>
    <n v="58.223974249999998"/>
    <n v="29.189207249999999"/>
    <n v="0"/>
    <n v="19.280320809999999"/>
    <n v="2.6378394699999999"/>
    <n v="0"/>
    <n v="0"/>
    <n v="0"/>
    <n v="33.630908839999996"/>
    <n v="0"/>
    <n v="2246.6670271899998"/>
    <n v="0"/>
    <n v="0"/>
    <n v="171.17539549"/>
    <n v="0"/>
    <n v="0"/>
    <n v="46.974546440000005"/>
    <n v="209.16151937999999"/>
    <n v="11.125875610000001"/>
  </r>
  <r>
    <x v="3"/>
    <x v="3"/>
    <x v="2"/>
    <x v="0"/>
    <x v="0"/>
    <s v="Fixed"/>
    <x v="3"/>
    <s v="Protect None"/>
    <n v="0"/>
    <n v="1326.9197399499999"/>
    <n v="1711.64893553"/>
    <n v="39.660256199999999"/>
    <n v="0"/>
    <n v="1.19227873"/>
    <n v="3.1320482700000003"/>
    <n v="96.105078769999992"/>
    <n v="109.06570455000001"/>
    <n v="0"/>
    <n v="18.514297169999999"/>
    <n v="6.8386142699999999"/>
    <n v="0"/>
    <n v="0"/>
    <n v="0"/>
    <n v="33.630908839999996"/>
    <n v="0"/>
    <n v="2249.7620098000002"/>
    <n v="0"/>
    <n v="0"/>
    <n v="104.24099114000001"/>
    <n v="0"/>
    <n v="0"/>
    <n v="45.461031990000002"/>
    <n v="209.16151937999999"/>
    <n v="25.488818859999999"/>
  </r>
  <r>
    <x v="4"/>
    <x v="3"/>
    <x v="2"/>
    <x v="0"/>
    <x v="0"/>
    <s v="Fixed"/>
    <x v="3"/>
    <s v="Protect None"/>
    <n v="0"/>
    <n v="1310.2093049"/>
    <n v="1642.46588114"/>
    <n v="38.801568410000002"/>
    <n v="0"/>
    <n v="1.0254832599999999"/>
    <n v="2.9405423599999998"/>
    <n v="122.24872429"/>
    <n v="189.75146876000002"/>
    <n v="0"/>
    <n v="17.111979699999999"/>
    <n v="6.8818575400000004"/>
    <n v="0"/>
    <n v="0"/>
    <n v="0"/>
    <n v="29.356002720000003"/>
    <n v="0"/>
    <n v="2261.5303568499999"/>
    <n v="0"/>
    <n v="0"/>
    <n v="65.019345250000001"/>
    <n v="0"/>
    <n v="0"/>
    <n v="42.118944980000002"/>
    <n v="209.16151937999999"/>
    <n v="42.199253910000003"/>
  </r>
  <r>
    <x v="5"/>
    <x v="3"/>
    <x v="2"/>
    <x v="0"/>
    <x v="0"/>
    <s v="Fixed"/>
    <x v="3"/>
    <s v="Protect None"/>
    <n v="0"/>
    <n v="1258.1505854300001"/>
    <n v="1530.28048354"/>
    <n v="25.649436720000001"/>
    <n v="0"/>
    <n v="0.10501937000000001"/>
    <n v="2.5884185900000003"/>
    <n v="157.38696997"/>
    <n v="206.85109323999998"/>
    <n v="0"/>
    <n v="14.362943250000001"/>
    <n v="103.09195568"/>
    <n v="0"/>
    <n v="0"/>
    <n v="0"/>
    <n v="25.779166529999998"/>
    <n v="0"/>
    <n v="2274.7751526900001"/>
    <n v="0"/>
    <n v="0"/>
    <n v="43.966050370000005"/>
    <n v="0"/>
    <n v="0"/>
    <n v="34.415465310000002"/>
    <n v="209.16151937999999"/>
    <n v="94.25797338000001"/>
  </r>
  <r>
    <x v="6"/>
    <x v="3"/>
    <x v="2"/>
    <x v="0"/>
    <x v="0"/>
    <s v="Fixed"/>
    <x v="3"/>
    <s v="Protect None"/>
    <n v="0"/>
    <n v="1193.8663757699999"/>
    <n v="1421.2456670399999"/>
    <n v="20.614684569999998"/>
    <n v="0"/>
    <n v="0"/>
    <n v="1.2478772200000001"/>
    <n v="141.44873616999999"/>
    <n v="278.77700647"/>
    <n v="0"/>
    <n v="10.409272850000001"/>
    <n v="79.950628619999989"/>
    <n v="0"/>
    <n v="0"/>
    <n v="0"/>
    <n v="12.0463395"/>
    <n v="0"/>
    <n v="2395.60920429"/>
    <n v="0"/>
    <n v="0"/>
    <n v="31.203108109999999"/>
    <n v="0"/>
    <n v="0"/>
    <n v="26.699630419999998"/>
    <n v="209.16151937999999"/>
    <n v="158.54218304"/>
  </r>
  <r>
    <x v="7"/>
    <x v="3"/>
    <x v="2"/>
    <x v="0"/>
    <x v="0"/>
    <s v="Fixed"/>
    <x v="3"/>
    <s v="Protect None"/>
    <n v="0"/>
    <n v="1130.80533289"/>
    <n v="1349.6656999700001"/>
    <n v="19.076459679999999"/>
    <n v="0"/>
    <n v="0"/>
    <n v="0.61158338999999995"/>
    <n v="97.902763279999988"/>
    <n v="276.93607868999999"/>
    <n v="0"/>
    <n v="6.9003903700000002"/>
    <n v="132.22556444"/>
    <n v="0"/>
    <n v="0"/>
    <n v="0"/>
    <n v="11.89189925"/>
    <n v="0"/>
    <n v="2479.2416884700001"/>
    <n v="0"/>
    <n v="0"/>
    <n v="23.93823875"/>
    <n v="0"/>
    <n v="0"/>
    <n v="20.861788970000003"/>
    <n v="209.16151937999999"/>
    <n v="221.60322592000003"/>
  </r>
  <r>
    <x v="0"/>
    <x v="4"/>
    <x v="2"/>
    <x v="0"/>
    <x v="0"/>
    <s v="Fixed"/>
    <x v="3"/>
    <s v="Protect None"/>
    <n v="0"/>
    <n v="255.06733929000001"/>
    <n v="614.81428002999996"/>
    <n v="15.28958475"/>
    <n v="0"/>
    <n v="0.45714314"/>
    <n v="0"/>
    <n v="0"/>
    <n v="3.95984801"/>
    <n v="0"/>
    <n v="15.320472800000001"/>
    <n v="0"/>
    <n v="0"/>
    <n v="0"/>
    <n v="0"/>
    <n v="0.48185358"/>
    <n v="0"/>
    <n v="1151.0431832500001"/>
    <n v="0"/>
    <n v="0"/>
    <n v="111.0734278"/>
    <n v="0"/>
    <n v="0"/>
    <n v="0"/>
    <n v="0"/>
    <n v="0"/>
  </r>
  <r>
    <x v="1"/>
    <x v="4"/>
    <x v="2"/>
    <x v="0"/>
    <x v="0"/>
    <s v="Fixed"/>
    <x v="3"/>
    <s v="Protect None"/>
    <n v="0"/>
    <n v="254.35073653000001"/>
    <n v="601.35771571919997"/>
    <n v="15.240163870000002"/>
    <n v="0"/>
    <n v="6.17761E-3"/>
    <n v="0"/>
    <n v="13.9569507208"/>
    <n v="15.39460412"/>
    <n v="0"/>
    <n v="15.320472800000001"/>
    <n v="0.42007748000000006"/>
    <n v="0"/>
    <n v="0"/>
    <n v="0"/>
    <n v="0.48185358"/>
    <n v="0"/>
    <n v="1151.0431832500001"/>
    <n v="0"/>
    <n v="0"/>
    <n v="99.218594210000006"/>
    <n v="0"/>
    <n v="0"/>
    <n v="0"/>
    <n v="0"/>
    <n v="0.71660276000000001"/>
  </r>
  <r>
    <x v="2"/>
    <x v="4"/>
    <x v="2"/>
    <x v="0"/>
    <x v="0"/>
    <s v="Fixed"/>
    <x v="3"/>
    <s v="Protect None"/>
    <n v="0"/>
    <n v="254.17158584000001"/>
    <n v="596.07215260320004"/>
    <n v="14.301167149999999"/>
    <n v="0"/>
    <n v="0"/>
    <n v="0"/>
    <n v="14.940179128400001"/>
    <n v="16.083036978400003"/>
    <n v="0"/>
    <n v="15.178387770000001"/>
    <n v="7.2895798000000003"/>
    <n v="0"/>
    <n v="0"/>
    <n v="0"/>
    <n v="0.48185358"/>
    <n v="0"/>
    <n v="1151.39530702"/>
    <n v="0"/>
    <n v="0"/>
    <n v="96.69812933"/>
    <n v="0"/>
    <n v="0"/>
    <n v="0"/>
    <n v="0"/>
    <n v="0.89575344999999995"/>
  </r>
  <r>
    <x v="3"/>
    <x v="4"/>
    <x v="2"/>
    <x v="0"/>
    <x v="0"/>
    <s v="Fixed"/>
    <x v="3"/>
    <s v="Protect None"/>
    <n v="0"/>
    <n v="253.36231892999999"/>
    <n v="588.61651864639998"/>
    <n v="14.06641797"/>
    <n v="0"/>
    <n v="0"/>
    <n v="0"/>
    <n v="14.2198698024"/>
    <n v="50.245714487199997"/>
    <n v="0"/>
    <n v="14.294989540000001"/>
    <n v="4.6603889839999999"/>
    <n v="0"/>
    <n v="0"/>
    <n v="0"/>
    <n v="0.48185358"/>
    <n v="0"/>
    <n v="1158.62928833"/>
    <n v="0"/>
    <n v="0"/>
    <n v="67.224752019999997"/>
    <n v="0"/>
    <n v="0"/>
    <n v="0"/>
    <n v="0"/>
    <n v="1.7050203599999998"/>
  </r>
  <r>
    <x v="4"/>
    <x v="4"/>
    <x v="2"/>
    <x v="0"/>
    <x v="0"/>
    <s v="Fixed"/>
    <x v="3"/>
    <s v="Protect None"/>
    <n v="0"/>
    <n v="252.08355366000001"/>
    <n v="581.06673791319997"/>
    <n v="14.01081948"/>
    <n v="0"/>
    <n v="0"/>
    <n v="0"/>
    <n v="13.080965622800001"/>
    <n v="114.0495531936"/>
    <n v="0"/>
    <n v="13.22626301"/>
    <n v="5.1232155252"/>
    <n v="0"/>
    <n v="0"/>
    <n v="0"/>
    <n v="0.48185358"/>
    <n v="0"/>
    <n v="1163.6909748595999"/>
    <n v="0"/>
    <n v="0"/>
    <n v="7.7096572800000001"/>
    <n v="0"/>
    <n v="0"/>
    <n v="0"/>
    <n v="0"/>
    <n v="2.9837856299999999"/>
  </r>
  <r>
    <x v="5"/>
    <x v="4"/>
    <x v="2"/>
    <x v="0"/>
    <x v="0"/>
    <s v="Fixed"/>
    <x v="3"/>
    <s v="Protect None"/>
    <n v="0"/>
    <n v="249.63722010000001"/>
    <n v="570.47633753799994"/>
    <n v="13.986109040000001"/>
    <n v="0"/>
    <n v="0"/>
    <n v="0"/>
    <n v="13.3075603576"/>
    <n v="66.891408184400007"/>
    <n v="0"/>
    <n v="11.89189925"/>
    <n v="63.342989000400003"/>
    <n v="0"/>
    <n v="0"/>
    <n v="0"/>
    <n v="0.48185358"/>
    <n v="0"/>
    <n v="1170.1403996996"/>
    <n v="0"/>
    <n v="0"/>
    <n v="1.9212367099999998"/>
    <n v="0"/>
    <n v="0"/>
    <n v="0"/>
    <n v="0"/>
    <n v="5.4301191899999992"/>
  </r>
  <r>
    <x v="6"/>
    <x v="4"/>
    <x v="2"/>
    <x v="0"/>
    <x v="0"/>
    <s v="Fixed"/>
    <x v="3"/>
    <s v="Protect None"/>
    <n v="0"/>
    <n v="245.23258417000002"/>
    <n v="561.08859427760001"/>
    <n v="13.986109040000001"/>
    <n v="0"/>
    <n v="0"/>
    <n v="0"/>
    <n v="12.125907116799999"/>
    <n v="29.090859698800003"/>
    <n v="0"/>
    <n v="10.013905810000001"/>
    <n v="49.648216047999995"/>
    <n v="0"/>
    <n v="0"/>
    <n v="0"/>
    <n v="0.48185358"/>
    <n v="0"/>
    <n v="1235.3556987388001"/>
    <n v="0"/>
    <n v="0"/>
    <n v="0.64864905000000006"/>
    <n v="0"/>
    <n v="0"/>
    <n v="0"/>
    <n v="0"/>
    <n v="9.8347551200000005"/>
  </r>
  <r>
    <x v="7"/>
    <x v="4"/>
    <x v="2"/>
    <x v="0"/>
    <x v="0"/>
    <s v="Fixed"/>
    <x v="3"/>
    <s v="Protect None"/>
    <n v="0"/>
    <n v="239.78393215"/>
    <n v="551.72877381440003"/>
    <n v="13.986109040000001"/>
    <n v="0"/>
    <n v="0"/>
    <n v="0"/>
    <n v="11.8768258816"/>
    <n v="24.6800461588"/>
    <n v="0"/>
    <n v="7.8949855799999993"/>
    <n v="14.393584195600001"/>
    <n v="0"/>
    <n v="0"/>
    <n v="0"/>
    <n v="0.48185358"/>
    <n v="0"/>
    <n v="1287.1196226596001"/>
    <n v="0"/>
    <n v="0"/>
    <n v="0.27799245"/>
    <n v="0"/>
    <n v="0"/>
    <n v="0"/>
    <n v="0"/>
    <n v="15.28340714"/>
  </r>
  <r>
    <x v="0"/>
    <x v="6"/>
    <x v="2"/>
    <x v="5"/>
    <x v="0"/>
    <s v="Fixed"/>
    <x v="3"/>
    <s v="Protect None"/>
    <n v="0"/>
    <n v="2017.9780825999999"/>
    <n v="10492.86826852"/>
    <n v="364.42956912"/>
    <n v="0"/>
    <n v="35.959867809999999"/>
    <n v="270.43723296999997"/>
    <n v="1.0254832599999999"/>
    <n v="6.7953710000000003"/>
    <n v="0"/>
    <n v="96.827859140000001"/>
    <n v="0"/>
    <n v="0"/>
    <n v="0"/>
    <n v="0"/>
    <n v="182.14683085000001"/>
    <n v="131.43483036000001"/>
    <n v="2903.3963910699999"/>
    <n v="0"/>
    <n v="0"/>
    <n v="938.53339925"/>
    <n v="0"/>
    <n v="0"/>
    <n v="181.05957149"/>
    <n v="28849.074221010003"/>
    <n v="0"/>
  </r>
  <r>
    <x v="1"/>
    <x v="6"/>
    <x v="2"/>
    <x v="5"/>
    <x v="0"/>
    <s v="Fixed"/>
    <x v="3"/>
    <s v="Protect None"/>
    <n v="0"/>
    <n v="2010.8491206599999"/>
    <n v="10382.2967097564"/>
    <n v="364.42956912"/>
    <n v="0"/>
    <n v="35.756006679999999"/>
    <n v="244.44802769999998"/>
    <n v="111.6464629036"/>
    <n v="76.100000754800007"/>
    <n v="0"/>
    <n v="69.800815389999997"/>
    <n v="16.97607228"/>
    <n v="0"/>
    <n v="0"/>
    <n v="0"/>
    <n v="182.07269953000002"/>
    <n v="96.154499650000005"/>
    <n v="2965.8520281700003"/>
    <n v="0"/>
    <n v="0"/>
    <n v="890.72685229520005"/>
    <n v="0"/>
    <n v="0"/>
    <n v="168.65493061000001"/>
    <n v="28849.074221010003"/>
    <n v="7.1289619399999999"/>
  </r>
  <r>
    <x v="2"/>
    <x v="6"/>
    <x v="2"/>
    <x v="5"/>
    <x v="0"/>
    <s v="Fixed"/>
    <x v="3"/>
    <s v="Protect None"/>
    <n v="0"/>
    <n v="2005.9655964028"/>
    <n v="10340.8958501628"/>
    <n v="364.42956912"/>
    <n v="0"/>
    <n v="34.693457760000001"/>
    <n v="231.9692555"/>
    <n v="95.463101538800004"/>
    <n v="137.00629326679999"/>
    <n v="0"/>
    <n v="27.805422609999997"/>
    <n v="52.4246810864"/>
    <n v="0"/>
    <n v="0"/>
    <n v="0"/>
    <n v="181.79470707999999"/>
    <n v="16.43862021"/>
    <n v="3094.0930341600001"/>
    <n v="0"/>
    <n v="0"/>
    <n v="874.71473427960007"/>
    <n v="0"/>
    <n v="0"/>
    <n v="153.18619516999999"/>
    <n v="28849.074221010003"/>
    <n v="12.012486197199999"/>
  </r>
  <r>
    <x v="3"/>
    <x v="6"/>
    <x v="2"/>
    <x v="5"/>
    <x v="0"/>
    <s v="Fixed"/>
    <x v="3"/>
    <s v="Protect None"/>
    <n v="0"/>
    <n v="1995.1893735187998"/>
    <n v="10269.599064735201"/>
    <n v="364.42956912"/>
    <n v="0"/>
    <n v="33.229364189999998"/>
    <n v="210.74916514999998"/>
    <n v="124.34416960200001"/>
    <n v="257.32612061039998"/>
    <n v="0"/>
    <n v="8.9513568899999996"/>
    <n v="67.784937694799993"/>
    <n v="0"/>
    <n v="0"/>
    <n v="0"/>
    <n v="181.69586532"/>
    <n v="11.175296489999999"/>
    <n v="3156.7317756204002"/>
    <n v="0"/>
    <n v="0"/>
    <n v="815.50950845720001"/>
    <n v="0"/>
    <n v="0"/>
    <n v="103.38848096000001"/>
    <n v="28849.074221010003"/>
    <n v="22.7887090812"/>
  </r>
  <r>
    <x v="4"/>
    <x v="6"/>
    <x v="2"/>
    <x v="5"/>
    <x v="0"/>
    <s v="Fixed"/>
    <x v="3"/>
    <s v="Protect None"/>
    <n v="0"/>
    <n v="1978.1695637599998"/>
    <n v="10197.0020159548"/>
    <n v="364.42956912"/>
    <n v="0"/>
    <n v="32.889595640000003"/>
    <n v="184.80320314999997"/>
    <n v="125.16603883640001"/>
    <n v="814.61400211160003"/>
    <n v="0"/>
    <n v="5.6895788100000004"/>
    <n v="66.278589272399998"/>
    <n v="0"/>
    <n v="0"/>
    <n v="0"/>
    <n v="181.65262205000002"/>
    <n v="8.6795420500000002"/>
    <n v="3212.1911458432"/>
    <n v="0"/>
    <n v="0"/>
    <n v="346.50585146599997"/>
    <n v="0"/>
    <n v="0"/>
    <n v="65.013167639999992"/>
    <n v="28849.074221010003"/>
    <n v="39.808518839999998"/>
  </r>
  <r>
    <x v="5"/>
    <x v="6"/>
    <x v="2"/>
    <x v="5"/>
    <x v="0"/>
    <s v="Fixed"/>
    <x v="3"/>
    <s v="Protect None"/>
    <n v="0"/>
    <n v="1953.9656877800001"/>
    <n v="10096.331683394799"/>
    <n v="364.34926019"/>
    <n v="0"/>
    <n v="32.716622559999998"/>
    <n v="116.64563201999999"/>
    <n v="127.4846194216"/>
    <n v="1084.8812272544001"/>
    <n v="0"/>
    <n v="3.706566"/>
    <n v="197.35462404360001"/>
    <n v="0"/>
    <n v="0"/>
    <n v="0"/>
    <n v="181.5599579"/>
    <n v="4.1266434800000003"/>
    <n v="3286.9535704808"/>
    <n v="0"/>
    <n v="0"/>
    <n v="72.288415384800004"/>
    <n v="0"/>
    <n v="0"/>
    <n v="36.515852709999997"/>
    <n v="28849.074221010003"/>
    <n v="64.012394819999997"/>
  </r>
  <r>
    <x v="6"/>
    <x v="6"/>
    <x v="2"/>
    <x v="5"/>
    <x v="0"/>
    <s v="Fixed"/>
    <x v="3"/>
    <s v="Protect None"/>
    <n v="0"/>
    <n v="1922.5246181328"/>
    <n v="10009.211567713201"/>
    <n v="364.15775428000001"/>
    <n v="0"/>
    <n v="32.593070359999999"/>
    <n v="47.221650840000002"/>
    <n v="112.5590194528"/>
    <n v="511.2928569028"/>
    <n v="0"/>
    <n v="2.3885111304"/>
    <n v="802.00327616200002"/>
    <n v="0"/>
    <n v="0"/>
    <n v="0"/>
    <n v="180.91130885000001"/>
    <n v="3.6447899000000001"/>
    <n v="3485.8530912331998"/>
    <n v="0"/>
    <n v="0"/>
    <n v="27.817777830000001"/>
    <n v="0"/>
    <n v="0"/>
    <n v="25.260247289999999"/>
    <n v="28849.074221010003"/>
    <n v="95.453464467199993"/>
  </r>
  <r>
    <x v="7"/>
    <x v="6"/>
    <x v="2"/>
    <x v="5"/>
    <x v="0"/>
    <s v="Fixed"/>
    <x v="3"/>
    <s v="Protect None"/>
    <n v="0"/>
    <n v="1894.3517512799999"/>
    <n v="9926.115794289999"/>
    <n v="363.83651856"/>
    <n v="0"/>
    <n v="31.851757160000002"/>
    <n v="21.18302469"/>
    <n v="108.6120208716"/>
    <n v="315.87701398159999"/>
    <n v="0"/>
    <n v="1.4843561308"/>
    <n v="351.20676557159999"/>
    <n v="0"/>
    <n v="0"/>
    <n v="0"/>
    <n v="180.51594180999999"/>
    <n v="2.5451753200000002"/>
    <n v="4268.4075213843998"/>
    <n v="0"/>
    <n v="0"/>
    <n v="15.27722953"/>
    <n v="0"/>
    <n v="0"/>
    <n v="18.001555540000002"/>
    <n v="28849.074221010003"/>
    <n v="123.62633132000001"/>
  </r>
  <r>
    <x v="0"/>
    <x v="7"/>
    <x v="2"/>
    <x v="5"/>
    <x v="4"/>
    <s v="Fixed"/>
    <x v="3"/>
    <s v="Protect None"/>
    <n v="0"/>
    <n v="441.09988683"/>
    <n v="10094.20856239"/>
    <n v="383.74077797999996"/>
    <n v="0"/>
    <n v="19.36062974"/>
    <n v="308.48513295999999"/>
    <n v="4.5961418400000005"/>
    <n v="50.125127540000001"/>
    <n v="0"/>
    <n v="9.69267009"/>
    <n v="2.3536694100000002"/>
    <n v="0"/>
    <n v="0"/>
    <n v="0"/>
    <n v="80.469547859999992"/>
    <n v="245.64030643000001"/>
    <n v="3047.5941636900002"/>
    <n v="0"/>
    <n v="0"/>
    <n v="1590.6110228000002"/>
    <n v="0"/>
    <n v="0"/>
    <n v="189.06575405000001"/>
    <n v="37693.27428795"/>
    <n v="0"/>
  </r>
  <r>
    <x v="1"/>
    <x v="7"/>
    <x v="2"/>
    <x v="5"/>
    <x v="4"/>
    <s v="Fixed"/>
    <x v="3"/>
    <s v="Protect None"/>
    <n v="0"/>
    <n v="439.34544559000005"/>
    <n v="9921.7763939216002"/>
    <n v="378.63807212"/>
    <n v="0"/>
    <n v="19.323564080000001"/>
    <n v="304.68590281000002"/>
    <n v="181.8653789384"/>
    <n v="184.2956507124"/>
    <n v="0"/>
    <n v="9.5938283299999991"/>
    <n v="6.6038650899999993"/>
    <n v="0"/>
    <n v="0"/>
    <n v="0"/>
    <n v="80.469547859999992"/>
    <n v="231.39473777000001"/>
    <n v="3061.96328455"/>
    <n v="0"/>
    <n v="0"/>
    <n v="1471.6003545676001"/>
    <n v="0"/>
    <n v="0"/>
    <n v="173.73292603000002"/>
    <n v="37693.27428795"/>
    <n v="1.75444124"/>
  </r>
  <r>
    <x v="2"/>
    <x v="7"/>
    <x v="2"/>
    <x v="5"/>
    <x v="4"/>
    <s v="Fixed"/>
    <x v="3"/>
    <s v="Protect None"/>
    <n v="0"/>
    <n v="438.42498170000005"/>
    <n v="9864.8217949744012"/>
    <n v="377.05042635000001"/>
    <n v="0"/>
    <n v="19.280320809999999"/>
    <n v="298.16234664999996"/>
    <n v="144.09003510159999"/>
    <n v="322.48359721999998"/>
    <n v="0"/>
    <n v="9.4828784543999998"/>
    <n v="56.885409715200005"/>
    <n v="0"/>
    <n v="0"/>
    <n v="0"/>
    <n v="78.881902089999997"/>
    <n v="76.194641740000009"/>
    <n v="3221.8986421971999"/>
    <n v="0"/>
    <n v="0"/>
    <n v="1401.6105043115999"/>
    <n v="0"/>
    <n v="0"/>
    <n v="155.10125427"/>
    <n v="37693.27428795"/>
    <n v="2.67490513"/>
  </r>
  <r>
    <x v="3"/>
    <x v="7"/>
    <x v="2"/>
    <x v="5"/>
    <x v="4"/>
    <s v="Fixed"/>
    <x v="3"/>
    <s v="Protect None"/>
    <n v="0"/>
    <n v="436.26899581000004"/>
    <n v="9767.7352175275992"/>
    <n v="373.19559771000002"/>
    <n v="0"/>
    <n v="19.008505970000002"/>
    <n v="271.27738792999997"/>
    <n v="177.8519092736"/>
    <n v="763.23704368120002"/>
    <n v="0"/>
    <n v="9.2545539887999997"/>
    <n v="74.225219671999994"/>
    <n v="0"/>
    <n v="0"/>
    <n v="0"/>
    <n v="78.789237940000007"/>
    <n v="59.626291719999998"/>
    <n v="3282.9719772836002"/>
    <n v="0"/>
    <n v="0"/>
    <n v="1045.1102682832"/>
    <n v="0"/>
    <n v="0"/>
    <n v="103.66029580000001"/>
    <n v="37693.27428795"/>
    <n v="4.8308910200000001"/>
  </r>
  <r>
    <x v="4"/>
    <x v="7"/>
    <x v="2"/>
    <x v="5"/>
    <x v="4"/>
    <s v="Fixed"/>
    <x v="3"/>
    <s v="Protect None"/>
    <n v="0"/>
    <n v="432.24119409000002"/>
    <n v="9680.8157506187999"/>
    <n v="371.31760427000006"/>
    <n v="0"/>
    <n v="18.779934399999998"/>
    <n v="229.72678307000001"/>
    <n v="161.53955941200002"/>
    <n v="1652.7212079487999"/>
    <n v="0"/>
    <n v="8.0123601700000009"/>
    <n v="123.8086943672"/>
    <n v="0"/>
    <n v="0"/>
    <n v="0"/>
    <n v="75.879583629999999"/>
    <n v="50.786131809999993"/>
    <n v="3343.3106709888002"/>
    <n v="0"/>
    <n v="0"/>
    <n v="255.04287595439999"/>
    <n v="0"/>
    <n v="0"/>
    <n v="54.20235014"/>
    <n v="37693.27428795"/>
    <n v="8.8586927400000004"/>
  </r>
  <r>
    <x v="5"/>
    <x v="7"/>
    <x v="2"/>
    <x v="5"/>
    <x v="4"/>
    <s v="Fixed"/>
    <x v="3"/>
    <s v="Protect None"/>
    <n v="0"/>
    <n v="425.40257982000003"/>
    <n v="9565.2736868492011"/>
    <n v="365.64038068000002"/>
    <n v="0"/>
    <n v="18.205416669999998"/>
    <n v="164.95454221999998"/>
    <n v="156.83889241080001"/>
    <n v="1628.0208992292"/>
    <n v="0"/>
    <n v="6.6527917611999996"/>
    <n v="444.03944077240004"/>
    <n v="0"/>
    <n v="0"/>
    <n v="0"/>
    <n v="73.958346919999997"/>
    <n v="45.263348469999997"/>
    <n v="3479.8870025996002"/>
    <n v="0"/>
    <n v="0"/>
    <n v="42.743872007599997"/>
    <n v="0"/>
    <n v="0"/>
    <n v="34.464886190000001"/>
    <n v="37693.27428795"/>
    <n v="15.697307009999999"/>
  </r>
  <r>
    <x v="6"/>
    <x v="7"/>
    <x v="2"/>
    <x v="5"/>
    <x v="4"/>
    <s v="Fixed"/>
    <x v="3"/>
    <s v="Protect None"/>
    <n v="0"/>
    <n v="418.97934804639999"/>
    <n v="9455.3688157567994"/>
    <n v="362.66277265999997"/>
    <n v="0"/>
    <n v="16.65483656"/>
    <n v="46.986901660000001"/>
    <n v="146.53908681000001"/>
    <n v="542.56614266240001"/>
    <n v="0"/>
    <n v="5.5801115607999998"/>
    <n v="1370.228492616"/>
    <n v="0"/>
    <n v="0"/>
    <n v="0"/>
    <n v="70.770700160000004"/>
    <n v="36.157551330000004"/>
    <n v="3932.4525335895996"/>
    <n v="0"/>
    <n v="0"/>
    <n v="17.161400580000002"/>
    <n v="0"/>
    <n v="0"/>
    <n v="22.813913729999999"/>
    <n v="37693.27428795"/>
    <n v="22.120538783600001"/>
  </r>
  <r>
    <x v="7"/>
    <x v="7"/>
    <x v="2"/>
    <x v="5"/>
    <x v="4"/>
    <s v="Fixed"/>
    <x v="3"/>
    <s v="Protect None"/>
    <n v="0"/>
    <n v="410.42533503159996"/>
    <n v="9360.2768650268008"/>
    <n v="360.80331204999999"/>
    <n v="0"/>
    <n v="16.345956059999999"/>
    <n v="15.22780865"/>
    <n v="130.6285287028"/>
    <n v="371.05196704000002"/>
    <n v="0"/>
    <n v="4.6332075000000001"/>
    <n v="352.03110585000002"/>
    <n v="0"/>
    <n v="0"/>
    <n v="0"/>
    <n v="67.756026480000003"/>
    <n v="30.64712321"/>
    <n v="5290.8116134559996"/>
    <n v="0"/>
    <n v="0"/>
    <n v="9.7729790200000011"/>
    <n v="0"/>
    <n v="0"/>
    <n v="15.956766629999999"/>
    <n v="37693.27428795"/>
    <n v="30.674551798400003"/>
  </r>
  <r>
    <x v="0"/>
    <x v="8"/>
    <x v="2"/>
    <x v="6"/>
    <x v="4"/>
    <s v="Fixed"/>
    <x v="3"/>
    <s v="Protect None"/>
    <n v="0"/>
    <n v="2546.0092973500005"/>
    <n v="7914.4759395499996"/>
    <n v="317.75154796000004"/>
    <n v="0"/>
    <n v="35.76218429"/>
    <n v="6.2517413199999998"/>
    <n v="4.2625508999999999"/>
    <n v="49.087289059999996"/>
    <n v="0"/>
    <n v="115.95991731000001"/>
    <n v="8.0061825600000009"/>
    <n v="0"/>
    <n v="0"/>
    <n v="7.5243289799999999"/>
    <n v="66.217801589999993"/>
    <n v="0"/>
    <n v="8665.2038171900003"/>
    <n v="0"/>
    <n v="0"/>
    <n v="383.35776615999998"/>
    <n v="0"/>
    <n v="0"/>
    <n v="26.335151430000003"/>
    <n v="36170.901145210002"/>
    <n v="0"/>
  </r>
  <r>
    <x v="1"/>
    <x v="8"/>
    <x v="2"/>
    <x v="6"/>
    <x v="4"/>
    <s v="Fixed"/>
    <x v="3"/>
    <s v="Protect None"/>
    <n v="0"/>
    <n v="2534.9469275707997"/>
    <n v="7834.7805697752001"/>
    <n v="317.00405714999999"/>
    <n v="0"/>
    <n v="35.311218759999996"/>
    <n v="6.2517413199999998"/>
    <n v="84.526260794799995"/>
    <n v="67.410080320000006"/>
    <n v="0"/>
    <n v="116.31821868999999"/>
    <n v="0.78455647000000006"/>
    <n v="0"/>
    <n v="0"/>
    <n v="7.5057961500000001"/>
    <n v="66.217801589999993"/>
    <n v="0"/>
    <n v="8673.1667564800009"/>
    <n v="0"/>
    <n v="0"/>
    <n v="364.73227200999997"/>
    <n v="0"/>
    <n v="0"/>
    <n v="26.186888790000001"/>
    <n v="36170.901145210002"/>
    <n v="11.062369779199999"/>
  </r>
  <r>
    <x v="2"/>
    <x v="8"/>
    <x v="2"/>
    <x v="6"/>
    <x v="4"/>
    <s v="Fixed"/>
    <x v="3"/>
    <s v="Protect None"/>
    <n v="0"/>
    <n v="2531.3490875068001"/>
    <n v="7807.1671472839998"/>
    <n v="315.47818748000003"/>
    <n v="0"/>
    <n v="35.305041150000001"/>
    <n v="6.2517413199999998"/>
    <n v="73.261759616399999"/>
    <n v="107.0354947996"/>
    <n v="0"/>
    <n v="115.7219557728"/>
    <n v="10.353674360000001"/>
    <n v="0"/>
    <n v="0"/>
    <n v="7.4254872199999999"/>
    <n v="66.220025529600008"/>
    <n v="0"/>
    <n v="8674.5824175876005"/>
    <n v="0"/>
    <n v="0"/>
    <n v="355.35466002999999"/>
    <n v="0"/>
    <n v="0"/>
    <n v="26.038626149999999"/>
    <n v="36170.901145210002"/>
    <n v="14.660209843200001"/>
  </r>
  <r>
    <x v="3"/>
    <x v="8"/>
    <x v="2"/>
    <x v="6"/>
    <x v="4"/>
    <s v="Fixed"/>
    <x v="3"/>
    <s v="Protect None"/>
    <n v="0"/>
    <n v="2520.2454512928002"/>
    <n v="7752.4928277400004"/>
    <n v="310.63494123999999"/>
    <n v="0"/>
    <n v="33.08110155"/>
    <n v="6.2517413199999998"/>
    <n v="99.542795182800006"/>
    <n v="231.5039579148"/>
    <n v="0"/>
    <n v="113.559298064"/>
    <n v="15.7089209168"/>
    <n v="0"/>
    <n v="0"/>
    <n v="7.1907380400000003"/>
    <n v="65.925724189199997"/>
    <n v="0"/>
    <n v="8686.5034751568001"/>
    <n v="0"/>
    <n v="0"/>
    <n v="254.10980973999997"/>
    <n v="0"/>
    <n v="0"/>
    <n v="23.691134350000002"/>
    <n v="36170.901145210002"/>
    <n v="25.763846057199999"/>
  </r>
  <r>
    <x v="4"/>
    <x v="8"/>
    <x v="2"/>
    <x v="6"/>
    <x v="4"/>
    <s v="Fixed"/>
    <x v="3"/>
    <s v="Protect None"/>
    <n v="0"/>
    <n v="2503.2236646987999"/>
    <n v="7692.7768371228003"/>
    <n v="308.07123309000002"/>
    <n v="0"/>
    <n v="32.667201680000005"/>
    <n v="6.2455637099999999"/>
    <n v="103.8792302984"/>
    <n v="462.67432488960003"/>
    <n v="0"/>
    <n v="109.1727007552"/>
    <n v="15.579685315600001"/>
    <n v="0"/>
    <n v="0"/>
    <n v="6.7521277299999998"/>
    <n v="65.927948128799997"/>
    <n v="0"/>
    <n v="8704.1183123108003"/>
    <n v="0"/>
    <n v="0"/>
    <n v="71.864137130000003"/>
    <n v="0"/>
    <n v="0"/>
    <n v="20.466421930000003"/>
    <n v="36170.901145210002"/>
    <n v="42.785632651200004"/>
  </r>
  <r>
    <x v="5"/>
    <x v="8"/>
    <x v="2"/>
    <x v="6"/>
    <x v="4"/>
    <s v="Fixed"/>
    <x v="3"/>
    <s v="Protect None"/>
    <n v="0"/>
    <n v="2467.2000439536"/>
    <n v="7599.1870340404002"/>
    <n v="303.62335389000003"/>
    <n v="0"/>
    <n v="31.938243700000001"/>
    <n v="5.9799264799999996"/>
    <n v="121.4026388244"/>
    <n v="335.79906491840001"/>
    <n v="0"/>
    <n v="100.64957579040001"/>
    <n v="248.97349768160001"/>
    <n v="0"/>
    <n v="0"/>
    <n v="6.0602354100000007"/>
    <n v="62.67185345"/>
    <n v="0"/>
    <n v="8732.2721521248004"/>
    <n v="0"/>
    <n v="0"/>
    <n v="34.18071613"/>
    <n v="0"/>
    <n v="0"/>
    <n v="17.45792586"/>
    <n v="36170.901145210002"/>
    <n v="78.809253396399995"/>
  </r>
  <r>
    <x v="6"/>
    <x v="8"/>
    <x v="2"/>
    <x v="6"/>
    <x v="4"/>
    <s v="Fixed"/>
    <x v="3"/>
    <s v="Protect None"/>
    <n v="0"/>
    <n v="2382.5247792056002"/>
    <n v="7489.4168348460007"/>
    <n v="299.26196123"/>
    <n v="0"/>
    <n v="31.166042450000003"/>
    <n v="5.7204668600000002"/>
    <n v="140.223098346"/>
    <n v="242.8359185944"/>
    <n v="0"/>
    <n v="88.65586952759999"/>
    <n v="210.57026156440003"/>
    <n v="0"/>
    <n v="0"/>
    <n v="5.23861328"/>
    <n v="60.997721139999996"/>
    <n v="0"/>
    <n v="8995.7958981915999"/>
    <n v="0"/>
    <n v="0"/>
    <n v="15.104256449999999"/>
    <n v="0"/>
    <n v="0"/>
    <n v="15.20927582"/>
    <n v="36170.901145210002"/>
    <n v="163.4845181444"/>
  </r>
  <r>
    <x v="7"/>
    <x v="8"/>
    <x v="2"/>
    <x v="6"/>
    <x v="4"/>
    <s v="Fixed"/>
    <x v="3"/>
    <s v="Protect None"/>
    <n v="0"/>
    <n v="2330.5162219288"/>
    <n v="7381.3976174299996"/>
    <n v="294.73995071000002"/>
    <n v="0"/>
    <n v="30.356775540000001"/>
    <n v="5.6463355400000008"/>
    <n v="143.8693708724"/>
    <n v="247.93813024560001"/>
    <n v="0"/>
    <n v="74.252154051600002"/>
    <n v="111.2943391336"/>
    <n v="0"/>
    <n v="0"/>
    <n v="4.6208522800000003"/>
    <n v="60.960655480000007"/>
    <n v="0"/>
    <n v="9221.5215668168003"/>
    <n v="0"/>
    <n v="0"/>
    <n v="9.8532879500000004"/>
    <n v="0"/>
    <n v="0"/>
    <n v="13.745182250000001"/>
    <n v="36170.901145210002"/>
    <n v="215.49307542120002"/>
  </r>
  <r>
    <x v="0"/>
    <x v="9"/>
    <x v="2"/>
    <x v="7"/>
    <x v="4"/>
    <s v="Fixed"/>
    <x v="3"/>
    <s v="Protect None"/>
    <n v="0"/>
    <n v="3730.0965164900003"/>
    <n v="6315.7413596000006"/>
    <n v="85.281906050000003"/>
    <n v="0"/>
    <n v="24.086501390000002"/>
    <n v="0.96370716000000001"/>
    <n v="1.0007728200000001"/>
    <n v="5.0656401999999998"/>
    <n v="0"/>
    <n v="18.304258430000001"/>
    <n v="0"/>
    <n v="0"/>
    <n v="0"/>
    <n v="1.65559948"/>
    <n v="47.234006059999999"/>
    <n v="0"/>
    <n v="4614.5078745299998"/>
    <n v="0"/>
    <n v="0"/>
    <n v="30.387663589999999"/>
    <n v="0"/>
    <n v="0"/>
    <n v="6.8262590500000009"/>
    <n v="77084.804452950004"/>
    <n v="0"/>
  </r>
  <r>
    <x v="1"/>
    <x v="9"/>
    <x v="2"/>
    <x v="7"/>
    <x v="4"/>
    <s v="Fixed"/>
    <x v="3"/>
    <s v="Protect None"/>
    <n v="0"/>
    <n v="3707.7953443900001"/>
    <n v="6220.2355090000001"/>
    <n v="83.947542289999987"/>
    <n v="0"/>
    <n v="21.522793240000002"/>
    <n v="0.96370716000000001"/>
    <n v="100.18847898"/>
    <n v="10.64402203"/>
    <n v="0"/>
    <n v="18.359856919999999"/>
    <n v="4.3243270000000007E-2"/>
    <n v="0"/>
    <n v="0"/>
    <n v="1.1737458999999999"/>
    <n v="46.208522799999997"/>
    <n v="0"/>
    <n v="4616.0708098599998"/>
    <n v="0"/>
    <n v="0"/>
    <n v="24.889590689999999"/>
    <n v="0"/>
    <n v="0"/>
    <n v="6.8077262200000002"/>
    <n v="77084.804452950004"/>
    <n v="22.301172100000002"/>
  </r>
  <r>
    <x v="2"/>
    <x v="9"/>
    <x v="2"/>
    <x v="7"/>
    <x v="4"/>
    <s v="Fixed"/>
    <x v="3"/>
    <s v="Protect None"/>
    <n v="0"/>
    <n v="3702.859434"/>
    <n v="6206.37912977"/>
    <n v="83.13827538000001"/>
    <n v="0"/>
    <n v="20.923565069999999"/>
    <n v="0.95135194000000001"/>
    <n v="41.637091400000003"/>
    <n v="83.440978270000002"/>
    <n v="0"/>
    <n v="18.088042080000001"/>
    <n v="2.56988576"/>
    <n v="0"/>
    <n v="0"/>
    <n v="1.11814741"/>
    <n v="45.806978150000006"/>
    <n v="0"/>
    <n v="4616.8183006700001"/>
    <n v="0"/>
    <n v="0"/>
    <n v="23.394609069999998"/>
    <n v="0"/>
    <n v="0"/>
    <n v="6.7891933900000003"/>
    <n v="77084.804452950004"/>
    <n v="27.237082490000002"/>
  </r>
  <r>
    <x v="3"/>
    <x v="9"/>
    <x v="2"/>
    <x v="7"/>
    <x v="4"/>
    <s v="Fixed"/>
    <x v="3"/>
    <s v="Protect None"/>
    <n v="0"/>
    <n v="3691.39378984"/>
    <n v="6184.3127068500007"/>
    <n v="81.915108599999996"/>
    <n v="0"/>
    <n v="20.18842948"/>
    <n v="0.88339822999999995"/>
    <n v="43.842498169999999"/>
    <n v="75.762209040000002"/>
    <n v="0"/>
    <n v="15.02394752"/>
    <n v="35.793072340000002"/>
    <n v="0"/>
    <n v="0"/>
    <n v="0.97606238000000001"/>
    <n v="43.737478799999998"/>
    <n v="0"/>
    <n v="4624.05845959"/>
    <n v="0"/>
    <n v="0"/>
    <n v="18.1621734"/>
    <n v="0"/>
    <n v="0"/>
    <n v="6.4000039599999994"/>
    <n v="77084.804452950004"/>
    <n v="38.702726650000002"/>
  </r>
  <r>
    <x v="4"/>
    <x v="9"/>
    <x v="2"/>
    <x v="7"/>
    <x v="4"/>
    <s v="Fixed"/>
    <x v="3"/>
    <s v="Protect None"/>
    <n v="0"/>
    <n v="3675.1652083700001"/>
    <n v="6161.3134648200003"/>
    <n v="80.809316410000008"/>
    <n v="0"/>
    <n v="19.978390740000002"/>
    <n v="0.78455647000000006"/>
    <n v="41.087284110000006"/>
    <n v="99.484231440000002"/>
    <n v="0"/>
    <n v="13.751359860000001"/>
    <n v="17.501169129999997"/>
    <n v="0"/>
    <n v="0"/>
    <n v="0.76602364000000001"/>
    <n v="43.267980440000002"/>
    <n v="0"/>
    <n v="4658.1712220099998"/>
    <n v="0"/>
    <n v="0"/>
    <n v="8.3521287199999996"/>
    <n v="0"/>
    <n v="0"/>
    <n v="5.7884205699999995"/>
    <n v="77084.804452950004"/>
    <n v="54.931308120000004"/>
  </r>
  <r>
    <x v="5"/>
    <x v="9"/>
    <x v="2"/>
    <x v="7"/>
    <x v="4"/>
    <s v="Fixed"/>
    <x v="3"/>
    <s v="Protect None"/>
    <n v="0"/>
    <n v="3623.7613155600002"/>
    <n v="6117.6377621199999"/>
    <n v="78.579199200000005"/>
    <n v="0"/>
    <n v="19.861016149999998"/>
    <n v="0.56834012"/>
    <n v="55.005439440000004"/>
    <n v="96.96376656000001"/>
    <n v="0"/>
    <n v="12.139003649999999"/>
    <n v="40.407747010000001"/>
    <n v="0"/>
    <n v="0"/>
    <n v="0.51891924"/>
    <n v="43.113540190000002"/>
    <n v="0"/>
    <n v="4677.7357128800004"/>
    <n v="0"/>
    <n v="0"/>
    <n v="3.7003883900000001"/>
    <n v="0"/>
    <n v="0"/>
    <n v="4.8247134100000002"/>
    <n v="77084.804452950004"/>
    <n v="106.33520093"/>
  </r>
  <r>
    <x v="6"/>
    <x v="9"/>
    <x v="2"/>
    <x v="7"/>
    <x v="4"/>
    <s v="Fixed"/>
    <x v="3"/>
    <s v="Protect None"/>
    <n v="0"/>
    <n v="3550.6616564300002"/>
    <n v="6050.1411952600001"/>
    <n v="77.251013049999997"/>
    <n v="0"/>
    <n v="19.861016149999998"/>
    <n v="0.35212376999999995"/>
    <n v="80.049470380000002"/>
    <n v="94.622452369999991"/>
    <n v="0"/>
    <n v="9.89653122"/>
    <n v="49.044045789999998"/>
    <n v="0"/>
    <n v="0"/>
    <n v="0.31505811"/>
    <n v="42.804659690000001"/>
    <n v="0"/>
    <n v="4720.9110291699999"/>
    <n v="0"/>
    <n v="0"/>
    <n v="2.0077232500000002"/>
    <n v="0"/>
    <n v="0"/>
    <n v="3.7992301500000001"/>
    <n v="77084.804452950004"/>
    <n v="179.43486005999998"/>
  </r>
  <r>
    <x v="7"/>
    <x v="9"/>
    <x v="2"/>
    <x v="7"/>
    <x v="4"/>
    <s v="Fixed"/>
    <x v="3"/>
    <s v="Protect None"/>
    <n v="0"/>
    <n v="3480.3419218000004"/>
    <n v="5988.7604622999997"/>
    <n v="76.182286519999991"/>
    <n v="0"/>
    <n v="19.848660930000001"/>
    <n v="0.33976855"/>
    <n v="83.898121410000002"/>
    <n v="114.16223280000001"/>
    <n v="0"/>
    <n v="7.7343677199999998"/>
    <n v="40.345970909999998"/>
    <n v="0"/>
    <n v="0"/>
    <n v="0.1235522"/>
    <n v="42.434003089999997"/>
    <n v="0"/>
    <n v="4772.7102890199994"/>
    <n v="0"/>
    <n v="0"/>
    <n v="1.9706575900000001"/>
    <n v="0"/>
    <n v="0"/>
    <n v="2.5451753200000002"/>
    <n v="77084.804452950004"/>
    <n v="249.75459469"/>
  </r>
  <r>
    <x v="0"/>
    <x v="10"/>
    <x v="2"/>
    <x v="6"/>
    <x v="4"/>
    <s v="Fixed"/>
    <x v="3"/>
    <s v="Protect None"/>
    <n v="3193.1075000000001"/>
    <n v="3910.2418017"/>
    <n v="7890.3091292300005"/>
    <n v="424.71068750000001"/>
    <n v="0"/>
    <n v="59.613936500000001"/>
    <n v="14.579159600000001"/>
    <n v="77.040974309999996"/>
    <n v="13.232440620000002"/>
    <n v="0"/>
    <n v="73.278809820000006"/>
    <n v="0"/>
    <n v="0"/>
    <n v="0"/>
    <n v="0"/>
    <n v="108.13906305"/>
    <n v="0"/>
    <n v="13421.994405240001"/>
    <n v="0"/>
    <n v="0"/>
    <n v="925.04149901000005"/>
    <n v="0"/>
    <n v="0"/>
    <n v="154.24256647999999"/>
    <n v="42063.754212259999"/>
    <n v="0"/>
  </r>
  <r>
    <x v="1"/>
    <x v="10"/>
    <x v="2"/>
    <x v="6"/>
    <x v="4"/>
    <s v="Fixed"/>
    <x v="3"/>
    <s v="Protect None"/>
    <n v="3136.9175"/>
    <n v="3876.8950629200003"/>
    <n v="7751.4611668699999"/>
    <n v="419.88597409000005"/>
    <n v="0"/>
    <n v="59.175326190000007"/>
    <n v="14.572981990000001"/>
    <n v="215.77773969"/>
    <n v="47.335071759599998"/>
    <n v="0"/>
    <n v="65.173785499999994"/>
    <n v="4.1204658700000003"/>
    <n v="0"/>
    <n v="0"/>
    <n v="0"/>
    <n v="108.13906305"/>
    <n v="0"/>
    <n v="13434.158119329999"/>
    <n v="0"/>
    <n v="0"/>
    <n v="888.54813280039991"/>
    <n v="0"/>
    <n v="0"/>
    <n v="153.83484422000001"/>
    <n v="42063.754212259999"/>
    <n v="33.346738779999995"/>
  </r>
  <r>
    <x v="2"/>
    <x v="10"/>
    <x v="2"/>
    <x v="6"/>
    <x v="4"/>
    <s v="Fixed"/>
    <x v="3"/>
    <s v="Protect None"/>
    <n v="3108.7950000000001"/>
    <n v="3855.9406097999999"/>
    <n v="7681.9692319800006"/>
    <n v="404.97322355"/>
    <n v="0"/>
    <n v="57.507371490000004"/>
    <n v="14.554449159999999"/>
    <n v="229.02723051359999"/>
    <n v="123.1298985804"/>
    <n v="0"/>
    <n v="62.5151892604"/>
    <n v="19.415734021200002"/>
    <n v="0"/>
    <n v="0"/>
    <n v="0"/>
    <n v="108.1521595832"/>
    <n v="0"/>
    <n v="13440.712563539999"/>
    <n v="0"/>
    <n v="0"/>
    <n v="866.82666762279996"/>
    <n v="0"/>
    <n v="0"/>
    <n v="153.3989520584"/>
    <n v="42063.754212259999"/>
    <n v="54.301191900000006"/>
  </r>
  <r>
    <x v="3"/>
    <x v="10"/>
    <x v="2"/>
    <x v="6"/>
    <x v="4"/>
    <s v="Fixed"/>
    <x v="3"/>
    <s v="Protect None"/>
    <n v="3047.56"/>
    <n v="3786.0293387431998"/>
    <n v="7530.6548526400002"/>
    <n v="381.98757226200001"/>
    <n v="0"/>
    <n v="49.023041915999997"/>
    <n v="14.44942979"/>
    <n v="334.67646962920003"/>
    <n v="620.01582765000001"/>
    <n v="0"/>
    <n v="60.021658760000001"/>
    <n v="35.501736252400001"/>
    <n v="0"/>
    <n v="0"/>
    <n v="0"/>
    <n v="105.70607312760001"/>
    <n v="0"/>
    <n v="13463.382415404802"/>
    <n v="0"/>
    <n v="0"/>
    <n v="417.9118570384"/>
    <n v="0"/>
    <n v="0"/>
    <n v="148.85198399399999"/>
    <n v="42063.754212259999"/>
    <n v="124.21246295680001"/>
  </r>
  <r>
    <x v="4"/>
    <x v="10"/>
    <x v="2"/>
    <x v="6"/>
    <x v="4"/>
    <s v="Fixed"/>
    <x v="3"/>
    <s v="Protect None"/>
    <n v="2979.3"/>
    <n v="3683.8595766839999"/>
    <n v="7361.9813892000002"/>
    <n v="367.94191106159997"/>
    <n v="0"/>
    <n v="42.804659690000001"/>
    <n v="14.23939105"/>
    <n v="346.61630713279999"/>
    <n v="1038.1920863964001"/>
    <n v="0"/>
    <n v="55.394628869999998"/>
    <n v="31.695340074800001"/>
    <n v="0"/>
    <n v="0"/>
    <n v="0"/>
    <n v="100.87295816800001"/>
    <n v="0"/>
    <n v="13504.6708424964"/>
    <n v="0"/>
    <n v="0"/>
    <n v="178.06367774440002"/>
    <n v="0"/>
    <n v="0"/>
    <n v="119.70972657999999"/>
    <n v="42063.754212259999"/>
    <n v="226.38222501600001"/>
  </r>
  <r>
    <x v="5"/>
    <x v="10"/>
    <x v="2"/>
    <x v="6"/>
    <x v="4"/>
    <s v="Fixed"/>
    <x v="3"/>
    <s v="Protect None"/>
    <n v="2868.0925000000002"/>
    <n v="3486.3176475052001"/>
    <n v="7087.1827635700001"/>
    <n v="322.04350428359999"/>
    <n v="0"/>
    <n v="32.543649479999999"/>
    <n v="13.62163005"/>
    <n v="410.77449354879997"/>
    <n v="793.29284606200008"/>
    <n v="0"/>
    <n v="47.1494963552"/>
    <n v="626.35998601559993"/>
    <n v="0"/>
    <n v="0"/>
    <n v="0"/>
    <n v="96.432986308799997"/>
    <n v="0"/>
    <n v="13550.263581131601"/>
    <n v="0"/>
    <n v="0"/>
    <n v="100.87419369"/>
    <n v="0"/>
    <n v="0"/>
    <n v="81.643293759999992"/>
    <n v="42063.754212259999"/>
    <n v="423.9241541948"/>
  </r>
  <r>
    <x v="6"/>
    <x v="10"/>
    <x v="2"/>
    <x v="6"/>
    <x v="4"/>
    <s v="Fixed"/>
    <x v="3"/>
    <s v="Protect None"/>
    <n v="2749.4225000000001"/>
    <n v="3276.0836950291996"/>
    <n v="6793.94397209"/>
    <n v="266.08819553000001"/>
    <n v="0"/>
    <n v="28.126658330000001"/>
    <n v="11.27413825"/>
    <n v="431.22435948399999"/>
    <n v="794.47697034680004"/>
    <n v="0"/>
    <n v="37.227760486400001"/>
    <n v="399.08176044520002"/>
    <n v="0"/>
    <n v="0"/>
    <n v="0"/>
    <n v="80.997857067199988"/>
    <n v="0"/>
    <n v="14202.810208832801"/>
    <n v="0"/>
    <n v="0"/>
    <n v="59.559326427600006"/>
    <n v="0"/>
    <n v="0"/>
    <n v="57.371464070000002"/>
    <n v="42063.754212259999"/>
    <n v="634.15810667079995"/>
  </r>
  <r>
    <x v="7"/>
    <x v="10"/>
    <x v="2"/>
    <x v="6"/>
    <x v="4"/>
    <s v="Fixed"/>
    <x v="3"/>
    <s v="Protect None"/>
    <n v="2659.8474999999999"/>
    <n v="3076.0699805371996"/>
    <n v="6572.6002057899996"/>
    <n v="243.23103853000001"/>
    <n v="0"/>
    <n v="27.305036200000004"/>
    <n v="8.6301211700000007"/>
    <n v="324.209621454"/>
    <n v="787.94007054920007"/>
    <n v="0"/>
    <n v="27.792820285600001"/>
    <n v="396.857079532"/>
    <n v="0"/>
    <n v="0"/>
    <n v="0"/>
    <n v="80.537501570000003"/>
    <n v="0"/>
    <n v="14612.353134052"/>
    <n v="0"/>
    <n v="0"/>
    <n v="38.594742027199999"/>
    <n v="0"/>
    <n v="0"/>
    <n v="42.131300200000005"/>
    <n v="42063.754212259999"/>
    <n v="834.17182116280003"/>
  </r>
  <r>
    <x v="0"/>
    <x v="11"/>
    <x v="2"/>
    <x v="8"/>
    <x v="4"/>
    <s v="Fixed"/>
    <x v="3"/>
    <s v="Protect None"/>
    <n v="225.91249999999999"/>
    <n v="480.92693850000001"/>
    <n v="558.23972764999996"/>
    <n v="54.474164980000005"/>
    <n v="0"/>
    <n v="0.56216251000000006"/>
    <n v="0"/>
    <n v="1.4517383500000001"/>
    <n v="0"/>
    <n v="0"/>
    <n v="0"/>
    <n v="0"/>
    <n v="0"/>
    <n v="0"/>
    <n v="0"/>
    <n v="2.8355229899999999"/>
    <n v="5.7389996899999991"/>
    <n v="293.64651373999999"/>
    <n v="0"/>
    <n v="0"/>
    <n v="40.345970909999998"/>
    <n v="0"/>
    <n v="0"/>
    <n v="0.42625508999999995"/>
    <n v="24265.744744150001"/>
    <n v="0"/>
  </r>
  <r>
    <x v="1"/>
    <x v="11"/>
    <x v="2"/>
    <x v="8"/>
    <x v="4"/>
    <s v="Fixed"/>
    <x v="3"/>
    <s v="Protect None"/>
    <n v="221.595"/>
    <n v="477.96786331000004"/>
    <n v="547.57099517999995"/>
    <n v="54.406211269999993"/>
    <n v="0"/>
    <n v="0.56216251000000006"/>
    <n v="0"/>
    <n v="12.163714090000001"/>
    <n v="1.1119698"/>
    <n v="0"/>
    <n v="0"/>
    <n v="0"/>
    <n v="0"/>
    <n v="0"/>
    <n v="0"/>
    <n v="2.8355229899999999"/>
    <n v="4.4293463700000002"/>
    <n v="294.95616705999998"/>
    <n v="0"/>
    <n v="0"/>
    <n v="39.258711550000001"/>
    <n v="0"/>
    <n v="0"/>
    <n v="0.42625508999999995"/>
    <n v="24265.744744150001"/>
    <n v="2.9590751900000001"/>
  </r>
  <r>
    <x v="2"/>
    <x v="11"/>
    <x v="2"/>
    <x v="8"/>
    <x v="4"/>
    <s v="Fixed"/>
    <x v="3"/>
    <s v="Protect None"/>
    <n v="219.58750000000001"/>
    <n v="476.85589350999999"/>
    <n v="542.61037435000003"/>
    <n v="54.369145610000004"/>
    <n v="0"/>
    <n v="0.56216251000000006"/>
    <n v="0"/>
    <n v="11.89189925"/>
    <n v="6.6471083599999998"/>
    <n v="0"/>
    <n v="0"/>
    <n v="0.41365276559999997"/>
    <n v="0"/>
    <n v="0"/>
    <n v="0"/>
    <n v="2.8355229899999999"/>
    <n v="3.0393841199999998"/>
    <n v="296.35255402439998"/>
    <n v="0"/>
    <n v="0"/>
    <n v="38.572996840000002"/>
    <n v="0"/>
    <n v="0"/>
    <n v="0.42625508999999995"/>
    <n v="24265.744744150001"/>
    <n v="4.0710449899999999"/>
  </r>
  <r>
    <x v="3"/>
    <x v="11"/>
    <x v="2"/>
    <x v="8"/>
    <x v="4"/>
    <s v="Fixed"/>
    <x v="3"/>
    <s v="Protect None"/>
    <n v="215.185"/>
    <n v="473.98948246999998"/>
    <n v="531.73160314000006"/>
    <n v="54.288836679999996"/>
    <n v="0"/>
    <n v="0.56216251000000006"/>
    <n v="0"/>
    <n v="18.038621200000001"/>
    <n v="17.247887120000001"/>
    <n v="0"/>
    <n v="0"/>
    <n v="1.8312907083999999"/>
    <n v="0"/>
    <n v="0"/>
    <n v="0"/>
    <n v="2.7366812299999999"/>
    <n v="2.7366812299999999"/>
    <n v="297.15885568160002"/>
    <n v="0"/>
    <n v="0"/>
    <n v="30.962181319999999"/>
    <n v="0"/>
    <n v="0"/>
    <n v="0.42625508999999995"/>
    <n v="24265.744744150001"/>
    <n v="6.9374560299999999"/>
  </r>
  <r>
    <x v="4"/>
    <x v="11"/>
    <x v="2"/>
    <x v="8"/>
    <x v="4"/>
    <s v="Fixed"/>
    <x v="3"/>
    <s v="Protect None"/>
    <n v="210.08"/>
    <n v="470.30762690999995"/>
    <n v="519.11692352"/>
    <n v="54.276481459999999"/>
    <n v="0"/>
    <n v="0.56216251000000006"/>
    <n v="0"/>
    <n v="20.441711490000003"/>
    <n v="47.752925300000001"/>
    <n v="0"/>
    <n v="0"/>
    <n v="1.4398773387999999"/>
    <n v="0"/>
    <n v="0"/>
    <n v="0"/>
    <n v="2.32895897"/>
    <n v="2.6378394699999999"/>
    <n v="299.33559834120001"/>
    <n v="0"/>
    <n v="0"/>
    <n v="9.6432492100000005"/>
    <n v="0"/>
    <n v="0"/>
    <n v="0.1853283"/>
    <n v="24265.744744150001"/>
    <n v="10.619311590000001"/>
  </r>
  <r>
    <x v="5"/>
    <x v="11"/>
    <x v="2"/>
    <x v="8"/>
    <x v="4"/>
    <s v="Fixed"/>
    <x v="3"/>
    <s v="Protect None"/>
    <n v="198.19499999999999"/>
    <n v="461.29449392000004"/>
    <n v="489.74856557999999"/>
    <n v="53.757562219999997"/>
    <n v="0"/>
    <n v="0"/>
    <n v="0"/>
    <n v="35.663342530000001"/>
    <n v="50.730533320000006"/>
    <n v="0"/>
    <n v="0"/>
    <n v="18.197756433599999"/>
    <n v="0"/>
    <n v="0"/>
    <n v="0"/>
    <n v="2.2671828700000001"/>
    <n v="2.2857156999999999"/>
    <n v="301.3020551564"/>
    <n v="0"/>
    <n v="0"/>
    <n v="3.7683420999999999"/>
    <n v="0"/>
    <n v="0"/>
    <n v="0"/>
    <n v="24265.744744150001"/>
    <n v="19.632444580000001"/>
  </r>
  <r>
    <x v="6"/>
    <x v="11"/>
    <x v="2"/>
    <x v="8"/>
    <x v="4"/>
    <s v="Fixed"/>
    <x v="3"/>
    <s v="Protect None"/>
    <n v="187.11750000000001"/>
    <n v="448.74776800999996"/>
    <n v="462.37557567000005"/>
    <n v="52.355244749999997"/>
    <n v="0"/>
    <n v="0"/>
    <n v="0"/>
    <n v="37.016239120000002"/>
    <n v="51.823970289999998"/>
    <n v="0"/>
    <n v="0"/>
    <n v="28.681407707999998"/>
    <n v="0"/>
    <n v="0"/>
    <n v="0"/>
    <n v="2.2671828700000001"/>
    <n v="1.80386212"/>
    <n v="320.04467679200002"/>
    <n v="0"/>
    <n v="0"/>
    <n v="1.3528965900000001"/>
    <n v="0"/>
    <n v="0"/>
    <n v="0"/>
    <n v="24265.744744150001"/>
    <n v="32.179170490000004"/>
  </r>
  <r>
    <x v="7"/>
    <x v="11"/>
    <x v="2"/>
    <x v="8"/>
    <x v="4"/>
    <s v="Fixed"/>
    <x v="3"/>
    <s v="Protect None"/>
    <n v="180.74"/>
    <n v="437.60335957000001"/>
    <n v="446.61649256000004"/>
    <n v="51.095012309999994"/>
    <n v="0"/>
    <n v="0"/>
    <n v="0"/>
    <n v="24.51275648"/>
    <n v="63.085753320000002"/>
    <n v="0"/>
    <n v="0"/>
    <n v="18.817741373200001"/>
    <n v="0"/>
    <n v="0"/>
    <n v="0"/>
    <n v="2.2486500400000002"/>
    <n v="1.30965332"/>
    <n v="349.29368330680001"/>
    <n v="0"/>
    <n v="0"/>
    <n v="0.74131320000000001"/>
    <n v="0"/>
    <n v="0"/>
    <n v="0"/>
    <n v="24265.744744150001"/>
    <n v="43.323578929999996"/>
  </r>
  <r>
    <x v="0"/>
    <x v="12"/>
    <x v="2"/>
    <x v="0"/>
    <x v="0"/>
    <s v="Fixed"/>
    <x v="3"/>
    <s v="Protect None"/>
    <n v="0.22750000000000001"/>
    <n v="1.09343697"/>
    <n v="0.56216251000000006"/>
    <n v="0"/>
    <n v="0"/>
    <n v="0"/>
    <n v="0"/>
    <n v="0"/>
    <n v="0"/>
    <n v="0"/>
    <n v="0"/>
    <n v="0"/>
    <n v="0"/>
    <n v="0"/>
    <n v="0"/>
    <n v="0.48803119"/>
    <n v="6.9498112499999998"/>
    <n v="370.57629107000002"/>
    <n v="0"/>
    <n v="0"/>
    <n v="0"/>
    <n v="0"/>
    <n v="0"/>
    <n v="0.48803119"/>
    <n v="4862.4153638299995"/>
    <n v="0"/>
  </r>
  <r>
    <x v="1"/>
    <x v="12"/>
    <x v="2"/>
    <x v="0"/>
    <x v="0"/>
    <s v="Fixed"/>
    <x v="3"/>
    <s v="Protect None"/>
    <n v="0.215"/>
    <n v="0.98841760000000001"/>
    <n v="0.53127446"/>
    <n v="0"/>
    <n v="0"/>
    <n v="0"/>
    <n v="0"/>
    <n v="3.088805E-2"/>
    <n v="0"/>
    <n v="0"/>
    <n v="0"/>
    <n v="0"/>
    <n v="0"/>
    <n v="0"/>
    <n v="0"/>
    <n v="0.48803119"/>
    <n v="4.942088"/>
    <n v="372.58401431999999"/>
    <n v="0"/>
    <n v="0"/>
    <n v="0"/>
    <n v="0"/>
    <n v="0"/>
    <n v="0.48803119"/>
    <n v="4862.4153638299995"/>
    <n v="0.10501937000000001"/>
  </r>
  <r>
    <x v="2"/>
    <x v="12"/>
    <x v="2"/>
    <x v="0"/>
    <x v="0"/>
    <s v="Fixed"/>
    <x v="3"/>
    <s v="Protect None"/>
    <n v="0.21249999999999999"/>
    <n v="0.92664150000000001"/>
    <n v="0.52509684999999995"/>
    <n v="0"/>
    <n v="0"/>
    <n v="0"/>
    <n v="0"/>
    <n v="3.088805E-2"/>
    <n v="6.17761E-3"/>
    <n v="0"/>
    <n v="0"/>
    <n v="0"/>
    <n v="0"/>
    <n v="0"/>
    <n v="0"/>
    <n v="0.48803119"/>
    <n v="3.86100625"/>
    <n v="373.66509607"/>
    <n v="0"/>
    <n v="0"/>
    <n v="0"/>
    <n v="0"/>
    <n v="0"/>
    <n v="0.48803119"/>
    <n v="4862.4153638299995"/>
    <n v="0.16679547"/>
  </r>
  <r>
    <x v="3"/>
    <x v="12"/>
    <x v="2"/>
    <x v="0"/>
    <x v="0"/>
    <s v="Fixed"/>
    <x v="3"/>
    <s v="Protect None"/>
    <n v="0.20499999999999999"/>
    <n v="0.88957584000000001"/>
    <n v="0.50656402"/>
    <n v="0"/>
    <n v="0"/>
    <n v="0"/>
    <n v="0"/>
    <n v="2.471044E-2"/>
    <n v="2.471044E-2"/>
    <n v="0"/>
    <n v="0"/>
    <n v="6.17761E-3"/>
    <n v="0"/>
    <n v="0"/>
    <n v="0"/>
    <n v="0.48803119"/>
    <n v="3.60772424"/>
    <n v="373.91837807999997"/>
    <n v="0"/>
    <n v="0"/>
    <n v="0"/>
    <n v="0"/>
    <n v="0"/>
    <n v="0.48803119"/>
    <n v="4862.4153638299995"/>
    <n v="0.20386113"/>
  </r>
  <r>
    <x v="4"/>
    <x v="12"/>
    <x v="2"/>
    <x v="0"/>
    <x v="0"/>
    <s v="Fixed"/>
    <x v="3"/>
    <s v="Protect None"/>
    <n v="0.19"/>
    <n v="0.86486540000000001"/>
    <n v="0.46949836"/>
    <n v="0"/>
    <n v="0"/>
    <n v="0"/>
    <n v="0"/>
    <n v="4.942088E-2"/>
    <n v="3.706566E-2"/>
    <n v="0"/>
    <n v="0"/>
    <n v="0"/>
    <n v="0"/>
    <n v="0"/>
    <n v="0"/>
    <n v="0.48803119"/>
    <n v="3.4594616"/>
    <n v="374.07281832999996"/>
    <n v="0"/>
    <n v="0"/>
    <n v="0"/>
    <n v="0"/>
    <n v="0"/>
    <n v="0.48803119"/>
    <n v="4862.4153638299995"/>
    <n v="0.22857157"/>
  </r>
  <r>
    <x v="5"/>
    <x v="12"/>
    <x v="2"/>
    <x v="0"/>
    <x v="0"/>
    <s v="Fixed"/>
    <x v="3"/>
    <s v="Protect None"/>
    <n v="0.185"/>
    <n v="0.78455647000000006"/>
    <n v="0.45714314"/>
    <n v="0"/>
    <n v="0"/>
    <n v="0"/>
    <n v="0"/>
    <n v="1.235522E-2"/>
    <n v="8.6486540000000015E-2"/>
    <n v="0"/>
    <n v="0"/>
    <n v="0"/>
    <n v="0"/>
    <n v="0"/>
    <n v="0"/>
    <n v="0.48803119"/>
    <n v="2.9652528"/>
    <n v="374.56702713000004"/>
    <n v="0"/>
    <n v="0"/>
    <n v="0"/>
    <n v="0"/>
    <n v="0"/>
    <n v="0.48803119"/>
    <n v="4862.4153638299995"/>
    <n v="0.3088805"/>
  </r>
  <r>
    <x v="6"/>
    <x v="12"/>
    <x v="2"/>
    <x v="0"/>
    <x v="0"/>
    <s v="Fixed"/>
    <x v="3"/>
    <s v="Protect None"/>
    <n v="0.16500000000000001"/>
    <n v="0.54980729000000006"/>
    <n v="0.40772226"/>
    <n v="0"/>
    <n v="0"/>
    <n v="0"/>
    <n v="0"/>
    <n v="5.559849E-2"/>
    <n v="6.7953710000000001E-2"/>
    <n v="0"/>
    <n v="0"/>
    <n v="2.42162312E-2"/>
    <n v="0"/>
    <n v="0"/>
    <n v="0"/>
    <n v="0.48803119"/>
    <n v="2.8046349400000001"/>
    <n v="374.72813919879997"/>
    <n v="0"/>
    <n v="0"/>
    <n v="0"/>
    <n v="0"/>
    <n v="0"/>
    <n v="0.48803119"/>
    <n v="4862.4153638299995"/>
    <n v="0.54362968"/>
  </r>
  <r>
    <x v="7"/>
    <x v="12"/>
    <x v="2"/>
    <x v="0"/>
    <x v="0"/>
    <s v="Fixed"/>
    <x v="3"/>
    <s v="Protect None"/>
    <n v="0.1525"/>
    <n v="0.21621635"/>
    <n v="0.37683421"/>
    <n v="0"/>
    <n v="0"/>
    <n v="0"/>
    <n v="0"/>
    <n v="4.942088E-2"/>
    <n v="6.17761E-2"/>
    <n v="0"/>
    <n v="0"/>
    <n v="4.3243270000000007E-2"/>
    <n v="0"/>
    <n v="0"/>
    <n v="0"/>
    <n v="0.47567597"/>
    <n v="1.76061885"/>
    <n v="375.80872674"/>
    <n v="0"/>
    <n v="0"/>
    <n v="0"/>
    <n v="0"/>
    <n v="0"/>
    <n v="0.48803119"/>
    <n v="4862.4153638299995"/>
    <n v="0.87722062000000001"/>
  </r>
  <r>
    <x v="0"/>
    <x v="13"/>
    <x v="2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1"/>
    <x v="13"/>
    <x v="2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2"/>
    <x v="13"/>
    <x v="2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3"/>
    <x v="13"/>
    <x v="2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4"/>
    <x v="13"/>
    <x v="2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5"/>
    <x v="13"/>
    <x v="2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6"/>
    <x v="13"/>
    <x v="2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7"/>
    <x v="13"/>
    <x v="2"/>
    <x v="4"/>
    <x v="4"/>
    <s v="Fixed"/>
    <x v="3"/>
    <s v="Protect None"/>
    <n v="0"/>
    <n v="0"/>
    <n v="0"/>
    <n v="0"/>
    <n v="0"/>
    <n v="0"/>
    <n v="0"/>
    <n v="0"/>
    <n v="0"/>
    <n v="0"/>
    <n v="0"/>
    <n v="0"/>
    <n v="0"/>
    <n v="0"/>
    <n v="0"/>
    <n v="0"/>
    <n v="0"/>
    <n v="25614.014304260003"/>
    <n v="0"/>
    <n v="0"/>
    <n v="0"/>
    <n v="0"/>
    <n v="0"/>
    <n v="0"/>
    <n v="0"/>
    <n v="0"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14"/>
    <x v="3"/>
    <x v="9"/>
    <x v="5"/>
    <m/>
    <x v="4"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outline="1" outlineData="1" multipleFieldFilters="0">
  <location ref="A3:I9" firstHeaderRow="1" firstDataRow="2" firstDataCol="1" rowPageCount="1" colPageCount="1"/>
  <pivotFields count="37">
    <pivotField axis="axisCol" showAll="0">
      <items count="11">
        <item x="0"/>
        <item m="1" x="9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axis="axisRow" showAll="0">
      <items count="7">
        <item h="1" x="0"/>
        <item x="1"/>
        <item x="3"/>
        <item x="2"/>
        <item x="4"/>
        <item x="5"/>
        <item t="default"/>
      </items>
    </pivotField>
    <pivotField showAll="0"/>
    <pivotField axis="axisPage" showAll="0">
      <items count="6">
        <item x="1"/>
        <item x="0"/>
        <item x="3"/>
        <item x="2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dataField="1" showAll="0" defaultSubtotal="0"/>
  </pivotFields>
  <rowFields count="1">
    <field x="4"/>
  </rowFields>
  <rowItems count="5">
    <i>
      <x v="1"/>
    </i>
    <i>
      <x v="2"/>
    </i>
    <i>
      <x v="3"/>
    </i>
    <i>
      <x v="4"/>
    </i>
    <i t="grand">
      <x/>
    </i>
  </rowItems>
  <colFields count="1">
    <field x="0"/>
  </colFields>
  <colItems count="8">
    <i>
      <x/>
    </i>
    <i>
      <x v="2"/>
    </i>
    <i>
      <x v="3"/>
    </i>
    <i>
      <x v="4"/>
    </i>
    <i>
      <x v="5"/>
    </i>
    <i>
      <x v="6"/>
    </i>
    <i>
      <x v="7"/>
    </i>
    <i>
      <x v="8"/>
    </i>
  </colItems>
  <pageFields count="1">
    <pageField fld="6" item="1" hier="-1"/>
  </pageFields>
  <dataFields count="1">
    <dataField name="Sum of tot acres" fld="36" baseField="0" baseItem="0" numFmtId="166"/>
  </dataFields>
  <formats count="1">
    <format dxfId="8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58:I73" firstHeaderRow="1" firstDataRow="2" firstDataCol="1" rowPageCount="2" colPageCount="1"/>
  <pivotFields count="38">
    <pivotField axis="axisPage" showAll="0">
      <items count="11">
        <item x="0"/>
        <item m="1" x="9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Col" showAll="0">
      <items count="11">
        <item h="1" x="0"/>
        <item x="5"/>
        <item x="2"/>
        <item x="8"/>
        <item x="3"/>
        <item x="6"/>
        <item x="1"/>
        <item x="7"/>
        <item h="1" x="9"/>
        <item x="4"/>
        <item t="default"/>
      </items>
    </pivotField>
    <pivotField showAll="0"/>
    <pivotField showAll="0"/>
    <pivotField axis="axisPage" showAll="0">
      <items count="6">
        <item x="1"/>
        <item x="0"/>
        <item x="3"/>
        <item x="2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dataField="1" showAll="0" defaultSubtotal="0"/>
    <pivotField axis="axisRow" showAll="0" defaultSubtotal="0">
      <items count="79">
        <item m="1" x="41"/>
        <item m="1" x="39"/>
        <item m="1" x="76"/>
        <item m="1" x="66"/>
        <item m="1" x="61"/>
        <item m="1" x="53"/>
        <item m="1" x="56"/>
        <item m="1" x="47"/>
        <item m="1" x="65"/>
        <item m="1" x="74"/>
        <item m="1" x="45"/>
        <item m="1" x="50"/>
        <item m="1" x="38"/>
        <item m="1" x="64"/>
        <item m="1" x="51"/>
        <item m="1" x="40"/>
        <item m="1" x="48"/>
        <item m="1" x="57"/>
        <item m="1" x="60"/>
        <item m="1" x="68"/>
        <item m="1" x="49"/>
        <item m="1" x="69"/>
        <item m="1" x="58"/>
        <item m="1" x="77"/>
        <item m="1" x="46"/>
        <item m="1" x="70"/>
        <item m="1" x="71"/>
        <item m="1" x="73"/>
        <item m="1" x="75"/>
        <item m="1" x="59"/>
        <item m="1" x="42"/>
        <item m="1" x="43"/>
        <item m="1" x="78"/>
        <item m="1" x="63"/>
        <item m="1" x="44"/>
        <item m="1" x="72"/>
        <item m="1" x="52"/>
        <item m="1" x="62"/>
        <item m="1" x="54"/>
        <item m="1" x="55"/>
        <item m="1" x="67"/>
        <item h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</pivotFields>
  <rowFields count="1">
    <field x="37"/>
  </rowFields>
  <rowItems count="14">
    <i>
      <x v="48"/>
    </i>
    <i>
      <x v="49"/>
    </i>
    <i>
      <x v="50"/>
    </i>
    <i>
      <x v="59"/>
    </i>
    <i>
      <x v="60"/>
    </i>
    <i>
      <x v="62"/>
    </i>
    <i>
      <x v="63"/>
    </i>
    <i>
      <x v="71"/>
    </i>
    <i>
      <x v="72"/>
    </i>
    <i>
      <x v="73"/>
    </i>
    <i>
      <x v="74"/>
    </i>
    <i>
      <x v="75"/>
    </i>
    <i>
      <x v="76"/>
    </i>
    <i>
      <x v="78"/>
    </i>
  </rowItems>
  <colFields count="1">
    <field x="3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>
      <x v="9"/>
    </i>
  </colItems>
  <pageFields count="2">
    <pageField fld="0" item="6" hier="-1"/>
    <pageField fld="6" item="3" hier="-1"/>
  </pageFields>
  <dataFields count="1">
    <dataField name="Sum of tot acres" fld="36" baseField="0" baseItem="0"/>
  </dataFields>
  <formats count="1">
    <format dxfId="8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5:E50" firstHeaderRow="1" firstDataRow="2" firstDataCol="1" rowPageCount="2" colPageCount="1"/>
  <pivotFields count="38">
    <pivotField axis="axisPage" showAll="0">
      <items count="11">
        <item x="0"/>
        <item m="1" x="9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axis="axisCol" showAll="0">
      <items count="7">
        <item h="1" x="0"/>
        <item x="1"/>
        <item x="3"/>
        <item x="2"/>
        <item x="4"/>
        <item x="5"/>
        <item t="default"/>
      </items>
    </pivotField>
    <pivotField showAll="0"/>
    <pivotField axis="axisPage" showAll="0">
      <items count="6">
        <item x="1"/>
        <item x="0"/>
        <item x="3"/>
        <item x="2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dataField="1" showAll="0" defaultSubtotal="0"/>
    <pivotField axis="axisRow" showAll="0" defaultSubtotal="0">
      <items count="79">
        <item m="1" x="41"/>
        <item m="1" x="39"/>
        <item m="1" x="76"/>
        <item m="1" x="66"/>
        <item m="1" x="61"/>
        <item m="1" x="53"/>
        <item m="1" x="56"/>
        <item m="1" x="47"/>
        <item m="1" x="65"/>
        <item m="1" x="74"/>
        <item m="1" x="45"/>
        <item m="1" x="50"/>
        <item m="1" x="38"/>
        <item m="1" x="64"/>
        <item m="1" x="51"/>
        <item m="1" x="40"/>
        <item m="1" x="48"/>
        <item m="1" x="57"/>
        <item m="1" x="60"/>
        <item m="1" x="68"/>
        <item m="1" x="49"/>
        <item m="1" x="69"/>
        <item m="1" x="58"/>
        <item m="1" x="77"/>
        <item m="1" x="46"/>
        <item m="1" x="70"/>
        <item m="1" x="71"/>
        <item m="1" x="73"/>
        <item m="1" x="75"/>
        <item m="1" x="59"/>
        <item m="1" x="42"/>
        <item m="1" x="43"/>
        <item m="1" x="78"/>
        <item m="1" x="63"/>
        <item m="1" x="44"/>
        <item m="1" x="72"/>
        <item m="1" x="52"/>
        <item m="1" x="62"/>
        <item m="1" x="54"/>
        <item m="1" x="55"/>
        <item m="1" x="67"/>
        <item h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</pivotFields>
  <rowFields count="1">
    <field x="37"/>
  </rowFields>
  <rowItems count="14">
    <i>
      <x v="48"/>
    </i>
    <i>
      <x v="49"/>
    </i>
    <i>
      <x v="58"/>
    </i>
    <i>
      <x v="59"/>
    </i>
    <i>
      <x v="60"/>
    </i>
    <i>
      <x v="61"/>
    </i>
    <i>
      <x v="62"/>
    </i>
    <i>
      <x v="63"/>
    </i>
    <i>
      <x v="72"/>
    </i>
    <i>
      <x v="73"/>
    </i>
    <i>
      <x v="74"/>
    </i>
    <i>
      <x v="75"/>
    </i>
    <i>
      <x v="76"/>
    </i>
    <i>
      <x v="78"/>
    </i>
  </rowItems>
  <colFields count="1">
    <field x="4"/>
  </colFields>
  <colItems count="4">
    <i>
      <x v="1"/>
    </i>
    <i>
      <x v="2"/>
    </i>
    <i>
      <x v="3"/>
    </i>
    <i>
      <x v="4"/>
    </i>
  </colItems>
  <pageFields count="2">
    <pageField fld="0" item="8" hier="-1"/>
    <pageField fld="6" item="1" hier="-1"/>
  </pageFields>
  <dataFields count="1">
    <dataField name="Sum of tot acres" fld="36" baseField="0" baseItem="0"/>
  </dataFields>
  <formats count="1">
    <format dxfId="8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outline="1" outlineData="1" multipleFieldFilters="0">
  <location ref="A16:I26" firstHeaderRow="1" firstDataRow="2" firstDataCol="1" rowPageCount="1" colPageCount="1"/>
  <pivotFields count="37">
    <pivotField axis="axisCol" showAll="0">
      <items count="11">
        <item x="0"/>
        <item m="1" x="9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11">
        <item h="1" x="0"/>
        <item x="5"/>
        <item x="2"/>
        <item x="8"/>
        <item x="3"/>
        <item x="6"/>
        <item x="1"/>
        <item x="7"/>
        <item h="1" x="9"/>
        <item x="4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6">
        <item x="1"/>
        <item x="0"/>
        <item x="3"/>
        <item x="2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dataField="1" showAll="0" defaultSubtotal="0"/>
  </pivotFields>
  <rowFields count="1">
    <field x="3"/>
  </rowFields>
  <rowItems count="9">
    <i>
      <x v="6"/>
    </i>
    <i>
      <x v="9"/>
    </i>
    <i>
      <x v="4"/>
    </i>
    <i>
      <x v="5"/>
    </i>
    <i>
      <x v="1"/>
    </i>
    <i>
      <x v="2"/>
    </i>
    <i>
      <x v="7"/>
    </i>
    <i>
      <x v="3"/>
    </i>
    <i t="grand">
      <x/>
    </i>
  </rowItems>
  <colFields count="1">
    <field x="0"/>
  </colFields>
  <colItems count="8">
    <i>
      <x/>
    </i>
    <i>
      <x v="2"/>
    </i>
    <i>
      <x v="3"/>
    </i>
    <i>
      <x v="4"/>
    </i>
    <i>
      <x v="5"/>
    </i>
    <i>
      <x v="6"/>
    </i>
    <i>
      <x v="7"/>
    </i>
    <i>
      <x v="8"/>
    </i>
  </colItems>
  <pageFields count="1">
    <pageField fld="6" item="1" hier="-1"/>
  </pageFields>
  <dataFields count="1">
    <dataField name="Sum of tot acres" fld="36" baseField="0" baseItem="0" numFmtId="166"/>
  </dataFields>
  <formats count="1">
    <format dxfId="8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2" dataOnRows="1" applyNumberFormats="0" applyBorderFormats="0" applyFontFormats="0" applyPatternFormats="0" applyAlignmentFormats="0" applyWidthHeightFormats="1" dataCaption="Values" updatedVersion="4" minRefreshableVersion="3" showCalcMbrs="0" useAutoFormatting="1" colGrandTotals="0" itemPrintTitles="1" createdVersion="3" indent="0" compact="0" compactData="0" gridDropZones="1" multipleFieldFilters="0">
  <location ref="A7:G31" firstHeaderRow="1" firstDataRow="2" firstDataCol="1" rowPageCount="5" colPageCount="1"/>
  <pivotFields count="34">
    <pivotField axis="axisCol" compact="0" outline="0" showAll="0" sortType="ascending">
      <items count="12">
        <item x="0"/>
        <item h="1" m="1" x="10"/>
        <item h="1" m="1" x="9"/>
        <item x="1"/>
        <item x="2"/>
        <item h="1" x="3"/>
        <item x="4"/>
        <item h="1" x="5"/>
        <item x="6"/>
        <item x="7"/>
        <item h="1" x="8"/>
        <item t="default"/>
      </items>
    </pivotField>
    <pivotField axis="axisPage" compact="0" outline="0" multipleItemSelectionAllowed="1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compact="0" outline="0" multipleItemSelectionAllowed="1" showAll="0" defaultSubtotal="0">
      <items count="4">
        <item x="0"/>
        <item x="1"/>
        <item x="2"/>
        <item x="3"/>
      </items>
    </pivotField>
    <pivotField axis="axisPage" compact="0" outline="0" multipleItemSelectionAllowed="1" showAll="0" defaultSubtotal="0">
      <items count="10">
        <item h="1" x="0"/>
        <item x="5"/>
        <item h="1" x="2"/>
        <item h="1" x="8"/>
        <item h="1" x="3"/>
        <item h="1" x="6"/>
        <item h="1" x="1"/>
        <item h="1" x="7"/>
        <item h="1" x="9"/>
        <item h="1" x="4"/>
      </items>
    </pivotField>
    <pivotField axis="axisPage" compact="0" outline="0" multipleItemSelectionAllowed="1" showAll="0" defaultSubtotal="0">
      <items count="6">
        <item x="0"/>
        <item x="1"/>
        <item x="3"/>
        <item x="2"/>
        <item x="4"/>
        <item x="5"/>
      </items>
    </pivotField>
    <pivotField compact="0" outline="0" showAll="0"/>
    <pivotField axis="axisPage" compact="0" outline="0" showAll="0">
      <items count="319">
        <item x="4"/>
        <item m="1" x="5"/>
        <item x="0"/>
        <item m="1" x="192"/>
        <item m="1" x="153"/>
        <item m="1" x="104"/>
        <item m="1" x="279"/>
        <item m="1" x="140"/>
        <item m="1" x="86"/>
        <item m="1" x="309"/>
        <item m="1" x="8"/>
        <item m="1" x="307"/>
        <item m="1" x="18"/>
        <item m="1" x="11"/>
        <item m="1" x="247"/>
        <item m="1" x="211"/>
        <item m="1" x="85"/>
        <item m="1" x="53"/>
        <item m="1" x="289"/>
        <item m="1" x="241"/>
        <item m="1" x="22"/>
        <item m="1" x="246"/>
        <item m="1" x="208"/>
        <item m="1" x="294"/>
        <item m="1" x="297"/>
        <item m="1" x="168"/>
        <item m="1" x="287"/>
        <item m="1" x="20"/>
        <item m="1" x="49"/>
        <item m="1" x="70"/>
        <item m="1" x="108"/>
        <item m="1" x="282"/>
        <item m="1" x="230"/>
        <item m="1" x="9"/>
        <item m="1" x="302"/>
        <item m="1" x="304"/>
        <item m="1" x="88"/>
        <item m="1" x="267"/>
        <item m="1" x="95"/>
        <item m="1" x="36"/>
        <item m="1" x="256"/>
        <item m="1" x="73"/>
        <item m="1" x="173"/>
        <item m="1" x="239"/>
        <item m="1" x="301"/>
        <item m="1" x="120"/>
        <item m="1" x="312"/>
        <item m="1" x="142"/>
        <item m="1" x="52"/>
        <item m="1" x="179"/>
        <item m="1" x="197"/>
        <item m="1" x="172"/>
        <item m="1" x="44"/>
        <item m="1" x="284"/>
        <item m="1" x="82"/>
        <item m="1" x="216"/>
        <item m="1" x="223"/>
        <item m="1" x="134"/>
        <item m="1" x="47"/>
        <item m="1" x="271"/>
        <item m="1" x="23"/>
        <item m="1" x="270"/>
        <item m="1" x="147"/>
        <item m="1" x="252"/>
        <item m="1" x="130"/>
        <item m="1" x="144"/>
        <item m="1" x="115"/>
        <item m="1" x="143"/>
        <item m="1" x="253"/>
        <item m="1" x="273"/>
        <item m="1" x="94"/>
        <item m="1" x="50"/>
        <item m="1" x="6"/>
        <item m="1" x="48"/>
        <item m="1" x="265"/>
        <item m="1" x="64"/>
        <item m="1" x="166"/>
        <item m="1" x="101"/>
        <item m="1" x="242"/>
        <item m="1" x="89"/>
        <item m="1" x="19"/>
        <item m="1" x="62"/>
        <item m="1" x="71"/>
        <item m="1" x="274"/>
        <item m="1" x="112"/>
        <item m="1" x="293"/>
        <item m="1" x="137"/>
        <item m="1" x="127"/>
        <item m="1" x="169"/>
        <item m="1" x="79"/>
        <item m="1" x="269"/>
        <item m="1" x="40"/>
        <item m="1" x="67"/>
        <item m="1" x="199"/>
        <item m="1" x="33"/>
        <item m="1" x="132"/>
        <item m="1" x="58"/>
        <item m="1" x="316"/>
        <item m="1" x="296"/>
        <item m="1" x="116"/>
        <item m="1" x="106"/>
        <item m="1" x="29"/>
        <item m="1" x="205"/>
        <item m="1" x="220"/>
        <item m="1" x="110"/>
        <item m="1" x="285"/>
        <item m="1" x="306"/>
        <item m="1" x="259"/>
        <item m="1" x="244"/>
        <item m="1" x="308"/>
        <item m="1" x="203"/>
        <item m="1" x="167"/>
        <item m="1" x="123"/>
        <item m="1" x="248"/>
        <item m="1" x="129"/>
        <item m="1" x="217"/>
        <item m="1" x="298"/>
        <item m="1" x="185"/>
        <item m="1" x="84"/>
        <item m="1" x="190"/>
        <item m="1" x="121"/>
        <item m="1" x="68"/>
        <item m="1" x="10"/>
        <item m="1" x="201"/>
        <item m="1" x="139"/>
        <item m="1" x="176"/>
        <item m="1" x="254"/>
        <item m="1" x="303"/>
        <item m="1" x="257"/>
        <item m="1" x="150"/>
        <item m="1" x="114"/>
        <item m="1" x="200"/>
        <item m="1" x="61"/>
        <item m="1" x="55"/>
        <item m="1" x="12"/>
        <item m="1" x="278"/>
        <item m="1" x="135"/>
        <item m="1" x="38"/>
        <item m="1" x="233"/>
        <item m="1" x="206"/>
        <item m="1" x="37"/>
        <item m="1" x="268"/>
        <item m="1" x="158"/>
        <item m="1" x="305"/>
        <item m="1" x="111"/>
        <item m="1" x="245"/>
        <item m="1" x="202"/>
        <item m="1" x="46"/>
        <item m="1" x="77"/>
        <item m="1" x="222"/>
        <item m="1" x="159"/>
        <item m="1" x="311"/>
        <item m="1" x="255"/>
        <item m="1" x="249"/>
        <item m="1" x="292"/>
        <item m="1" x="99"/>
        <item m="1" x="59"/>
        <item m="1" x="228"/>
        <item m="1" x="124"/>
        <item m="1" x="221"/>
        <item m="1" x="152"/>
        <item m="1" x="102"/>
        <item m="1" x="188"/>
        <item m="1" x="191"/>
        <item m="1" x="157"/>
        <item m="1" x="83"/>
        <item m="1" x="76"/>
        <item m="1" x="54"/>
        <item m="1" x="60"/>
        <item m="1" x="72"/>
        <item m="1" x="141"/>
        <item m="1" x="212"/>
        <item m="1" x="26"/>
        <item m="1" x="35"/>
        <item m="1" x="154"/>
        <item m="1" x="136"/>
        <item m="1" x="30"/>
        <item m="1" x="218"/>
        <item m="1" x="163"/>
        <item m="1" x="98"/>
        <item m="1" x="281"/>
        <item m="1" x="290"/>
        <item m="1" x="189"/>
        <item m="1" x="97"/>
        <item m="1" x="275"/>
        <item m="1" x="193"/>
        <item m="1" x="87"/>
        <item m="1" x="187"/>
        <item m="1" x="232"/>
        <item m="1" x="171"/>
        <item m="1" x="170"/>
        <item m="1" x="162"/>
        <item m="1" x="105"/>
        <item m="1" x="196"/>
        <item m="1" x="81"/>
        <item m="1" x="180"/>
        <item m="1" x="235"/>
        <item m="1" x="92"/>
        <item m="1" x="237"/>
        <item m="1" x="277"/>
        <item m="1" x="214"/>
        <item m="1" x="224"/>
        <item m="1" x="250"/>
        <item m="1" x="17"/>
        <item m="1" x="90"/>
        <item m="1" x="128"/>
        <item m="1" x="27"/>
        <item m="1" x="56"/>
        <item m="1" x="207"/>
        <item m="1" x="138"/>
        <item m="1" x="63"/>
        <item m="1" x="149"/>
        <item m="1" x="272"/>
        <item m="1" x="118"/>
        <item m="1" x="165"/>
        <item m="1" x="229"/>
        <item m="1" x="198"/>
        <item m="1" x="314"/>
        <item m="1" x="231"/>
        <item m="1" x="91"/>
        <item m="1" x="260"/>
        <item m="1" x="263"/>
        <item m="1" x="93"/>
        <item m="1" x="151"/>
        <item m="1" x="65"/>
        <item m="1" x="148"/>
        <item m="1" x="39"/>
        <item m="1" x="286"/>
        <item m="1" x="107"/>
        <item m="1" x="227"/>
        <item m="1" x="57"/>
        <item m="1" x="261"/>
        <item m="1" x="288"/>
        <item m="1" x="146"/>
        <item m="1" x="215"/>
        <item m="1" x="75"/>
        <item m="1" x="209"/>
        <item m="1" x="25"/>
        <item m="1" x="299"/>
        <item m="1" x="100"/>
        <item m="1" x="219"/>
        <item m="1" x="41"/>
        <item m="1" x="183"/>
        <item m="1" x="195"/>
        <item m="1" x="51"/>
        <item m="1" x="16"/>
        <item m="1" x="184"/>
        <item m="1" x="160"/>
        <item m="1" x="283"/>
        <item m="1" x="313"/>
        <item m="1" x="234"/>
        <item m="1" x="45"/>
        <item m="1" x="315"/>
        <item m="1" x="186"/>
        <item m="1" x="119"/>
        <item m="1" x="14"/>
        <item m="1" x="204"/>
        <item m="1" x="310"/>
        <item m="1" x="145"/>
        <item m="1" x="226"/>
        <item m="1" x="266"/>
        <item m="1" x="178"/>
        <item m="1" x="131"/>
        <item m="1" x="295"/>
        <item m="1" x="225"/>
        <item m="1" x="122"/>
        <item m="1" x="155"/>
        <item m="1" x="31"/>
        <item m="1" x="21"/>
        <item m="1" x="258"/>
        <item m="1" x="42"/>
        <item m="1" x="80"/>
        <item m="1" x="15"/>
        <item m="1" x="126"/>
        <item m="1" x="66"/>
        <item m="1" x="164"/>
        <item m="1" x="133"/>
        <item m="1" x="238"/>
        <item m="1" x="182"/>
        <item m="1" x="109"/>
        <item m="1" x="78"/>
        <item m="1" x="276"/>
        <item m="1" x="280"/>
        <item m="1" x="28"/>
        <item m="1" x="243"/>
        <item m="1" x="194"/>
        <item m="1" x="69"/>
        <item m="1" x="210"/>
        <item m="1" x="264"/>
        <item m="1" x="117"/>
        <item m="1" x="13"/>
        <item m="1" x="34"/>
        <item m="1" x="125"/>
        <item m="1" x="74"/>
        <item m="1" x="175"/>
        <item m="1" x="43"/>
        <item m="1" x="240"/>
        <item m="1" x="156"/>
        <item m="1" x="161"/>
        <item m="1" x="103"/>
        <item m="1" x="213"/>
        <item m="1" x="300"/>
        <item m="1" x="262"/>
        <item m="1" x="24"/>
        <item m="1" x="251"/>
        <item m="1" x="113"/>
        <item m="1" x="181"/>
        <item m="1" x="7"/>
        <item m="1" x="236"/>
        <item m="1" x="317"/>
        <item m="1" x="96"/>
        <item m="1" x="291"/>
        <item m="1" x="32"/>
        <item m="1" x="177"/>
        <item m="1" x="174"/>
        <item x="1"/>
        <item x="2"/>
        <item x="3"/>
        <item t="default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/>
  </pivotFields>
  <rowFields count="1">
    <field x="-2"/>
  </rowFields>
  <row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rowItems>
  <colFields count="1">
    <field x="0"/>
  </colFields>
  <colItems count="6">
    <i>
      <x/>
    </i>
    <i>
      <x v="3"/>
    </i>
    <i>
      <x v="4"/>
    </i>
    <i>
      <x v="6"/>
    </i>
    <i>
      <x v="8"/>
    </i>
    <i>
      <x v="9"/>
    </i>
  </colItems>
  <pageFields count="5">
    <pageField fld="6" item="315" hier="-1"/>
    <pageField fld="3" hier="-1"/>
    <pageField fld="4" hier="-1"/>
    <pageField fld="1" hier="-1"/>
    <pageField fld="2" hier="-1"/>
  </pageFields>
  <dataFields count="23">
    <dataField name="Sum of Undeveloped Dry Land" fld="10" baseField="0" baseItem="0"/>
    <dataField name="Sum of Estuarine Open Water" fld="25" baseField="0" baseItem="0"/>
    <dataField name="Sum of Irreg.-Flooded Marsh" fld="28" baseField="0" baseItem="0"/>
    <dataField name="Sum of Developed Dry Land" fld="9" baseField="0" baseItem="0"/>
    <dataField name="Sum of Swamp" fld="11" baseField="0" baseItem="0"/>
    <dataField name="Sum of Tidal-Fresh Marsh" fld="14" baseField="0" baseItem="0"/>
    <dataField name="Sum of Riverine Tidal" fld="24" baseField="0" baseItem="0"/>
    <dataField name="Sum of Tidal Swamp" fld="31" baseField="0" baseItem="0"/>
    <dataField name="Sum of Inland Open Water" fld="23" baseField="0" baseItem="0"/>
    <dataField name="Sum of Estuarine Beach" fld="18" baseField="0" baseItem="0"/>
    <dataField name="Sum of Regularly-Flooded Marsh" fld="16" baseField="0" baseItem="0"/>
    <dataField name="Sum of Inland-Fresh Marsh" fld="13" baseField="0" baseItem="0"/>
    <dataField name="Sum of Trans. Salt Marsh" fld="15" baseField="0" baseItem="0"/>
    <dataField name="Sum of Tidal Flat" fld="19" baseField="0" baseItem="0"/>
    <dataField name="Sum of Flooded Developed Dry Land" fld="33" baseField="0" baseItem="0"/>
    <dataField name="Sum of Rocky Intertidal" fld="22" baseField="0" baseItem="0"/>
    <dataField name="Sum of Inland Shore" fld="30" baseField="0" baseItem="0"/>
    <dataField name="Sum of Open Ocean" fld="27" baseField="0" baseItem="0"/>
    <dataField name="Sum of Ocean Beach" fld="20" baseField="0" baseItem="0"/>
    <dataField name="Sum of Ocean Flat" fld="21" baseField="0" baseItem="0"/>
    <dataField name="Sum of Cypress Swamp" fld="12" baseField="0" baseItem="0"/>
    <dataField name="Sum of Mangrove" fld="17" baseField="0" baseItem="0"/>
    <dataField name="Sum of Tidal Creek" fld="26" baseField="0" baseItem="0"/>
  </dataFields>
  <formats count="2">
    <format dxfId="4">
      <pivotArea outline="0" collapsedLevelsAreSubtotals="1" fieldPosition="0"/>
    </format>
    <format dxfId="3">
      <pivotArea dataOnly="0" outline="0" fieldPosition="0">
        <references count="2">
          <reference field="4294967294" count="1">
            <x v="22"/>
          </reference>
          <reference field="6" count="1" selected="0">
            <x v="31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2" dataOnRows="1" applyNumberFormats="0" applyBorderFormats="0" applyFontFormats="0" applyPatternFormats="0" applyAlignmentFormats="0" applyWidthHeightFormats="1" dataCaption="Values" updatedVersion="4" minRefreshableVersion="3" showCalcMbrs="0" useAutoFormatting="1" colGrandTotals="0" itemPrintTitles="1" createdVersion="3" indent="0" compact="0" compactData="0" gridDropZones="1" multipleFieldFilters="0">
  <location ref="A6:I31" firstHeaderRow="1" firstDataRow="3" firstDataCol="1" rowPageCount="4" colPageCount="1"/>
  <pivotFields count="34">
    <pivotField axis="axisCol" compact="0" outline="0" showAll="0" sortType="ascending">
      <items count="12">
        <item h="1" x="0"/>
        <item m="1" x="10"/>
        <item m="1" x="9"/>
        <item x="1"/>
        <item h="1" x="2"/>
        <item h="1" x="3"/>
        <item h="1" x="4"/>
        <item h="1" x="5"/>
        <item h="1" x="6"/>
        <item x="7"/>
        <item h="1" x="8"/>
        <item t="default"/>
      </items>
    </pivotField>
    <pivotField axis="axisPage" compact="0" outline="0" multipleItemSelectionAllowed="1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compact="0" outline="0" multipleItemSelectionAllowed="1" showAll="0" defaultSubtotal="0">
      <items count="4">
        <item x="0"/>
        <item x="1"/>
        <item x="2"/>
        <item x="3"/>
      </items>
    </pivotField>
    <pivotField axis="axisPage" compact="0" outline="0" multipleItemSelectionAllowed="1" showAll="0" defaultSubtotal="0">
      <items count="10">
        <item h="1" x="0"/>
        <item x="5"/>
        <item h="1" x="4"/>
        <item h="1" x="2"/>
        <item h="1" x="8"/>
        <item h="1" x="3"/>
        <item h="1" x="6"/>
        <item h="1" x="1"/>
        <item h="1" x="7"/>
        <item h="1" x="9"/>
      </items>
    </pivotField>
    <pivotField axis="axisPage" compact="0" outline="0" multipleItemSelectionAllowed="1" showAll="0" defaultSubtotal="0">
      <items count="6">
        <item x="0"/>
        <item x="1"/>
        <item x="3"/>
        <item x="2"/>
        <item x="4"/>
        <item x="5"/>
      </items>
    </pivotField>
    <pivotField compact="0" outline="0" showAll="0"/>
    <pivotField axis="axisCol" compact="0" outline="0" showAll="0" defaultSubtotal="0">
      <items count="318">
        <item m="1" x="5"/>
        <item h="1" x="4"/>
        <item x="0"/>
        <item h="1" m="1" x="192"/>
        <item h="1" m="1" x="153"/>
        <item h="1" m="1" x="104"/>
        <item h="1" m="1" x="279"/>
        <item h="1" m="1" x="140"/>
        <item h="1" m="1" x="86"/>
        <item h="1" m="1" x="309"/>
        <item h="1" m="1" x="8"/>
        <item h="1" m="1" x="307"/>
        <item h="1" m="1" x="18"/>
        <item h="1" m="1" x="11"/>
        <item h="1" m="1" x="247"/>
        <item h="1" m="1" x="211"/>
        <item h="1" m="1" x="85"/>
        <item h="1" m="1" x="53"/>
        <item h="1" m="1" x="289"/>
        <item h="1" m="1" x="241"/>
        <item h="1" m="1" x="22"/>
        <item h="1" m="1" x="246"/>
        <item h="1" m="1" x="208"/>
        <item h="1" m="1" x="294"/>
        <item h="1" m="1" x="297"/>
        <item h="1" m="1" x="168"/>
        <item h="1" m="1" x="287"/>
        <item h="1" m="1" x="20"/>
        <item h="1" m="1" x="49"/>
        <item h="1" m="1" x="70"/>
        <item h="1" m="1" x="108"/>
        <item h="1" m="1" x="282"/>
        <item h="1" m="1" x="230"/>
        <item h="1" m="1" x="9"/>
        <item h="1" m="1" x="302"/>
        <item h="1" m="1" x="304"/>
        <item h="1" m="1" x="88"/>
        <item h="1" m="1" x="267"/>
        <item h="1" m="1" x="95"/>
        <item h="1" m="1" x="36"/>
        <item h="1" m="1" x="256"/>
        <item h="1" m="1" x="73"/>
        <item h="1" m="1" x="173"/>
        <item h="1" m="1" x="239"/>
        <item h="1" m="1" x="301"/>
        <item h="1" m="1" x="120"/>
        <item h="1" m="1" x="312"/>
        <item h="1" m="1" x="142"/>
        <item h="1" m="1" x="52"/>
        <item h="1" m="1" x="179"/>
        <item h="1" m="1" x="197"/>
        <item h="1" m="1" x="172"/>
        <item h="1" m="1" x="44"/>
        <item h="1" m="1" x="284"/>
        <item h="1" m="1" x="82"/>
        <item h="1" m="1" x="216"/>
        <item h="1" m="1" x="223"/>
        <item h="1" m="1" x="134"/>
        <item h="1" m="1" x="47"/>
        <item h="1" m="1" x="271"/>
        <item h="1" m="1" x="23"/>
        <item h="1" m="1" x="270"/>
        <item h="1" m="1" x="147"/>
        <item h="1" m="1" x="252"/>
        <item h="1" m="1" x="130"/>
        <item h="1" m="1" x="144"/>
        <item h="1" m="1" x="115"/>
        <item h="1" m="1" x="143"/>
        <item h="1" m="1" x="253"/>
        <item h="1" m="1" x="273"/>
        <item h="1" m="1" x="94"/>
        <item h="1" m="1" x="50"/>
        <item h="1" m="1" x="6"/>
        <item h="1" m="1" x="48"/>
        <item h="1" m="1" x="265"/>
        <item h="1" m="1" x="64"/>
        <item h="1" m="1" x="166"/>
        <item h="1" m="1" x="101"/>
        <item h="1" m="1" x="242"/>
        <item h="1" m="1" x="89"/>
        <item h="1" m="1" x="19"/>
        <item h="1" m="1" x="62"/>
        <item h="1" m="1" x="71"/>
        <item h="1" m="1" x="274"/>
        <item h="1" m="1" x="112"/>
        <item h="1" m="1" x="293"/>
        <item h="1" m="1" x="137"/>
        <item h="1" m="1" x="127"/>
        <item h="1" m="1" x="169"/>
        <item h="1" m="1" x="79"/>
        <item h="1" m="1" x="269"/>
        <item h="1" m="1" x="40"/>
        <item h="1" m="1" x="67"/>
        <item h="1" m="1" x="199"/>
        <item h="1" m="1" x="33"/>
        <item h="1" m="1" x="132"/>
        <item h="1" m="1" x="58"/>
        <item h="1" m="1" x="316"/>
        <item h="1" m="1" x="296"/>
        <item h="1" m="1" x="116"/>
        <item h="1" m="1" x="106"/>
        <item h="1" m="1" x="29"/>
        <item h="1" m="1" x="205"/>
        <item h="1" m="1" x="220"/>
        <item h="1" m="1" x="110"/>
        <item h="1" m="1" x="285"/>
        <item h="1" m="1" x="306"/>
        <item h="1" m="1" x="259"/>
        <item h="1" m="1" x="244"/>
        <item h="1" m="1" x="308"/>
        <item h="1" m="1" x="203"/>
        <item h="1" m="1" x="167"/>
        <item h="1" m="1" x="123"/>
        <item h="1" m="1" x="248"/>
        <item h="1" m="1" x="129"/>
        <item h="1" m="1" x="217"/>
        <item h="1" m="1" x="298"/>
        <item h="1" m="1" x="185"/>
        <item h="1" m="1" x="84"/>
        <item h="1" m="1" x="190"/>
        <item h="1" m="1" x="121"/>
        <item h="1" m="1" x="68"/>
        <item h="1" m="1" x="10"/>
        <item h="1" m="1" x="201"/>
        <item h="1" m="1" x="139"/>
        <item h="1" m="1" x="176"/>
        <item h="1" m="1" x="254"/>
        <item h="1" m="1" x="303"/>
        <item h="1" m="1" x="257"/>
        <item h="1" m="1" x="150"/>
        <item h="1" m="1" x="114"/>
        <item h="1" m="1" x="200"/>
        <item h="1" m="1" x="61"/>
        <item h="1" m="1" x="55"/>
        <item h="1" m="1" x="12"/>
        <item h="1" m="1" x="278"/>
        <item h="1" m="1" x="135"/>
        <item h="1" m="1" x="38"/>
        <item h="1" m="1" x="233"/>
        <item h="1" m="1" x="206"/>
        <item h="1" m="1" x="37"/>
        <item h="1" m="1" x="268"/>
        <item h="1" m="1" x="158"/>
        <item h="1" m="1" x="305"/>
        <item h="1" m="1" x="111"/>
        <item h="1" m="1" x="245"/>
        <item h="1" m="1" x="202"/>
        <item h="1" m="1" x="46"/>
        <item h="1" m="1" x="77"/>
        <item h="1" m="1" x="222"/>
        <item h="1" m="1" x="159"/>
        <item h="1" m="1" x="311"/>
        <item h="1" m="1" x="255"/>
        <item h="1" m="1" x="249"/>
        <item h="1" m="1" x="292"/>
        <item h="1" m="1" x="99"/>
        <item h="1" m="1" x="59"/>
        <item h="1" m="1" x="228"/>
        <item h="1" m="1" x="124"/>
        <item h="1" m="1" x="221"/>
        <item h="1" m="1" x="152"/>
        <item h="1" m="1" x="102"/>
        <item h="1" m="1" x="188"/>
        <item h="1" m="1" x="191"/>
        <item h="1" m="1" x="157"/>
        <item h="1" m="1" x="83"/>
        <item h="1" m="1" x="76"/>
        <item h="1" m="1" x="54"/>
        <item h="1" m="1" x="60"/>
        <item h="1" m="1" x="72"/>
        <item h="1" m="1" x="141"/>
        <item h="1" m="1" x="212"/>
        <item h="1" m="1" x="26"/>
        <item h="1" m="1" x="35"/>
        <item h="1" m="1" x="154"/>
        <item h="1" m="1" x="136"/>
        <item h="1" m="1" x="30"/>
        <item h="1" m="1" x="218"/>
        <item h="1" m="1" x="163"/>
        <item h="1" m="1" x="98"/>
        <item h="1" m="1" x="281"/>
        <item h="1" m="1" x="290"/>
        <item h="1" m="1" x="189"/>
        <item h="1" m="1" x="97"/>
        <item h="1" m="1" x="275"/>
        <item h="1" m="1" x="193"/>
        <item h="1" m="1" x="87"/>
        <item h="1" m="1" x="187"/>
        <item h="1" m="1" x="232"/>
        <item h="1" m="1" x="171"/>
        <item h="1" m="1" x="170"/>
        <item h="1" m="1" x="162"/>
        <item h="1" m="1" x="105"/>
        <item h="1" m="1" x="196"/>
        <item h="1" m="1" x="81"/>
        <item h="1" m="1" x="180"/>
        <item h="1" m="1" x="235"/>
        <item h="1" m="1" x="92"/>
        <item h="1" m="1" x="237"/>
        <item h="1" m="1" x="277"/>
        <item h="1" m="1" x="214"/>
        <item h="1" m="1" x="224"/>
        <item h="1" m="1" x="250"/>
        <item h="1" m="1" x="17"/>
        <item h="1" m="1" x="90"/>
        <item h="1" m="1" x="128"/>
        <item h="1" m="1" x="27"/>
        <item h="1" m="1" x="56"/>
        <item h="1" m="1" x="207"/>
        <item h="1" m="1" x="138"/>
        <item h="1" m="1" x="63"/>
        <item h="1" m="1" x="149"/>
        <item h="1" m="1" x="272"/>
        <item h="1" m="1" x="118"/>
        <item h="1" m="1" x="165"/>
        <item h="1" m="1" x="229"/>
        <item h="1" m="1" x="198"/>
        <item h="1" m="1" x="314"/>
        <item h="1" m="1" x="231"/>
        <item h="1" m="1" x="91"/>
        <item h="1" m="1" x="260"/>
        <item h="1" m="1" x="263"/>
        <item h="1" m="1" x="93"/>
        <item h="1" m="1" x="151"/>
        <item h="1" m="1" x="65"/>
        <item h="1" m="1" x="148"/>
        <item h="1" m="1" x="39"/>
        <item h="1" m="1" x="286"/>
        <item h="1" m="1" x="107"/>
        <item h="1" m="1" x="227"/>
        <item h="1" m="1" x="57"/>
        <item h="1" m="1" x="261"/>
        <item h="1" m="1" x="288"/>
        <item h="1" m="1" x="146"/>
        <item h="1" m="1" x="215"/>
        <item h="1" m="1" x="75"/>
        <item h="1" m="1" x="209"/>
        <item h="1" m="1" x="25"/>
        <item h="1" m="1" x="299"/>
        <item h="1" m="1" x="100"/>
        <item h="1" m="1" x="219"/>
        <item h="1" m="1" x="41"/>
        <item h="1" m="1" x="183"/>
        <item h="1" m="1" x="195"/>
        <item h="1" m="1" x="51"/>
        <item h="1" m="1" x="16"/>
        <item h="1" m="1" x="184"/>
        <item h="1" m="1" x="160"/>
        <item h="1" m="1" x="283"/>
        <item h="1" m="1" x="313"/>
        <item h="1" m="1" x="234"/>
        <item h="1" m="1" x="45"/>
        <item h="1" m="1" x="315"/>
        <item h="1" m="1" x="186"/>
        <item h="1" m="1" x="119"/>
        <item h="1" m="1" x="14"/>
        <item h="1" m="1" x="204"/>
        <item h="1" m="1" x="310"/>
        <item h="1" m="1" x="145"/>
        <item h="1" m="1" x="226"/>
        <item h="1" m="1" x="266"/>
        <item h="1" m="1" x="178"/>
        <item h="1" m="1" x="131"/>
        <item h="1" m="1" x="295"/>
        <item h="1" m="1" x="225"/>
        <item h="1" m="1" x="122"/>
        <item h="1" m="1" x="155"/>
        <item h="1" m="1" x="31"/>
        <item h="1" m="1" x="21"/>
        <item h="1" m="1" x="258"/>
        <item h="1" m="1" x="42"/>
        <item h="1" m="1" x="80"/>
        <item h="1" m="1" x="15"/>
        <item h="1" m="1" x="126"/>
        <item h="1" m="1" x="66"/>
        <item h="1" m="1" x="164"/>
        <item h="1" m="1" x="133"/>
        <item h="1" m="1" x="238"/>
        <item h="1" m="1" x="182"/>
        <item h="1" m="1" x="109"/>
        <item h="1" m="1" x="78"/>
        <item h="1" m="1" x="276"/>
        <item h="1" m="1" x="280"/>
        <item h="1" m="1" x="28"/>
        <item h="1" m="1" x="243"/>
        <item h="1" m="1" x="194"/>
        <item h="1" m="1" x="69"/>
        <item h="1" m="1" x="210"/>
        <item h="1" m="1" x="264"/>
        <item h="1" m="1" x="117"/>
        <item h="1" m="1" x="13"/>
        <item h="1" m="1" x="34"/>
        <item h="1" m="1" x="125"/>
        <item h="1" m="1" x="74"/>
        <item h="1" m="1" x="175"/>
        <item h="1" m="1" x="43"/>
        <item h="1" m="1" x="240"/>
        <item h="1" m="1" x="156"/>
        <item h="1" m="1" x="161"/>
        <item h="1" m="1" x="103"/>
        <item h="1" m="1" x="213"/>
        <item h="1" m="1" x="300"/>
        <item h="1" m="1" x="262"/>
        <item h="1" m="1" x="24"/>
        <item h="1" m="1" x="251"/>
        <item h="1" m="1" x="113"/>
        <item h="1" m="1" x="181"/>
        <item h="1" m="1" x="7"/>
        <item h="1" m="1" x="236"/>
        <item h="1" m="1" x="317"/>
        <item h="1" m="1" x="96"/>
        <item h="1" m="1" x="291"/>
        <item h="1" m="1" x="32"/>
        <item h="1" m="1" x="177"/>
        <item h="1" m="1" x="174"/>
        <item x="1"/>
        <item x="2"/>
        <item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/>
  </pivotFields>
  <rowFields count="1">
    <field x="-2"/>
  </rowFields>
  <row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rowItems>
  <colFields count="2">
    <field x="6"/>
    <field x="0"/>
  </colFields>
  <colItems count="8">
    <i>
      <x v="2"/>
      <x v="3"/>
    </i>
    <i r="1">
      <x v="9"/>
    </i>
    <i>
      <x v="315"/>
      <x v="3"/>
    </i>
    <i r="1">
      <x v="9"/>
    </i>
    <i>
      <x v="316"/>
      <x v="3"/>
    </i>
    <i r="1">
      <x v="9"/>
    </i>
    <i>
      <x v="317"/>
      <x v="3"/>
    </i>
    <i r="1">
      <x v="9"/>
    </i>
  </colItems>
  <pageFields count="4">
    <pageField fld="4" hier="-1"/>
    <pageField fld="3" hier="-1"/>
    <pageField fld="1" hier="-1"/>
    <pageField fld="2" hier="-1"/>
  </pageFields>
  <dataFields count="23">
    <dataField name="Sum of Undeveloped Dry Land" fld="10" baseField="0" baseItem="0"/>
    <dataField name="Sum of Estuarine Open Water" fld="25" baseField="1" baseItem="64"/>
    <dataField name="Sum of Developed Dry Land" fld="9" baseField="0" baseItem="0"/>
    <dataField name="Sum of Irreg.-Flooded Marsh" fld="28" baseField="1" baseItem="64"/>
    <dataField name="Sum of Swamp" fld="11" baseField="0" baseItem="0"/>
    <dataField name="Sum of Tidal-Fresh Marsh" fld="14" baseField="1" baseItem="64"/>
    <dataField name="Sum of Tidal Swamp" fld="31" baseField="0" baseItem="0"/>
    <dataField name="Sum of Riverine Tidal" fld="24" baseField="0" baseItem="0"/>
    <dataField name="Sum of Trans. Salt Marsh" fld="15" baseField="1" baseItem="64"/>
    <dataField name="Sum of Inland Open Water" fld="23" baseField="1" baseItem="64"/>
    <dataField name="Sum of Regularly-Flooded Marsh" fld="16" baseField="1" baseItem="64"/>
    <dataField name="Sum of Estuarine Beach" fld="18" baseField="0" baseItem="0"/>
    <dataField name="Sum of Inland-Fresh Marsh" fld="13" baseField="1" baseItem="64"/>
    <dataField name="Sum of Tidal Flat" fld="19" baseField="0" baseItem="0"/>
    <dataField name="Sum of Flooded Developed Dry Land" fld="33" baseField="1" baseItem="64"/>
    <dataField name="Sum of Rocky Intertidal" fld="22" baseField="0" baseItem="0"/>
    <dataField name="Sum of Inland Shore" fld="30" baseField="0" baseItem="0"/>
    <dataField name="Sum of Open Ocean" fld="27" baseField="1" baseItem="64"/>
    <dataField name="Sum of Ocean Beach" fld="20" baseField="0" baseItem="0"/>
    <dataField name="Sum of Ocean Flat" fld="21" baseField="0" baseItem="0"/>
    <dataField name="Sum of Cypress Swamp" fld="12" baseField="0" baseItem="0"/>
    <dataField name="Sum of Mangrove" fld="17" baseField="0" baseItem="0"/>
    <dataField name="Sum of Tidal Creek" fld="26" baseField="1" baseItem="64"/>
  </dataFields>
  <formats count="3">
    <format dxfId="2">
      <pivotArea outline="0" collapsedLevelsAreSubtotals="1" fieldPosition="0"/>
    </format>
    <format dxfId="1">
      <pivotArea outline="0" collapsedLevelsAreSubtotals="1" fieldPosition="0">
        <references count="1">
          <reference field="4294967294" count="1" selected="0">
            <x v="2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28" sqref="A28"/>
    </sheetView>
  </sheetViews>
  <sheetFormatPr defaultRowHeight="15" x14ac:dyDescent="0.25"/>
  <cols>
    <col min="1" max="1" width="146.140625" customWidth="1"/>
  </cols>
  <sheetData>
    <row r="1" spans="1:1" x14ac:dyDescent="0.25">
      <c r="A1" t="s">
        <v>139</v>
      </c>
    </row>
    <row r="3" spans="1:1" x14ac:dyDescent="0.25">
      <c r="A3" t="s">
        <v>140</v>
      </c>
    </row>
    <row r="5" spans="1:1" x14ac:dyDescent="0.25">
      <c r="A5" t="s">
        <v>141</v>
      </c>
    </row>
    <row r="7" spans="1:1" x14ac:dyDescent="0.25">
      <c r="A7" t="s">
        <v>142</v>
      </c>
    </row>
    <row r="9" spans="1:1" x14ac:dyDescent="0.25">
      <c r="A9" t="s">
        <v>143</v>
      </c>
    </row>
    <row r="11" spans="1:1" x14ac:dyDescent="0.25">
      <c r="A11" t="s">
        <v>144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A1185"/>
  <sheetViews>
    <sheetView workbookViewId="0">
      <pane xSplit="1" ySplit="1" topLeftCell="B206" activePane="bottomRight" state="frozen"/>
      <selection pane="topRight" activeCell="B1" sqref="B1"/>
      <selection pane="bottomLeft" activeCell="A2" sqref="A2"/>
      <selection pane="bottomRight" activeCell="E1170" sqref="E1170"/>
    </sheetView>
  </sheetViews>
  <sheetFormatPr defaultRowHeight="15" x14ac:dyDescent="0.25"/>
  <cols>
    <col min="1" max="1" width="10.42578125" customWidth="1"/>
    <col min="2" max="2" width="28.140625" bestFit="1" customWidth="1"/>
    <col min="3" max="5" width="28.140625" style="6" customWidth="1"/>
    <col min="6" max="6" width="12.140625" customWidth="1"/>
    <col min="7" max="7" width="20.42578125" customWidth="1"/>
    <col min="8" max="8" width="15.5703125" customWidth="1"/>
    <col min="9" max="9" width="10.28515625" bestFit="1" customWidth="1"/>
    <col min="10" max="10" width="13.140625" bestFit="1" customWidth="1"/>
    <col min="11" max="11" width="15.42578125" bestFit="1" customWidth="1"/>
    <col min="12" max="12" width="12" bestFit="1" customWidth="1"/>
    <col min="13" max="13" width="14.85546875" bestFit="1" customWidth="1"/>
    <col min="14" max="14" width="18" bestFit="1" customWidth="1"/>
    <col min="15" max="15" width="16.5703125" bestFit="1" customWidth="1"/>
    <col min="16" max="16" width="16" bestFit="1" customWidth="1"/>
    <col min="17" max="17" width="12" bestFit="1" customWidth="1"/>
    <col min="18" max="18" width="11" bestFit="1" customWidth="1"/>
    <col min="19" max="19" width="15.140625" bestFit="1" customWidth="1"/>
    <col min="20" max="20" width="12" bestFit="1" customWidth="1"/>
    <col min="21" max="21" width="12.28515625" bestFit="1" customWidth="1"/>
    <col min="22" max="22" width="10.28515625" bestFit="1" customWidth="1"/>
    <col min="23" max="23" width="15" bestFit="1" customWidth="1"/>
    <col min="24" max="24" width="18" bestFit="1" customWidth="1"/>
    <col min="25" max="25" width="13.28515625" bestFit="1" customWidth="1"/>
    <col min="26" max="26" width="20.7109375" bestFit="1" customWidth="1"/>
    <col min="27" max="27" width="10.85546875" bestFit="1" customWidth="1"/>
    <col min="28" max="28" width="12.7109375" bestFit="1" customWidth="1"/>
    <col min="29" max="29" width="14.28515625" bestFit="1" customWidth="1"/>
    <col min="30" max="30" width="11.85546875" bestFit="1" customWidth="1"/>
    <col min="31" max="32" width="12.140625" bestFit="1" customWidth="1"/>
    <col min="33" max="33" width="8.85546875" bestFit="1" customWidth="1"/>
  </cols>
  <sheetData>
    <row r="1" spans="1:53" s="6" customFormat="1" x14ac:dyDescent="0.25">
      <c r="A1" s="6" t="s">
        <v>0</v>
      </c>
      <c r="B1" s="6" t="s">
        <v>1</v>
      </c>
      <c r="C1" s="6" t="s">
        <v>93</v>
      </c>
      <c r="D1" s="6" t="s">
        <v>94</v>
      </c>
      <c r="E1" s="6" t="s">
        <v>111</v>
      </c>
      <c r="F1" s="6" t="s">
        <v>2</v>
      </c>
      <c r="G1" s="6" t="s">
        <v>3</v>
      </c>
      <c r="H1" s="6" t="s">
        <v>37</v>
      </c>
      <c r="I1" s="6" t="s">
        <v>45</v>
      </c>
      <c r="J1" s="6" t="s">
        <v>42</v>
      </c>
      <c r="K1" s="6" t="s">
        <v>41</v>
      </c>
      <c r="L1" s="6" t="s">
        <v>4</v>
      </c>
      <c r="M1" s="6" t="s">
        <v>5</v>
      </c>
      <c r="N1" s="6" t="s">
        <v>56</v>
      </c>
      <c r="O1" s="6" t="s">
        <v>57</v>
      </c>
      <c r="P1" s="6" t="s">
        <v>58</v>
      </c>
      <c r="Q1" s="6" t="s">
        <v>59</v>
      </c>
      <c r="R1" s="6" t="s">
        <v>7</v>
      </c>
      <c r="S1" s="6" t="s">
        <v>8</v>
      </c>
      <c r="T1" s="6" t="s">
        <v>9</v>
      </c>
      <c r="U1" s="6" t="s">
        <v>10</v>
      </c>
      <c r="V1" s="6" t="s">
        <v>11</v>
      </c>
      <c r="W1" s="6" t="s">
        <v>12</v>
      </c>
      <c r="X1" s="6" t="s">
        <v>13</v>
      </c>
      <c r="Y1" s="6" t="s">
        <v>14</v>
      </c>
      <c r="Z1" s="6" t="s">
        <v>15</v>
      </c>
      <c r="AA1" s="6" t="s">
        <v>16</v>
      </c>
      <c r="AB1" s="6" t="s">
        <v>60</v>
      </c>
      <c r="AC1" s="6" t="s">
        <v>61</v>
      </c>
      <c r="AD1" s="6" t="s">
        <v>62</v>
      </c>
      <c r="AE1" s="6" t="s">
        <v>17</v>
      </c>
      <c r="AF1" s="6" t="s">
        <v>18</v>
      </c>
      <c r="AG1" s="6" t="s">
        <v>63</v>
      </c>
      <c r="AH1" s="6" t="s">
        <v>64</v>
      </c>
      <c r="AI1" s="6" t="s">
        <v>65</v>
      </c>
      <c r="AJ1" s="6" t="s">
        <v>66</v>
      </c>
      <c r="AK1" s="6" t="s">
        <v>67</v>
      </c>
      <c r="AL1" s="6" t="s">
        <v>68</v>
      </c>
      <c r="AM1" s="6" t="s">
        <v>69</v>
      </c>
      <c r="AN1" s="6" t="s">
        <v>70</v>
      </c>
      <c r="AO1" s="6" t="s">
        <v>6</v>
      </c>
      <c r="AP1" s="6" t="s">
        <v>71</v>
      </c>
      <c r="AQ1" s="6" t="s">
        <v>72</v>
      </c>
    </row>
    <row r="2" spans="1:53" s="6" customFormat="1" x14ac:dyDescent="0.25">
      <c r="A2" s="6">
        <v>0</v>
      </c>
      <c r="B2" s="6" t="s">
        <v>96</v>
      </c>
      <c r="C2" s="6" t="s">
        <v>95</v>
      </c>
      <c r="F2" s="36" t="s">
        <v>51</v>
      </c>
      <c r="G2" s="36" t="s">
        <v>53</v>
      </c>
      <c r="H2" s="36" t="s">
        <v>50</v>
      </c>
      <c r="I2" s="36">
        <v>0</v>
      </c>
      <c r="J2" s="36">
        <v>22954.192500000001</v>
      </c>
      <c r="K2" s="36">
        <v>52627.952499999999</v>
      </c>
      <c r="L2" s="36">
        <v>1954.1775</v>
      </c>
      <c r="M2" s="36">
        <v>0</v>
      </c>
      <c r="N2" s="36">
        <v>157.05500000000001</v>
      </c>
      <c r="O2" s="36">
        <v>19.0275</v>
      </c>
      <c r="P2" s="36">
        <v>23.092500000000001</v>
      </c>
      <c r="Q2" s="36">
        <v>224.38</v>
      </c>
      <c r="R2" s="36">
        <v>0</v>
      </c>
      <c r="S2" s="36">
        <v>461.53250000000003</v>
      </c>
      <c r="T2" s="36">
        <v>18.127500000000001</v>
      </c>
      <c r="U2" s="36">
        <v>0</v>
      </c>
      <c r="V2" s="36">
        <v>0</v>
      </c>
      <c r="W2" s="36">
        <v>12.737500000000001</v>
      </c>
      <c r="X2" s="36">
        <v>1534.0725</v>
      </c>
      <c r="Y2" s="36">
        <v>13.095000000000001</v>
      </c>
      <c r="Z2" s="36">
        <v>26573.994999999999</v>
      </c>
      <c r="AA2" s="36">
        <v>0</v>
      </c>
      <c r="AB2" s="36">
        <v>0</v>
      </c>
      <c r="AC2" s="36">
        <v>744.18499999999995</v>
      </c>
      <c r="AD2" s="36">
        <v>0</v>
      </c>
      <c r="AE2" s="36">
        <v>48.274999999999999</v>
      </c>
      <c r="AF2" s="36">
        <v>10.895</v>
      </c>
      <c r="AG2" s="36">
        <v>51941.292500000003</v>
      </c>
      <c r="AH2" s="36">
        <v>0</v>
      </c>
      <c r="AI2" s="36">
        <v>0</v>
      </c>
      <c r="AJ2" s="36">
        <v>-9999</v>
      </c>
      <c r="AK2" s="36">
        <v>75582.145000000004</v>
      </c>
      <c r="AL2" s="36">
        <v>2159.5075000000002</v>
      </c>
      <c r="AM2" s="36">
        <v>28121.162499999999</v>
      </c>
      <c r="AN2" s="36">
        <v>492.39749999999998</v>
      </c>
      <c r="AO2" s="36">
        <v>224.38</v>
      </c>
      <c r="AP2" s="36">
        <v>767.27750000000003</v>
      </c>
      <c r="AQ2" s="36">
        <v>29.922499999999999</v>
      </c>
      <c r="AR2" s="36">
        <v>0</v>
      </c>
      <c r="AS2" s="36">
        <v>0</v>
      </c>
      <c r="AT2" s="36">
        <v>0</v>
      </c>
      <c r="AU2" s="36">
        <v>0</v>
      </c>
      <c r="AV2" s="36">
        <v>0</v>
      </c>
      <c r="AW2" s="36">
        <v>0</v>
      </c>
      <c r="AX2" s="36">
        <v>0</v>
      </c>
      <c r="AY2" s="36">
        <v>0</v>
      </c>
      <c r="AZ2" s="36">
        <v>0</v>
      </c>
      <c r="BA2" s="36">
        <v>0</v>
      </c>
    </row>
    <row r="3" spans="1:53" s="6" customFormat="1" x14ac:dyDescent="0.25">
      <c r="A3" s="6">
        <v>2010</v>
      </c>
      <c r="B3" s="6" t="s">
        <v>96</v>
      </c>
      <c r="C3" s="6" t="s">
        <v>95</v>
      </c>
      <c r="F3" s="36" t="s">
        <v>51</v>
      </c>
      <c r="G3" s="36" t="s">
        <v>53</v>
      </c>
      <c r="H3" s="36" t="s">
        <v>50</v>
      </c>
      <c r="I3" s="36">
        <v>0</v>
      </c>
      <c r="J3" s="36">
        <v>22880.337</v>
      </c>
      <c r="K3" s="36">
        <v>52489.570299999999</v>
      </c>
      <c r="L3" s="36">
        <v>1949.6886999999999</v>
      </c>
      <c r="M3" s="36">
        <v>0</v>
      </c>
      <c r="N3" s="36">
        <v>153.572</v>
      </c>
      <c r="O3" s="36">
        <v>17.9816</v>
      </c>
      <c r="P3" s="36">
        <v>158.0744</v>
      </c>
      <c r="Q3" s="36">
        <v>304.93959999999998</v>
      </c>
      <c r="R3" s="36">
        <v>0</v>
      </c>
      <c r="S3" s="36">
        <v>456.16919999999999</v>
      </c>
      <c r="T3" s="36">
        <v>26.901499999999999</v>
      </c>
      <c r="U3" s="36">
        <v>0</v>
      </c>
      <c r="V3" s="36">
        <v>0</v>
      </c>
      <c r="W3" s="36">
        <v>12.4169</v>
      </c>
      <c r="X3" s="36">
        <v>1521.49</v>
      </c>
      <c r="Y3" s="36">
        <v>10.577500000000001</v>
      </c>
      <c r="Z3" s="36">
        <v>26595.1008</v>
      </c>
      <c r="AA3" s="36">
        <v>0</v>
      </c>
      <c r="AB3" s="36">
        <v>0</v>
      </c>
      <c r="AC3" s="36">
        <v>667.46619999999996</v>
      </c>
      <c r="AD3" s="36">
        <v>0</v>
      </c>
      <c r="AE3" s="36">
        <v>48.274999999999999</v>
      </c>
      <c r="AF3" s="36">
        <v>10.376300000000001</v>
      </c>
      <c r="AG3" s="36">
        <v>51941.292500000003</v>
      </c>
      <c r="AH3" s="36">
        <v>73.855500000000006</v>
      </c>
      <c r="AI3" s="36">
        <v>0</v>
      </c>
      <c r="AJ3" s="36">
        <v>-9999</v>
      </c>
      <c r="AK3" s="36">
        <v>75369.907300000006</v>
      </c>
      <c r="AL3" s="36">
        <v>2151.5356000000002</v>
      </c>
      <c r="AM3" s="36">
        <v>28127.168300000001</v>
      </c>
      <c r="AN3" s="36">
        <v>495.48759999999999</v>
      </c>
      <c r="AO3" s="36">
        <v>304.93959999999998</v>
      </c>
      <c r="AP3" s="36">
        <v>899.39620000000002</v>
      </c>
      <c r="AQ3" s="36">
        <v>28.358000000000001</v>
      </c>
      <c r="AR3" s="36">
        <v>0</v>
      </c>
      <c r="AS3" s="36">
        <v>0</v>
      </c>
      <c r="AT3" s="36">
        <v>0</v>
      </c>
      <c r="AU3" s="36">
        <v>0</v>
      </c>
      <c r="AV3" s="36">
        <v>0</v>
      </c>
      <c r="AW3" s="36">
        <v>0</v>
      </c>
      <c r="AX3" s="36">
        <v>0</v>
      </c>
      <c r="AY3" s="36">
        <v>0</v>
      </c>
      <c r="AZ3" s="36">
        <v>0</v>
      </c>
      <c r="BA3" s="36">
        <v>0</v>
      </c>
    </row>
    <row r="4" spans="1:53" s="6" customFormat="1" x14ac:dyDescent="0.25">
      <c r="A4" s="6">
        <v>2025</v>
      </c>
      <c r="B4" s="6" t="s">
        <v>96</v>
      </c>
      <c r="C4" s="6" t="s">
        <v>95</v>
      </c>
      <c r="F4" s="36" t="s">
        <v>51</v>
      </c>
      <c r="G4" s="36" t="s">
        <v>53</v>
      </c>
      <c r="H4" s="36" t="s">
        <v>50</v>
      </c>
      <c r="I4" s="36">
        <v>8.2799999999999999E-2</v>
      </c>
      <c r="J4" s="36">
        <v>22866.603500000001</v>
      </c>
      <c r="K4" s="36">
        <v>52468.5484</v>
      </c>
      <c r="L4" s="36">
        <v>1949.0822000000001</v>
      </c>
      <c r="M4" s="36">
        <v>0</v>
      </c>
      <c r="N4" s="36">
        <v>153.08340000000001</v>
      </c>
      <c r="O4" s="36">
        <v>17.919</v>
      </c>
      <c r="P4" s="36">
        <v>100.2693</v>
      </c>
      <c r="Q4" s="36">
        <v>388.66379999999998</v>
      </c>
      <c r="R4" s="36">
        <v>0</v>
      </c>
      <c r="S4" s="36">
        <v>454.54160000000002</v>
      </c>
      <c r="T4" s="36">
        <v>30.034500000000001</v>
      </c>
      <c r="U4" s="36">
        <v>0</v>
      </c>
      <c r="V4" s="36">
        <v>0</v>
      </c>
      <c r="W4" s="36">
        <v>12.331300000000001</v>
      </c>
      <c r="X4" s="36">
        <v>1519.1929</v>
      </c>
      <c r="Y4" s="36">
        <v>5.3224999999999998</v>
      </c>
      <c r="Z4" s="36">
        <v>26605.767100000001</v>
      </c>
      <c r="AA4" s="36">
        <v>0</v>
      </c>
      <c r="AB4" s="36">
        <v>0</v>
      </c>
      <c r="AC4" s="36">
        <v>659.3673</v>
      </c>
      <c r="AD4" s="36">
        <v>0</v>
      </c>
      <c r="AE4" s="36">
        <v>48.274999999999999</v>
      </c>
      <c r="AF4" s="36">
        <v>10.2018</v>
      </c>
      <c r="AG4" s="36">
        <v>51941.292500000003</v>
      </c>
      <c r="AH4" s="36">
        <v>87.588999999999999</v>
      </c>
      <c r="AI4" s="36">
        <v>0</v>
      </c>
      <c r="AJ4" s="36">
        <v>-9999</v>
      </c>
      <c r="AK4" s="36">
        <v>75335.151899999997</v>
      </c>
      <c r="AL4" s="36">
        <v>2150.4405999999999</v>
      </c>
      <c r="AM4" s="36">
        <v>28130.282500000001</v>
      </c>
      <c r="AN4" s="36">
        <v>496.9074</v>
      </c>
      <c r="AO4" s="36">
        <v>388.66379999999998</v>
      </c>
      <c r="AP4" s="36">
        <v>847.22550000000001</v>
      </c>
      <c r="AQ4" s="36">
        <v>28.120799999999999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</row>
    <row r="5" spans="1:53" s="6" customFormat="1" x14ac:dyDescent="0.25">
      <c r="A5" s="6">
        <v>2040</v>
      </c>
      <c r="B5" s="6" t="s">
        <v>96</v>
      </c>
      <c r="C5" s="6" t="s">
        <v>95</v>
      </c>
      <c r="F5" s="36" t="s">
        <v>51</v>
      </c>
      <c r="G5" s="36" t="s">
        <v>53</v>
      </c>
      <c r="H5" s="36" t="s">
        <v>50</v>
      </c>
      <c r="I5" s="36">
        <v>0.17169999999999999</v>
      </c>
      <c r="J5" s="36">
        <v>22847.188399999999</v>
      </c>
      <c r="K5" s="36">
        <v>52440.566400000003</v>
      </c>
      <c r="L5" s="36">
        <v>1948.4531999999999</v>
      </c>
      <c r="M5" s="36">
        <v>0</v>
      </c>
      <c r="N5" s="36">
        <v>152.35650000000001</v>
      </c>
      <c r="O5" s="36">
        <v>17.771899999999999</v>
      </c>
      <c r="P5" s="36">
        <v>120.806</v>
      </c>
      <c r="Q5" s="36">
        <v>400.19839999999999</v>
      </c>
      <c r="R5" s="36">
        <v>0</v>
      </c>
      <c r="S5" s="36">
        <v>450.76339999999999</v>
      </c>
      <c r="T5" s="36">
        <v>35.070799999999998</v>
      </c>
      <c r="U5" s="36">
        <v>0</v>
      </c>
      <c r="V5" s="36">
        <v>0</v>
      </c>
      <c r="W5" s="36">
        <v>12.1417</v>
      </c>
      <c r="X5" s="36">
        <v>1518.7759000000001</v>
      </c>
      <c r="Y5" s="36">
        <v>4.1475</v>
      </c>
      <c r="Z5" s="36">
        <v>26612.540300000001</v>
      </c>
      <c r="AA5" s="36">
        <v>0</v>
      </c>
      <c r="AB5" s="36">
        <v>0</v>
      </c>
      <c r="AC5" s="36">
        <v>650.58180000000004</v>
      </c>
      <c r="AD5" s="36">
        <v>0</v>
      </c>
      <c r="AE5" s="36">
        <v>48.274999999999999</v>
      </c>
      <c r="AF5" s="36">
        <v>10.151199999999999</v>
      </c>
      <c r="AG5" s="36">
        <v>51941.292500000003</v>
      </c>
      <c r="AH5" s="36">
        <v>107.00409999999999</v>
      </c>
      <c r="AI5" s="36">
        <v>0</v>
      </c>
      <c r="AJ5" s="36">
        <v>-9999</v>
      </c>
      <c r="AK5" s="36">
        <v>75287.7549</v>
      </c>
      <c r="AL5" s="36">
        <v>2149.0846999999999</v>
      </c>
      <c r="AM5" s="36">
        <v>28135.4637</v>
      </c>
      <c r="AN5" s="36">
        <v>497.97590000000002</v>
      </c>
      <c r="AO5" s="36">
        <v>400.19839999999999</v>
      </c>
      <c r="AP5" s="36">
        <v>878.39189999999996</v>
      </c>
      <c r="AQ5" s="36">
        <v>27.923100000000002</v>
      </c>
      <c r="AR5" s="36">
        <v>0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</row>
    <row r="6" spans="1:53" s="6" customFormat="1" x14ac:dyDescent="0.25">
      <c r="A6" s="6">
        <v>2055</v>
      </c>
      <c r="B6" s="6" t="s">
        <v>96</v>
      </c>
      <c r="C6" s="6" t="s">
        <v>95</v>
      </c>
      <c r="F6" s="36" t="s">
        <v>51</v>
      </c>
      <c r="G6" s="36" t="s">
        <v>53</v>
      </c>
      <c r="H6" s="36" t="s">
        <v>50</v>
      </c>
      <c r="I6" s="36">
        <v>0.2606</v>
      </c>
      <c r="J6" s="36">
        <v>22816.774799999999</v>
      </c>
      <c r="K6" s="36">
        <v>52402.828699999998</v>
      </c>
      <c r="L6" s="36">
        <v>1947.8294000000001</v>
      </c>
      <c r="M6" s="36">
        <v>0</v>
      </c>
      <c r="N6" s="36">
        <v>150.8836</v>
      </c>
      <c r="O6" s="36">
        <v>17.526199999999999</v>
      </c>
      <c r="P6" s="36">
        <v>152.19970000000001</v>
      </c>
      <c r="Q6" s="36">
        <v>418.22329999999999</v>
      </c>
      <c r="R6" s="36">
        <v>0</v>
      </c>
      <c r="S6" s="36">
        <v>444.90410000000003</v>
      </c>
      <c r="T6" s="36">
        <v>33.429699999999997</v>
      </c>
      <c r="U6" s="36">
        <v>0</v>
      </c>
      <c r="V6" s="36">
        <v>0</v>
      </c>
      <c r="W6" s="36">
        <v>12.105399999999999</v>
      </c>
      <c r="X6" s="36">
        <v>1517.5238999999999</v>
      </c>
      <c r="Y6" s="36">
        <v>3.3774999999999999</v>
      </c>
      <c r="Z6" s="36">
        <v>26622.462599999999</v>
      </c>
      <c r="AA6" s="36">
        <v>0</v>
      </c>
      <c r="AB6" s="36">
        <v>0</v>
      </c>
      <c r="AC6" s="36">
        <v>640.94380000000001</v>
      </c>
      <c r="AD6" s="36">
        <v>0</v>
      </c>
      <c r="AE6" s="36">
        <v>48.274999999999999</v>
      </c>
      <c r="AF6" s="36">
        <v>10.087</v>
      </c>
      <c r="AG6" s="36">
        <v>51941.292500000003</v>
      </c>
      <c r="AH6" s="36">
        <v>137.4177</v>
      </c>
      <c r="AI6" s="36">
        <v>0</v>
      </c>
      <c r="AJ6" s="36">
        <v>-9999</v>
      </c>
      <c r="AK6" s="36">
        <v>75219.603499999997</v>
      </c>
      <c r="AL6" s="36">
        <v>2146.9881</v>
      </c>
      <c r="AM6" s="36">
        <v>28143.3639</v>
      </c>
      <c r="AN6" s="36">
        <v>490.43920000000003</v>
      </c>
      <c r="AO6" s="36">
        <v>418.22329999999999</v>
      </c>
      <c r="AP6" s="36">
        <v>930.56119999999999</v>
      </c>
      <c r="AQ6" s="36">
        <v>27.613199999999999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</row>
    <row r="7" spans="1:53" s="6" customFormat="1" x14ac:dyDescent="0.25">
      <c r="A7" s="6">
        <v>2070</v>
      </c>
      <c r="B7" s="6" t="s">
        <v>96</v>
      </c>
      <c r="C7" s="6" t="s">
        <v>95</v>
      </c>
      <c r="F7" s="36" t="s">
        <v>51</v>
      </c>
      <c r="G7" s="36" t="s">
        <v>53</v>
      </c>
      <c r="H7" s="36" t="s">
        <v>50</v>
      </c>
      <c r="I7" s="36">
        <v>0.40029999999999999</v>
      </c>
      <c r="J7" s="36">
        <v>22679.6901</v>
      </c>
      <c r="K7" s="36">
        <v>52311.096700000002</v>
      </c>
      <c r="L7" s="36">
        <v>1946.5662</v>
      </c>
      <c r="M7" s="36">
        <v>0</v>
      </c>
      <c r="N7" s="36">
        <v>148.85990000000001</v>
      </c>
      <c r="O7" s="36">
        <v>16.801100000000002</v>
      </c>
      <c r="P7" s="36">
        <v>224.25720000000001</v>
      </c>
      <c r="Q7" s="36">
        <v>469.01319999999998</v>
      </c>
      <c r="R7" s="36">
        <v>0</v>
      </c>
      <c r="S7" s="36">
        <v>429.6728</v>
      </c>
      <c r="T7" s="36">
        <v>34.035200000000003</v>
      </c>
      <c r="U7" s="36">
        <v>0</v>
      </c>
      <c r="V7" s="36">
        <v>0</v>
      </c>
      <c r="W7" s="36">
        <v>12.011100000000001</v>
      </c>
      <c r="X7" s="36">
        <v>1516.2518</v>
      </c>
      <c r="Y7" s="36">
        <v>2.9874999999999998</v>
      </c>
      <c r="Z7" s="36">
        <v>26643.319899999999</v>
      </c>
      <c r="AA7" s="36">
        <v>0</v>
      </c>
      <c r="AB7" s="36">
        <v>0</v>
      </c>
      <c r="AC7" s="36">
        <v>609.74720000000002</v>
      </c>
      <c r="AD7" s="36">
        <v>0</v>
      </c>
      <c r="AE7" s="36">
        <v>48.274999999999999</v>
      </c>
      <c r="AF7" s="36">
        <v>9.7050000000000001</v>
      </c>
      <c r="AG7" s="36">
        <v>51941.292500000003</v>
      </c>
      <c r="AH7" s="36">
        <v>274.50240000000002</v>
      </c>
      <c r="AI7" s="36">
        <v>0</v>
      </c>
      <c r="AJ7" s="36">
        <v>-9999</v>
      </c>
      <c r="AK7" s="36">
        <v>74990.786900000006</v>
      </c>
      <c r="AL7" s="36">
        <v>2143.7011000000002</v>
      </c>
      <c r="AM7" s="36">
        <v>28162.5592</v>
      </c>
      <c r="AN7" s="36">
        <v>475.7192</v>
      </c>
      <c r="AO7" s="36">
        <v>469.01319999999998</v>
      </c>
      <c r="AP7" s="36">
        <v>1108.5068000000001</v>
      </c>
      <c r="AQ7" s="36">
        <v>26.5061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</row>
    <row r="8" spans="1:53" s="6" customFormat="1" x14ac:dyDescent="0.25">
      <c r="A8" s="6">
        <v>2085</v>
      </c>
      <c r="B8" s="6" t="s">
        <v>96</v>
      </c>
      <c r="C8" s="6" t="s">
        <v>95</v>
      </c>
      <c r="F8" s="36" t="s">
        <v>51</v>
      </c>
      <c r="G8" s="36" t="s">
        <v>53</v>
      </c>
      <c r="H8" s="36" t="s">
        <v>50</v>
      </c>
      <c r="I8" s="36">
        <v>0.54</v>
      </c>
      <c r="J8" s="36">
        <v>22469.403699999999</v>
      </c>
      <c r="K8" s="36">
        <v>52194.659800000001</v>
      </c>
      <c r="L8" s="36">
        <v>1936.5962999999999</v>
      </c>
      <c r="M8" s="36">
        <v>0</v>
      </c>
      <c r="N8" s="36">
        <v>136.95930000000001</v>
      </c>
      <c r="O8" s="36">
        <v>16.494599999999998</v>
      </c>
      <c r="P8" s="36">
        <v>312.67169999999999</v>
      </c>
      <c r="Q8" s="36">
        <v>555.02859999999998</v>
      </c>
      <c r="R8" s="36">
        <v>0</v>
      </c>
      <c r="S8" s="36">
        <v>410.63409999999999</v>
      </c>
      <c r="T8" s="36">
        <v>34.097000000000001</v>
      </c>
      <c r="U8" s="36">
        <v>0</v>
      </c>
      <c r="V8" s="36">
        <v>0</v>
      </c>
      <c r="W8" s="36">
        <v>11.8386</v>
      </c>
      <c r="X8" s="36">
        <v>1506.6172999999999</v>
      </c>
      <c r="Y8" s="36">
        <v>2.1625000000000001</v>
      </c>
      <c r="Z8" s="36">
        <v>26678.536899999999</v>
      </c>
      <c r="AA8" s="36">
        <v>0</v>
      </c>
      <c r="AB8" s="36">
        <v>0</v>
      </c>
      <c r="AC8" s="36">
        <v>568.60289999999998</v>
      </c>
      <c r="AD8" s="36">
        <v>0</v>
      </c>
      <c r="AE8" s="36">
        <v>48.274999999999999</v>
      </c>
      <c r="AF8" s="36">
        <v>9.4255999999999993</v>
      </c>
      <c r="AG8" s="36">
        <v>51941.292500000003</v>
      </c>
      <c r="AH8" s="36">
        <v>484.78879999999998</v>
      </c>
      <c r="AI8" s="36">
        <v>0</v>
      </c>
      <c r="AJ8" s="36">
        <v>-9999</v>
      </c>
      <c r="AK8" s="36">
        <v>74664.063500000004</v>
      </c>
      <c r="AL8" s="36">
        <v>2121.8305999999998</v>
      </c>
      <c r="AM8" s="36">
        <v>28187.316599999998</v>
      </c>
      <c r="AN8" s="36">
        <v>456.56970000000001</v>
      </c>
      <c r="AO8" s="36">
        <v>555.02859999999998</v>
      </c>
      <c r="AP8" s="36">
        <v>1366.0634</v>
      </c>
      <c r="AQ8" s="36">
        <v>25.920200000000001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</row>
    <row r="9" spans="1:53" s="6" customFormat="1" x14ac:dyDescent="0.25">
      <c r="A9" s="6">
        <v>2100</v>
      </c>
      <c r="B9" s="6" t="s">
        <v>96</v>
      </c>
      <c r="C9" s="6" t="s">
        <v>95</v>
      </c>
      <c r="F9" s="36" t="s">
        <v>51</v>
      </c>
      <c r="G9" s="36" t="s">
        <v>53</v>
      </c>
      <c r="H9" s="36" t="s">
        <v>50</v>
      </c>
      <c r="I9" s="36">
        <v>0.6734</v>
      </c>
      <c r="J9" s="36">
        <v>22264.699400000001</v>
      </c>
      <c r="K9" s="36">
        <v>52107.291499999999</v>
      </c>
      <c r="L9" s="36">
        <v>1927.1583000000001</v>
      </c>
      <c r="M9" s="36">
        <v>0</v>
      </c>
      <c r="N9" s="36">
        <v>136.05850000000001</v>
      </c>
      <c r="O9" s="36">
        <v>16.1875</v>
      </c>
      <c r="P9" s="36">
        <v>328.25009999999997</v>
      </c>
      <c r="Q9" s="36">
        <v>705.38030000000003</v>
      </c>
      <c r="R9" s="36">
        <v>0</v>
      </c>
      <c r="S9" s="36">
        <v>389.64269999999999</v>
      </c>
      <c r="T9" s="36">
        <v>32.971299999999999</v>
      </c>
      <c r="U9" s="36">
        <v>0</v>
      </c>
      <c r="V9" s="36">
        <v>0</v>
      </c>
      <c r="W9" s="36">
        <v>11.601100000000001</v>
      </c>
      <c r="X9" s="36">
        <v>1500.3577</v>
      </c>
      <c r="Y9" s="36">
        <v>1.6575</v>
      </c>
      <c r="Z9" s="36">
        <v>26713.536899999999</v>
      </c>
      <c r="AA9" s="36">
        <v>0</v>
      </c>
      <c r="AB9" s="36">
        <v>0</v>
      </c>
      <c r="AC9" s="36">
        <v>495.23759999999999</v>
      </c>
      <c r="AD9" s="36">
        <v>0</v>
      </c>
      <c r="AE9" s="36">
        <v>48.274999999999999</v>
      </c>
      <c r="AF9" s="36">
        <v>8.9939999999999998</v>
      </c>
      <c r="AG9" s="36">
        <v>51941.292500000003</v>
      </c>
      <c r="AH9" s="36">
        <v>689.49310000000003</v>
      </c>
      <c r="AI9" s="36">
        <v>0</v>
      </c>
      <c r="AJ9" s="36">
        <v>-9999</v>
      </c>
      <c r="AK9" s="36">
        <v>74371.9908</v>
      </c>
      <c r="AL9" s="36">
        <v>2111.4919</v>
      </c>
      <c r="AM9" s="36">
        <v>28215.552100000001</v>
      </c>
      <c r="AN9" s="36">
        <v>434.21510000000001</v>
      </c>
      <c r="AO9" s="36">
        <v>705.38030000000003</v>
      </c>
      <c r="AP9" s="36">
        <v>1512.9809</v>
      </c>
      <c r="AQ9" s="36">
        <v>25.1814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</row>
    <row r="10" spans="1:53" s="6" customFormat="1" x14ac:dyDescent="0.25">
      <c r="A10" s="6">
        <v>0</v>
      </c>
      <c r="B10" s="6" t="s">
        <v>84</v>
      </c>
      <c r="C10" s="6" t="s">
        <v>95</v>
      </c>
      <c r="F10" s="36" t="s">
        <v>51</v>
      </c>
      <c r="G10" s="36" t="s">
        <v>53</v>
      </c>
      <c r="H10" s="36" t="s">
        <v>50</v>
      </c>
      <c r="I10" s="36">
        <v>0</v>
      </c>
      <c r="J10" s="36">
        <v>106.6275</v>
      </c>
      <c r="K10" s="36">
        <v>385.02</v>
      </c>
      <c r="L10" s="36">
        <v>10.875</v>
      </c>
      <c r="M10" s="36">
        <v>0</v>
      </c>
      <c r="N10" s="36">
        <v>1.075</v>
      </c>
      <c r="O10" s="36">
        <v>0.28999999999999998</v>
      </c>
      <c r="P10" s="36">
        <v>0.66</v>
      </c>
      <c r="Q10" s="36">
        <v>9.9625000000000004</v>
      </c>
      <c r="R10" s="36">
        <v>0</v>
      </c>
      <c r="S10" s="36">
        <v>14.1175</v>
      </c>
      <c r="T10" s="36">
        <v>1.865</v>
      </c>
      <c r="U10" s="36">
        <v>0</v>
      </c>
      <c r="V10" s="36">
        <v>0</v>
      </c>
      <c r="W10" s="36">
        <v>4.7275</v>
      </c>
      <c r="X10" s="36">
        <v>13.3925</v>
      </c>
      <c r="Y10" s="36">
        <v>0</v>
      </c>
      <c r="Z10" s="36">
        <v>667.96</v>
      </c>
      <c r="AA10" s="36">
        <v>0</v>
      </c>
      <c r="AB10" s="36">
        <v>0</v>
      </c>
      <c r="AC10" s="36">
        <v>17.725000000000001</v>
      </c>
      <c r="AD10" s="36">
        <v>0</v>
      </c>
      <c r="AE10" s="36">
        <v>0</v>
      </c>
      <c r="AF10" s="36">
        <v>0.625</v>
      </c>
      <c r="AG10" s="36">
        <v>0</v>
      </c>
      <c r="AH10" s="36">
        <v>0</v>
      </c>
      <c r="AI10" s="36">
        <v>0</v>
      </c>
      <c r="AJ10" s="36">
        <v>-9999</v>
      </c>
      <c r="AK10" s="36">
        <v>491.64749999999998</v>
      </c>
      <c r="AL10" s="36">
        <v>11.95</v>
      </c>
      <c r="AM10" s="36">
        <v>681.35249999999996</v>
      </c>
      <c r="AN10" s="36">
        <v>20.71</v>
      </c>
      <c r="AO10" s="36">
        <v>9.9625000000000004</v>
      </c>
      <c r="AP10" s="36">
        <v>18.385000000000002</v>
      </c>
      <c r="AQ10" s="36">
        <v>0.91500000000000004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</row>
    <row r="11" spans="1:53" s="6" customFormat="1" x14ac:dyDescent="0.25">
      <c r="A11" s="6">
        <v>2010</v>
      </c>
      <c r="B11" s="6" t="s">
        <v>84</v>
      </c>
      <c r="C11" s="6" t="s">
        <v>95</v>
      </c>
      <c r="F11" s="36" t="s">
        <v>51</v>
      </c>
      <c r="G11" s="36" t="s">
        <v>53</v>
      </c>
      <c r="H11" s="36" t="s">
        <v>50</v>
      </c>
      <c r="I11" s="36">
        <v>0</v>
      </c>
      <c r="J11" s="36">
        <v>103.7805</v>
      </c>
      <c r="K11" s="36">
        <v>372.28059999999999</v>
      </c>
      <c r="L11" s="36">
        <v>7.9048999999999996</v>
      </c>
      <c r="M11" s="36">
        <v>0</v>
      </c>
      <c r="N11" s="36">
        <v>0.78500000000000003</v>
      </c>
      <c r="O11" s="36">
        <v>0.28039999999999998</v>
      </c>
      <c r="P11" s="36">
        <v>16.001000000000001</v>
      </c>
      <c r="Q11" s="36">
        <v>14.202999999999999</v>
      </c>
      <c r="R11" s="36">
        <v>0</v>
      </c>
      <c r="S11" s="36">
        <v>14.0966</v>
      </c>
      <c r="T11" s="36">
        <v>2.0005999999999999</v>
      </c>
      <c r="U11" s="36">
        <v>0</v>
      </c>
      <c r="V11" s="36">
        <v>0</v>
      </c>
      <c r="W11" s="36">
        <v>4.4638</v>
      </c>
      <c r="X11" s="36">
        <v>13.3225</v>
      </c>
      <c r="Y11" s="36">
        <v>0</v>
      </c>
      <c r="Z11" s="36">
        <v>668.37139999999999</v>
      </c>
      <c r="AA11" s="36">
        <v>0</v>
      </c>
      <c r="AB11" s="36">
        <v>0</v>
      </c>
      <c r="AC11" s="36">
        <v>14.018800000000001</v>
      </c>
      <c r="AD11" s="36">
        <v>0</v>
      </c>
      <c r="AE11" s="36">
        <v>0</v>
      </c>
      <c r="AF11" s="36">
        <v>0.56640000000000001</v>
      </c>
      <c r="AG11" s="36">
        <v>0</v>
      </c>
      <c r="AH11" s="36">
        <v>2.847</v>
      </c>
      <c r="AI11" s="36">
        <v>0</v>
      </c>
      <c r="AJ11" s="36">
        <v>-9999</v>
      </c>
      <c r="AK11" s="36">
        <v>476.06119999999999</v>
      </c>
      <c r="AL11" s="36">
        <v>8.6898999999999997</v>
      </c>
      <c r="AM11" s="36">
        <v>681.69389999999999</v>
      </c>
      <c r="AN11" s="36">
        <v>20.561</v>
      </c>
      <c r="AO11" s="36">
        <v>14.202999999999999</v>
      </c>
      <c r="AP11" s="36">
        <v>32.866799999999998</v>
      </c>
      <c r="AQ11" s="36">
        <v>0.8468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</row>
    <row r="12" spans="1:53" s="6" customFormat="1" x14ac:dyDescent="0.25">
      <c r="A12" s="6">
        <v>2025</v>
      </c>
      <c r="B12" s="6" t="s">
        <v>84</v>
      </c>
      <c r="C12" s="6" t="s">
        <v>95</v>
      </c>
      <c r="F12" s="36" t="s">
        <v>51</v>
      </c>
      <c r="G12" s="36" t="s">
        <v>53</v>
      </c>
      <c r="H12" s="36" t="s">
        <v>50</v>
      </c>
      <c r="I12" s="36">
        <v>8.2799999999999999E-2</v>
      </c>
      <c r="J12" s="36">
        <v>103.13379999999999</v>
      </c>
      <c r="K12" s="36">
        <v>370.178</v>
      </c>
      <c r="L12" s="36">
        <v>7.6805000000000003</v>
      </c>
      <c r="M12" s="36">
        <v>0</v>
      </c>
      <c r="N12" s="36">
        <v>0.78500000000000003</v>
      </c>
      <c r="O12" s="36">
        <v>0.28029999999999999</v>
      </c>
      <c r="P12" s="36">
        <v>9.8533000000000008</v>
      </c>
      <c r="Q12" s="36">
        <v>22.6615</v>
      </c>
      <c r="R12" s="36">
        <v>0</v>
      </c>
      <c r="S12" s="36">
        <v>14.0771</v>
      </c>
      <c r="T12" s="36">
        <v>2.246</v>
      </c>
      <c r="U12" s="36">
        <v>0</v>
      </c>
      <c r="V12" s="36">
        <v>0</v>
      </c>
      <c r="W12" s="36">
        <v>4.3929</v>
      </c>
      <c r="X12" s="36">
        <v>13.3225</v>
      </c>
      <c r="Y12" s="36">
        <v>0</v>
      </c>
      <c r="Z12" s="36">
        <v>668.53179999999998</v>
      </c>
      <c r="AA12" s="36">
        <v>0</v>
      </c>
      <c r="AB12" s="36">
        <v>0</v>
      </c>
      <c r="AC12" s="36">
        <v>13.726599999999999</v>
      </c>
      <c r="AD12" s="36">
        <v>0</v>
      </c>
      <c r="AE12" s="36">
        <v>0</v>
      </c>
      <c r="AF12" s="36">
        <v>0.5595</v>
      </c>
      <c r="AG12" s="36">
        <v>0</v>
      </c>
      <c r="AH12" s="36">
        <v>3.4937</v>
      </c>
      <c r="AI12" s="36">
        <v>0</v>
      </c>
      <c r="AJ12" s="36">
        <v>-9999</v>
      </c>
      <c r="AK12" s="36">
        <v>473.31180000000001</v>
      </c>
      <c r="AL12" s="36">
        <v>8.4655000000000005</v>
      </c>
      <c r="AM12" s="36">
        <v>681.85429999999997</v>
      </c>
      <c r="AN12" s="36">
        <v>20.716000000000001</v>
      </c>
      <c r="AO12" s="36">
        <v>22.6615</v>
      </c>
      <c r="AP12" s="36">
        <v>27.073599999999999</v>
      </c>
      <c r="AQ12" s="36">
        <v>0.83979999999999999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</row>
    <row r="13" spans="1:53" s="6" customFormat="1" x14ac:dyDescent="0.25">
      <c r="A13" s="6">
        <v>2040</v>
      </c>
      <c r="B13" s="6" t="s">
        <v>84</v>
      </c>
      <c r="C13" s="6" t="s">
        <v>95</v>
      </c>
      <c r="F13" s="36" t="s">
        <v>51</v>
      </c>
      <c r="G13" s="36" t="s">
        <v>53</v>
      </c>
      <c r="H13" s="36" t="s">
        <v>50</v>
      </c>
      <c r="I13" s="36">
        <v>0.17169999999999999</v>
      </c>
      <c r="J13" s="36">
        <v>102.22839999999999</v>
      </c>
      <c r="K13" s="36">
        <v>367.93790000000001</v>
      </c>
      <c r="L13" s="36">
        <v>7.3555999999999999</v>
      </c>
      <c r="M13" s="36">
        <v>0</v>
      </c>
      <c r="N13" s="36">
        <v>0.78249999999999997</v>
      </c>
      <c r="O13" s="36">
        <v>0.28010000000000002</v>
      </c>
      <c r="P13" s="36">
        <v>11.6907</v>
      </c>
      <c r="Q13" s="36">
        <v>23.3687</v>
      </c>
      <c r="R13" s="36">
        <v>0</v>
      </c>
      <c r="S13" s="36">
        <v>14.037699999999999</v>
      </c>
      <c r="T13" s="36">
        <v>2.5049000000000001</v>
      </c>
      <c r="U13" s="36">
        <v>0</v>
      </c>
      <c r="V13" s="36">
        <v>0</v>
      </c>
      <c r="W13" s="36">
        <v>4.2949000000000002</v>
      </c>
      <c r="X13" s="36">
        <v>13.32</v>
      </c>
      <c r="Y13" s="36">
        <v>0</v>
      </c>
      <c r="Z13" s="36">
        <v>668.76490000000001</v>
      </c>
      <c r="AA13" s="36">
        <v>0</v>
      </c>
      <c r="AB13" s="36">
        <v>0</v>
      </c>
      <c r="AC13" s="36">
        <v>13.408300000000001</v>
      </c>
      <c r="AD13" s="36">
        <v>0</v>
      </c>
      <c r="AE13" s="36">
        <v>0</v>
      </c>
      <c r="AF13" s="36">
        <v>0.54890000000000005</v>
      </c>
      <c r="AG13" s="36">
        <v>0</v>
      </c>
      <c r="AH13" s="36">
        <v>4.3990999999999998</v>
      </c>
      <c r="AI13" s="36">
        <v>0</v>
      </c>
      <c r="AJ13" s="36">
        <v>-9999</v>
      </c>
      <c r="AK13" s="36">
        <v>470.16629999999998</v>
      </c>
      <c r="AL13" s="36">
        <v>8.1380999999999997</v>
      </c>
      <c r="AM13" s="36">
        <v>682.08489999999995</v>
      </c>
      <c r="AN13" s="36">
        <v>20.837399999999999</v>
      </c>
      <c r="AO13" s="36">
        <v>23.3687</v>
      </c>
      <c r="AP13" s="36">
        <v>29.498100000000001</v>
      </c>
      <c r="AQ13" s="36">
        <v>0.82899999999999996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</row>
    <row r="14" spans="1:53" s="6" customFormat="1" x14ac:dyDescent="0.25">
      <c r="A14" s="6">
        <v>2055</v>
      </c>
      <c r="B14" s="6" t="s">
        <v>84</v>
      </c>
      <c r="C14" s="6" t="s">
        <v>95</v>
      </c>
      <c r="F14" s="36" t="s">
        <v>51</v>
      </c>
      <c r="G14" s="36" t="s">
        <v>53</v>
      </c>
      <c r="H14" s="36" t="s">
        <v>50</v>
      </c>
      <c r="I14" s="36">
        <v>0.2606</v>
      </c>
      <c r="J14" s="36">
        <v>100.99720000000001</v>
      </c>
      <c r="K14" s="36">
        <v>365.30549999999999</v>
      </c>
      <c r="L14" s="36">
        <v>7.0726000000000004</v>
      </c>
      <c r="M14" s="36">
        <v>0</v>
      </c>
      <c r="N14" s="36">
        <v>0.78249999999999997</v>
      </c>
      <c r="O14" s="36">
        <v>0.27979999999999999</v>
      </c>
      <c r="P14" s="36">
        <v>13.846299999999999</v>
      </c>
      <c r="Q14" s="36">
        <v>24.511800000000001</v>
      </c>
      <c r="R14" s="36">
        <v>0</v>
      </c>
      <c r="S14" s="36">
        <v>13.8697</v>
      </c>
      <c r="T14" s="36">
        <v>2.4601000000000002</v>
      </c>
      <c r="U14" s="36">
        <v>0</v>
      </c>
      <c r="V14" s="36">
        <v>0</v>
      </c>
      <c r="W14" s="36">
        <v>4.2697000000000003</v>
      </c>
      <c r="X14" s="36">
        <v>13.32</v>
      </c>
      <c r="Y14" s="36">
        <v>0</v>
      </c>
      <c r="Z14" s="36">
        <v>669.01800000000003</v>
      </c>
      <c r="AA14" s="36">
        <v>0</v>
      </c>
      <c r="AB14" s="36">
        <v>0</v>
      </c>
      <c r="AC14" s="36">
        <v>13.027900000000001</v>
      </c>
      <c r="AD14" s="36">
        <v>0</v>
      </c>
      <c r="AE14" s="36">
        <v>0</v>
      </c>
      <c r="AF14" s="36">
        <v>0.53100000000000003</v>
      </c>
      <c r="AG14" s="36">
        <v>0</v>
      </c>
      <c r="AH14" s="36">
        <v>5.6303000000000001</v>
      </c>
      <c r="AI14" s="36">
        <v>0</v>
      </c>
      <c r="AJ14" s="36">
        <v>-9999</v>
      </c>
      <c r="AK14" s="36">
        <v>466.30270000000002</v>
      </c>
      <c r="AL14" s="36">
        <v>7.8551000000000002</v>
      </c>
      <c r="AM14" s="36">
        <v>682.33799999999997</v>
      </c>
      <c r="AN14" s="36">
        <v>20.599499999999999</v>
      </c>
      <c r="AO14" s="36">
        <v>24.511800000000001</v>
      </c>
      <c r="AP14" s="36">
        <v>32.504600000000003</v>
      </c>
      <c r="AQ14" s="36">
        <v>0.81089999999999995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</row>
    <row r="15" spans="1:53" s="6" customFormat="1" x14ac:dyDescent="0.25">
      <c r="A15" s="6">
        <v>2070</v>
      </c>
      <c r="B15" s="6" t="s">
        <v>84</v>
      </c>
      <c r="C15" s="6" t="s">
        <v>95</v>
      </c>
      <c r="F15" s="36" t="s">
        <v>51</v>
      </c>
      <c r="G15" s="36" t="s">
        <v>53</v>
      </c>
      <c r="H15" s="36" t="s">
        <v>50</v>
      </c>
      <c r="I15" s="36">
        <v>0.40029999999999999</v>
      </c>
      <c r="J15" s="36">
        <v>98.900300000000001</v>
      </c>
      <c r="K15" s="36">
        <v>359.98149999999998</v>
      </c>
      <c r="L15" s="36">
        <v>6.665</v>
      </c>
      <c r="M15" s="36">
        <v>0</v>
      </c>
      <c r="N15" s="36">
        <v>0.78249999999999997</v>
      </c>
      <c r="O15" s="36">
        <v>0.2787</v>
      </c>
      <c r="P15" s="36">
        <v>17.8477</v>
      </c>
      <c r="Q15" s="36">
        <v>26.977499999999999</v>
      </c>
      <c r="R15" s="36">
        <v>0</v>
      </c>
      <c r="S15" s="36">
        <v>13.1534</v>
      </c>
      <c r="T15" s="36">
        <v>2.5192000000000001</v>
      </c>
      <c r="U15" s="36">
        <v>0</v>
      </c>
      <c r="V15" s="36">
        <v>0</v>
      </c>
      <c r="W15" s="36">
        <v>4.2103000000000002</v>
      </c>
      <c r="X15" s="36">
        <v>13.297499999999999</v>
      </c>
      <c r="Y15" s="36">
        <v>0</v>
      </c>
      <c r="Z15" s="36">
        <v>669.94200000000001</v>
      </c>
      <c r="AA15" s="36">
        <v>0</v>
      </c>
      <c r="AB15" s="36">
        <v>0</v>
      </c>
      <c r="AC15" s="36">
        <v>12.190200000000001</v>
      </c>
      <c r="AD15" s="36">
        <v>0</v>
      </c>
      <c r="AE15" s="36">
        <v>0</v>
      </c>
      <c r="AF15" s="36">
        <v>0.4496</v>
      </c>
      <c r="AG15" s="36">
        <v>0</v>
      </c>
      <c r="AH15" s="36">
        <v>7.7271999999999998</v>
      </c>
      <c r="AI15" s="36">
        <v>0</v>
      </c>
      <c r="AJ15" s="36">
        <v>-9999</v>
      </c>
      <c r="AK15" s="36">
        <v>458.8818</v>
      </c>
      <c r="AL15" s="36">
        <v>7.4474999999999998</v>
      </c>
      <c r="AM15" s="36">
        <v>683.23950000000002</v>
      </c>
      <c r="AN15" s="36">
        <v>19.882899999999999</v>
      </c>
      <c r="AO15" s="36">
        <v>26.977499999999999</v>
      </c>
      <c r="AP15" s="36">
        <v>37.765000000000001</v>
      </c>
      <c r="AQ15" s="36">
        <v>0.72829999999999995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</row>
    <row r="16" spans="1:53" s="6" customFormat="1" x14ac:dyDescent="0.25">
      <c r="A16" s="6">
        <v>2085</v>
      </c>
      <c r="B16" s="6" t="s">
        <v>84</v>
      </c>
      <c r="C16" s="6" t="s">
        <v>95</v>
      </c>
      <c r="F16" s="36" t="s">
        <v>51</v>
      </c>
      <c r="G16" s="36" t="s">
        <v>53</v>
      </c>
      <c r="H16" s="36" t="s">
        <v>50</v>
      </c>
      <c r="I16" s="36">
        <v>0.54</v>
      </c>
      <c r="J16" s="36">
        <v>96.840199999999996</v>
      </c>
      <c r="K16" s="36">
        <v>354.8125</v>
      </c>
      <c r="L16" s="36">
        <v>6.3648999999999996</v>
      </c>
      <c r="M16" s="36">
        <v>0</v>
      </c>
      <c r="N16" s="36">
        <v>0.78249999999999997</v>
      </c>
      <c r="O16" s="36">
        <v>0.27739999999999998</v>
      </c>
      <c r="P16" s="36">
        <v>21.1556</v>
      </c>
      <c r="Q16" s="36">
        <v>29.924499999999998</v>
      </c>
      <c r="R16" s="36">
        <v>0</v>
      </c>
      <c r="S16" s="36">
        <v>12.090999999999999</v>
      </c>
      <c r="T16" s="36">
        <v>2.5518000000000001</v>
      </c>
      <c r="U16" s="36">
        <v>0</v>
      </c>
      <c r="V16" s="36">
        <v>0</v>
      </c>
      <c r="W16" s="36">
        <v>4.1173000000000002</v>
      </c>
      <c r="X16" s="36">
        <v>13.297499999999999</v>
      </c>
      <c r="Y16" s="36">
        <v>0</v>
      </c>
      <c r="Z16" s="36">
        <v>671.28470000000004</v>
      </c>
      <c r="AA16" s="36">
        <v>0</v>
      </c>
      <c r="AB16" s="36">
        <v>0</v>
      </c>
      <c r="AC16" s="36">
        <v>11.234500000000001</v>
      </c>
      <c r="AD16" s="36">
        <v>0</v>
      </c>
      <c r="AE16" s="36">
        <v>0</v>
      </c>
      <c r="AF16" s="36">
        <v>0.4007</v>
      </c>
      <c r="AG16" s="36">
        <v>0</v>
      </c>
      <c r="AH16" s="36">
        <v>9.7873000000000001</v>
      </c>
      <c r="AI16" s="36">
        <v>0</v>
      </c>
      <c r="AJ16" s="36">
        <v>-9999</v>
      </c>
      <c r="AK16" s="36">
        <v>451.65269999999998</v>
      </c>
      <c r="AL16" s="36">
        <v>7.1474000000000002</v>
      </c>
      <c r="AM16" s="36">
        <v>684.58219999999994</v>
      </c>
      <c r="AN16" s="36">
        <v>18.760100000000001</v>
      </c>
      <c r="AO16" s="36">
        <v>29.924499999999998</v>
      </c>
      <c r="AP16" s="36">
        <v>42.177500000000002</v>
      </c>
      <c r="AQ16" s="36">
        <v>0.67810000000000004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</row>
    <row r="17" spans="1:53" s="6" customFormat="1" x14ac:dyDescent="0.25">
      <c r="A17" s="6">
        <v>2100</v>
      </c>
      <c r="B17" s="6" t="s">
        <v>84</v>
      </c>
      <c r="C17" s="6" t="s">
        <v>95</v>
      </c>
      <c r="F17" s="36" t="s">
        <v>51</v>
      </c>
      <c r="G17" s="36" t="s">
        <v>53</v>
      </c>
      <c r="H17" s="36" t="s">
        <v>50</v>
      </c>
      <c r="I17" s="36">
        <v>0.6734</v>
      </c>
      <c r="J17" s="36">
        <v>94.932900000000004</v>
      </c>
      <c r="K17" s="36">
        <v>349.59019999999998</v>
      </c>
      <c r="L17" s="36">
        <v>6.1454000000000004</v>
      </c>
      <c r="M17" s="36">
        <v>0</v>
      </c>
      <c r="N17" s="36">
        <v>0.78249999999999997</v>
      </c>
      <c r="O17" s="36">
        <v>0.27600000000000002</v>
      </c>
      <c r="P17" s="36">
        <v>23.915900000000001</v>
      </c>
      <c r="Q17" s="36">
        <v>33.496099999999998</v>
      </c>
      <c r="R17" s="36">
        <v>0</v>
      </c>
      <c r="S17" s="36">
        <v>11.262600000000001</v>
      </c>
      <c r="T17" s="36">
        <v>2.4857999999999998</v>
      </c>
      <c r="U17" s="36">
        <v>0</v>
      </c>
      <c r="V17" s="36">
        <v>0</v>
      </c>
      <c r="W17" s="36">
        <v>3.9904000000000002</v>
      </c>
      <c r="X17" s="36">
        <v>13.295</v>
      </c>
      <c r="Y17" s="36">
        <v>0</v>
      </c>
      <c r="Z17" s="36">
        <v>672.53189999999995</v>
      </c>
      <c r="AA17" s="36">
        <v>0</v>
      </c>
      <c r="AB17" s="36">
        <v>0</v>
      </c>
      <c r="AC17" s="36">
        <v>10.140700000000001</v>
      </c>
      <c r="AD17" s="36">
        <v>0</v>
      </c>
      <c r="AE17" s="36">
        <v>0</v>
      </c>
      <c r="AF17" s="36">
        <v>0.38250000000000001</v>
      </c>
      <c r="AG17" s="36">
        <v>0</v>
      </c>
      <c r="AH17" s="36">
        <v>11.694599999999999</v>
      </c>
      <c r="AI17" s="36">
        <v>0</v>
      </c>
      <c r="AJ17" s="36">
        <v>-9999</v>
      </c>
      <c r="AK17" s="36">
        <v>444.52300000000002</v>
      </c>
      <c r="AL17" s="36">
        <v>6.9279000000000002</v>
      </c>
      <c r="AM17" s="36">
        <v>685.82690000000002</v>
      </c>
      <c r="AN17" s="36">
        <v>17.738800000000001</v>
      </c>
      <c r="AO17" s="36">
        <v>33.496099999999998</v>
      </c>
      <c r="AP17" s="36">
        <v>45.751199999999997</v>
      </c>
      <c r="AQ17" s="36">
        <v>0.65849999999999997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</row>
    <row r="18" spans="1:53" s="6" customFormat="1" x14ac:dyDescent="0.25">
      <c r="A18" s="6">
        <v>0</v>
      </c>
      <c r="B18" s="6" t="s">
        <v>85</v>
      </c>
      <c r="C18" s="6" t="s">
        <v>95</v>
      </c>
      <c r="F18" s="36" t="s">
        <v>51</v>
      </c>
      <c r="G18" s="36" t="s">
        <v>53</v>
      </c>
      <c r="H18" s="36" t="s">
        <v>50</v>
      </c>
      <c r="I18" s="36">
        <v>0</v>
      </c>
      <c r="J18" s="36">
        <v>1110.44</v>
      </c>
      <c r="K18" s="36">
        <v>516.4325</v>
      </c>
      <c r="L18" s="36">
        <v>26.54</v>
      </c>
      <c r="M18" s="36">
        <v>0</v>
      </c>
      <c r="N18" s="36">
        <v>0.78</v>
      </c>
      <c r="O18" s="36">
        <v>2.3424999999999998</v>
      </c>
      <c r="P18" s="36">
        <v>0</v>
      </c>
      <c r="Q18" s="36">
        <v>26.21</v>
      </c>
      <c r="R18" s="36">
        <v>0</v>
      </c>
      <c r="S18" s="36">
        <v>74.064999999999998</v>
      </c>
      <c r="T18" s="36">
        <v>0.20499999999999999</v>
      </c>
      <c r="U18" s="36">
        <v>0</v>
      </c>
      <c r="V18" s="36">
        <v>0</v>
      </c>
      <c r="W18" s="36">
        <v>3.1775000000000002</v>
      </c>
      <c r="X18" s="36">
        <v>8.7225000000000001</v>
      </c>
      <c r="Y18" s="36">
        <v>0</v>
      </c>
      <c r="Z18" s="36">
        <v>1918.0350000000001</v>
      </c>
      <c r="AA18" s="36">
        <v>0</v>
      </c>
      <c r="AB18" s="36">
        <v>0</v>
      </c>
      <c r="AC18" s="36">
        <v>78.087500000000006</v>
      </c>
      <c r="AD18" s="36">
        <v>0</v>
      </c>
      <c r="AE18" s="36">
        <v>0</v>
      </c>
      <c r="AF18" s="36">
        <v>0.125</v>
      </c>
      <c r="AG18" s="36">
        <v>0</v>
      </c>
      <c r="AH18" s="36">
        <v>0</v>
      </c>
      <c r="AI18" s="36">
        <v>0</v>
      </c>
      <c r="AJ18" s="36">
        <v>-9999</v>
      </c>
      <c r="AK18" s="36">
        <v>1626.8724999999999</v>
      </c>
      <c r="AL18" s="36">
        <v>27.32</v>
      </c>
      <c r="AM18" s="36">
        <v>1926.7574999999999</v>
      </c>
      <c r="AN18" s="36">
        <v>77.447500000000005</v>
      </c>
      <c r="AO18" s="36">
        <v>26.21</v>
      </c>
      <c r="AP18" s="36">
        <v>78.087500000000006</v>
      </c>
      <c r="AQ18" s="36">
        <v>2.4674999999999998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</row>
    <row r="19" spans="1:53" s="6" customFormat="1" x14ac:dyDescent="0.25">
      <c r="A19" s="6">
        <v>2010</v>
      </c>
      <c r="B19" s="6" t="s">
        <v>85</v>
      </c>
      <c r="C19" s="6" t="s">
        <v>95</v>
      </c>
      <c r="F19" s="36" t="s">
        <v>51</v>
      </c>
      <c r="G19" s="36" t="s">
        <v>53</v>
      </c>
      <c r="H19" s="36" t="s">
        <v>50</v>
      </c>
      <c r="I19" s="36">
        <v>0</v>
      </c>
      <c r="J19" s="36">
        <v>1101.8612000000001</v>
      </c>
      <c r="K19" s="36">
        <v>501.46929999999998</v>
      </c>
      <c r="L19" s="36">
        <v>26.54</v>
      </c>
      <c r="M19" s="36">
        <v>0</v>
      </c>
      <c r="N19" s="36">
        <v>0.70709999999999995</v>
      </c>
      <c r="O19" s="36">
        <v>2.1833999999999998</v>
      </c>
      <c r="P19" s="36">
        <v>15.036099999999999</v>
      </c>
      <c r="Q19" s="36">
        <v>42.945</v>
      </c>
      <c r="R19" s="36">
        <v>0</v>
      </c>
      <c r="S19" s="36">
        <v>72.936000000000007</v>
      </c>
      <c r="T19" s="36">
        <v>0.49559999999999998</v>
      </c>
      <c r="U19" s="36">
        <v>0</v>
      </c>
      <c r="V19" s="36">
        <v>0</v>
      </c>
      <c r="W19" s="36">
        <v>3.1775000000000002</v>
      </c>
      <c r="X19" s="36">
        <v>6.2525000000000004</v>
      </c>
      <c r="Y19" s="36">
        <v>0</v>
      </c>
      <c r="Z19" s="36">
        <v>1921.7215000000001</v>
      </c>
      <c r="AA19" s="36">
        <v>0</v>
      </c>
      <c r="AB19" s="36">
        <v>0</v>
      </c>
      <c r="AC19" s="36">
        <v>61.133499999999998</v>
      </c>
      <c r="AD19" s="36">
        <v>0</v>
      </c>
      <c r="AE19" s="36">
        <v>0</v>
      </c>
      <c r="AF19" s="36">
        <v>0.125</v>
      </c>
      <c r="AG19" s="36">
        <v>0</v>
      </c>
      <c r="AH19" s="36">
        <v>8.5787999999999993</v>
      </c>
      <c r="AI19" s="36">
        <v>0</v>
      </c>
      <c r="AJ19" s="36">
        <v>-9999</v>
      </c>
      <c r="AK19" s="36">
        <v>1603.3305</v>
      </c>
      <c r="AL19" s="36">
        <v>27.2471</v>
      </c>
      <c r="AM19" s="36">
        <v>1927.9739999999999</v>
      </c>
      <c r="AN19" s="36">
        <v>76.609099999999998</v>
      </c>
      <c r="AO19" s="36">
        <v>42.945</v>
      </c>
      <c r="AP19" s="36">
        <v>84.748400000000004</v>
      </c>
      <c r="AQ19" s="36">
        <v>2.3083999999999998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</row>
    <row r="20" spans="1:53" s="6" customFormat="1" x14ac:dyDescent="0.25">
      <c r="A20" s="6">
        <v>2025</v>
      </c>
      <c r="B20" s="6" t="s">
        <v>85</v>
      </c>
      <c r="C20" s="6" t="s">
        <v>95</v>
      </c>
      <c r="F20" s="36" t="s">
        <v>51</v>
      </c>
      <c r="G20" s="36" t="s">
        <v>53</v>
      </c>
      <c r="H20" s="36" t="s">
        <v>50</v>
      </c>
      <c r="I20" s="36">
        <v>8.2799999999999999E-2</v>
      </c>
      <c r="J20" s="36">
        <v>1100.1001000000001</v>
      </c>
      <c r="K20" s="36">
        <v>499.74720000000002</v>
      </c>
      <c r="L20" s="36">
        <v>26.54</v>
      </c>
      <c r="M20" s="36">
        <v>0</v>
      </c>
      <c r="N20" s="36">
        <v>0.70169999999999999</v>
      </c>
      <c r="O20" s="36">
        <v>2.1758999999999999</v>
      </c>
      <c r="P20" s="36">
        <v>7.4569000000000001</v>
      </c>
      <c r="Q20" s="36">
        <v>52.811300000000003</v>
      </c>
      <c r="R20" s="36">
        <v>0</v>
      </c>
      <c r="S20" s="36">
        <v>72.836699999999993</v>
      </c>
      <c r="T20" s="36">
        <v>1.3996</v>
      </c>
      <c r="U20" s="36">
        <v>0</v>
      </c>
      <c r="V20" s="36">
        <v>0</v>
      </c>
      <c r="W20" s="36">
        <v>3.1775000000000002</v>
      </c>
      <c r="X20" s="36">
        <v>5.2625000000000002</v>
      </c>
      <c r="Y20" s="36">
        <v>0</v>
      </c>
      <c r="Z20" s="36">
        <v>1922.8146999999999</v>
      </c>
      <c r="AA20" s="36">
        <v>0</v>
      </c>
      <c r="AB20" s="36">
        <v>0</v>
      </c>
      <c r="AC20" s="36">
        <v>59.6736</v>
      </c>
      <c r="AD20" s="36">
        <v>0</v>
      </c>
      <c r="AE20" s="36">
        <v>0</v>
      </c>
      <c r="AF20" s="36">
        <v>0.125</v>
      </c>
      <c r="AG20" s="36">
        <v>0</v>
      </c>
      <c r="AH20" s="36">
        <v>10.3399</v>
      </c>
      <c r="AI20" s="36">
        <v>0</v>
      </c>
      <c r="AJ20" s="36">
        <v>-9999</v>
      </c>
      <c r="AK20" s="36">
        <v>1599.8471999999999</v>
      </c>
      <c r="AL20" s="36">
        <v>27.241700000000002</v>
      </c>
      <c r="AM20" s="36">
        <v>1928.0771999999999</v>
      </c>
      <c r="AN20" s="36">
        <v>77.413799999999995</v>
      </c>
      <c r="AO20" s="36">
        <v>52.811300000000003</v>
      </c>
      <c r="AP20" s="36">
        <v>77.470399999999998</v>
      </c>
      <c r="AQ20" s="36">
        <v>2.3008999999999999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</row>
    <row r="21" spans="1:53" s="6" customFormat="1" x14ac:dyDescent="0.25">
      <c r="A21" s="6">
        <v>2040</v>
      </c>
      <c r="B21" s="6" t="s">
        <v>85</v>
      </c>
      <c r="C21" s="6" t="s">
        <v>95</v>
      </c>
      <c r="F21" s="36" t="s">
        <v>51</v>
      </c>
      <c r="G21" s="36" t="s">
        <v>53</v>
      </c>
      <c r="H21" s="36" t="s">
        <v>50</v>
      </c>
      <c r="I21" s="36">
        <v>0.17169999999999999</v>
      </c>
      <c r="J21" s="36">
        <v>1096.0281</v>
      </c>
      <c r="K21" s="36">
        <v>497.43279999999999</v>
      </c>
      <c r="L21" s="36">
        <v>26.54</v>
      </c>
      <c r="M21" s="36">
        <v>0</v>
      </c>
      <c r="N21" s="36">
        <v>0.7</v>
      </c>
      <c r="O21" s="36">
        <v>2.1615000000000002</v>
      </c>
      <c r="P21" s="36">
        <v>9.1044</v>
      </c>
      <c r="Q21" s="36">
        <v>54.030200000000001</v>
      </c>
      <c r="R21" s="36">
        <v>0</v>
      </c>
      <c r="S21" s="36">
        <v>72.718900000000005</v>
      </c>
      <c r="T21" s="36">
        <v>2.1181000000000001</v>
      </c>
      <c r="U21" s="36">
        <v>0</v>
      </c>
      <c r="V21" s="36">
        <v>0</v>
      </c>
      <c r="W21" s="36">
        <v>3.1775000000000002</v>
      </c>
      <c r="X21" s="36">
        <v>4.9800000000000004</v>
      </c>
      <c r="Y21" s="36">
        <v>0</v>
      </c>
      <c r="Z21" s="36">
        <v>1923.2526</v>
      </c>
      <c r="AA21" s="36">
        <v>0</v>
      </c>
      <c r="AB21" s="36">
        <v>0</v>
      </c>
      <c r="AC21" s="36">
        <v>58.381500000000003</v>
      </c>
      <c r="AD21" s="36">
        <v>0</v>
      </c>
      <c r="AE21" s="36">
        <v>0</v>
      </c>
      <c r="AF21" s="36">
        <v>0.125</v>
      </c>
      <c r="AG21" s="36">
        <v>0</v>
      </c>
      <c r="AH21" s="36">
        <v>14.411899999999999</v>
      </c>
      <c r="AI21" s="36">
        <v>0</v>
      </c>
      <c r="AJ21" s="36">
        <v>-9999</v>
      </c>
      <c r="AK21" s="36">
        <v>1593.4608000000001</v>
      </c>
      <c r="AL21" s="36">
        <v>27.24</v>
      </c>
      <c r="AM21" s="36">
        <v>1928.2326</v>
      </c>
      <c r="AN21" s="36">
        <v>78.014499999999998</v>
      </c>
      <c r="AO21" s="36">
        <v>54.030200000000001</v>
      </c>
      <c r="AP21" s="36">
        <v>81.897900000000007</v>
      </c>
      <c r="AQ21" s="36">
        <v>2.2865000000000002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</row>
    <row r="22" spans="1:53" s="6" customFormat="1" x14ac:dyDescent="0.25">
      <c r="A22" s="6">
        <v>2055</v>
      </c>
      <c r="B22" s="6" t="s">
        <v>85</v>
      </c>
      <c r="C22" s="6" t="s">
        <v>95</v>
      </c>
      <c r="F22" s="36" t="s">
        <v>51</v>
      </c>
      <c r="G22" s="36" t="s">
        <v>53</v>
      </c>
      <c r="H22" s="36" t="s">
        <v>50</v>
      </c>
      <c r="I22" s="36">
        <v>0.2606</v>
      </c>
      <c r="J22" s="36">
        <v>1087.8037999999999</v>
      </c>
      <c r="K22" s="36">
        <v>491.64089999999999</v>
      </c>
      <c r="L22" s="36">
        <v>26.54</v>
      </c>
      <c r="M22" s="36">
        <v>0</v>
      </c>
      <c r="N22" s="36">
        <v>0.69840000000000002</v>
      </c>
      <c r="O22" s="36">
        <v>2.1465999999999998</v>
      </c>
      <c r="P22" s="36">
        <v>14.070600000000001</v>
      </c>
      <c r="Q22" s="36">
        <v>56.0976</v>
      </c>
      <c r="R22" s="36">
        <v>0</v>
      </c>
      <c r="S22" s="36">
        <v>72.520600000000002</v>
      </c>
      <c r="T22" s="36">
        <v>2.0253999999999999</v>
      </c>
      <c r="U22" s="36">
        <v>0</v>
      </c>
      <c r="V22" s="36">
        <v>0</v>
      </c>
      <c r="W22" s="36">
        <v>3.1775000000000002</v>
      </c>
      <c r="X22" s="36">
        <v>4.8849999999999998</v>
      </c>
      <c r="Y22" s="36">
        <v>0</v>
      </c>
      <c r="Z22" s="36">
        <v>1923.68</v>
      </c>
      <c r="AA22" s="36">
        <v>0</v>
      </c>
      <c r="AB22" s="36">
        <v>0</v>
      </c>
      <c r="AC22" s="36">
        <v>57.114899999999999</v>
      </c>
      <c r="AD22" s="36">
        <v>0</v>
      </c>
      <c r="AE22" s="36">
        <v>0</v>
      </c>
      <c r="AF22" s="36">
        <v>0.125</v>
      </c>
      <c r="AG22" s="36">
        <v>0</v>
      </c>
      <c r="AH22" s="36">
        <v>22.636199999999999</v>
      </c>
      <c r="AI22" s="36">
        <v>0</v>
      </c>
      <c r="AJ22" s="36">
        <v>-9999</v>
      </c>
      <c r="AK22" s="36">
        <v>1579.4447</v>
      </c>
      <c r="AL22" s="36">
        <v>27.238399999999999</v>
      </c>
      <c r="AM22" s="36">
        <v>1928.5650000000001</v>
      </c>
      <c r="AN22" s="36">
        <v>77.723600000000005</v>
      </c>
      <c r="AO22" s="36">
        <v>56.0976</v>
      </c>
      <c r="AP22" s="36">
        <v>93.821700000000007</v>
      </c>
      <c r="AQ22" s="36">
        <v>2.2715999999999998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</row>
    <row r="23" spans="1:53" s="6" customFormat="1" x14ac:dyDescent="0.25">
      <c r="A23" s="6">
        <v>2070</v>
      </c>
      <c r="B23" s="6" t="s">
        <v>85</v>
      </c>
      <c r="C23" s="6" t="s">
        <v>95</v>
      </c>
      <c r="F23" s="36" t="s">
        <v>51</v>
      </c>
      <c r="G23" s="36" t="s">
        <v>53</v>
      </c>
      <c r="H23" s="36" t="s">
        <v>50</v>
      </c>
      <c r="I23" s="36">
        <v>0.40029999999999999</v>
      </c>
      <c r="J23" s="36">
        <v>1073.6898000000001</v>
      </c>
      <c r="K23" s="36">
        <v>483.18939999999998</v>
      </c>
      <c r="L23" s="36">
        <v>26.54</v>
      </c>
      <c r="M23" s="36">
        <v>0</v>
      </c>
      <c r="N23" s="36">
        <v>0.59230000000000005</v>
      </c>
      <c r="O23" s="36">
        <v>2.0324</v>
      </c>
      <c r="P23" s="36">
        <v>19.311</v>
      </c>
      <c r="Q23" s="36">
        <v>61.8386</v>
      </c>
      <c r="R23" s="36">
        <v>0</v>
      </c>
      <c r="S23" s="36">
        <v>71.924300000000002</v>
      </c>
      <c r="T23" s="36">
        <v>2.3361000000000001</v>
      </c>
      <c r="U23" s="36">
        <v>0</v>
      </c>
      <c r="V23" s="36">
        <v>0</v>
      </c>
      <c r="W23" s="36">
        <v>3.1775000000000002</v>
      </c>
      <c r="X23" s="36">
        <v>4.1849999999999996</v>
      </c>
      <c r="Y23" s="36">
        <v>0</v>
      </c>
      <c r="Z23" s="36">
        <v>1925.1467</v>
      </c>
      <c r="AA23" s="36">
        <v>0</v>
      </c>
      <c r="AB23" s="36">
        <v>0</v>
      </c>
      <c r="AC23" s="36">
        <v>54.324100000000001</v>
      </c>
      <c r="AD23" s="36">
        <v>0</v>
      </c>
      <c r="AE23" s="36">
        <v>0</v>
      </c>
      <c r="AF23" s="36">
        <v>0.125</v>
      </c>
      <c r="AG23" s="36">
        <v>0</v>
      </c>
      <c r="AH23" s="36">
        <v>36.7502</v>
      </c>
      <c r="AI23" s="36">
        <v>0</v>
      </c>
      <c r="AJ23" s="36">
        <v>-9999</v>
      </c>
      <c r="AK23" s="36">
        <v>1556.8792000000001</v>
      </c>
      <c r="AL23" s="36">
        <v>27.132300000000001</v>
      </c>
      <c r="AM23" s="36">
        <v>1929.3317</v>
      </c>
      <c r="AN23" s="36">
        <v>77.437899999999999</v>
      </c>
      <c r="AO23" s="36">
        <v>61.8386</v>
      </c>
      <c r="AP23" s="36">
        <v>110.3854</v>
      </c>
      <c r="AQ23" s="36">
        <v>2.1574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</row>
    <row r="24" spans="1:53" s="6" customFormat="1" x14ac:dyDescent="0.25">
      <c r="A24" s="6">
        <v>2085</v>
      </c>
      <c r="B24" s="6" t="s">
        <v>85</v>
      </c>
      <c r="C24" s="6" t="s">
        <v>95</v>
      </c>
      <c r="F24" s="36" t="s">
        <v>51</v>
      </c>
      <c r="G24" s="36" t="s">
        <v>53</v>
      </c>
      <c r="H24" s="36" t="s">
        <v>50</v>
      </c>
      <c r="I24" s="36">
        <v>0.54</v>
      </c>
      <c r="J24" s="36">
        <v>1054.1859999999999</v>
      </c>
      <c r="K24" s="36">
        <v>474.83620000000002</v>
      </c>
      <c r="L24" s="36">
        <v>26.54</v>
      </c>
      <c r="M24" s="36">
        <v>0</v>
      </c>
      <c r="N24" s="36">
        <v>0.2742</v>
      </c>
      <c r="O24" s="36">
        <v>1.8975</v>
      </c>
      <c r="P24" s="36">
        <v>25.2621</v>
      </c>
      <c r="Q24" s="36">
        <v>67.528400000000005</v>
      </c>
      <c r="R24" s="36">
        <v>0</v>
      </c>
      <c r="S24" s="36">
        <v>70.854900000000001</v>
      </c>
      <c r="T24" s="36">
        <v>2.6006</v>
      </c>
      <c r="U24" s="36">
        <v>0</v>
      </c>
      <c r="V24" s="36">
        <v>0</v>
      </c>
      <c r="W24" s="36">
        <v>3.1764000000000001</v>
      </c>
      <c r="X24" s="36">
        <v>4.1399999999999997</v>
      </c>
      <c r="Y24" s="36">
        <v>0</v>
      </c>
      <c r="Z24" s="36">
        <v>1926.5253</v>
      </c>
      <c r="AA24" s="36">
        <v>0</v>
      </c>
      <c r="AB24" s="36">
        <v>0</v>
      </c>
      <c r="AC24" s="36">
        <v>50.9621</v>
      </c>
      <c r="AD24" s="36">
        <v>0</v>
      </c>
      <c r="AE24" s="36">
        <v>0</v>
      </c>
      <c r="AF24" s="36">
        <v>0.12470000000000001</v>
      </c>
      <c r="AG24" s="36">
        <v>0</v>
      </c>
      <c r="AH24" s="36">
        <v>56.253999999999998</v>
      </c>
      <c r="AI24" s="36">
        <v>0</v>
      </c>
      <c r="AJ24" s="36">
        <v>-9999</v>
      </c>
      <c r="AK24" s="36">
        <v>1529.0222000000001</v>
      </c>
      <c r="AL24" s="36">
        <v>26.8142</v>
      </c>
      <c r="AM24" s="36">
        <v>1930.6652999999999</v>
      </c>
      <c r="AN24" s="36">
        <v>76.632000000000005</v>
      </c>
      <c r="AO24" s="36">
        <v>67.528400000000005</v>
      </c>
      <c r="AP24" s="36">
        <v>132.47819999999999</v>
      </c>
      <c r="AQ24" s="36">
        <v>2.0223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</row>
    <row r="25" spans="1:53" s="6" customFormat="1" x14ac:dyDescent="0.25">
      <c r="A25" s="6">
        <v>2100</v>
      </c>
      <c r="B25" s="6" t="s">
        <v>85</v>
      </c>
      <c r="C25" s="6" t="s">
        <v>95</v>
      </c>
      <c r="F25" s="36" t="s">
        <v>51</v>
      </c>
      <c r="G25" s="36" t="s">
        <v>53</v>
      </c>
      <c r="H25" s="36" t="s">
        <v>50</v>
      </c>
      <c r="I25" s="36">
        <v>0.6734</v>
      </c>
      <c r="J25" s="36">
        <v>1032.1034999999999</v>
      </c>
      <c r="K25" s="36">
        <v>464.6832</v>
      </c>
      <c r="L25" s="36">
        <v>18.282699999999998</v>
      </c>
      <c r="M25" s="36">
        <v>0</v>
      </c>
      <c r="N25" s="36">
        <v>0.26250000000000001</v>
      </c>
      <c r="O25" s="36">
        <v>1.7234</v>
      </c>
      <c r="P25" s="36">
        <v>39.895000000000003</v>
      </c>
      <c r="Q25" s="36">
        <v>74.924400000000006</v>
      </c>
      <c r="R25" s="36">
        <v>0</v>
      </c>
      <c r="S25" s="36">
        <v>69.186899999999994</v>
      </c>
      <c r="T25" s="36">
        <v>2.6541999999999999</v>
      </c>
      <c r="U25" s="36">
        <v>0</v>
      </c>
      <c r="V25" s="36">
        <v>0</v>
      </c>
      <c r="W25" s="36">
        <v>3.1741000000000001</v>
      </c>
      <c r="X25" s="36">
        <v>4.1100000000000003</v>
      </c>
      <c r="Y25" s="36">
        <v>0</v>
      </c>
      <c r="Z25" s="36">
        <v>1928.7329999999999</v>
      </c>
      <c r="AA25" s="36">
        <v>0</v>
      </c>
      <c r="AB25" s="36">
        <v>0</v>
      </c>
      <c r="AC25" s="36">
        <v>46.970599999999997</v>
      </c>
      <c r="AD25" s="36">
        <v>0</v>
      </c>
      <c r="AE25" s="36">
        <v>0</v>
      </c>
      <c r="AF25" s="36">
        <v>0.12239999999999999</v>
      </c>
      <c r="AG25" s="36">
        <v>0</v>
      </c>
      <c r="AH25" s="36">
        <v>78.336500000000001</v>
      </c>
      <c r="AI25" s="36">
        <v>0</v>
      </c>
      <c r="AJ25" s="36">
        <v>-9999</v>
      </c>
      <c r="AK25" s="36">
        <v>1496.7865999999999</v>
      </c>
      <c r="AL25" s="36">
        <v>18.545200000000001</v>
      </c>
      <c r="AM25" s="36">
        <v>1932.8430000000001</v>
      </c>
      <c r="AN25" s="36">
        <v>75.015199999999993</v>
      </c>
      <c r="AO25" s="36">
        <v>74.924400000000006</v>
      </c>
      <c r="AP25" s="36">
        <v>165.2022</v>
      </c>
      <c r="AQ25" s="36">
        <v>1.8458000000000001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</row>
    <row r="26" spans="1:53" s="6" customFormat="1" x14ac:dyDescent="0.25">
      <c r="A26" s="6">
        <v>0</v>
      </c>
      <c r="B26" s="6" t="s">
        <v>86</v>
      </c>
      <c r="C26" s="6" t="s">
        <v>95</v>
      </c>
      <c r="F26" s="36" t="s">
        <v>51</v>
      </c>
      <c r="G26" s="36" t="s">
        <v>53</v>
      </c>
      <c r="H26" s="36" t="s">
        <v>50</v>
      </c>
      <c r="I26" s="36">
        <v>0</v>
      </c>
      <c r="J26" s="36">
        <v>424.13499999999999</v>
      </c>
      <c r="K26" s="36">
        <v>295.97250000000003</v>
      </c>
      <c r="L26" s="36">
        <v>9.3175000000000008</v>
      </c>
      <c r="M26" s="36">
        <v>0</v>
      </c>
      <c r="N26" s="36">
        <v>8.6125000000000007</v>
      </c>
      <c r="O26" s="36">
        <v>0</v>
      </c>
      <c r="P26" s="36">
        <v>0.81499999999999995</v>
      </c>
      <c r="Q26" s="36">
        <v>0.3775</v>
      </c>
      <c r="R26" s="36">
        <v>0</v>
      </c>
      <c r="S26" s="36">
        <v>27.545000000000002</v>
      </c>
      <c r="T26" s="36">
        <v>0</v>
      </c>
      <c r="U26" s="36">
        <v>0</v>
      </c>
      <c r="V26" s="36">
        <v>0</v>
      </c>
      <c r="W26" s="36">
        <v>0</v>
      </c>
      <c r="X26" s="36">
        <v>2.48</v>
      </c>
      <c r="Y26" s="36">
        <v>4.3574999999999999</v>
      </c>
      <c r="Z26" s="36">
        <v>524.02250000000004</v>
      </c>
      <c r="AA26" s="36">
        <v>0</v>
      </c>
      <c r="AB26" s="36">
        <v>0</v>
      </c>
      <c r="AC26" s="36">
        <v>61.307499999999997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0</v>
      </c>
      <c r="AJ26" s="36">
        <v>-9999</v>
      </c>
      <c r="AK26" s="36">
        <v>720.10749999999996</v>
      </c>
      <c r="AL26" s="36">
        <v>17.93</v>
      </c>
      <c r="AM26" s="36">
        <v>530.86</v>
      </c>
      <c r="AN26" s="36">
        <v>27.545000000000002</v>
      </c>
      <c r="AO26" s="36">
        <v>0.3775</v>
      </c>
      <c r="AP26" s="36">
        <v>62.122500000000002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</row>
    <row r="27" spans="1:53" s="6" customFormat="1" x14ac:dyDescent="0.25">
      <c r="A27" s="6">
        <v>2010</v>
      </c>
      <c r="B27" s="6" t="s">
        <v>86</v>
      </c>
      <c r="C27" s="6" t="s">
        <v>95</v>
      </c>
      <c r="F27" s="36" t="s">
        <v>51</v>
      </c>
      <c r="G27" s="36" t="s">
        <v>53</v>
      </c>
      <c r="H27" s="36" t="s">
        <v>50</v>
      </c>
      <c r="I27" s="36">
        <v>0</v>
      </c>
      <c r="J27" s="36">
        <v>420.75839999999999</v>
      </c>
      <c r="K27" s="36">
        <v>288.51710000000003</v>
      </c>
      <c r="L27" s="36">
        <v>9.0617000000000001</v>
      </c>
      <c r="M27" s="36">
        <v>0</v>
      </c>
      <c r="N27" s="36">
        <v>8.6125000000000007</v>
      </c>
      <c r="O27" s="36">
        <v>0</v>
      </c>
      <c r="P27" s="36">
        <v>8.5261999999999993</v>
      </c>
      <c r="Q27" s="36">
        <v>1.5888</v>
      </c>
      <c r="R27" s="36">
        <v>0</v>
      </c>
      <c r="S27" s="36">
        <v>27.527899999999999</v>
      </c>
      <c r="T27" s="36">
        <v>0</v>
      </c>
      <c r="U27" s="36">
        <v>0</v>
      </c>
      <c r="V27" s="36">
        <v>0</v>
      </c>
      <c r="W27" s="36">
        <v>0</v>
      </c>
      <c r="X27" s="36">
        <v>2.48</v>
      </c>
      <c r="Y27" s="36">
        <v>3.13</v>
      </c>
      <c r="Z27" s="36">
        <v>525.26710000000003</v>
      </c>
      <c r="AA27" s="36">
        <v>0</v>
      </c>
      <c r="AB27" s="36">
        <v>0</v>
      </c>
      <c r="AC27" s="36">
        <v>60.096200000000003</v>
      </c>
      <c r="AD27" s="36">
        <v>0</v>
      </c>
      <c r="AE27" s="36">
        <v>0</v>
      </c>
      <c r="AF27" s="36">
        <v>0</v>
      </c>
      <c r="AG27" s="36">
        <v>0</v>
      </c>
      <c r="AH27" s="36">
        <v>3.3765999999999998</v>
      </c>
      <c r="AI27" s="36">
        <v>0</v>
      </c>
      <c r="AJ27" s="36">
        <v>-9999</v>
      </c>
      <c r="AK27" s="36">
        <v>709.27539999999999</v>
      </c>
      <c r="AL27" s="36">
        <v>17.674199999999999</v>
      </c>
      <c r="AM27" s="36">
        <v>530.87710000000004</v>
      </c>
      <c r="AN27" s="36">
        <v>27.527899999999999</v>
      </c>
      <c r="AO27" s="36">
        <v>1.5888</v>
      </c>
      <c r="AP27" s="36">
        <v>71.998999999999995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</row>
    <row r="28" spans="1:53" s="6" customFormat="1" x14ac:dyDescent="0.25">
      <c r="A28" s="6">
        <v>2025</v>
      </c>
      <c r="B28" s="6" t="s">
        <v>86</v>
      </c>
      <c r="C28" s="6" t="s">
        <v>95</v>
      </c>
      <c r="F28" s="36" t="s">
        <v>51</v>
      </c>
      <c r="G28" s="36" t="s">
        <v>53</v>
      </c>
      <c r="H28" s="36" t="s">
        <v>50</v>
      </c>
      <c r="I28" s="36">
        <v>8.2799999999999999E-2</v>
      </c>
      <c r="J28" s="36">
        <v>419.86320000000001</v>
      </c>
      <c r="K28" s="36">
        <v>286.78500000000003</v>
      </c>
      <c r="L28" s="36">
        <v>9.0103000000000009</v>
      </c>
      <c r="M28" s="36">
        <v>0</v>
      </c>
      <c r="N28" s="36">
        <v>8.6125000000000007</v>
      </c>
      <c r="O28" s="36">
        <v>0</v>
      </c>
      <c r="P28" s="36">
        <v>7.9550000000000001</v>
      </c>
      <c r="Q28" s="36">
        <v>4.1569000000000003</v>
      </c>
      <c r="R28" s="36">
        <v>0</v>
      </c>
      <c r="S28" s="36">
        <v>27.508500000000002</v>
      </c>
      <c r="T28" s="36">
        <v>5.0000000000000001E-3</v>
      </c>
      <c r="U28" s="36">
        <v>0</v>
      </c>
      <c r="V28" s="36">
        <v>0</v>
      </c>
      <c r="W28" s="36">
        <v>0</v>
      </c>
      <c r="X28" s="36">
        <v>2.48</v>
      </c>
      <c r="Y28" s="36">
        <v>1.825</v>
      </c>
      <c r="Z28" s="36">
        <v>526.5915</v>
      </c>
      <c r="AA28" s="36">
        <v>0</v>
      </c>
      <c r="AB28" s="36">
        <v>0</v>
      </c>
      <c r="AC28" s="36">
        <v>59.877800000000001</v>
      </c>
      <c r="AD28" s="36">
        <v>0</v>
      </c>
      <c r="AE28" s="36">
        <v>0</v>
      </c>
      <c r="AF28" s="36">
        <v>0</v>
      </c>
      <c r="AG28" s="36">
        <v>0</v>
      </c>
      <c r="AH28" s="36">
        <v>4.2717999999999998</v>
      </c>
      <c r="AI28" s="36">
        <v>0</v>
      </c>
      <c r="AJ28" s="36">
        <v>-9999</v>
      </c>
      <c r="AK28" s="36">
        <v>706.6481</v>
      </c>
      <c r="AL28" s="36">
        <v>17.622800000000002</v>
      </c>
      <c r="AM28" s="36">
        <v>530.89649999999995</v>
      </c>
      <c r="AN28" s="36">
        <v>27.513500000000001</v>
      </c>
      <c r="AO28" s="36">
        <v>4.1569000000000003</v>
      </c>
      <c r="AP28" s="36">
        <v>72.104699999999994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</row>
    <row r="29" spans="1:53" s="6" customFormat="1" x14ac:dyDescent="0.25">
      <c r="A29" s="6">
        <v>2040</v>
      </c>
      <c r="B29" s="6" t="s">
        <v>86</v>
      </c>
      <c r="C29" s="6" t="s">
        <v>95</v>
      </c>
      <c r="F29" s="36" t="s">
        <v>51</v>
      </c>
      <c r="G29" s="36" t="s">
        <v>53</v>
      </c>
      <c r="H29" s="36" t="s">
        <v>50</v>
      </c>
      <c r="I29" s="36">
        <v>0.17169999999999999</v>
      </c>
      <c r="J29" s="36">
        <v>418.5521</v>
      </c>
      <c r="K29" s="36">
        <v>284.55470000000003</v>
      </c>
      <c r="L29" s="36">
        <v>8.9581</v>
      </c>
      <c r="M29" s="36">
        <v>0</v>
      </c>
      <c r="N29" s="36">
        <v>8.6125000000000007</v>
      </c>
      <c r="O29" s="36">
        <v>0</v>
      </c>
      <c r="P29" s="36">
        <v>9.9391999999999996</v>
      </c>
      <c r="Q29" s="36">
        <v>4.6790000000000003</v>
      </c>
      <c r="R29" s="36">
        <v>0</v>
      </c>
      <c r="S29" s="36">
        <v>27.4693</v>
      </c>
      <c r="T29" s="36">
        <v>4.9399999999999999E-2</v>
      </c>
      <c r="U29" s="36">
        <v>0</v>
      </c>
      <c r="V29" s="36">
        <v>0</v>
      </c>
      <c r="W29" s="36">
        <v>0</v>
      </c>
      <c r="X29" s="36">
        <v>2.48</v>
      </c>
      <c r="Y29" s="36">
        <v>1.4624999999999999</v>
      </c>
      <c r="Z29" s="36">
        <v>526.9932</v>
      </c>
      <c r="AA29" s="36">
        <v>0</v>
      </c>
      <c r="AB29" s="36">
        <v>0</v>
      </c>
      <c r="AC29" s="36">
        <v>59.609499999999997</v>
      </c>
      <c r="AD29" s="36">
        <v>0</v>
      </c>
      <c r="AE29" s="36">
        <v>0</v>
      </c>
      <c r="AF29" s="36">
        <v>0</v>
      </c>
      <c r="AG29" s="36">
        <v>0</v>
      </c>
      <c r="AH29" s="36">
        <v>5.5829000000000004</v>
      </c>
      <c r="AI29" s="36">
        <v>0</v>
      </c>
      <c r="AJ29" s="36">
        <v>-9999</v>
      </c>
      <c r="AK29" s="36">
        <v>703.10680000000002</v>
      </c>
      <c r="AL29" s="36">
        <v>17.570599999999999</v>
      </c>
      <c r="AM29" s="36">
        <v>530.9357</v>
      </c>
      <c r="AN29" s="36">
        <v>27.518699999999999</v>
      </c>
      <c r="AO29" s="36">
        <v>4.6790000000000003</v>
      </c>
      <c r="AP29" s="36">
        <v>75.131600000000006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</row>
    <row r="30" spans="1:53" s="6" customFormat="1" x14ac:dyDescent="0.25">
      <c r="A30" s="6">
        <v>2055</v>
      </c>
      <c r="B30" s="6" t="s">
        <v>86</v>
      </c>
      <c r="C30" s="6" t="s">
        <v>95</v>
      </c>
      <c r="F30" s="36" t="s">
        <v>51</v>
      </c>
      <c r="G30" s="36" t="s">
        <v>53</v>
      </c>
      <c r="H30" s="36" t="s">
        <v>50</v>
      </c>
      <c r="I30" s="36">
        <v>0.2606</v>
      </c>
      <c r="J30" s="36">
        <v>416.95549999999997</v>
      </c>
      <c r="K30" s="36">
        <v>282.0924</v>
      </c>
      <c r="L30" s="36">
        <v>8.9179999999999993</v>
      </c>
      <c r="M30" s="36">
        <v>0</v>
      </c>
      <c r="N30" s="36">
        <v>8.6125000000000007</v>
      </c>
      <c r="O30" s="36">
        <v>0</v>
      </c>
      <c r="P30" s="36">
        <v>12.046200000000001</v>
      </c>
      <c r="Q30" s="36">
        <v>5.3886000000000003</v>
      </c>
      <c r="R30" s="36">
        <v>0</v>
      </c>
      <c r="S30" s="36">
        <v>27.41</v>
      </c>
      <c r="T30" s="36">
        <v>5.1200000000000002E-2</v>
      </c>
      <c r="U30" s="36">
        <v>0</v>
      </c>
      <c r="V30" s="36">
        <v>0</v>
      </c>
      <c r="W30" s="36">
        <v>0</v>
      </c>
      <c r="X30" s="36">
        <v>2.48</v>
      </c>
      <c r="Y30" s="36">
        <v>1.1825000000000001</v>
      </c>
      <c r="Z30" s="36">
        <v>527.33270000000005</v>
      </c>
      <c r="AA30" s="36">
        <v>0</v>
      </c>
      <c r="AB30" s="36">
        <v>0</v>
      </c>
      <c r="AC30" s="36">
        <v>59.293399999999998</v>
      </c>
      <c r="AD30" s="36">
        <v>0</v>
      </c>
      <c r="AE30" s="36">
        <v>0</v>
      </c>
      <c r="AF30" s="36">
        <v>0</v>
      </c>
      <c r="AG30" s="36">
        <v>0</v>
      </c>
      <c r="AH30" s="36">
        <v>7.1795</v>
      </c>
      <c r="AI30" s="36">
        <v>0</v>
      </c>
      <c r="AJ30" s="36">
        <v>-9999</v>
      </c>
      <c r="AK30" s="36">
        <v>699.04790000000003</v>
      </c>
      <c r="AL30" s="36">
        <v>17.5305</v>
      </c>
      <c r="AM30" s="36">
        <v>530.99519999999995</v>
      </c>
      <c r="AN30" s="36">
        <v>27.461300000000001</v>
      </c>
      <c r="AO30" s="36">
        <v>5.3886000000000003</v>
      </c>
      <c r="AP30" s="36">
        <v>78.519099999999995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</row>
    <row r="31" spans="1:53" s="6" customFormat="1" x14ac:dyDescent="0.25">
      <c r="A31" s="6">
        <v>2070</v>
      </c>
      <c r="B31" s="6" t="s">
        <v>86</v>
      </c>
      <c r="C31" s="6" t="s">
        <v>95</v>
      </c>
      <c r="F31" s="36" t="s">
        <v>51</v>
      </c>
      <c r="G31" s="36" t="s">
        <v>53</v>
      </c>
      <c r="H31" s="36" t="s">
        <v>50</v>
      </c>
      <c r="I31" s="36">
        <v>0.40029999999999999</v>
      </c>
      <c r="J31" s="36">
        <v>346.11529999999999</v>
      </c>
      <c r="K31" s="36">
        <v>249.88310000000001</v>
      </c>
      <c r="L31" s="36">
        <v>8.8545999999999996</v>
      </c>
      <c r="M31" s="36">
        <v>0</v>
      </c>
      <c r="N31" s="36">
        <v>7.76</v>
      </c>
      <c r="O31" s="36">
        <v>0</v>
      </c>
      <c r="P31" s="36">
        <v>43.4129</v>
      </c>
      <c r="Q31" s="36">
        <v>14.842000000000001</v>
      </c>
      <c r="R31" s="36">
        <v>0</v>
      </c>
      <c r="S31" s="36">
        <v>27.261199999999999</v>
      </c>
      <c r="T31" s="36">
        <v>7.9500000000000001E-2</v>
      </c>
      <c r="U31" s="36">
        <v>0</v>
      </c>
      <c r="V31" s="36">
        <v>0</v>
      </c>
      <c r="W31" s="36">
        <v>0</v>
      </c>
      <c r="X31" s="36">
        <v>2.48</v>
      </c>
      <c r="Y31" s="36">
        <v>0.90249999999999997</v>
      </c>
      <c r="Z31" s="36">
        <v>527.76419999999996</v>
      </c>
      <c r="AA31" s="36">
        <v>0</v>
      </c>
      <c r="AB31" s="36">
        <v>0</v>
      </c>
      <c r="AC31" s="36">
        <v>51.567500000000003</v>
      </c>
      <c r="AD31" s="36">
        <v>0</v>
      </c>
      <c r="AE31" s="36">
        <v>0</v>
      </c>
      <c r="AF31" s="36">
        <v>0</v>
      </c>
      <c r="AG31" s="36">
        <v>0</v>
      </c>
      <c r="AH31" s="36">
        <v>78.0197</v>
      </c>
      <c r="AI31" s="36">
        <v>0</v>
      </c>
      <c r="AJ31" s="36">
        <v>-9999</v>
      </c>
      <c r="AK31" s="36">
        <v>595.99839999999995</v>
      </c>
      <c r="AL31" s="36">
        <v>16.614599999999999</v>
      </c>
      <c r="AM31" s="36">
        <v>531.14670000000001</v>
      </c>
      <c r="AN31" s="36">
        <v>27.340699999999998</v>
      </c>
      <c r="AO31" s="36">
        <v>14.842000000000001</v>
      </c>
      <c r="AP31" s="36">
        <v>173.0001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</row>
    <row r="32" spans="1:53" s="6" customFormat="1" x14ac:dyDescent="0.25">
      <c r="A32" s="6">
        <v>2085</v>
      </c>
      <c r="B32" s="6" t="s">
        <v>86</v>
      </c>
      <c r="C32" s="6" t="s">
        <v>95</v>
      </c>
      <c r="F32" s="36" t="s">
        <v>51</v>
      </c>
      <c r="G32" s="36" t="s">
        <v>53</v>
      </c>
      <c r="H32" s="36" t="s">
        <v>50</v>
      </c>
      <c r="I32" s="36">
        <v>0.54</v>
      </c>
      <c r="J32" s="36">
        <v>319.79989999999998</v>
      </c>
      <c r="K32" s="36">
        <v>228.0933</v>
      </c>
      <c r="L32" s="36">
        <v>0.1888</v>
      </c>
      <c r="M32" s="36">
        <v>0</v>
      </c>
      <c r="N32" s="36">
        <v>0.15279999999999999</v>
      </c>
      <c r="O32" s="36">
        <v>0</v>
      </c>
      <c r="P32" s="36">
        <v>59.942399999999999</v>
      </c>
      <c r="Q32" s="36">
        <v>39.728400000000001</v>
      </c>
      <c r="R32" s="36">
        <v>0</v>
      </c>
      <c r="S32" s="36">
        <v>27.028600000000001</v>
      </c>
      <c r="T32" s="36">
        <v>0.1134</v>
      </c>
      <c r="U32" s="36">
        <v>0</v>
      </c>
      <c r="V32" s="36">
        <v>0</v>
      </c>
      <c r="W32" s="36">
        <v>0</v>
      </c>
      <c r="X32" s="36">
        <v>1.6025</v>
      </c>
      <c r="Y32" s="36">
        <v>0.42</v>
      </c>
      <c r="Z32" s="36">
        <v>529.37090000000001</v>
      </c>
      <c r="AA32" s="36">
        <v>0</v>
      </c>
      <c r="AB32" s="36">
        <v>0</v>
      </c>
      <c r="AC32" s="36">
        <v>48.1663</v>
      </c>
      <c r="AD32" s="36">
        <v>0</v>
      </c>
      <c r="AE32" s="36">
        <v>0</v>
      </c>
      <c r="AF32" s="36">
        <v>0</v>
      </c>
      <c r="AG32" s="36">
        <v>0</v>
      </c>
      <c r="AH32" s="36">
        <v>104.3351</v>
      </c>
      <c r="AI32" s="36">
        <v>0</v>
      </c>
      <c r="AJ32" s="36">
        <v>-9999</v>
      </c>
      <c r="AK32" s="36">
        <v>547.89329999999995</v>
      </c>
      <c r="AL32" s="36">
        <v>0.34160000000000001</v>
      </c>
      <c r="AM32" s="36">
        <v>531.39340000000004</v>
      </c>
      <c r="AN32" s="36">
        <v>27.141999999999999</v>
      </c>
      <c r="AO32" s="36">
        <v>39.728400000000001</v>
      </c>
      <c r="AP32" s="36">
        <v>212.44380000000001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</row>
    <row r="33" spans="1:53" s="6" customFormat="1" x14ac:dyDescent="0.25">
      <c r="A33" s="6">
        <v>2100</v>
      </c>
      <c r="B33" s="6" t="s">
        <v>86</v>
      </c>
      <c r="C33" s="6" t="s">
        <v>95</v>
      </c>
      <c r="F33" s="36" t="s">
        <v>51</v>
      </c>
      <c r="G33" s="36" t="s">
        <v>53</v>
      </c>
      <c r="H33" s="36" t="s">
        <v>50</v>
      </c>
      <c r="I33" s="36">
        <v>0.6734</v>
      </c>
      <c r="J33" s="36">
        <v>305.65179999999998</v>
      </c>
      <c r="K33" s="36">
        <v>220.0455</v>
      </c>
      <c r="L33" s="36">
        <v>0.1394</v>
      </c>
      <c r="M33" s="36">
        <v>0</v>
      </c>
      <c r="N33" s="36">
        <v>0.14510000000000001</v>
      </c>
      <c r="O33" s="36">
        <v>0</v>
      </c>
      <c r="P33" s="36">
        <v>35.397199999999998</v>
      </c>
      <c r="Q33" s="36">
        <v>78.172700000000006</v>
      </c>
      <c r="R33" s="36">
        <v>0</v>
      </c>
      <c r="S33" s="36">
        <v>26.665299999999998</v>
      </c>
      <c r="T33" s="36">
        <v>0.1285</v>
      </c>
      <c r="U33" s="36">
        <v>0</v>
      </c>
      <c r="V33" s="36">
        <v>0</v>
      </c>
      <c r="W33" s="36">
        <v>0</v>
      </c>
      <c r="X33" s="36">
        <v>1.6025</v>
      </c>
      <c r="Y33" s="36">
        <v>0.13250000000000001</v>
      </c>
      <c r="Z33" s="36">
        <v>530.05700000000002</v>
      </c>
      <c r="AA33" s="36">
        <v>0</v>
      </c>
      <c r="AB33" s="36">
        <v>0</v>
      </c>
      <c r="AC33" s="36">
        <v>42.3217</v>
      </c>
      <c r="AD33" s="36">
        <v>0</v>
      </c>
      <c r="AE33" s="36">
        <v>0</v>
      </c>
      <c r="AF33" s="36">
        <v>0</v>
      </c>
      <c r="AG33" s="36">
        <v>0</v>
      </c>
      <c r="AH33" s="36">
        <v>118.4832</v>
      </c>
      <c r="AI33" s="36">
        <v>0</v>
      </c>
      <c r="AJ33" s="36">
        <v>-9999</v>
      </c>
      <c r="AK33" s="36">
        <v>525.69730000000004</v>
      </c>
      <c r="AL33" s="36">
        <v>0.28449999999999998</v>
      </c>
      <c r="AM33" s="36">
        <v>531.79200000000003</v>
      </c>
      <c r="AN33" s="36">
        <v>26.793800000000001</v>
      </c>
      <c r="AO33" s="36">
        <v>78.172700000000006</v>
      </c>
      <c r="AP33" s="36">
        <v>196.2022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</row>
    <row r="34" spans="1:53" s="6" customFormat="1" x14ac:dyDescent="0.25">
      <c r="A34" s="6">
        <v>0</v>
      </c>
      <c r="B34" s="6" t="s">
        <v>87</v>
      </c>
      <c r="C34" s="6" t="s">
        <v>95</v>
      </c>
      <c r="F34" s="36" t="s">
        <v>51</v>
      </c>
      <c r="G34" s="36" t="s">
        <v>53</v>
      </c>
      <c r="H34" s="36" t="s">
        <v>50</v>
      </c>
      <c r="I34" s="36">
        <v>0</v>
      </c>
      <c r="J34" s="36">
        <v>649.41</v>
      </c>
      <c r="K34" s="36">
        <v>188.38249999999999</v>
      </c>
      <c r="L34" s="36">
        <v>0.51</v>
      </c>
      <c r="M34" s="36">
        <v>0</v>
      </c>
      <c r="N34" s="36">
        <v>9.0050000000000008</v>
      </c>
      <c r="O34" s="36">
        <v>0</v>
      </c>
      <c r="P34" s="36">
        <v>2.6225000000000001</v>
      </c>
      <c r="Q34" s="36">
        <v>48.244999999999997</v>
      </c>
      <c r="R34" s="36">
        <v>0</v>
      </c>
      <c r="S34" s="36">
        <v>38.4925</v>
      </c>
      <c r="T34" s="36">
        <v>0</v>
      </c>
      <c r="U34" s="36">
        <v>0</v>
      </c>
      <c r="V34" s="36">
        <v>0</v>
      </c>
      <c r="W34" s="36">
        <v>0</v>
      </c>
      <c r="X34" s="36">
        <v>14.065</v>
      </c>
      <c r="Y34" s="36">
        <v>0</v>
      </c>
      <c r="Z34" s="36">
        <v>714.02250000000004</v>
      </c>
      <c r="AA34" s="36">
        <v>0</v>
      </c>
      <c r="AB34" s="36">
        <v>0</v>
      </c>
      <c r="AC34" s="36">
        <v>168.38749999999999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-9999</v>
      </c>
      <c r="AK34" s="36">
        <v>837.79250000000002</v>
      </c>
      <c r="AL34" s="36">
        <v>9.5150000000000006</v>
      </c>
      <c r="AM34" s="36">
        <v>728.08749999999998</v>
      </c>
      <c r="AN34" s="36">
        <v>38.4925</v>
      </c>
      <c r="AO34" s="36">
        <v>48.244999999999997</v>
      </c>
      <c r="AP34" s="36">
        <v>171.01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</row>
    <row r="35" spans="1:53" s="6" customFormat="1" x14ac:dyDescent="0.25">
      <c r="A35" s="6">
        <v>2010</v>
      </c>
      <c r="B35" s="6" t="s">
        <v>87</v>
      </c>
      <c r="C35" s="6" t="s">
        <v>95</v>
      </c>
      <c r="F35" s="36" t="s">
        <v>51</v>
      </c>
      <c r="G35" s="36" t="s">
        <v>53</v>
      </c>
      <c r="H35" s="36" t="s">
        <v>50</v>
      </c>
      <c r="I35" s="36">
        <v>0</v>
      </c>
      <c r="J35" s="36">
        <v>640.10929999999996</v>
      </c>
      <c r="K35" s="36">
        <v>175.82550000000001</v>
      </c>
      <c r="L35" s="36">
        <v>0.51</v>
      </c>
      <c r="M35" s="36">
        <v>0</v>
      </c>
      <c r="N35" s="36">
        <v>7.7755000000000001</v>
      </c>
      <c r="O35" s="36">
        <v>0</v>
      </c>
      <c r="P35" s="36">
        <v>16.068200000000001</v>
      </c>
      <c r="Q35" s="36">
        <v>59.546399999999998</v>
      </c>
      <c r="R35" s="36">
        <v>0</v>
      </c>
      <c r="S35" s="36">
        <v>38.508099999999999</v>
      </c>
      <c r="T35" s="36">
        <v>1.8927</v>
      </c>
      <c r="U35" s="36">
        <v>0</v>
      </c>
      <c r="V35" s="36">
        <v>0</v>
      </c>
      <c r="W35" s="36">
        <v>0</v>
      </c>
      <c r="X35" s="36">
        <v>13.705</v>
      </c>
      <c r="Y35" s="36">
        <v>0</v>
      </c>
      <c r="Z35" s="36">
        <v>714.40189999999996</v>
      </c>
      <c r="AA35" s="36">
        <v>0</v>
      </c>
      <c r="AB35" s="36">
        <v>0</v>
      </c>
      <c r="AC35" s="36">
        <v>155.4992</v>
      </c>
      <c r="AD35" s="36">
        <v>0</v>
      </c>
      <c r="AE35" s="36">
        <v>0</v>
      </c>
      <c r="AF35" s="36">
        <v>0</v>
      </c>
      <c r="AG35" s="36">
        <v>0</v>
      </c>
      <c r="AH35" s="36">
        <v>9.3007000000000009</v>
      </c>
      <c r="AI35" s="36">
        <v>0</v>
      </c>
      <c r="AJ35" s="36">
        <v>-9999</v>
      </c>
      <c r="AK35" s="36">
        <v>815.9348</v>
      </c>
      <c r="AL35" s="36">
        <v>8.2855000000000008</v>
      </c>
      <c r="AM35" s="36">
        <v>728.1069</v>
      </c>
      <c r="AN35" s="36">
        <v>40.400799999999997</v>
      </c>
      <c r="AO35" s="36">
        <v>59.546399999999998</v>
      </c>
      <c r="AP35" s="36">
        <v>180.8681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</row>
    <row r="36" spans="1:53" s="6" customFormat="1" x14ac:dyDescent="0.25">
      <c r="A36" s="6">
        <v>2025</v>
      </c>
      <c r="B36" s="6" t="s">
        <v>87</v>
      </c>
      <c r="C36" s="6" t="s">
        <v>95</v>
      </c>
      <c r="F36" s="36" t="s">
        <v>51</v>
      </c>
      <c r="G36" s="36" t="s">
        <v>53</v>
      </c>
      <c r="H36" s="36" t="s">
        <v>50</v>
      </c>
      <c r="I36" s="36">
        <v>8.2799999999999999E-2</v>
      </c>
      <c r="J36" s="36">
        <v>638.61019999999996</v>
      </c>
      <c r="K36" s="36">
        <v>172.09049999999999</v>
      </c>
      <c r="L36" s="36">
        <v>0.51</v>
      </c>
      <c r="M36" s="36">
        <v>0</v>
      </c>
      <c r="N36" s="36">
        <v>7.3981000000000003</v>
      </c>
      <c r="O36" s="36">
        <v>0</v>
      </c>
      <c r="P36" s="36">
        <v>15.566000000000001</v>
      </c>
      <c r="Q36" s="36">
        <v>64.760199999999998</v>
      </c>
      <c r="R36" s="36">
        <v>0</v>
      </c>
      <c r="S36" s="36">
        <v>38.240499999999997</v>
      </c>
      <c r="T36" s="36">
        <v>2.5817000000000001</v>
      </c>
      <c r="U36" s="36">
        <v>0</v>
      </c>
      <c r="V36" s="36">
        <v>0</v>
      </c>
      <c r="W36" s="36">
        <v>0</v>
      </c>
      <c r="X36" s="36">
        <v>13.647500000000001</v>
      </c>
      <c r="Y36" s="36">
        <v>0</v>
      </c>
      <c r="Z36" s="36">
        <v>714.86569999999995</v>
      </c>
      <c r="AA36" s="36">
        <v>0</v>
      </c>
      <c r="AB36" s="36">
        <v>0</v>
      </c>
      <c r="AC36" s="36">
        <v>154.07220000000001</v>
      </c>
      <c r="AD36" s="36">
        <v>0</v>
      </c>
      <c r="AE36" s="36">
        <v>0</v>
      </c>
      <c r="AF36" s="36">
        <v>0</v>
      </c>
      <c r="AG36" s="36">
        <v>0</v>
      </c>
      <c r="AH36" s="36">
        <v>10.799799999999999</v>
      </c>
      <c r="AI36" s="36">
        <v>0</v>
      </c>
      <c r="AJ36" s="36">
        <v>-9999</v>
      </c>
      <c r="AK36" s="36">
        <v>810.70069999999998</v>
      </c>
      <c r="AL36" s="36">
        <v>7.9081000000000001</v>
      </c>
      <c r="AM36" s="36">
        <v>728.51319999999998</v>
      </c>
      <c r="AN36" s="36">
        <v>40.822299999999998</v>
      </c>
      <c r="AO36" s="36">
        <v>64.760199999999998</v>
      </c>
      <c r="AP36" s="36">
        <v>180.43809999999999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</row>
    <row r="37" spans="1:53" s="6" customFormat="1" x14ac:dyDescent="0.25">
      <c r="A37" s="6">
        <v>2040</v>
      </c>
      <c r="B37" s="6" t="s">
        <v>87</v>
      </c>
      <c r="C37" s="6" t="s">
        <v>95</v>
      </c>
      <c r="F37" s="36" t="s">
        <v>51</v>
      </c>
      <c r="G37" s="36" t="s">
        <v>53</v>
      </c>
      <c r="H37" s="36" t="s">
        <v>50</v>
      </c>
      <c r="I37" s="36">
        <v>0.17169999999999999</v>
      </c>
      <c r="J37" s="36">
        <v>636.71929999999998</v>
      </c>
      <c r="K37" s="36">
        <v>167.61359999999999</v>
      </c>
      <c r="L37" s="36">
        <v>0.51</v>
      </c>
      <c r="M37" s="36">
        <v>0</v>
      </c>
      <c r="N37" s="36">
        <v>7.2792000000000003</v>
      </c>
      <c r="O37" s="36">
        <v>0</v>
      </c>
      <c r="P37" s="36">
        <v>19.4695</v>
      </c>
      <c r="Q37" s="36">
        <v>67.008799999999994</v>
      </c>
      <c r="R37" s="36">
        <v>0</v>
      </c>
      <c r="S37" s="36">
        <v>37.652700000000003</v>
      </c>
      <c r="T37" s="36">
        <v>2.7736000000000001</v>
      </c>
      <c r="U37" s="36">
        <v>0</v>
      </c>
      <c r="V37" s="36">
        <v>0</v>
      </c>
      <c r="W37" s="36">
        <v>0</v>
      </c>
      <c r="X37" s="36">
        <v>13.637499999999999</v>
      </c>
      <c r="Y37" s="36">
        <v>0</v>
      </c>
      <c r="Z37" s="36">
        <v>715.60180000000003</v>
      </c>
      <c r="AA37" s="36">
        <v>0</v>
      </c>
      <c r="AB37" s="36">
        <v>0</v>
      </c>
      <c r="AC37" s="36">
        <v>152.1857</v>
      </c>
      <c r="AD37" s="36">
        <v>0</v>
      </c>
      <c r="AE37" s="36">
        <v>0</v>
      </c>
      <c r="AF37" s="36">
        <v>0</v>
      </c>
      <c r="AG37" s="36">
        <v>0</v>
      </c>
      <c r="AH37" s="36">
        <v>12.6907</v>
      </c>
      <c r="AI37" s="36">
        <v>0</v>
      </c>
      <c r="AJ37" s="36">
        <v>-9999</v>
      </c>
      <c r="AK37" s="36">
        <v>804.3329</v>
      </c>
      <c r="AL37" s="36">
        <v>7.7892000000000001</v>
      </c>
      <c r="AM37" s="36">
        <v>729.23929999999996</v>
      </c>
      <c r="AN37" s="36">
        <v>40.426299999999998</v>
      </c>
      <c r="AO37" s="36">
        <v>67.008799999999994</v>
      </c>
      <c r="AP37" s="36">
        <v>184.346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</row>
    <row r="38" spans="1:53" s="6" customFormat="1" x14ac:dyDescent="0.25">
      <c r="A38" s="6">
        <v>2055</v>
      </c>
      <c r="B38" s="6" t="s">
        <v>87</v>
      </c>
      <c r="C38" s="6" t="s">
        <v>95</v>
      </c>
      <c r="F38" s="36" t="s">
        <v>51</v>
      </c>
      <c r="G38" s="36" t="s">
        <v>53</v>
      </c>
      <c r="H38" s="36" t="s">
        <v>50</v>
      </c>
      <c r="I38" s="36">
        <v>0.2606</v>
      </c>
      <c r="J38" s="36">
        <v>634.19299999999998</v>
      </c>
      <c r="K38" s="36">
        <v>160.5574</v>
      </c>
      <c r="L38" s="36">
        <v>0.51</v>
      </c>
      <c r="M38" s="36">
        <v>0</v>
      </c>
      <c r="N38" s="36">
        <v>6.6113</v>
      </c>
      <c r="O38" s="36">
        <v>0</v>
      </c>
      <c r="P38" s="36">
        <v>26.325199999999999</v>
      </c>
      <c r="Q38" s="36">
        <v>70.201700000000002</v>
      </c>
      <c r="R38" s="36">
        <v>0</v>
      </c>
      <c r="S38" s="36">
        <v>37.174500000000002</v>
      </c>
      <c r="T38" s="36">
        <v>2.6591999999999998</v>
      </c>
      <c r="U38" s="36">
        <v>0</v>
      </c>
      <c r="V38" s="36">
        <v>0</v>
      </c>
      <c r="W38" s="36">
        <v>0</v>
      </c>
      <c r="X38" s="36">
        <v>13.637499999999999</v>
      </c>
      <c r="Y38" s="36">
        <v>0</v>
      </c>
      <c r="Z38" s="36">
        <v>716.25660000000005</v>
      </c>
      <c r="AA38" s="36">
        <v>0</v>
      </c>
      <c r="AB38" s="36">
        <v>0</v>
      </c>
      <c r="AC38" s="36">
        <v>149.79920000000001</v>
      </c>
      <c r="AD38" s="36">
        <v>0</v>
      </c>
      <c r="AE38" s="36">
        <v>0</v>
      </c>
      <c r="AF38" s="36">
        <v>0</v>
      </c>
      <c r="AG38" s="36">
        <v>0</v>
      </c>
      <c r="AH38" s="36">
        <v>15.217000000000001</v>
      </c>
      <c r="AI38" s="36">
        <v>0</v>
      </c>
      <c r="AJ38" s="36">
        <v>-9999</v>
      </c>
      <c r="AK38" s="36">
        <v>794.75040000000001</v>
      </c>
      <c r="AL38" s="36">
        <v>7.1212999999999997</v>
      </c>
      <c r="AM38" s="36">
        <v>729.89409999999998</v>
      </c>
      <c r="AN38" s="36">
        <v>39.8337</v>
      </c>
      <c r="AO38" s="36">
        <v>70.201700000000002</v>
      </c>
      <c r="AP38" s="36">
        <v>191.34129999999999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</row>
    <row r="39" spans="1:53" s="6" customFormat="1" x14ac:dyDescent="0.25">
      <c r="A39" s="6">
        <v>2070</v>
      </c>
      <c r="B39" s="6" t="s">
        <v>87</v>
      </c>
      <c r="C39" s="6" t="s">
        <v>95</v>
      </c>
      <c r="F39" s="36" t="s">
        <v>51</v>
      </c>
      <c r="G39" s="36" t="s">
        <v>53</v>
      </c>
      <c r="H39" s="36" t="s">
        <v>50</v>
      </c>
      <c r="I39" s="36">
        <v>0.40029999999999999</v>
      </c>
      <c r="J39" s="36">
        <v>623.49080000000004</v>
      </c>
      <c r="K39" s="36">
        <v>149.1386</v>
      </c>
      <c r="L39" s="36">
        <v>0.51</v>
      </c>
      <c r="M39" s="36">
        <v>0</v>
      </c>
      <c r="N39" s="36">
        <v>5.8354999999999997</v>
      </c>
      <c r="O39" s="36">
        <v>0</v>
      </c>
      <c r="P39" s="36">
        <v>35.984499999999997</v>
      </c>
      <c r="Q39" s="36">
        <v>78.988900000000001</v>
      </c>
      <c r="R39" s="36">
        <v>0</v>
      </c>
      <c r="S39" s="36">
        <v>36.148400000000002</v>
      </c>
      <c r="T39" s="36">
        <v>3.0335000000000001</v>
      </c>
      <c r="U39" s="36">
        <v>0</v>
      </c>
      <c r="V39" s="36">
        <v>0</v>
      </c>
      <c r="W39" s="36">
        <v>0</v>
      </c>
      <c r="X39" s="36">
        <v>13.1775</v>
      </c>
      <c r="Y39" s="36">
        <v>0</v>
      </c>
      <c r="Z39" s="36">
        <v>718.12950000000001</v>
      </c>
      <c r="AA39" s="36">
        <v>0</v>
      </c>
      <c r="AB39" s="36">
        <v>0</v>
      </c>
      <c r="AC39" s="36">
        <v>142.78620000000001</v>
      </c>
      <c r="AD39" s="36">
        <v>0</v>
      </c>
      <c r="AE39" s="36">
        <v>0</v>
      </c>
      <c r="AF39" s="36">
        <v>0</v>
      </c>
      <c r="AG39" s="36">
        <v>0</v>
      </c>
      <c r="AH39" s="36">
        <v>25.9192</v>
      </c>
      <c r="AI39" s="36">
        <v>0</v>
      </c>
      <c r="AJ39" s="36">
        <v>-9999</v>
      </c>
      <c r="AK39" s="36">
        <v>772.62929999999994</v>
      </c>
      <c r="AL39" s="36">
        <v>6.3455000000000004</v>
      </c>
      <c r="AM39" s="36">
        <v>731.30700000000002</v>
      </c>
      <c r="AN39" s="36">
        <v>39.181899999999999</v>
      </c>
      <c r="AO39" s="36">
        <v>78.988900000000001</v>
      </c>
      <c r="AP39" s="36">
        <v>204.69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</row>
    <row r="40" spans="1:53" s="6" customFormat="1" x14ac:dyDescent="0.25">
      <c r="A40" s="6">
        <v>2085</v>
      </c>
      <c r="B40" s="6" t="s">
        <v>87</v>
      </c>
      <c r="C40" s="6" t="s">
        <v>95</v>
      </c>
      <c r="F40" s="36" t="s">
        <v>51</v>
      </c>
      <c r="G40" s="36" t="s">
        <v>53</v>
      </c>
      <c r="H40" s="36" t="s">
        <v>50</v>
      </c>
      <c r="I40" s="36">
        <v>0.54</v>
      </c>
      <c r="J40" s="36">
        <v>532.18899999999996</v>
      </c>
      <c r="K40" s="36">
        <v>123.6418</v>
      </c>
      <c r="L40" s="36">
        <v>7.6999999999999999E-2</v>
      </c>
      <c r="M40" s="36">
        <v>0</v>
      </c>
      <c r="N40" s="36">
        <v>4.3147000000000002</v>
      </c>
      <c r="O40" s="36">
        <v>0</v>
      </c>
      <c r="P40" s="36">
        <v>57.807600000000001</v>
      </c>
      <c r="Q40" s="36">
        <v>93.392099999999999</v>
      </c>
      <c r="R40" s="36">
        <v>0</v>
      </c>
      <c r="S40" s="36">
        <v>33.395499999999998</v>
      </c>
      <c r="T40" s="36">
        <v>3.0996999999999999</v>
      </c>
      <c r="U40" s="36">
        <v>0</v>
      </c>
      <c r="V40" s="36">
        <v>0</v>
      </c>
      <c r="W40" s="36">
        <v>0</v>
      </c>
      <c r="X40" s="36">
        <v>6.1150000000000002</v>
      </c>
      <c r="Y40" s="36">
        <v>0</v>
      </c>
      <c r="Z40" s="36">
        <v>728.7373</v>
      </c>
      <c r="AA40" s="36">
        <v>0</v>
      </c>
      <c r="AB40" s="36">
        <v>0</v>
      </c>
      <c r="AC40" s="36">
        <v>133.15199999999999</v>
      </c>
      <c r="AD40" s="36">
        <v>0</v>
      </c>
      <c r="AE40" s="36">
        <v>0</v>
      </c>
      <c r="AF40" s="36">
        <v>0</v>
      </c>
      <c r="AG40" s="36">
        <v>0</v>
      </c>
      <c r="AH40" s="36">
        <v>117.221</v>
      </c>
      <c r="AI40" s="36">
        <v>0</v>
      </c>
      <c r="AJ40" s="36">
        <v>-9999</v>
      </c>
      <c r="AK40" s="36">
        <v>655.83069999999998</v>
      </c>
      <c r="AL40" s="36">
        <v>4.3916000000000004</v>
      </c>
      <c r="AM40" s="36">
        <v>734.85230000000001</v>
      </c>
      <c r="AN40" s="36">
        <v>36.495100000000001</v>
      </c>
      <c r="AO40" s="36">
        <v>93.392099999999999</v>
      </c>
      <c r="AP40" s="36">
        <v>308.18060000000003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</row>
    <row r="41" spans="1:53" s="6" customFormat="1" x14ac:dyDescent="0.25">
      <c r="A41" s="6">
        <v>2100</v>
      </c>
      <c r="B41" s="6" t="s">
        <v>87</v>
      </c>
      <c r="C41" s="6" t="s">
        <v>95</v>
      </c>
      <c r="F41" s="36" t="s">
        <v>51</v>
      </c>
      <c r="G41" s="36" t="s">
        <v>53</v>
      </c>
      <c r="H41" s="36" t="s">
        <v>50</v>
      </c>
      <c r="I41" s="36">
        <v>0.6734</v>
      </c>
      <c r="J41" s="36">
        <v>482.56869999999998</v>
      </c>
      <c r="K41" s="36">
        <v>113.629</v>
      </c>
      <c r="L41" s="36">
        <v>7.2499999999999995E-2</v>
      </c>
      <c r="M41" s="36">
        <v>0</v>
      </c>
      <c r="N41" s="36">
        <v>4.2365000000000004</v>
      </c>
      <c r="O41" s="36">
        <v>0</v>
      </c>
      <c r="P41" s="36">
        <v>50.127400000000002</v>
      </c>
      <c r="Q41" s="36">
        <v>132.64320000000001</v>
      </c>
      <c r="R41" s="36">
        <v>0</v>
      </c>
      <c r="S41" s="36">
        <v>29.125699999999998</v>
      </c>
      <c r="T41" s="36">
        <v>2.9293999999999998</v>
      </c>
      <c r="U41" s="36">
        <v>0</v>
      </c>
      <c r="V41" s="36">
        <v>0</v>
      </c>
      <c r="W41" s="36">
        <v>0</v>
      </c>
      <c r="X41" s="36">
        <v>1.1100000000000001</v>
      </c>
      <c r="Y41" s="36">
        <v>0</v>
      </c>
      <c r="Z41" s="36">
        <v>739.05240000000003</v>
      </c>
      <c r="AA41" s="36">
        <v>0</v>
      </c>
      <c r="AB41" s="36">
        <v>0</v>
      </c>
      <c r="AC41" s="36">
        <v>110.8064</v>
      </c>
      <c r="AD41" s="36">
        <v>0</v>
      </c>
      <c r="AE41" s="36">
        <v>0</v>
      </c>
      <c r="AF41" s="36">
        <v>0</v>
      </c>
      <c r="AG41" s="36">
        <v>0</v>
      </c>
      <c r="AH41" s="36">
        <v>166.84129999999999</v>
      </c>
      <c r="AI41" s="36">
        <v>0</v>
      </c>
      <c r="AJ41" s="36">
        <v>-9999</v>
      </c>
      <c r="AK41" s="36">
        <v>596.19770000000005</v>
      </c>
      <c r="AL41" s="36">
        <v>4.3090000000000002</v>
      </c>
      <c r="AM41" s="36">
        <v>740.16240000000005</v>
      </c>
      <c r="AN41" s="36">
        <v>32.055100000000003</v>
      </c>
      <c r="AO41" s="36">
        <v>132.64320000000001</v>
      </c>
      <c r="AP41" s="36">
        <v>327.77510000000001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</row>
    <row r="42" spans="1:53" s="6" customFormat="1" x14ac:dyDescent="0.25">
      <c r="A42" s="6">
        <v>0</v>
      </c>
      <c r="B42" s="6" t="s">
        <v>88</v>
      </c>
      <c r="C42" s="6" t="s">
        <v>95</v>
      </c>
      <c r="F42" s="36" t="s">
        <v>51</v>
      </c>
      <c r="G42" s="36" t="s">
        <v>53</v>
      </c>
      <c r="H42" s="36" t="s">
        <v>50</v>
      </c>
      <c r="I42" s="36">
        <v>0</v>
      </c>
      <c r="J42" s="36">
        <v>2122.27</v>
      </c>
      <c r="K42" s="36">
        <v>2275.5324999999998</v>
      </c>
      <c r="L42" s="36">
        <v>113.19</v>
      </c>
      <c r="M42" s="36">
        <v>0</v>
      </c>
      <c r="N42" s="36">
        <v>14.8225</v>
      </c>
      <c r="O42" s="36">
        <v>12.737500000000001</v>
      </c>
      <c r="P42" s="36">
        <v>17.6325</v>
      </c>
      <c r="Q42" s="36">
        <v>97.355000000000004</v>
      </c>
      <c r="R42" s="36">
        <v>0</v>
      </c>
      <c r="S42" s="36">
        <v>120.36</v>
      </c>
      <c r="T42" s="36">
        <v>0</v>
      </c>
      <c r="U42" s="36">
        <v>0</v>
      </c>
      <c r="V42" s="36">
        <v>0</v>
      </c>
      <c r="W42" s="36">
        <v>0</v>
      </c>
      <c r="X42" s="36">
        <v>35.237499999999997</v>
      </c>
      <c r="Y42" s="36">
        <v>1.6975</v>
      </c>
      <c r="Z42" s="36">
        <v>2097.0574999999999</v>
      </c>
      <c r="AA42" s="36">
        <v>0</v>
      </c>
      <c r="AB42" s="36">
        <v>0</v>
      </c>
      <c r="AC42" s="36">
        <v>298.6925</v>
      </c>
      <c r="AD42" s="36">
        <v>0</v>
      </c>
      <c r="AE42" s="36">
        <v>0</v>
      </c>
      <c r="AF42" s="36">
        <v>3.9424999999999999</v>
      </c>
      <c r="AG42" s="36">
        <v>130.89500000000001</v>
      </c>
      <c r="AH42" s="36">
        <v>0</v>
      </c>
      <c r="AI42" s="36">
        <v>0</v>
      </c>
      <c r="AJ42" s="36">
        <v>-9999</v>
      </c>
      <c r="AK42" s="36">
        <v>4397.8024999999998</v>
      </c>
      <c r="AL42" s="36">
        <v>128.01249999999999</v>
      </c>
      <c r="AM42" s="36">
        <v>2133.9924999999998</v>
      </c>
      <c r="AN42" s="36">
        <v>120.36</v>
      </c>
      <c r="AO42" s="36">
        <v>97.355000000000004</v>
      </c>
      <c r="AP42" s="36">
        <v>316.32499999999999</v>
      </c>
      <c r="AQ42" s="36">
        <v>16.68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</row>
    <row r="43" spans="1:53" s="6" customFormat="1" x14ac:dyDescent="0.25">
      <c r="A43" s="6">
        <v>2010</v>
      </c>
      <c r="B43" s="6" t="s">
        <v>88</v>
      </c>
      <c r="C43" s="6" t="s">
        <v>95</v>
      </c>
      <c r="F43" s="36" t="s">
        <v>51</v>
      </c>
      <c r="G43" s="36" t="s">
        <v>53</v>
      </c>
      <c r="H43" s="36" t="s">
        <v>50</v>
      </c>
      <c r="I43" s="36">
        <v>0</v>
      </c>
      <c r="J43" s="36">
        <v>2112.5145000000002</v>
      </c>
      <c r="K43" s="36">
        <v>2249.3126999999999</v>
      </c>
      <c r="L43" s="36">
        <v>109.901</v>
      </c>
      <c r="M43" s="36">
        <v>0</v>
      </c>
      <c r="N43" s="36">
        <v>13.9232</v>
      </c>
      <c r="O43" s="36">
        <v>11.935</v>
      </c>
      <c r="P43" s="36">
        <v>37.7774</v>
      </c>
      <c r="Q43" s="36">
        <v>128.52969999999999</v>
      </c>
      <c r="R43" s="36">
        <v>0</v>
      </c>
      <c r="S43" s="36">
        <v>120.2205</v>
      </c>
      <c r="T43" s="36">
        <v>4.2948000000000004</v>
      </c>
      <c r="U43" s="36">
        <v>0</v>
      </c>
      <c r="V43" s="36">
        <v>0</v>
      </c>
      <c r="W43" s="36">
        <v>0</v>
      </c>
      <c r="X43" s="36">
        <v>27.155000000000001</v>
      </c>
      <c r="Y43" s="36">
        <v>0.74250000000000005</v>
      </c>
      <c r="Z43" s="36">
        <v>2106.2359999999999</v>
      </c>
      <c r="AA43" s="36">
        <v>0</v>
      </c>
      <c r="AB43" s="36">
        <v>0</v>
      </c>
      <c r="AC43" s="36">
        <v>274.70260000000002</v>
      </c>
      <c r="AD43" s="36">
        <v>0</v>
      </c>
      <c r="AE43" s="36">
        <v>0</v>
      </c>
      <c r="AF43" s="36">
        <v>3.5270999999999999</v>
      </c>
      <c r="AG43" s="36">
        <v>130.89500000000001</v>
      </c>
      <c r="AH43" s="36">
        <v>9.7554999999999996</v>
      </c>
      <c r="AI43" s="36">
        <v>0</v>
      </c>
      <c r="AJ43" s="36">
        <v>-9999</v>
      </c>
      <c r="AK43" s="36">
        <v>4361.8271999999997</v>
      </c>
      <c r="AL43" s="36">
        <v>123.8242</v>
      </c>
      <c r="AM43" s="36">
        <v>2134.1334999999999</v>
      </c>
      <c r="AN43" s="36">
        <v>124.5153</v>
      </c>
      <c r="AO43" s="36">
        <v>128.52969999999999</v>
      </c>
      <c r="AP43" s="36">
        <v>322.2355</v>
      </c>
      <c r="AQ43" s="36">
        <v>15.4621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</row>
    <row r="44" spans="1:53" s="6" customFormat="1" x14ac:dyDescent="0.25">
      <c r="A44" s="6">
        <v>2025</v>
      </c>
      <c r="B44" s="6" t="s">
        <v>88</v>
      </c>
      <c r="C44" s="6" t="s">
        <v>95</v>
      </c>
      <c r="F44" s="36" t="s">
        <v>51</v>
      </c>
      <c r="G44" s="36" t="s">
        <v>53</v>
      </c>
      <c r="H44" s="36" t="s">
        <v>50</v>
      </c>
      <c r="I44" s="36">
        <v>8.2799999999999999E-2</v>
      </c>
      <c r="J44" s="36">
        <v>2110.9584</v>
      </c>
      <c r="K44" s="36">
        <v>2247.4063999999998</v>
      </c>
      <c r="L44" s="36">
        <v>109.8184</v>
      </c>
      <c r="M44" s="36">
        <v>0</v>
      </c>
      <c r="N44" s="36">
        <v>13.9175</v>
      </c>
      <c r="O44" s="36">
        <v>11.8833</v>
      </c>
      <c r="P44" s="36">
        <v>22.434200000000001</v>
      </c>
      <c r="Q44" s="36">
        <v>148.45939999999999</v>
      </c>
      <c r="R44" s="36">
        <v>0</v>
      </c>
      <c r="S44" s="36">
        <v>119.99720000000001</v>
      </c>
      <c r="T44" s="36">
        <v>4.9728000000000003</v>
      </c>
      <c r="U44" s="36">
        <v>0</v>
      </c>
      <c r="V44" s="36">
        <v>0</v>
      </c>
      <c r="W44" s="36">
        <v>0</v>
      </c>
      <c r="X44" s="36">
        <v>27.1554</v>
      </c>
      <c r="Y44" s="36">
        <v>0.21</v>
      </c>
      <c r="Z44" s="36">
        <v>2107.1401999999998</v>
      </c>
      <c r="AA44" s="36">
        <v>0</v>
      </c>
      <c r="AB44" s="36">
        <v>0</v>
      </c>
      <c r="AC44" s="36">
        <v>271.49709999999999</v>
      </c>
      <c r="AD44" s="36">
        <v>0</v>
      </c>
      <c r="AE44" s="36">
        <v>0</v>
      </c>
      <c r="AF44" s="36">
        <v>3.3654999999999999</v>
      </c>
      <c r="AG44" s="36">
        <v>130.89500000000001</v>
      </c>
      <c r="AH44" s="36">
        <v>11.3116</v>
      </c>
      <c r="AI44" s="36">
        <v>0</v>
      </c>
      <c r="AJ44" s="36">
        <v>-9999</v>
      </c>
      <c r="AK44" s="36">
        <v>4358.3648000000003</v>
      </c>
      <c r="AL44" s="36">
        <v>123.7359</v>
      </c>
      <c r="AM44" s="36">
        <v>2134.5056</v>
      </c>
      <c r="AN44" s="36">
        <v>124.97</v>
      </c>
      <c r="AO44" s="36">
        <v>148.45939999999999</v>
      </c>
      <c r="AP44" s="36">
        <v>305.24290000000002</v>
      </c>
      <c r="AQ44" s="36">
        <v>15.248799999999999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</row>
    <row r="45" spans="1:53" s="6" customFormat="1" x14ac:dyDescent="0.25">
      <c r="A45" s="6">
        <v>2040</v>
      </c>
      <c r="B45" s="6" t="s">
        <v>88</v>
      </c>
      <c r="C45" s="6" t="s">
        <v>95</v>
      </c>
      <c r="F45" s="36" t="s">
        <v>51</v>
      </c>
      <c r="G45" s="36" t="s">
        <v>53</v>
      </c>
      <c r="H45" s="36" t="s">
        <v>50</v>
      </c>
      <c r="I45" s="36">
        <v>0.17169999999999999</v>
      </c>
      <c r="J45" s="36">
        <v>2108.6803</v>
      </c>
      <c r="K45" s="36">
        <v>2241.5855999999999</v>
      </c>
      <c r="L45" s="36">
        <v>109.74339999999999</v>
      </c>
      <c r="M45" s="36">
        <v>0</v>
      </c>
      <c r="N45" s="36">
        <v>13.390599999999999</v>
      </c>
      <c r="O45" s="36">
        <v>11.757099999999999</v>
      </c>
      <c r="P45" s="36">
        <v>25.898199999999999</v>
      </c>
      <c r="Q45" s="36">
        <v>154.4778</v>
      </c>
      <c r="R45" s="36">
        <v>0</v>
      </c>
      <c r="S45" s="36">
        <v>117.7833</v>
      </c>
      <c r="T45" s="36">
        <v>5.1436999999999999</v>
      </c>
      <c r="U45" s="36">
        <v>0</v>
      </c>
      <c r="V45" s="36">
        <v>0</v>
      </c>
      <c r="W45" s="36">
        <v>0</v>
      </c>
      <c r="X45" s="36">
        <v>27.078399999999998</v>
      </c>
      <c r="Y45" s="36">
        <v>0.20250000000000001</v>
      </c>
      <c r="Z45" s="36">
        <v>2109.5990000000002</v>
      </c>
      <c r="AA45" s="36">
        <v>0</v>
      </c>
      <c r="AB45" s="36">
        <v>0</v>
      </c>
      <c r="AC45" s="36">
        <v>268.26889999999997</v>
      </c>
      <c r="AD45" s="36">
        <v>0</v>
      </c>
      <c r="AE45" s="36">
        <v>0</v>
      </c>
      <c r="AF45" s="36">
        <v>3.3290000000000002</v>
      </c>
      <c r="AG45" s="36">
        <v>130.89500000000001</v>
      </c>
      <c r="AH45" s="36">
        <v>13.589700000000001</v>
      </c>
      <c r="AI45" s="36">
        <v>0</v>
      </c>
      <c r="AJ45" s="36">
        <v>-9999</v>
      </c>
      <c r="AK45" s="36">
        <v>4350.2658000000001</v>
      </c>
      <c r="AL45" s="36">
        <v>123.1339</v>
      </c>
      <c r="AM45" s="36">
        <v>2136.8798999999999</v>
      </c>
      <c r="AN45" s="36">
        <v>122.92700000000001</v>
      </c>
      <c r="AO45" s="36">
        <v>154.4778</v>
      </c>
      <c r="AP45" s="36">
        <v>307.7568</v>
      </c>
      <c r="AQ45" s="36">
        <v>15.0861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</row>
    <row r="46" spans="1:53" s="6" customFormat="1" x14ac:dyDescent="0.25">
      <c r="A46" s="6">
        <v>2055</v>
      </c>
      <c r="B46" s="6" t="s">
        <v>88</v>
      </c>
      <c r="C46" s="6" t="s">
        <v>95</v>
      </c>
      <c r="F46" s="36" t="s">
        <v>51</v>
      </c>
      <c r="G46" s="36" t="s">
        <v>53</v>
      </c>
      <c r="H46" s="36" t="s">
        <v>50</v>
      </c>
      <c r="I46" s="36">
        <v>0.2606</v>
      </c>
      <c r="J46" s="36">
        <v>2106.3186000000001</v>
      </c>
      <c r="K46" s="36">
        <v>2237.0028000000002</v>
      </c>
      <c r="L46" s="36">
        <v>109.68940000000001</v>
      </c>
      <c r="M46" s="36">
        <v>0</v>
      </c>
      <c r="N46" s="36">
        <v>13.057499999999999</v>
      </c>
      <c r="O46" s="36">
        <v>11.533099999999999</v>
      </c>
      <c r="P46" s="36">
        <v>28.333200000000001</v>
      </c>
      <c r="Q46" s="36">
        <v>160.93729999999999</v>
      </c>
      <c r="R46" s="36">
        <v>0</v>
      </c>
      <c r="S46" s="36">
        <v>113.7483</v>
      </c>
      <c r="T46" s="36">
        <v>5.0719000000000003</v>
      </c>
      <c r="U46" s="36">
        <v>0</v>
      </c>
      <c r="V46" s="36">
        <v>0</v>
      </c>
      <c r="W46" s="36">
        <v>0</v>
      </c>
      <c r="X46" s="36">
        <v>26.603899999999999</v>
      </c>
      <c r="Y46" s="36">
        <v>0.15</v>
      </c>
      <c r="Z46" s="36">
        <v>2114.3710999999998</v>
      </c>
      <c r="AA46" s="36">
        <v>0</v>
      </c>
      <c r="AB46" s="36">
        <v>0</v>
      </c>
      <c r="AC46" s="36">
        <v>264.48349999999999</v>
      </c>
      <c r="AD46" s="36">
        <v>0</v>
      </c>
      <c r="AE46" s="36">
        <v>0</v>
      </c>
      <c r="AF46" s="36">
        <v>3.2755000000000001</v>
      </c>
      <c r="AG46" s="36">
        <v>130.89500000000001</v>
      </c>
      <c r="AH46" s="36">
        <v>15.9514</v>
      </c>
      <c r="AI46" s="36">
        <v>0</v>
      </c>
      <c r="AJ46" s="36">
        <v>-9999</v>
      </c>
      <c r="AK46" s="36">
        <v>4343.3212999999996</v>
      </c>
      <c r="AL46" s="36">
        <v>122.7469</v>
      </c>
      <c r="AM46" s="36">
        <v>2141.125</v>
      </c>
      <c r="AN46" s="36">
        <v>118.8202</v>
      </c>
      <c r="AO46" s="36">
        <v>160.93729999999999</v>
      </c>
      <c r="AP46" s="36">
        <v>308.7681</v>
      </c>
      <c r="AQ46" s="36">
        <v>14.8086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</row>
    <row r="47" spans="1:53" s="6" customFormat="1" x14ac:dyDescent="0.25">
      <c r="A47" s="6">
        <v>2070</v>
      </c>
      <c r="B47" s="6" t="s">
        <v>88</v>
      </c>
      <c r="C47" s="6" t="s">
        <v>95</v>
      </c>
      <c r="F47" s="36" t="s">
        <v>51</v>
      </c>
      <c r="G47" s="36" t="s">
        <v>53</v>
      </c>
      <c r="H47" s="36" t="s">
        <v>50</v>
      </c>
      <c r="I47" s="36">
        <v>0.40029999999999999</v>
      </c>
      <c r="J47" s="36">
        <v>2101.1478999999999</v>
      </c>
      <c r="K47" s="36">
        <v>2229.2961</v>
      </c>
      <c r="L47" s="36">
        <v>109.5933</v>
      </c>
      <c r="M47" s="36">
        <v>0</v>
      </c>
      <c r="N47" s="36">
        <v>12.9498</v>
      </c>
      <c r="O47" s="36">
        <v>10.9565</v>
      </c>
      <c r="P47" s="36">
        <v>32.35</v>
      </c>
      <c r="Q47" s="36">
        <v>173.78980000000001</v>
      </c>
      <c r="R47" s="36">
        <v>0</v>
      </c>
      <c r="S47" s="36">
        <v>102.8605</v>
      </c>
      <c r="T47" s="36">
        <v>6.3613</v>
      </c>
      <c r="U47" s="36">
        <v>0</v>
      </c>
      <c r="V47" s="36">
        <v>0</v>
      </c>
      <c r="W47" s="36">
        <v>0</v>
      </c>
      <c r="X47" s="36">
        <v>26.576799999999999</v>
      </c>
      <c r="Y47" s="36">
        <v>0.15</v>
      </c>
      <c r="Z47" s="36">
        <v>2125.7755000000002</v>
      </c>
      <c r="AA47" s="36">
        <v>0</v>
      </c>
      <c r="AB47" s="36">
        <v>0</v>
      </c>
      <c r="AC47" s="36">
        <v>254.60489999999999</v>
      </c>
      <c r="AD47" s="36">
        <v>0</v>
      </c>
      <c r="AE47" s="36">
        <v>0</v>
      </c>
      <c r="AF47" s="36">
        <v>2.9929000000000001</v>
      </c>
      <c r="AG47" s="36">
        <v>130.89500000000001</v>
      </c>
      <c r="AH47" s="36">
        <v>21.1221</v>
      </c>
      <c r="AI47" s="36">
        <v>0</v>
      </c>
      <c r="AJ47" s="36">
        <v>-9999</v>
      </c>
      <c r="AK47" s="36">
        <v>4330.4440000000004</v>
      </c>
      <c r="AL47" s="36">
        <v>122.5432</v>
      </c>
      <c r="AM47" s="36">
        <v>2152.5023000000001</v>
      </c>
      <c r="AN47" s="36">
        <v>109.2218</v>
      </c>
      <c r="AO47" s="36">
        <v>173.78980000000001</v>
      </c>
      <c r="AP47" s="36">
        <v>308.077</v>
      </c>
      <c r="AQ47" s="36">
        <v>13.949400000000001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</row>
    <row r="48" spans="1:53" s="6" customFormat="1" x14ac:dyDescent="0.25">
      <c r="A48" s="6">
        <v>2085</v>
      </c>
      <c r="B48" s="6" t="s">
        <v>88</v>
      </c>
      <c r="C48" s="6" t="s">
        <v>95</v>
      </c>
      <c r="F48" s="36" t="s">
        <v>51</v>
      </c>
      <c r="G48" s="36" t="s">
        <v>53</v>
      </c>
      <c r="H48" s="36" t="s">
        <v>50</v>
      </c>
      <c r="I48" s="36">
        <v>0.54</v>
      </c>
      <c r="J48" s="36">
        <v>2077.29</v>
      </c>
      <c r="K48" s="36">
        <v>2205.3631</v>
      </c>
      <c r="L48" s="36">
        <v>109.41289999999999</v>
      </c>
      <c r="M48" s="36">
        <v>0</v>
      </c>
      <c r="N48" s="36">
        <v>10.927099999999999</v>
      </c>
      <c r="O48" s="36">
        <v>10.822800000000001</v>
      </c>
      <c r="P48" s="36">
        <v>51.358899999999998</v>
      </c>
      <c r="Q48" s="36">
        <v>199.0487</v>
      </c>
      <c r="R48" s="36">
        <v>0</v>
      </c>
      <c r="S48" s="36">
        <v>90.570400000000006</v>
      </c>
      <c r="T48" s="36">
        <v>7.5678999999999998</v>
      </c>
      <c r="U48" s="36">
        <v>0</v>
      </c>
      <c r="V48" s="36">
        <v>0</v>
      </c>
      <c r="W48" s="36">
        <v>0</v>
      </c>
      <c r="X48" s="36">
        <v>25.5197</v>
      </c>
      <c r="Y48" s="36">
        <v>0.14499999999999999</v>
      </c>
      <c r="Z48" s="36">
        <v>2140.3152</v>
      </c>
      <c r="AA48" s="36">
        <v>0</v>
      </c>
      <c r="AB48" s="36">
        <v>0</v>
      </c>
      <c r="AC48" s="36">
        <v>234.39490000000001</v>
      </c>
      <c r="AD48" s="36">
        <v>0</v>
      </c>
      <c r="AE48" s="36">
        <v>0</v>
      </c>
      <c r="AF48" s="36">
        <v>2.8108</v>
      </c>
      <c r="AG48" s="36">
        <v>130.89500000000001</v>
      </c>
      <c r="AH48" s="36">
        <v>44.98</v>
      </c>
      <c r="AI48" s="36">
        <v>0</v>
      </c>
      <c r="AJ48" s="36">
        <v>-9999</v>
      </c>
      <c r="AK48" s="36">
        <v>4282.6531999999997</v>
      </c>
      <c r="AL48" s="36">
        <v>120.34</v>
      </c>
      <c r="AM48" s="36">
        <v>2165.98</v>
      </c>
      <c r="AN48" s="36">
        <v>98.138300000000001</v>
      </c>
      <c r="AO48" s="36">
        <v>199.0487</v>
      </c>
      <c r="AP48" s="36">
        <v>330.73379999999997</v>
      </c>
      <c r="AQ48" s="36">
        <v>13.633599999999999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</row>
    <row r="49" spans="1:53" s="6" customFormat="1" x14ac:dyDescent="0.25">
      <c r="A49" s="6">
        <v>2100</v>
      </c>
      <c r="B49" s="6" t="s">
        <v>88</v>
      </c>
      <c r="C49" s="6" t="s">
        <v>95</v>
      </c>
      <c r="F49" s="36" t="s">
        <v>51</v>
      </c>
      <c r="G49" s="36" t="s">
        <v>53</v>
      </c>
      <c r="H49" s="36" t="s">
        <v>50</v>
      </c>
      <c r="I49" s="36">
        <v>0.6734</v>
      </c>
      <c r="J49" s="36">
        <v>2065.8357999999998</v>
      </c>
      <c r="K49" s="36">
        <v>2194.1349</v>
      </c>
      <c r="L49" s="36">
        <v>109.3471</v>
      </c>
      <c r="M49" s="36">
        <v>0</v>
      </c>
      <c r="N49" s="36">
        <v>10.172499999999999</v>
      </c>
      <c r="O49" s="36">
        <v>10.7311</v>
      </c>
      <c r="P49" s="36">
        <v>51.755800000000001</v>
      </c>
      <c r="Q49" s="36">
        <v>243.41589999999999</v>
      </c>
      <c r="R49" s="36">
        <v>0</v>
      </c>
      <c r="S49" s="36">
        <v>80.347099999999998</v>
      </c>
      <c r="T49" s="36">
        <v>8.2613000000000003</v>
      </c>
      <c r="U49" s="36">
        <v>0</v>
      </c>
      <c r="V49" s="36">
        <v>0</v>
      </c>
      <c r="W49" s="36">
        <v>0</v>
      </c>
      <c r="X49" s="36">
        <v>25.4102</v>
      </c>
      <c r="Y49" s="36">
        <v>7.0000000000000007E-2</v>
      </c>
      <c r="Z49" s="36">
        <v>2152.7601</v>
      </c>
      <c r="AA49" s="36">
        <v>0</v>
      </c>
      <c r="AB49" s="36">
        <v>0</v>
      </c>
      <c r="AC49" s="36">
        <v>199.2456</v>
      </c>
      <c r="AD49" s="36">
        <v>0</v>
      </c>
      <c r="AE49" s="36">
        <v>0</v>
      </c>
      <c r="AF49" s="36">
        <v>2.6057999999999999</v>
      </c>
      <c r="AG49" s="36">
        <v>130.89500000000001</v>
      </c>
      <c r="AH49" s="36">
        <v>56.434199999999997</v>
      </c>
      <c r="AI49" s="36">
        <v>0</v>
      </c>
      <c r="AJ49" s="36">
        <v>-9999</v>
      </c>
      <c r="AK49" s="36">
        <v>4259.9706999999999</v>
      </c>
      <c r="AL49" s="36">
        <v>119.5196</v>
      </c>
      <c r="AM49" s="36">
        <v>2178.2402999999999</v>
      </c>
      <c r="AN49" s="36">
        <v>88.608400000000003</v>
      </c>
      <c r="AO49" s="36">
        <v>243.41589999999999</v>
      </c>
      <c r="AP49" s="36">
        <v>307.4357</v>
      </c>
      <c r="AQ49" s="36">
        <v>13.3369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</row>
    <row r="50" spans="1:53" s="6" customFormat="1" x14ac:dyDescent="0.25">
      <c r="A50" s="6">
        <v>0</v>
      </c>
      <c r="B50" s="6" t="s">
        <v>89</v>
      </c>
      <c r="C50" s="6" t="s">
        <v>95</v>
      </c>
      <c r="D50" s="6" t="s">
        <v>103</v>
      </c>
      <c r="E50" s="6" t="s">
        <v>95</v>
      </c>
      <c r="F50" s="36" t="s">
        <v>51</v>
      </c>
      <c r="G50" s="36" t="s">
        <v>53</v>
      </c>
      <c r="H50" s="36" t="s">
        <v>50</v>
      </c>
      <c r="I50" s="36">
        <v>0</v>
      </c>
      <c r="J50" s="36">
        <v>19306.36</v>
      </c>
      <c r="K50" s="36">
        <v>48756.5</v>
      </c>
      <c r="L50" s="36">
        <v>1790.1</v>
      </c>
      <c r="M50" s="36">
        <v>0</v>
      </c>
      <c r="N50" s="36">
        <v>138.4375</v>
      </c>
      <c r="O50" s="36">
        <v>5.8925000000000001</v>
      </c>
      <c r="P50" s="36">
        <v>5.46</v>
      </c>
      <c r="Q50" s="36">
        <v>122.36</v>
      </c>
      <c r="R50" s="36">
        <v>0</v>
      </c>
      <c r="S50" s="36">
        <v>329.49250000000001</v>
      </c>
      <c r="T50" s="36">
        <v>15.22</v>
      </c>
      <c r="U50" s="36">
        <v>0</v>
      </c>
      <c r="V50" s="36">
        <v>0</v>
      </c>
      <c r="W50" s="36">
        <v>8.2475000000000005</v>
      </c>
      <c r="X50" s="36">
        <v>1410.09</v>
      </c>
      <c r="Y50" s="36">
        <v>11.085000000000001</v>
      </c>
      <c r="Z50" s="36">
        <v>23779.977500000001</v>
      </c>
      <c r="AA50" s="36">
        <v>0</v>
      </c>
      <c r="AB50" s="36">
        <v>0</v>
      </c>
      <c r="AC50" s="36">
        <v>449.9425</v>
      </c>
      <c r="AD50" s="36">
        <v>0</v>
      </c>
      <c r="AE50" s="36">
        <v>48.274999999999999</v>
      </c>
      <c r="AF50" s="36">
        <v>7.2074999999999996</v>
      </c>
      <c r="AG50" s="36">
        <v>37710.167500000003</v>
      </c>
      <c r="AH50" s="36">
        <v>0</v>
      </c>
      <c r="AI50" s="36">
        <v>0</v>
      </c>
      <c r="AJ50" s="36">
        <v>-9999</v>
      </c>
      <c r="AK50" s="36">
        <v>68062.86</v>
      </c>
      <c r="AL50" s="36">
        <v>1976.8125</v>
      </c>
      <c r="AM50" s="36">
        <v>25201.1525</v>
      </c>
      <c r="AN50" s="36">
        <v>352.96</v>
      </c>
      <c r="AO50" s="36">
        <v>122.36</v>
      </c>
      <c r="AP50" s="36">
        <v>455.40249999999997</v>
      </c>
      <c r="AQ50" s="36">
        <v>13.1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</row>
    <row r="51" spans="1:53" s="6" customFormat="1" x14ac:dyDescent="0.25">
      <c r="A51" s="6">
        <v>2010</v>
      </c>
      <c r="B51" s="6" t="s">
        <v>89</v>
      </c>
      <c r="C51" s="6" t="s">
        <v>95</v>
      </c>
      <c r="D51" s="6" t="s">
        <v>103</v>
      </c>
      <c r="E51" s="6" t="s">
        <v>95</v>
      </c>
      <c r="F51" s="36" t="s">
        <v>51</v>
      </c>
      <c r="G51" s="36" t="s">
        <v>53</v>
      </c>
      <c r="H51" s="36" t="s">
        <v>50</v>
      </c>
      <c r="I51" s="36">
        <v>0</v>
      </c>
      <c r="J51" s="36">
        <v>19249.312300000001</v>
      </c>
      <c r="K51" s="36">
        <v>48653.171499999997</v>
      </c>
      <c r="L51" s="36">
        <v>1785.6112000000001</v>
      </c>
      <c r="M51" s="36">
        <v>0</v>
      </c>
      <c r="N51" s="36">
        <v>135.85380000000001</v>
      </c>
      <c r="O51" s="36">
        <v>5.6760000000000002</v>
      </c>
      <c r="P51" s="36">
        <v>114.78360000000001</v>
      </c>
      <c r="Q51" s="36">
        <v>172.29060000000001</v>
      </c>
      <c r="R51" s="36">
        <v>0</v>
      </c>
      <c r="S51" s="36">
        <v>324.24990000000003</v>
      </c>
      <c r="T51" s="36">
        <v>19.661200000000001</v>
      </c>
      <c r="U51" s="36">
        <v>0</v>
      </c>
      <c r="V51" s="36">
        <v>0</v>
      </c>
      <c r="W51" s="36">
        <v>7.9288999999999996</v>
      </c>
      <c r="X51" s="36">
        <v>1406.5975000000001</v>
      </c>
      <c r="Y51" s="36">
        <v>9.66</v>
      </c>
      <c r="Z51" s="36">
        <v>23790.742300000002</v>
      </c>
      <c r="AA51" s="36">
        <v>0</v>
      </c>
      <c r="AB51" s="36">
        <v>0</v>
      </c>
      <c r="AC51" s="36">
        <v>396.68200000000002</v>
      </c>
      <c r="AD51" s="36">
        <v>0</v>
      </c>
      <c r="AE51" s="36">
        <v>48.274999999999999</v>
      </c>
      <c r="AF51" s="36">
        <v>7.1041999999999996</v>
      </c>
      <c r="AG51" s="36">
        <v>37710.167500000003</v>
      </c>
      <c r="AH51" s="36">
        <v>57.047699999999999</v>
      </c>
      <c r="AI51" s="36">
        <v>0</v>
      </c>
      <c r="AJ51" s="36">
        <v>-9999</v>
      </c>
      <c r="AK51" s="36">
        <v>67902.483800000002</v>
      </c>
      <c r="AL51" s="36">
        <v>1969.7399</v>
      </c>
      <c r="AM51" s="36">
        <v>25206.999800000001</v>
      </c>
      <c r="AN51" s="36">
        <v>351.84</v>
      </c>
      <c r="AO51" s="36">
        <v>172.29060000000001</v>
      </c>
      <c r="AP51" s="36">
        <v>568.51329999999996</v>
      </c>
      <c r="AQ51" s="36">
        <v>12.780200000000001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</row>
    <row r="52" spans="1:53" s="6" customFormat="1" x14ac:dyDescent="0.25">
      <c r="A52" s="6">
        <v>2025</v>
      </c>
      <c r="B52" s="6" t="s">
        <v>89</v>
      </c>
      <c r="C52" s="6" t="s">
        <v>95</v>
      </c>
      <c r="D52" s="6" t="s">
        <v>103</v>
      </c>
      <c r="E52" s="6" t="s">
        <v>95</v>
      </c>
      <c r="F52" s="36" t="s">
        <v>51</v>
      </c>
      <c r="G52" s="36" t="s">
        <v>53</v>
      </c>
      <c r="H52" s="36" t="s">
        <v>50</v>
      </c>
      <c r="I52" s="36">
        <v>8.2799999999999999E-2</v>
      </c>
      <c r="J52" s="36">
        <v>19238.0203</v>
      </c>
      <c r="K52" s="36">
        <v>48634.707600000002</v>
      </c>
      <c r="L52" s="36">
        <v>1785.0047</v>
      </c>
      <c r="M52" s="36">
        <v>0</v>
      </c>
      <c r="N52" s="36">
        <v>135.37090000000001</v>
      </c>
      <c r="O52" s="36">
        <v>5.6653000000000002</v>
      </c>
      <c r="P52" s="36">
        <v>78.113200000000006</v>
      </c>
      <c r="Q52" s="36">
        <v>230.0171</v>
      </c>
      <c r="R52" s="36">
        <v>0</v>
      </c>
      <c r="S52" s="36">
        <v>322.86430000000001</v>
      </c>
      <c r="T52" s="36">
        <v>22.005500000000001</v>
      </c>
      <c r="U52" s="36">
        <v>0</v>
      </c>
      <c r="V52" s="36">
        <v>0</v>
      </c>
      <c r="W52" s="36">
        <v>7.8472999999999997</v>
      </c>
      <c r="X52" s="36">
        <v>1404.3004000000001</v>
      </c>
      <c r="Y52" s="36">
        <v>4.9675000000000002</v>
      </c>
      <c r="Z52" s="36">
        <v>23800.4467</v>
      </c>
      <c r="AA52" s="36">
        <v>0</v>
      </c>
      <c r="AB52" s="36">
        <v>0</v>
      </c>
      <c r="AC52" s="36">
        <v>391.61340000000001</v>
      </c>
      <c r="AD52" s="36">
        <v>0</v>
      </c>
      <c r="AE52" s="36">
        <v>48.274999999999999</v>
      </c>
      <c r="AF52" s="36">
        <v>7.0885999999999996</v>
      </c>
      <c r="AG52" s="36">
        <v>37710.167500000003</v>
      </c>
      <c r="AH52" s="36">
        <v>68.339699999999993</v>
      </c>
      <c r="AI52" s="36">
        <v>0</v>
      </c>
      <c r="AJ52" s="36">
        <v>-9999</v>
      </c>
      <c r="AK52" s="36">
        <v>67872.728000000003</v>
      </c>
      <c r="AL52" s="36">
        <v>1968.6505999999999</v>
      </c>
      <c r="AM52" s="36">
        <v>25209.7147</v>
      </c>
      <c r="AN52" s="36">
        <v>352.71710000000002</v>
      </c>
      <c r="AO52" s="36">
        <v>230.0171</v>
      </c>
      <c r="AP52" s="36">
        <v>538.06619999999998</v>
      </c>
      <c r="AQ52" s="36">
        <v>12.7539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</row>
    <row r="53" spans="1:53" s="6" customFormat="1" x14ac:dyDescent="0.25">
      <c r="A53" s="6">
        <v>2040</v>
      </c>
      <c r="B53" s="6" t="s">
        <v>89</v>
      </c>
      <c r="C53" s="6" t="s">
        <v>95</v>
      </c>
      <c r="D53" s="6" t="s">
        <v>103</v>
      </c>
      <c r="E53" s="6" t="s">
        <v>95</v>
      </c>
      <c r="F53" s="36" t="s">
        <v>51</v>
      </c>
      <c r="G53" s="36" t="s">
        <v>53</v>
      </c>
      <c r="H53" s="36" t="s">
        <v>50</v>
      </c>
      <c r="I53" s="36">
        <v>0.17169999999999999</v>
      </c>
      <c r="J53" s="36">
        <v>19221.778999999999</v>
      </c>
      <c r="K53" s="36">
        <v>48613.549800000001</v>
      </c>
      <c r="L53" s="36">
        <v>1784.3757000000001</v>
      </c>
      <c r="M53" s="36">
        <v>0</v>
      </c>
      <c r="N53" s="36">
        <v>135.17089999999999</v>
      </c>
      <c r="O53" s="36">
        <v>5.6448999999999998</v>
      </c>
      <c r="P53" s="36">
        <v>94.028300000000002</v>
      </c>
      <c r="Q53" s="36">
        <v>237.41050000000001</v>
      </c>
      <c r="R53" s="36">
        <v>0</v>
      </c>
      <c r="S53" s="36">
        <v>321.33780000000002</v>
      </c>
      <c r="T53" s="36">
        <v>25.6233</v>
      </c>
      <c r="U53" s="36">
        <v>0</v>
      </c>
      <c r="V53" s="36">
        <v>0</v>
      </c>
      <c r="W53" s="36">
        <v>7.6649000000000003</v>
      </c>
      <c r="X53" s="36">
        <v>1403.9958999999999</v>
      </c>
      <c r="Y53" s="36">
        <v>3.8275000000000001</v>
      </c>
      <c r="Z53" s="36">
        <v>23804.644899999999</v>
      </c>
      <c r="AA53" s="36">
        <v>0</v>
      </c>
      <c r="AB53" s="36">
        <v>0</v>
      </c>
      <c r="AC53" s="36">
        <v>385.6687</v>
      </c>
      <c r="AD53" s="36">
        <v>0</v>
      </c>
      <c r="AE53" s="36">
        <v>48.274999999999999</v>
      </c>
      <c r="AF53" s="36">
        <v>7.0693000000000001</v>
      </c>
      <c r="AG53" s="36">
        <v>37710.167500000003</v>
      </c>
      <c r="AH53" s="36">
        <v>84.581000000000003</v>
      </c>
      <c r="AI53" s="36">
        <v>0</v>
      </c>
      <c r="AJ53" s="36">
        <v>-9999</v>
      </c>
      <c r="AK53" s="36">
        <v>67835.328699999998</v>
      </c>
      <c r="AL53" s="36">
        <v>1967.8216</v>
      </c>
      <c r="AM53" s="36">
        <v>25212.4683</v>
      </c>
      <c r="AN53" s="36">
        <v>354.62599999999998</v>
      </c>
      <c r="AO53" s="36">
        <v>237.41050000000001</v>
      </c>
      <c r="AP53" s="36">
        <v>564.27800000000002</v>
      </c>
      <c r="AQ53" s="36">
        <v>12.7143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</row>
    <row r="54" spans="1:53" s="6" customFormat="1" x14ac:dyDescent="0.25">
      <c r="A54" s="6">
        <v>2055</v>
      </c>
      <c r="B54" s="6" t="s">
        <v>89</v>
      </c>
      <c r="C54" s="6" t="s">
        <v>95</v>
      </c>
      <c r="D54" s="6" t="s">
        <v>103</v>
      </c>
      <c r="E54" s="6" t="s">
        <v>95</v>
      </c>
      <c r="F54" s="36" t="s">
        <v>51</v>
      </c>
      <c r="G54" s="36" t="s">
        <v>53</v>
      </c>
      <c r="H54" s="36" t="s">
        <v>50</v>
      </c>
      <c r="I54" s="36">
        <v>0.2606</v>
      </c>
      <c r="J54" s="36">
        <v>19194.7582</v>
      </c>
      <c r="K54" s="36">
        <v>48582.728000000003</v>
      </c>
      <c r="L54" s="36">
        <v>1783.7519</v>
      </c>
      <c r="M54" s="36">
        <v>0</v>
      </c>
      <c r="N54" s="36">
        <v>134.0496</v>
      </c>
      <c r="O54" s="36">
        <v>5.6238000000000001</v>
      </c>
      <c r="P54" s="36">
        <v>120.4616</v>
      </c>
      <c r="Q54" s="36">
        <v>250.0761</v>
      </c>
      <c r="R54" s="36">
        <v>0</v>
      </c>
      <c r="S54" s="36">
        <v>319.59899999999999</v>
      </c>
      <c r="T54" s="36">
        <v>24.078800000000001</v>
      </c>
      <c r="U54" s="36">
        <v>0</v>
      </c>
      <c r="V54" s="36">
        <v>0</v>
      </c>
      <c r="W54" s="36">
        <v>7.6397000000000004</v>
      </c>
      <c r="X54" s="36">
        <v>1403.2189000000001</v>
      </c>
      <c r="Y54" s="36">
        <v>3.125</v>
      </c>
      <c r="Z54" s="36">
        <v>23809.6322</v>
      </c>
      <c r="AA54" s="36">
        <v>0</v>
      </c>
      <c r="AB54" s="36">
        <v>0</v>
      </c>
      <c r="AC54" s="36">
        <v>378.99259999999998</v>
      </c>
      <c r="AD54" s="36">
        <v>0</v>
      </c>
      <c r="AE54" s="36">
        <v>48.274999999999999</v>
      </c>
      <c r="AF54" s="36">
        <v>7.0353000000000003</v>
      </c>
      <c r="AG54" s="36">
        <v>37710.167500000003</v>
      </c>
      <c r="AH54" s="36">
        <v>111.6018</v>
      </c>
      <c r="AI54" s="36">
        <v>0</v>
      </c>
      <c r="AJ54" s="36">
        <v>-9999</v>
      </c>
      <c r="AK54" s="36">
        <v>67777.486199999999</v>
      </c>
      <c r="AL54" s="36">
        <v>1966.0766000000001</v>
      </c>
      <c r="AM54" s="36">
        <v>25215.975999999999</v>
      </c>
      <c r="AN54" s="36">
        <v>351.3175</v>
      </c>
      <c r="AO54" s="36">
        <v>250.0761</v>
      </c>
      <c r="AP54" s="36">
        <v>611.05600000000004</v>
      </c>
      <c r="AQ54" s="36">
        <v>12.6591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</row>
    <row r="55" spans="1:53" s="6" customFormat="1" x14ac:dyDescent="0.25">
      <c r="A55" s="6">
        <v>2070</v>
      </c>
      <c r="B55" s="6" t="s">
        <v>89</v>
      </c>
      <c r="C55" s="6" t="s">
        <v>95</v>
      </c>
      <c r="D55" s="6" t="s">
        <v>103</v>
      </c>
      <c r="E55" s="6" t="s">
        <v>95</v>
      </c>
      <c r="F55" s="36" t="s">
        <v>51</v>
      </c>
      <c r="G55" s="36" t="s">
        <v>53</v>
      </c>
      <c r="H55" s="36" t="s">
        <v>50</v>
      </c>
      <c r="I55" s="36">
        <v>0.40029999999999999</v>
      </c>
      <c r="J55" s="36">
        <v>19065.274700000002</v>
      </c>
      <c r="K55" s="36">
        <v>48499.229299999999</v>
      </c>
      <c r="L55" s="36">
        <v>1782.4887000000001</v>
      </c>
      <c r="M55" s="36">
        <v>0</v>
      </c>
      <c r="N55" s="36">
        <v>132.1395</v>
      </c>
      <c r="O55" s="36">
        <v>5.4779</v>
      </c>
      <c r="P55" s="36">
        <v>189.07900000000001</v>
      </c>
      <c r="Q55" s="36">
        <v>289.19979999999998</v>
      </c>
      <c r="R55" s="36">
        <v>0</v>
      </c>
      <c r="S55" s="36">
        <v>315.42939999999999</v>
      </c>
      <c r="T55" s="36">
        <v>23.1919</v>
      </c>
      <c r="U55" s="36">
        <v>0</v>
      </c>
      <c r="V55" s="36">
        <v>0</v>
      </c>
      <c r="W55" s="36">
        <v>7.5803000000000003</v>
      </c>
      <c r="X55" s="36">
        <v>1401.9893</v>
      </c>
      <c r="Y55" s="36">
        <v>2.7574999999999998</v>
      </c>
      <c r="Z55" s="36">
        <v>23818.724699999999</v>
      </c>
      <c r="AA55" s="36">
        <v>0</v>
      </c>
      <c r="AB55" s="36">
        <v>0</v>
      </c>
      <c r="AC55" s="36">
        <v>355.85140000000001</v>
      </c>
      <c r="AD55" s="36">
        <v>0</v>
      </c>
      <c r="AE55" s="36">
        <v>48.274999999999999</v>
      </c>
      <c r="AF55" s="36">
        <v>6.8738000000000001</v>
      </c>
      <c r="AG55" s="36">
        <v>37710.167500000003</v>
      </c>
      <c r="AH55" s="36">
        <v>241.08529999999999</v>
      </c>
      <c r="AI55" s="36">
        <v>0</v>
      </c>
      <c r="AJ55" s="36">
        <v>-9999</v>
      </c>
      <c r="AK55" s="36">
        <v>67564.504000000001</v>
      </c>
      <c r="AL55" s="36">
        <v>1962.9032</v>
      </c>
      <c r="AM55" s="36">
        <v>25223.4715</v>
      </c>
      <c r="AN55" s="36">
        <v>346.20159999999998</v>
      </c>
      <c r="AO55" s="36">
        <v>289.19979999999998</v>
      </c>
      <c r="AP55" s="36">
        <v>786.01580000000001</v>
      </c>
      <c r="AQ55" s="36">
        <v>12.351699999999999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</row>
    <row r="56" spans="1:53" s="6" customFormat="1" x14ac:dyDescent="0.25">
      <c r="A56" s="6">
        <v>2085</v>
      </c>
      <c r="B56" s="6" t="s">
        <v>89</v>
      </c>
      <c r="C56" s="6" t="s">
        <v>95</v>
      </c>
      <c r="D56" s="6" t="s">
        <v>103</v>
      </c>
      <c r="E56" s="6" t="s">
        <v>95</v>
      </c>
      <c r="F56" s="36" t="s">
        <v>51</v>
      </c>
      <c r="G56" s="36" t="s">
        <v>53</v>
      </c>
      <c r="H56" s="36" t="s">
        <v>50</v>
      </c>
      <c r="I56" s="36">
        <v>0.54</v>
      </c>
      <c r="J56" s="36">
        <v>18883.939699999999</v>
      </c>
      <c r="K56" s="36">
        <v>48406.495199999998</v>
      </c>
      <c r="L56" s="36">
        <v>1772.6438000000001</v>
      </c>
      <c r="M56" s="36">
        <v>0</v>
      </c>
      <c r="N56" s="36">
        <v>122.28400000000001</v>
      </c>
      <c r="O56" s="36">
        <v>5.3083999999999998</v>
      </c>
      <c r="P56" s="36">
        <v>258.3682</v>
      </c>
      <c r="Q56" s="36">
        <v>352.7561</v>
      </c>
      <c r="R56" s="36">
        <v>0</v>
      </c>
      <c r="S56" s="36">
        <v>308.9785</v>
      </c>
      <c r="T56" s="36">
        <v>21.763200000000001</v>
      </c>
      <c r="U56" s="36">
        <v>0</v>
      </c>
      <c r="V56" s="36">
        <v>0</v>
      </c>
      <c r="W56" s="36">
        <v>7.4862000000000002</v>
      </c>
      <c r="X56" s="36">
        <v>1393.4173000000001</v>
      </c>
      <c r="Y56" s="36">
        <v>1.96</v>
      </c>
      <c r="Z56" s="36">
        <v>23838.784899999999</v>
      </c>
      <c r="AA56" s="36">
        <v>0</v>
      </c>
      <c r="AB56" s="36">
        <v>0</v>
      </c>
      <c r="AC56" s="36">
        <v>333.06439999999998</v>
      </c>
      <c r="AD56" s="36">
        <v>0</v>
      </c>
      <c r="AE56" s="36">
        <v>48.274999999999999</v>
      </c>
      <c r="AF56" s="36">
        <v>6.7023000000000001</v>
      </c>
      <c r="AG56" s="36">
        <v>37710.167500000003</v>
      </c>
      <c r="AH56" s="36">
        <v>422.4203</v>
      </c>
      <c r="AI56" s="36">
        <v>0</v>
      </c>
      <c r="AJ56" s="36">
        <v>-9999</v>
      </c>
      <c r="AK56" s="36">
        <v>67290.434899999993</v>
      </c>
      <c r="AL56" s="36">
        <v>1943.2028</v>
      </c>
      <c r="AM56" s="36">
        <v>25234.162199999999</v>
      </c>
      <c r="AN56" s="36">
        <v>338.22789999999998</v>
      </c>
      <c r="AO56" s="36">
        <v>352.7561</v>
      </c>
      <c r="AP56" s="36">
        <v>1013.853</v>
      </c>
      <c r="AQ56" s="36">
        <v>12.0107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</row>
    <row r="57" spans="1:53" s="6" customFormat="1" x14ac:dyDescent="0.25">
      <c r="A57" s="6">
        <v>2100</v>
      </c>
      <c r="B57" s="6" t="s">
        <v>89</v>
      </c>
      <c r="C57" s="6" t="s">
        <v>95</v>
      </c>
      <c r="D57" s="6" t="s">
        <v>103</v>
      </c>
      <c r="E57" s="6" t="s">
        <v>95</v>
      </c>
      <c r="F57" s="36" t="s">
        <v>51</v>
      </c>
      <c r="G57" s="36" t="s">
        <v>53</v>
      </c>
      <c r="H57" s="36" t="s">
        <v>50</v>
      </c>
      <c r="I57" s="36">
        <v>0.6734</v>
      </c>
      <c r="J57" s="36">
        <v>18694.294999999998</v>
      </c>
      <c r="K57" s="36">
        <v>48332.011599999998</v>
      </c>
      <c r="L57" s="36">
        <v>1763.2216000000001</v>
      </c>
      <c r="M57" s="36">
        <v>0</v>
      </c>
      <c r="N57" s="36">
        <v>122.1553</v>
      </c>
      <c r="O57" s="36">
        <v>5.0960999999999999</v>
      </c>
      <c r="P57" s="36">
        <v>272.41669999999999</v>
      </c>
      <c r="Q57" s="36">
        <v>460.57080000000002</v>
      </c>
      <c r="R57" s="36">
        <v>0</v>
      </c>
      <c r="S57" s="36">
        <v>299.15089999999998</v>
      </c>
      <c r="T57" s="36">
        <v>19.8766</v>
      </c>
      <c r="U57" s="36">
        <v>0</v>
      </c>
      <c r="V57" s="36">
        <v>0</v>
      </c>
      <c r="W57" s="36">
        <v>7.3570000000000002</v>
      </c>
      <c r="X57" s="36">
        <v>1387.2677000000001</v>
      </c>
      <c r="Y57" s="36">
        <v>1.5475000000000001</v>
      </c>
      <c r="Z57" s="36">
        <v>23859.930799999998</v>
      </c>
      <c r="AA57" s="36">
        <v>0</v>
      </c>
      <c r="AB57" s="36">
        <v>0</v>
      </c>
      <c r="AC57" s="36">
        <v>292.97609999999997</v>
      </c>
      <c r="AD57" s="36">
        <v>0</v>
      </c>
      <c r="AE57" s="36">
        <v>48.274999999999999</v>
      </c>
      <c r="AF57" s="36">
        <v>6.4337999999999997</v>
      </c>
      <c r="AG57" s="36">
        <v>37710.167500000003</v>
      </c>
      <c r="AH57" s="36">
        <v>612.06500000000005</v>
      </c>
      <c r="AI57" s="36">
        <v>0</v>
      </c>
      <c r="AJ57" s="36">
        <v>-9999</v>
      </c>
      <c r="AK57" s="36">
        <v>67026.306599999996</v>
      </c>
      <c r="AL57" s="36">
        <v>1933.6519000000001</v>
      </c>
      <c r="AM57" s="36">
        <v>25248.745999999999</v>
      </c>
      <c r="AN57" s="36">
        <v>326.3845</v>
      </c>
      <c r="AO57" s="36">
        <v>460.57080000000002</v>
      </c>
      <c r="AP57" s="36">
        <v>1177.4577999999999</v>
      </c>
      <c r="AQ57" s="36">
        <v>11.5299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</row>
    <row r="58" spans="1:53" s="6" customFormat="1" x14ac:dyDescent="0.25">
      <c r="A58" s="6">
        <v>0</v>
      </c>
      <c r="B58" s="6" t="s">
        <v>90</v>
      </c>
      <c r="C58" s="6" t="s">
        <v>95</v>
      </c>
      <c r="D58" s="16" t="s">
        <v>104</v>
      </c>
      <c r="E58" s="6" t="s">
        <v>95</v>
      </c>
      <c r="F58" s="36" t="s">
        <v>51</v>
      </c>
      <c r="G58" s="36" t="s">
        <v>53</v>
      </c>
      <c r="H58" s="36" t="s">
        <v>50</v>
      </c>
      <c r="I58" s="36">
        <v>0</v>
      </c>
      <c r="J58" s="36">
        <v>1579.6025</v>
      </c>
      <c r="K58" s="36">
        <v>1507.2</v>
      </c>
      <c r="L58" s="36">
        <v>78.477500000000006</v>
      </c>
      <c r="M58" s="36">
        <v>0</v>
      </c>
      <c r="N58" s="36">
        <v>5.9974999999999996</v>
      </c>
      <c r="O58" s="36">
        <v>4.8025000000000002</v>
      </c>
      <c r="P58" s="36">
        <v>0</v>
      </c>
      <c r="Q58" s="36">
        <v>16.1325</v>
      </c>
      <c r="R58" s="36">
        <v>0</v>
      </c>
      <c r="S58" s="36">
        <v>50.797499999999999</v>
      </c>
      <c r="T58" s="36">
        <v>0</v>
      </c>
      <c r="U58" s="36">
        <v>0</v>
      </c>
      <c r="V58" s="36">
        <v>0</v>
      </c>
      <c r="W58" s="36">
        <v>0</v>
      </c>
      <c r="X58" s="36">
        <v>28.747499999999999</v>
      </c>
      <c r="Y58" s="36">
        <v>1.6975</v>
      </c>
      <c r="Z58" s="36">
        <v>369.66750000000002</v>
      </c>
      <c r="AA58" s="36">
        <v>0</v>
      </c>
      <c r="AB58" s="36">
        <v>0</v>
      </c>
      <c r="AC58" s="36">
        <v>72.952500000000001</v>
      </c>
      <c r="AD58" s="36">
        <v>0</v>
      </c>
      <c r="AE58" s="36">
        <v>0</v>
      </c>
      <c r="AF58" s="36">
        <v>1.8574999999999999</v>
      </c>
      <c r="AG58" s="36">
        <v>1581.9849999999999</v>
      </c>
      <c r="AH58" s="36">
        <v>0</v>
      </c>
      <c r="AI58" s="36">
        <v>0</v>
      </c>
      <c r="AJ58" s="36">
        <v>-9999</v>
      </c>
      <c r="AK58" s="36">
        <v>3086.8024999999998</v>
      </c>
      <c r="AL58" s="36">
        <v>84.474999999999994</v>
      </c>
      <c r="AM58" s="36">
        <v>400.11250000000001</v>
      </c>
      <c r="AN58" s="36">
        <v>50.797499999999999</v>
      </c>
      <c r="AO58" s="36">
        <v>16.1325</v>
      </c>
      <c r="AP58" s="36">
        <v>72.952500000000001</v>
      </c>
      <c r="AQ58" s="36">
        <v>6.66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</row>
    <row r="59" spans="1:53" s="6" customFormat="1" x14ac:dyDescent="0.25">
      <c r="A59" s="6">
        <v>2010</v>
      </c>
      <c r="B59" s="6" t="s">
        <v>90</v>
      </c>
      <c r="C59" s="6" t="s">
        <v>95</v>
      </c>
      <c r="D59" s="16" t="s">
        <v>104</v>
      </c>
      <c r="E59" s="6" t="s">
        <v>95</v>
      </c>
      <c r="F59" s="36" t="s">
        <v>51</v>
      </c>
      <c r="G59" s="36" t="s">
        <v>53</v>
      </c>
      <c r="H59" s="36" t="s">
        <v>50</v>
      </c>
      <c r="I59" s="36">
        <v>0</v>
      </c>
      <c r="J59" s="36">
        <v>1570.9429</v>
      </c>
      <c r="K59" s="36">
        <v>1497.2460000000001</v>
      </c>
      <c r="L59" s="36">
        <v>78.477500000000006</v>
      </c>
      <c r="M59" s="36">
        <v>0</v>
      </c>
      <c r="N59" s="36">
        <v>5.9131</v>
      </c>
      <c r="O59" s="36">
        <v>4.2009999999999996</v>
      </c>
      <c r="P59" s="36">
        <v>10.038399999999999</v>
      </c>
      <c r="Q59" s="36">
        <v>17.063400000000001</v>
      </c>
      <c r="R59" s="36">
        <v>0</v>
      </c>
      <c r="S59" s="36">
        <v>50.797499999999999</v>
      </c>
      <c r="T59" s="36">
        <v>0.20599999999999999</v>
      </c>
      <c r="U59" s="36">
        <v>0</v>
      </c>
      <c r="V59" s="36">
        <v>0</v>
      </c>
      <c r="W59" s="36">
        <v>0</v>
      </c>
      <c r="X59" s="36">
        <v>19.72</v>
      </c>
      <c r="Y59" s="36">
        <v>0.74250000000000005</v>
      </c>
      <c r="Z59" s="36">
        <v>379.65</v>
      </c>
      <c r="AA59" s="36">
        <v>0</v>
      </c>
      <c r="AB59" s="36">
        <v>0</v>
      </c>
      <c r="AC59" s="36">
        <v>72.753699999999995</v>
      </c>
      <c r="AD59" s="36">
        <v>0</v>
      </c>
      <c r="AE59" s="36">
        <v>0</v>
      </c>
      <c r="AF59" s="36">
        <v>1.5208999999999999</v>
      </c>
      <c r="AG59" s="36">
        <v>1581.9849999999999</v>
      </c>
      <c r="AH59" s="36">
        <v>8.6595999999999993</v>
      </c>
      <c r="AI59" s="36">
        <v>0</v>
      </c>
      <c r="AJ59" s="36">
        <v>-9999</v>
      </c>
      <c r="AK59" s="36">
        <v>3068.1889000000001</v>
      </c>
      <c r="AL59" s="36">
        <v>84.390600000000006</v>
      </c>
      <c r="AM59" s="36">
        <v>400.11250000000001</v>
      </c>
      <c r="AN59" s="36">
        <v>51.003500000000003</v>
      </c>
      <c r="AO59" s="36">
        <v>17.063400000000001</v>
      </c>
      <c r="AP59" s="36">
        <v>91.451700000000002</v>
      </c>
      <c r="AQ59" s="36">
        <v>5.7218999999999998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</row>
    <row r="60" spans="1:53" s="6" customFormat="1" x14ac:dyDescent="0.25">
      <c r="A60" s="6">
        <v>2025</v>
      </c>
      <c r="B60" s="6" t="s">
        <v>90</v>
      </c>
      <c r="C60" s="6" t="s">
        <v>95</v>
      </c>
      <c r="D60" s="16" t="s">
        <v>104</v>
      </c>
      <c r="E60" s="6" t="s">
        <v>95</v>
      </c>
      <c r="F60" s="36" t="s">
        <v>51</v>
      </c>
      <c r="G60" s="36" t="s">
        <v>53</v>
      </c>
      <c r="H60" s="36" t="s">
        <v>50</v>
      </c>
      <c r="I60" s="36">
        <v>8.2799999999999999E-2</v>
      </c>
      <c r="J60" s="36">
        <v>1569.864</v>
      </c>
      <c r="K60" s="36">
        <v>1496.5884000000001</v>
      </c>
      <c r="L60" s="36">
        <v>78.477500000000006</v>
      </c>
      <c r="M60" s="36">
        <v>0</v>
      </c>
      <c r="N60" s="36">
        <v>5.9124999999999996</v>
      </c>
      <c r="O60" s="36">
        <v>4.1788999999999996</v>
      </c>
      <c r="P60" s="36">
        <v>4.8940999999999999</v>
      </c>
      <c r="Q60" s="36">
        <v>23.6494</v>
      </c>
      <c r="R60" s="36">
        <v>0</v>
      </c>
      <c r="S60" s="36">
        <v>50.796300000000002</v>
      </c>
      <c r="T60" s="36">
        <v>0.2011</v>
      </c>
      <c r="U60" s="36">
        <v>0</v>
      </c>
      <c r="V60" s="36">
        <v>0</v>
      </c>
      <c r="W60" s="36">
        <v>0</v>
      </c>
      <c r="X60" s="36">
        <v>19.72</v>
      </c>
      <c r="Y60" s="36">
        <v>0.21</v>
      </c>
      <c r="Z60" s="36">
        <v>380.18889999999999</v>
      </c>
      <c r="AA60" s="36">
        <v>0</v>
      </c>
      <c r="AB60" s="36">
        <v>0</v>
      </c>
      <c r="AC60" s="36">
        <v>72.045299999999997</v>
      </c>
      <c r="AD60" s="36">
        <v>0</v>
      </c>
      <c r="AE60" s="36">
        <v>0</v>
      </c>
      <c r="AF60" s="36">
        <v>1.4676</v>
      </c>
      <c r="AG60" s="36">
        <v>1581.9849999999999</v>
      </c>
      <c r="AH60" s="36">
        <v>9.7385000000000002</v>
      </c>
      <c r="AI60" s="36">
        <v>0</v>
      </c>
      <c r="AJ60" s="36">
        <v>-9999</v>
      </c>
      <c r="AK60" s="36">
        <v>3066.4524000000001</v>
      </c>
      <c r="AL60" s="36">
        <v>84.39</v>
      </c>
      <c r="AM60" s="36">
        <v>400.1189</v>
      </c>
      <c r="AN60" s="36">
        <v>50.997500000000002</v>
      </c>
      <c r="AO60" s="36">
        <v>23.6494</v>
      </c>
      <c r="AP60" s="36">
        <v>86.677899999999994</v>
      </c>
      <c r="AQ60" s="36">
        <v>5.6463999999999999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</row>
    <row r="61" spans="1:53" s="6" customFormat="1" x14ac:dyDescent="0.25">
      <c r="A61" s="6">
        <v>2040</v>
      </c>
      <c r="B61" s="6" t="s">
        <v>90</v>
      </c>
      <c r="C61" s="6" t="s">
        <v>95</v>
      </c>
      <c r="D61" s="16" t="s">
        <v>104</v>
      </c>
      <c r="E61" s="6" t="s">
        <v>95</v>
      </c>
      <c r="F61" s="36" t="s">
        <v>51</v>
      </c>
      <c r="G61" s="36" t="s">
        <v>53</v>
      </c>
      <c r="H61" s="36" t="s">
        <v>50</v>
      </c>
      <c r="I61" s="36">
        <v>0.17169999999999999</v>
      </c>
      <c r="J61" s="36">
        <v>1568.271</v>
      </c>
      <c r="K61" s="36">
        <v>1493.9626000000001</v>
      </c>
      <c r="L61" s="36">
        <v>78.477500000000006</v>
      </c>
      <c r="M61" s="36">
        <v>0</v>
      </c>
      <c r="N61" s="36">
        <v>5.9112</v>
      </c>
      <c r="O61" s="36">
        <v>4.1287000000000003</v>
      </c>
      <c r="P61" s="36">
        <v>6.8796999999999997</v>
      </c>
      <c r="Q61" s="36">
        <v>24.417999999999999</v>
      </c>
      <c r="R61" s="36">
        <v>0</v>
      </c>
      <c r="S61" s="36">
        <v>49.542999999999999</v>
      </c>
      <c r="T61" s="36">
        <v>0.31609999999999999</v>
      </c>
      <c r="U61" s="36">
        <v>0</v>
      </c>
      <c r="V61" s="36">
        <v>0</v>
      </c>
      <c r="W61" s="36">
        <v>0</v>
      </c>
      <c r="X61" s="36">
        <v>19.642499999999998</v>
      </c>
      <c r="Y61" s="36">
        <v>0.20250000000000001</v>
      </c>
      <c r="Z61" s="36">
        <v>381.54759999999999</v>
      </c>
      <c r="AA61" s="36">
        <v>0</v>
      </c>
      <c r="AB61" s="36">
        <v>0</v>
      </c>
      <c r="AC61" s="36">
        <v>71.854500000000002</v>
      </c>
      <c r="AD61" s="36">
        <v>0</v>
      </c>
      <c r="AE61" s="36">
        <v>0</v>
      </c>
      <c r="AF61" s="36">
        <v>1.4460999999999999</v>
      </c>
      <c r="AG61" s="36">
        <v>1581.9849999999999</v>
      </c>
      <c r="AH61" s="36">
        <v>11.3315</v>
      </c>
      <c r="AI61" s="36">
        <v>0</v>
      </c>
      <c r="AJ61" s="36">
        <v>-9999</v>
      </c>
      <c r="AK61" s="36">
        <v>3062.2336</v>
      </c>
      <c r="AL61" s="36">
        <v>84.3887</v>
      </c>
      <c r="AM61" s="36">
        <v>401.39260000000002</v>
      </c>
      <c r="AN61" s="36">
        <v>49.859200000000001</v>
      </c>
      <c r="AO61" s="36">
        <v>24.417999999999999</v>
      </c>
      <c r="AP61" s="36">
        <v>90.065700000000007</v>
      </c>
      <c r="AQ61" s="36">
        <v>5.5747999999999998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</row>
    <row r="62" spans="1:53" s="6" customFormat="1" x14ac:dyDescent="0.25">
      <c r="A62" s="6">
        <v>2055</v>
      </c>
      <c r="B62" s="6" t="s">
        <v>90</v>
      </c>
      <c r="C62" s="6" t="s">
        <v>95</v>
      </c>
      <c r="D62" s="16" t="s">
        <v>104</v>
      </c>
      <c r="E62" s="6" t="s">
        <v>95</v>
      </c>
      <c r="F62" s="36" t="s">
        <v>51</v>
      </c>
      <c r="G62" s="36" t="s">
        <v>53</v>
      </c>
      <c r="H62" s="36" t="s">
        <v>50</v>
      </c>
      <c r="I62" s="36">
        <v>0.2606</v>
      </c>
      <c r="J62" s="36">
        <v>1567.0507</v>
      </c>
      <c r="K62" s="36">
        <v>1492.4799</v>
      </c>
      <c r="L62" s="36">
        <v>78.477500000000006</v>
      </c>
      <c r="M62" s="36">
        <v>0</v>
      </c>
      <c r="N62" s="36">
        <v>5.91</v>
      </c>
      <c r="O62" s="36">
        <v>4.0682999999999998</v>
      </c>
      <c r="P62" s="36">
        <v>7.5381999999999998</v>
      </c>
      <c r="Q62" s="36">
        <v>25.427399999999999</v>
      </c>
      <c r="R62" s="36">
        <v>0</v>
      </c>
      <c r="S62" s="36">
        <v>47.290599999999998</v>
      </c>
      <c r="T62" s="36">
        <v>0.27710000000000001</v>
      </c>
      <c r="U62" s="36">
        <v>0</v>
      </c>
      <c r="V62" s="36">
        <v>0</v>
      </c>
      <c r="W62" s="36">
        <v>0</v>
      </c>
      <c r="X62" s="36">
        <v>19.642499999999998</v>
      </c>
      <c r="Y62" s="36">
        <v>0.15</v>
      </c>
      <c r="Z62" s="36">
        <v>383.89449999999999</v>
      </c>
      <c r="AA62" s="36">
        <v>0</v>
      </c>
      <c r="AB62" s="36">
        <v>0</v>
      </c>
      <c r="AC62" s="36">
        <v>71.741399999999999</v>
      </c>
      <c r="AD62" s="36">
        <v>0</v>
      </c>
      <c r="AE62" s="36">
        <v>0</v>
      </c>
      <c r="AF62" s="36">
        <v>1.4325000000000001</v>
      </c>
      <c r="AG62" s="36">
        <v>1581.9849999999999</v>
      </c>
      <c r="AH62" s="36">
        <v>12.5518</v>
      </c>
      <c r="AI62" s="36">
        <v>0</v>
      </c>
      <c r="AJ62" s="36">
        <v>-9999</v>
      </c>
      <c r="AK62" s="36">
        <v>3059.5306</v>
      </c>
      <c r="AL62" s="36">
        <v>84.387500000000003</v>
      </c>
      <c r="AM62" s="36">
        <v>403.68700000000001</v>
      </c>
      <c r="AN62" s="36">
        <v>47.567700000000002</v>
      </c>
      <c r="AO62" s="36">
        <v>25.427399999999999</v>
      </c>
      <c r="AP62" s="36">
        <v>91.831400000000002</v>
      </c>
      <c r="AQ62" s="36">
        <v>5.5007999999999999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</row>
    <row r="63" spans="1:53" s="6" customFormat="1" x14ac:dyDescent="0.25">
      <c r="A63" s="6">
        <v>2070</v>
      </c>
      <c r="B63" s="6" t="s">
        <v>90</v>
      </c>
      <c r="C63" s="6" t="s">
        <v>95</v>
      </c>
      <c r="D63" s="16" t="s">
        <v>104</v>
      </c>
      <c r="E63" s="6" t="s">
        <v>95</v>
      </c>
      <c r="F63" s="36" t="s">
        <v>51</v>
      </c>
      <c r="G63" s="36" t="s">
        <v>53</v>
      </c>
      <c r="H63" s="36" t="s">
        <v>50</v>
      </c>
      <c r="I63" s="36">
        <v>0.40029999999999999</v>
      </c>
      <c r="J63" s="36">
        <v>1563.46</v>
      </c>
      <c r="K63" s="36">
        <v>1489.4863</v>
      </c>
      <c r="L63" s="36">
        <v>78.477500000000006</v>
      </c>
      <c r="M63" s="36">
        <v>0</v>
      </c>
      <c r="N63" s="36">
        <v>5.8672000000000004</v>
      </c>
      <c r="O63" s="36">
        <v>3.7967</v>
      </c>
      <c r="P63" s="36">
        <v>9.5237999999999996</v>
      </c>
      <c r="Q63" s="36">
        <v>27.050999999999998</v>
      </c>
      <c r="R63" s="36">
        <v>0</v>
      </c>
      <c r="S63" s="36">
        <v>39.965200000000003</v>
      </c>
      <c r="T63" s="36">
        <v>0.24010000000000001</v>
      </c>
      <c r="U63" s="36">
        <v>0</v>
      </c>
      <c r="V63" s="36">
        <v>0</v>
      </c>
      <c r="W63" s="36">
        <v>0</v>
      </c>
      <c r="X63" s="36">
        <v>19.642499999999998</v>
      </c>
      <c r="Y63" s="36">
        <v>0.15</v>
      </c>
      <c r="Z63" s="36">
        <v>391.29579999999999</v>
      </c>
      <c r="AA63" s="36">
        <v>0</v>
      </c>
      <c r="AB63" s="36">
        <v>0</v>
      </c>
      <c r="AC63" s="36">
        <v>71.457899999999995</v>
      </c>
      <c r="AD63" s="36">
        <v>0</v>
      </c>
      <c r="AE63" s="36">
        <v>0</v>
      </c>
      <c r="AF63" s="36">
        <v>1.3759999999999999</v>
      </c>
      <c r="AG63" s="36">
        <v>1581.9849999999999</v>
      </c>
      <c r="AH63" s="36">
        <v>16.142499999999998</v>
      </c>
      <c r="AI63" s="36">
        <v>0</v>
      </c>
      <c r="AJ63" s="36">
        <v>-9999</v>
      </c>
      <c r="AK63" s="36">
        <v>3052.9463000000001</v>
      </c>
      <c r="AL63" s="36">
        <v>84.344700000000003</v>
      </c>
      <c r="AM63" s="36">
        <v>411.0883</v>
      </c>
      <c r="AN63" s="36">
        <v>40.205300000000001</v>
      </c>
      <c r="AO63" s="36">
        <v>27.050999999999998</v>
      </c>
      <c r="AP63" s="36">
        <v>97.124200000000002</v>
      </c>
      <c r="AQ63" s="36">
        <v>5.1726999999999999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</row>
    <row r="64" spans="1:53" s="6" customFormat="1" x14ac:dyDescent="0.25">
      <c r="A64" s="6">
        <v>2085</v>
      </c>
      <c r="B64" s="6" t="s">
        <v>90</v>
      </c>
      <c r="C64" s="6" t="s">
        <v>95</v>
      </c>
      <c r="D64" s="16" t="s">
        <v>104</v>
      </c>
      <c r="E64" s="6" t="s">
        <v>95</v>
      </c>
      <c r="F64" s="36" t="s">
        <v>51</v>
      </c>
      <c r="G64" s="36" t="s">
        <v>53</v>
      </c>
      <c r="H64" s="36" t="s">
        <v>50</v>
      </c>
      <c r="I64" s="36">
        <v>0.54</v>
      </c>
      <c r="J64" s="36">
        <v>1539.3112000000001</v>
      </c>
      <c r="K64" s="36">
        <v>1476.1864</v>
      </c>
      <c r="L64" s="36">
        <v>78.352500000000006</v>
      </c>
      <c r="M64" s="36">
        <v>0</v>
      </c>
      <c r="N64" s="36">
        <v>4.9294000000000002</v>
      </c>
      <c r="O64" s="36">
        <v>3.7113</v>
      </c>
      <c r="P64" s="36">
        <v>21.863700000000001</v>
      </c>
      <c r="Q64" s="36">
        <v>32.578600000000002</v>
      </c>
      <c r="R64" s="36">
        <v>0</v>
      </c>
      <c r="S64" s="36">
        <v>32.127000000000002</v>
      </c>
      <c r="T64" s="36">
        <v>0.21329999999999999</v>
      </c>
      <c r="U64" s="36">
        <v>0</v>
      </c>
      <c r="V64" s="36">
        <v>0</v>
      </c>
      <c r="W64" s="36">
        <v>0</v>
      </c>
      <c r="X64" s="36">
        <v>19.079999999999998</v>
      </c>
      <c r="Y64" s="36">
        <v>0.14499999999999999</v>
      </c>
      <c r="Z64" s="36">
        <v>399.76900000000001</v>
      </c>
      <c r="AA64" s="36">
        <v>0</v>
      </c>
      <c r="AB64" s="36">
        <v>0</v>
      </c>
      <c r="AC64" s="36">
        <v>68.042699999999996</v>
      </c>
      <c r="AD64" s="36">
        <v>0</v>
      </c>
      <c r="AE64" s="36">
        <v>0</v>
      </c>
      <c r="AF64" s="36">
        <v>1.331</v>
      </c>
      <c r="AG64" s="36">
        <v>1581.9849999999999</v>
      </c>
      <c r="AH64" s="36">
        <v>40.2913</v>
      </c>
      <c r="AI64" s="36">
        <v>0</v>
      </c>
      <c r="AJ64" s="36">
        <v>-9999</v>
      </c>
      <c r="AK64" s="36">
        <v>3015.4976000000001</v>
      </c>
      <c r="AL64" s="36">
        <v>83.281899999999993</v>
      </c>
      <c r="AM64" s="36">
        <v>418.99400000000003</v>
      </c>
      <c r="AN64" s="36">
        <v>32.340299999999999</v>
      </c>
      <c r="AO64" s="36">
        <v>32.578600000000002</v>
      </c>
      <c r="AP64" s="36">
        <v>130.1977</v>
      </c>
      <c r="AQ64" s="36">
        <v>5.0422000000000002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</row>
    <row r="65" spans="1:53" s="6" customFormat="1" x14ac:dyDescent="0.25">
      <c r="A65" s="6">
        <v>2100</v>
      </c>
      <c r="B65" s="6" t="s">
        <v>90</v>
      </c>
      <c r="C65" s="6" t="s">
        <v>95</v>
      </c>
      <c r="D65" s="16" t="s">
        <v>104</v>
      </c>
      <c r="E65" s="6" t="s">
        <v>95</v>
      </c>
      <c r="F65" s="36" t="s">
        <v>51</v>
      </c>
      <c r="G65" s="36" t="s">
        <v>53</v>
      </c>
      <c r="H65" s="36" t="s">
        <v>50</v>
      </c>
      <c r="I65" s="36">
        <v>0.6734</v>
      </c>
      <c r="J65" s="36">
        <v>1529.1034999999999</v>
      </c>
      <c r="K65" s="36">
        <v>1468.7467999999999</v>
      </c>
      <c r="L65" s="36">
        <v>78.336699999999993</v>
      </c>
      <c r="M65" s="36">
        <v>0</v>
      </c>
      <c r="N65" s="36">
        <v>4.4707999999999997</v>
      </c>
      <c r="O65" s="36">
        <v>3.6551999999999998</v>
      </c>
      <c r="P65" s="36">
        <v>22.814800000000002</v>
      </c>
      <c r="Q65" s="36">
        <v>43.508699999999997</v>
      </c>
      <c r="R65" s="36">
        <v>0</v>
      </c>
      <c r="S65" s="36">
        <v>26.247599999999998</v>
      </c>
      <c r="T65" s="36">
        <v>0.1857</v>
      </c>
      <c r="U65" s="36">
        <v>0</v>
      </c>
      <c r="V65" s="36">
        <v>0</v>
      </c>
      <c r="W65" s="36">
        <v>0</v>
      </c>
      <c r="X65" s="36">
        <v>19.035</v>
      </c>
      <c r="Y65" s="36">
        <v>7.0000000000000007E-2</v>
      </c>
      <c r="Z65" s="36">
        <v>405.83569999999997</v>
      </c>
      <c r="AA65" s="36">
        <v>0</v>
      </c>
      <c r="AB65" s="36">
        <v>0</v>
      </c>
      <c r="AC65" s="36">
        <v>64.134</v>
      </c>
      <c r="AD65" s="36">
        <v>0</v>
      </c>
      <c r="AE65" s="36">
        <v>0</v>
      </c>
      <c r="AF65" s="36">
        <v>1.2889999999999999</v>
      </c>
      <c r="AG65" s="36">
        <v>1581.9849999999999</v>
      </c>
      <c r="AH65" s="36">
        <v>50.499000000000002</v>
      </c>
      <c r="AI65" s="36">
        <v>0</v>
      </c>
      <c r="AJ65" s="36">
        <v>-9999</v>
      </c>
      <c r="AK65" s="36">
        <v>2997.8503000000001</v>
      </c>
      <c r="AL65" s="36">
        <v>82.807500000000005</v>
      </c>
      <c r="AM65" s="36">
        <v>424.94069999999999</v>
      </c>
      <c r="AN65" s="36">
        <v>26.433299999999999</v>
      </c>
      <c r="AO65" s="36">
        <v>43.508699999999997</v>
      </c>
      <c r="AP65" s="36">
        <v>137.4479</v>
      </c>
      <c r="AQ65" s="36">
        <v>4.9442000000000004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</row>
    <row r="66" spans="1:53" s="6" customFormat="1" x14ac:dyDescent="0.25">
      <c r="A66" s="6">
        <v>0</v>
      </c>
      <c r="B66" s="6" t="s">
        <v>91</v>
      </c>
      <c r="C66" s="6" t="s">
        <v>95</v>
      </c>
      <c r="D66" s="16" t="s">
        <v>104</v>
      </c>
      <c r="E66" s="16"/>
      <c r="F66" s="36" t="s">
        <v>51</v>
      </c>
      <c r="G66" s="36" t="s">
        <v>53</v>
      </c>
      <c r="H66" s="36" t="s">
        <v>50</v>
      </c>
      <c r="I66" s="36">
        <v>0</v>
      </c>
      <c r="J66" s="36">
        <v>1084.8050000000001</v>
      </c>
      <c r="K66" s="36">
        <v>1029.9725000000001</v>
      </c>
      <c r="L66" s="36">
        <v>48.88</v>
      </c>
      <c r="M66" s="36">
        <v>0</v>
      </c>
      <c r="N66" s="36">
        <v>9.3849999999999998</v>
      </c>
      <c r="O66" s="36">
        <v>7.9349999999999996</v>
      </c>
      <c r="P66" s="36">
        <v>17.6325</v>
      </c>
      <c r="Q66" s="36">
        <v>84.322500000000005</v>
      </c>
      <c r="R66" s="36">
        <v>0</v>
      </c>
      <c r="S66" s="36">
        <v>73.947500000000005</v>
      </c>
      <c r="T66" s="36">
        <v>0</v>
      </c>
      <c r="U66" s="36">
        <v>0</v>
      </c>
      <c r="V66" s="36">
        <v>0</v>
      </c>
      <c r="W66" s="36">
        <v>0</v>
      </c>
      <c r="X66" s="36">
        <v>17.8675</v>
      </c>
      <c r="Y66" s="36">
        <v>0</v>
      </c>
      <c r="Z66" s="36">
        <v>1963.175</v>
      </c>
      <c r="AA66" s="36">
        <v>0</v>
      </c>
      <c r="AB66" s="36">
        <v>0</v>
      </c>
      <c r="AC66" s="36">
        <v>214.39500000000001</v>
      </c>
      <c r="AD66" s="36">
        <v>0</v>
      </c>
      <c r="AE66" s="36">
        <v>0</v>
      </c>
      <c r="AF66" s="36">
        <v>1.83</v>
      </c>
      <c r="AG66" s="36">
        <v>141.47499999999999</v>
      </c>
      <c r="AH66" s="36">
        <v>0</v>
      </c>
      <c r="AI66" s="36">
        <v>0</v>
      </c>
      <c r="AJ66" s="36">
        <v>-9999</v>
      </c>
      <c r="AK66" s="36">
        <v>2114.7775000000001</v>
      </c>
      <c r="AL66" s="36">
        <v>58.265000000000001</v>
      </c>
      <c r="AM66" s="36">
        <v>1981.0425</v>
      </c>
      <c r="AN66" s="36">
        <v>73.947500000000005</v>
      </c>
      <c r="AO66" s="36">
        <v>84.322500000000005</v>
      </c>
      <c r="AP66" s="36">
        <v>232.0275</v>
      </c>
      <c r="AQ66" s="36">
        <v>9.7650000000000006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</row>
    <row r="67" spans="1:53" s="6" customFormat="1" x14ac:dyDescent="0.25">
      <c r="A67" s="6">
        <v>2010</v>
      </c>
      <c r="B67" s="6" t="s">
        <v>91</v>
      </c>
      <c r="C67" s="6" t="s">
        <v>95</v>
      </c>
      <c r="D67" s="16" t="s">
        <v>104</v>
      </c>
      <c r="E67" s="16"/>
      <c r="F67" s="36" t="s">
        <v>51</v>
      </c>
      <c r="G67" s="36" t="s">
        <v>53</v>
      </c>
      <c r="H67" s="36" t="s">
        <v>50</v>
      </c>
      <c r="I67" s="36">
        <v>0</v>
      </c>
      <c r="J67" s="36">
        <v>1080.6015</v>
      </c>
      <c r="K67" s="36">
        <v>1015.7122000000001</v>
      </c>
      <c r="L67" s="36">
        <v>48.88</v>
      </c>
      <c r="M67" s="36">
        <v>0</v>
      </c>
      <c r="N67" s="36">
        <v>8.5701000000000001</v>
      </c>
      <c r="O67" s="36">
        <v>7.734</v>
      </c>
      <c r="P67" s="36">
        <v>22.446000000000002</v>
      </c>
      <c r="Q67" s="36">
        <v>113.46080000000001</v>
      </c>
      <c r="R67" s="36">
        <v>0</v>
      </c>
      <c r="S67" s="36">
        <v>73.8065</v>
      </c>
      <c r="T67" s="36">
        <v>4.0888</v>
      </c>
      <c r="U67" s="36">
        <v>0</v>
      </c>
      <c r="V67" s="36">
        <v>0</v>
      </c>
      <c r="W67" s="36">
        <v>0</v>
      </c>
      <c r="X67" s="36">
        <v>17.8125</v>
      </c>
      <c r="Y67" s="36">
        <v>0</v>
      </c>
      <c r="Z67" s="36">
        <v>1963.3710000000001</v>
      </c>
      <c r="AA67" s="36">
        <v>0</v>
      </c>
      <c r="AB67" s="36">
        <v>0</v>
      </c>
      <c r="AC67" s="36">
        <v>191.70930000000001</v>
      </c>
      <c r="AD67" s="36">
        <v>0</v>
      </c>
      <c r="AE67" s="36">
        <v>0</v>
      </c>
      <c r="AF67" s="36">
        <v>1.7512000000000001</v>
      </c>
      <c r="AG67" s="36">
        <v>141.47499999999999</v>
      </c>
      <c r="AH67" s="36">
        <v>4.2035</v>
      </c>
      <c r="AI67" s="36">
        <v>0</v>
      </c>
      <c r="AJ67" s="36">
        <v>-9999</v>
      </c>
      <c r="AK67" s="36">
        <v>2096.3137000000002</v>
      </c>
      <c r="AL67" s="36">
        <v>57.450099999999999</v>
      </c>
      <c r="AM67" s="36">
        <v>1981.1835000000001</v>
      </c>
      <c r="AN67" s="36">
        <v>77.895399999999995</v>
      </c>
      <c r="AO67" s="36">
        <v>113.46080000000001</v>
      </c>
      <c r="AP67" s="36">
        <v>218.3588</v>
      </c>
      <c r="AQ67" s="36">
        <v>9.4852000000000007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</row>
    <row r="68" spans="1:53" s="6" customFormat="1" x14ac:dyDescent="0.25">
      <c r="A68" s="6">
        <v>2025</v>
      </c>
      <c r="B68" s="6" t="s">
        <v>91</v>
      </c>
      <c r="C68" s="6" t="s">
        <v>95</v>
      </c>
      <c r="D68" s="16" t="s">
        <v>104</v>
      </c>
      <c r="E68" s="16"/>
      <c r="F68" s="36" t="s">
        <v>51</v>
      </c>
      <c r="G68" s="36" t="s">
        <v>53</v>
      </c>
      <c r="H68" s="36" t="s">
        <v>50</v>
      </c>
      <c r="I68" s="36">
        <v>8.2799999999999999E-2</v>
      </c>
      <c r="J68" s="36">
        <v>1079.5089</v>
      </c>
      <c r="K68" s="36">
        <v>1014.8491</v>
      </c>
      <c r="L68" s="36">
        <v>48.88</v>
      </c>
      <c r="M68" s="36">
        <v>0</v>
      </c>
      <c r="N68" s="36">
        <v>8.5649999999999995</v>
      </c>
      <c r="O68" s="36">
        <v>7.7043999999999997</v>
      </c>
      <c r="P68" s="36">
        <v>12.917899999999999</v>
      </c>
      <c r="Q68" s="36">
        <v>125.47320000000001</v>
      </c>
      <c r="R68" s="36">
        <v>0</v>
      </c>
      <c r="S68" s="36">
        <v>73.578299999999999</v>
      </c>
      <c r="T68" s="36">
        <v>4.7717000000000001</v>
      </c>
      <c r="U68" s="36">
        <v>0</v>
      </c>
      <c r="V68" s="36">
        <v>0</v>
      </c>
      <c r="W68" s="36">
        <v>0</v>
      </c>
      <c r="X68" s="36">
        <v>17.8125</v>
      </c>
      <c r="Y68" s="36">
        <v>0</v>
      </c>
      <c r="Z68" s="36">
        <v>1963.7412999999999</v>
      </c>
      <c r="AA68" s="36">
        <v>0</v>
      </c>
      <c r="AB68" s="36">
        <v>0</v>
      </c>
      <c r="AC68" s="36">
        <v>189.4034</v>
      </c>
      <c r="AD68" s="36">
        <v>0</v>
      </c>
      <c r="AE68" s="36">
        <v>0</v>
      </c>
      <c r="AF68" s="36">
        <v>1.6456999999999999</v>
      </c>
      <c r="AG68" s="36">
        <v>141.47499999999999</v>
      </c>
      <c r="AH68" s="36">
        <v>5.2961</v>
      </c>
      <c r="AI68" s="36">
        <v>0</v>
      </c>
      <c r="AJ68" s="36">
        <v>-9999</v>
      </c>
      <c r="AK68" s="36">
        <v>2094.3580000000002</v>
      </c>
      <c r="AL68" s="36">
        <v>57.445</v>
      </c>
      <c r="AM68" s="36">
        <v>1981.5537999999999</v>
      </c>
      <c r="AN68" s="36">
        <v>78.349999999999994</v>
      </c>
      <c r="AO68" s="36">
        <v>125.47320000000001</v>
      </c>
      <c r="AP68" s="36">
        <v>207.6174</v>
      </c>
      <c r="AQ68" s="36">
        <v>9.3500999999999994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</row>
    <row r="69" spans="1:53" s="6" customFormat="1" x14ac:dyDescent="0.25">
      <c r="A69" s="6">
        <v>2040</v>
      </c>
      <c r="B69" s="6" t="s">
        <v>91</v>
      </c>
      <c r="C69" s="6" t="s">
        <v>95</v>
      </c>
      <c r="D69" s="16" t="s">
        <v>104</v>
      </c>
      <c r="E69" s="16"/>
      <c r="F69" s="36" t="s">
        <v>51</v>
      </c>
      <c r="G69" s="36" t="s">
        <v>53</v>
      </c>
      <c r="H69" s="36" t="s">
        <v>50</v>
      </c>
      <c r="I69" s="36">
        <v>0.17169999999999999</v>
      </c>
      <c r="J69" s="36">
        <v>1078.3069</v>
      </c>
      <c r="K69" s="36">
        <v>1012.025</v>
      </c>
      <c r="L69" s="36">
        <v>48.88</v>
      </c>
      <c r="M69" s="36">
        <v>0</v>
      </c>
      <c r="N69" s="36">
        <v>8.0393000000000008</v>
      </c>
      <c r="O69" s="36">
        <v>7.6284999999999998</v>
      </c>
      <c r="P69" s="36">
        <v>14.4658</v>
      </c>
      <c r="Q69" s="36">
        <v>129.8004</v>
      </c>
      <c r="R69" s="36">
        <v>0</v>
      </c>
      <c r="S69" s="36">
        <v>72.599100000000007</v>
      </c>
      <c r="T69" s="36">
        <v>4.8265000000000002</v>
      </c>
      <c r="U69" s="36">
        <v>0</v>
      </c>
      <c r="V69" s="36">
        <v>0</v>
      </c>
      <c r="W69" s="36">
        <v>0</v>
      </c>
      <c r="X69" s="36">
        <v>17.8125</v>
      </c>
      <c r="Y69" s="36">
        <v>0</v>
      </c>
      <c r="Z69" s="36">
        <v>1964.8603000000001</v>
      </c>
      <c r="AA69" s="36">
        <v>0</v>
      </c>
      <c r="AB69" s="36">
        <v>0</v>
      </c>
      <c r="AC69" s="36">
        <v>186.76929999999999</v>
      </c>
      <c r="AD69" s="36">
        <v>0</v>
      </c>
      <c r="AE69" s="36">
        <v>0</v>
      </c>
      <c r="AF69" s="36">
        <v>1.6356999999999999</v>
      </c>
      <c r="AG69" s="36">
        <v>141.47499999999999</v>
      </c>
      <c r="AH69" s="36">
        <v>6.4981</v>
      </c>
      <c r="AI69" s="36">
        <v>0</v>
      </c>
      <c r="AJ69" s="36">
        <v>-9999</v>
      </c>
      <c r="AK69" s="36">
        <v>2090.3319999999999</v>
      </c>
      <c r="AL69" s="36">
        <v>56.9193</v>
      </c>
      <c r="AM69" s="36">
        <v>1982.6728000000001</v>
      </c>
      <c r="AN69" s="36">
        <v>77.425600000000003</v>
      </c>
      <c r="AO69" s="36">
        <v>129.8004</v>
      </c>
      <c r="AP69" s="36">
        <v>207.73320000000001</v>
      </c>
      <c r="AQ69" s="36">
        <v>9.2642000000000007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</row>
    <row r="70" spans="1:53" s="6" customFormat="1" x14ac:dyDescent="0.25">
      <c r="A70" s="6">
        <v>2055</v>
      </c>
      <c r="B70" s="6" t="s">
        <v>91</v>
      </c>
      <c r="C70" s="6" t="s">
        <v>95</v>
      </c>
      <c r="D70" s="16" t="s">
        <v>104</v>
      </c>
      <c r="E70" s="16"/>
      <c r="F70" s="36" t="s">
        <v>51</v>
      </c>
      <c r="G70" s="36" t="s">
        <v>53</v>
      </c>
      <c r="H70" s="36" t="s">
        <v>50</v>
      </c>
      <c r="I70" s="36">
        <v>0.2606</v>
      </c>
      <c r="J70" s="36">
        <v>1076.7002</v>
      </c>
      <c r="K70" s="36">
        <v>1009.754</v>
      </c>
      <c r="L70" s="36">
        <v>48.88</v>
      </c>
      <c r="M70" s="36">
        <v>0</v>
      </c>
      <c r="N70" s="36">
        <v>7.7074999999999996</v>
      </c>
      <c r="O70" s="36">
        <v>7.4648000000000003</v>
      </c>
      <c r="P70" s="36">
        <v>15.9315</v>
      </c>
      <c r="Q70" s="36">
        <v>133.8141</v>
      </c>
      <c r="R70" s="36">
        <v>0</v>
      </c>
      <c r="S70" s="36">
        <v>70.755200000000002</v>
      </c>
      <c r="T70" s="36">
        <v>4.7935999999999996</v>
      </c>
      <c r="U70" s="36">
        <v>0</v>
      </c>
      <c r="V70" s="36">
        <v>0</v>
      </c>
      <c r="W70" s="36">
        <v>0</v>
      </c>
      <c r="X70" s="36">
        <v>17.337499999999999</v>
      </c>
      <c r="Y70" s="36">
        <v>0</v>
      </c>
      <c r="Z70" s="36">
        <v>1967.347</v>
      </c>
      <c r="AA70" s="36">
        <v>0</v>
      </c>
      <c r="AB70" s="36">
        <v>0</v>
      </c>
      <c r="AC70" s="36">
        <v>183.93809999999999</v>
      </c>
      <c r="AD70" s="36">
        <v>0</v>
      </c>
      <c r="AE70" s="36">
        <v>0</v>
      </c>
      <c r="AF70" s="36">
        <v>1.6192</v>
      </c>
      <c r="AG70" s="36">
        <v>141.47499999999999</v>
      </c>
      <c r="AH70" s="36">
        <v>8.1047999999999991</v>
      </c>
      <c r="AI70" s="36">
        <v>0</v>
      </c>
      <c r="AJ70" s="36">
        <v>-9999</v>
      </c>
      <c r="AK70" s="36">
        <v>2086.4542000000001</v>
      </c>
      <c r="AL70" s="36">
        <v>56.587499999999999</v>
      </c>
      <c r="AM70" s="36">
        <v>1984.6845000000001</v>
      </c>
      <c r="AN70" s="36">
        <v>75.548900000000003</v>
      </c>
      <c r="AO70" s="36">
        <v>133.8141</v>
      </c>
      <c r="AP70" s="36">
        <v>207.9744</v>
      </c>
      <c r="AQ70" s="36">
        <v>9.0839999999999996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</row>
    <row r="71" spans="1:53" s="6" customFormat="1" x14ac:dyDescent="0.25">
      <c r="A71" s="6">
        <v>2070</v>
      </c>
      <c r="B71" s="6" t="s">
        <v>91</v>
      </c>
      <c r="C71" s="6" t="s">
        <v>95</v>
      </c>
      <c r="D71" s="16" t="s">
        <v>104</v>
      </c>
      <c r="E71" s="16"/>
      <c r="F71" s="36" t="s">
        <v>51</v>
      </c>
      <c r="G71" s="36" t="s">
        <v>53</v>
      </c>
      <c r="H71" s="36" t="s">
        <v>50</v>
      </c>
      <c r="I71" s="36">
        <v>0.40029999999999999</v>
      </c>
      <c r="J71" s="36">
        <v>1074.2692</v>
      </c>
      <c r="K71" s="36">
        <v>1007.2256</v>
      </c>
      <c r="L71" s="36">
        <v>48.88</v>
      </c>
      <c r="M71" s="36">
        <v>0</v>
      </c>
      <c r="N71" s="36">
        <v>7.6425999999999998</v>
      </c>
      <c r="O71" s="36">
        <v>7.1597999999999997</v>
      </c>
      <c r="P71" s="36">
        <v>16.947500000000002</v>
      </c>
      <c r="Q71" s="36">
        <v>141.8511</v>
      </c>
      <c r="R71" s="36">
        <v>0</v>
      </c>
      <c r="S71" s="36">
        <v>67.072599999999994</v>
      </c>
      <c r="T71" s="36">
        <v>6.1197999999999997</v>
      </c>
      <c r="U71" s="36">
        <v>0</v>
      </c>
      <c r="V71" s="36">
        <v>0</v>
      </c>
      <c r="W71" s="36">
        <v>0</v>
      </c>
      <c r="X71" s="36">
        <v>17.309999999999999</v>
      </c>
      <c r="Y71" s="36">
        <v>0</v>
      </c>
      <c r="Z71" s="36">
        <v>1971.4701</v>
      </c>
      <c r="AA71" s="36">
        <v>0</v>
      </c>
      <c r="AB71" s="36">
        <v>0</v>
      </c>
      <c r="AC71" s="36">
        <v>176.2081</v>
      </c>
      <c r="AD71" s="36">
        <v>0</v>
      </c>
      <c r="AE71" s="36">
        <v>0</v>
      </c>
      <c r="AF71" s="36">
        <v>1.4552</v>
      </c>
      <c r="AG71" s="36">
        <v>141.47499999999999</v>
      </c>
      <c r="AH71" s="36">
        <v>10.5358</v>
      </c>
      <c r="AI71" s="36">
        <v>0</v>
      </c>
      <c r="AJ71" s="36">
        <v>-9999</v>
      </c>
      <c r="AK71" s="36">
        <v>2081.4947999999999</v>
      </c>
      <c r="AL71" s="36">
        <v>56.522599999999997</v>
      </c>
      <c r="AM71" s="36">
        <v>1988.7800999999999</v>
      </c>
      <c r="AN71" s="36">
        <v>73.192400000000006</v>
      </c>
      <c r="AO71" s="36">
        <v>141.8511</v>
      </c>
      <c r="AP71" s="36">
        <v>203.69139999999999</v>
      </c>
      <c r="AQ71" s="36">
        <v>8.6150000000000002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</row>
    <row r="72" spans="1:53" s="6" customFormat="1" x14ac:dyDescent="0.25">
      <c r="A72" s="6">
        <v>2085</v>
      </c>
      <c r="B72" s="6" t="s">
        <v>91</v>
      </c>
      <c r="C72" s="6" t="s">
        <v>95</v>
      </c>
      <c r="D72" s="16" t="s">
        <v>104</v>
      </c>
      <c r="E72" s="16"/>
      <c r="F72" s="36" t="s">
        <v>51</v>
      </c>
      <c r="G72" s="36" t="s">
        <v>53</v>
      </c>
      <c r="H72" s="36" t="s">
        <v>50</v>
      </c>
      <c r="I72" s="36">
        <v>0.54</v>
      </c>
      <c r="J72" s="36">
        <v>1071.1247000000001</v>
      </c>
      <c r="K72" s="36">
        <v>999.28949999999998</v>
      </c>
      <c r="L72" s="36">
        <v>48.88</v>
      </c>
      <c r="M72" s="36">
        <v>0</v>
      </c>
      <c r="N72" s="36">
        <v>6.5576999999999996</v>
      </c>
      <c r="O72" s="36">
        <v>7.1115000000000004</v>
      </c>
      <c r="P72" s="36">
        <v>22.270199999999999</v>
      </c>
      <c r="Q72" s="36">
        <v>158.1979</v>
      </c>
      <c r="R72" s="36">
        <v>0</v>
      </c>
      <c r="S72" s="36">
        <v>62.416899999999998</v>
      </c>
      <c r="T72" s="36">
        <v>7.3513999999999999</v>
      </c>
      <c r="U72" s="36">
        <v>0</v>
      </c>
      <c r="V72" s="36">
        <v>0</v>
      </c>
      <c r="W72" s="36">
        <v>0</v>
      </c>
      <c r="X72" s="36">
        <v>16.815000000000001</v>
      </c>
      <c r="Y72" s="36">
        <v>0</v>
      </c>
      <c r="Z72" s="36">
        <v>1977.7405000000001</v>
      </c>
      <c r="AA72" s="36">
        <v>0</v>
      </c>
      <c r="AB72" s="36">
        <v>0</v>
      </c>
      <c r="AC72" s="36">
        <v>161.31950000000001</v>
      </c>
      <c r="AD72" s="36">
        <v>0</v>
      </c>
      <c r="AE72" s="36">
        <v>0</v>
      </c>
      <c r="AF72" s="36">
        <v>1.3923000000000001</v>
      </c>
      <c r="AG72" s="36">
        <v>141.47499999999999</v>
      </c>
      <c r="AH72" s="36">
        <v>13.680300000000001</v>
      </c>
      <c r="AI72" s="36">
        <v>0</v>
      </c>
      <c r="AJ72" s="36">
        <v>-9999</v>
      </c>
      <c r="AK72" s="36">
        <v>2070.4142000000002</v>
      </c>
      <c r="AL72" s="36">
        <v>55.4377</v>
      </c>
      <c r="AM72" s="36">
        <v>1994.5554999999999</v>
      </c>
      <c r="AN72" s="36">
        <v>69.768299999999996</v>
      </c>
      <c r="AO72" s="36">
        <v>158.1979</v>
      </c>
      <c r="AP72" s="36">
        <v>197.27</v>
      </c>
      <c r="AQ72" s="36">
        <v>8.5038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</row>
    <row r="73" spans="1:53" s="6" customFormat="1" x14ac:dyDescent="0.25">
      <c r="A73" s="6">
        <v>2100</v>
      </c>
      <c r="B73" s="6" t="s">
        <v>91</v>
      </c>
      <c r="C73" s="6" t="s">
        <v>95</v>
      </c>
      <c r="D73" s="16" t="s">
        <v>104</v>
      </c>
      <c r="E73" s="16"/>
      <c r="F73" s="36" t="s">
        <v>51</v>
      </c>
      <c r="G73" s="36" t="s">
        <v>53</v>
      </c>
      <c r="H73" s="36" t="s">
        <v>50</v>
      </c>
      <c r="I73" s="36">
        <v>0.6734</v>
      </c>
      <c r="J73" s="36">
        <v>1068.1789000000001</v>
      </c>
      <c r="K73" s="36">
        <v>996.10320000000002</v>
      </c>
      <c r="L73" s="36">
        <v>48.88</v>
      </c>
      <c r="M73" s="36">
        <v>0</v>
      </c>
      <c r="N73" s="36">
        <v>6.2617000000000003</v>
      </c>
      <c r="O73" s="36">
        <v>7.0758999999999999</v>
      </c>
      <c r="P73" s="36">
        <v>21.761900000000001</v>
      </c>
      <c r="Q73" s="36">
        <v>188.96080000000001</v>
      </c>
      <c r="R73" s="36">
        <v>0</v>
      </c>
      <c r="S73" s="36">
        <v>57.318399999999997</v>
      </c>
      <c r="T73" s="36">
        <v>8.0699000000000005</v>
      </c>
      <c r="U73" s="36">
        <v>0</v>
      </c>
      <c r="V73" s="36">
        <v>0</v>
      </c>
      <c r="W73" s="36">
        <v>0</v>
      </c>
      <c r="X73" s="36">
        <v>16.75</v>
      </c>
      <c r="Y73" s="36">
        <v>0</v>
      </c>
      <c r="Z73" s="36">
        <v>1984.8725999999999</v>
      </c>
      <c r="AA73" s="36">
        <v>0</v>
      </c>
      <c r="AB73" s="36">
        <v>0</v>
      </c>
      <c r="AC73" s="36">
        <v>132.01689999999999</v>
      </c>
      <c r="AD73" s="36">
        <v>0</v>
      </c>
      <c r="AE73" s="36">
        <v>0</v>
      </c>
      <c r="AF73" s="36">
        <v>1.2712000000000001</v>
      </c>
      <c r="AG73" s="36">
        <v>141.47499999999999</v>
      </c>
      <c r="AH73" s="36">
        <v>16.626100000000001</v>
      </c>
      <c r="AI73" s="36">
        <v>0</v>
      </c>
      <c r="AJ73" s="36">
        <v>-9999</v>
      </c>
      <c r="AK73" s="36">
        <v>2064.2820999999999</v>
      </c>
      <c r="AL73" s="36">
        <v>55.1417</v>
      </c>
      <c r="AM73" s="36">
        <v>2001.6225999999999</v>
      </c>
      <c r="AN73" s="36">
        <v>65.388199999999998</v>
      </c>
      <c r="AO73" s="36">
        <v>188.96080000000001</v>
      </c>
      <c r="AP73" s="36">
        <v>170.4049</v>
      </c>
      <c r="AQ73" s="36">
        <v>8.3470999999999993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</row>
    <row r="74" spans="1:53" s="6" customFormat="1" x14ac:dyDescent="0.25">
      <c r="A74" s="6">
        <v>0</v>
      </c>
      <c r="B74" s="6" t="s">
        <v>92</v>
      </c>
      <c r="C74" s="6" t="s">
        <v>95</v>
      </c>
      <c r="D74" s="16"/>
      <c r="E74" s="16"/>
      <c r="F74" s="36" t="s">
        <v>51</v>
      </c>
      <c r="G74" s="36" t="s">
        <v>53</v>
      </c>
      <c r="H74" s="36" t="s">
        <v>50</v>
      </c>
      <c r="I74" s="36">
        <v>0</v>
      </c>
      <c r="J74" s="36">
        <v>983.42499999999995</v>
      </c>
      <c r="K74" s="36">
        <v>1334.28</v>
      </c>
      <c r="L74" s="36">
        <v>36.72</v>
      </c>
      <c r="M74" s="36">
        <v>0</v>
      </c>
      <c r="N74" s="36">
        <v>3.2349999999999999</v>
      </c>
      <c r="O74" s="36">
        <v>0.39750000000000002</v>
      </c>
      <c r="P74" s="36">
        <v>0</v>
      </c>
      <c r="Q74" s="36">
        <v>1.5649999999999999</v>
      </c>
      <c r="R74" s="36">
        <v>0</v>
      </c>
      <c r="S74" s="36">
        <v>7.2949999999999999</v>
      </c>
      <c r="T74" s="36">
        <v>2.9075000000000002</v>
      </c>
      <c r="U74" s="36">
        <v>0</v>
      </c>
      <c r="V74" s="36">
        <v>0</v>
      </c>
      <c r="W74" s="36">
        <v>4.49</v>
      </c>
      <c r="X74" s="36">
        <v>77.367500000000007</v>
      </c>
      <c r="Y74" s="36">
        <v>0.3125</v>
      </c>
      <c r="Z74" s="36">
        <v>461.17500000000001</v>
      </c>
      <c r="AA74" s="36">
        <v>0</v>
      </c>
      <c r="AB74" s="36">
        <v>0</v>
      </c>
      <c r="AC74" s="36">
        <v>6.8949999999999996</v>
      </c>
      <c r="AD74" s="36">
        <v>0</v>
      </c>
      <c r="AE74" s="36">
        <v>0</v>
      </c>
      <c r="AF74" s="36">
        <v>0</v>
      </c>
      <c r="AG74" s="36">
        <v>12507.665000000001</v>
      </c>
      <c r="AH74" s="36">
        <v>0</v>
      </c>
      <c r="AI74" s="36">
        <v>0</v>
      </c>
      <c r="AJ74" s="36">
        <v>-9999</v>
      </c>
      <c r="AK74" s="36">
        <v>2317.7049999999999</v>
      </c>
      <c r="AL74" s="36">
        <v>39.954999999999998</v>
      </c>
      <c r="AM74" s="36">
        <v>538.85500000000002</v>
      </c>
      <c r="AN74" s="36">
        <v>14.692500000000001</v>
      </c>
      <c r="AO74" s="36">
        <v>1.5649999999999999</v>
      </c>
      <c r="AP74" s="36">
        <v>6.8949999999999996</v>
      </c>
      <c r="AQ74" s="36">
        <v>0.39750000000000002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</row>
    <row r="75" spans="1:53" s="6" customFormat="1" x14ac:dyDescent="0.25">
      <c r="A75" s="6">
        <v>2010</v>
      </c>
      <c r="B75" s="6" t="s">
        <v>92</v>
      </c>
      <c r="C75" s="6" t="s">
        <v>95</v>
      </c>
      <c r="D75" s="16"/>
      <c r="E75" s="16"/>
      <c r="F75" s="36" t="s">
        <v>51</v>
      </c>
      <c r="G75" s="36" t="s">
        <v>53</v>
      </c>
      <c r="H75" s="36" t="s">
        <v>50</v>
      </c>
      <c r="I75" s="36">
        <v>0</v>
      </c>
      <c r="J75" s="36">
        <v>979.48030000000006</v>
      </c>
      <c r="K75" s="36">
        <v>1323.4405999999999</v>
      </c>
      <c r="L75" s="36">
        <v>36.72</v>
      </c>
      <c r="M75" s="36">
        <v>0</v>
      </c>
      <c r="N75" s="36">
        <v>3.2349999999999999</v>
      </c>
      <c r="O75" s="36">
        <v>0.37059999999999998</v>
      </c>
      <c r="P75" s="36">
        <v>10.8065</v>
      </c>
      <c r="Q75" s="36">
        <v>2.1246999999999998</v>
      </c>
      <c r="R75" s="36">
        <v>0</v>
      </c>
      <c r="S75" s="36">
        <v>7.3152999999999997</v>
      </c>
      <c r="T75" s="36">
        <v>2.9453999999999998</v>
      </c>
      <c r="U75" s="36">
        <v>0</v>
      </c>
      <c r="V75" s="36">
        <v>0</v>
      </c>
      <c r="W75" s="36">
        <v>4.4880000000000004</v>
      </c>
      <c r="X75" s="36">
        <v>77.36</v>
      </c>
      <c r="Y75" s="36">
        <v>0.17499999999999999</v>
      </c>
      <c r="Z75" s="36">
        <v>461.33760000000001</v>
      </c>
      <c r="AA75" s="36">
        <v>0</v>
      </c>
      <c r="AB75" s="36">
        <v>0</v>
      </c>
      <c r="AC75" s="36">
        <v>6.3211000000000004</v>
      </c>
      <c r="AD75" s="36">
        <v>0</v>
      </c>
      <c r="AE75" s="36">
        <v>0</v>
      </c>
      <c r="AF75" s="36">
        <v>0</v>
      </c>
      <c r="AG75" s="36">
        <v>12507.665000000001</v>
      </c>
      <c r="AH75" s="36">
        <v>3.9447000000000001</v>
      </c>
      <c r="AI75" s="36">
        <v>0</v>
      </c>
      <c r="AJ75" s="36">
        <v>-9999</v>
      </c>
      <c r="AK75" s="36">
        <v>2302.9209000000001</v>
      </c>
      <c r="AL75" s="36">
        <v>39.954999999999998</v>
      </c>
      <c r="AM75" s="36">
        <v>538.87260000000003</v>
      </c>
      <c r="AN75" s="36">
        <v>14.748799999999999</v>
      </c>
      <c r="AO75" s="36">
        <v>2.1246999999999998</v>
      </c>
      <c r="AP75" s="36">
        <v>21.072399999999998</v>
      </c>
      <c r="AQ75" s="36">
        <v>0.37059999999999998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</row>
    <row r="76" spans="1:53" s="6" customFormat="1" x14ac:dyDescent="0.25">
      <c r="A76" s="6">
        <v>2025</v>
      </c>
      <c r="B76" s="6" t="s">
        <v>92</v>
      </c>
      <c r="C76" s="6" t="s">
        <v>95</v>
      </c>
      <c r="D76" s="16"/>
      <c r="E76" s="16"/>
      <c r="F76" s="36" t="s">
        <v>51</v>
      </c>
      <c r="G76" s="36" t="s">
        <v>53</v>
      </c>
      <c r="H76" s="36" t="s">
        <v>50</v>
      </c>
      <c r="I76" s="36">
        <v>8.2799999999999999E-2</v>
      </c>
      <c r="J76" s="36">
        <v>979.21029999999996</v>
      </c>
      <c r="K76" s="36">
        <v>1322.4032</v>
      </c>
      <c r="L76" s="36">
        <v>36.72</v>
      </c>
      <c r="M76" s="36">
        <v>0</v>
      </c>
      <c r="N76" s="36">
        <v>3.2349999999999999</v>
      </c>
      <c r="O76" s="36">
        <v>0.37030000000000002</v>
      </c>
      <c r="P76" s="36">
        <v>4.3441999999999998</v>
      </c>
      <c r="Q76" s="36">
        <v>9.5241000000000007</v>
      </c>
      <c r="R76" s="36">
        <v>0</v>
      </c>
      <c r="S76" s="36">
        <v>7.3026</v>
      </c>
      <c r="T76" s="36">
        <v>3.0562</v>
      </c>
      <c r="U76" s="36">
        <v>0</v>
      </c>
      <c r="V76" s="36">
        <v>0</v>
      </c>
      <c r="W76" s="36">
        <v>4.484</v>
      </c>
      <c r="X76" s="36">
        <v>77.36</v>
      </c>
      <c r="Y76" s="36">
        <v>0.14499999999999999</v>
      </c>
      <c r="Z76" s="36">
        <v>461.39019999999999</v>
      </c>
      <c r="AA76" s="36">
        <v>0</v>
      </c>
      <c r="AB76" s="36">
        <v>0</v>
      </c>
      <c r="AC76" s="36">
        <v>6.3052000000000001</v>
      </c>
      <c r="AD76" s="36">
        <v>0</v>
      </c>
      <c r="AE76" s="36">
        <v>0</v>
      </c>
      <c r="AF76" s="36">
        <v>0</v>
      </c>
      <c r="AG76" s="36">
        <v>12507.665000000001</v>
      </c>
      <c r="AH76" s="36">
        <v>4.2146999999999997</v>
      </c>
      <c r="AI76" s="36">
        <v>0</v>
      </c>
      <c r="AJ76" s="36">
        <v>-9999</v>
      </c>
      <c r="AK76" s="36">
        <v>2301.6134999999999</v>
      </c>
      <c r="AL76" s="36">
        <v>39.954999999999998</v>
      </c>
      <c r="AM76" s="36">
        <v>538.89520000000005</v>
      </c>
      <c r="AN76" s="36">
        <v>14.8428</v>
      </c>
      <c r="AO76" s="36">
        <v>9.5241000000000007</v>
      </c>
      <c r="AP76" s="36">
        <v>14.864100000000001</v>
      </c>
      <c r="AQ76" s="36">
        <v>0.37030000000000002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</row>
    <row r="77" spans="1:53" s="6" customFormat="1" x14ac:dyDescent="0.25">
      <c r="A77" s="6">
        <v>2040</v>
      </c>
      <c r="B77" s="6" t="s">
        <v>92</v>
      </c>
      <c r="C77" s="6" t="s">
        <v>95</v>
      </c>
      <c r="D77" s="16"/>
      <c r="E77" s="16"/>
      <c r="F77" s="36" t="s">
        <v>51</v>
      </c>
      <c r="G77" s="36" t="s">
        <v>53</v>
      </c>
      <c r="H77" s="36" t="s">
        <v>50</v>
      </c>
      <c r="I77" s="36">
        <v>0.17169999999999999</v>
      </c>
      <c r="J77" s="36">
        <v>978.83150000000001</v>
      </c>
      <c r="K77" s="36">
        <v>1321.0291</v>
      </c>
      <c r="L77" s="36">
        <v>36.72</v>
      </c>
      <c r="M77" s="36">
        <v>0</v>
      </c>
      <c r="N77" s="36">
        <v>3.2349999999999999</v>
      </c>
      <c r="O77" s="36">
        <v>0.36980000000000002</v>
      </c>
      <c r="P77" s="36">
        <v>5.4321000000000002</v>
      </c>
      <c r="Q77" s="36">
        <v>8.5694999999999997</v>
      </c>
      <c r="R77" s="36">
        <v>0</v>
      </c>
      <c r="S77" s="36">
        <v>7.2835000000000001</v>
      </c>
      <c r="T77" s="36">
        <v>4.3048000000000002</v>
      </c>
      <c r="U77" s="36">
        <v>0</v>
      </c>
      <c r="V77" s="36">
        <v>0</v>
      </c>
      <c r="W77" s="36">
        <v>4.4767999999999999</v>
      </c>
      <c r="X77" s="36">
        <v>77.325000000000003</v>
      </c>
      <c r="Y77" s="36">
        <v>0.11749999999999999</v>
      </c>
      <c r="Z77" s="36">
        <v>461.48750000000001</v>
      </c>
      <c r="AA77" s="36">
        <v>0</v>
      </c>
      <c r="AB77" s="36">
        <v>0</v>
      </c>
      <c r="AC77" s="36">
        <v>6.2892999999999999</v>
      </c>
      <c r="AD77" s="36">
        <v>0</v>
      </c>
      <c r="AE77" s="36">
        <v>0</v>
      </c>
      <c r="AF77" s="36">
        <v>0</v>
      </c>
      <c r="AG77" s="36">
        <v>12507.665000000001</v>
      </c>
      <c r="AH77" s="36">
        <v>4.5934999999999997</v>
      </c>
      <c r="AI77" s="36">
        <v>0</v>
      </c>
      <c r="AJ77" s="36">
        <v>-9999</v>
      </c>
      <c r="AK77" s="36">
        <v>2299.8604999999998</v>
      </c>
      <c r="AL77" s="36">
        <v>39.954999999999998</v>
      </c>
      <c r="AM77" s="36">
        <v>538.92999999999995</v>
      </c>
      <c r="AN77" s="36">
        <v>16.065100000000001</v>
      </c>
      <c r="AO77" s="36">
        <v>8.5694999999999997</v>
      </c>
      <c r="AP77" s="36">
        <v>16.315000000000001</v>
      </c>
      <c r="AQ77" s="36">
        <v>0.36980000000000002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</row>
    <row r="78" spans="1:53" s="6" customFormat="1" x14ac:dyDescent="0.25">
      <c r="A78" s="6">
        <v>2055</v>
      </c>
      <c r="B78" s="6" t="s">
        <v>92</v>
      </c>
      <c r="C78" s="6" t="s">
        <v>95</v>
      </c>
      <c r="D78" s="16"/>
      <c r="E78" s="16"/>
      <c r="F78" s="36" t="s">
        <v>51</v>
      </c>
      <c r="G78" s="36" t="s">
        <v>53</v>
      </c>
      <c r="H78" s="36" t="s">
        <v>50</v>
      </c>
      <c r="I78" s="36">
        <v>0.2606</v>
      </c>
      <c r="J78" s="36">
        <v>978.26559999999995</v>
      </c>
      <c r="K78" s="36">
        <v>1317.8669</v>
      </c>
      <c r="L78" s="36">
        <v>36.72</v>
      </c>
      <c r="M78" s="36">
        <v>0</v>
      </c>
      <c r="N78" s="36">
        <v>3.2164999999999999</v>
      </c>
      <c r="O78" s="36">
        <v>0.36930000000000002</v>
      </c>
      <c r="P78" s="36">
        <v>8.2683999999999997</v>
      </c>
      <c r="Q78" s="36">
        <v>8.9056999999999995</v>
      </c>
      <c r="R78" s="36">
        <v>0</v>
      </c>
      <c r="S78" s="36">
        <v>7.2592999999999996</v>
      </c>
      <c r="T78" s="36">
        <v>4.2801</v>
      </c>
      <c r="U78" s="36">
        <v>0</v>
      </c>
      <c r="V78" s="36">
        <v>0</v>
      </c>
      <c r="W78" s="36">
        <v>4.4657</v>
      </c>
      <c r="X78" s="36">
        <v>77.325000000000003</v>
      </c>
      <c r="Y78" s="36">
        <v>0.10249999999999999</v>
      </c>
      <c r="Z78" s="36">
        <v>461.58890000000002</v>
      </c>
      <c r="AA78" s="36">
        <v>0</v>
      </c>
      <c r="AB78" s="36">
        <v>0</v>
      </c>
      <c r="AC78" s="36">
        <v>6.2716000000000003</v>
      </c>
      <c r="AD78" s="36">
        <v>0</v>
      </c>
      <c r="AE78" s="36">
        <v>0</v>
      </c>
      <c r="AF78" s="36">
        <v>0</v>
      </c>
      <c r="AG78" s="36">
        <v>12507.665000000001</v>
      </c>
      <c r="AH78" s="36">
        <v>5.1593999999999998</v>
      </c>
      <c r="AI78" s="36">
        <v>0</v>
      </c>
      <c r="AJ78" s="36">
        <v>-9999</v>
      </c>
      <c r="AK78" s="36">
        <v>2296.1325000000002</v>
      </c>
      <c r="AL78" s="36">
        <v>39.936500000000002</v>
      </c>
      <c r="AM78" s="36">
        <v>539.01639999999998</v>
      </c>
      <c r="AN78" s="36">
        <v>16.005099999999999</v>
      </c>
      <c r="AO78" s="36">
        <v>8.9056999999999995</v>
      </c>
      <c r="AP78" s="36">
        <v>19.699400000000001</v>
      </c>
      <c r="AQ78" s="36">
        <v>0.36930000000000002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</row>
    <row r="79" spans="1:53" s="6" customFormat="1" x14ac:dyDescent="0.25">
      <c r="A79" s="6">
        <v>2070</v>
      </c>
      <c r="B79" s="6" t="s">
        <v>92</v>
      </c>
      <c r="C79" s="6" t="s">
        <v>95</v>
      </c>
      <c r="D79" s="16"/>
      <c r="E79" s="16"/>
      <c r="F79" s="36" t="s">
        <v>51</v>
      </c>
      <c r="G79" s="36" t="s">
        <v>53</v>
      </c>
      <c r="H79" s="36" t="s">
        <v>50</v>
      </c>
      <c r="I79" s="36">
        <v>0.40029999999999999</v>
      </c>
      <c r="J79" s="36">
        <v>976.68629999999996</v>
      </c>
      <c r="K79" s="36">
        <v>1315.1555000000001</v>
      </c>
      <c r="L79" s="36">
        <v>36.72</v>
      </c>
      <c r="M79" s="36">
        <v>0</v>
      </c>
      <c r="N79" s="36">
        <v>3.2105999999999999</v>
      </c>
      <c r="O79" s="36">
        <v>0.36670000000000003</v>
      </c>
      <c r="P79" s="36">
        <v>8.7068999999999992</v>
      </c>
      <c r="Q79" s="36">
        <v>10.911300000000001</v>
      </c>
      <c r="R79" s="36">
        <v>0</v>
      </c>
      <c r="S79" s="36">
        <v>7.2057000000000002</v>
      </c>
      <c r="T79" s="36">
        <v>4.4833999999999996</v>
      </c>
      <c r="U79" s="36">
        <v>0</v>
      </c>
      <c r="V79" s="36">
        <v>0</v>
      </c>
      <c r="W79" s="36">
        <v>4.4307999999999996</v>
      </c>
      <c r="X79" s="36">
        <v>77.31</v>
      </c>
      <c r="Y79" s="36">
        <v>0.08</v>
      </c>
      <c r="Z79" s="36">
        <v>461.82920000000001</v>
      </c>
      <c r="AA79" s="36">
        <v>0</v>
      </c>
      <c r="AB79" s="36">
        <v>0</v>
      </c>
      <c r="AC79" s="36">
        <v>6.2298</v>
      </c>
      <c r="AD79" s="36">
        <v>0</v>
      </c>
      <c r="AE79" s="36">
        <v>0</v>
      </c>
      <c r="AF79" s="36">
        <v>0</v>
      </c>
      <c r="AG79" s="36">
        <v>12507.665000000001</v>
      </c>
      <c r="AH79" s="36">
        <v>6.7386999999999997</v>
      </c>
      <c r="AI79" s="36">
        <v>0</v>
      </c>
      <c r="AJ79" s="36">
        <v>-9999</v>
      </c>
      <c r="AK79" s="36">
        <v>2291.8418000000001</v>
      </c>
      <c r="AL79" s="36">
        <v>39.930599999999998</v>
      </c>
      <c r="AM79" s="36">
        <v>539.2192</v>
      </c>
      <c r="AN79" s="36">
        <v>16.119900000000001</v>
      </c>
      <c r="AO79" s="36">
        <v>10.911300000000001</v>
      </c>
      <c r="AP79" s="36">
        <v>21.6755</v>
      </c>
      <c r="AQ79" s="36">
        <v>0.36670000000000003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</row>
    <row r="80" spans="1:53" s="6" customFormat="1" x14ac:dyDescent="0.25">
      <c r="A80" s="6">
        <v>2085</v>
      </c>
      <c r="B80" s="6" t="s">
        <v>92</v>
      </c>
      <c r="C80" s="6" t="s">
        <v>95</v>
      </c>
      <c r="D80" s="16"/>
      <c r="E80" s="16"/>
      <c r="F80" s="36" t="s">
        <v>51</v>
      </c>
      <c r="G80" s="36" t="s">
        <v>53</v>
      </c>
      <c r="H80" s="36" t="s">
        <v>50</v>
      </c>
      <c r="I80" s="36">
        <v>0.54</v>
      </c>
      <c r="J80" s="36">
        <v>975.02809999999999</v>
      </c>
      <c r="K80" s="36">
        <v>1312.6886999999999</v>
      </c>
      <c r="L80" s="36">
        <v>36.72</v>
      </c>
      <c r="M80" s="36">
        <v>0</v>
      </c>
      <c r="N80" s="36">
        <v>3.1882000000000001</v>
      </c>
      <c r="O80" s="36">
        <v>0.3634</v>
      </c>
      <c r="P80" s="36">
        <v>10.169499999999999</v>
      </c>
      <c r="Q80" s="36">
        <v>11.495900000000001</v>
      </c>
      <c r="R80" s="36">
        <v>0</v>
      </c>
      <c r="S80" s="36">
        <v>7.1116999999999999</v>
      </c>
      <c r="T80" s="36">
        <v>4.7690999999999999</v>
      </c>
      <c r="U80" s="36">
        <v>0</v>
      </c>
      <c r="V80" s="36">
        <v>0</v>
      </c>
      <c r="W80" s="36">
        <v>4.3522999999999996</v>
      </c>
      <c r="X80" s="36">
        <v>77.305000000000007</v>
      </c>
      <c r="Y80" s="36">
        <v>5.7500000000000002E-2</v>
      </c>
      <c r="Z80" s="36">
        <v>462.24239999999998</v>
      </c>
      <c r="AA80" s="36">
        <v>0</v>
      </c>
      <c r="AB80" s="36">
        <v>0</v>
      </c>
      <c r="AC80" s="36">
        <v>6.1761999999999997</v>
      </c>
      <c r="AD80" s="36">
        <v>0</v>
      </c>
      <c r="AE80" s="36">
        <v>0</v>
      </c>
      <c r="AF80" s="36">
        <v>0</v>
      </c>
      <c r="AG80" s="36">
        <v>12507.665000000001</v>
      </c>
      <c r="AH80" s="36">
        <v>8.3969000000000005</v>
      </c>
      <c r="AI80" s="36">
        <v>0</v>
      </c>
      <c r="AJ80" s="36">
        <v>-9999</v>
      </c>
      <c r="AK80" s="36">
        <v>2287.7168000000001</v>
      </c>
      <c r="AL80" s="36">
        <v>39.908200000000001</v>
      </c>
      <c r="AM80" s="36">
        <v>539.60490000000004</v>
      </c>
      <c r="AN80" s="36">
        <v>16.2332</v>
      </c>
      <c r="AO80" s="36">
        <v>11.495900000000001</v>
      </c>
      <c r="AP80" s="36">
        <v>24.742599999999999</v>
      </c>
      <c r="AQ80" s="36">
        <v>0.3634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</row>
    <row r="81" spans="1:53" s="6" customFormat="1" x14ac:dyDescent="0.25">
      <c r="A81" s="6">
        <v>2100</v>
      </c>
      <c r="B81" s="6" t="s">
        <v>92</v>
      </c>
      <c r="C81" s="6" t="s">
        <v>95</v>
      </c>
      <c r="D81" s="16"/>
      <c r="E81" s="16"/>
      <c r="F81" s="36" t="s">
        <v>51</v>
      </c>
      <c r="G81" s="36" t="s">
        <v>53</v>
      </c>
      <c r="H81" s="36" t="s">
        <v>50</v>
      </c>
      <c r="I81" s="36">
        <v>0.6734</v>
      </c>
      <c r="J81" s="36">
        <v>973.12199999999996</v>
      </c>
      <c r="K81" s="36">
        <v>1310.4297999999999</v>
      </c>
      <c r="L81" s="36">
        <v>36.72</v>
      </c>
      <c r="M81" s="36">
        <v>0</v>
      </c>
      <c r="N81" s="36">
        <v>3.1707999999999998</v>
      </c>
      <c r="O81" s="36">
        <v>0.36020000000000002</v>
      </c>
      <c r="P81" s="36">
        <v>11.2567</v>
      </c>
      <c r="Q81" s="36">
        <v>12.34</v>
      </c>
      <c r="R81" s="36">
        <v>0</v>
      </c>
      <c r="S81" s="36">
        <v>6.9257999999999997</v>
      </c>
      <c r="T81" s="36">
        <v>4.8391999999999999</v>
      </c>
      <c r="U81" s="36">
        <v>0</v>
      </c>
      <c r="V81" s="36">
        <v>0</v>
      </c>
      <c r="W81" s="36">
        <v>4.2441000000000004</v>
      </c>
      <c r="X81" s="36">
        <v>77.305000000000007</v>
      </c>
      <c r="Y81" s="36">
        <v>0.04</v>
      </c>
      <c r="Z81" s="36">
        <v>462.89780000000002</v>
      </c>
      <c r="AA81" s="36">
        <v>0</v>
      </c>
      <c r="AB81" s="36">
        <v>0</v>
      </c>
      <c r="AC81" s="36">
        <v>6.1105999999999998</v>
      </c>
      <c r="AD81" s="36">
        <v>0</v>
      </c>
      <c r="AE81" s="36">
        <v>0</v>
      </c>
      <c r="AF81" s="36">
        <v>0</v>
      </c>
      <c r="AG81" s="36">
        <v>12507.665000000001</v>
      </c>
      <c r="AH81" s="36">
        <v>10.303000000000001</v>
      </c>
      <c r="AI81" s="36">
        <v>0</v>
      </c>
      <c r="AJ81" s="36">
        <v>-9999</v>
      </c>
      <c r="AK81" s="36">
        <v>2283.5518000000002</v>
      </c>
      <c r="AL81" s="36">
        <v>39.890799999999999</v>
      </c>
      <c r="AM81" s="36">
        <v>540.24279999999999</v>
      </c>
      <c r="AN81" s="36">
        <v>16.0091</v>
      </c>
      <c r="AO81" s="36">
        <v>12.34</v>
      </c>
      <c r="AP81" s="36">
        <v>27.670300000000001</v>
      </c>
      <c r="AQ81" s="36">
        <v>0.36020000000000002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</row>
    <row r="82" spans="1:53" s="6" customFormat="1" x14ac:dyDescent="0.25">
      <c r="A82" s="6">
        <v>0</v>
      </c>
      <c r="B82" s="6" t="s">
        <v>96</v>
      </c>
      <c r="C82" s="6" t="s">
        <v>95</v>
      </c>
      <c r="F82" s="37" t="s">
        <v>51</v>
      </c>
      <c r="G82" s="37" t="s">
        <v>52</v>
      </c>
      <c r="H82" s="37" t="s">
        <v>50</v>
      </c>
      <c r="I82" s="37">
        <v>0</v>
      </c>
      <c r="J82" s="37">
        <v>22954.192500000001</v>
      </c>
      <c r="K82" s="37">
        <v>52627.952499999999</v>
      </c>
      <c r="L82" s="37">
        <v>1954.1775</v>
      </c>
      <c r="M82" s="37">
        <v>0</v>
      </c>
      <c r="N82" s="37">
        <v>157.05500000000001</v>
      </c>
      <c r="O82" s="37">
        <v>19.0275</v>
      </c>
      <c r="P82" s="37">
        <v>23.092500000000001</v>
      </c>
      <c r="Q82" s="37">
        <v>224.38</v>
      </c>
      <c r="R82" s="37">
        <v>0</v>
      </c>
      <c r="S82" s="37">
        <v>461.53250000000003</v>
      </c>
      <c r="T82" s="37">
        <v>18.127500000000001</v>
      </c>
      <c r="U82" s="37">
        <v>0</v>
      </c>
      <c r="V82" s="37">
        <v>0</v>
      </c>
      <c r="W82" s="37">
        <v>12.737500000000001</v>
      </c>
      <c r="X82" s="37">
        <v>1534.0725</v>
      </c>
      <c r="Y82" s="37">
        <v>13.095000000000001</v>
      </c>
      <c r="Z82" s="37">
        <v>26573.994999999999</v>
      </c>
      <c r="AA82" s="37">
        <v>0</v>
      </c>
      <c r="AB82" s="37">
        <v>0</v>
      </c>
      <c r="AC82" s="37">
        <v>744.18499999999995</v>
      </c>
      <c r="AD82" s="37">
        <v>0</v>
      </c>
      <c r="AE82" s="37">
        <v>48.274999999999999</v>
      </c>
      <c r="AF82" s="37">
        <v>10.895</v>
      </c>
      <c r="AG82" s="37">
        <v>51941.292500000003</v>
      </c>
      <c r="AH82" s="37">
        <v>0</v>
      </c>
      <c r="AI82" s="37">
        <v>0</v>
      </c>
      <c r="AJ82" s="37">
        <v>-9999</v>
      </c>
      <c r="AK82" s="37">
        <v>75582.145000000004</v>
      </c>
      <c r="AL82" s="37">
        <v>2159.5075000000002</v>
      </c>
      <c r="AM82" s="37">
        <v>28121.162499999999</v>
      </c>
      <c r="AN82" s="37">
        <v>492.39749999999998</v>
      </c>
      <c r="AO82" s="37">
        <v>224.38</v>
      </c>
      <c r="AP82" s="37">
        <v>767.27750000000003</v>
      </c>
      <c r="AQ82" s="37">
        <v>29.922499999999999</v>
      </c>
      <c r="AR82" s="37">
        <v>0</v>
      </c>
      <c r="AS82" s="37">
        <v>0</v>
      </c>
      <c r="AT82" s="37">
        <v>0</v>
      </c>
      <c r="AU82" s="37">
        <v>0</v>
      </c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7">
        <v>0</v>
      </c>
    </row>
    <row r="83" spans="1:53" s="6" customFormat="1" x14ac:dyDescent="0.25">
      <c r="A83" s="6">
        <v>2010</v>
      </c>
      <c r="B83" s="6" t="s">
        <v>96</v>
      </c>
      <c r="C83" s="6" t="s">
        <v>95</v>
      </c>
      <c r="F83" s="37" t="s">
        <v>51</v>
      </c>
      <c r="G83" s="37" t="s">
        <v>52</v>
      </c>
      <c r="H83" s="37" t="s">
        <v>50</v>
      </c>
      <c r="I83" s="37">
        <v>0</v>
      </c>
      <c r="J83" s="37">
        <v>22880.337</v>
      </c>
      <c r="K83" s="37">
        <v>52489.570299999999</v>
      </c>
      <c r="L83" s="37">
        <v>1949.6886999999999</v>
      </c>
      <c r="M83" s="37">
        <v>0</v>
      </c>
      <c r="N83" s="37">
        <v>153.572</v>
      </c>
      <c r="O83" s="37">
        <v>17.9816</v>
      </c>
      <c r="P83" s="37">
        <v>158.0744</v>
      </c>
      <c r="Q83" s="37">
        <v>304.93959999999998</v>
      </c>
      <c r="R83" s="37">
        <v>0</v>
      </c>
      <c r="S83" s="37">
        <v>456.16919999999999</v>
      </c>
      <c r="T83" s="37">
        <v>26.901499999999999</v>
      </c>
      <c r="U83" s="37">
        <v>0</v>
      </c>
      <c r="V83" s="37">
        <v>0</v>
      </c>
      <c r="W83" s="37">
        <v>12.4169</v>
      </c>
      <c r="X83" s="37">
        <v>1521.49</v>
      </c>
      <c r="Y83" s="37">
        <v>10.577500000000001</v>
      </c>
      <c r="Z83" s="37">
        <v>26595.1008</v>
      </c>
      <c r="AA83" s="37">
        <v>0</v>
      </c>
      <c r="AB83" s="37">
        <v>0</v>
      </c>
      <c r="AC83" s="37">
        <v>667.46619999999996</v>
      </c>
      <c r="AD83" s="37">
        <v>0</v>
      </c>
      <c r="AE83" s="37">
        <v>48.274999999999999</v>
      </c>
      <c r="AF83" s="37">
        <v>10.376300000000001</v>
      </c>
      <c r="AG83" s="37">
        <v>51941.292500000003</v>
      </c>
      <c r="AH83" s="37">
        <v>73.855500000000006</v>
      </c>
      <c r="AI83" s="37">
        <v>0</v>
      </c>
      <c r="AJ83" s="37">
        <v>-9999</v>
      </c>
      <c r="AK83" s="37">
        <v>75369.907300000006</v>
      </c>
      <c r="AL83" s="37">
        <v>2151.5356000000002</v>
      </c>
      <c r="AM83" s="37">
        <v>28127.168300000001</v>
      </c>
      <c r="AN83" s="37">
        <v>495.48759999999999</v>
      </c>
      <c r="AO83" s="37">
        <v>304.93959999999998</v>
      </c>
      <c r="AP83" s="37">
        <v>899.39620000000002</v>
      </c>
      <c r="AQ83" s="37">
        <v>28.358000000000001</v>
      </c>
      <c r="AR83" s="37">
        <v>0</v>
      </c>
      <c r="AS83" s="37">
        <v>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7">
        <v>0</v>
      </c>
    </row>
    <row r="84" spans="1:53" s="6" customFormat="1" x14ac:dyDescent="0.25">
      <c r="A84" s="6">
        <v>2025</v>
      </c>
      <c r="B84" s="6" t="s">
        <v>96</v>
      </c>
      <c r="C84" s="6" t="s">
        <v>95</v>
      </c>
      <c r="F84" s="37" t="s">
        <v>51</v>
      </c>
      <c r="G84" s="37" t="s">
        <v>52</v>
      </c>
      <c r="H84" s="37" t="s">
        <v>50</v>
      </c>
      <c r="I84" s="37">
        <v>8.4400000000000003E-2</v>
      </c>
      <c r="J84" s="37">
        <v>22866.391199999998</v>
      </c>
      <c r="K84" s="37">
        <v>52468.082999999999</v>
      </c>
      <c r="L84" s="37">
        <v>1949.0713000000001</v>
      </c>
      <c r="M84" s="37">
        <v>0</v>
      </c>
      <c r="N84" s="37">
        <v>153.0779</v>
      </c>
      <c r="O84" s="37">
        <v>17.904800000000002</v>
      </c>
      <c r="P84" s="37">
        <v>100.4821</v>
      </c>
      <c r="Q84" s="37">
        <v>389.14499999999998</v>
      </c>
      <c r="R84" s="37">
        <v>0</v>
      </c>
      <c r="S84" s="37">
        <v>454.50369999999998</v>
      </c>
      <c r="T84" s="37">
        <v>30.074300000000001</v>
      </c>
      <c r="U84" s="37">
        <v>0</v>
      </c>
      <c r="V84" s="37">
        <v>0</v>
      </c>
      <c r="W84" s="37">
        <v>12.3261</v>
      </c>
      <c r="X84" s="37">
        <v>1519.1929</v>
      </c>
      <c r="Y84" s="37">
        <v>5.3125</v>
      </c>
      <c r="Z84" s="37">
        <v>26605.829099999999</v>
      </c>
      <c r="AA84" s="37">
        <v>0</v>
      </c>
      <c r="AB84" s="37">
        <v>0</v>
      </c>
      <c r="AC84" s="37">
        <v>659.12180000000001</v>
      </c>
      <c r="AD84" s="37">
        <v>0</v>
      </c>
      <c r="AE84" s="37">
        <v>48.274999999999999</v>
      </c>
      <c r="AF84" s="37">
        <v>10.2005</v>
      </c>
      <c r="AG84" s="37">
        <v>51941.292500000003</v>
      </c>
      <c r="AH84" s="37">
        <v>87.801299999999998</v>
      </c>
      <c r="AI84" s="37">
        <v>0</v>
      </c>
      <c r="AJ84" s="37">
        <v>-9999</v>
      </c>
      <c r="AK84" s="37">
        <v>75334.474199999997</v>
      </c>
      <c r="AL84" s="37">
        <v>2150.4243000000001</v>
      </c>
      <c r="AM84" s="37">
        <v>28130.334500000001</v>
      </c>
      <c r="AN84" s="37">
        <v>496.90410000000003</v>
      </c>
      <c r="AO84" s="37">
        <v>389.14499999999998</v>
      </c>
      <c r="AP84" s="37">
        <v>847.40520000000004</v>
      </c>
      <c r="AQ84" s="37">
        <v>28.1053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</row>
    <row r="85" spans="1:53" s="6" customFormat="1" x14ac:dyDescent="0.25">
      <c r="A85" s="6">
        <v>2040</v>
      </c>
      <c r="B85" s="6" t="s">
        <v>96</v>
      </c>
      <c r="C85" s="6" t="s">
        <v>95</v>
      </c>
      <c r="F85" s="37" t="s">
        <v>51</v>
      </c>
      <c r="G85" s="37" t="s">
        <v>52</v>
      </c>
      <c r="H85" s="37" t="s">
        <v>50</v>
      </c>
      <c r="I85" s="37">
        <v>0.23519999999999999</v>
      </c>
      <c r="J85" s="37">
        <v>22827.399300000001</v>
      </c>
      <c r="K85" s="37">
        <v>52416.378799999999</v>
      </c>
      <c r="L85" s="37">
        <v>1947.8404</v>
      </c>
      <c r="M85" s="37">
        <v>0</v>
      </c>
      <c r="N85" s="37">
        <v>151.0814</v>
      </c>
      <c r="O85" s="37">
        <v>16.908200000000001</v>
      </c>
      <c r="P85" s="37">
        <v>138.03579999999999</v>
      </c>
      <c r="Q85" s="37">
        <v>416.17970000000003</v>
      </c>
      <c r="R85" s="37">
        <v>0</v>
      </c>
      <c r="S85" s="37">
        <v>446.41419999999999</v>
      </c>
      <c r="T85" s="37">
        <v>39.480499999999999</v>
      </c>
      <c r="U85" s="37">
        <v>0</v>
      </c>
      <c r="V85" s="37">
        <v>0</v>
      </c>
      <c r="W85" s="37">
        <v>12.116099999999999</v>
      </c>
      <c r="X85" s="37">
        <v>1518.0434</v>
      </c>
      <c r="Y85" s="37">
        <v>3.9224999999999999</v>
      </c>
      <c r="Z85" s="37">
        <v>26618.582999999999</v>
      </c>
      <c r="AA85" s="37">
        <v>0</v>
      </c>
      <c r="AB85" s="37">
        <v>0</v>
      </c>
      <c r="AC85" s="37">
        <v>639.24279999999999</v>
      </c>
      <c r="AD85" s="37">
        <v>0</v>
      </c>
      <c r="AE85" s="37">
        <v>48.274999999999999</v>
      </c>
      <c r="AF85" s="37">
        <v>10.0982</v>
      </c>
      <c r="AG85" s="37">
        <v>51941.292500000003</v>
      </c>
      <c r="AH85" s="37">
        <v>126.7932</v>
      </c>
      <c r="AI85" s="37">
        <v>0</v>
      </c>
      <c r="AJ85" s="37">
        <v>-9999</v>
      </c>
      <c r="AK85" s="37">
        <v>75243.778099999996</v>
      </c>
      <c r="AL85" s="37">
        <v>2147.1968000000002</v>
      </c>
      <c r="AM85" s="37">
        <v>28140.548900000002</v>
      </c>
      <c r="AN85" s="37">
        <v>498.01080000000002</v>
      </c>
      <c r="AO85" s="37">
        <v>416.17970000000003</v>
      </c>
      <c r="AP85" s="37">
        <v>904.07180000000005</v>
      </c>
      <c r="AQ85" s="37">
        <v>27.006399999999999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</row>
    <row r="86" spans="1:53" s="6" customFormat="1" x14ac:dyDescent="0.25">
      <c r="A86" s="6">
        <v>2055</v>
      </c>
      <c r="B86" s="6" t="s">
        <v>96</v>
      </c>
      <c r="C86" s="6" t="s">
        <v>95</v>
      </c>
      <c r="F86" s="37" t="s">
        <v>51</v>
      </c>
      <c r="G86" s="37" t="s">
        <v>52</v>
      </c>
      <c r="H86" s="37" t="s">
        <v>50</v>
      </c>
      <c r="I86" s="37">
        <v>0.38600000000000001</v>
      </c>
      <c r="J86" s="37">
        <v>22689.936900000001</v>
      </c>
      <c r="K86" s="37">
        <v>52317.958599999998</v>
      </c>
      <c r="L86" s="37">
        <v>1946.5105000000001</v>
      </c>
      <c r="M86" s="37">
        <v>0</v>
      </c>
      <c r="N86" s="37">
        <v>149.19640000000001</v>
      </c>
      <c r="O86" s="37">
        <v>16.513100000000001</v>
      </c>
      <c r="P86" s="37">
        <v>215.0977</v>
      </c>
      <c r="Q86" s="37">
        <v>471.06889999999999</v>
      </c>
      <c r="R86" s="37">
        <v>0</v>
      </c>
      <c r="S86" s="37">
        <v>430.80959999999999</v>
      </c>
      <c r="T86" s="37">
        <v>41.530900000000003</v>
      </c>
      <c r="U86" s="37">
        <v>0</v>
      </c>
      <c r="V86" s="37">
        <v>0</v>
      </c>
      <c r="W86" s="37">
        <v>12.0236</v>
      </c>
      <c r="X86" s="37">
        <v>1516.7264</v>
      </c>
      <c r="Y86" s="37">
        <v>3.0525000000000002</v>
      </c>
      <c r="Z86" s="37">
        <v>26641.399000000001</v>
      </c>
      <c r="AA86" s="37">
        <v>0</v>
      </c>
      <c r="AB86" s="37">
        <v>0</v>
      </c>
      <c r="AC86" s="37">
        <v>602.74009999999998</v>
      </c>
      <c r="AD86" s="37">
        <v>0</v>
      </c>
      <c r="AE86" s="37">
        <v>48.274999999999999</v>
      </c>
      <c r="AF86" s="37">
        <v>9.6978000000000009</v>
      </c>
      <c r="AG86" s="37">
        <v>51941.292500000003</v>
      </c>
      <c r="AH86" s="37">
        <v>264.25560000000002</v>
      </c>
      <c r="AI86" s="37">
        <v>0</v>
      </c>
      <c r="AJ86" s="37">
        <v>-9999</v>
      </c>
      <c r="AK86" s="37">
        <v>75007.895499999999</v>
      </c>
      <c r="AL86" s="37">
        <v>2143.9819000000002</v>
      </c>
      <c r="AM86" s="37">
        <v>28161.177800000001</v>
      </c>
      <c r="AN86" s="37">
        <v>484.36410000000001</v>
      </c>
      <c r="AO86" s="37">
        <v>471.06889999999999</v>
      </c>
      <c r="AP86" s="37">
        <v>1082.0934</v>
      </c>
      <c r="AQ86" s="37">
        <v>26.210899999999999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</row>
    <row r="87" spans="1:53" s="6" customFormat="1" x14ac:dyDescent="0.25">
      <c r="A87" s="6">
        <v>2070</v>
      </c>
      <c r="B87" s="6" t="s">
        <v>96</v>
      </c>
      <c r="C87" s="6" t="s">
        <v>95</v>
      </c>
      <c r="F87" s="37" t="s">
        <v>51</v>
      </c>
      <c r="G87" s="37" t="s">
        <v>52</v>
      </c>
      <c r="H87" s="37" t="s">
        <v>50</v>
      </c>
      <c r="I87" s="37">
        <v>0.57379999999999998</v>
      </c>
      <c r="J87" s="37">
        <v>22432.456200000001</v>
      </c>
      <c r="K87" s="37">
        <v>52175.205600000001</v>
      </c>
      <c r="L87" s="37">
        <v>1936.2438</v>
      </c>
      <c r="M87" s="37">
        <v>0</v>
      </c>
      <c r="N87" s="37">
        <v>136.50620000000001</v>
      </c>
      <c r="O87" s="37">
        <v>15.813499999999999</v>
      </c>
      <c r="P87" s="37">
        <v>313.16329999999999</v>
      </c>
      <c r="Q87" s="37">
        <v>607.40570000000002</v>
      </c>
      <c r="R87" s="37">
        <v>0</v>
      </c>
      <c r="S87" s="37">
        <v>404.18180000000001</v>
      </c>
      <c r="T87" s="37">
        <v>48.6051</v>
      </c>
      <c r="U87" s="37">
        <v>0</v>
      </c>
      <c r="V87" s="37">
        <v>0</v>
      </c>
      <c r="W87" s="37">
        <v>11.785</v>
      </c>
      <c r="X87" s="37">
        <v>1506.4867999999999</v>
      </c>
      <c r="Y87" s="37">
        <v>2.1775000000000002</v>
      </c>
      <c r="Z87" s="37">
        <v>26687.411899999999</v>
      </c>
      <c r="AA87" s="37">
        <v>0</v>
      </c>
      <c r="AB87" s="37">
        <v>0</v>
      </c>
      <c r="AC87" s="37">
        <v>520.04719999999998</v>
      </c>
      <c r="AD87" s="37">
        <v>0</v>
      </c>
      <c r="AE87" s="37">
        <v>48.274999999999999</v>
      </c>
      <c r="AF87" s="37">
        <v>9.2914999999999992</v>
      </c>
      <c r="AG87" s="37">
        <v>51941.292500000003</v>
      </c>
      <c r="AH87" s="37">
        <v>521.73630000000003</v>
      </c>
      <c r="AI87" s="37">
        <v>0</v>
      </c>
      <c r="AJ87" s="37">
        <v>-9999</v>
      </c>
      <c r="AK87" s="37">
        <v>74607.661800000002</v>
      </c>
      <c r="AL87" s="37">
        <v>2121.0250000000001</v>
      </c>
      <c r="AM87" s="37">
        <v>28196.0762</v>
      </c>
      <c r="AN87" s="37">
        <v>464.572</v>
      </c>
      <c r="AO87" s="37">
        <v>607.40570000000002</v>
      </c>
      <c r="AP87" s="37">
        <v>1354.9467999999999</v>
      </c>
      <c r="AQ87" s="37">
        <v>25.105</v>
      </c>
      <c r="AR87" s="37">
        <v>0</v>
      </c>
      <c r="AS87" s="37">
        <v>0</v>
      </c>
      <c r="AT87" s="37">
        <v>0</v>
      </c>
      <c r="AU87" s="37">
        <v>0</v>
      </c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7">
        <v>0</v>
      </c>
    </row>
    <row r="88" spans="1:53" s="6" customFormat="1" x14ac:dyDescent="0.25">
      <c r="A88" s="6">
        <v>2085</v>
      </c>
      <c r="B88" s="6" t="s">
        <v>96</v>
      </c>
      <c r="C88" s="6" t="s">
        <v>95</v>
      </c>
      <c r="F88" s="37" t="s">
        <v>51</v>
      </c>
      <c r="G88" s="37" t="s">
        <v>52</v>
      </c>
      <c r="H88" s="37" t="s">
        <v>50</v>
      </c>
      <c r="I88" s="37">
        <v>0.76160000000000005</v>
      </c>
      <c r="J88" s="37">
        <v>22143.576700000001</v>
      </c>
      <c r="K88" s="37">
        <v>52043.883300000001</v>
      </c>
      <c r="L88" s="37">
        <v>1923.0768</v>
      </c>
      <c r="M88" s="37">
        <v>0</v>
      </c>
      <c r="N88" s="37">
        <v>135.0718</v>
      </c>
      <c r="O88" s="37">
        <v>13.4199</v>
      </c>
      <c r="P88" s="37">
        <v>339.65100000000001</v>
      </c>
      <c r="Q88" s="37">
        <v>873.09870000000001</v>
      </c>
      <c r="R88" s="37">
        <v>0</v>
      </c>
      <c r="S88" s="37">
        <v>373.77600000000001</v>
      </c>
      <c r="T88" s="37">
        <v>55.544600000000003</v>
      </c>
      <c r="U88" s="37">
        <v>0</v>
      </c>
      <c r="V88" s="37">
        <v>0</v>
      </c>
      <c r="W88" s="37">
        <v>11.4177</v>
      </c>
      <c r="X88" s="37">
        <v>1499.2172</v>
      </c>
      <c r="Y88" s="37">
        <v>1.6225000000000001</v>
      </c>
      <c r="Z88" s="37">
        <v>26737.640899999999</v>
      </c>
      <c r="AA88" s="37">
        <v>0</v>
      </c>
      <c r="AB88" s="37">
        <v>0</v>
      </c>
      <c r="AC88" s="37">
        <v>358.53539999999998</v>
      </c>
      <c r="AD88" s="37">
        <v>0</v>
      </c>
      <c r="AE88" s="37">
        <v>48.274999999999999</v>
      </c>
      <c r="AF88" s="37">
        <v>8.3689999999999998</v>
      </c>
      <c r="AG88" s="37">
        <v>51941.292500000003</v>
      </c>
      <c r="AH88" s="37">
        <v>810.61580000000004</v>
      </c>
      <c r="AI88" s="37">
        <v>0</v>
      </c>
      <c r="AJ88" s="37">
        <v>-9999</v>
      </c>
      <c r="AK88" s="37">
        <v>74187.460000000006</v>
      </c>
      <c r="AL88" s="37">
        <v>2106.4236999999998</v>
      </c>
      <c r="AM88" s="37">
        <v>28238.480599999999</v>
      </c>
      <c r="AN88" s="37">
        <v>440.73829999999998</v>
      </c>
      <c r="AO88" s="37">
        <v>873.09870000000001</v>
      </c>
      <c r="AP88" s="37">
        <v>1508.8023000000001</v>
      </c>
      <c r="AQ88" s="37">
        <v>21.788900000000002</v>
      </c>
      <c r="AR88" s="37">
        <v>0</v>
      </c>
      <c r="AS88" s="37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37">
        <v>0</v>
      </c>
      <c r="AZ88" s="37">
        <v>0</v>
      </c>
      <c r="BA88" s="37">
        <v>0</v>
      </c>
    </row>
    <row r="89" spans="1:53" s="6" customFormat="1" x14ac:dyDescent="0.25">
      <c r="A89" s="6">
        <v>2100</v>
      </c>
      <c r="B89" s="6" t="s">
        <v>96</v>
      </c>
      <c r="C89" s="6" t="s">
        <v>95</v>
      </c>
      <c r="F89" s="37" t="s">
        <v>51</v>
      </c>
      <c r="G89" s="37" t="s">
        <v>52</v>
      </c>
      <c r="H89" s="37" t="s">
        <v>50</v>
      </c>
      <c r="I89" s="37">
        <v>0.95499999999999996</v>
      </c>
      <c r="J89" s="37">
        <v>21817.478800000001</v>
      </c>
      <c r="K89" s="37">
        <v>51887.4136</v>
      </c>
      <c r="L89" s="37">
        <v>1917.0678</v>
      </c>
      <c r="M89" s="37">
        <v>0</v>
      </c>
      <c r="N89" s="37">
        <v>133.6748</v>
      </c>
      <c r="O89" s="37">
        <v>12.2835</v>
      </c>
      <c r="P89" s="37">
        <v>385.49040000000002</v>
      </c>
      <c r="Q89" s="37">
        <v>1139.3942</v>
      </c>
      <c r="R89" s="37">
        <v>0</v>
      </c>
      <c r="S89" s="37">
        <v>343.97969999999998</v>
      </c>
      <c r="T89" s="37">
        <v>68.25</v>
      </c>
      <c r="U89" s="37">
        <v>0</v>
      </c>
      <c r="V89" s="37">
        <v>0</v>
      </c>
      <c r="W89" s="37">
        <v>10.960900000000001</v>
      </c>
      <c r="X89" s="37">
        <v>1496.2375</v>
      </c>
      <c r="Y89" s="37">
        <v>1.5125</v>
      </c>
      <c r="Z89" s="37">
        <v>26782.082200000001</v>
      </c>
      <c r="AA89" s="37">
        <v>0</v>
      </c>
      <c r="AB89" s="37">
        <v>0</v>
      </c>
      <c r="AC89" s="37">
        <v>188.38720000000001</v>
      </c>
      <c r="AD89" s="37">
        <v>0</v>
      </c>
      <c r="AE89" s="37">
        <v>48.274999999999999</v>
      </c>
      <c r="AF89" s="37">
        <v>7.5907999999999998</v>
      </c>
      <c r="AG89" s="37">
        <v>51941.292500000003</v>
      </c>
      <c r="AH89" s="37">
        <v>1136.7137</v>
      </c>
      <c r="AI89" s="37">
        <v>0</v>
      </c>
      <c r="AJ89" s="37">
        <v>-9999</v>
      </c>
      <c r="AK89" s="37">
        <v>73704.892500000002</v>
      </c>
      <c r="AL89" s="37">
        <v>2099.0176000000001</v>
      </c>
      <c r="AM89" s="37">
        <v>28279.832200000001</v>
      </c>
      <c r="AN89" s="37">
        <v>423.19060000000002</v>
      </c>
      <c r="AO89" s="37">
        <v>1139.3942</v>
      </c>
      <c r="AP89" s="37">
        <v>1710.5913</v>
      </c>
      <c r="AQ89" s="37">
        <v>19.874300000000002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</row>
    <row r="90" spans="1:53" s="6" customFormat="1" x14ac:dyDescent="0.25">
      <c r="A90" s="6">
        <v>0</v>
      </c>
      <c r="B90" s="6" t="s">
        <v>84</v>
      </c>
      <c r="C90" s="6" t="s">
        <v>95</v>
      </c>
      <c r="F90" s="37" t="s">
        <v>51</v>
      </c>
      <c r="G90" s="37" t="s">
        <v>52</v>
      </c>
      <c r="H90" s="37" t="s">
        <v>50</v>
      </c>
      <c r="I90" s="37">
        <v>0</v>
      </c>
      <c r="J90" s="37">
        <v>106.6275</v>
      </c>
      <c r="K90" s="37">
        <v>385.02</v>
      </c>
      <c r="L90" s="37">
        <v>10.875</v>
      </c>
      <c r="M90" s="37">
        <v>0</v>
      </c>
      <c r="N90" s="37">
        <v>1.075</v>
      </c>
      <c r="O90" s="37">
        <v>0.28999999999999998</v>
      </c>
      <c r="P90" s="37">
        <v>0.66</v>
      </c>
      <c r="Q90" s="37">
        <v>9.9625000000000004</v>
      </c>
      <c r="R90" s="37">
        <v>0</v>
      </c>
      <c r="S90" s="37">
        <v>14.1175</v>
      </c>
      <c r="T90" s="37">
        <v>1.865</v>
      </c>
      <c r="U90" s="37">
        <v>0</v>
      </c>
      <c r="V90" s="37">
        <v>0</v>
      </c>
      <c r="W90" s="37">
        <v>4.7275</v>
      </c>
      <c r="X90" s="37">
        <v>13.3925</v>
      </c>
      <c r="Y90" s="37">
        <v>0</v>
      </c>
      <c r="Z90" s="37">
        <v>667.96</v>
      </c>
      <c r="AA90" s="37">
        <v>0</v>
      </c>
      <c r="AB90" s="37">
        <v>0</v>
      </c>
      <c r="AC90" s="37">
        <v>17.725000000000001</v>
      </c>
      <c r="AD90" s="37">
        <v>0</v>
      </c>
      <c r="AE90" s="37">
        <v>0</v>
      </c>
      <c r="AF90" s="37">
        <v>0.625</v>
      </c>
      <c r="AG90" s="37">
        <v>0</v>
      </c>
      <c r="AH90" s="37">
        <v>0</v>
      </c>
      <c r="AI90" s="37">
        <v>0</v>
      </c>
      <c r="AJ90" s="37">
        <v>-9999</v>
      </c>
      <c r="AK90" s="37">
        <v>491.64749999999998</v>
      </c>
      <c r="AL90" s="37">
        <v>11.95</v>
      </c>
      <c r="AM90" s="37">
        <v>681.35249999999996</v>
      </c>
      <c r="AN90" s="37">
        <v>20.71</v>
      </c>
      <c r="AO90" s="37">
        <v>9.9625000000000004</v>
      </c>
      <c r="AP90" s="37">
        <v>18.385000000000002</v>
      </c>
      <c r="AQ90" s="37">
        <v>0.91500000000000004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</row>
    <row r="91" spans="1:53" s="6" customFormat="1" x14ac:dyDescent="0.25">
      <c r="A91" s="6">
        <v>2010</v>
      </c>
      <c r="B91" s="6" t="s">
        <v>84</v>
      </c>
      <c r="C91" s="6" t="s">
        <v>95</v>
      </c>
      <c r="F91" s="37" t="s">
        <v>51</v>
      </c>
      <c r="G91" s="37" t="s">
        <v>52</v>
      </c>
      <c r="H91" s="37" t="s">
        <v>50</v>
      </c>
      <c r="I91" s="37">
        <v>0</v>
      </c>
      <c r="J91" s="37">
        <v>103.7805</v>
      </c>
      <c r="K91" s="37">
        <v>372.28059999999999</v>
      </c>
      <c r="L91" s="37">
        <v>7.9048999999999996</v>
      </c>
      <c r="M91" s="37">
        <v>0</v>
      </c>
      <c r="N91" s="37">
        <v>0.78500000000000003</v>
      </c>
      <c r="O91" s="37">
        <v>0.28039999999999998</v>
      </c>
      <c r="P91" s="37">
        <v>16.001000000000001</v>
      </c>
      <c r="Q91" s="37">
        <v>14.202999999999999</v>
      </c>
      <c r="R91" s="37">
        <v>0</v>
      </c>
      <c r="S91" s="37">
        <v>14.0966</v>
      </c>
      <c r="T91" s="37">
        <v>2.0005999999999999</v>
      </c>
      <c r="U91" s="37">
        <v>0</v>
      </c>
      <c r="V91" s="37">
        <v>0</v>
      </c>
      <c r="W91" s="37">
        <v>4.4638</v>
      </c>
      <c r="X91" s="37">
        <v>13.3225</v>
      </c>
      <c r="Y91" s="37">
        <v>0</v>
      </c>
      <c r="Z91" s="37">
        <v>668.37139999999999</v>
      </c>
      <c r="AA91" s="37">
        <v>0</v>
      </c>
      <c r="AB91" s="37">
        <v>0</v>
      </c>
      <c r="AC91" s="37">
        <v>14.018800000000001</v>
      </c>
      <c r="AD91" s="37">
        <v>0</v>
      </c>
      <c r="AE91" s="37">
        <v>0</v>
      </c>
      <c r="AF91" s="37">
        <v>0.56640000000000001</v>
      </c>
      <c r="AG91" s="37">
        <v>0</v>
      </c>
      <c r="AH91" s="37">
        <v>2.847</v>
      </c>
      <c r="AI91" s="37">
        <v>0</v>
      </c>
      <c r="AJ91" s="37">
        <v>-9999</v>
      </c>
      <c r="AK91" s="37">
        <v>476.06119999999999</v>
      </c>
      <c r="AL91" s="37">
        <v>8.6898999999999997</v>
      </c>
      <c r="AM91" s="37">
        <v>681.69389999999999</v>
      </c>
      <c r="AN91" s="37">
        <v>20.561</v>
      </c>
      <c r="AO91" s="37">
        <v>14.202999999999999</v>
      </c>
      <c r="AP91" s="37">
        <v>32.866799999999998</v>
      </c>
      <c r="AQ91" s="37">
        <v>0.8468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</row>
    <row r="92" spans="1:53" s="6" customFormat="1" x14ac:dyDescent="0.25">
      <c r="A92" s="6">
        <v>2025</v>
      </c>
      <c r="B92" s="6" t="s">
        <v>84</v>
      </c>
      <c r="C92" s="6" t="s">
        <v>95</v>
      </c>
      <c r="F92" s="37" t="s">
        <v>51</v>
      </c>
      <c r="G92" s="37" t="s">
        <v>52</v>
      </c>
      <c r="H92" s="37" t="s">
        <v>50</v>
      </c>
      <c r="I92" s="37">
        <v>8.4400000000000003E-2</v>
      </c>
      <c r="J92" s="37">
        <v>103.1236</v>
      </c>
      <c r="K92" s="37">
        <v>370.1454</v>
      </c>
      <c r="L92" s="37">
        <v>7.6765999999999996</v>
      </c>
      <c r="M92" s="37">
        <v>0</v>
      </c>
      <c r="N92" s="37">
        <v>0.78500000000000003</v>
      </c>
      <c r="O92" s="37">
        <v>0.28029999999999999</v>
      </c>
      <c r="P92" s="37">
        <v>9.8687000000000005</v>
      </c>
      <c r="Q92" s="37">
        <v>22.689399999999999</v>
      </c>
      <c r="R92" s="37">
        <v>0</v>
      </c>
      <c r="S92" s="37">
        <v>14.076700000000001</v>
      </c>
      <c r="T92" s="37">
        <v>2.2473000000000001</v>
      </c>
      <c r="U92" s="37">
        <v>0</v>
      </c>
      <c r="V92" s="37">
        <v>0</v>
      </c>
      <c r="W92" s="37">
        <v>4.3922999999999996</v>
      </c>
      <c r="X92" s="37">
        <v>13.3225</v>
      </c>
      <c r="Y92" s="37">
        <v>0</v>
      </c>
      <c r="Z92" s="37">
        <v>668.53359999999998</v>
      </c>
      <c r="AA92" s="37">
        <v>0</v>
      </c>
      <c r="AB92" s="37">
        <v>0</v>
      </c>
      <c r="AC92" s="37">
        <v>13.7179</v>
      </c>
      <c r="AD92" s="37">
        <v>0</v>
      </c>
      <c r="AE92" s="37">
        <v>0</v>
      </c>
      <c r="AF92" s="37">
        <v>0.55940000000000001</v>
      </c>
      <c r="AG92" s="37">
        <v>0</v>
      </c>
      <c r="AH92" s="37">
        <v>3.5038999999999998</v>
      </c>
      <c r="AI92" s="37">
        <v>0</v>
      </c>
      <c r="AJ92" s="37">
        <v>-9999</v>
      </c>
      <c r="AK92" s="37">
        <v>473.26900000000001</v>
      </c>
      <c r="AL92" s="37">
        <v>8.4616000000000007</v>
      </c>
      <c r="AM92" s="37">
        <v>681.85609999999997</v>
      </c>
      <c r="AN92" s="37">
        <v>20.7163</v>
      </c>
      <c r="AO92" s="37">
        <v>22.689399999999999</v>
      </c>
      <c r="AP92" s="37">
        <v>27.090399999999999</v>
      </c>
      <c r="AQ92" s="37">
        <v>0.83960000000000001</v>
      </c>
      <c r="AR92" s="37">
        <v>0</v>
      </c>
      <c r="AS92" s="37">
        <v>0</v>
      </c>
      <c r="AT92" s="37">
        <v>0</v>
      </c>
      <c r="AU92" s="37">
        <v>0</v>
      </c>
      <c r="AV92" s="37">
        <v>0</v>
      </c>
      <c r="AW92" s="37">
        <v>0</v>
      </c>
      <c r="AX92" s="37">
        <v>0</v>
      </c>
      <c r="AY92" s="37">
        <v>0</v>
      </c>
      <c r="AZ92" s="37">
        <v>0</v>
      </c>
      <c r="BA92" s="37">
        <v>0</v>
      </c>
    </row>
    <row r="93" spans="1:53" s="6" customFormat="1" x14ac:dyDescent="0.25">
      <c r="A93" s="6">
        <v>2040</v>
      </c>
      <c r="B93" s="6" t="s">
        <v>84</v>
      </c>
      <c r="C93" s="6" t="s">
        <v>95</v>
      </c>
      <c r="F93" s="37" t="s">
        <v>51</v>
      </c>
      <c r="G93" s="37" t="s">
        <v>52</v>
      </c>
      <c r="H93" s="37" t="s">
        <v>50</v>
      </c>
      <c r="I93" s="37">
        <v>0.23519999999999999</v>
      </c>
      <c r="J93" s="37">
        <v>101.3201</v>
      </c>
      <c r="K93" s="37">
        <v>366.11270000000002</v>
      </c>
      <c r="L93" s="37">
        <v>7.0777000000000001</v>
      </c>
      <c r="M93" s="37">
        <v>0</v>
      </c>
      <c r="N93" s="37">
        <v>0.78249999999999997</v>
      </c>
      <c r="O93" s="37">
        <v>0.27900000000000003</v>
      </c>
      <c r="P93" s="37">
        <v>12.9077</v>
      </c>
      <c r="Q93" s="37">
        <v>24.528199999999998</v>
      </c>
      <c r="R93" s="37">
        <v>0</v>
      </c>
      <c r="S93" s="37">
        <v>13.9216</v>
      </c>
      <c r="T93" s="37">
        <v>2.6793999999999998</v>
      </c>
      <c r="U93" s="37">
        <v>0</v>
      </c>
      <c r="V93" s="37">
        <v>0</v>
      </c>
      <c r="W93" s="37">
        <v>4.2767999999999997</v>
      </c>
      <c r="X93" s="37">
        <v>13.32</v>
      </c>
      <c r="Y93" s="37">
        <v>0</v>
      </c>
      <c r="Z93" s="37">
        <v>668.93650000000002</v>
      </c>
      <c r="AA93" s="37">
        <v>0</v>
      </c>
      <c r="AB93" s="37">
        <v>0</v>
      </c>
      <c r="AC93" s="37">
        <v>12.938700000000001</v>
      </c>
      <c r="AD93" s="37">
        <v>0</v>
      </c>
      <c r="AE93" s="37">
        <v>0</v>
      </c>
      <c r="AF93" s="37">
        <v>0.53420000000000001</v>
      </c>
      <c r="AG93" s="37">
        <v>0</v>
      </c>
      <c r="AH93" s="37">
        <v>5.3074000000000003</v>
      </c>
      <c r="AI93" s="37">
        <v>0</v>
      </c>
      <c r="AJ93" s="37">
        <v>-9999</v>
      </c>
      <c r="AK93" s="37">
        <v>467.43279999999999</v>
      </c>
      <c r="AL93" s="37">
        <v>7.8601999999999999</v>
      </c>
      <c r="AM93" s="37">
        <v>682.25649999999996</v>
      </c>
      <c r="AN93" s="37">
        <v>20.877700000000001</v>
      </c>
      <c r="AO93" s="37">
        <v>24.528199999999998</v>
      </c>
      <c r="AP93" s="37">
        <v>31.1538</v>
      </c>
      <c r="AQ93" s="37">
        <v>0.81320000000000003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</row>
    <row r="94" spans="1:53" s="6" customFormat="1" x14ac:dyDescent="0.25">
      <c r="A94" s="6">
        <v>2055</v>
      </c>
      <c r="B94" s="6" t="s">
        <v>84</v>
      </c>
      <c r="C94" s="6" t="s">
        <v>95</v>
      </c>
      <c r="F94" s="37" t="s">
        <v>51</v>
      </c>
      <c r="G94" s="37" t="s">
        <v>52</v>
      </c>
      <c r="H94" s="37" t="s">
        <v>50</v>
      </c>
      <c r="I94" s="37">
        <v>0.38600000000000001</v>
      </c>
      <c r="J94" s="37">
        <v>99.198400000000007</v>
      </c>
      <c r="K94" s="37">
        <v>360.77159999999998</v>
      </c>
      <c r="L94" s="37">
        <v>6.6394000000000002</v>
      </c>
      <c r="M94" s="37">
        <v>0</v>
      </c>
      <c r="N94" s="37">
        <v>0.78249999999999997</v>
      </c>
      <c r="O94" s="37">
        <v>0.27750000000000002</v>
      </c>
      <c r="P94" s="37">
        <v>16.685500000000001</v>
      </c>
      <c r="Q94" s="37">
        <v>27.272099999999998</v>
      </c>
      <c r="R94" s="37">
        <v>0</v>
      </c>
      <c r="S94" s="37">
        <v>13.2036</v>
      </c>
      <c r="T94" s="37">
        <v>2.8128000000000002</v>
      </c>
      <c r="U94" s="37">
        <v>0</v>
      </c>
      <c r="V94" s="37">
        <v>0</v>
      </c>
      <c r="W94" s="37">
        <v>4.2178000000000004</v>
      </c>
      <c r="X94" s="37">
        <v>13.297499999999999</v>
      </c>
      <c r="Y94" s="37">
        <v>0</v>
      </c>
      <c r="Z94" s="37">
        <v>669.87649999999996</v>
      </c>
      <c r="AA94" s="37">
        <v>0</v>
      </c>
      <c r="AB94" s="37">
        <v>0</v>
      </c>
      <c r="AC94" s="37">
        <v>12.0105</v>
      </c>
      <c r="AD94" s="37">
        <v>0</v>
      </c>
      <c r="AE94" s="37">
        <v>0</v>
      </c>
      <c r="AF94" s="37">
        <v>0.4476</v>
      </c>
      <c r="AG94" s="37">
        <v>0</v>
      </c>
      <c r="AH94" s="37">
        <v>7.4291</v>
      </c>
      <c r="AI94" s="37">
        <v>0</v>
      </c>
      <c r="AJ94" s="37">
        <v>-9999</v>
      </c>
      <c r="AK94" s="37">
        <v>459.97</v>
      </c>
      <c r="AL94" s="37">
        <v>7.4218999999999999</v>
      </c>
      <c r="AM94" s="37">
        <v>683.17399999999998</v>
      </c>
      <c r="AN94" s="37">
        <v>20.234200000000001</v>
      </c>
      <c r="AO94" s="37">
        <v>27.272099999999998</v>
      </c>
      <c r="AP94" s="37">
        <v>36.125100000000003</v>
      </c>
      <c r="AQ94" s="37">
        <v>0.72509999999999997</v>
      </c>
      <c r="AR94" s="37">
        <v>0</v>
      </c>
      <c r="AS94" s="37">
        <v>0</v>
      </c>
      <c r="AT94" s="37">
        <v>0</v>
      </c>
      <c r="AU94" s="37">
        <v>0</v>
      </c>
      <c r="AV94" s="37">
        <v>0</v>
      </c>
      <c r="AW94" s="37">
        <v>0</v>
      </c>
      <c r="AX94" s="37">
        <v>0</v>
      </c>
      <c r="AY94" s="37">
        <v>0</v>
      </c>
      <c r="AZ94" s="37">
        <v>0</v>
      </c>
      <c r="BA94" s="37">
        <v>0</v>
      </c>
    </row>
    <row r="95" spans="1:53" s="6" customFormat="1" x14ac:dyDescent="0.25">
      <c r="A95" s="6">
        <v>2070</v>
      </c>
      <c r="B95" s="6" t="s">
        <v>84</v>
      </c>
      <c r="C95" s="6" t="s">
        <v>95</v>
      </c>
      <c r="F95" s="37" t="s">
        <v>51</v>
      </c>
      <c r="G95" s="37" t="s">
        <v>52</v>
      </c>
      <c r="H95" s="37" t="s">
        <v>50</v>
      </c>
      <c r="I95" s="37">
        <v>0.57379999999999998</v>
      </c>
      <c r="J95" s="37">
        <v>96.350700000000003</v>
      </c>
      <c r="K95" s="37">
        <v>353.5385</v>
      </c>
      <c r="L95" s="37">
        <v>6.2439</v>
      </c>
      <c r="M95" s="37">
        <v>0</v>
      </c>
      <c r="N95" s="37">
        <v>0.78249999999999997</v>
      </c>
      <c r="O95" s="37">
        <v>0.27489999999999998</v>
      </c>
      <c r="P95" s="37">
        <v>20.854900000000001</v>
      </c>
      <c r="Q95" s="37">
        <v>31.8033</v>
      </c>
      <c r="R95" s="37">
        <v>0</v>
      </c>
      <c r="S95" s="37">
        <v>11.8172</v>
      </c>
      <c r="T95" s="37">
        <v>3.0773000000000001</v>
      </c>
      <c r="U95" s="37">
        <v>0</v>
      </c>
      <c r="V95" s="37">
        <v>0</v>
      </c>
      <c r="W95" s="37">
        <v>4.0877999999999997</v>
      </c>
      <c r="X95" s="37">
        <v>13.297499999999999</v>
      </c>
      <c r="Y95" s="37">
        <v>0</v>
      </c>
      <c r="Z95" s="37">
        <v>671.66880000000003</v>
      </c>
      <c r="AA95" s="37">
        <v>0</v>
      </c>
      <c r="AB95" s="37">
        <v>0</v>
      </c>
      <c r="AC95" s="37">
        <v>10.456099999999999</v>
      </c>
      <c r="AD95" s="37">
        <v>0</v>
      </c>
      <c r="AE95" s="37">
        <v>0</v>
      </c>
      <c r="AF95" s="37">
        <v>0.3921</v>
      </c>
      <c r="AG95" s="37">
        <v>0</v>
      </c>
      <c r="AH95" s="37">
        <v>10.2768</v>
      </c>
      <c r="AI95" s="37">
        <v>0</v>
      </c>
      <c r="AJ95" s="37">
        <v>-9999</v>
      </c>
      <c r="AK95" s="37">
        <v>449.88920000000002</v>
      </c>
      <c r="AL95" s="37">
        <v>7.0263999999999998</v>
      </c>
      <c r="AM95" s="37">
        <v>684.96630000000005</v>
      </c>
      <c r="AN95" s="37">
        <v>18.982299999999999</v>
      </c>
      <c r="AO95" s="37">
        <v>31.8033</v>
      </c>
      <c r="AP95" s="37">
        <v>41.587899999999998</v>
      </c>
      <c r="AQ95" s="37">
        <v>0.66700000000000004</v>
      </c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</row>
    <row r="96" spans="1:53" s="6" customFormat="1" x14ac:dyDescent="0.25">
      <c r="A96" s="6">
        <v>2085</v>
      </c>
      <c r="B96" s="6" t="s">
        <v>84</v>
      </c>
      <c r="C96" s="6" t="s">
        <v>95</v>
      </c>
      <c r="F96" s="37" t="s">
        <v>51</v>
      </c>
      <c r="G96" s="37" t="s">
        <v>52</v>
      </c>
      <c r="H96" s="37" t="s">
        <v>50</v>
      </c>
      <c r="I96" s="37">
        <v>0.76160000000000005</v>
      </c>
      <c r="J96" s="37">
        <v>93.778499999999994</v>
      </c>
      <c r="K96" s="37">
        <v>345.93560000000002</v>
      </c>
      <c r="L96" s="37">
        <v>5.8966000000000003</v>
      </c>
      <c r="M96" s="37">
        <v>0</v>
      </c>
      <c r="N96" s="37">
        <v>0.78249999999999997</v>
      </c>
      <c r="O96" s="37">
        <v>0.27179999999999999</v>
      </c>
      <c r="P96" s="37">
        <v>22.981200000000001</v>
      </c>
      <c r="Q96" s="37">
        <v>39.313800000000001</v>
      </c>
      <c r="R96" s="37">
        <v>0</v>
      </c>
      <c r="S96" s="37">
        <v>10.520300000000001</v>
      </c>
      <c r="T96" s="37">
        <v>3.2593999999999999</v>
      </c>
      <c r="U96" s="37">
        <v>0</v>
      </c>
      <c r="V96" s="37">
        <v>0</v>
      </c>
      <c r="W96" s="37">
        <v>3.8856999999999999</v>
      </c>
      <c r="X96" s="37">
        <v>13.1425</v>
      </c>
      <c r="Y96" s="37">
        <v>0</v>
      </c>
      <c r="Z96" s="37">
        <v>673.8202</v>
      </c>
      <c r="AA96" s="37">
        <v>0</v>
      </c>
      <c r="AB96" s="37">
        <v>0</v>
      </c>
      <c r="AC96" s="37">
        <v>8.1175999999999995</v>
      </c>
      <c r="AD96" s="37">
        <v>0</v>
      </c>
      <c r="AE96" s="37">
        <v>0</v>
      </c>
      <c r="AF96" s="37">
        <v>0.36780000000000002</v>
      </c>
      <c r="AG96" s="37">
        <v>0</v>
      </c>
      <c r="AH96" s="37">
        <v>12.849</v>
      </c>
      <c r="AI96" s="37">
        <v>0</v>
      </c>
      <c r="AJ96" s="37">
        <v>-9999</v>
      </c>
      <c r="AK96" s="37">
        <v>439.71409999999997</v>
      </c>
      <c r="AL96" s="37">
        <v>6.6791</v>
      </c>
      <c r="AM96" s="37">
        <v>686.96270000000004</v>
      </c>
      <c r="AN96" s="37">
        <v>17.665400000000002</v>
      </c>
      <c r="AO96" s="37">
        <v>39.313800000000001</v>
      </c>
      <c r="AP96" s="37">
        <v>43.947699999999998</v>
      </c>
      <c r="AQ96" s="37">
        <v>0.63959999999999995</v>
      </c>
      <c r="AR96" s="37">
        <v>0</v>
      </c>
      <c r="AS96" s="37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37">
        <v>0</v>
      </c>
      <c r="AZ96" s="37">
        <v>0</v>
      </c>
      <c r="BA96" s="37">
        <v>0</v>
      </c>
    </row>
    <row r="97" spans="1:53" s="6" customFormat="1" x14ac:dyDescent="0.25">
      <c r="A97" s="6">
        <v>2100</v>
      </c>
      <c r="B97" s="6" t="s">
        <v>84</v>
      </c>
      <c r="C97" s="6" t="s">
        <v>95</v>
      </c>
      <c r="F97" s="37" t="s">
        <v>51</v>
      </c>
      <c r="G97" s="37" t="s">
        <v>52</v>
      </c>
      <c r="H97" s="37" t="s">
        <v>50</v>
      </c>
      <c r="I97" s="37">
        <v>0.95499999999999996</v>
      </c>
      <c r="J97" s="37">
        <v>91.695400000000006</v>
      </c>
      <c r="K97" s="37">
        <v>339.4975</v>
      </c>
      <c r="L97" s="37">
        <v>5.6238000000000001</v>
      </c>
      <c r="M97" s="37">
        <v>0</v>
      </c>
      <c r="N97" s="37">
        <v>0.78249999999999997</v>
      </c>
      <c r="O97" s="37">
        <v>0.26719999999999999</v>
      </c>
      <c r="P97" s="37">
        <v>21.962900000000001</v>
      </c>
      <c r="Q97" s="37">
        <v>49.066400000000002</v>
      </c>
      <c r="R97" s="37">
        <v>0</v>
      </c>
      <c r="S97" s="37">
        <v>8.8444000000000003</v>
      </c>
      <c r="T97" s="37">
        <v>3.5263</v>
      </c>
      <c r="U97" s="37">
        <v>0</v>
      </c>
      <c r="V97" s="37">
        <v>0</v>
      </c>
      <c r="W97" s="37">
        <v>3.6297000000000001</v>
      </c>
      <c r="X97" s="37">
        <v>13.137499999999999</v>
      </c>
      <c r="Y97" s="37">
        <v>0</v>
      </c>
      <c r="Z97" s="37">
        <v>676.3954</v>
      </c>
      <c r="AA97" s="37">
        <v>0</v>
      </c>
      <c r="AB97" s="37">
        <v>0</v>
      </c>
      <c r="AC97" s="37">
        <v>5.2145000000000001</v>
      </c>
      <c r="AD97" s="37">
        <v>0</v>
      </c>
      <c r="AE97" s="37">
        <v>0</v>
      </c>
      <c r="AF97" s="37">
        <v>0.34699999999999998</v>
      </c>
      <c r="AG97" s="37">
        <v>0</v>
      </c>
      <c r="AH97" s="37">
        <v>14.9321</v>
      </c>
      <c r="AI97" s="37">
        <v>0</v>
      </c>
      <c r="AJ97" s="37">
        <v>-9999</v>
      </c>
      <c r="AK97" s="37">
        <v>431.19290000000001</v>
      </c>
      <c r="AL97" s="37">
        <v>6.4062999999999999</v>
      </c>
      <c r="AM97" s="37">
        <v>689.53290000000004</v>
      </c>
      <c r="AN97" s="37">
        <v>16.000399999999999</v>
      </c>
      <c r="AO97" s="37">
        <v>49.066400000000002</v>
      </c>
      <c r="AP97" s="37">
        <v>42.109499999999997</v>
      </c>
      <c r="AQ97" s="37">
        <v>0.61419999999999997</v>
      </c>
      <c r="AR97" s="37">
        <v>0</v>
      </c>
      <c r="AS97" s="37">
        <v>0</v>
      </c>
      <c r="AT97" s="37">
        <v>0</v>
      </c>
      <c r="AU97" s="37">
        <v>0</v>
      </c>
      <c r="AV97" s="37">
        <v>0</v>
      </c>
      <c r="AW97" s="37">
        <v>0</v>
      </c>
      <c r="AX97" s="37">
        <v>0</v>
      </c>
      <c r="AY97" s="37">
        <v>0</v>
      </c>
      <c r="AZ97" s="37">
        <v>0</v>
      </c>
      <c r="BA97" s="37">
        <v>0</v>
      </c>
    </row>
    <row r="98" spans="1:53" s="6" customFormat="1" x14ac:dyDescent="0.25">
      <c r="A98" s="6">
        <v>0</v>
      </c>
      <c r="B98" s="6" t="s">
        <v>85</v>
      </c>
      <c r="C98" s="6" t="s">
        <v>95</v>
      </c>
      <c r="F98" s="37" t="s">
        <v>51</v>
      </c>
      <c r="G98" s="37" t="s">
        <v>52</v>
      </c>
      <c r="H98" s="37" t="s">
        <v>50</v>
      </c>
      <c r="I98" s="37">
        <v>0</v>
      </c>
      <c r="J98" s="37">
        <v>1110.44</v>
      </c>
      <c r="K98" s="37">
        <v>516.4325</v>
      </c>
      <c r="L98" s="37">
        <v>26.54</v>
      </c>
      <c r="M98" s="37">
        <v>0</v>
      </c>
      <c r="N98" s="37">
        <v>0.78</v>
      </c>
      <c r="O98" s="37">
        <v>2.3424999999999998</v>
      </c>
      <c r="P98" s="37">
        <v>0</v>
      </c>
      <c r="Q98" s="37">
        <v>26.21</v>
      </c>
      <c r="R98" s="37">
        <v>0</v>
      </c>
      <c r="S98" s="37">
        <v>74.064999999999998</v>
      </c>
      <c r="T98" s="37">
        <v>0.20499999999999999</v>
      </c>
      <c r="U98" s="37">
        <v>0</v>
      </c>
      <c r="V98" s="37">
        <v>0</v>
      </c>
      <c r="W98" s="37">
        <v>3.1775000000000002</v>
      </c>
      <c r="X98" s="37">
        <v>8.7225000000000001</v>
      </c>
      <c r="Y98" s="37">
        <v>0</v>
      </c>
      <c r="Z98" s="37">
        <v>1918.0350000000001</v>
      </c>
      <c r="AA98" s="37">
        <v>0</v>
      </c>
      <c r="AB98" s="37">
        <v>0</v>
      </c>
      <c r="AC98" s="37">
        <v>78.087500000000006</v>
      </c>
      <c r="AD98" s="37">
        <v>0</v>
      </c>
      <c r="AE98" s="37">
        <v>0</v>
      </c>
      <c r="AF98" s="37">
        <v>0.125</v>
      </c>
      <c r="AG98" s="37">
        <v>0</v>
      </c>
      <c r="AH98" s="37">
        <v>0</v>
      </c>
      <c r="AI98" s="37">
        <v>0</v>
      </c>
      <c r="AJ98" s="37">
        <v>-9999</v>
      </c>
      <c r="AK98" s="37">
        <v>1626.8724999999999</v>
      </c>
      <c r="AL98" s="37">
        <v>27.32</v>
      </c>
      <c r="AM98" s="37">
        <v>1926.7574999999999</v>
      </c>
      <c r="AN98" s="37">
        <v>77.447500000000005</v>
      </c>
      <c r="AO98" s="37">
        <v>26.21</v>
      </c>
      <c r="AP98" s="37">
        <v>78.087500000000006</v>
      </c>
      <c r="AQ98" s="37">
        <v>2.4674999999999998</v>
      </c>
      <c r="AR98" s="37">
        <v>0</v>
      </c>
      <c r="AS98" s="37">
        <v>0</v>
      </c>
      <c r="AT98" s="37">
        <v>0</v>
      </c>
      <c r="AU98" s="37">
        <v>0</v>
      </c>
      <c r="AV98" s="37">
        <v>0</v>
      </c>
      <c r="AW98" s="37">
        <v>0</v>
      </c>
      <c r="AX98" s="37">
        <v>0</v>
      </c>
      <c r="AY98" s="37">
        <v>0</v>
      </c>
      <c r="AZ98" s="37">
        <v>0</v>
      </c>
      <c r="BA98" s="37">
        <v>0</v>
      </c>
    </row>
    <row r="99" spans="1:53" s="6" customFormat="1" x14ac:dyDescent="0.25">
      <c r="A99" s="6">
        <v>2010</v>
      </c>
      <c r="B99" s="6" t="s">
        <v>85</v>
      </c>
      <c r="C99" s="6" t="s">
        <v>95</v>
      </c>
      <c r="F99" s="37" t="s">
        <v>51</v>
      </c>
      <c r="G99" s="37" t="s">
        <v>52</v>
      </c>
      <c r="H99" s="37" t="s">
        <v>50</v>
      </c>
      <c r="I99" s="37">
        <v>0</v>
      </c>
      <c r="J99" s="37">
        <v>1101.8612000000001</v>
      </c>
      <c r="K99" s="37">
        <v>501.46929999999998</v>
      </c>
      <c r="L99" s="37">
        <v>26.54</v>
      </c>
      <c r="M99" s="37">
        <v>0</v>
      </c>
      <c r="N99" s="37">
        <v>0.70709999999999995</v>
      </c>
      <c r="O99" s="37">
        <v>2.1833999999999998</v>
      </c>
      <c r="P99" s="37">
        <v>15.036099999999999</v>
      </c>
      <c r="Q99" s="37">
        <v>42.945</v>
      </c>
      <c r="R99" s="37">
        <v>0</v>
      </c>
      <c r="S99" s="37">
        <v>72.936000000000007</v>
      </c>
      <c r="T99" s="37">
        <v>0.49559999999999998</v>
      </c>
      <c r="U99" s="37">
        <v>0</v>
      </c>
      <c r="V99" s="37">
        <v>0</v>
      </c>
      <c r="W99" s="37">
        <v>3.1775000000000002</v>
      </c>
      <c r="X99" s="37">
        <v>6.2525000000000004</v>
      </c>
      <c r="Y99" s="37">
        <v>0</v>
      </c>
      <c r="Z99" s="37">
        <v>1921.7215000000001</v>
      </c>
      <c r="AA99" s="37">
        <v>0</v>
      </c>
      <c r="AB99" s="37">
        <v>0</v>
      </c>
      <c r="AC99" s="37">
        <v>61.133499999999998</v>
      </c>
      <c r="AD99" s="37">
        <v>0</v>
      </c>
      <c r="AE99" s="37">
        <v>0</v>
      </c>
      <c r="AF99" s="37">
        <v>0.125</v>
      </c>
      <c r="AG99" s="37">
        <v>0</v>
      </c>
      <c r="AH99" s="37">
        <v>8.5787999999999993</v>
      </c>
      <c r="AI99" s="37">
        <v>0</v>
      </c>
      <c r="AJ99" s="37">
        <v>-9999</v>
      </c>
      <c r="AK99" s="37">
        <v>1603.3305</v>
      </c>
      <c r="AL99" s="37">
        <v>27.2471</v>
      </c>
      <c r="AM99" s="37">
        <v>1927.9739999999999</v>
      </c>
      <c r="AN99" s="37">
        <v>76.609099999999998</v>
      </c>
      <c r="AO99" s="37">
        <v>42.945</v>
      </c>
      <c r="AP99" s="37">
        <v>84.748400000000004</v>
      </c>
      <c r="AQ99" s="37">
        <v>2.3083999999999998</v>
      </c>
      <c r="AR99" s="37">
        <v>0</v>
      </c>
      <c r="AS99" s="37">
        <v>0</v>
      </c>
      <c r="AT99" s="37">
        <v>0</v>
      </c>
      <c r="AU99" s="37">
        <v>0</v>
      </c>
      <c r="AV99" s="37">
        <v>0</v>
      </c>
      <c r="AW99" s="37">
        <v>0</v>
      </c>
      <c r="AX99" s="37">
        <v>0</v>
      </c>
      <c r="AY99" s="37">
        <v>0</v>
      </c>
      <c r="AZ99" s="37">
        <v>0</v>
      </c>
      <c r="BA99" s="37">
        <v>0</v>
      </c>
    </row>
    <row r="100" spans="1:53" s="6" customFormat="1" x14ac:dyDescent="0.25">
      <c r="A100" s="6">
        <v>2025</v>
      </c>
      <c r="B100" s="6" t="s">
        <v>85</v>
      </c>
      <c r="C100" s="6" t="s">
        <v>95</v>
      </c>
      <c r="F100" s="37" t="s">
        <v>51</v>
      </c>
      <c r="G100" s="37" t="s">
        <v>52</v>
      </c>
      <c r="H100" s="37" t="s">
        <v>50</v>
      </c>
      <c r="I100" s="37">
        <v>8.4400000000000003E-2</v>
      </c>
      <c r="J100" s="37">
        <v>1100.0624</v>
      </c>
      <c r="K100" s="37">
        <v>499.721</v>
      </c>
      <c r="L100" s="37">
        <v>26.54</v>
      </c>
      <c r="M100" s="37">
        <v>0</v>
      </c>
      <c r="N100" s="37">
        <v>0.7016</v>
      </c>
      <c r="O100" s="37">
        <v>2.1743999999999999</v>
      </c>
      <c r="P100" s="37">
        <v>7.4656000000000002</v>
      </c>
      <c r="Q100" s="37">
        <v>52.862299999999998</v>
      </c>
      <c r="R100" s="37">
        <v>0</v>
      </c>
      <c r="S100" s="37">
        <v>72.834000000000003</v>
      </c>
      <c r="T100" s="37">
        <v>1.4072</v>
      </c>
      <c r="U100" s="37">
        <v>0</v>
      </c>
      <c r="V100" s="37">
        <v>0</v>
      </c>
      <c r="W100" s="37">
        <v>3.1775000000000002</v>
      </c>
      <c r="X100" s="37">
        <v>5.2625000000000002</v>
      </c>
      <c r="Y100" s="37">
        <v>0</v>
      </c>
      <c r="Z100" s="37">
        <v>1922.8173999999999</v>
      </c>
      <c r="AA100" s="37">
        <v>0</v>
      </c>
      <c r="AB100" s="37">
        <v>0</v>
      </c>
      <c r="AC100" s="37">
        <v>59.633800000000001</v>
      </c>
      <c r="AD100" s="37">
        <v>0</v>
      </c>
      <c r="AE100" s="37">
        <v>0</v>
      </c>
      <c r="AF100" s="37">
        <v>0.125</v>
      </c>
      <c r="AG100" s="37">
        <v>0</v>
      </c>
      <c r="AH100" s="37">
        <v>10.377599999999999</v>
      </c>
      <c r="AI100" s="37">
        <v>0</v>
      </c>
      <c r="AJ100" s="37">
        <v>-9999</v>
      </c>
      <c r="AK100" s="37">
        <v>1599.7834</v>
      </c>
      <c r="AL100" s="37">
        <v>27.241599999999998</v>
      </c>
      <c r="AM100" s="37">
        <v>1928.0799</v>
      </c>
      <c r="AN100" s="37">
        <v>77.418800000000005</v>
      </c>
      <c r="AO100" s="37">
        <v>52.862299999999998</v>
      </c>
      <c r="AP100" s="37">
        <v>77.477099999999993</v>
      </c>
      <c r="AQ100" s="37">
        <v>2.2993999999999999</v>
      </c>
      <c r="AR100" s="37">
        <v>0</v>
      </c>
      <c r="AS100" s="37">
        <v>0</v>
      </c>
      <c r="AT100" s="37">
        <v>0</v>
      </c>
      <c r="AU100" s="37">
        <v>0</v>
      </c>
      <c r="AV100" s="37">
        <v>0</v>
      </c>
      <c r="AW100" s="37">
        <v>0</v>
      </c>
      <c r="AX100" s="37">
        <v>0</v>
      </c>
      <c r="AY100" s="37">
        <v>0</v>
      </c>
      <c r="AZ100" s="37">
        <v>0</v>
      </c>
      <c r="BA100" s="37">
        <v>0</v>
      </c>
    </row>
    <row r="101" spans="1:53" s="6" customFormat="1" x14ac:dyDescent="0.25">
      <c r="A101" s="6">
        <v>2040</v>
      </c>
      <c r="B101" s="6" t="s">
        <v>85</v>
      </c>
      <c r="C101" s="6" t="s">
        <v>95</v>
      </c>
      <c r="F101" s="37" t="s">
        <v>51</v>
      </c>
      <c r="G101" s="37" t="s">
        <v>52</v>
      </c>
      <c r="H101" s="37" t="s">
        <v>50</v>
      </c>
      <c r="I101" s="37">
        <v>0.23519999999999999</v>
      </c>
      <c r="J101" s="37">
        <v>1091.508</v>
      </c>
      <c r="K101" s="37">
        <v>495.58319999999998</v>
      </c>
      <c r="L101" s="37">
        <v>26.54</v>
      </c>
      <c r="M101" s="37">
        <v>0</v>
      </c>
      <c r="N101" s="37">
        <v>0.69850000000000001</v>
      </c>
      <c r="O101" s="37">
        <v>2.0590000000000002</v>
      </c>
      <c r="P101" s="37">
        <v>10.1267</v>
      </c>
      <c r="Q101" s="37">
        <v>55.871299999999998</v>
      </c>
      <c r="R101" s="37">
        <v>0</v>
      </c>
      <c r="S101" s="37">
        <v>72.583799999999997</v>
      </c>
      <c r="T101" s="37">
        <v>2.6398000000000001</v>
      </c>
      <c r="U101" s="37">
        <v>0</v>
      </c>
      <c r="V101" s="37">
        <v>0</v>
      </c>
      <c r="W101" s="37">
        <v>3.1775000000000002</v>
      </c>
      <c r="X101" s="37">
        <v>4.9225000000000003</v>
      </c>
      <c r="Y101" s="37">
        <v>0</v>
      </c>
      <c r="Z101" s="37">
        <v>1923.473</v>
      </c>
      <c r="AA101" s="37">
        <v>0</v>
      </c>
      <c r="AB101" s="37">
        <v>0</v>
      </c>
      <c r="AC101" s="37">
        <v>56.9223</v>
      </c>
      <c r="AD101" s="37">
        <v>0</v>
      </c>
      <c r="AE101" s="37">
        <v>0</v>
      </c>
      <c r="AF101" s="37">
        <v>0.125</v>
      </c>
      <c r="AG101" s="37">
        <v>0</v>
      </c>
      <c r="AH101" s="37">
        <v>18.931999999999999</v>
      </c>
      <c r="AI101" s="37">
        <v>0</v>
      </c>
      <c r="AJ101" s="37">
        <v>-9999</v>
      </c>
      <c r="AK101" s="37">
        <v>1587.0912000000001</v>
      </c>
      <c r="AL101" s="37">
        <v>27.238499999999998</v>
      </c>
      <c r="AM101" s="37">
        <v>1928.3955000000001</v>
      </c>
      <c r="AN101" s="37">
        <v>78.4011</v>
      </c>
      <c r="AO101" s="37">
        <v>55.871299999999998</v>
      </c>
      <c r="AP101" s="37">
        <v>85.980999999999995</v>
      </c>
      <c r="AQ101" s="37">
        <v>2.1840000000000002</v>
      </c>
      <c r="AR101" s="37">
        <v>0</v>
      </c>
      <c r="AS101" s="37">
        <v>0</v>
      </c>
      <c r="AT101" s="37">
        <v>0</v>
      </c>
      <c r="AU101" s="37">
        <v>0</v>
      </c>
      <c r="AV101" s="37">
        <v>0</v>
      </c>
      <c r="AW101" s="37">
        <v>0</v>
      </c>
      <c r="AX101" s="37">
        <v>0</v>
      </c>
      <c r="AY101" s="37">
        <v>0</v>
      </c>
      <c r="AZ101" s="37">
        <v>0</v>
      </c>
      <c r="BA101" s="37">
        <v>0</v>
      </c>
    </row>
    <row r="102" spans="1:53" s="6" customFormat="1" x14ac:dyDescent="0.25">
      <c r="A102" s="6">
        <v>2055</v>
      </c>
      <c r="B102" s="6" t="s">
        <v>85</v>
      </c>
      <c r="C102" s="6" t="s">
        <v>95</v>
      </c>
      <c r="F102" s="37" t="s">
        <v>51</v>
      </c>
      <c r="G102" s="37" t="s">
        <v>52</v>
      </c>
      <c r="H102" s="37" t="s">
        <v>50</v>
      </c>
      <c r="I102" s="37">
        <v>0.38600000000000001</v>
      </c>
      <c r="J102" s="37">
        <v>1074.9365</v>
      </c>
      <c r="K102" s="37">
        <v>483.8888</v>
      </c>
      <c r="L102" s="37">
        <v>26.54</v>
      </c>
      <c r="M102" s="37">
        <v>0</v>
      </c>
      <c r="N102" s="37">
        <v>0.59230000000000005</v>
      </c>
      <c r="O102" s="37">
        <v>1.9081999999999999</v>
      </c>
      <c r="P102" s="37">
        <v>19.981400000000001</v>
      </c>
      <c r="Q102" s="37">
        <v>60.469200000000001</v>
      </c>
      <c r="R102" s="37">
        <v>0</v>
      </c>
      <c r="S102" s="37">
        <v>71.962599999999995</v>
      </c>
      <c r="T102" s="37">
        <v>3.0345</v>
      </c>
      <c r="U102" s="37">
        <v>0</v>
      </c>
      <c r="V102" s="37">
        <v>0</v>
      </c>
      <c r="W102" s="37">
        <v>3.1775000000000002</v>
      </c>
      <c r="X102" s="37">
        <v>4.6425000000000001</v>
      </c>
      <c r="Y102" s="37">
        <v>0</v>
      </c>
      <c r="Z102" s="37">
        <v>1924.6404</v>
      </c>
      <c r="AA102" s="37">
        <v>0</v>
      </c>
      <c r="AB102" s="37">
        <v>0</v>
      </c>
      <c r="AC102" s="37">
        <v>53.76</v>
      </c>
      <c r="AD102" s="37">
        <v>0</v>
      </c>
      <c r="AE102" s="37">
        <v>0</v>
      </c>
      <c r="AF102" s="37">
        <v>0.125</v>
      </c>
      <c r="AG102" s="37">
        <v>0</v>
      </c>
      <c r="AH102" s="37">
        <v>35.503500000000003</v>
      </c>
      <c r="AI102" s="37">
        <v>0</v>
      </c>
      <c r="AJ102" s="37">
        <v>-9999</v>
      </c>
      <c r="AK102" s="37">
        <v>1558.8253999999999</v>
      </c>
      <c r="AL102" s="37">
        <v>27.132300000000001</v>
      </c>
      <c r="AM102" s="37">
        <v>1929.2828999999999</v>
      </c>
      <c r="AN102" s="37">
        <v>78.174700000000001</v>
      </c>
      <c r="AO102" s="37">
        <v>60.469200000000001</v>
      </c>
      <c r="AP102" s="37">
        <v>109.2449</v>
      </c>
      <c r="AQ102" s="37">
        <v>2.0331999999999999</v>
      </c>
      <c r="AR102" s="37">
        <v>0</v>
      </c>
      <c r="AS102" s="37">
        <v>0</v>
      </c>
      <c r="AT102" s="37">
        <v>0</v>
      </c>
      <c r="AU102" s="37">
        <v>0</v>
      </c>
      <c r="AV102" s="37">
        <v>0</v>
      </c>
      <c r="AW102" s="37">
        <v>0</v>
      </c>
      <c r="AX102" s="37">
        <v>0</v>
      </c>
      <c r="AY102" s="37">
        <v>0</v>
      </c>
      <c r="AZ102" s="37">
        <v>0</v>
      </c>
      <c r="BA102" s="37">
        <v>0</v>
      </c>
    </row>
    <row r="103" spans="1:53" s="6" customFormat="1" x14ac:dyDescent="0.25">
      <c r="A103" s="6">
        <v>2070</v>
      </c>
      <c r="B103" s="6" t="s">
        <v>85</v>
      </c>
      <c r="C103" s="6" t="s">
        <v>95</v>
      </c>
      <c r="F103" s="37" t="s">
        <v>51</v>
      </c>
      <c r="G103" s="37" t="s">
        <v>52</v>
      </c>
      <c r="H103" s="37" t="s">
        <v>50</v>
      </c>
      <c r="I103" s="37">
        <v>0.57379999999999998</v>
      </c>
      <c r="J103" s="37">
        <v>1048.6341</v>
      </c>
      <c r="K103" s="37">
        <v>472.65219999999999</v>
      </c>
      <c r="L103" s="37">
        <v>26.54</v>
      </c>
      <c r="M103" s="37">
        <v>0</v>
      </c>
      <c r="N103" s="37">
        <v>0.26979999999999998</v>
      </c>
      <c r="O103" s="37">
        <v>1.5742</v>
      </c>
      <c r="P103" s="37">
        <v>25.7483</v>
      </c>
      <c r="Q103" s="37">
        <v>70.735500000000002</v>
      </c>
      <c r="R103" s="37">
        <v>0</v>
      </c>
      <c r="S103" s="37">
        <v>70.399199999999993</v>
      </c>
      <c r="T103" s="37">
        <v>3.8963999999999999</v>
      </c>
      <c r="U103" s="37">
        <v>0</v>
      </c>
      <c r="V103" s="37">
        <v>0</v>
      </c>
      <c r="W103" s="37">
        <v>3.1760000000000002</v>
      </c>
      <c r="X103" s="37">
        <v>4.1325000000000003</v>
      </c>
      <c r="Y103" s="37">
        <v>0</v>
      </c>
      <c r="Z103" s="37">
        <v>1927.1282000000001</v>
      </c>
      <c r="AA103" s="37">
        <v>0</v>
      </c>
      <c r="AB103" s="37">
        <v>0</v>
      </c>
      <c r="AC103" s="37">
        <v>48.346200000000003</v>
      </c>
      <c r="AD103" s="37">
        <v>0</v>
      </c>
      <c r="AE103" s="37">
        <v>0</v>
      </c>
      <c r="AF103" s="37">
        <v>0.124</v>
      </c>
      <c r="AG103" s="37">
        <v>0</v>
      </c>
      <c r="AH103" s="37">
        <v>61.805900000000001</v>
      </c>
      <c r="AI103" s="37">
        <v>0</v>
      </c>
      <c r="AJ103" s="37">
        <v>-9999</v>
      </c>
      <c r="AK103" s="37">
        <v>1521.2864</v>
      </c>
      <c r="AL103" s="37">
        <v>26.809799999999999</v>
      </c>
      <c r="AM103" s="37">
        <v>1931.2607</v>
      </c>
      <c r="AN103" s="37">
        <v>77.471599999999995</v>
      </c>
      <c r="AO103" s="37">
        <v>70.735500000000002</v>
      </c>
      <c r="AP103" s="37">
        <v>135.90039999999999</v>
      </c>
      <c r="AQ103" s="37">
        <v>1.6981999999999999</v>
      </c>
      <c r="AR103" s="37">
        <v>0</v>
      </c>
      <c r="AS103" s="37">
        <v>0</v>
      </c>
      <c r="AT103" s="37">
        <v>0</v>
      </c>
      <c r="AU103" s="37">
        <v>0</v>
      </c>
      <c r="AV103" s="37">
        <v>0</v>
      </c>
      <c r="AW103" s="37">
        <v>0</v>
      </c>
      <c r="AX103" s="37">
        <v>0</v>
      </c>
      <c r="AY103" s="37">
        <v>0</v>
      </c>
      <c r="AZ103" s="37">
        <v>0</v>
      </c>
      <c r="BA103" s="37">
        <v>0</v>
      </c>
    </row>
    <row r="104" spans="1:53" s="6" customFormat="1" x14ac:dyDescent="0.25">
      <c r="A104" s="6">
        <v>2085</v>
      </c>
      <c r="B104" s="6" t="s">
        <v>85</v>
      </c>
      <c r="C104" s="6" t="s">
        <v>95</v>
      </c>
      <c r="F104" s="37" t="s">
        <v>51</v>
      </c>
      <c r="G104" s="37" t="s">
        <v>52</v>
      </c>
      <c r="H104" s="37" t="s">
        <v>50</v>
      </c>
      <c r="I104" s="37">
        <v>0.76160000000000005</v>
      </c>
      <c r="J104" s="37">
        <v>1016.4215</v>
      </c>
      <c r="K104" s="37">
        <v>454.12509999999997</v>
      </c>
      <c r="L104" s="37">
        <v>15.363</v>
      </c>
      <c r="M104" s="37">
        <v>0</v>
      </c>
      <c r="N104" s="37">
        <v>3.8800000000000001E-2</v>
      </c>
      <c r="O104" s="37">
        <v>1.2156</v>
      </c>
      <c r="P104" s="37">
        <v>49.038899999999998</v>
      </c>
      <c r="Q104" s="37">
        <v>85.285700000000006</v>
      </c>
      <c r="R104" s="37">
        <v>0</v>
      </c>
      <c r="S104" s="37">
        <v>67.096900000000005</v>
      </c>
      <c r="T104" s="37">
        <v>4.4417999999999997</v>
      </c>
      <c r="U104" s="37">
        <v>0</v>
      </c>
      <c r="V104" s="37">
        <v>0</v>
      </c>
      <c r="W104" s="37">
        <v>3.1718999999999999</v>
      </c>
      <c r="X104" s="37">
        <v>4.0274999999999999</v>
      </c>
      <c r="Y104" s="37">
        <v>0</v>
      </c>
      <c r="Z104" s="37">
        <v>1931.4965</v>
      </c>
      <c r="AA104" s="37">
        <v>0</v>
      </c>
      <c r="AB104" s="37">
        <v>0</v>
      </c>
      <c r="AC104" s="37">
        <v>39.302500000000002</v>
      </c>
      <c r="AD104" s="37">
        <v>0</v>
      </c>
      <c r="AE104" s="37">
        <v>0</v>
      </c>
      <c r="AF104" s="37">
        <v>0.1182</v>
      </c>
      <c r="AG104" s="37">
        <v>0</v>
      </c>
      <c r="AH104" s="37">
        <v>94.018500000000003</v>
      </c>
      <c r="AI104" s="37">
        <v>0</v>
      </c>
      <c r="AJ104" s="37">
        <v>-9999</v>
      </c>
      <c r="AK104" s="37">
        <v>1470.5465999999999</v>
      </c>
      <c r="AL104" s="37">
        <v>15.4018</v>
      </c>
      <c r="AM104" s="37">
        <v>1935.5239999999999</v>
      </c>
      <c r="AN104" s="37">
        <v>74.710599999999999</v>
      </c>
      <c r="AO104" s="37">
        <v>85.285700000000006</v>
      </c>
      <c r="AP104" s="37">
        <v>182.35990000000001</v>
      </c>
      <c r="AQ104" s="37">
        <v>1.3338000000000001</v>
      </c>
      <c r="AR104" s="37">
        <v>0</v>
      </c>
      <c r="AS104" s="37">
        <v>0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</row>
    <row r="105" spans="1:53" s="6" customFormat="1" x14ac:dyDescent="0.25">
      <c r="A105" s="6">
        <v>2100</v>
      </c>
      <c r="B105" s="6" t="s">
        <v>85</v>
      </c>
      <c r="C105" s="6" t="s">
        <v>95</v>
      </c>
      <c r="F105" s="37" t="s">
        <v>51</v>
      </c>
      <c r="G105" s="37" t="s">
        <v>52</v>
      </c>
      <c r="H105" s="37" t="s">
        <v>50</v>
      </c>
      <c r="I105" s="37">
        <v>0.95499999999999996</v>
      </c>
      <c r="J105" s="37">
        <v>983.03359999999998</v>
      </c>
      <c r="K105" s="37">
        <v>429.0616</v>
      </c>
      <c r="L105" s="37">
        <v>10.284800000000001</v>
      </c>
      <c r="M105" s="37">
        <v>0</v>
      </c>
      <c r="N105" s="37">
        <v>2.81E-2</v>
      </c>
      <c r="O105" s="37">
        <v>0.85799999999999998</v>
      </c>
      <c r="P105" s="37">
        <v>62.346699999999998</v>
      </c>
      <c r="Q105" s="37">
        <v>122.02460000000001</v>
      </c>
      <c r="R105" s="37">
        <v>0</v>
      </c>
      <c r="S105" s="37">
        <v>62.285299999999999</v>
      </c>
      <c r="T105" s="37">
        <v>4.8654000000000002</v>
      </c>
      <c r="U105" s="37">
        <v>0</v>
      </c>
      <c r="V105" s="37">
        <v>0</v>
      </c>
      <c r="W105" s="37">
        <v>3.1665000000000001</v>
      </c>
      <c r="X105" s="37">
        <v>3.6524999999999999</v>
      </c>
      <c r="Y105" s="37">
        <v>0</v>
      </c>
      <c r="Z105" s="37">
        <v>1937.9333999999999</v>
      </c>
      <c r="AA105" s="37">
        <v>0</v>
      </c>
      <c r="AB105" s="37">
        <v>0</v>
      </c>
      <c r="AC105" s="37">
        <v>18.107399999999998</v>
      </c>
      <c r="AD105" s="37">
        <v>0</v>
      </c>
      <c r="AE105" s="37">
        <v>0</v>
      </c>
      <c r="AF105" s="37">
        <v>0.1082</v>
      </c>
      <c r="AG105" s="37">
        <v>0</v>
      </c>
      <c r="AH105" s="37">
        <v>127.4064</v>
      </c>
      <c r="AI105" s="37">
        <v>0</v>
      </c>
      <c r="AJ105" s="37">
        <v>-9999</v>
      </c>
      <c r="AK105" s="37">
        <v>1412.0952</v>
      </c>
      <c r="AL105" s="37">
        <v>10.312900000000001</v>
      </c>
      <c r="AM105" s="37">
        <v>1941.5859</v>
      </c>
      <c r="AN105" s="37">
        <v>70.3172</v>
      </c>
      <c r="AO105" s="37">
        <v>122.02460000000001</v>
      </c>
      <c r="AP105" s="37">
        <v>207.86060000000001</v>
      </c>
      <c r="AQ105" s="37">
        <v>0.96619999999999995</v>
      </c>
      <c r="AR105" s="37">
        <v>0</v>
      </c>
      <c r="AS105" s="37">
        <v>0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</v>
      </c>
      <c r="AZ105" s="37">
        <v>0</v>
      </c>
      <c r="BA105" s="37">
        <v>0</v>
      </c>
    </row>
    <row r="106" spans="1:53" s="6" customFormat="1" x14ac:dyDescent="0.25">
      <c r="A106" s="6">
        <v>0</v>
      </c>
      <c r="B106" s="6" t="s">
        <v>86</v>
      </c>
      <c r="C106" s="6" t="s">
        <v>95</v>
      </c>
      <c r="F106" s="37" t="s">
        <v>51</v>
      </c>
      <c r="G106" s="37" t="s">
        <v>52</v>
      </c>
      <c r="H106" s="37" t="s">
        <v>50</v>
      </c>
      <c r="I106" s="37">
        <v>0</v>
      </c>
      <c r="J106" s="37">
        <v>424.13499999999999</v>
      </c>
      <c r="K106" s="37">
        <v>295.97250000000003</v>
      </c>
      <c r="L106" s="37">
        <v>9.3175000000000008</v>
      </c>
      <c r="M106" s="37">
        <v>0</v>
      </c>
      <c r="N106" s="37">
        <v>8.6125000000000007</v>
      </c>
      <c r="O106" s="37">
        <v>0</v>
      </c>
      <c r="P106" s="37">
        <v>0.81499999999999995</v>
      </c>
      <c r="Q106" s="37">
        <v>0.3775</v>
      </c>
      <c r="R106" s="37">
        <v>0</v>
      </c>
      <c r="S106" s="37">
        <v>27.545000000000002</v>
      </c>
      <c r="T106" s="37">
        <v>0</v>
      </c>
      <c r="U106" s="37">
        <v>0</v>
      </c>
      <c r="V106" s="37">
        <v>0</v>
      </c>
      <c r="W106" s="37">
        <v>0</v>
      </c>
      <c r="X106" s="37">
        <v>2.48</v>
      </c>
      <c r="Y106" s="37">
        <v>4.3574999999999999</v>
      </c>
      <c r="Z106" s="37">
        <v>524.02250000000004</v>
      </c>
      <c r="AA106" s="37">
        <v>0</v>
      </c>
      <c r="AB106" s="37">
        <v>0</v>
      </c>
      <c r="AC106" s="37">
        <v>61.307499999999997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-9999</v>
      </c>
      <c r="AK106" s="37">
        <v>720.10749999999996</v>
      </c>
      <c r="AL106" s="37">
        <v>17.93</v>
      </c>
      <c r="AM106" s="37">
        <v>530.86</v>
      </c>
      <c r="AN106" s="37">
        <v>27.545000000000002</v>
      </c>
      <c r="AO106" s="37">
        <v>0.3775</v>
      </c>
      <c r="AP106" s="37">
        <v>62.122500000000002</v>
      </c>
      <c r="AQ106" s="37">
        <v>0</v>
      </c>
      <c r="AR106" s="37">
        <v>0</v>
      </c>
      <c r="AS106" s="37">
        <v>0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0</v>
      </c>
      <c r="AZ106" s="37">
        <v>0</v>
      </c>
      <c r="BA106" s="37">
        <v>0</v>
      </c>
    </row>
    <row r="107" spans="1:53" s="6" customFormat="1" x14ac:dyDescent="0.25">
      <c r="A107" s="6">
        <v>2010</v>
      </c>
      <c r="B107" s="6" t="s">
        <v>86</v>
      </c>
      <c r="C107" s="6" t="s">
        <v>95</v>
      </c>
      <c r="F107" s="37" t="s">
        <v>51</v>
      </c>
      <c r="G107" s="37" t="s">
        <v>52</v>
      </c>
      <c r="H107" s="37" t="s">
        <v>50</v>
      </c>
      <c r="I107" s="37">
        <v>0</v>
      </c>
      <c r="J107" s="37">
        <v>420.75839999999999</v>
      </c>
      <c r="K107" s="37">
        <v>288.51710000000003</v>
      </c>
      <c r="L107" s="37">
        <v>9.0617000000000001</v>
      </c>
      <c r="M107" s="37">
        <v>0</v>
      </c>
      <c r="N107" s="37">
        <v>8.6125000000000007</v>
      </c>
      <c r="O107" s="37">
        <v>0</v>
      </c>
      <c r="P107" s="37">
        <v>8.5261999999999993</v>
      </c>
      <c r="Q107" s="37">
        <v>1.5888</v>
      </c>
      <c r="R107" s="37">
        <v>0</v>
      </c>
      <c r="S107" s="37">
        <v>27.527899999999999</v>
      </c>
      <c r="T107" s="37">
        <v>0</v>
      </c>
      <c r="U107" s="37">
        <v>0</v>
      </c>
      <c r="V107" s="37">
        <v>0</v>
      </c>
      <c r="W107" s="37">
        <v>0</v>
      </c>
      <c r="X107" s="37">
        <v>2.48</v>
      </c>
      <c r="Y107" s="37">
        <v>3.13</v>
      </c>
      <c r="Z107" s="37">
        <v>525.26710000000003</v>
      </c>
      <c r="AA107" s="37">
        <v>0</v>
      </c>
      <c r="AB107" s="37">
        <v>0</v>
      </c>
      <c r="AC107" s="37">
        <v>60.096200000000003</v>
      </c>
      <c r="AD107" s="37">
        <v>0</v>
      </c>
      <c r="AE107" s="37">
        <v>0</v>
      </c>
      <c r="AF107" s="37">
        <v>0</v>
      </c>
      <c r="AG107" s="37">
        <v>0</v>
      </c>
      <c r="AH107" s="37">
        <v>3.3765999999999998</v>
      </c>
      <c r="AI107" s="37">
        <v>0</v>
      </c>
      <c r="AJ107" s="37">
        <v>-9999</v>
      </c>
      <c r="AK107" s="37">
        <v>709.27539999999999</v>
      </c>
      <c r="AL107" s="37">
        <v>17.674199999999999</v>
      </c>
      <c r="AM107" s="37">
        <v>530.87710000000004</v>
      </c>
      <c r="AN107" s="37">
        <v>27.527899999999999</v>
      </c>
      <c r="AO107" s="37">
        <v>1.5888</v>
      </c>
      <c r="AP107" s="37">
        <v>71.998999999999995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</row>
    <row r="108" spans="1:53" s="6" customFormat="1" x14ac:dyDescent="0.25">
      <c r="A108" s="6">
        <v>2025</v>
      </c>
      <c r="B108" s="6" t="s">
        <v>86</v>
      </c>
      <c r="C108" s="6" t="s">
        <v>95</v>
      </c>
      <c r="F108" s="37" t="s">
        <v>51</v>
      </c>
      <c r="G108" s="37" t="s">
        <v>52</v>
      </c>
      <c r="H108" s="37" t="s">
        <v>50</v>
      </c>
      <c r="I108" s="37">
        <v>8.4400000000000003E-2</v>
      </c>
      <c r="J108" s="37">
        <v>419.84539999999998</v>
      </c>
      <c r="K108" s="37">
        <v>286.75170000000003</v>
      </c>
      <c r="L108" s="37">
        <v>9.0082000000000004</v>
      </c>
      <c r="M108" s="37">
        <v>0</v>
      </c>
      <c r="N108" s="37">
        <v>8.6125000000000007</v>
      </c>
      <c r="O108" s="37">
        <v>0</v>
      </c>
      <c r="P108" s="37">
        <v>7.9817</v>
      </c>
      <c r="Q108" s="37">
        <v>4.1730999999999998</v>
      </c>
      <c r="R108" s="37">
        <v>0</v>
      </c>
      <c r="S108" s="37">
        <v>27.507899999999999</v>
      </c>
      <c r="T108" s="37">
        <v>5.1999999999999998E-3</v>
      </c>
      <c r="U108" s="37">
        <v>0</v>
      </c>
      <c r="V108" s="37">
        <v>0</v>
      </c>
      <c r="W108" s="37">
        <v>0</v>
      </c>
      <c r="X108" s="37">
        <v>2.48</v>
      </c>
      <c r="Y108" s="37">
        <v>1.8174999999999999</v>
      </c>
      <c r="Z108" s="37">
        <v>526.59960000000001</v>
      </c>
      <c r="AA108" s="37">
        <v>0</v>
      </c>
      <c r="AB108" s="37">
        <v>0</v>
      </c>
      <c r="AC108" s="37">
        <v>59.870100000000001</v>
      </c>
      <c r="AD108" s="37">
        <v>0</v>
      </c>
      <c r="AE108" s="37">
        <v>0</v>
      </c>
      <c r="AF108" s="37">
        <v>0</v>
      </c>
      <c r="AG108" s="37">
        <v>0</v>
      </c>
      <c r="AH108" s="37">
        <v>4.2896000000000001</v>
      </c>
      <c r="AI108" s="37">
        <v>0</v>
      </c>
      <c r="AJ108" s="37">
        <v>-9999</v>
      </c>
      <c r="AK108" s="37">
        <v>706.59709999999995</v>
      </c>
      <c r="AL108" s="37">
        <v>17.620699999999999</v>
      </c>
      <c r="AM108" s="37">
        <v>530.89710000000002</v>
      </c>
      <c r="AN108" s="37">
        <v>27.513100000000001</v>
      </c>
      <c r="AO108" s="37">
        <v>4.1730999999999998</v>
      </c>
      <c r="AP108" s="37">
        <v>72.141300000000001</v>
      </c>
      <c r="AQ108" s="37">
        <v>0</v>
      </c>
      <c r="AR108" s="37">
        <v>0</v>
      </c>
      <c r="AS108" s="37">
        <v>0</v>
      </c>
      <c r="AT108" s="37">
        <v>0</v>
      </c>
      <c r="AU108" s="37">
        <v>0</v>
      </c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7">
        <v>0</v>
      </c>
    </row>
    <row r="109" spans="1:53" s="6" customFormat="1" x14ac:dyDescent="0.25">
      <c r="A109" s="6">
        <v>2040</v>
      </c>
      <c r="B109" s="6" t="s">
        <v>86</v>
      </c>
      <c r="C109" s="6" t="s">
        <v>95</v>
      </c>
      <c r="F109" s="37" t="s">
        <v>51</v>
      </c>
      <c r="G109" s="37" t="s">
        <v>52</v>
      </c>
      <c r="H109" s="37" t="s">
        <v>50</v>
      </c>
      <c r="I109" s="37">
        <v>0.23519999999999999</v>
      </c>
      <c r="J109" s="37">
        <v>417.43630000000002</v>
      </c>
      <c r="K109" s="37">
        <v>282.96100000000001</v>
      </c>
      <c r="L109" s="37">
        <v>8.9184000000000001</v>
      </c>
      <c r="M109" s="37">
        <v>0</v>
      </c>
      <c r="N109" s="37">
        <v>8.6125000000000007</v>
      </c>
      <c r="O109" s="37">
        <v>0</v>
      </c>
      <c r="P109" s="37">
        <v>11.090999999999999</v>
      </c>
      <c r="Q109" s="37">
        <v>5.5175999999999998</v>
      </c>
      <c r="R109" s="37">
        <v>0</v>
      </c>
      <c r="S109" s="37">
        <v>27.424700000000001</v>
      </c>
      <c r="T109" s="37">
        <v>8.4900000000000003E-2</v>
      </c>
      <c r="U109" s="37">
        <v>0</v>
      </c>
      <c r="V109" s="37">
        <v>0</v>
      </c>
      <c r="W109" s="37">
        <v>0</v>
      </c>
      <c r="X109" s="37">
        <v>2.48</v>
      </c>
      <c r="Y109" s="37">
        <v>1.33</v>
      </c>
      <c r="Z109" s="37">
        <v>527.1703</v>
      </c>
      <c r="AA109" s="37">
        <v>0</v>
      </c>
      <c r="AB109" s="37">
        <v>0</v>
      </c>
      <c r="AC109" s="37">
        <v>59.217199999999998</v>
      </c>
      <c r="AD109" s="37">
        <v>0</v>
      </c>
      <c r="AE109" s="37">
        <v>0</v>
      </c>
      <c r="AF109" s="37">
        <v>0</v>
      </c>
      <c r="AG109" s="37">
        <v>0</v>
      </c>
      <c r="AH109" s="37">
        <v>6.6986999999999997</v>
      </c>
      <c r="AI109" s="37">
        <v>0</v>
      </c>
      <c r="AJ109" s="37">
        <v>-9999</v>
      </c>
      <c r="AK109" s="37">
        <v>700.39729999999997</v>
      </c>
      <c r="AL109" s="37">
        <v>17.530899999999999</v>
      </c>
      <c r="AM109" s="37">
        <v>530.98030000000006</v>
      </c>
      <c r="AN109" s="37">
        <v>27.509599999999999</v>
      </c>
      <c r="AO109" s="37">
        <v>5.5175999999999998</v>
      </c>
      <c r="AP109" s="37">
        <v>77.006900000000002</v>
      </c>
      <c r="AQ109" s="37">
        <v>0</v>
      </c>
      <c r="AR109" s="37">
        <v>0</v>
      </c>
      <c r="AS109" s="37">
        <v>0</v>
      </c>
      <c r="AT109" s="37">
        <v>0</v>
      </c>
      <c r="AU109" s="37">
        <v>0</v>
      </c>
      <c r="AV109" s="37">
        <v>0</v>
      </c>
      <c r="AW109" s="37">
        <v>0</v>
      </c>
      <c r="AX109" s="37">
        <v>0</v>
      </c>
      <c r="AY109" s="37">
        <v>0</v>
      </c>
      <c r="AZ109" s="37">
        <v>0</v>
      </c>
      <c r="BA109" s="37">
        <v>0</v>
      </c>
    </row>
    <row r="110" spans="1:53" s="6" customFormat="1" x14ac:dyDescent="0.25">
      <c r="A110" s="6">
        <v>2055</v>
      </c>
      <c r="B110" s="6" t="s">
        <v>86</v>
      </c>
      <c r="C110" s="6" t="s">
        <v>95</v>
      </c>
      <c r="F110" s="37" t="s">
        <v>51</v>
      </c>
      <c r="G110" s="37" t="s">
        <v>52</v>
      </c>
      <c r="H110" s="37" t="s">
        <v>50</v>
      </c>
      <c r="I110" s="37">
        <v>0.38600000000000001</v>
      </c>
      <c r="J110" s="37">
        <v>347.45909999999998</v>
      </c>
      <c r="K110" s="37">
        <v>250.65780000000001</v>
      </c>
      <c r="L110" s="37">
        <v>8.8522999999999996</v>
      </c>
      <c r="M110" s="37">
        <v>0</v>
      </c>
      <c r="N110" s="37">
        <v>7.76</v>
      </c>
      <c r="O110" s="37">
        <v>0</v>
      </c>
      <c r="P110" s="37">
        <v>42.3108</v>
      </c>
      <c r="Q110" s="37">
        <v>15.7281</v>
      </c>
      <c r="R110" s="37">
        <v>0</v>
      </c>
      <c r="S110" s="37">
        <v>27.270099999999999</v>
      </c>
      <c r="T110" s="37">
        <v>0.1434</v>
      </c>
      <c r="U110" s="37">
        <v>0</v>
      </c>
      <c r="V110" s="37">
        <v>0</v>
      </c>
      <c r="W110" s="37">
        <v>0</v>
      </c>
      <c r="X110" s="37">
        <v>2.48</v>
      </c>
      <c r="Y110" s="37">
        <v>0.96</v>
      </c>
      <c r="Z110" s="37">
        <v>527.69740000000002</v>
      </c>
      <c r="AA110" s="37">
        <v>0</v>
      </c>
      <c r="AB110" s="37">
        <v>0</v>
      </c>
      <c r="AC110" s="37">
        <v>50.947499999999998</v>
      </c>
      <c r="AD110" s="37">
        <v>0</v>
      </c>
      <c r="AE110" s="37">
        <v>0</v>
      </c>
      <c r="AF110" s="37">
        <v>0</v>
      </c>
      <c r="AG110" s="37">
        <v>0</v>
      </c>
      <c r="AH110" s="37">
        <v>76.675899999999999</v>
      </c>
      <c r="AI110" s="37">
        <v>0</v>
      </c>
      <c r="AJ110" s="37">
        <v>-9999</v>
      </c>
      <c r="AK110" s="37">
        <v>598.11689999999999</v>
      </c>
      <c r="AL110" s="37">
        <v>16.612300000000001</v>
      </c>
      <c r="AM110" s="37">
        <v>531.13739999999996</v>
      </c>
      <c r="AN110" s="37">
        <v>27.413599999999999</v>
      </c>
      <c r="AO110" s="37">
        <v>15.7281</v>
      </c>
      <c r="AP110" s="37">
        <v>169.9342</v>
      </c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7">
        <v>0</v>
      </c>
      <c r="AW110" s="37">
        <v>0</v>
      </c>
      <c r="AX110" s="37">
        <v>0</v>
      </c>
      <c r="AY110" s="37">
        <v>0</v>
      </c>
      <c r="AZ110" s="37">
        <v>0</v>
      </c>
      <c r="BA110" s="37">
        <v>0</v>
      </c>
    </row>
    <row r="111" spans="1:53" s="6" customFormat="1" x14ac:dyDescent="0.25">
      <c r="A111" s="6">
        <v>2070</v>
      </c>
      <c r="B111" s="6" t="s">
        <v>86</v>
      </c>
      <c r="C111" s="6" t="s">
        <v>95</v>
      </c>
      <c r="F111" s="37" t="s">
        <v>51</v>
      </c>
      <c r="G111" s="37" t="s">
        <v>52</v>
      </c>
      <c r="H111" s="37" t="s">
        <v>50</v>
      </c>
      <c r="I111" s="37">
        <v>0.57379999999999998</v>
      </c>
      <c r="J111" s="37">
        <v>316.28149999999999</v>
      </c>
      <c r="K111" s="37">
        <v>225.75659999999999</v>
      </c>
      <c r="L111" s="37">
        <v>0.16059999999999999</v>
      </c>
      <c r="M111" s="37">
        <v>0</v>
      </c>
      <c r="N111" s="37">
        <v>0.15</v>
      </c>
      <c r="O111" s="37">
        <v>0</v>
      </c>
      <c r="P111" s="37">
        <v>60.003100000000003</v>
      </c>
      <c r="Q111" s="37">
        <v>45.391199999999998</v>
      </c>
      <c r="R111" s="37">
        <v>0</v>
      </c>
      <c r="S111" s="37">
        <v>26.930299999999999</v>
      </c>
      <c r="T111" s="37">
        <v>0.26379999999999998</v>
      </c>
      <c r="U111" s="37">
        <v>0</v>
      </c>
      <c r="V111" s="37">
        <v>0</v>
      </c>
      <c r="W111" s="37">
        <v>0</v>
      </c>
      <c r="X111" s="37">
        <v>1.6025</v>
      </c>
      <c r="Y111" s="37">
        <v>0.44750000000000001</v>
      </c>
      <c r="Z111" s="37">
        <v>529.45140000000004</v>
      </c>
      <c r="AA111" s="37">
        <v>0</v>
      </c>
      <c r="AB111" s="37">
        <v>0</v>
      </c>
      <c r="AC111" s="37">
        <v>44.650599999999997</v>
      </c>
      <c r="AD111" s="37">
        <v>0</v>
      </c>
      <c r="AE111" s="37">
        <v>0</v>
      </c>
      <c r="AF111" s="37">
        <v>0</v>
      </c>
      <c r="AG111" s="37">
        <v>0</v>
      </c>
      <c r="AH111" s="37">
        <v>107.8535</v>
      </c>
      <c r="AI111" s="37">
        <v>0</v>
      </c>
      <c r="AJ111" s="37">
        <v>-9999</v>
      </c>
      <c r="AK111" s="37">
        <v>542.03809999999999</v>
      </c>
      <c r="AL111" s="37">
        <v>0.31059999999999999</v>
      </c>
      <c r="AM111" s="37">
        <v>531.50139999999999</v>
      </c>
      <c r="AN111" s="37">
        <v>27.194099999999999</v>
      </c>
      <c r="AO111" s="37">
        <v>45.391199999999998</v>
      </c>
      <c r="AP111" s="37">
        <v>212.50720000000001</v>
      </c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7">
        <v>0</v>
      </c>
      <c r="AW111" s="37">
        <v>0</v>
      </c>
      <c r="AX111" s="37">
        <v>0</v>
      </c>
      <c r="AY111" s="37">
        <v>0</v>
      </c>
      <c r="AZ111" s="37">
        <v>0</v>
      </c>
      <c r="BA111" s="37">
        <v>0</v>
      </c>
    </row>
    <row r="112" spans="1:53" s="6" customFormat="1" x14ac:dyDescent="0.25">
      <c r="A112" s="6">
        <v>2085</v>
      </c>
      <c r="B112" s="6" t="s">
        <v>86</v>
      </c>
      <c r="C112" s="6" t="s">
        <v>95</v>
      </c>
      <c r="F112" s="37" t="s">
        <v>51</v>
      </c>
      <c r="G112" s="37" t="s">
        <v>52</v>
      </c>
      <c r="H112" s="37" t="s">
        <v>50</v>
      </c>
      <c r="I112" s="37">
        <v>0.76160000000000005</v>
      </c>
      <c r="J112" s="37">
        <v>296.46409999999997</v>
      </c>
      <c r="K112" s="37">
        <v>214.73820000000001</v>
      </c>
      <c r="L112" s="37">
        <v>0.1096</v>
      </c>
      <c r="M112" s="37">
        <v>0</v>
      </c>
      <c r="N112" s="37">
        <v>0.1399</v>
      </c>
      <c r="O112" s="37">
        <v>0</v>
      </c>
      <c r="P112" s="37">
        <v>33.512900000000002</v>
      </c>
      <c r="Q112" s="37">
        <v>105.4216</v>
      </c>
      <c r="R112" s="37">
        <v>0</v>
      </c>
      <c r="S112" s="37">
        <v>26.173200000000001</v>
      </c>
      <c r="T112" s="37">
        <v>0.37180000000000002</v>
      </c>
      <c r="U112" s="37">
        <v>0</v>
      </c>
      <c r="V112" s="37">
        <v>0</v>
      </c>
      <c r="W112" s="37">
        <v>0</v>
      </c>
      <c r="X112" s="37">
        <v>1.6025</v>
      </c>
      <c r="Y112" s="37">
        <v>0.1275</v>
      </c>
      <c r="Z112" s="37">
        <v>530.60990000000004</v>
      </c>
      <c r="AA112" s="37">
        <v>0</v>
      </c>
      <c r="AB112" s="37">
        <v>0</v>
      </c>
      <c r="AC112" s="37">
        <v>22.000599999999999</v>
      </c>
      <c r="AD112" s="37">
        <v>0</v>
      </c>
      <c r="AE112" s="37">
        <v>0</v>
      </c>
      <c r="AF112" s="37">
        <v>0</v>
      </c>
      <c r="AG112" s="37">
        <v>0</v>
      </c>
      <c r="AH112" s="37">
        <v>127.6709</v>
      </c>
      <c r="AI112" s="37">
        <v>0</v>
      </c>
      <c r="AJ112" s="37">
        <v>-9999</v>
      </c>
      <c r="AK112" s="37">
        <v>511.20229999999998</v>
      </c>
      <c r="AL112" s="37">
        <v>0.2495</v>
      </c>
      <c r="AM112" s="37">
        <v>532.33989999999994</v>
      </c>
      <c r="AN112" s="37">
        <v>26.544899999999998</v>
      </c>
      <c r="AO112" s="37">
        <v>105.4216</v>
      </c>
      <c r="AP112" s="37">
        <v>183.18430000000001</v>
      </c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7">
        <v>0</v>
      </c>
      <c r="AW112" s="37">
        <v>0</v>
      </c>
      <c r="AX112" s="37">
        <v>0</v>
      </c>
      <c r="AY112" s="37">
        <v>0</v>
      </c>
      <c r="AZ112" s="37">
        <v>0</v>
      </c>
      <c r="BA112" s="37">
        <v>0</v>
      </c>
    </row>
    <row r="113" spans="1:53" s="6" customFormat="1" x14ac:dyDescent="0.25">
      <c r="A113" s="6">
        <v>2100</v>
      </c>
      <c r="B113" s="6" t="s">
        <v>86</v>
      </c>
      <c r="C113" s="6" t="s">
        <v>95</v>
      </c>
      <c r="F113" s="37" t="s">
        <v>51</v>
      </c>
      <c r="G113" s="37" t="s">
        <v>52</v>
      </c>
      <c r="H113" s="37" t="s">
        <v>50</v>
      </c>
      <c r="I113" s="37">
        <v>0.95499999999999996</v>
      </c>
      <c r="J113" s="37">
        <v>275.80220000000003</v>
      </c>
      <c r="K113" s="37">
        <v>202.0095</v>
      </c>
      <c r="L113" s="37">
        <v>9.0300000000000005E-2</v>
      </c>
      <c r="M113" s="37">
        <v>0</v>
      </c>
      <c r="N113" s="37">
        <v>0.13539999999999999</v>
      </c>
      <c r="O113" s="37">
        <v>0</v>
      </c>
      <c r="P113" s="37">
        <v>34.238900000000001</v>
      </c>
      <c r="Q113" s="37">
        <v>132.21870000000001</v>
      </c>
      <c r="R113" s="37">
        <v>0</v>
      </c>
      <c r="S113" s="37">
        <v>24.732600000000001</v>
      </c>
      <c r="T113" s="37">
        <v>0.81510000000000005</v>
      </c>
      <c r="U113" s="37">
        <v>0</v>
      </c>
      <c r="V113" s="37">
        <v>0</v>
      </c>
      <c r="W113" s="37">
        <v>0</v>
      </c>
      <c r="X113" s="37">
        <v>1.4275</v>
      </c>
      <c r="Y113" s="37">
        <v>8.5000000000000006E-2</v>
      </c>
      <c r="Z113" s="37">
        <v>532.39890000000003</v>
      </c>
      <c r="AA113" s="37">
        <v>0</v>
      </c>
      <c r="AB113" s="37">
        <v>0</v>
      </c>
      <c r="AC113" s="37">
        <v>6.6555999999999997</v>
      </c>
      <c r="AD113" s="37">
        <v>0</v>
      </c>
      <c r="AE113" s="37">
        <v>0</v>
      </c>
      <c r="AF113" s="37">
        <v>0</v>
      </c>
      <c r="AG113" s="37">
        <v>0</v>
      </c>
      <c r="AH113" s="37">
        <v>148.33279999999999</v>
      </c>
      <c r="AI113" s="37">
        <v>0</v>
      </c>
      <c r="AJ113" s="37">
        <v>-9999</v>
      </c>
      <c r="AK113" s="37">
        <v>477.81169999999997</v>
      </c>
      <c r="AL113" s="37">
        <v>0.22570000000000001</v>
      </c>
      <c r="AM113" s="37">
        <v>533.91139999999996</v>
      </c>
      <c r="AN113" s="37">
        <v>25.547699999999999</v>
      </c>
      <c r="AO113" s="37">
        <v>132.21870000000001</v>
      </c>
      <c r="AP113" s="37">
        <v>189.22739999999999</v>
      </c>
      <c r="AQ113" s="37">
        <v>0</v>
      </c>
      <c r="AR113" s="37">
        <v>0</v>
      </c>
      <c r="AS113" s="37">
        <v>0</v>
      </c>
      <c r="AT113" s="37">
        <v>0</v>
      </c>
      <c r="AU113" s="37">
        <v>0</v>
      </c>
      <c r="AV113" s="37">
        <v>0</v>
      </c>
      <c r="AW113" s="37">
        <v>0</v>
      </c>
      <c r="AX113" s="37">
        <v>0</v>
      </c>
      <c r="AY113" s="37">
        <v>0</v>
      </c>
      <c r="AZ113" s="37">
        <v>0</v>
      </c>
      <c r="BA113" s="37">
        <v>0</v>
      </c>
    </row>
    <row r="114" spans="1:53" s="6" customFormat="1" x14ac:dyDescent="0.25">
      <c r="A114" s="6">
        <v>0</v>
      </c>
      <c r="B114" s="6" t="s">
        <v>87</v>
      </c>
      <c r="C114" s="6" t="s">
        <v>95</v>
      </c>
      <c r="F114" s="37" t="s">
        <v>51</v>
      </c>
      <c r="G114" s="37" t="s">
        <v>52</v>
      </c>
      <c r="H114" s="37" t="s">
        <v>50</v>
      </c>
      <c r="I114" s="37">
        <v>0</v>
      </c>
      <c r="J114" s="37">
        <v>649.41</v>
      </c>
      <c r="K114" s="37">
        <v>188.38249999999999</v>
      </c>
      <c r="L114" s="37">
        <v>0.51</v>
      </c>
      <c r="M114" s="37">
        <v>0</v>
      </c>
      <c r="N114" s="37">
        <v>9.0050000000000008</v>
      </c>
      <c r="O114" s="37">
        <v>0</v>
      </c>
      <c r="P114" s="37">
        <v>2.6225000000000001</v>
      </c>
      <c r="Q114" s="37">
        <v>48.244999999999997</v>
      </c>
      <c r="R114" s="37">
        <v>0</v>
      </c>
      <c r="S114" s="37">
        <v>38.4925</v>
      </c>
      <c r="T114" s="37">
        <v>0</v>
      </c>
      <c r="U114" s="37">
        <v>0</v>
      </c>
      <c r="V114" s="37">
        <v>0</v>
      </c>
      <c r="W114" s="37">
        <v>0</v>
      </c>
      <c r="X114" s="37">
        <v>14.065</v>
      </c>
      <c r="Y114" s="37">
        <v>0</v>
      </c>
      <c r="Z114" s="37">
        <v>714.02250000000004</v>
      </c>
      <c r="AA114" s="37">
        <v>0</v>
      </c>
      <c r="AB114" s="37">
        <v>0</v>
      </c>
      <c r="AC114" s="37">
        <v>168.38749999999999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-9999</v>
      </c>
      <c r="AK114" s="37">
        <v>837.79250000000002</v>
      </c>
      <c r="AL114" s="37">
        <v>9.5150000000000006</v>
      </c>
      <c r="AM114" s="37">
        <v>728.08749999999998</v>
      </c>
      <c r="AN114" s="37">
        <v>38.4925</v>
      </c>
      <c r="AO114" s="37">
        <v>48.244999999999997</v>
      </c>
      <c r="AP114" s="37">
        <v>171.01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</row>
    <row r="115" spans="1:53" s="6" customFormat="1" x14ac:dyDescent="0.25">
      <c r="A115" s="6">
        <v>2010</v>
      </c>
      <c r="B115" s="6" t="s">
        <v>87</v>
      </c>
      <c r="C115" s="6" t="s">
        <v>95</v>
      </c>
      <c r="F115" s="37" t="s">
        <v>51</v>
      </c>
      <c r="G115" s="37" t="s">
        <v>52</v>
      </c>
      <c r="H115" s="37" t="s">
        <v>50</v>
      </c>
      <c r="I115" s="37">
        <v>0</v>
      </c>
      <c r="J115" s="37">
        <v>640.10929999999996</v>
      </c>
      <c r="K115" s="37">
        <v>175.82550000000001</v>
      </c>
      <c r="L115" s="37">
        <v>0.51</v>
      </c>
      <c r="M115" s="37">
        <v>0</v>
      </c>
      <c r="N115" s="37">
        <v>7.7755000000000001</v>
      </c>
      <c r="O115" s="37">
        <v>0</v>
      </c>
      <c r="P115" s="37">
        <v>16.068200000000001</v>
      </c>
      <c r="Q115" s="37">
        <v>59.546399999999998</v>
      </c>
      <c r="R115" s="37">
        <v>0</v>
      </c>
      <c r="S115" s="37">
        <v>38.508099999999999</v>
      </c>
      <c r="T115" s="37">
        <v>1.8927</v>
      </c>
      <c r="U115" s="37">
        <v>0</v>
      </c>
      <c r="V115" s="37">
        <v>0</v>
      </c>
      <c r="W115" s="37">
        <v>0</v>
      </c>
      <c r="X115" s="37">
        <v>13.705</v>
      </c>
      <c r="Y115" s="37">
        <v>0</v>
      </c>
      <c r="Z115" s="37">
        <v>714.40189999999996</v>
      </c>
      <c r="AA115" s="37">
        <v>0</v>
      </c>
      <c r="AB115" s="37">
        <v>0</v>
      </c>
      <c r="AC115" s="37">
        <v>155.4992</v>
      </c>
      <c r="AD115" s="37">
        <v>0</v>
      </c>
      <c r="AE115" s="37">
        <v>0</v>
      </c>
      <c r="AF115" s="37">
        <v>0</v>
      </c>
      <c r="AG115" s="37">
        <v>0</v>
      </c>
      <c r="AH115" s="37">
        <v>9.3007000000000009</v>
      </c>
      <c r="AI115" s="37">
        <v>0</v>
      </c>
      <c r="AJ115" s="37">
        <v>-9999</v>
      </c>
      <c r="AK115" s="37">
        <v>815.9348</v>
      </c>
      <c r="AL115" s="37">
        <v>8.2855000000000008</v>
      </c>
      <c r="AM115" s="37">
        <v>728.1069</v>
      </c>
      <c r="AN115" s="37">
        <v>40.400799999999997</v>
      </c>
      <c r="AO115" s="37">
        <v>59.546399999999998</v>
      </c>
      <c r="AP115" s="37">
        <v>180.8681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</row>
    <row r="116" spans="1:53" s="6" customFormat="1" x14ac:dyDescent="0.25">
      <c r="A116" s="6">
        <v>2025</v>
      </c>
      <c r="B116" s="6" t="s">
        <v>87</v>
      </c>
      <c r="C116" s="6" t="s">
        <v>95</v>
      </c>
      <c r="F116" s="37" t="s">
        <v>51</v>
      </c>
      <c r="G116" s="37" t="s">
        <v>52</v>
      </c>
      <c r="H116" s="37" t="s">
        <v>50</v>
      </c>
      <c r="I116" s="37">
        <v>8.4400000000000003E-2</v>
      </c>
      <c r="J116" s="37">
        <v>638.58699999999999</v>
      </c>
      <c r="K116" s="37">
        <v>171.93530000000001</v>
      </c>
      <c r="L116" s="37">
        <v>0.51</v>
      </c>
      <c r="M116" s="37">
        <v>0</v>
      </c>
      <c r="N116" s="37">
        <v>7.3933999999999997</v>
      </c>
      <c r="O116" s="37">
        <v>0</v>
      </c>
      <c r="P116" s="37">
        <v>15.706799999999999</v>
      </c>
      <c r="Q116" s="37">
        <v>64.820300000000003</v>
      </c>
      <c r="R116" s="37">
        <v>0</v>
      </c>
      <c r="S116" s="37">
        <v>38.238799999999998</v>
      </c>
      <c r="T116" s="37">
        <v>2.5914999999999999</v>
      </c>
      <c r="U116" s="37">
        <v>0</v>
      </c>
      <c r="V116" s="37">
        <v>0</v>
      </c>
      <c r="W116" s="37">
        <v>0</v>
      </c>
      <c r="X116" s="37">
        <v>13.647500000000001</v>
      </c>
      <c r="Y116" s="37">
        <v>0</v>
      </c>
      <c r="Z116" s="37">
        <v>714.86789999999996</v>
      </c>
      <c r="AA116" s="37">
        <v>0</v>
      </c>
      <c r="AB116" s="37">
        <v>0</v>
      </c>
      <c r="AC116" s="37">
        <v>154.02099999999999</v>
      </c>
      <c r="AD116" s="37">
        <v>0</v>
      </c>
      <c r="AE116" s="37">
        <v>0</v>
      </c>
      <c r="AF116" s="37">
        <v>0</v>
      </c>
      <c r="AG116" s="37">
        <v>0</v>
      </c>
      <c r="AH116" s="37">
        <v>10.823</v>
      </c>
      <c r="AI116" s="37">
        <v>0</v>
      </c>
      <c r="AJ116" s="37">
        <v>-9999</v>
      </c>
      <c r="AK116" s="37">
        <v>810.52229999999997</v>
      </c>
      <c r="AL116" s="37">
        <v>7.9034000000000004</v>
      </c>
      <c r="AM116" s="37">
        <v>728.5154</v>
      </c>
      <c r="AN116" s="37">
        <v>40.830300000000001</v>
      </c>
      <c r="AO116" s="37">
        <v>64.820300000000003</v>
      </c>
      <c r="AP116" s="37">
        <v>180.55080000000001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</row>
    <row r="117" spans="1:53" s="6" customFormat="1" x14ac:dyDescent="0.25">
      <c r="A117" s="6">
        <v>2040</v>
      </c>
      <c r="B117" s="6" t="s">
        <v>87</v>
      </c>
      <c r="C117" s="6" t="s">
        <v>95</v>
      </c>
      <c r="F117" s="37" t="s">
        <v>51</v>
      </c>
      <c r="G117" s="37" t="s">
        <v>52</v>
      </c>
      <c r="H117" s="37" t="s">
        <v>50</v>
      </c>
      <c r="I117" s="37">
        <v>0.23519999999999999</v>
      </c>
      <c r="J117" s="37">
        <v>634.93820000000005</v>
      </c>
      <c r="K117" s="37">
        <v>163.8312</v>
      </c>
      <c r="L117" s="37">
        <v>0.51</v>
      </c>
      <c r="M117" s="37">
        <v>0</v>
      </c>
      <c r="N117" s="37">
        <v>6.7070999999999996</v>
      </c>
      <c r="O117" s="37">
        <v>0</v>
      </c>
      <c r="P117" s="37">
        <v>22.834099999999999</v>
      </c>
      <c r="Q117" s="37">
        <v>70.1374</v>
      </c>
      <c r="R117" s="37">
        <v>0</v>
      </c>
      <c r="S117" s="37">
        <v>37.444499999999998</v>
      </c>
      <c r="T117" s="37">
        <v>3.5653000000000001</v>
      </c>
      <c r="U117" s="37">
        <v>0</v>
      </c>
      <c r="V117" s="37">
        <v>0</v>
      </c>
      <c r="W117" s="37">
        <v>0</v>
      </c>
      <c r="X117" s="37">
        <v>13.637499999999999</v>
      </c>
      <c r="Y117" s="37">
        <v>0</v>
      </c>
      <c r="Z117" s="37">
        <v>715.88739999999996</v>
      </c>
      <c r="AA117" s="37">
        <v>0</v>
      </c>
      <c r="AB117" s="37">
        <v>0</v>
      </c>
      <c r="AC117" s="37">
        <v>149.178</v>
      </c>
      <c r="AD117" s="37">
        <v>0</v>
      </c>
      <c r="AE117" s="37">
        <v>0</v>
      </c>
      <c r="AF117" s="37">
        <v>0</v>
      </c>
      <c r="AG117" s="37">
        <v>0</v>
      </c>
      <c r="AH117" s="37">
        <v>14.4718</v>
      </c>
      <c r="AI117" s="37">
        <v>0</v>
      </c>
      <c r="AJ117" s="37">
        <v>-9999</v>
      </c>
      <c r="AK117" s="37">
        <v>798.76940000000002</v>
      </c>
      <c r="AL117" s="37">
        <v>7.2171000000000003</v>
      </c>
      <c r="AM117" s="37">
        <v>729.5249</v>
      </c>
      <c r="AN117" s="37">
        <v>41.009799999999998</v>
      </c>
      <c r="AO117" s="37">
        <v>70.1374</v>
      </c>
      <c r="AP117" s="37">
        <v>186.48390000000001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</row>
    <row r="118" spans="1:53" s="6" customFormat="1" x14ac:dyDescent="0.25">
      <c r="A118" s="6">
        <v>2055</v>
      </c>
      <c r="B118" s="6" t="s">
        <v>87</v>
      </c>
      <c r="C118" s="6" t="s">
        <v>95</v>
      </c>
      <c r="F118" s="37" t="s">
        <v>51</v>
      </c>
      <c r="G118" s="37" t="s">
        <v>52</v>
      </c>
      <c r="H118" s="37" t="s">
        <v>50</v>
      </c>
      <c r="I118" s="37">
        <v>0.38600000000000001</v>
      </c>
      <c r="J118" s="37">
        <v>626.19259999999997</v>
      </c>
      <c r="K118" s="37">
        <v>150.84739999999999</v>
      </c>
      <c r="L118" s="37">
        <v>0.51</v>
      </c>
      <c r="M118" s="37">
        <v>0</v>
      </c>
      <c r="N118" s="37">
        <v>6.1463000000000001</v>
      </c>
      <c r="O118" s="37">
        <v>0</v>
      </c>
      <c r="P118" s="37">
        <v>33.649700000000003</v>
      </c>
      <c r="Q118" s="37">
        <v>79.965900000000005</v>
      </c>
      <c r="R118" s="37">
        <v>0</v>
      </c>
      <c r="S118" s="37">
        <v>36.411799999999999</v>
      </c>
      <c r="T118" s="37">
        <v>4.1843000000000004</v>
      </c>
      <c r="U118" s="37">
        <v>0</v>
      </c>
      <c r="V118" s="37">
        <v>0</v>
      </c>
      <c r="W118" s="37">
        <v>0</v>
      </c>
      <c r="X118" s="37">
        <v>13.1775</v>
      </c>
      <c r="Y118" s="37">
        <v>0</v>
      </c>
      <c r="Z118" s="37">
        <v>717.83519999999999</v>
      </c>
      <c r="AA118" s="37">
        <v>0</v>
      </c>
      <c r="AB118" s="37">
        <v>0</v>
      </c>
      <c r="AC118" s="37">
        <v>141.0044</v>
      </c>
      <c r="AD118" s="37">
        <v>0</v>
      </c>
      <c r="AE118" s="37">
        <v>0</v>
      </c>
      <c r="AF118" s="37">
        <v>0</v>
      </c>
      <c r="AG118" s="37">
        <v>0</v>
      </c>
      <c r="AH118" s="37">
        <v>23.217400000000001</v>
      </c>
      <c r="AI118" s="37">
        <v>0</v>
      </c>
      <c r="AJ118" s="37">
        <v>-9999</v>
      </c>
      <c r="AK118" s="37">
        <v>777.04</v>
      </c>
      <c r="AL118" s="37">
        <v>6.6562999999999999</v>
      </c>
      <c r="AM118" s="37">
        <v>731.0127</v>
      </c>
      <c r="AN118" s="37">
        <v>40.5961</v>
      </c>
      <c r="AO118" s="37">
        <v>79.965900000000005</v>
      </c>
      <c r="AP118" s="37">
        <v>197.8715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</row>
    <row r="119" spans="1:53" s="6" customFormat="1" x14ac:dyDescent="0.25">
      <c r="A119" s="6">
        <v>2070</v>
      </c>
      <c r="B119" s="6" t="s">
        <v>87</v>
      </c>
      <c r="C119" s="6" t="s">
        <v>95</v>
      </c>
      <c r="F119" s="37" t="s">
        <v>51</v>
      </c>
      <c r="G119" s="37" t="s">
        <v>52</v>
      </c>
      <c r="H119" s="37" t="s">
        <v>50</v>
      </c>
      <c r="I119" s="37">
        <v>0.57379999999999998</v>
      </c>
      <c r="J119" s="37">
        <v>521.33969999999999</v>
      </c>
      <c r="K119" s="37">
        <v>120.4864</v>
      </c>
      <c r="L119" s="37">
        <v>7.3400000000000007E-2</v>
      </c>
      <c r="M119" s="37">
        <v>0</v>
      </c>
      <c r="N119" s="37">
        <v>4.2645</v>
      </c>
      <c r="O119" s="37">
        <v>0</v>
      </c>
      <c r="P119" s="37">
        <v>57.508899999999997</v>
      </c>
      <c r="Q119" s="37">
        <v>108.5134</v>
      </c>
      <c r="R119" s="37">
        <v>0</v>
      </c>
      <c r="S119" s="37">
        <v>32.206499999999998</v>
      </c>
      <c r="T119" s="37">
        <v>5.0951000000000004</v>
      </c>
      <c r="U119" s="37">
        <v>0</v>
      </c>
      <c r="V119" s="37">
        <v>0</v>
      </c>
      <c r="W119" s="37">
        <v>0</v>
      </c>
      <c r="X119" s="37">
        <v>6.1150000000000002</v>
      </c>
      <c r="Y119" s="37">
        <v>0</v>
      </c>
      <c r="Z119" s="37">
        <v>730.31849999999997</v>
      </c>
      <c r="AA119" s="37">
        <v>0</v>
      </c>
      <c r="AB119" s="37">
        <v>0</v>
      </c>
      <c r="AC119" s="37">
        <v>119.1508</v>
      </c>
      <c r="AD119" s="37">
        <v>0</v>
      </c>
      <c r="AE119" s="37">
        <v>0</v>
      </c>
      <c r="AF119" s="37">
        <v>0</v>
      </c>
      <c r="AG119" s="37">
        <v>0</v>
      </c>
      <c r="AH119" s="37">
        <v>128.0703</v>
      </c>
      <c r="AI119" s="37">
        <v>0</v>
      </c>
      <c r="AJ119" s="37">
        <v>-9999</v>
      </c>
      <c r="AK119" s="37">
        <v>641.8261</v>
      </c>
      <c r="AL119" s="37">
        <v>4.3380000000000001</v>
      </c>
      <c r="AM119" s="37">
        <v>736.43349999999998</v>
      </c>
      <c r="AN119" s="37">
        <v>37.301499999999997</v>
      </c>
      <c r="AO119" s="37">
        <v>108.5134</v>
      </c>
      <c r="AP119" s="37">
        <v>304.72989999999999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</row>
    <row r="120" spans="1:53" s="6" customFormat="1" x14ac:dyDescent="0.25">
      <c r="A120" s="6">
        <v>2085</v>
      </c>
      <c r="B120" s="6" t="s">
        <v>87</v>
      </c>
      <c r="C120" s="6" t="s">
        <v>95</v>
      </c>
      <c r="F120" s="37" t="s">
        <v>51</v>
      </c>
      <c r="G120" s="37" t="s">
        <v>52</v>
      </c>
      <c r="H120" s="37" t="s">
        <v>50</v>
      </c>
      <c r="I120" s="37">
        <v>0.76160000000000005</v>
      </c>
      <c r="J120" s="37">
        <v>450.20580000000001</v>
      </c>
      <c r="K120" s="37">
        <v>106.06829999999999</v>
      </c>
      <c r="L120" s="37">
        <v>6.9199999999999998E-2</v>
      </c>
      <c r="M120" s="37">
        <v>0</v>
      </c>
      <c r="N120" s="37">
        <v>4.2214</v>
      </c>
      <c r="O120" s="37">
        <v>0</v>
      </c>
      <c r="P120" s="37">
        <v>46.298299999999998</v>
      </c>
      <c r="Q120" s="37">
        <v>192.91380000000001</v>
      </c>
      <c r="R120" s="37">
        <v>0</v>
      </c>
      <c r="S120" s="37">
        <v>27.131</v>
      </c>
      <c r="T120" s="37">
        <v>6.0256999999999996</v>
      </c>
      <c r="U120" s="37">
        <v>0</v>
      </c>
      <c r="V120" s="37">
        <v>0</v>
      </c>
      <c r="W120" s="37">
        <v>0</v>
      </c>
      <c r="X120" s="37">
        <v>1.0475000000000001</v>
      </c>
      <c r="Y120" s="37">
        <v>0</v>
      </c>
      <c r="Z120" s="37">
        <v>742.31389999999999</v>
      </c>
      <c r="AA120" s="37">
        <v>0</v>
      </c>
      <c r="AB120" s="37">
        <v>0</v>
      </c>
      <c r="AC120" s="37">
        <v>57.643300000000004</v>
      </c>
      <c r="AD120" s="37">
        <v>0</v>
      </c>
      <c r="AE120" s="37">
        <v>0</v>
      </c>
      <c r="AF120" s="37">
        <v>0</v>
      </c>
      <c r="AG120" s="37">
        <v>0</v>
      </c>
      <c r="AH120" s="37">
        <v>199.20419999999999</v>
      </c>
      <c r="AI120" s="37">
        <v>0</v>
      </c>
      <c r="AJ120" s="37">
        <v>-9999</v>
      </c>
      <c r="AK120" s="37">
        <v>556.27409999999998</v>
      </c>
      <c r="AL120" s="37">
        <v>4.2906000000000004</v>
      </c>
      <c r="AM120" s="37">
        <v>743.3614</v>
      </c>
      <c r="AN120" s="37">
        <v>33.156700000000001</v>
      </c>
      <c r="AO120" s="37">
        <v>192.91380000000001</v>
      </c>
      <c r="AP120" s="37">
        <v>303.14580000000001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</row>
    <row r="121" spans="1:53" s="6" customFormat="1" x14ac:dyDescent="0.25">
      <c r="A121" s="6">
        <v>2100</v>
      </c>
      <c r="B121" s="6" t="s">
        <v>87</v>
      </c>
      <c r="C121" s="6" t="s">
        <v>95</v>
      </c>
      <c r="F121" s="37" t="s">
        <v>51</v>
      </c>
      <c r="G121" s="37" t="s">
        <v>52</v>
      </c>
      <c r="H121" s="37" t="s">
        <v>50</v>
      </c>
      <c r="I121" s="37">
        <v>0.95499999999999996</v>
      </c>
      <c r="J121" s="37">
        <v>373.53579999999999</v>
      </c>
      <c r="K121" s="37">
        <v>83.176199999999994</v>
      </c>
      <c r="L121" s="37">
        <v>6.3799999999999996E-2</v>
      </c>
      <c r="M121" s="37">
        <v>0</v>
      </c>
      <c r="N121" s="37">
        <v>3.9102999999999999</v>
      </c>
      <c r="O121" s="37">
        <v>0</v>
      </c>
      <c r="P121" s="37">
        <v>51.585500000000003</v>
      </c>
      <c r="Q121" s="37">
        <v>244.2946</v>
      </c>
      <c r="R121" s="37">
        <v>0</v>
      </c>
      <c r="S121" s="37">
        <v>24.7285</v>
      </c>
      <c r="T121" s="37">
        <v>7.6871999999999998</v>
      </c>
      <c r="U121" s="37">
        <v>0</v>
      </c>
      <c r="V121" s="37">
        <v>0</v>
      </c>
      <c r="W121" s="37">
        <v>0</v>
      </c>
      <c r="X121" s="37">
        <v>1.0475000000000001</v>
      </c>
      <c r="Y121" s="37">
        <v>0</v>
      </c>
      <c r="Z121" s="37">
        <v>746.46969999999999</v>
      </c>
      <c r="AA121" s="37">
        <v>0</v>
      </c>
      <c r="AB121" s="37">
        <v>0</v>
      </c>
      <c r="AC121" s="37">
        <v>20.769100000000002</v>
      </c>
      <c r="AD121" s="37">
        <v>0</v>
      </c>
      <c r="AE121" s="37">
        <v>0</v>
      </c>
      <c r="AF121" s="37">
        <v>0</v>
      </c>
      <c r="AG121" s="37">
        <v>0</v>
      </c>
      <c r="AH121" s="37">
        <v>275.87419999999997</v>
      </c>
      <c r="AI121" s="37">
        <v>0</v>
      </c>
      <c r="AJ121" s="37">
        <v>-9999</v>
      </c>
      <c r="AK121" s="37">
        <v>456.71190000000001</v>
      </c>
      <c r="AL121" s="37">
        <v>3.9741</v>
      </c>
      <c r="AM121" s="37">
        <v>747.5172</v>
      </c>
      <c r="AN121" s="37">
        <v>32.415799999999997</v>
      </c>
      <c r="AO121" s="37">
        <v>244.2946</v>
      </c>
      <c r="AP121" s="37">
        <v>348.22890000000001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</row>
    <row r="122" spans="1:53" s="6" customFormat="1" x14ac:dyDescent="0.25">
      <c r="A122" s="6">
        <v>0</v>
      </c>
      <c r="B122" s="6" t="s">
        <v>88</v>
      </c>
      <c r="C122" s="6" t="s">
        <v>95</v>
      </c>
      <c r="F122" s="37" t="s">
        <v>51</v>
      </c>
      <c r="G122" s="37" t="s">
        <v>52</v>
      </c>
      <c r="H122" s="37" t="s">
        <v>50</v>
      </c>
      <c r="I122" s="37">
        <v>0</v>
      </c>
      <c r="J122" s="37">
        <v>2122.27</v>
      </c>
      <c r="K122" s="37">
        <v>2275.5324999999998</v>
      </c>
      <c r="L122" s="37">
        <v>113.19</v>
      </c>
      <c r="M122" s="37">
        <v>0</v>
      </c>
      <c r="N122" s="37">
        <v>14.8225</v>
      </c>
      <c r="O122" s="37">
        <v>12.737500000000001</v>
      </c>
      <c r="P122" s="37">
        <v>17.6325</v>
      </c>
      <c r="Q122" s="37">
        <v>97.355000000000004</v>
      </c>
      <c r="R122" s="37">
        <v>0</v>
      </c>
      <c r="S122" s="37">
        <v>120.36</v>
      </c>
      <c r="T122" s="37">
        <v>0</v>
      </c>
      <c r="U122" s="37">
        <v>0</v>
      </c>
      <c r="V122" s="37">
        <v>0</v>
      </c>
      <c r="W122" s="37">
        <v>0</v>
      </c>
      <c r="X122" s="37">
        <v>35.237499999999997</v>
      </c>
      <c r="Y122" s="37">
        <v>1.6975</v>
      </c>
      <c r="Z122" s="37">
        <v>2097.0574999999999</v>
      </c>
      <c r="AA122" s="37">
        <v>0</v>
      </c>
      <c r="AB122" s="37">
        <v>0</v>
      </c>
      <c r="AC122" s="37">
        <v>298.6925</v>
      </c>
      <c r="AD122" s="37">
        <v>0</v>
      </c>
      <c r="AE122" s="37">
        <v>0</v>
      </c>
      <c r="AF122" s="37">
        <v>3.9424999999999999</v>
      </c>
      <c r="AG122" s="37">
        <v>130.89500000000001</v>
      </c>
      <c r="AH122" s="37">
        <v>0</v>
      </c>
      <c r="AI122" s="37">
        <v>0</v>
      </c>
      <c r="AJ122" s="37">
        <v>-9999</v>
      </c>
      <c r="AK122" s="37">
        <v>4397.8024999999998</v>
      </c>
      <c r="AL122" s="37">
        <v>128.01249999999999</v>
      </c>
      <c r="AM122" s="37">
        <v>2133.9924999999998</v>
      </c>
      <c r="AN122" s="37">
        <v>120.36</v>
      </c>
      <c r="AO122" s="37">
        <v>97.355000000000004</v>
      </c>
      <c r="AP122" s="37">
        <v>316.32499999999999</v>
      </c>
      <c r="AQ122" s="37">
        <v>16.68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</row>
    <row r="123" spans="1:53" s="6" customFormat="1" x14ac:dyDescent="0.25">
      <c r="A123" s="6">
        <v>2010</v>
      </c>
      <c r="B123" s="6" t="s">
        <v>88</v>
      </c>
      <c r="C123" s="6" t="s">
        <v>95</v>
      </c>
      <c r="F123" s="37" t="s">
        <v>51</v>
      </c>
      <c r="G123" s="37" t="s">
        <v>52</v>
      </c>
      <c r="H123" s="37" t="s">
        <v>50</v>
      </c>
      <c r="I123" s="37">
        <v>0</v>
      </c>
      <c r="J123" s="37">
        <v>2112.5145000000002</v>
      </c>
      <c r="K123" s="37">
        <v>2249.3126999999999</v>
      </c>
      <c r="L123" s="37">
        <v>109.901</v>
      </c>
      <c r="M123" s="37">
        <v>0</v>
      </c>
      <c r="N123" s="37">
        <v>13.9232</v>
      </c>
      <c r="O123" s="37">
        <v>11.935</v>
      </c>
      <c r="P123" s="37">
        <v>37.7774</v>
      </c>
      <c r="Q123" s="37">
        <v>128.52969999999999</v>
      </c>
      <c r="R123" s="37">
        <v>0</v>
      </c>
      <c r="S123" s="37">
        <v>120.2205</v>
      </c>
      <c r="T123" s="37">
        <v>4.2948000000000004</v>
      </c>
      <c r="U123" s="37">
        <v>0</v>
      </c>
      <c r="V123" s="37">
        <v>0</v>
      </c>
      <c r="W123" s="37">
        <v>0</v>
      </c>
      <c r="X123" s="37">
        <v>27.155000000000001</v>
      </c>
      <c r="Y123" s="37">
        <v>0.74250000000000005</v>
      </c>
      <c r="Z123" s="37">
        <v>2106.2359999999999</v>
      </c>
      <c r="AA123" s="37">
        <v>0</v>
      </c>
      <c r="AB123" s="37">
        <v>0</v>
      </c>
      <c r="AC123" s="37">
        <v>274.70260000000002</v>
      </c>
      <c r="AD123" s="37">
        <v>0</v>
      </c>
      <c r="AE123" s="37">
        <v>0</v>
      </c>
      <c r="AF123" s="37">
        <v>3.5270999999999999</v>
      </c>
      <c r="AG123" s="37">
        <v>130.89500000000001</v>
      </c>
      <c r="AH123" s="37">
        <v>9.7554999999999996</v>
      </c>
      <c r="AI123" s="37">
        <v>0</v>
      </c>
      <c r="AJ123" s="37">
        <v>-9999</v>
      </c>
      <c r="AK123" s="37">
        <v>4361.8271999999997</v>
      </c>
      <c r="AL123" s="37">
        <v>123.8242</v>
      </c>
      <c r="AM123" s="37">
        <v>2134.1334999999999</v>
      </c>
      <c r="AN123" s="37">
        <v>124.5153</v>
      </c>
      <c r="AO123" s="37">
        <v>128.52969999999999</v>
      </c>
      <c r="AP123" s="37">
        <v>322.2355</v>
      </c>
      <c r="AQ123" s="37">
        <v>15.4621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</row>
    <row r="124" spans="1:53" s="6" customFormat="1" x14ac:dyDescent="0.25">
      <c r="A124" s="6">
        <v>2025</v>
      </c>
      <c r="B124" s="6" t="s">
        <v>88</v>
      </c>
      <c r="C124" s="6" t="s">
        <v>95</v>
      </c>
      <c r="F124" s="37" t="s">
        <v>51</v>
      </c>
      <c r="G124" s="37" t="s">
        <v>52</v>
      </c>
      <c r="H124" s="37" t="s">
        <v>50</v>
      </c>
      <c r="I124" s="37">
        <v>8.4400000000000003E-2</v>
      </c>
      <c r="J124" s="37">
        <v>2110.9313000000002</v>
      </c>
      <c r="K124" s="37">
        <v>2247.3703999999998</v>
      </c>
      <c r="L124" s="37">
        <v>109.81699999999999</v>
      </c>
      <c r="M124" s="37">
        <v>0</v>
      </c>
      <c r="N124" s="37">
        <v>13.9175</v>
      </c>
      <c r="O124" s="37">
        <v>11.8714</v>
      </c>
      <c r="P124" s="37">
        <v>22.3337</v>
      </c>
      <c r="Q124" s="37">
        <v>148.6788</v>
      </c>
      <c r="R124" s="37">
        <v>0</v>
      </c>
      <c r="S124" s="37">
        <v>119.9871</v>
      </c>
      <c r="T124" s="37">
        <v>4.9893000000000001</v>
      </c>
      <c r="U124" s="37">
        <v>0</v>
      </c>
      <c r="V124" s="37">
        <v>0</v>
      </c>
      <c r="W124" s="37">
        <v>0</v>
      </c>
      <c r="X124" s="37">
        <v>27.1554</v>
      </c>
      <c r="Y124" s="37">
        <v>0.21</v>
      </c>
      <c r="Z124" s="37">
        <v>2107.1509000000001</v>
      </c>
      <c r="AA124" s="37">
        <v>0</v>
      </c>
      <c r="AB124" s="37">
        <v>0</v>
      </c>
      <c r="AC124" s="37">
        <v>271.41140000000001</v>
      </c>
      <c r="AD124" s="37">
        <v>0</v>
      </c>
      <c r="AE124" s="37">
        <v>0</v>
      </c>
      <c r="AF124" s="37">
        <v>3.3645</v>
      </c>
      <c r="AG124" s="37">
        <v>130.89500000000001</v>
      </c>
      <c r="AH124" s="37">
        <v>11.338699999999999</v>
      </c>
      <c r="AI124" s="37">
        <v>0</v>
      </c>
      <c r="AJ124" s="37">
        <v>-9999</v>
      </c>
      <c r="AK124" s="37">
        <v>4358.3017</v>
      </c>
      <c r="AL124" s="37">
        <v>123.7345</v>
      </c>
      <c r="AM124" s="37">
        <v>2134.5162999999998</v>
      </c>
      <c r="AN124" s="37">
        <v>124.9764</v>
      </c>
      <c r="AO124" s="37">
        <v>148.6788</v>
      </c>
      <c r="AP124" s="37">
        <v>305.0838</v>
      </c>
      <c r="AQ124" s="37">
        <v>15.235900000000001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</row>
    <row r="125" spans="1:53" s="6" customFormat="1" x14ac:dyDescent="0.25">
      <c r="A125" s="6">
        <v>2040</v>
      </c>
      <c r="B125" s="6" t="s">
        <v>88</v>
      </c>
      <c r="C125" s="6" t="s">
        <v>95</v>
      </c>
      <c r="F125" s="37" t="s">
        <v>51</v>
      </c>
      <c r="G125" s="37" t="s">
        <v>52</v>
      </c>
      <c r="H125" s="37" t="s">
        <v>50</v>
      </c>
      <c r="I125" s="37">
        <v>0.23519999999999999</v>
      </c>
      <c r="J125" s="37">
        <v>2106.9014000000002</v>
      </c>
      <c r="K125" s="37">
        <v>2237.9755</v>
      </c>
      <c r="L125" s="37">
        <v>109.68989999999999</v>
      </c>
      <c r="M125" s="37">
        <v>0</v>
      </c>
      <c r="N125" s="37">
        <v>13.1502</v>
      </c>
      <c r="O125" s="37">
        <v>11.0282</v>
      </c>
      <c r="P125" s="37">
        <v>27.5428</v>
      </c>
      <c r="Q125" s="37">
        <v>159.69030000000001</v>
      </c>
      <c r="R125" s="37">
        <v>0</v>
      </c>
      <c r="S125" s="37">
        <v>114.64790000000001</v>
      </c>
      <c r="T125" s="37">
        <v>7.0735999999999999</v>
      </c>
      <c r="U125" s="37">
        <v>0</v>
      </c>
      <c r="V125" s="37">
        <v>0</v>
      </c>
      <c r="W125" s="37">
        <v>0</v>
      </c>
      <c r="X125" s="37">
        <v>27.078399999999998</v>
      </c>
      <c r="Y125" s="37">
        <v>0.20250000000000001</v>
      </c>
      <c r="Z125" s="37">
        <v>2112.8440999999998</v>
      </c>
      <c r="AA125" s="37">
        <v>0</v>
      </c>
      <c r="AB125" s="37">
        <v>0</v>
      </c>
      <c r="AC125" s="37">
        <v>264.05040000000002</v>
      </c>
      <c r="AD125" s="37">
        <v>0</v>
      </c>
      <c r="AE125" s="37">
        <v>0</v>
      </c>
      <c r="AF125" s="37">
        <v>3.2835999999999999</v>
      </c>
      <c r="AG125" s="37">
        <v>130.89500000000001</v>
      </c>
      <c r="AH125" s="37">
        <v>15.368600000000001</v>
      </c>
      <c r="AI125" s="37">
        <v>0</v>
      </c>
      <c r="AJ125" s="37">
        <v>-9999</v>
      </c>
      <c r="AK125" s="37">
        <v>4344.8769000000002</v>
      </c>
      <c r="AL125" s="37">
        <v>122.84010000000001</v>
      </c>
      <c r="AM125" s="37">
        <v>2140.125</v>
      </c>
      <c r="AN125" s="37">
        <v>121.72150000000001</v>
      </c>
      <c r="AO125" s="37">
        <v>159.69030000000001</v>
      </c>
      <c r="AP125" s="37">
        <v>306.96179999999998</v>
      </c>
      <c r="AQ125" s="37">
        <v>14.3118</v>
      </c>
      <c r="AR125" s="37">
        <v>0</v>
      </c>
      <c r="AS125" s="37">
        <v>0</v>
      </c>
      <c r="AT125" s="37">
        <v>0</v>
      </c>
      <c r="AU125" s="37">
        <v>0</v>
      </c>
      <c r="AV125" s="37">
        <v>0</v>
      </c>
      <c r="AW125" s="37">
        <v>0</v>
      </c>
      <c r="AX125" s="37">
        <v>0</v>
      </c>
      <c r="AY125" s="37">
        <v>0</v>
      </c>
      <c r="AZ125" s="37">
        <v>0</v>
      </c>
      <c r="BA125" s="37">
        <v>0</v>
      </c>
    </row>
    <row r="126" spans="1:53" s="6" customFormat="1" x14ac:dyDescent="0.25">
      <c r="A126" s="6">
        <v>2055</v>
      </c>
      <c r="B126" s="6" t="s">
        <v>88</v>
      </c>
      <c r="C126" s="6" t="s">
        <v>95</v>
      </c>
      <c r="F126" s="37" t="s">
        <v>51</v>
      </c>
      <c r="G126" s="37" t="s">
        <v>52</v>
      </c>
      <c r="H126" s="37" t="s">
        <v>50</v>
      </c>
      <c r="I126" s="37">
        <v>0.38600000000000001</v>
      </c>
      <c r="J126" s="37">
        <v>2101.5349000000001</v>
      </c>
      <c r="K126" s="37">
        <v>2229.8242</v>
      </c>
      <c r="L126" s="37">
        <v>109.5851</v>
      </c>
      <c r="M126" s="37">
        <v>0</v>
      </c>
      <c r="N126" s="37">
        <v>12.975099999999999</v>
      </c>
      <c r="O126" s="37">
        <v>10.828099999999999</v>
      </c>
      <c r="P126" s="37">
        <v>30.9116</v>
      </c>
      <c r="Q126" s="37">
        <v>174.7688</v>
      </c>
      <c r="R126" s="37">
        <v>0</v>
      </c>
      <c r="S126" s="37">
        <v>103.52849999999999</v>
      </c>
      <c r="T126" s="37">
        <v>9.6318999999999999</v>
      </c>
      <c r="U126" s="37">
        <v>0</v>
      </c>
      <c r="V126" s="37">
        <v>0</v>
      </c>
      <c r="W126" s="37">
        <v>0</v>
      </c>
      <c r="X126" s="37">
        <v>26.5764</v>
      </c>
      <c r="Y126" s="37">
        <v>0.15</v>
      </c>
      <c r="Z126" s="37">
        <v>2125.0814</v>
      </c>
      <c r="AA126" s="37">
        <v>0</v>
      </c>
      <c r="AB126" s="37">
        <v>0</v>
      </c>
      <c r="AC126" s="37">
        <v>251.40819999999999</v>
      </c>
      <c r="AD126" s="37">
        <v>0</v>
      </c>
      <c r="AE126" s="37">
        <v>0</v>
      </c>
      <c r="AF126" s="37">
        <v>2.9882</v>
      </c>
      <c r="AG126" s="37">
        <v>130.89500000000001</v>
      </c>
      <c r="AH126" s="37">
        <v>20.735099999999999</v>
      </c>
      <c r="AI126" s="37">
        <v>0</v>
      </c>
      <c r="AJ126" s="37">
        <v>-9999</v>
      </c>
      <c r="AK126" s="37">
        <v>4331.3590999999997</v>
      </c>
      <c r="AL126" s="37">
        <v>122.56019999999999</v>
      </c>
      <c r="AM126" s="37">
        <v>2151.8078</v>
      </c>
      <c r="AN126" s="37">
        <v>113.1604</v>
      </c>
      <c r="AO126" s="37">
        <v>174.7688</v>
      </c>
      <c r="AP126" s="37">
        <v>303.05489999999998</v>
      </c>
      <c r="AQ126" s="37">
        <v>13.8163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</row>
    <row r="127" spans="1:53" s="6" customFormat="1" x14ac:dyDescent="0.25">
      <c r="A127" s="6">
        <v>2070</v>
      </c>
      <c r="B127" s="6" t="s">
        <v>88</v>
      </c>
      <c r="C127" s="6" t="s">
        <v>95</v>
      </c>
      <c r="F127" s="37" t="s">
        <v>51</v>
      </c>
      <c r="G127" s="37" t="s">
        <v>52</v>
      </c>
      <c r="H127" s="37" t="s">
        <v>50</v>
      </c>
      <c r="I127" s="37">
        <v>0.57379999999999998</v>
      </c>
      <c r="J127" s="37">
        <v>2074.8897000000002</v>
      </c>
      <c r="K127" s="37">
        <v>2202.9758000000002</v>
      </c>
      <c r="L127" s="37">
        <v>109.3747</v>
      </c>
      <c r="M127" s="37">
        <v>0</v>
      </c>
      <c r="N127" s="37">
        <v>10.5556</v>
      </c>
      <c r="O127" s="37">
        <v>10.5533</v>
      </c>
      <c r="P127" s="37">
        <v>50.2333</v>
      </c>
      <c r="Q127" s="37">
        <v>218.89920000000001</v>
      </c>
      <c r="R127" s="37">
        <v>0</v>
      </c>
      <c r="S127" s="37">
        <v>86.846699999999998</v>
      </c>
      <c r="T127" s="37">
        <v>15.6242</v>
      </c>
      <c r="U127" s="37">
        <v>0</v>
      </c>
      <c r="V127" s="37">
        <v>0</v>
      </c>
      <c r="W127" s="37">
        <v>0</v>
      </c>
      <c r="X127" s="37">
        <v>25.511800000000001</v>
      </c>
      <c r="Y127" s="37">
        <v>0.14499999999999999</v>
      </c>
      <c r="Z127" s="37">
        <v>2144.6536000000001</v>
      </c>
      <c r="AA127" s="37">
        <v>0</v>
      </c>
      <c r="AB127" s="37">
        <v>0</v>
      </c>
      <c r="AC127" s="37">
        <v>210.13</v>
      </c>
      <c r="AD127" s="37">
        <v>0</v>
      </c>
      <c r="AE127" s="37">
        <v>0</v>
      </c>
      <c r="AF127" s="37">
        <v>2.7541000000000002</v>
      </c>
      <c r="AG127" s="37">
        <v>130.89500000000001</v>
      </c>
      <c r="AH127" s="37">
        <v>47.380299999999998</v>
      </c>
      <c r="AI127" s="37">
        <v>0</v>
      </c>
      <c r="AJ127" s="37">
        <v>-9999</v>
      </c>
      <c r="AK127" s="37">
        <v>4277.8656000000001</v>
      </c>
      <c r="AL127" s="37">
        <v>119.9303</v>
      </c>
      <c r="AM127" s="37">
        <v>2170.3103999999998</v>
      </c>
      <c r="AN127" s="37">
        <v>102.4709</v>
      </c>
      <c r="AO127" s="37">
        <v>218.89920000000001</v>
      </c>
      <c r="AP127" s="37">
        <v>307.74369999999999</v>
      </c>
      <c r="AQ127" s="37">
        <v>13.307499999999999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</row>
    <row r="128" spans="1:53" s="6" customFormat="1" x14ac:dyDescent="0.25">
      <c r="A128" s="6">
        <v>2085</v>
      </c>
      <c r="B128" s="6" t="s">
        <v>88</v>
      </c>
      <c r="C128" s="6" t="s">
        <v>95</v>
      </c>
      <c r="F128" s="37" t="s">
        <v>51</v>
      </c>
      <c r="G128" s="37" t="s">
        <v>52</v>
      </c>
      <c r="H128" s="37" t="s">
        <v>50</v>
      </c>
      <c r="I128" s="37">
        <v>0.76160000000000005</v>
      </c>
      <c r="J128" s="37">
        <v>2057.453</v>
      </c>
      <c r="K128" s="37">
        <v>2183.3301000000001</v>
      </c>
      <c r="L128" s="37">
        <v>109.2119</v>
      </c>
      <c r="M128" s="37">
        <v>0</v>
      </c>
      <c r="N128" s="37">
        <v>9.4542000000000002</v>
      </c>
      <c r="O128" s="37">
        <v>8.7002000000000006</v>
      </c>
      <c r="P128" s="37">
        <v>53.632800000000003</v>
      </c>
      <c r="Q128" s="37">
        <v>279.59199999999998</v>
      </c>
      <c r="R128" s="37">
        <v>0</v>
      </c>
      <c r="S128" s="37">
        <v>74.465599999999995</v>
      </c>
      <c r="T128" s="37">
        <v>21.717400000000001</v>
      </c>
      <c r="U128" s="37">
        <v>0</v>
      </c>
      <c r="V128" s="37">
        <v>0</v>
      </c>
      <c r="W128" s="37">
        <v>0</v>
      </c>
      <c r="X128" s="37">
        <v>24.8748</v>
      </c>
      <c r="Y128" s="37">
        <v>7.0000000000000007E-2</v>
      </c>
      <c r="Z128" s="37">
        <v>2161.4078</v>
      </c>
      <c r="AA128" s="37">
        <v>0</v>
      </c>
      <c r="AB128" s="37">
        <v>0</v>
      </c>
      <c r="AC128" s="37">
        <v>159.60919999999999</v>
      </c>
      <c r="AD128" s="37">
        <v>0</v>
      </c>
      <c r="AE128" s="37">
        <v>0</v>
      </c>
      <c r="AF128" s="37">
        <v>2.1913999999999998</v>
      </c>
      <c r="AG128" s="37">
        <v>130.89500000000001</v>
      </c>
      <c r="AH128" s="37">
        <v>64.816999999999993</v>
      </c>
      <c r="AI128" s="37">
        <v>0</v>
      </c>
      <c r="AJ128" s="37">
        <v>-9999</v>
      </c>
      <c r="AK128" s="37">
        <v>4240.7830999999996</v>
      </c>
      <c r="AL128" s="37">
        <v>118.6661</v>
      </c>
      <c r="AM128" s="37">
        <v>2186.3526000000002</v>
      </c>
      <c r="AN128" s="37">
        <v>96.183000000000007</v>
      </c>
      <c r="AO128" s="37">
        <v>279.59199999999998</v>
      </c>
      <c r="AP128" s="37">
        <v>278.0591</v>
      </c>
      <c r="AQ128" s="37">
        <v>10.8916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</row>
    <row r="129" spans="1:53" s="6" customFormat="1" x14ac:dyDescent="0.25">
      <c r="A129" s="6">
        <v>2100</v>
      </c>
      <c r="B129" s="6" t="s">
        <v>88</v>
      </c>
      <c r="C129" s="6" t="s">
        <v>95</v>
      </c>
      <c r="F129" s="37" t="s">
        <v>51</v>
      </c>
      <c r="G129" s="37" t="s">
        <v>52</v>
      </c>
      <c r="H129" s="37" t="s">
        <v>50</v>
      </c>
      <c r="I129" s="37">
        <v>0.95499999999999996</v>
      </c>
      <c r="J129" s="37">
        <v>2033.3671999999999</v>
      </c>
      <c r="K129" s="37">
        <v>2166.4115999999999</v>
      </c>
      <c r="L129" s="37">
        <v>109.127</v>
      </c>
      <c r="M129" s="37">
        <v>0</v>
      </c>
      <c r="N129" s="37">
        <v>9.1138999999999992</v>
      </c>
      <c r="O129" s="37">
        <v>8.1853999999999996</v>
      </c>
      <c r="P129" s="37">
        <v>50.848500000000001</v>
      </c>
      <c r="Q129" s="37">
        <v>348.31479999999999</v>
      </c>
      <c r="R129" s="37">
        <v>0</v>
      </c>
      <c r="S129" s="37">
        <v>66.103700000000003</v>
      </c>
      <c r="T129" s="37">
        <v>32.0045</v>
      </c>
      <c r="U129" s="37">
        <v>0</v>
      </c>
      <c r="V129" s="37">
        <v>0</v>
      </c>
      <c r="W129" s="37">
        <v>0</v>
      </c>
      <c r="X129" s="37">
        <v>24.225000000000001</v>
      </c>
      <c r="Y129" s="37">
        <v>4.4999999999999998E-2</v>
      </c>
      <c r="Z129" s="37">
        <v>2173.2102</v>
      </c>
      <c r="AA129" s="37">
        <v>0</v>
      </c>
      <c r="AB129" s="37">
        <v>0</v>
      </c>
      <c r="AC129" s="37">
        <v>98.838499999999996</v>
      </c>
      <c r="AD129" s="37">
        <v>0</v>
      </c>
      <c r="AE129" s="37">
        <v>0</v>
      </c>
      <c r="AF129" s="37">
        <v>1.8294999999999999</v>
      </c>
      <c r="AG129" s="37">
        <v>130.89500000000001</v>
      </c>
      <c r="AH129" s="37">
        <v>88.902799999999999</v>
      </c>
      <c r="AI129" s="37">
        <v>0</v>
      </c>
      <c r="AJ129" s="37">
        <v>-9999</v>
      </c>
      <c r="AK129" s="37">
        <v>4199.7788</v>
      </c>
      <c r="AL129" s="37">
        <v>118.2409</v>
      </c>
      <c r="AM129" s="37">
        <v>2197.4802</v>
      </c>
      <c r="AN129" s="37">
        <v>98.108199999999997</v>
      </c>
      <c r="AO129" s="37">
        <v>348.31479999999999</v>
      </c>
      <c r="AP129" s="37">
        <v>238.5898</v>
      </c>
      <c r="AQ129" s="37">
        <v>10.014900000000001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</row>
    <row r="130" spans="1:53" s="6" customFormat="1" x14ac:dyDescent="0.25">
      <c r="A130" s="6">
        <v>0</v>
      </c>
      <c r="B130" s="6" t="s">
        <v>89</v>
      </c>
      <c r="C130" s="6" t="s">
        <v>95</v>
      </c>
      <c r="D130" s="6" t="s">
        <v>103</v>
      </c>
      <c r="E130" s="6" t="s">
        <v>95</v>
      </c>
      <c r="F130" s="37" t="s">
        <v>51</v>
      </c>
      <c r="G130" s="37" t="s">
        <v>52</v>
      </c>
      <c r="H130" s="37" t="s">
        <v>50</v>
      </c>
      <c r="I130" s="37">
        <v>0</v>
      </c>
      <c r="J130" s="37">
        <v>19306.36</v>
      </c>
      <c r="K130" s="37">
        <v>48756.5</v>
      </c>
      <c r="L130" s="37">
        <v>1790.1</v>
      </c>
      <c r="M130" s="37">
        <v>0</v>
      </c>
      <c r="N130" s="37">
        <v>138.4375</v>
      </c>
      <c r="O130" s="37">
        <v>5.8925000000000001</v>
      </c>
      <c r="P130" s="37">
        <v>5.46</v>
      </c>
      <c r="Q130" s="37">
        <v>122.36</v>
      </c>
      <c r="R130" s="37">
        <v>0</v>
      </c>
      <c r="S130" s="37">
        <v>329.49250000000001</v>
      </c>
      <c r="T130" s="37">
        <v>15.22</v>
      </c>
      <c r="U130" s="37">
        <v>0</v>
      </c>
      <c r="V130" s="37">
        <v>0</v>
      </c>
      <c r="W130" s="37">
        <v>8.2475000000000005</v>
      </c>
      <c r="X130" s="37">
        <v>1410.09</v>
      </c>
      <c r="Y130" s="37">
        <v>11.085000000000001</v>
      </c>
      <c r="Z130" s="37">
        <v>23779.977500000001</v>
      </c>
      <c r="AA130" s="37">
        <v>0</v>
      </c>
      <c r="AB130" s="37">
        <v>0</v>
      </c>
      <c r="AC130" s="37">
        <v>449.9425</v>
      </c>
      <c r="AD130" s="37">
        <v>0</v>
      </c>
      <c r="AE130" s="37">
        <v>48.274999999999999</v>
      </c>
      <c r="AF130" s="37">
        <v>7.2074999999999996</v>
      </c>
      <c r="AG130" s="37">
        <v>37710.167500000003</v>
      </c>
      <c r="AH130" s="37">
        <v>0</v>
      </c>
      <c r="AI130" s="37">
        <v>0</v>
      </c>
      <c r="AJ130" s="37">
        <v>-9999</v>
      </c>
      <c r="AK130" s="37">
        <v>68062.86</v>
      </c>
      <c r="AL130" s="37">
        <v>1976.8125</v>
      </c>
      <c r="AM130" s="37">
        <v>25201.1525</v>
      </c>
      <c r="AN130" s="37">
        <v>352.96</v>
      </c>
      <c r="AO130" s="37">
        <v>122.36</v>
      </c>
      <c r="AP130" s="37">
        <v>455.40249999999997</v>
      </c>
      <c r="AQ130" s="37">
        <v>13.1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</row>
    <row r="131" spans="1:53" s="6" customFormat="1" x14ac:dyDescent="0.25">
      <c r="A131" s="6">
        <v>2010</v>
      </c>
      <c r="B131" s="6" t="s">
        <v>89</v>
      </c>
      <c r="C131" s="6" t="s">
        <v>95</v>
      </c>
      <c r="D131" s="6" t="s">
        <v>103</v>
      </c>
      <c r="E131" s="6" t="s">
        <v>95</v>
      </c>
      <c r="F131" s="37" t="s">
        <v>51</v>
      </c>
      <c r="G131" s="37" t="s">
        <v>52</v>
      </c>
      <c r="H131" s="37" t="s">
        <v>50</v>
      </c>
      <c r="I131" s="37">
        <v>0</v>
      </c>
      <c r="J131" s="37">
        <v>19249.312300000001</v>
      </c>
      <c r="K131" s="37">
        <v>48653.171499999997</v>
      </c>
      <c r="L131" s="37">
        <v>1785.6112000000001</v>
      </c>
      <c r="M131" s="37">
        <v>0</v>
      </c>
      <c r="N131" s="37">
        <v>135.85380000000001</v>
      </c>
      <c r="O131" s="37">
        <v>5.6760000000000002</v>
      </c>
      <c r="P131" s="37">
        <v>114.78360000000001</v>
      </c>
      <c r="Q131" s="37">
        <v>172.29060000000001</v>
      </c>
      <c r="R131" s="37">
        <v>0</v>
      </c>
      <c r="S131" s="37">
        <v>324.24990000000003</v>
      </c>
      <c r="T131" s="37">
        <v>19.661200000000001</v>
      </c>
      <c r="U131" s="37">
        <v>0</v>
      </c>
      <c r="V131" s="37">
        <v>0</v>
      </c>
      <c r="W131" s="37">
        <v>7.9288999999999996</v>
      </c>
      <c r="X131" s="37">
        <v>1406.5975000000001</v>
      </c>
      <c r="Y131" s="37">
        <v>9.66</v>
      </c>
      <c r="Z131" s="37">
        <v>23790.742300000002</v>
      </c>
      <c r="AA131" s="37">
        <v>0</v>
      </c>
      <c r="AB131" s="37">
        <v>0</v>
      </c>
      <c r="AC131" s="37">
        <v>396.68200000000002</v>
      </c>
      <c r="AD131" s="37">
        <v>0</v>
      </c>
      <c r="AE131" s="37">
        <v>48.274999999999999</v>
      </c>
      <c r="AF131" s="37">
        <v>7.1041999999999996</v>
      </c>
      <c r="AG131" s="37">
        <v>37710.167500000003</v>
      </c>
      <c r="AH131" s="37">
        <v>57.047699999999999</v>
      </c>
      <c r="AI131" s="37">
        <v>0</v>
      </c>
      <c r="AJ131" s="37">
        <v>-9999</v>
      </c>
      <c r="AK131" s="37">
        <v>67902.483800000002</v>
      </c>
      <c r="AL131" s="37">
        <v>1969.7399</v>
      </c>
      <c r="AM131" s="37">
        <v>25206.999800000001</v>
      </c>
      <c r="AN131" s="37">
        <v>351.84</v>
      </c>
      <c r="AO131" s="37">
        <v>172.29060000000001</v>
      </c>
      <c r="AP131" s="37">
        <v>568.51329999999996</v>
      </c>
      <c r="AQ131" s="37">
        <v>12.780200000000001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</row>
    <row r="132" spans="1:53" s="6" customFormat="1" x14ac:dyDescent="0.25">
      <c r="A132" s="6">
        <v>2025</v>
      </c>
      <c r="B132" s="6" t="s">
        <v>89</v>
      </c>
      <c r="C132" s="6" t="s">
        <v>95</v>
      </c>
      <c r="D132" s="6" t="s">
        <v>103</v>
      </c>
      <c r="E132" s="6" t="s">
        <v>95</v>
      </c>
      <c r="F132" s="37" t="s">
        <v>51</v>
      </c>
      <c r="G132" s="37" t="s">
        <v>52</v>
      </c>
      <c r="H132" s="37" t="s">
        <v>50</v>
      </c>
      <c r="I132" s="37">
        <v>8.4400000000000003E-2</v>
      </c>
      <c r="J132" s="37">
        <v>19237.846699999998</v>
      </c>
      <c r="K132" s="37">
        <v>48634.304199999999</v>
      </c>
      <c r="L132" s="37">
        <v>1784.9938</v>
      </c>
      <c r="M132" s="37">
        <v>0</v>
      </c>
      <c r="N132" s="37">
        <v>135.36539999999999</v>
      </c>
      <c r="O132" s="37">
        <v>5.6631999999999998</v>
      </c>
      <c r="P132" s="37">
        <v>78.392499999999998</v>
      </c>
      <c r="Q132" s="37">
        <v>230.2971</v>
      </c>
      <c r="R132" s="37">
        <v>0</v>
      </c>
      <c r="S132" s="37">
        <v>322.83710000000002</v>
      </c>
      <c r="T132" s="37">
        <v>22.027899999999999</v>
      </c>
      <c r="U132" s="37">
        <v>0</v>
      </c>
      <c r="V132" s="37">
        <v>0</v>
      </c>
      <c r="W132" s="37">
        <v>7.8422000000000001</v>
      </c>
      <c r="X132" s="37">
        <v>1404.3004000000001</v>
      </c>
      <c r="Y132" s="37">
        <v>4.9574999999999996</v>
      </c>
      <c r="Z132" s="37">
        <v>23800.497200000002</v>
      </c>
      <c r="AA132" s="37">
        <v>0</v>
      </c>
      <c r="AB132" s="37">
        <v>0</v>
      </c>
      <c r="AC132" s="37">
        <v>391.44569999999999</v>
      </c>
      <c r="AD132" s="37">
        <v>0</v>
      </c>
      <c r="AE132" s="37">
        <v>48.274999999999999</v>
      </c>
      <c r="AF132" s="37">
        <v>7.0881999999999996</v>
      </c>
      <c r="AG132" s="37">
        <v>37710.167500000003</v>
      </c>
      <c r="AH132" s="37">
        <v>68.513300000000001</v>
      </c>
      <c r="AI132" s="37">
        <v>0</v>
      </c>
      <c r="AJ132" s="37">
        <v>-9999</v>
      </c>
      <c r="AK132" s="37">
        <v>67872.150899999993</v>
      </c>
      <c r="AL132" s="37">
        <v>1968.6342999999999</v>
      </c>
      <c r="AM132" s="37">
        <v>25209.7552</v>
      </c>
      <c r="AN132" s="37">
        <v>352.7072</v>
      </c>
      <c r="AO132" s="37">
        <v>230.2971</v>
      </c>
      <c r="AP132" s="37">
        <v>538.35149999999999</v>
      </c>
      <c r="AQ132" s="37">
        <v>12.7514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</row>
    <row r="133" spans="1:53" s="6" customFormat="1" x14ac:dyDescent="0.25">
      <c r="A133" s="6">
        <v>2040</v>
      </c>
      <c r="B133" s="6" t="s">
        <v>89</v>
      </c>
      <c r="C133" s="6" t="s">
        <v>95</v>
      </c>
      <c r="D133" s="6" t="s">
        <v>103</v>
      </c>
      <c r="E133" s="6" t="s">
        <v>95</v>
      </c>
      <c r="F133" s="37" t="s">
        <v>51</v>
      </c>
      <c r="G133" s="37" t="s">
        <v>52</v>
      </c>
      <c r="H133" s="37" t="s">
        <v>50</v>
      </c>
      <c r="I133" s="37">
        <v>0.23519999999999999</v>
      </c>
      <c r="J133" s="37">
        <v>19204.498200000002</v>
      </c>
      <c r="K133" s="37">
        <v>48595.007700000002</v>
      </c>
      <c r="L133" s="37">
        <v>1783.7628999999999</v>
      </c>
      <c r="M133" s="37">
        <v>0</v>
      </c>
      <c r="N133" s="37">
        <v>134.1534</v>
      </c>
      <c r="O133" s="37">
        <v>5.5126999999999997</v>
      </c>
      <c r="P133" s="37">
        <v>107.2907</v>
      </c>
      <c r="Q133" s="37">
        <v>249.9101</v>
      </c>
      <c r="R133" s="37">
        <v>0</v>
      </c>
      <c r="S133" s="37">
        <v>320.19589999999999</v>
      </c>
      <c r="T133" s="37">
        <v>27.7514</v>
      </c>
      <c r="U133" s="37">
        <v>0</v>
      </c>
      <c r="V133" s="37">
        <v>0</v>
      </c>
      <c r="W133" s="37">
        <v>7.6467999999999998</v>
      </c>
      <c r="X133" s="37">
        <v>1403.2634</v>
      </c>
      <c r="Y133" s="37">
        <v>3.6124999999999998</v>
      </c>
      <c r="Z133" s="37">
        <v>23807.343499999999</v>
      </c>
      <c r="AA133" s="37">
        <v>0</v>
      </c>
      <c r="AB133" s="37">
        <v>0</v>
      </c>
      <c r="AC133" s="37">
        <v>377.52010000000001</v>
      </c>
      <c r="AD133" s="37">
        <v>0</v>
      </c>
      <c r="AE133" s="37">
        <v>48.274999999999999</v>
      </c>
      <c r="AF133" s="37">
        <v>7.0414000000000003</v>
      </c>
      <c r="AG133" s="37">
        <v>37710.167500000003</v>
      </c>
      <c r="AH133" s="37">
        <v>101.8618</v>
      </c>
      <c r="AI133" s="37">
        <v>0</v>
      </c>
      <c r="AJ133" s="37">
        <v>-9999</v>
      </c>
      <c r="AK133" s="37">
        <v>67799.505900000004</v>
      </c>
      <c r="AL133" s="37">
        <v>1966.1913</v>
      </c>
      <c r="AM133" s="37">
        <v>25214.219400000002</v>
      </c>
      <c r="AN133" s="37">
        <v>355.59399999999999</v>
      </c>
      <c r="AO133" s="37">
        <v>249.9101</v>
      </c>
      <c r="AP133" s="37">
        <v>586.67269999999996</v>
      </c>
      <c r="AQ133" s="37">
        <v>12.554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</row>
    <row r="134" spans="1:53" s="6" customFormat="1" x14ac:dyDescent="0.25">
      <c r="A134" s="6">
        <v>2055</v>
      </c>
      <c r="B134" s="6" t="s">
        <v>89</v>
      </c>
      <c r="C134" s="6" t="s">
        <v>95</v>
      </c>
      <c r="D134" s="6" t="s">
        <v>103</v>
      </c>
      <c r="E134" s="6" t="s">
        <v>95</v>
      </c>
      <c r="F134" s="37" t="s">
        <v>51</v>
      </c>
      <c r="G134" s="37" t="s">
        <v>52</v>
      </c>
      <c r="H134" s="37" t="s">
        <v>50</v>
      </c>
      <c r="I134" s="37">
        <v>0.38600000000000001</v>
      </c>
      <c r="J134" s="37">
        <v>19074.749500000002</v>
      </c>
      <c r="K134" s="37">
        <v>48505.411699999997</v>
      </c>
      <c r="L134" s="37">
        <v>1782.433</v>
      </c>
      <c r="M134" s="37">
        <v>0</v>
      </c>
      <c r="N134" s="37">
        <v>132.45009999999999</v>
      </c>
      <c r="O134" s="37">
        <v>5.3212999999999999</v>
      </c>
      <c r="P134" s="37">
        <v>181.46469999999999</v>
      </c>
      <c r="Q134" s="37">
        <v>291.18400000000003</v>
      </c>
      <c r="R134" s="37">
        <v>0</v>
      </c>
      <c r="S134" s="37">
        <v>315.89409999999998</v>
      </c>
      <c r="T134" s="37">
        <v>26.924399999999999</v>
      </c>
      <c r="U134" s="37">
        <v>0</v>
      </c>
      <c r="V134" s="37">
        <v>0</v>
      </c>
      <c r="W134" s="37">
        <v>7.5877999999999997</v>
      </c>
      <c r="X134" s="37">
        <v>1402.4639</v>
      </c>
      <c r="Y134" s="37">
        <v>2.82</v>
      </c>
      <c r="Z134" s="37">
        <v>23817.518499999998</v>
      </c>
      <c r="AA134" s="37">
        <v>0</v>
      </c>
      <c r="AB134" s="37">
        <v>0</v>
      </c>
      <c r="AC134" s="37">
        <v>351.66879999999998</v>
      </c>
      <c r="AD134" s="37">
        <v>0</v>
      </c>
      <c r="AE134" s="37">
        <v>48.274999999999999</v>
      </c>
      <c r="AF134" s="37">
        <v>6.8701999999999996</v>
      </c>
      <c r="AG134" s="37">
        <v>37710.167500000003</v>
      </c>
      <c r="AH134" s="37">
        <v>231.6105</v>
      </c>
      <c r="AI134" s="37">
        <v>0</v>
      </c>
      <c r="AJ134" s="37">
        <v>-9999</v>
      </c>
      <c r="AK134" s="37">
        <v>67580.161300000007</v>
      </c>
      <c r="AL134" s="37">
        <v>1963.1581000000001</v>
      </c>
      <c r="AM134" s="37">
        <v>25222.802299999999</v>
      </c>
      <c r="AN134" s="37">
        <v>350.40629999999999</v>
      </c>
      <c r="AO134" s="37">
        <v>291.18400000000003</v>
      </c>
      <c r="AP134" s="37">
        <v>764.74400000000003</v>
      </c>
      <c r="AQ134" s="37">
        <v>12.191599999999999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</row>
    <row r="135" spans="1:53" s="6" customFormat="1" x14ac:dyDescent="0.25">
      <c r="A135" s="6">
        <v>2070</v>
      </c>
      <c r="B135" s="6" t="s">
        <v>89</v>
      </c>
      <c r="C135" s="6" t="s">
        <v>95</v>
      </c>
      <c r="D135" s="6" t="s">
        <v>103</v>
      </c>
      <c r="E135" s="6" t="s">
        <v>95</v>
      </c>
      <c r="F135" s="37" t="s">
        <v>51</v>
      </c>
      <c r="G135" s="37" t="s">
        <v>52</v>
      </c>
      <c r="H135" s="37" t="s">
        <v>50</v>
      </c>
      <c r="I135" s="37">
        <v>0.57379999999999998</v>
      </c>
      <c r="J135" s="37">
        <v>18850.220700000002</v>
      </c>
      <c r="K135" s="37">
        <v>48389.771399999998</v>
      </c>
      <c r="L135" s="37">
        <v>1772.3040000000001</v>
      </c>
      <c r="M135" s="37">
        <v>0</v>
      </c>
      <c r="N135" s="37">
        <v>122.2123</v>
      </c>
      <c r="O135" s="37">
        <v>4.9032999999999998</v>
      </c>
      <c r="P135" s="37">
        <v>259.69729999999998</v>
      </c>
      <c r="Q135" s="37">
        <v>387.46890000000002</v>
      </c>
      <c r="R135" s="37">
        <v>0</v>
      </c>
      <c r="S135" s="37">
        <v>306.43849999999998</v>
      </c>
      <c r="T135" s="37">
        <v>27.462700000000002</v>
      </c>
      <c r="U135" s="37">
        <v>0</v>
      </c>
      <c r="V135" s="37">
        <v>0</v>
      </c>
      <c r="W135" s="37">
        <v>7.4562999999999997</v>
      </c>
      <c r="X135" s="37">
        <v>1393.2943</v>
      </c>
      <c r="Y135" s="37">
        <v>1.9824999999999999</v>
      </c>
      <c r="Z135" s="37">
        <v>23843.013599999998</v>
      </c>
      <c r="AA135" s="37">
        <v>0</v>
      </c>
      <c r="AB135" s="37">
        <v>0</v>
      </c>
      <c r="AC135" s="37">
        <v>307.40390000000002</v>
      </c>
      <c r="AD135" s="37">
        <v>0</v>
      </c>
      <c r="AE135" s="37">
        <v>48.274999999999999</v>
      </c>
      <c r="AF135" s="37">
        <v>6.6035000000000004</v>
      </c>
      <c r="AG135" s="37">
        <v>37710.167500000003</v>
      </c>
      <c r="AH135" s="37">
        <v>456.13929999999999</v>
      </c>
      <c r="AI135" s="37">
        <v>0</v>
      </c>
      <c r="AJ135" s="37">
        <v>-9999</v>
      </c>
      <c r="AK135" s="37">
        <v>67239.992100000003</v>
      </c>
      <c r="AL135" s="37">
        <v>1942.7911999999999</v>
      </c>
      <c r="AM135" s="37">
        <v>25238.290400000002</v>
      </c>
      <c r="AN135" s="37">
        <v>341.35750000000002</v>
      </c>
      <c r="AO135" s="37">
        <v>387.46890000000002</v>
      </c>
      <c r="AP135" s="37">
        <v>1023.2405</v>
      </c>
      <c r="AQ135" s="37">
        <v>11.5068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</row>
    <row r="136" spans="1:53" s="6" customFormat="1" x14ac:dyDescent="0.25">
      <c r="A136" s="6">
        <v>2085</v>
      </c>
      <c r="B136" s="6" t="s">
        <v>89</v>
      </c>
      <c r="C136" s="6" t="s">
        <v>95</v>
      </c>
      <c r="D136" s="6" t="s">
        <v>103</v>
      </c>
      <c r="E136" s="6" t="s">
        <v>95</v>
      </c>
      <c r="F136" s="37" t="s">
        <v>51</v>
      </c>
      <c r="G136" s="37" t="s">
        <v>52</v>
      </c>
      <c r="H136" s="37" t="s">
        <v>50</v>
      </c>
      <c r="I136" s="37">
        <v>0.76160000000000005</v>
      </c>
      <c r="J136" s="37">
        <v>18583.487099999998</v>
      </c>
      <c r="K136" s="37">
        <v>48280.4571</v>
      </c>
      <c r="L136" s="37">
        <v>1759.2071000000001</v>
      </c>
      <c r="M136" s="37">
        <v>0</v>
      </c>
      <c r="N136" s="37">
        <v>121.8899</v>
      </c>
      <c r="O136" s="37">
        <v>4.3701999999999996</v>
      </c>
      <c r="P136" s="37">
        <v>281.44290000000001</v>
      </c>
      <c r="Q136" s="37">
        <v>594.78039999999999</v>
      </c>
      <c r="R136" s="37">
        <v>0</v>
      </c>
      <c r="S136" s="37">
        <v>289.84609999999998</v>
      </c>
      <c r="T136" s="37">
        <v>28.142099999999999</v>
      </c>
      <c r="U136" s="37">
        <v>0</v>
      </c>
      <c r="V136" s="37">
        <v>0</v>
      </c>
      <c r="W136" s="37">
        <v>7.2500999999999998</v>
      </c>
      <c r="X136" s="37">
        <v>1386.6623</v>
      </c>
      <c r="Y136" s="37">
        <v>1.5249999999999999</v>
      </c>
      <c r="Z136" s="37">
        <v>23874.194</v>
      </c>
      <c r="AA136" s="37">
        <v>0</v>
      </c>
      <c r="AB136" s="37">
        <v>0</v>
      </c>
      <c r="AC136" s="37">
        <v>194.04650000000001</v>
      </c>
      <c r="AD136" s="37">
        <v>0</v>
      </c>
      <c r="AE136" s="37">
        <v>48.274999999999999</v>
      </c>
      <c r="AF136" s="37">
        <v>6.1989999999999998</v>
      </c>
      <c r="AG136" s="37">
        <v>37710.167500000003</v>
      </c>
      <c r="AH136" s="37">
        <v>722.87289999999996</v>
      </c>
      <c r="AI136" s="37">
        <v>0</v>
      </c>
      <c r="AJ136" s="37">
        <v>-9999</v>
      </c>
      <c r="AK136" s="37">
        <v>66863.944199999998</v>
      </c>
      <c r="AL136" s="37">
        <v>1929.3719000000001</v>
      </c>
      <c r="AM136" s="37">
        <v>25262.381300000001</v>
      </c>
      <c r="AN136" s="37">
        <v>325.23829999999998</v>
      </c>
      <c r="AO136" s="37">
        <v>594.78039999999999</v>
      </c>
      <c r="AP136" s="37">
        <v>1198.3623</v>
      </c>
      <c r="AQ136" s="37">
        <v>10.5692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</row>
    <row r="137" spans="1:53" s="6" customFormat="1" x14ac:dyDescent="0.25">
      <c r="A137" s="6">
        <v>2100</v>
      </c>
      <c r="B137" s="6" t="s">
        <v>89</v>
      </c>
      <c r="C137" s="6" t="s">
        <v>95</v>
      </c>
      <c r="D137" s="6" t="s">
        <v>103</v>
      </c>
      <c r="E137" s="6" t="s">
        <v>95</v>
      </c>
      <c r="F137" s="37" t="s">
        <v>51</v>
      </c>
      <c r="G137" s="37" t="s">
        <v>52</v>
      </c>
      <c r="H137" s="37" t="s">
        <v>50</v>
      </c>
      <c r="I137" s="37">
        <v>0.95499999999999996</v>
      </c>
      <c r="J137" s="37">
        <v>18283.253000000001</v>
      </c>
      <c r="K137" s="37">
        <v>48142.637000000002</v>
      </c>
      <c r="L137" s="37">
        <v>1753.3461</v>
      </c>
      <c r="M137" s="37">
        <v>0</v>
      </c>
      <c r="N137" s="37">
        <v>120.83580000000001</v>
      </c>
      <c r="O137" s="37">
        <v>3.7593000000000001</v>
      </c>
      <c r="P137" s="37">
        <v>328.5437</v>
      </c>
      <c r="Q137" s="37">
        <v>793.53129999999999</v>
      </c>
      <c r="R137" s="37">
        <v>0</v>
      </c>
      <c r="S137" s="37">
        <v>269.27910000000003</v>
      </c>
      <c r="T137" s="37">
        <v>30.977</v>
      </c>
      <c r="U137" s="37">
        <v>0</v>
      </c>
      <c r="V137" s="37">
        <v>0</v>
      </c>
      <c r="W137" s="37">
        <v>6.9886999999999997</v>
      </c>
      <c r="X137" s="37">
        <v>1384.335</v>
      </c>
      <c r="Y137" s="37">
        <v>1.45</v>
      </c>
      <c r="Z137" s="37">
        <v>23904.677100000001</v>
      </c>
      <c r="AA137" s="37">
        <v>0</v>
      </c>
      <c r="AB137" s="37">
        <v>0</v>
      </c>
      <c r="AC137" s="37">
        <v>83.889600000000002</v>
      </c>
      <c r="AD137" s="37">
        <v>0</v>
      </c>
      <c r="AE137" s="37">
        <v>48.274999999999999</v>
      </c>
      <c r="AF137" s="37">
        <v>5.7626999999999997</v>
      </c>
      <c r="AG137" s="37">
        <v>37710.167500000003</v>
      </c>
      <c r="AH137" s="37">
        <v>1023.107</v>
      </c>
      <c r="AI137" s="37">
        <v>0</v>
      </c>
      <c r="AJ137" s="37">
        <v>-9999</v>
      </c>
      <c r="AK137" s="37">
        <v>66425.89</v>
      </c>
      <c r="AL137" s="37">
        <v>1922.4570000000001</v>
      </c>
      <c r="AM137" s="37">
        <v>25290.462100000001</v>
      </c>
      <c r="AN137" s="37">
        <v>307.24489999999997</v>
      </c>
      <c r="AO137" s="37">
        <v>793.53129999999999</v>
      </c>
      <c r="AP137" s="37">
        <v>1435.5402999999999</v>
      </c>
      <c r="AQ137" s="37">
        <v>9.5220000000000002</v>
      </c>
      <c r="AR137" s="37">
        <v>0</v>
      </c>
      <c r="AS137" s="37">
        <v>0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7">
        <v>0</v>
      </c>
    </row>
    <row r="138" spans="1:53" s="6" customFormat="1" x14ac:dyDescent="0.25">
      <c r="A138" s="6">
        <v>0</v>
      </c>
      <c r="B138" s="6" t="s">
        <v>90</v>
      </c>
      <c r="C138" s="6" t="s">
        <v>95</v>
      </c>
      <c r="D138" s="16" t="s">
        <v>104</v>
      </c>
      <c r="E138" s="6" t="s">
        <v>95</v>
      </c>
      <c r="F138" s="37" t="s">
        <v>51</v>
      </c>
      <c r="G138" s="37" t="s">
        <v>52</v>
      </c>
      <c r="H138" s="37" t="s">
        <v>50</v>
      </c>
      <c r="I138" s="37">
        <v>0</v>
      </c>
      <c r="J138" s="37">
        <v>1579.6025</v>
      </c>
      <c r="K138" s="37">
        <v>1507.2</v>
      </c>
      <c r="L138" s="37">
        <v>78.477500000000006</v>
      </c>
      <c r="M138" s="37">
        <v>0</v>
      </c>
      <c r="N138" s="37">
        <v>5.9974999999999996</v>
      </c>
      <c r="O138" s="37">
        <v>4.8025000000000002</v>
      </c>
      <c r="P138" s="37">
        <v>0</v>
      </c>
      <c r="Q138" s="37">
        <v>16.1325</v>
      </c>
      <c r="R138" s="37">
        <v>0</v>
      </c>
      <c r="S138" s="37">
        <v>50.797499999999999</v>
      </c>
      <c r="T138" s="37">
        <v>0</v>
      </c>
      <c r="U138" s="37">
        <v>0</v>
      </c>
      <c r="V138" s="37">
        <v>0</v>
      </c>
      <c r="W138" s="37">
        <v>0</v>
      </c>
      <c r="X138" s="37">
        <v>28.747499999999999</v>
      </c>
      <c r="Y138" s="37">
        <v>1.6975</v>
      </c>
      <c r="Z138" s="37">
        <v>369.66750000000002</v>
      </c>
      <c r="AA138" s="37">
        <v>0</v>
      </c>
      <c r="AB138" s="37">
        <v>0</v>
      </c>
      <c r="AC138" s="37">
        <v>72.952500000000001</v>
      </c>
      <c r="AD138" s="37">
        <v>0</v>
      </c>
      <c r="AE138" s="37">
        <v>0</v>
      </c>
      <c r="AF138" s="37">
        <v>1.8574999999999999</v>
      </c>
      <c r="AG138" s="37">
        <v>1581.9849999999999</v>
      </c>
      <c r="AH138" s="37">
        <v>0</v>
      </c>
      <c r="AI138" s="37">
        <v>0</v>
      </c>
      <c r="AJ138" s="37">
        <v>-9999</v>
      </c>
      <c r="AK138" s="37">
        <v>3086.8024999999998</v>
      </c>
      <c r="AL138" s="37">
        <v>84.474999999999994</v>
      </c>
      <c r="AM138" s="37">
        <v>400.11250000000001</v>
      </c>
      <c r="AN138" s="37">
        <v>50.797499999999999</v>
      </c>
      <c r="AO138" s="37">
        <v>16.1325</v>
      </c>
      <c r="AP138" s="37">
        <v>72.952500000000001</v>
      </c>
      <c r="AQ138" s="37">
        <v>6.66</v>
      </c>
      <c r="AR138" s="37">
        <v>0</v>
      </c>
      <c r="AS138" s="37">
        <v>0</v>
      </c>
      <c r="AT138" s="37">
        <v>0</v>
      </c>
      <c r="AU138" s="37">
        <v>0</v>
      </c>
      <c r="AV138" s="37">
        <v>0</v>
      </c>
      <c r="AW138" s="37">
        <v>0</v>
      </c>
      <c r="AX138" s="37">
        <v>0</v>
      </c>
      <c r="AY138" s="37">
        <v>0</v>
      </c>
      <c r="AZ138" s="37">
        <v>0</v>
      </c>
      <c r="BA138" s="37">
        <v>0</v>
      </c>
    </row>
    <row r="139" spans="1:53" s="6" customFormat="1" x14ac:dyDescent="0.25">
      <c r="A139" s="6">
        <v>2010</v>
      </c>
      <c r="B139" s="6" t="s">
        <v>90</v>
      </c>
      <c r="C139" s="6" t="s">
        <v>95</v>
      </c>
      <c r="D139" s="16" t="s">
        <v>104</v>
      </c>
      <c r="E139" s="6" t="s">
        <v>95</v>
      </c>
      <c r="F139" s="37" t="s">
        <v>51</v>
      </c>
      <c r="G139" s="37" t="s">
        <v>52</v>
      </c>
      <c r="H139" s="37" t="s">
        <v>50</v>
      </c>
      <c r="I139" s="37">
        <v>0</v>
      </c>
      <c r="J139" s="37">
        <v>1570.9429</v>
      </c>
      <c r="K139" s="37">
        <v>1497.2460000000001</v>
      </c>
      <c r="L139" s="37">
        <v>78.477500000000006</v>
      </c>
      <c r="M139" s="37">
        <v>0</v>
      </c>
      <c r="N139" s="37">
        <v>5.9131</v>
      </c>
      <c r="O139" s="37">
        <v>4.2009999999999996</v>
      </c>
      <c r="P139" s="37">
        <v>10.038399999999999</v>
      </c>
      <c r="Q139" s="37">
        <v>17.063400000000001</v>
      </c>
      <c r="R139" s="37">
        <v>0</v>
      </c>
      <c r="S139" s="37">
        <v>50.797499999999999</v>
      </c>
      <c r="T139" s="37">
        <v>0.20599999999999999</v>
      </c>
      <c r="U139" s="37">
        <v>0</v>
      </c>
      <c r="V139" s="37">
        <v>0</v>
      </c>
      <c r="W139" s="37">
        <v>0</v>
      </c>
      <c r="X139" s="37">
        <v>19.72</v>
      </c>
      <c r="Y139" s="37">
        <v>0.74250000000000005</v>
      </c>
      <c r="Z139" s="37">
        <v>379.65</v>
      </c>
      <c r="AA139" s="37">
        <v>0</v>
      </c>
      <c r="AB139" s="37">
        <v>0</v>
      </c>
      <c r="AC139" s="37">
        <v>72.753699999999995</v>
      </c>
      <c r="AD139" s="37">
        <v>0</v>
      </c>
      <c r="AE139" s="37">
        <v>0</v>
      </c>
      <c r="AF139" s="37">
        <v>1.5208999999999999</v>
      </c>
      <c r="AG139" s="37">
        <v>1581.9849999999999</v>
      </c>
      <c r="AH139" s="37">
        <v>8.6595999999999993</v>
      </c>
      <c r="AI139" s="37">
        <v>0</v>
      </c>
      <c r="AJ139" s="37">
        <v>-9999</v>
      </c>
      <c r="AK139" s="37">
        <v>3068.1889000000001</v>
      </c>
      <c r="AL139" s="37">
        <v>84.390600000000006</v>
      </c>
      <c r="AM139" s="37">
        <v>400.11250000000001</v>
      </c>
      <c r="AN139" s="37">
        <v>51.003500000000003</v>
      </c>
      <c r="AO139" s="37">
        <v>17.063400000000001</v>
      </c>
      <c r="AP139" s="37">
        <v>91.451700000000002</v>
      </c>
      <c r="AQ139" s="37">
        <v>5.7218999999999998</v>
      </c>
      <c r="AR139" s="37">
        <v>0</v>
      </c>
      <c r="AS139" s="37">
        <v>0</v>
      </c>
      <c r="AT139" s="37">
        <v>0</v>
      </c>
      <c r="AU139" s="37">
        <v>0</v>
      </c>
      <c r="AV139" s="37">
        <v>0</v>
      </c>
      <c r="AW139" s="37">
        <v>0</v>
      </c>
      <c r="AX139" s="37">
        <v>0</v>
      </c>
      <c r="AY139" s="37">
        <v>0</v>
      </c>
      <c r="AZ139" s="37">
        <v>0</v>
      </c>
      <c r="BA139" s="37">
        <v>0</v>
      </c>
    </row>
    <row r="140" spans="1:53" s="6" customFormat="1" x14ac:dyDescent="0.25">
      <c r="A140" s="6">
        <v>2025</v>
      </c>
      <c r="B140" s="6" t="s">
        <v>90</v>
      </c>
      <c r="C140" s="6" t="s">
        <v>95</v>
      </c>
      <c r="D140" s="16" t="s">
        <v>104</v>
      </c>
      <c r="E140" s="6" t="s">
        <v>95</v>
      </c>
      <c r="F140" s="37" t="s">
        <v>51</v>
      </c>
      <c r="G140" s="37" t="s">
        <v>52</v>
      </c>
      <c r="H140" s="37" t="s">
        <v>50</v>
      </c>
      <c r="I140" s="37">
        <v>8.4400000000000003E-2</v>
      </c>
      <c r="J140" s="37">
        <v>1569.8511000000001</v>
      </c>
      <c r="K140" s="37">
        <v>1496.5630000000001</v>
      </c>
      <c r="L140" s="37">
        <v>78.477500000000006</v>
      </c>
      <c r="M140" s="37">
        <v>0</v>
      </c>
      <c r="N140" s="37">
        <v>5.9124999999999996</v>
      </c>
      <c r="O140" s="37">
        <v>4.1738999999999997</v>
      </c>
      <c r="P140" s="37">
        <v>4.8848000000000003</v>
      </c>
      <c r="Q140" s="37">
        <v>23.694299999999998</v>
      </c>
      <c r="R140" s="37">
        <v>0</v>
      </c>
      <c r="S140" s="37">
        <v>50.796199999999999</v>
      </c>
      <c r="T140" s="37">
        <v>0.2011</v>
      </c>
      <c r="U140" s="37">
        <v>0</v>
      </c>
      <c r="V140" s="37">
        <v>0</v>
      </c>
      <c r="W140" s="37">
        <v>0</v>
      </c>
      <c r="X140" s="37">
        <v>19.72</v>
      </c>
      <c r="Y140" s="37">
        <v>0.21</v>
      </c>
      <c r="Z140" s="37">
        <v>380.1893</v>
      </c>
      <c r="AA140" s="37">
        <v>0</v>
      </c>
      <c r="AB140" s="37">
        <v>0</v>
      </c>
      <c r="AC140" s="37">
        <v>72.040599999999998</v>
      </c>
      <c r="AD140" s="37">
        <v>0</v>
      </c>
      <c r="AE140" s="37">
        <v>0</v>
      </c>
      <c r="AF140" s="37">
        <v>1.4668000000000001</v>
      </c>
      <c r="AG140" s="37">
        <v>1581.9849999999999</v>
      </c>
      <c r="AH140" s="37">
        <v>9.7514000000000003</v>
      </c>
      <c r="AI140" s="37">
        <v>0</v>
      </c>
      <c r="AJ140" s="37">
        <v>-9999</v>
      </c>
      <c r="AK140" s="37">
        <v>3066.4141</v>
      </c>
      <c r="AL140" s="37">
        <v>84.39</v>
      </c>
      <c r="AM140" s="37">
        <v>400.11930000000001</v>
      </c>
      <c r="AN140" s="37">
        <v>50.997300000000003</v>
      </c>
      <c r="AO140" s="37">
        <v>23.694299999999998</v>
      </c>
      <c r="AP140" s="37">
        <v>86.6768</v>
      </c>
      <c r="AQ140" s="37">
        <v>5.6406999999999998</v>
      </c>
      <c r="AR140" s="37">
        <v>0</v>
      </c>
      <c r="AS140" s="37">
        <v>0</v>
      </c>
      <c r="AT140" s="37">
        <v>0</v>
      </c>
      <c r="AU140" s="37">
        <v>0</v>
      </c>
      <c r="AV140" s="37">
        <v>0</v>
      </c>
      <c r="AW140" s="37">
        <v>0</v>
      </c>
      <c r="AX140" s="37">
        <v>0</v>
      </c>
      <c r="AY140" s="37">
        <v>0</v>
      </c>
      <c r="AZ140" s="37">
        <v>0</v>
      </c>
      <c r="BA140" s="37">
        <v>0</v>
      </c>
    </row>
    <row r="141" spans="1:53" s="6" customFormat="1" x14ac:dyDescent="0.25">
      <c r="A141" s="6">
        <v>2040</v>
      </c>
      <c r="B141" s="6" t="s">
        <v>90</v>
      </c>
      <c r="C141" s="6" t="s">
        <v>95</v>
      </c>
      <c r="D141" s="16" t="s">
        <v>104</v>
      </c>
      <c r="E141" s="6" t="s">
        <v>95</v>
      </c>
      <c r="F141" s="37" t="s">
        <v>51</v>
      </c>
      <c r="G141" s="37" t="s">
        <v>52</v>
      </c>
      <c r="H141" s="37" t="s">
        <v>50</v>
      </c>
      <c r="I141" s="37">
        <v>0.23519999999999999</v>
      </c>
      <c r="J141" s="37">
        <v>1567.4143999999999</v>
      </c>
      <c r="K141" s="37">
        <v>1492.8357000000001</v>
      </c>
      <c r="L141" s="37">
        <v>78.477500000000006</v>
      </c>
      <c r="M141" s="37">
        <v>0</v>
      </c>
      <c r="N141" s="37">
        <v>5.9109999999999996</v>
      </c>
      <c r="O141" s="37">
        <v>3.8365</v>
      </c>
      <c r="P141" s="37">
        <v>7.415</v>
      </c>
      <c r="Q141" s="37">
        <v>25.212499999999999</v>
      </c>
      <c r="R141" s="37">
        <v>0</v>
      </c>
      <c r="S141" s="37">
        <v>47.774299999999997</v>
      </c>
      <c r="T141" s="37">
        <v>0.33539999999999998</v>
      </c>
      <c r="U141" s="37">
        <v>0</v>
      </c>
      <c r="V141" s="37">
        <v>0</v>
      </c>
      <c r="W141" s="37">
        <v>0</v>
      </c>
      <c r="X141" s="37">
        <v>19.642499999999998</v>
      </c>
      <c r="Y141" s="37">
        <v>0.20250000000000001</v>
      </c>
      <c r="Z141" s="37">
        <v>383.34140000000002</v>
      </c>
      <c r="AA141" s="37">
        <v>0</v>
      </c>
      <c r="AB141" s="37">
        <v>0</v>
      </c>
      <c r="AC141" s="37">
        <v>71.911100000000005</v>
      </c>
      <c r="AD141" s="37">
        <v>0</v>
      </c>
      <c r="AE141" s="37">
        <v>0</v>
      </c>
      <c r="AF141" s="37">
        <v>1.4346000000000001</v>
      </c>
      <c r="AG141" s="37">
        <v>1581.9849999999999</v>
      </c>
      <c r="AH141" s="37">
        <v>12.1881</v>
      </c>
      <c r="AI141" s="37">
        <v>0</v>
      </c>
      <c r="AJ141" s="37">
        <v>-9999</v>
      </c>
      <c r="AK141" s="37">
        <v>3060.2501000000002</v>
      </c>
      <c r="AL141" s="37">
        <v>84.388499999999993</v>
      </c>
      <c r="AM141" s="37">
        <v>403.18639999999999</v>
      </c>
      <c r="AN141" s="37">
        <v>48.109699999999997</v>
      </c>
      <c r="AO141" s="37">
        <v>25.212499999999999</v>
      </c>
      <c r="AP141" s="37">
        <v>91.514200000000002</v>
      </c>
      <c r="AQ141" s="37">
        <v>5.2710999999999997</v>
      </c>
      <c r="AR141" s="37">
        <v>0</v>
      </c>
      <c r="AS141" s="37">
        <v>0</v>
      </c>
      <c r="AT141" s="37">
        <v>0</v>
      </c>
      <c r="AU141" s="37">
        <v>0</v>
      </c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7">
        <v>0</v>
      </c>
    </row>
    <row r="142" spans="1:53" s="6" customFormat="1" x14ac:dyDescent="0.25">
      <c r="A142" s="6">
        <v>2055</v>
      </c>
      <c r="B142" s="6" t="s">
        <v>90</v>
      </c>
      <c r="C142" s="6" t="s">
        <v>95</v>
      </c>
      <c r="D142" s="16" t="s">
        <v>104</v>
      </c>
      <c r="E142" s="6" t="s">
        <v>95</v>
      </c>
      <c r="F142" s="37" t="s">
        <v>51</v>
      </c>
      <c r="G142" s="37" t="s">
        <v>52</v>
      </c>
      <c r="H142" s="37" t="s">
        <v>50</v>
      </c>
      <c r="I142" s="37">
        <v>0.38600000000000001</v>
      </c>
      <c r="J142" s="37">
        <v>1563.8477</v>
      </c>
      <c r="K142" s="37">
        <v>1489.7056</v>
      </c>
      <c r="L142" s="37">
        <v>78.477500000000006</v>
      </c>
      <c r="M142" s="37">
        <v>0</v>
      </c>
      <c r="N142" s="37">
        <v>5.8940999999999999</v>
      </c>
      <c r="O142" s="37">
        <v>3.7147999999999999</v>
      </c>
      <c r="P142" s="37">
        <v>9.0460999999999991</v>
      </c>
      <c r="Q142" s="37">
        <v>27.618099999999998</v>
      </c>
      <c r="R142" s="37">
        <v>0</v>
      </c>
      <c r="S142" s="37">
        <v>40.3996</v>
      </c>
      <c r="T142" s="37">
        <v>0.29559999999999997</v>
      </c>
      <c r="U142" s="37">
        <v>0</v>
      </c>
      <c r="V142" s="37">
        <v>0</v>
      </c>
      <c r="W142" s="37">
        <v>0</v>
      </c>
      <c r="X142" s="37">
        <v>19.642499999999998</v>
      </c>
      <c r="Y142" s="37">
        <v>0.15</v>
      </c>
      <c r="Z142" s="37">
        <v>390.85919999999999</v>
      </c>
      <c r="AA142" s="37">
        <v>0</v>
      </c>
      <c r="AB142" s="37">
        <v>0</v>
      </c>
      <c r="AC142" s="37">
        <v>71.152199999999993</v>
      </c>
      <c r="AD142" s="37">
        <v>0</v>
      </c>
      <c r="AE142" s="37">
        <v>0</v>
      </c>
      <c r="AF142" s="37">
        <v>1.3748</v>
      </c>
      <c r="AG142" s="37">
        <v>1581.9849999999999</v>
      </c>
      <c r="AH142" s="37">
        <v>15.754799999999999</v>
      </c>
      <c r="AI142" s="37">
        <v>0</v>
      </c>
      <c r="AJ142" s="37">
        <v>-9999</v>
      </c>
      <c r="AK142" s="37">
        <v>3053.5533</v>
      </c>
      <c r="AL142" s="37">
        <v>84.371600000000001</v>
      </c>
      <c r="AM142" s="37">
        <v>410.65170000000001</v>
      </c>
      <c r="AN142" s="37">
        <v>40.6952</v>
      </c>
      <c r="AO142" s="37">
        <v>27.618099999999998</v>
      </c>
      <c r="AP142" s="37">
        <v>95.953000000000003</v>
      </c>
      <c r="AQ142" s="37">
        <v>5.0895999999999999</v>
      </c>
      <c r="AR142" s="37">
        <v>0</v>
      </c>
      <c r="AS142" s="37">
        <v>0</v>
      </c>
      <c r="AT142" s="37">
        <v>0</v>
      </c>
      <c r="AU142" s="37">
        <v>0</v>
      </c>
      <c r="AV142" s="37">
        <v>0</v>
      </c>
      <c r="AW142" s="37">
        <v>0</v>
      </c>
      <c r="AX142" s="37">
        <v>0</v>
      </c>
      <c r="AY142" s="37">
        <v>0</v>
      </c>
      <c r="AZ142" s="37">
        <v>0</v>
      </c>
      <c r="BA142" s="37">
        <v>0</v>
      </c>
    </row>
    <row r="143" spans="1:53" s="6" customFormat="1" x14ac:dyDescent="0.25">
      <c r="A143" s="6">
        <v>2070</v>
      </c>
      <c r="B143" s="6" t="s">
        <v>90</v>
      </c>
      <c r="C143" s="6" t="s">
        <v>95</v>
      </c>
      <c r="D143" s="16" t="s">
        <v>104</v>
      </c>
      <c r="E143" s="6" t="s">
        <v>95</v>
      </c>
      <c r="F143" s="37" t="s">
        <v>51</v>
      </c>
      <c r="G143" s="37" t="s">
        <v>52</v>
      </c>
      <c r="H143" s="37" t="s">
        <v>50</v>
      </c>
      <c r="I143" s="37">
        <v>0.57379999999999998</v>
      </c>
      <c r="J143" s="37">
        <v>1537.1996999999999</v>
      </c>
      <c r="K143" s="37">
        <v>1474.7345</v>
      </c>
      <c r="L143" s="37">
        <v>78.3399</v>
      </c>
      <c r="M143" s="37">
        <v>0</v>
      </c>
      <c r="N143" s="37">
        <v>4.7206999999999999</v>
      </c>
      <c r="O143" s="37">
        <v>3.5792999999999999</v>
      </c>
      <c r="P143" s="37">
        <v>22.482500000000002</v>
      </c>
      <c r="Q143" s="37">
        <v>36.397500000000001</v>
      </c>
      <c r="R143" s="37">
        <v>0</v>
      </c>
      <c r="S143" s="37">
        <v>29.9252</v>
      </c>
      <c r="T143" s="37">
        <v>0.2823</v>
      </c>
      <c r="U143" s="37">
        <v>0</v>
      </c>
      <c r="V143" s="37">
        <v>0</v>
      </c>
      <c r="W143" s="37">
        <v>0</v>
      </c>
      <c r="X143" s="37">
        <v>19.085000000000001</v>
      </c>
      <c r="Y143" s="37">
        <v>0.14499999999999999</v>
      </c>
      <c r="Z143" s="37">
        <v>401.99209999999999</v>
      </c>
      <c r="AA143" s="37">
        <v>0</v>
      </c>
      <c r="AB143" s="37">
        <v>0</v>
      </c>
      <c r="AC143" s="37">
        <v>65.326899999999995</v>
      </c>
      <c r="AD143" s="37">
        <v>0</v>
      </c>
      <c r="AE143" s="37">
        <v>0</v>
      </c>
      <c r="AF143" s="37">
        <v>1.3190999999999999</v>
      </c>
      <c r="AG143" s="37">
        <v>1581.9849999999999</v>
      </c>
      <c r="AH143" s="37">
        <v>42.402799999999999</v>
      </c>
      <c r="AI143" s="37">
        <v>0</v>
      </c>
      <c r="AJ143" s="37">
        <v>-9999</v>
      </c>
      <c r="AK143" s="37">
        <v>3011.9342999999999</v>
      </c>
      <c r="AL143" s="37">
        <v>83.060599999999994</v>
      </c>
      <c r="AM143" s="37">
        <v>421.22210000000001</v>
      </c>
      <c r="AN143" s="37">
        <v>30.2074</v>
      </c>
      <c r="AO143" s="37">
        <v>36.397500000000001</v>
      </c>
      <c r="AP143" s="37">
        <v>130.2122</v>
      </c>
      <c r="AQ143" s="37">
        <v>4.8983999999999996</v>
      </c>
      <c r="AR143" s="37">
        <v>0</v>
      </c>
      <c r="AS143" s="37">
        <v>0</v>
      </c>
      <c r="AT143" s="37">
        <v>0</v>
      </c>
      <c r="AU143" s="37">
        <v>0</v>
      </c>
      <c r="AV143" s="37">
        <v>0</v>
      </c>
      <c r="AW143" s="37">
        <v>0</v>
      </c>
      <c r="AX143" s="37">
        <v>0</v>
      </c>
      <c r="AY143" s="37">
        <v>0</v>
      </c>
      <c r="AZ143" s="37">
        <v>0</v>
      </c>
      <c r="BA143" s="37">
        <v>0</v>
      </c>
    </row>
    <row r="144" spans="1:53" s="6" customFormat="1" x14ac:dyDescent="0.25">
      <c r="A144" s="6">
        <v>2085</v>
      </c>
      <c r="B144" s="6" t="s">
        <v>90</v>
      </c>
      <c r="C144" s="6" t="s">
        <v>95</v>
      </c>
      <c r="D144" s="16" t="s">
        <v>104</v>
      </c>
      <c r="E144" s="6" t="s">
        <v>95</v>
      </c>
      <c r="F144" s="37" t="s">
        <v>51</v>
      </c>
      <c r="G144" s="37" t="s">
        <v>52</v>
      </c>
      <c r="H144" s="37" t="s">
        <v>50</v>
      </c>
      <c r="I144" s="37">
        <v>0.76160000000000005</v>
      </c>
      <c r="J144" s="37">
        <v>1523.4363000000001</v>
      </c>
      <c r="K144" s="37">
        <v>1463.8789999999999</v>
      </c>
      <c r="L144" s="37">
        <v>78.331699999999998</v>
      </c>
      <c r="M144" s="37">
        <v>0</v>
      </c>
      <c r="N144" s="37">
        <v>4.1921999999999997</v>
      </c>
      <c r="O144" s="37">
        <v>2.7532000000000001</v>
      </c>
      <c r="P144" s="37">
        <v>24.164100000000001</v>
      </c>
      <c r="Q144" s="37">
        <v>54.781700000000001</v>
      </c>
      <c r="R144" s="37">
        <v>0</v>
      </c>
      <c r="S144" s="37">
        <v>23.7956</v>
      </c>
      <c r="T144" s="37">
        <v>0.29720000000000002</v>
      </c>
      <c r="U144" s="37">
        <v>0</v>
      </c>
      <c r="V144" s="37">
        <v>0</v>
      </c>
      <c r="W144" s="37">
        <v>0</v>
      </c>
      <c r="X144" s="37">
        <v>19.012499999999999</v>
      </c>
      <c r="Y144" s="37">
        <v>7.0000000000000007E-2</v>
      </c>
      <c r="Z144" s="37">
        <v>408.37079999999997</v>
      </c>
      <c r="AA144" s="37">
        <v>0</v>
      </c>
      <c r="AB144" s="37">
        <v>0</v>
      </c>
      <c r="AC144" s="37">
        <v>57.459200000000003</v>
      </c>
      <c r="AD144" s="37">
        <v>0</v>
      </c>
      <c r="AE144" s="37">
        <v>0</v>
      </c>
      <c r="AF144" s="37">
        <v>1.2228000000000001</v>
      </c>
      <c r="AG144" s="37">
        <v>1581.9849999999999</v>
      </c>
      <c r="AH144" s="37">
        <v>56.166200000000003</v>
      </c>
      <c r="AI144" s="37">
        <v>0</v>
      </c>
      <c r="AJ144" s="37">
        <v>-9999</v>
      </c>
      <c r="AK144" s="37">
        <v>2987.3153000000002</v>
      </c>
      <c r="AL144" s="37">
        <v>82.523899999999998</v>
      </c>
      <c r="AM144" s="37">
        <v>427.45330000000001</v>
      </c>
      <c r="AN144" s="37">
        <v>24.0928</v>
      </c>
      <c r="AO144" s="37">
        <v>54.781700000000001</v>
      </c>
      <c r="AP144" s="37">
        <v>137.7894</v>
      </c>
      <c r="AQ144" s="37">
        <v>3.976</v>
      </c>
      <c r="AR144" s="37">
        <v>0</v>
      </c>
      <c r="AS144" s="37">
        <v>0</v>
      </c>
      <c r="AT144" s="37">
        <v>0</v>
      </c>
      <c r="AU144" s="37">
        <v>0</v>
      </c>
      <c r="AV144" s="37">
        <v>0</v>
      </c>
      <c r="AW144" s="37">
        <v>0</v>
      </c>
      <c r="AX144" s="37">
        <v>0</v>
      </c>
      <c r="AY144" s="37">
        <v>0</v>
      </c>
      <c r="AZ144" s="37">
        <v>0</v>
      </c>
      <c r="BA144" s="37">
        <v>0</v>
      </c>
    </row>
    <row r="145" spans="1:53" s="6" customFormat="1" x14ac:dyDescent="0.25">
      <c r="A145" s="6">
        <v>2100</v>
      </c>
      <c r="B145" s="6" t="s">
        <v>90</v>
      </c>
      <c r="C145" s="6" t="s">
        <v>95</v>
      </c>
      <c r="D145" s="16" t="s">
        <v>104</v>
      </c>
      <c r="E145" s="6" t="s">
        <v>95</v>
      </c>
      <c r="F145" s="37" t="s">
        <v>51</v>
      </c>
      <c r="G145" s="37" t="s">
        <v>52</v>
      </c>
      <c r="H145" s="37" t="s">
        <v>50</v>
      </c>
      <c r="I145" s="37">
        <v>0.95499999999999996</v>
      </c>
      <c r="J145" s="37">
        <v>1509.2392</v>
      </c>
      <c r="K145" s="37">
        <v>1454.3871999999999</v>
      </c>
      <c r="L145" s="37">
        <v>78.319000000000003</v>
      </c>
      <c r="M145" s="37">
        <v>0</v>
      </c>
      <c r="N145" s="37">
        <v>4.0110000000000001</v>
      </c>
      <c r="O145" s="37">
        <v>2.4870000000000001</v>
      </c>
      <c r="P145" s="37">
        <v>25.285299999999999</v>
      </c>
      <c r="Q145" s="37">
        <v>79.756</v>
      </c>
      <c r="R145" s="37">
        <v>0</v>
      </c>
      <c r="S145" s="37">
        <v>21.591200000000001</v>
      </c>
      <c r="T145" s="37">
        <v>0.5363</v>
      </c>
      <c r="U145" s="37">
        <v>0</v>
      </c>
      <c r="V145" s="37">
        <v>0</v>
      </c>
      <c r="W145" s="37">
        <v>0</v>
      </c>
      <c r="X145" s="37">
        <v>18.364999999999998</v>
      </c>
      <c r="Y145" s="37">
        <v>4.4999999999999998E-2</v>
      </c>
      <c r="Z145" s="37">
        <v>411.36250000000001</v>
      </c>
      <c r="AA145" s="37">
        <v>0</v>
      </c>
      <c r="AB145" s="37">
        <v>0</v>
      </c>
      <c r="AC145" s="37">
        <v>41.0184</v>
      </c>
      <c r="AD145" s="37">
        <v>0</v>
      </c>
      <c r="AE145" s="37">
        <v>0</v>
      </c>
      <c r="AF145" s="37">
        <v>1.1660999999999999</v>
      </c>
      <c r="AG145" s="37">
        <v>1581.9849999999999</v>
      </c>
      <c r="AH145" s="37">
        <v>70.363299999999995</v>
      </c>
      <c r="AI145" s="37">
        <v>0</v>
      </c>
      <c r="AJ145" s="37">
        <v>-9999</v>
      </c>
      <c r="AK145" s="37">
        <v>2963.6264000000001</v>
      </c>
      <c r="AL145" s="37">
        <v>82.329899999999995</v>
      </c>
      <c r="AM145" s="37">
        <v>429.77249999999998</v>
      </c>
      <c r="AN145" s="37">
        <v>22.127500000000001</v>
      </c>
      <c r="AO145" s="37">
        <v>79.756</v>
      </c>
      <c r="AP145" s="37">
        <v>136.667</v>
      </c>
      <c r="AQ145" s="37">
        <v>3.6530999999999998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7">
        <v>0</v>
      </c>
    </row>
    <row r="146" spans="1:53" s="6" customFormat="1" x14ac:dyDescent="0.25">
      <c r="A146" s="6">
        <v>0</v>
      </c>
      <c r="B146" s="6" t="s">
        <v>91</v>
      </c>
      <c r="C146" s="6" t="s">
        <v>95</v>
      </c>
      <c r="D146" s="16" t="s">
        <v>104</v>
      </c>
      <c r="E146" s="16"/>
      <c r="F146" s="37" t="s">
        <v>51</v>
      </c>
      <c r="G146" s="37" t="s">
        <v>52</v>
      </c>
      <c r="H146" s="37" t="s">
        <v>50</v>
      </c>
      <c r="I146" s="37">
        <v>0</v>
      </c>
      <c r="J146" s="37">
        <v>1084.8050000000001</v>
      </c>
      <c r="K146" s="37">
        <v>1029.9725000000001</v>
      </c>
      <c r="L146" s="37">
        <v>48.88</v>
      </c>
      <c r="M146" s="37">
        <v>0</v>
      </c>
      <c r="N146" s="37">
        <v>9.3849999999999998</v>
      </c>
      <c r="O146" s="37">
        <v>7.9349999999999996</v>
      </c>
      <c r="P146" s="37">
        <v>17.6325</v>
      </c>
      <c r="Q146" s="37">
        <v>84.322500000000005</v>
      </c>
      <c r="R146" s="37">
        <v>0</v>
      </c>
      <c r="S146" s="37">
        <v>73.947500000000005</v>
      </c>
      <c r="T146" s="37">
        <v>0</v>
      </c>
      <c r="U146" s="37">
        <v>0</v>
      </c>
      <c r="V146" s="37">
        <v>0</v>
      </c>
      <c r="W146" s="37">
        <v>0</v>
      </c>
      <c r="X146" s="37">
        <v>17.8675</v>
      </c>
      <c r="Y146" s="37">
        <v>0</v>
      </c>
      <c r="Z146" s="37">
        <v>1963.175</v>
      </c>
      <c r="AA146" s="37">
        <v>0</v>
      </c>
      <c r="AB146" s="37">
        <v>0</v>
      </c>
      <c r="AC146" s="37">
        <v>214.39500000000001</v>
      </c>
      <c r="AD146" s="37">
        <v>0</v>
      </c>
      <c r="AE146" s="37">
        <v>0</v>
      </c>
      <c r="AF146" s="37">
        <v>1.83</v>
      </c>
      <c r="AG146" s="37">
        <v>141.47499999999999</v>
      </c>
      <c r="AH146" s="37">
        <v>0</v>
      </c>
      <c r="AI146" s="37">
        <v>0</v>
      </c>
      <c r="AJ146" s="37">
        <v>-9999</v>
      </c>
      <c r="AK146" s="37">
        <v>2114.7775000000001</v>
      </c>
      <c r="AL146" s="37">
        <v>58.265000000000001</v>
      </c>
      <c r="AM146" s="37">
        <v>1981.0425</v>
      </c>
      <c r="AN146" s="37">
        <v>73.947500000000005</v>
      </c>
      <c r="AO146" s="37">
        <v>84.322500000000005</v>
      </c>
      <c r="AP146" s="37">
        <v>232.0275</v>
      </c>
      <c r="AQ146" s="37">
        <v>9.7650000000000006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</row>
    <row r="147" spans="1:53" s="6" customFormat="1" x14ac:dyDescent="0.25">
      <c r="A147" s="6">
        <v>2010</v>
      </c>
      <c r="B147" s="6" t="s">
        <v>91</v>
      </c>
      <c r="C147" s="6" t="s">
        <v>95</v>
      </c>
      <c r="D147" s="16" t="s">
        <v>104</v>
      </c>
      <c r="E147" s="16"/>
      <c r="F147" s="37" t="s">
        <v>51</v>
      </c>
      <c r="G147" s="37" t="s">
        <v>52</v>
      </c>
      <c r="H147" s="37" t="s">
        <v>50</v>
      </c>
      <c r="I147" s="37">
        <v>0</v>
      </c>
      <c r="J147" s="37">
        <v>1080.6015</v>
      </c>
      <c r="K147" s="37">
        <v>1015.7122000000001</v>
      </c>
      <c r="L147" s="37">
        <v>48.88</v>
      </c>
      <c r="M147" s="37">
        <v>0</v>
      </c>
      <c r="N147" s="37">
        <v>8.5701000000000001</v>
      </c>
      <c r="O147" s="37">
        <v>7.734</v>
      </c>
      <c r="P147" s="37">
        <v>22.446000000000002</v>
      </c>
      <c r="Q147" s="37">
        <v>113.46080000000001</v>
      </c>
      <c r="R147" s="37">
        <v>0</v>
      </c>
      <c r="S147" s="37">
        <v>73.8065</v>
      </c>
      <c r="T147" s="37">
        <v>4.0888</v>
      </c>
      <c r="U147" s="37">
        <v>0</v>
      </c>
      <c r="V147" s="37">
        <v>0</v>
      </c>
      <c r="W147" s="37">
        <v>0</v>
      </c>
      <c r="X147" s="37">
        <v>17.8125</v>
      </c>
      <c r="Y147" s="37">
        <v>0</v>
      </c>
      <c r="Z147" s="37">
        <v>1963.3710000000001</v>
      </c>
      <c r="AA147" s="37">
        <v>0</v>
      </c>
      <c r="AB147" s="37">
        <v>0</v>
      </c>
      <c r="AC147" s="37">
        <v>191.70930000000001</v>
      </c>
      <c r="AD147" s="37">
        <v>0</v>
      </c>
      <c r="AE147" s="37">
        <v>0</v>
      </c>
      <c r="AF147" s="37">
        <v>1.7512000000000001</v>
      </c>
      <c r="AG147" s="37">
        <v>141.47499999999999</v>
      </c>
      <c r="AH147" s="37">
        <v>4.2035</v>
      </c>
      <c r="AI147" s="37">
        <v>0</v>
      </c>
      <c r="AJ147" s="37">
        <v>-9999</v>
      </c>
      <c r="AK147" s="37">
        <v>2096.3137000000002</v>
      </c>
      <c r="AL147" s="37">
        <v>57.450099999999999</v>
      </c>
      <c r="AM147" s="37">
        <v>1981.1835000000001</v>
      </c>
      <c r="AN147" s="37">
        <v>77.895399999999995</v>
      </c>
      <c r="AO147" s="37">
        <v>113.46080000000001</v>
      </c>
      <c r="AP147" s="37">
        <v>218.3588</v>
      </c>
      <c r="AQ147" s="37">
        <v>9.4852000000000007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7">
        <v>0</v>
      </c>
    </row>
    <row r="148" spans="1:53" s="6" customFormat="1" x14ac:dyDescent="0.25">
      <c r="A148" s="6">
        <v>2025</v>
      </c>
      <c r="B148" s="6" t="s">
        <v>91</v>
      </c>
      <c r="C148" s="6" t="s">
        <v>95</v>
      </c>
      <c r="D148" s="16" t="s">
        <v>104</v>
      </c>
      <c r="E148" s="16"/>
      <c r="F148" s="37" t="s">
        <v>51</v>
      </c>
      <c r="G148" s="37" t="s">
        <v>52</v>
      </c>
      <c r="H148" s="37" t="s">
        <v>50</v>
      </c>
      <c r="I148" s="37">
        <v>8.4400000000000003E-2</v>
      </c>
      <c r="J148" s="37">
        <v>1079.4878000000001</v>
      </c>
      <c r="K148" s="37">
        <v>1014.8326</v>
      </c>
      <c r="L148" s="37">
        <v>48.88</v>
      </c>
      <c r="M148" s="37">
        <v>0</v>
      </c>
      <c r="N148" s="37">
        <v>8.5649999999999995</v>
      </c>
      <c r="O148" s="37">
        <v>7.6974999999999998</v>
      </c>
      <c r="P148" s="37">
        <v>12.847799999999999</v>
      </c>
      <c r="Q148" s="37">
        <v>125.62260000000001</v>
      </c>
      <c r="R148" s="37">
        <v>0</v>
      </c>
      <c r="S148" s="37">
        <v>73.568100000000001</v>
      </c>
      <c r="T148" s="37">
        <v>4.7881999999999998</v>
      </c>
      <c r="U148" s="37">
        <v>0</v>
      </c>
      <c r="V148" s="37">
        <v>0</v>
      </c>
      <c r="W148" s="37">
        <v>0</v>
      </c>
      <c r="X148" s="37">
        <v>17.8125</v>
      </c>
      <c r="Y148" s="37">
        <v>0</v>
      </c>
      <c r="Z148" s="37">
        <v>1963.7519</v>
      </c>
      <c r="AA148" s="37">
        <v>0</v>
      </c>
      <c r="AB148" s="37">
        <v>0</v>
      </c>
      <c r="AC148" s="37">
        <v>189.33070000000001</v>
      </c>
      <c r="AD148" s="37">
        <v>0</v>
      </c>
      <c r="AE148" s="37">
        <v>0</v>
      </c>
      <c r="AF148" s="37">
        <v>1.6455</v>
      </c>
      <c r="AG148" s="37">
        <v>141.47499999999999</v>
      </c>
      <c r="AH148" s="37">
        <v>5.3171999999999997</v>
      </c>
      <c r="AI148" s="37">
        <v>0</v>
      </c>
      <c r="AJ148" s="37">
        <v>-9999</v>
      </c>
      <c r="AK148" s="37">
        <v>2094.3204000000001</v>
      </c>
      <c r="AL148" s="37">
        <v>57.445</v>
      </c>
      <c r="AM148" s="37">
        <v>1981.5644</v>
      </c>
      <c r="AN148" s="37">
        <v>78.356300000000005</v>
      </c>
      <c r="AO148" s="37">
        <v>125.62260000000001</v>
      </c>
      <c r="AP148" s="37">
        <v>207.4958</v>
      </c>
      <c r="AQ148" s="37">
        <v>9.343</v>
      </c>
      <c r="AR148" s="37">
        <v>0</v>
      </c>
      <c r="AS148" s="37">
        <v>0</v>
      </c>
      <c r="AT148" s="37">
        <v>0</v>
      </c>
      <c r="AU148" s="37">
        <v>0</v>
      </c>
      <c r="AV148" s="37">
        <v>0</v>
      </c>
      <c r="AW148" s="37">
        <v>0</v>
      </c>
      <c r="AX148" s="37">
        <v>0</v>
      </c>
      <c r="AY148" s="37">
        <v>0</v>
      </c>
      <c r="AZ148" s="37">
        <v>0</v>
      </c>
      <c r="BA148" s="37">
        <v>0</v>
      </c>
    </row>
    <row r="149" spans="1:53" s="6" customFormat="1" x14ac:dyDescent="0.25">
      <c r="A149" s="6">
        <v>2040</v>
      </c>
      <c r="B149" s="6" t="s">
        <v>91</v>
      </c>
      <c r="C149" s="6" t="s">
        <v>95</v>
      </c>
      <c r="D149" s="16" t="s">
        <v>104</v>
      </c>
      <c r="E149" s="16"/>
      <c r="F149" s="37" t="s">
        <v>51</v>
      </c>
      <c r="G149" s="37" t="s">
        <v>52</v>
      </c>
      <c r="H149" s="37" t="s">
        <v>50</v>
      </c>
      <c r="I149" s="37">
        <v>0.23519999999999999</v>
      </c>
      <c r="J149" s="37">
        <v>1077.0728999999999</v>
      </c>
      <c r="K149" s="37">
        <v>1010.17</v>
      </c>
      <c r="L149" s="37">
        <v>48.88</v>
      </c>
      <c r="M149" s="37">
        <v>0</v>
      </c>
      <c r="N149" s="37">
        <v>7.7991999999999999</v>
      </c>
      <c r="O149" s="37">
        <v>7.1917</v>
      </c>
      <c r="P149" s="37">
        <v>15.5989</v>
      </c>
      <c r="Q149" s="37">
        <v>132.4451</v>
      </c>
      <c r="R149" s="37">
        <v>0</v>
      </c>
      <c r="S149" s="37">
        <v>71.179900000000004</v>
      </c>
      <c r="T149" s="37">
        <v>6.7366999999999999</v>
      </c>
      <c r="U149" s="37">
        <v>0</v>
      </c>
      <c r="V149" s="37">
        <v>0</v>
      </c>
      <c r="W149" s="37">
        <v>0</v>
      </c>
      <c r="X149" s="37">
        <v>17.8125</v>
      </c>
      <c r="Y149" s="37">
        <v>0</v>
      </c>
      <c r="Z149" s="37">
        <v>1966.364</v>
      </c>
      <c r="AA149" s="37">
        <v>0</v>
      </c>
      <c r="AB149" s="37">
        <v>0</v>
      </c>
      <c r="AC149" s="37">
        <v>183.54230000000001</v>
      </c>
      <c r="AD149" s="37">
        <v>0</v>
      </c>
      <c r="AE149" s="37">
        <v>0</v>
      </c>
      <c r="AF149" s="37">
        <v>1.6223000000000001</v>
      </c>
      <c r="AG149" s="37">
        <v>141.47499999999999</v>
      </c>
      <c r="AH149" s="37">
        <v>7.7321</v>
      </c>
      <c r="AI149" s="37">
        <v>0</v>
      </c>
      <c r="AJ149" s="37">
        <v>-9999</v>
      </c>
      <c r="AK149" s="37">
        <v>2087.2428</v>
      </c>
      <c r="AL149" s="37">
        <v>56.679200000000002</v>
      </c>
      <c r="AM149" s="37">
        <v>1984.1765</v>
      </c>
      <c r="AN149" s="37">
        <v>77.916600000000003</v>
      </c>
      <c r="AO149" s="37">
        <v>132.4451</v>
      </c>
      <c r="AP149" s="37">
        <v>206.8733</v>
      </c>
      <c r="AQ149" s="37">
        <v>8.8140000000000001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</row>
    <row r="150" spans="1:53" s="6" customFormat="1" x14ac:dyDescent="0.25">
      <c r="A150" s="6">
        <v>2055</v>
      </c>
      <c r="B150" s="6" t="s">
        <v>91</v>
      </c>
      <c r="C150" s="6" t="s">
        <v>95</v>
      </c>
      <c r="D150" s="16" t="s">
        <v>104</v>
      </c>
      <c r="E150" s="16"/>
      <c r="F150" s="37" t="s">
        <v>51</v>
      </c>
      <c r="G150" s="37" t="s">
        <v>52</v>
      </c>
      <c r="H150" s="37" t="s">
        <v>50</v>
      </c>
      <c r="I150" s="37">
        <v>0.38600000000000001</v>
      </c>
      <c r="J150" s="37">
        <v>1074.4869000000001</v>
      </c>
      <c r="K150" s="37">
        <v>1007.4176</v>
      </c>
      <c r="L150" s="37">
        <v>48.88</v>
      </c>
      <c r="M150" s="37">
        <v>0</v>
      </c>
      <c r="N150" s="37">
        <v>7.641</v>
      </c>
      <c r="O150" s="37">
        <v>7.1134000000000004</v>
      </c>
      <c r="P150" s="37">
        <v>16.329699999999999</v>
      </c>
      <c r="Q150" s="37">
        <v>141.65049999999999</v>
      </c>
      <c r="R150" s="37">
        <v>0</v>
      </c>
      <c r="S150" s="37">
        <v>67.307100000000005</v>
      </c>
      <c r="T150" s="37">
        <v>9.3323999999999998</v>
      </c>
      <c r="U150" s="37">
        <v>0</v>
      </c>
      <c r="V150" s="37">
        <v>0</v>
      </c>
      <c r="W150" s="37">
        <v>0</v>
      </c>
      <c r="X150" s="37">
        <v>17.309999999999999</v>
      </c>
      <c r="Y150" s="37">
        <v>0</v>
      </c>
      <c r="Z150" s="37">
        <v>1971.2111</v>
      </c>
      <c r="AA150" s="37">
        <v>0</v>
      </c>
      <c r="AB150" s="37">
        <v>0</v>
      </c>
      <c r="AC150" s="37">
        <v>173.697</v>
      </c>
      <c r="AD150" s="37">
        <v>0</v>
      </c>
      <c r="AE150" s="37">
        <v>0</v>
      </c>
      <c r="AF150" s="37">
        <v>1.4527000000000001</v>
      </c>
      <c r="AG150" s="37">
        <v>141.47499999999999</v>
      </c>
      <c r="AH150" s="37">
        <v>10.318099999999999</v>
      </c>
      <c r="AI150" s="37">
        <v>0</v>
      </c>
      <c r="AJ150" s="37">
        <v>-9999</v>
      </c>
      <c r="AK150" s="37">
        <v>2081.9045000000001</v>
      </c>
      <c r="AL150" s="37">
        <v>56.521000000000001</v>
      </c>
      <c r="AM150" s="37">
        <v>1988.5210999999999</v>
      </c>
      <c r="AN150" s="37">
        <v>76.639600000000002</v>
      </c>
      <c r="AO150" s="37">
        <v>141.65049999999999</v>
      </c>
      <c r="AP150" s="37">
        <v>200.34479999999999</v>
      </c>
      <c r="AQ150" s="37">
        <v>8.5661000000000005</v>
      </c>
      <c r="AR150" s="37">
        <v>0</v>
      </c>
      <c r="AS150" s="37">
        <v>0</v>
      </c>
      <c r="AT150" s="37">
        <v>0</v>
      </c>
      <c r="AU150" s="37">
        <v>0</v>
      </c>
      <c r="AV150" s="37">
        <v>0</v>
      </c>
      <c r="AW150" s="37">
        <v>0</v>
      </c>
      <c r="AX150" s="37">
        <v>0</v>
      </c>
      <c r="AY150" s="37">
        <v>0</v>
      </c>
      <c r="AZ150" s="37">
        <v>0</v>
      </c>
      <c r="BA150" s="37">
        <v>0</v>
      </c>
    </row>
    <row r="151" spans="1:53" s="6" customFormat="1" x14ac:dyDescent="0.25">
      <c r="A151" s="6">
        <v>2070</v>
      </c>
      <c r="B151" s="6" t="s">
        <v>91</v>
      </c>
      <c r="C151" s="6" t="s">
        <v>95</v>
      </c>
      <c r="D151" s="16" t="s">
        <v>104</v>
      </c>
      <c r="E151" s="16"/>
      <c r="F151" s="37" t="s">
        <v>51</v>
      </c>
      <c r="G151" s="37" t="s">
        <v>52</v>
      </c>
      <c r="H151" s="37" t="s">
        <v>50</v>
      </c>
      <c r="I151" s="37">
        <v>0.57379999999999998</v>
      </c>
      <c r="J151" s="37">
        <v>1070.4311</v>
      </c>
      <c r="K151" s="37">
        <v>998.55169999999998</v>
      </c>
      <c r="L151" s="37">
        <v>48.88</v>
      </c>
      <c r="M151" s="37">
        <v>0</v>
      </c>
      <c r="N151" s="37">
        <v>6.3948</v>
      </c>
      <c r="O151" s="37">
        <v>6.9740000000000002</v>
      </c>
      <c r="P151" s="37">
        <v>20.948699999999999</v>
      </c>
      <c r="Q151" s="37">
        <v>172.16669999999999</v>
      </c>
      <c r="R151" s="37">
        <v>0</v>
      </c>
      <c r="S151" s="37">
        <v>60.758099999999999</v>
      </c>
      <c r="T151" s="37">
        <v>15.328099999999999</v>
      </c>
      <c r="U151" s="37">
        <v>0</v>
      </c>
      <c r="V151" s="37">
        <v>0</v>
      </c>
      <c r="W151" s="37">
        <v>0</v>
      </c>
      <c r="X151" s="37">
        <v>16.802499999999998</v>
      </c>
      <c r="Y151" s="37">
        <v>0</v>
      </c>
      <c r="Z151" s="37">
        <v>1979.9887000000001</v>
      </c>
      <c r="AA151" s="37">
        <v>0</v>
      </c>
      <c r="AB151" s="37">
        <v>0</v>
      </c>
      <c r="AC151" s="37">
        <v>141.18029999999999</v>
      </c>
      <c r="AD151" s="37">
        <v>0</v>
      </c>
      <c r="AE151" s="37">
        <v>0</v>
      </c>
      <c r="AF151" s="37">
        <v>1.3689</v>
      </c>
      <c r="AG151" s="37">
        <v>141.47499999999999</v>
      </c>
      <c r="AH151" s="37">
        <v>14.373900000000001</v>
      </c>
      <c r="AI151" s="37">
        <v>0</v>
      </c>
      <c r="AJ151" s="37">
        <v>-9999</v>
      </c>
      <c r="AK151" s="37">
        <v>2068.9828000000002</v>
      </c>
      <c r="AL151" s="37">
        <v>55.274799999999999</v>
      </c>
      <c r="AM151" s="37">
        <v>1996.7911999999999</v>
      </c>
      <c r="AN151" s="37">
        <v>76.086200000000005</v>
      </c>
      <c r="AO151" s="37">
        <v>172.16669999999999</v>
      </c>
      <c r="AP151" s="37">
        <v>176.50290000000001</v>
      </c>
      <c r="AQ151" s="37">
        <v>8.3429000000000002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</row>
    <row r="152" spans="1:53" s="6" customFormat="1" x14ac:dyDescent="0.25">
      <c r="A152" s="6">
        <v>2085</v>
      </c>
      <c r="B152" s="6" t="s">
        <v>91</v>
      </c>
      <c r="C152" s="6" t="s">
        <v>95</v>
      </c>
      <c r="D152" s="16" t="s">
        <v>104</v>
      </c>
      <c r="E152" s="16"/>
      <c r="F152" s="37" t="s">
        <v>51</v>
      </c>
      <c r="G152" s="37" t="s">
        <v>52</v>
      </c>
      <c r="H152" s="37" t="s">
        <v>50</v>
      </c>
      <c r="I152" s="37">
        <v>0.76160000000000005</v>
      </c>
      <c r="J152" s="37">
        <v>1064.9848</v>
      </c>
      <c r="K152" s="37">
        <v>990.40899999999999</v>
      </c>
      <c r="L152" s="37">
        <v>48.818100000000001</v>
      </c>
      <c r="M152" s="37">
        <v>0</v>
      </c>
      <c r="N152" s="37">
        <v>5.8220000000000001</v>
      </c>
      <c r="O152" s="37">
        <v>5.9470000000000001</v>
      </c>
      <c r="P152" s="37">
        <v>23.948499999999999</v>
      </c>
      <c r="Q152" s="37">
        <v>209.91139999999999</v>
      </c>
      <c r="R152" s="37">
        <v>0</v>
      </c>
      <c r="S152" s="37">
        <v>53.419400000000003</v>
      </c>
      <c r="T152" s="37">
        <v>21.383400000000002</v>
      </c>
      <c r="U152" s="37">
        <v>0</v>
      </c>
      <c r="V152" s="37">
        <v>0</v>
      </c>
      <c r="W152" s="37">
        <v>0</v>
      </c>
      <c r="X152" s="37">
        <v>16.237500000000001</v>
      </c>
      <c r="Y152" s="37">
        <v>0</v>
      </c>
      <c r="Z152" s="37">
        <v>1991.4453000000001</v>
      </c>
      <c r="AA152" s="37">
        <v>0</v>
      </c>
      <c r="AB152" s="37">
        <v>0</v>
      </c>
      <c r="AC152" s="37">
        <v>101.0536</v>
      </c>
      <c r="AD152" s="37">
        <v>0</v>
      </c>
      <c r="AE152" s="37">
        <v>0</v>
      </c>
      <c r="AF152" s="37">
        <v>0.94730000000000003</v>
      </c>
      <c r="AG152" s="37">
        <v>141.47499999999999</v>
      </c>
      <c r="AH152" s="37">
        <v>19.8202</v>
      </c>
      <c r="AI152" s="37">
        <v>0</v>
      </c>
      <c r="AJ152" s="37">
        <v>-9999</v>
      </c>
      <c r="AK152" s="37">
        <v>2055.3937999999998</v>
      </c>
      <c r="AL152" s="37">
        <v>54.640099999999997</v>
      </c>
      <c r="AM152" s="37">
        <v>2007.6828</v>
      </c>
      <c r="AN152" s="37">
        <v>74.802800000000005</v>
      </c>
      <c r="AO152" s="37">
        <v>209.91139999999999</v>
      </c>
      <c r="AP152" s="37">
        <v>144.82239999999999</v>
      </c>
      <c r="AQ152" s="37">
        <v>6.8943000000000003</v>
      </c>
      <c r="AR152" s="37">
        <v>0</v>
      </c>
      <c r="AS152" s="37">
        <v>0</v>
      </c>
      <c r="AT152" s="37">
        <v>0</v>
      </c>
      <c r="AU152" s="37">
        <v>0</v>
      </c>
      <c r="AV152" s="37">
        <v>0</v>
      </c>
      <c r="AW152" s="37">
        <v>0</v>
      </c>
      <c r="AX152" s="37">
        <v>0</v>
      </c>
      <c r="AY152" s="37">
        <v>0</v>
      </c>
      <c r="AZ152" s="37">
        <v>0</v>
      </c>
      <c r="BA152" s="37">
        <v>0</v>
      </c>
    </row>
    <row r="153" spans="1:53" s="6" customFormat="1" x14ac:dyDescent="0.25">
      <c r="A153" s="6">
        <v>2100</v>
      </c>
      <c r="B153" s="6" t="s">
        <v>91</v>
      </c>
      <c r="C153" s="6" t="s">
        <v>95</v>
      </c>
      <c r="D153" s="16" t="s">
        <v>104</v>
      </c>
      <c r="E153" s="16"/>
      <c r="F153" s="37" t="s">
        <v>51</v>
      </c>
      <c r="G153" s="37" t="s">
        <v>52</v>
      </c>
      <c r="H153" s="37" t="s">
        <v>50</v>
      </c>
      <c r="I153" s="37">
        <v>0.95499999999999996</v>
      </c>
      <c r="J153" s="37">
        <v>1057.2612999999999</v>
      </c>
      <c r="K153" s="37">
        <v>984.83180000000004</v>
      </c>
      <c r="L153" s="37">
        <v>48.7988</v>
      </c>
      <c r="M153" s="37">
        <v>0</v>
      </c>
      <c r="N153" s="37">
        <v>5.6628999999999996</v>
      </c>
      <c r="O153" s="37">
        <v>5.6984000000000004</v>
      </c>
      <c r="P153" s="37">
        <v>21.445799999999998</v>
      </c>
      <c r="Q153" s="37">
        <v>249.33269999999999</v>
      </c>
      <c r="R153" s="37">
        <v>0</v>
      </c>
      <c r="S153" s="37">
        <v>46.836300000000001</v>
      </c>
      <c r="T153" s="37">
        <v>31.347200000000001</v>
      </c>
      <c r="U153" s="37">
        <v>0</v>
      </c>
      <c r="V153" s="37">
        <v>0</v>
      </c>
      <c r="W153" s="37">
        <v>0</v>
      </c>
      <c r="X153" s="37">
        <v>16.237500000000001</v>
      </c>
      <c r="Y153" s="37">
        <v>0</v>
      </c>
      <c r="Z153" s="37">
        <v>2000.6659</v>
      </c>
      <c r="AA153" s="37">
        <v>0</v>
      </c>
      <c r="AB153" s="37">
        <v>0</v>
      </c>
      <c r="AC153" s="37">
        <v>57.823300000000003</v>
      </c>
      <c r="AD153" s="37">
        <v>0</v>
      </c>
      <c r="AE153" s="37">
        <v>0</v>
      </c>
      <c r="AF153" s="37">
        <v>0.66200000000000003</v>
      </c>
      <c r="AG153" s="37">
        <v>141.47499999999999</v>
      </c>
      <c r="AH153" s="37">
        <v>27.543700000000001</v>
      </c>
      <c r="AI153" s="37">
        <v>0</v>
      </c>
      <c r="AJ153" s="37">
        <v>-9999</v>
      </c>
      <c r="AK153" s="37">
        <v>2042.0930000000001</v>
      </c>
      <c r="AL153" s="37">
        <v>54.4617</v>
      </c>
      <c r="AM153" s="37">
        <v>2016.9033999999999</v>
      </c>
      <c r="AN153" s="37">
        <v>78.183499999999995</v>
      </c>
      <c r="AO153" s="37">
        <v>249.33269999999999</v>
      </c>
      <c r="AP153" s="37">
        <v>106.8128</v>
      </c>
      <c r="AQ153" s="37">
        <v>6.3604000000000003</v>
      </c>
      <c r="AR153" s="37">
        <v>0</v>
      </c>
      <c r="AS153" s="37">
        <v>0</v>
      </c>
      <c r="AT153" s="37">
        <v>0</v>
      </c>
      <c r="AU153" s="37">
        <v>0</v>
      </c>
      <c r="AV153" s="37">
        <v>0</v>
      </c>
      <c r="AW153" s="37">
        <v>0</v>
      </c>
      <c r="AX153" s="37">
        <v>0</v>
      </c>
      <c r="AY153" s="37">
        <v>0</v>
      </c>
      <c r="AZ153" s="37">
        <v>0</v>
      </c>
      <c r="BA153" s="37">
        <v>0</v>
      </c>
    </row>
    <row r="154" spans="1:53" s="6" customFormat="1" x14ac:dyDescent="0.25">
      <c r="A154" s="6">
        <v>0</v>
      </c>
      <c r="B154" s="6" t="s">
        <v>92</v>
      </c>
      <c r="C154" s="6" t="s">
        <v>95</v>
      </c>
      <c r="D154" s="16"/>
      <c r="E154" s="16"/>
      <c r="F154" s="37" t="s">
        <v>51</v>
      </c>
      <c r="G154" s="37" t="s">
        <v>52</v>
      </c>
      <c r="H154" s="37" t="s">
        <v>50</v>
      </c>
      <c r="I154" s="37">
        <v>0</v>
      </c>
      <c r="J154" s="37">
        <v>983.42499999999995</v>
      </c>
      <c r="K154" s="37">
        <v>1334.28</v>
      </c>
      <c r="L154" s="37">
        <v>36.72</v>
      </c>
      <c r="M154" s="37">
        <v>0</v>
      </c>
      <c r="N154" s="37">
        <v>3.2349999999999999</v>
      </c>
      <c r="O154" s="37">
        <v>0.39750000000000002</v>
      </c>
      <c r="P154" s="37">
        <v>0</v>
      </c>
      <c r="Q154" s="37">
        <v>1.5649999999999999</v>
      </c>
      <c r="R154" s="37">
        <v>0</v>
      </c>
      <c r="S154" s="37">
        <v>7.2949999999999999</v>
      </c>
      <c r="T154" s="37">
        <v>2.9075000000000002</v>
      </c>
      <c r="U154" s="37">
        <v>0</v>
      </c>
      <c r="V154" s="37">
        <v>0</v>
      </c>
      <c r="W154" s="37">
        <v>4.49</v>
      </c>
      <c r="X154" s="37">
        <v>77.367500000000007</v>
      </c>
      <c r="Y154" s="37">
        <v>0.3125</v>
      </c>
      <c r="Z154" s="37">
        <v>461.17500000000001</v>
      </c>
      <c r="AA154" s="37">
        <v>0</v>
      </c>
      <c r="AB154" s="37">
        <v>0</v>
      </c>
      <c r="AC154" s="37">
        <v>6.8949999999999996</v>
      </c>
      <c r="AD154" s="37">
        <v>0</v>
      </c>
      <c r="AE154" s="37">
        <v>0</v>
      </c>
      <c r="AF154" s="37">
        <v>0</v>
      </c>
      <c r="AG154" s="37">
        <v>12507.665000000001</v>
      </c>
      <c r="AH154" s="37">
        <v>0</v>
      </c>
      <c r="AI154" s="37">
        <v>0</v>
      </c>
      <c r="AJ154" s="37">
        <v>-9999</v>
      </c>
      <c r="AK154" s="37">
        <v>2317.7049999999999</v>
      </c>
      <c r="AL154" s="37">
        <v>39.954999999999998</v>
      </c>
      <c r="AM154" s="37">
        <v>538.85500000000002</v>
      </c>
      <c r="AN154" s="37">
        <v>14.692500000000001</v>
      </c>
      <c r="AO154" s="37">
        <v>1.5649999999999999</v>
      </c>
      <c r="AP154" s="37">
        <v>6.8949999999999996</v>
      </c>
      <c r="AQ154" s="37">
        <v>0.39750000000000002</v>
      </c>
      <c r="AR154" s="37">
        <v>0</v>
      </c>
      <c r="AS154" s="37">
        <v>0</v>
      </c>
      <c r="AT154" s="37">
        <v>0</v>
      </c>
      <c r="AU154" s="37">
        <v>0</v>
      </c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7">
        <v>0</v>
      </c>
    </row>
    <row r="155" spans="1:53" s="6" customFormat="1" x14ac:dyDescent="0.25">
      <c r="A155" s="6">
        <v>2010</v>
      </c>
      <c r="B155" s="6" t="s">
        <v>92</v>
      </c>
      <c r="C155" s="6" t="s">
        <v>95</v>
      </c>
      <c r="D155" s="16"/>
      <c r="E155" s="16"/>
      <c r="F155" s="37" t="s">
        <v>51</v>
      </c>
      <c r="G155" s="37" t="s">
        <v>52</v>
      </c>
      <c r="H155" s="37" t="s">
        <v>50</v>
      </c>
      <c r="I155" s="37">
        <v>0</v>
      </c>
      <c r="J155" s="37">
        <v>979.48030000000006</v>
      </c>
      <c r="K155" s="37">
        <v>1323.4405999999999</v>
      </c>
      <c r="L155" s="37">
        <v>36.72</v>
      </c>
      <c r="M155" s="37">
        <v>0</v>
      </c>
      <c r="N155" s="37">
        <v>3.2349999999999999</v>
      </c>
      <c r="O155" s="37">
        <v>0.37059999999999998</v>
      </c>
      <c r="P155" s="37">
        <v>10.8065</v>
      </c>
      <c r="Q155" s="37">
        <v>2.1246999999999998</v>
      </c>
      <c r="R155" s="37">
        <v>0</v>
      </c>
      <c r="S155" s="37">
        <v>7.3152999999999997</v>
      </c>
      <c r="T155" s="37">
        <v>2.9453999999999998</v>
      </c>
      <c r="U155" s="37">
        <v>0</v>
      </c>
      <c r="V155" s="37">
        <v>0</v>
      </c>
      <c r="W155" s="37">
        <v>4.4880000000000004</v>
      </c>
      <c r="X155" s="37">
        <v>77.36</v>
      </c>
      <c r="Y155" s="37">
        <v>0.17499999999999999</v>
      </c>
      <c r="Z155" s="37">
        <v>461.33760000000001</v>
      </c>
      <c r="AA155" s="37">
        <v>0</v>
      </c>
      <c r="AB155" s="37">
        <v>0</v>
      </c>
      <c r="AC155" s="37">
        <v>6.3211000000000004</v>
      </c>
      <c r="AD155" s="37">
        <v>0</v>
      </c>
      <c r="AE155" s="37">
        <v>0</v>
      </c>
      <c r="AF155" s="37">
        <v>0</v>
      </c>
      <c r="AG155" s="37">
        <v>12507.665000000001</v>
      </c>
      <c r="AH155" s="37">
        <v>3.9447000000000001</v>
      </c>
      <c r="AI155" s="37">
        <v>0</v>
      </c>
      <c r="AJ155" s="37">
        <v>-9999</v>
      </c>
      <c r="AK155" s="37">
        <v>2302.9209000000001</v>
      </c>
      <c r="AL155" s="37">
        <v>39.954999999999998</v>
      </c>
      <c r="AM155" s="37">
        <v>538.87260000000003</v>
      </c>
      <c r="AN155" s="37">
        <v>14.748799999999999</v>
      </c>
      <c r="AO155" s="37">
        <v>2.1246999999999998</v>
      </c>
      <c r="AP155" s="37">
        <v>21.072399999999998</v>
      </c>
      <c r="AQ155" s="37">
        <v>0.37059999999999998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</row>
    <row r="156" spans="1:53" s="6" customFormat="1" x14ac:dyDescent="0.25">
      <c r="A156" s="6">
        <v>2025</v>
      </c>
      <c r="B156" s="6" t="s">
        <v>92</v>
      </c>
      <c r="C156" s="6" t="s">
        <v>95</v>
      </c>
      <c r="D156" s="16"/>
      <c r="E156" s="16"/>
      <c r="F156" s="37" t="s">
        <v>51</v>
      </c>
      <c r="G156" s="37" t="s">
        <v>52</v>
      </c>
      <c r="H156" s="37" t="s">
        <v>50</v>
      </c>
      <c r="I156" s="37">
        <v>8.4400000000000003E-2</v>
      </c>
      <c r="J156" s="37">
        <v>979.2056</v>
      </c>
      <c r="K156" s="37">
        <v>1322.3832</v>
      </c>
      <c r="L156" s="37">
        <v>36.72</v>
      </c>
      <c r="M156" s="37">
        <v>0</v>
      </c>
      <c r="N156" s="37">
        <v>3.2349999999999999</v>
      </c>
      <c r="O156" s="37">
        <v>0.37030000000000002</v>
      </c>
      <c r="P156" s="37">
        <v>4.3569000000000004</v>
      </c>
      <c r="Q156" s="37">
        <v>9.5309000000000008</v>
      </c>
      <c r="R156" s="37">
        <v>0</v>
      </c>
      <c r="S156" s="37">
        <v>7.3022999999999998</v>
      </c>
      <c r="T156" s="37">
        <v>3.0571000000000002</v>
      </c>
      <c r="U156" s="37">
        <v>0</v>
      </c>
      <c r="V156" s="37">
        <v>0</v>
      </c>
      <c r="W156" s="37">
        <v>4.4839000000000002</v>
      </c>
      <c r="X156" s="37">
        <v>77.36</v>
      </c>
      <c r="Y156" s="37">
        <v>0.14499999999999999</v>
      </c>
      <c r="Z156" s="37">
        <v>461.39069999999998</v>
      </c>
      <c r="AA156" s="37">
        <v>0</v>
      </c>
      <c r="AB156" s="37">
        <v>0</v>
      </c>
      <c r="AC156" s="37">
        <v>6.3047000000000004</v>
      </c>
      <c r="AD156" s="37">
        <v>0</v>
      </c>
      <c r="AE156" s="37">
        <v>0</v>
      </c>
      <c r="AF156" s="37">
        <v>0</v>
      </c>
      <c r="AG156" s="37">
        <v>12507.665000000001</v>
      </c>
      <c r="AH156" s="37">
        <v>4.2194000000000003</v>
      </c>
      <c r="AI156" s="37">
        <v>0</v>
      </c>
      <c r="AJ156" s="37">
        <v>-9999</v>
      </c>
      <c r="AK156" s="37">
        <v>2301.5888</v>
      </c>
      <c r="AL156" s="37">
        <v>39.954999999999998</v>
      </c>
      <c r="AM156" s="37">
        <v>538.89570000000003</v>
      </c>
      <c r="AN156" s="37">
        <v>14.843299999999999</v>
      </c>
      <c r="AO156" s="37">
        <v>9.5309000000000008</v>
      </c>
      <c r="AP156" s="37">
        <v>14.8811</v>
      </c>
      <c r="AQ156" s="37">
        <v>0.37030000000000002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</row>
    <row r="157" spans="1:53" s="6" customFormat="1" x14ac:dyDescent="0.25">
      <c r="A157" s="6">
        <v>2040</v>
      </c>
      <c r="B157" s="6" t="s">
        <v>92</v>
      </c>
      <c r="C157" s="6" t="s">
        <v>95</v>
      </c>
      <c r="D157" s="16"/>
      <c r="E157" s="16"/>
      <c r="F157" s="37" t="s">
        <v>51</v>
      </c>
      <c r="G157" s="37" t="s">
        <v>52</v>
      </c>
      <c r="H157" s="37" t="s">
        <v>50</v>
      </c>
      <c r="I157" s="37">
        <v>0.23519999999999999</v>
      </c>
      <c r="J157" s="37">
        <v>978.41380000000004</v>
      </c>
      <c r="K157" s="37">
        <v>1318.3653999999999</v>
      </c>
      <c r="L157" s="37">
        <v>36.72</v>
      </c>
      <c r="M157" s="37">
        <v>0</v>
      </c>
      <c r="N157" s="37">
        <v>3.2178</v>
      </c>
      <c r="O157" s="37">
        <v>0.36730000000000002</v>
      </c>
      <c r="P157" s="37">
        <v>7.7310999999999996</v>
      </c>
      <c r="Q157" s="37">
        <v>8.6120000000000001</v>
      </c>
      <c r="R157" s="37">
        <v>0</v>
      </c>
      <c r="S157" s="37">
        <v>7.2641</v>
      </c>
      <c r="T157" s="37">
        <v>4.657</v>
      </c>
      <c r="U157" s="37">
        <v>0</v>
      </c>
      <c r="V157" s="37">
        <v>0</v>
      </c>
      <c r="W157" s="37">
        <v>4.4694000000000003</v>
      </c>
      <c r="X157" s="37">
        <v>77.325000000000003</v>
      </c>
      <c r="Y157" s="37">
        <v>0.1075</v>
      </c>
      <c r="Z157" s="37">
        <v>461.53410000000002</v>
      </c>
      <c r="AA157" s="37">
        <v>0</v>
      </c>
      <c r="AB157" s="37">
        <v>0</v>
      </c>
      <c r="AC157" s="37">
        <v>6.2691999999999997</v>
      </c>
      <c r="AD157" s="37">
        <v>0</v>
      </c>
      <c r="AE157" s="37">
        <v>0</v>
      </c>
      <c r="AF157" s="37">
        <v>0</v>
      </c>
      <c r="AG157" s="37">
        <v>12507.665000000001</v>
      </c>
      <c r="AH157" s="37">
        <v>5.0111999999999997</v>
      </c>
      <c r="AI157" s="37">
        <v>0</v>
      </c>
      <c r="AJ157" s="37">
        <v>-9999</v>
      </c>
      <c r="AK157" s="37">
        <v>2296.7791999999999</v>
      </c>
      <c r="AL157" s="37">
        <v>39.937800000000003</v>
      </c>
      <c r="AM157" s="37">
        <v>538.96659999999997</v>
      </c>
      <c r="AN157" s="37">
        <v>16.390499999999999</v>
      </c>
      <c r="AO157" s="37">
        <v>8.6120000000000001</v>
      </c>
      <c r="AP157" s="37">
        <v>19.011500000000002</v>
      </c>
      <c r="AQ157" s="37">
        <v>0.36730000000000002</v>
      </c>
      <c r="AR157" s="37">
        <v>0</v>
      </c>
      <c r="AS157" s="37">
        <v>0</v>
      </c>
      <c r="AT157" s="37">
        <v>0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7">
        <v>0</v>
      </c>
    </row>
    <row r="158" spans="1:53" s="6" customFormat="1" x14ac:dyDescent="0.25">
      <c r="A158" s="6">
        <v>2055</v>
      </c>
      <c r="B158" s="6" t="s">
        <v>92</v>
      </c>
      <c r="C158" s="6" t="s">
        <v>95</v>
      </c>
      <c r="D158" s="16"/>
      <c r="E158" s="16"/>
      <c r="F158" s="37" t="s">
        <v>51</v>
      </c>
      <c r="G158" s="37" t="s">
        <v>52</v>
      </c>
      <c r="H158" s="37" t="s">
        <v>50</v>
      </c>
      <c r="I158" s="37">
        <v>0.38600000000000001</v>
      </c>
      <c r="J158" s="37">
        <v>976.8528</v>
      </c>
      <c r="K158" s="37">
        <v>1315.4237000000001</v>
      </c>
      <c r="L158" s="37">
        <v>36.72</v>
      </c>
      <c r="M158" s="37">
        <v>0</v>
      </c>
      <c r="N158" s="37">
        <v>3.2111999999999998</v>
      </c>
      <c r="O158" s="37">
        <v>0.36359999999999998</v>
      </c>
      <c r="P158" s="37">
        <v>8.2573000000000008</v>
      </c>
      <c r="Q158" s="37">
        <v>10.616300000000001</v>
      </c>
      <c r="R158" s="37">
        <v>0</v>
      </c>
      <c r="S158" s="37">
        <v>7.2088000000000001</v>
      </c>
      <c r="T158" s="37">
        <v>4.9785000000000004</v>
      </c>
      <c r="U158" s="37">
        <v>0</v>
      </c>
      <c r="V158" s="37">
        <v>0</v>
      </c>
      <c r="W158" s="37">
        <v>4.4358000000000004</v>
      </c>
      <c r="X158" s="37">
        <v>77.31</v>
      </c>
      <c r="Y158" s="37">
        <v>8.2500000000000004E-2</v>
      </c>
      <c r="Z158" s="37">
        <v>461.81020000000001</v>
      </c>
      <c r="AA158" s="37">
        <v>0</v>
      </c>
      <c r="AB158" s="37">
        <v>0</v>
      </c>
      <c r="AC158" s="37">
        <v>6.2221000000000002</v>
      </c>
      <c r="AD158" s="37">
        <v>0</v>
      </c>
      <c r="AE158" s="37">
        <v>0</v>
      </c>
      <c r="AF158" s="37">
        <v>0</v>
      </c>
      <c r="AG158" s="37">
        <v>12507.665000000001</v>
      </c>
      <c r="AH158" s="37">
        <v>6.5721999999999996</v>
      </c>
      <c r="AI158" s="37">
        <v>0</v>
      </c>
      <c r="AJ158" s="37">
        <v>-9999</v>
      </c>
      <c r="AK158" s="37">
        <v>2292.2764999999999</v>
      </c>
      <c r="AL158" s="37">
        <v>39.931199999999997</v>
      </c>
      <c r="AM158" s="37">
        <v>539.20270000000005</v>
      </c>
      <c r="AN158" s="37">
        <v>16.623100000000001</v>
      </c>
      <c r="AO158" s="37">
        <v>10.616300000000001</v>
      </c>
      <c r="AP158" s="37">
        <v>21.051600000000001</v>
      </c>
      <c r="AQ158" s="37">
        <v>0.36359999999999998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</row>
    <row r="159" spans="1:53" s="6" customFormat="1" x14ac:dyDescent="0.25">
      <c r="A159" s="6">
        <v>2070</v>
      </c>
      <c r="B159" s="6" t="s">
        <v>92</v>
      </c>
      <c r="C159" s="6" t="s">
        <v>95</v>
      </c>
      <c r="D159" s="16"/>
      <c r="E159" s="16"/>
      <c r="F159" s="37" t="s">
        <v>51</v>
      </c>
      <c r="G159" s="37" t="s">
        <v>52</v>
      </c>
      <c r="H159" s="37" t="s">
        <v>50</v>
      </c>
      <c r="I159" s="37">
        <v>0.57379999999999998</v>
      </c>
      <c r="J159" s="37">
        <v>974.60469999999998</v>
      </c>
      <c r="K159" s="37">
        <v>1312.1479999999999</v>
      </c>
      <c r="L159" s="37">
        <v>36.72</v>
      </c>
      <c r="M159" s="37">
        <v>0</v>
      </c>
      <c r="N159" s="37">
        <v>3.1783999999999999</v>
      </c>
      <c r="O159" s="37">
        <v>0.3569</v>
      </c>
      <c r="P159" s="37">
        <v>10.034700000000001</v>
      </c>
      <c r="Q159" s="37">
        <v>11.3726</v>
      </c>
      <c r="R159" s="37">
        <v>0</v>
      </c>
      <c r="S159" s="37">
        <v>7.0601000000000003</v>
      </c>
      <c r="T159" s="37">
        <v>5.5320999999999998</v>
      </c>
      <c r="U159" s="37">
        <v>0</v>
      </c>
      <c r="V159" s="37">
        <v>0</v>
      </c>
      <c r="W159" s="37">
        <v>4.3287000000000004</v>
      </c>
      <c r="X159" s="37">
        <v>77.305000000000007</v>
      </c>
      <c r="Y159" s="37">
        <v>0.05</v>
      </c>
      <c r="Z159" s="37">
        <v>462.41750000000002</v>
      </c>
      <c r="AA159" s="37">
        <v>0</v>
      </c>
      <c r="AB159" s="37">
        <v>0</v>
      </c>
      <c r="AC159" s="37">
        <v>6.1360999999999999</v>
      </c>
      <c r="AD159" s="37">
        <v>0</v>
      </c>
      <c r="AE159" s="37">
        <v>0</v>
      </c>
      <c r="AF159" s="37">
        <v>0</v>
      </c>
      <c r="AG159" s="37">
        <v>12507.665000000001</v>
      </c>
      <c r="AH159" s="37">
        <v>8.8202999999999996</v>
      </c>
      <c r="AI159" s="37">
        <v>0</v>
      </c>
      <c r="AJ159" s="37">
        <v>-9999</v>
      </c>
      <c r="AK159" s="37">
        <v>2286.7527</v>
      </c>
      <c r="AL159" s="37">
        <v>39.898400000000002</v>
      </c>
      <c r="AM159" s="37">
        <v>539.77250000000004</v>
      </c>
      <c r="AN159" s="37">
        <v>16.9208</v>
      </c>
      <c r="AO159" s="37">
        <v>11.3726</v>
      </c>
      <c r="AP159" s="37">
        <v>24.991199999999999</v>
      </c>
      <c r="AQ159" s="37">
        <v>0.3569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</row>
    <row r="160" spans="1:53" s="6" customFormat="1" x14ac:dyDescent="0.25">
      <c r="A160" s="6">
        <v>2085</v>
      </c>
      <c r="B160" s="6" t="s">
        <v>92</v>
      </c>
      <c r="C160" s="6" t="s">
        <v>95</v>
      </c>
      <c r="D160" s="16"/>
      <c r="E160" s="16"/>
      <c r="F160" s="37" t="s">
        <v>51</v>
      </c>
      <c r="G160" s="37" t="s">
        <v>52</v>
      </c>
      <c r="H160" s="37" t="s">
        <v>50</v>
      </c>
      <c r="I160" s="37">
        <v>0.76160000000000005</v>
      </c>
      <c r="J160" s="37">
        <v>971.66849999999999</v>
      </c>
      <c r="K160" s="37">
        <v>1309.1382000000001</v>
      </c>
      <c r="L160" s="37">
        <v>36.72</v>
      </c>
      <c r="M160" s="37">
        <v>0</v>
      </c>
      <c r="N160" s="37">
        <v>3.1677</v>
      </c>
      <c r="O160" s="37">
        <v>0.34949999999999998</v>
      </c>
      <c r="P160" s="37">
        <v>10.095499999999999</v>
      </c>
      <c r="Q160" s="37">
        <v>13.6252</v>
      </c>
      <c r="R160" s="37">
        <v>0</v>
      </c>
      <c r="S160" s="37">
        <v>6.7149000000000001</v>
      </c>
      <c r="T160" s="37">
        <v>5.7218999999999998</v>
      </c>
      <c r="U160" s="37">
        <v>0</v>
      </c>
      <c r="V160" s="37">
        <v>0</v>
      </c>
      <c r="W160" s="37">
        <v>4.1677</v>
      </c>
      <c r="X160" s="37">
        <v>77.305000000000007</v>
      </c>
      <c r="Y160" s="37">
        <v>2.75E-2</v>
      </c>
      <c r="Z160" s="37">
        <v>463.63080000000002</v>
      </c>
      <c r="AA160" s="37">
        <v>0</v>
      </c>
      <c r="AB160" s="37">
        <v>0</v>
      </c>
      <c r="AC160" s="37">
        <v>5.9760999999999997</v>
      </c>
      <c r="AD160" s="37">
        <v>0</v>
      </c>
      <c r="AE160" s="37">
        <v>0</v>
      </c>
      <c r="AF160" s="37">
        <v>0</v>
      </c>
      <c r="AG160" s="37">
        <v>12507.665000000001</v>
      </c>
      <c r="AH160" s="37">
        <v>11.756500000000001</v>
      </c>
      <c r="AI160" s="37">
        <v>0</v>
      </c>
      <c r="AJ160" s="37">
        <v>-9999</v>
      </c>
      <c r="AK160" s="37">
        <v>2280.8065999999999</v>
      </c>
      <c r="AL160" s="37">
        <v>39.887700000000002</v>
      </c>
      <c r="AM160" s="37">
        <v>540.9633</v>
      </c>
      <c r="AN160" s="37">
        <v>16.604399999999998</v>
      </c>
      <c r="AO160" s="37">
        <v>13.6252</v>
      </c>
      <c r="AP160" s="37">
        <v>27.828199999999999</v>
      </c>
      <c r="AQ160" s="37">
        <v>0.34949999999999998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</v>
      </c>
    </row>
    <row r="161" spans="1:53" s="6" customFormat="1" x14ac:dyDescent="0.25">
      <c r="A161" s="6">
        <v>2100</v>
      </c>
      <c r="B161" s="6" t="s">
        <v>92</v>
      </c>
      <c r="C161" s="6" t="s">
        <v>95</v>
      </c>
      <c r="D161" s="16"/>
      <c r="E161" s="16"/>
      <c r="F161" s="37" t="s">
        <v>51</v>
      </c>
      <c r="G161" s="37" t="s">
        <v>52</v>
      </c>
      <c r="H161" s="37" t="s">
        <v>50</v>
      </c>
      <c r="I161" s="37">
        <v>0.95499999999999996</v>
      </c>
      <c r="J161" s="37">
        <v>967.72540000000004</v>
      </c>
      <c r="K161" s="37">
        <v>1305.5577000000001</v>
      </c>
      <c r="L161" s="37">
        <v>36.603900000000003</v>
      </c>
      <c r="M161" s="37">
        <v>0</v>
      </c>
      <c r="N161" s="37">
        <v>3.165</v>
      </c>
      <c r="O161" s="37">
        <v>0.33889999999999998</v>
      </c>
      <c r="P161" s="37">
        <v>10.2156</v>
      </c>
      <c r="Q161" s="37">
        <v>16.7742</v>
      </c>
      <c r="R161" s="37">
        <v>0</v>
      </c>
      <c r="S161" s="37">
        <v>6.2731000000000003</v>
      </c>
      <c r="T161" s="37">
        <v>5.3895</v>
      </c>
      <c r="U161" s="37">
        <v>0</v>
      </c>
      <c r="V161" s="37">
        <v>0</v>
      </c>
      <c r="W161" s="37">
        <v>3.9722</v>
      </c>
      <c r="X161" s="37">
        <v>77.3</v>
      </c>
      <c r="Y161" s="37">
        <v>1.7500000000000002E-2</v>
      </c>
      <c r="Z161" s="37">
        <v>465.3766</v>
      </c>
      <c r="AA161" s="37">
        <v>0</v>
      </c>
      <c r="AB161" s="37">
        <v>0</v>
      </c>
      <c r="AC161" s="37">
        <v>5.6558999999999999</v>
      </c>
      <c r="AD161" s="37">
        <v>0</v>
      </c>
      <c r="AE161" s="37">
        <v>0</v>
      </c>
      <c r="AF161" s="37">
        <v>0</v>
      </c>
      <c r="AG161" s="37">
        <v>12507.665000000001</v>
      </c>
      <c r="AH161" s="37">
        <v>15.6996</v>
      </c>
      <c r="AI161" s="37">
        <v>0</v>
      </c>
      <c r="AJ161" s="37">
        <v>-9999</v>
      </c>
      <c r="AK161" s="37">
        <v>2273.2831000000001</v>
      </c>
      <c r="AL161" s="37">
        <v>39.768900000000002</v>
      </c>
      <c r="AM161" s="37">
        <v>542.69410000000005</v>
      </c>
      <c r="AN161" s="37">
        <v>15.6347</v>
      </c>
      <c r="AO161" s="37">
        <v>16.7742</v>
      </c>
      <c r="AP161" s="37">
        <v>31.571100000000001</v>
      </c>
      <c r="AQ161" s="37">
        <v>0.33889999999999998</v>
      </c>
      <c r="AR161" s="37">
        <v>0</v>
      </c>
      <c r="AS161" s="37">
        <v>0</v>
      </c>
      <c r="AT161" s="37">
        <v>0</v>
      </c>
      <c r="AU161" s="37">
        <v>0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</v>
      </c>
    </row>
    <row r="162" spans="1:53" s="6" customFormat="1" x14ac:dyDescent="0.25">
      <c r="A162" s="6">
        <v>0</v>
      </c>
      <c r="B162" s="6" t="s">
        <v>96</v>
      </c>
      <c r="C162" s="6" t="s">
        <v>95</v>
      </c>
      <c r="F162" s="38" t="s">
        <v>51</v>
      </c>
      <c r="G162" s="38" t="s">
        <v>55</v>
      </c>
      <c r="H162" s="38" t="s">
        <v>50</v>
      </c>
      <c r="I162" s="38">
        <v>0</v>
      </c>
      <c r="J162" s="38">
        <v>22954.192500000001</v>
      </c>
      <c r="K162" s="38">
        <v>52627.952499999999</v>
      </c>
      <c r="L162" s="38">
        <v>1954.1775</v>
      </c>
      <c r="M162" s="38">
        <v>0</v>
      </c>
      <c r="N162" s="38">
        <v>157.05500000000001</v>
      </c>
      <c r="O162" s="38">
        <v>19.0275</v>
      </c>
      <c r="P162" s="38">
        <v>23.092500000000001</v>
      </c>
      <c r="Q162" s="38">
        <v>224.38</v>
      </c>
      <c r="R162" s="38">
        <v>0</v>
      </c>
      <c r="S162" s="38">
        <v>461.53250000000003</v>
      </c>
      <c r="T162" s="38">
        <v>18.127500000000001</v>
      </c>
      <c r="U162" s="38">
        <v>0</v>
      </c>
      <c r="V162" s="38">
        <v>0</v>
      </c>
      <c r="W162" s="38">
        <v>12.737500000000001</v>
      </c>
      <c r="X162" s="38">
        <v>1534.0725</v>
      </c>
      <c r="Y162" s="38">
        <v>13.095000000000001</v>
      </c>
      <c r="Z162" s="38">
        <v>26573.994999999999</v>
      </c>
      <c r="AA162" s="38">
        <v>0</v>
      </c>
      <c r="AB162" s="38">
        <v>0</v>
      </c>
      <c r="AC162" s="38">
        <v>744.18499999999995</v>
      </c>
      <c r="AD162" s="38">
        <v>0</v>
      </c>
      <c r="AE162" s="38">
        <v>48.274999999999999</v>
      </c>
      <c r="AF162" s="38">
        <v>10.895</v>
      </c>
      <c r="AG162" s="38">
        <v>51941.292500000003</v>
      </c>
      <c r="AH162" s="38">
        <v>0</v>
      </c>
      <c r="AI162" s="38">
        <v>0</v>
      </c>
      <c r="AJ162" s="38">
        <v>-9999</v>
      </c>
      <c r="AK162" s="38">
        <v>75582.145000000004</v>
      </c>
      <c r="AL162" s="38">
        <v>2159.5075000000002</v>
      </c>
      <c r="AM162" s="38">
        <v>28121.162499999999</v>
      </c>
      <c r="AN162" s="38">
        <v>492.39749999999998</v>
      </c>
      <c r="AO162" s="38">
        <v>224.38</v>
      </c>
      <c r="AP162" s="38">
        <v>767.27750000000003</v>
      </c>
      <c r="AQ162" s="38">
        <v>29.922499999999999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</row>
    <row r="163" spans="1:53" s="6" customFormat="1" x14ac:dyDescent="0.25">
      <c r="A163" s="6">
        <v>2010</v>
      </c>
      <c r="B163" s="6" t="s">
        <v>96</v>
      </c>
      <c r="C163" s="6" t="s">
        <v>95</v>
      </c>
      <c r="F163" s="38" t="s">
        <v>51</v>
      </c>
      <c r="G163" s="38" t="s">
        <v>55</v>
      </c>
      <c r="H163" s="38" t="s">
        <v>50</v>
      </c>
      <c r="I163" s="38">
        <v>0</v>
      </c>
      <c r="J163" s="38">
        <v>22880.337</v>
      </c>
      <c r="K163" s="38">
        <v>52489.570299999999</v>
      </c>
      <c r="L163" s="38">
        <v>1949.6886999999999</v>
      </c>
      <c r="M163" s="38">
        <v>0</v>
      </c>
      <c r="N163" s="38">
        <v>153.572</v>
      </c>
      <c r="O163" s="38">
        <v>17.9816</v>
      </c>
      <c r="P163" s="38">
        <v>158.0744</v>
      </c>
      <c r="Q163" s="38">
        <v>304.93959999999998</v>
      </c>
      <c r="R163" s="38">
        <v>0</v>
      </c>
      <c r="S163" s="38">
        <v>456.16919999999999</v>
      </c>
      <c r="T163" s="38">
        <v>26.901499999999999</v>
      </c>
      <c r="U163" s="38">
        <v>0</v>
      </c>
      <c r="V163" s="38">
        <v>0</v>
      </c>
      <c r="W163" s="38">
        <v>12.4169</v>
      </c>
      <c r="X163" s="38">
        <v>1521.49</v>
      </c>
      <c r="Y163" s="38">
        <v>10.577500000000001</v>
      </c>
      <c r="Z163" s="38">
        <v>26595.1008</v>
      </c>
      <c r="AA163" s="38">
        <v>0</v>
      </c>
      <c r="AB163" s="38">
        <v>0</v>
      </c>
      <c r="AC163" s="38">
        <v>667.46619999999996</v>
      </c>
      <c r="AD163" s="38">
        <v>0</v>
      </c>
      <c r="AE163" s="38">
        <v>48.274999999999999</v>
      </c>
      <c r="AF163" s="38">
        <v>10.376300000000001</v>
      </c>
      <c r="AG163" s="38">
        <v>51941.292500000003</v>
      </c>
      <c r="AH163" s="38">
        <v>73.855500000000006</v>
      </c>
      <c r="AI163" s="38">
        <v>0</v>
      </c>
      <c r="AJ163" s="38">
        <v>-9999</v>
      </c>
      <c r="AK163" s="38">
        <v>75369.907300000006</v>
      </c>
      <c r="AL163" s="38">
        <v>2151.5356000000002</v>
      </c>
      <c r="AM163" s="38">
        <v>28127.168300000001</v>
      </c>
      <c r="AN163" s="38">
        <v>495.48759999999999</v>
      </c>
      <c r="AO163" s="38">
        <v>304.93959999999998</v>
      </c>
      <c r="AP163" s="38">
        <v>899.39620000000002</v>
      </c>
      <c r="AQ163" s="38">
        <v>28.358000000000001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</row>
    <row r="164" spans="1:53" s="6" customFormat="1" x14ac:dyDescent="0.25">
      <c r="A164" s="6">
        <v>2025</v>
      </c>
      <c r="B164" s="6" t="s">
        <v>96</v>
      </c>
      <c r="C164" s="6" t="s">
        <v>95</v>
      </c>
      <c r="F164" s="38" t="s">
        <v>51</v>
      </c>
      <c r="G164" s="38" t="s">
        <v>55</v>
      </c>
      <c r="H164" s="38" t="s">
        <v>50</v>
      </c>
      <c r="I164" s="38">
        <v>8.2799999999999999E-2</v>
      </c>
      <c r="J164" s="38">
        <v>22866.603500000001</v>
      </c>
      <c r="K164" s="38">
        <v>52468.5484</v>
      </c>
      <c r="L164" s="38">
        <v>1949.0822000000001</v>
      </c>
      <c r="M164" s="38">
        <v>0</v>
      </c>
      <c r="N164" s="38">
        <v>153.08340000000001</v>
      </c>
      <c r="O164" s="38">
        <v>17.919</v>
      </c>
      <c r="P164" s="38">
        <v>100.2693</v>
      </c>
      <c r="Q164" s="38">
        <v>388.66379999999998</v>
      </c>
      <c r="R164" s="38">
        <v>0</v>
      </c>
      <c r="S164" s="38">
        <v>454.54160000000002</v>
      </c>
      <c r="T164" s="38">
        <v>30.034500000000001</v>
      </c>
      <c r="U164" s="38">
        <v>0</v>
      </c>
      <c r="V164" s="38">
        <v>0</v>
      </c>
      <c r="W164" s="38">
        <v>12.331300000000001</v>
      </c>
      <c r="X164" s="38">
        <v>1519.1929</v>
      </c>
      <c r="Y164" s="38">
        <v>5.3224999999999998</v>
      </c>
      <c r="Z164" s="38">
        <v>26605.767100000001</v>
      </c>
      <c r="AA164" s="38">
        <v>0</v>
      </c>
      <c r="AB164" s="38">
        <v>0</v>
      </c>
      <c r="AC164" s="38">
        <v>659.3673</v>
      </c>
      <c r="AD164" s="38">
        <v>0</v>
      </c>
      <c r="AE164" s="38">
        <v>48.274999999999999</v>
      </c>
      <c r="AF164" s="38">
        <v>10.2018</v>
      </c>
      <c r="AG164" s="38">
        <v>51941.292500000003</v>
      </c>
      <c r="AH164" s="38">
        <v>87.588999999999999</v>
      </c>
      <c r="AI164" s="38">
        <v>0</v>
      </c>
      <c r="AJ164" s="38">
        <v>-9999</v>
      </c>
      <c r="AK164" s="38">
        <v>75335.151899999997</v>
      </c>
      <c r="AL164" s="38">
        <v>2150.4405999999999</v>
      </c>
      <c r="AM164" s="38">
        <v>28130.282500000001</v>
      </c>
      <c r="AN164" s="38">
        <v>496.9074</v>
      </c>
      <c r="AO164" s="38">
        <v>388.66379999999998</v>
      </c>
      <c r="AP164" s="38">
        <v>847.22550000000001</v>
      </c>
      <c r="AQ164" s="38">
        <v>28.120799999999999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</row>
    <row r="165" spans="1:53" s="6" customFormat="1" x14ac:dyDescent="0.25">
      <c r="A165" s="6">
        <v>2040</v>
      </c>
      <c r="B165" s="6" t="s">
        <v>96</v>
      </c>
      <c r="C165" s="6" t="s">
        <v>95</v>
      </c>
      <c r="F165" s="38" t="s">
        <v>51</v>
      </c>
      <c r="G165" s="38" t="s">
        <v>55</v>
      </c>
      <c r="H165" s="38" t="s">
        <v>50</v>
      </c>
      <c r="I165" s="38">
        <v>0.2606</v>
      </c>
      <c r="J165" s="38">
        <v>22816.750199999999</v>
      </c>
      <c r="K165" s="38">
        <v>52402.669300000001</v>
      </c>
      <c r="L165" s="38">
        <v>1947.6151</v>
      </c>
      <c r="M165" s="38">
        <v>0</v>
      </c>
      <c r="N165" s="38">
        <v>150.86170000000001</v>
      </c>
      <c r="O165" s="38">
        <v>16.742100000000001</v>
      </c>
      <c r="P165" s="38">
        <v>148.2972</v>
      </c>
      <c r="Q165" s="38">
        <v>423.30590000000001</v>
      </c>
      <c r="R165" s="38">
        <v>0</v>
      </c>
      <c r="S165" s="38">
        <v>444.63150000000002</v>
      </c>
      <c r="T165" s="38">
        <v>41.570900000000002</v>
      </c>
      <c r="U165" s="38">
        <v>0</v>
      </c>
      <c r="V165" s="38">
        <v>0</v>
      </c>
      <c r="W165" s="38">
        <v>12.105399999999999</v>
      </c>
      <c r="X165" s="38">
        <v>1517.9983999999999</v>
      </c>
      <c r="Y165" s="38">
        <v>3.8475000000000001</v>
      </c>
      <c r="Z165" s="38">
        <v>26620.876899999999</v>
      </c>
      <c r="AA165" s="38">
        <v>0</v>
      </c>
      <c r="AB165" s="38">
        <v>0</v>
      </c>
      <c r="AC165" s="38">
        <v>633.74109999999996</v>
      </c>
      <c r="AD165" s="38">
        <v>0</v>
      </c>
      <c r="AE165" s="38">
        <v>48.274999999999999</v>
      </c>
      <c r="AF165" s="38">
        <v>10.0619</v>
      </c>
      <c r="AG165" s="38">
        <v>51941.292500000003</v>
      </c>
      <c r="AH165" s="38">
        <v>137.44229999999999</v>
      </c>
      <c r="AI165" s="38">
        <v>0</v>
      </c>
      <c r="AJ165" s="38">
        <v>-9999</v>
      </c>
      <c r="AK165" s="38">
        <v>75219.419500000004</v>
      </c>
      <c r="AL165" s="38">
        <v>2146.7518</v>
      </c>
      <c r="AM165" s="38">
        <v>28142.7228</v>
      </c>
      <c r="AN165" s="38">
        <v>498.30779999999999</v>
      </c>
      <c r="AO165" s="38">
        <v>423.30590000000001</v>
      </c>
      <c r="AP165" s="38">
        <v>919.48059999999998</v>
      </c>
      <c r="AQ165" s="38">
        <v>26.803999999999998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</row>
    <row r="166" spans="1:53" s="6" customFormat="1" x14ac:dyDescent="0.25">
      <c r="A166" s="6">
        <v>2055</v>
      </c>
      <c r="B166" s="6" t="s">
        <v>96</v>
      </c>
      <c r="C166" s="6" t="s">
        <v>95</v>
      </c>
      <c r="F166" s="38" t="s">
        <v>51</v>
      </c>
      <c r="G166" s="38" t="s">
        <v>55</v>
      </c>
      <c r="H166" s="38" t="s">
        <v>50</v>
      </c>
      <c r="I166" s="38">
        <v>0.43840000000000001</v>
      </c>
      <c r="J166" s="38">
        <v>22649.4061</v>
      </c>
      <c r="K166" s="38">
        <v>52286.2549</v>
      </c>
      <c r="L166" s="38">
        <v>1946.145</v>
      </c>
      <c r="M166" s="38">
        <v>0</v>
      </c>
      <c r="N166" s="38">
        <v>147.5111</v>
      </c>
      <c r="O166" s="38">
        <v>16.238399999999999</v>
      </c>
      <c r="P166" s="38">
        <v>234.43610000000001</v>
      </c>
      <c r="Q166" s="38">
        <v>499.52199999999999</v>
      </c>
      <c r="R166" s="38">
        <v>0</v>
      </c>
      <c r="S166" s="38">
        <v>423.84440000000001</v>
      </c>
      <c r="T166" s="38">
        <v>46.386499999999998</v>
      </c>
      <c r="U166" s="38">
        <v>0</v>
      </c>
      <c r="V166" s="38">
        <v>0</v>
      </c>
      <c r="W166" s="38">
        <v>11.973599999999999</v>
      </c>
      <c r="X166" s="38">
        <v>1515.9014</v>
      </c>
      <c r="Y166" s="38">
        <v>2.9249999999999998</v>
      </c>
      <c r="Z166" s="38">
        <v>26651.320899999999</v>
      </c>
      <c r="AA166" s="38">
        <v>0</v>
      </c>
      <c r="AB166" s="38">
        <v>0</v>
      </c>
      <c r="AC166" s="38">
        <v>582.30330000000004</v>
      </c>
      <c r="AD166" s="38">
        <v>0</v>
      </c>
      <c r="AE166" s="38">
        <v>48.274999999999999</v>
      </c>
      <c r="AF166" s="38">
        <v>9.5625</v>
      </c>
      <c r="AG166" s="38">
        <v>51941.292500000003</v>
      </c>
      <c r="AH166" s="38">
        <v>304.78640000000001</v>
      </c>
      <c r="AI166" s="38">
        <v>0</v>
      </c>
      <c r="AJ166" s="38">
        <v>-9999</v>
      </c>
      <c r="AK166" s="38">
        <v>74935.660999999993</v>
      </c>
      <c r="AL166" s="38">
        <v>2141.9310999999998</v>
      </c>
      <c r="AM166" s="38">
        <v>28170.147199999999</v>
      </c>
      <c r="AN166" s="38">
        <v>482.2045</v>
      </c>
      <c r="AO166" s="38">
        <v>499.52199999999999</v>
      </c>
      <c r="AP166" s="38">
        <v>1121.5256999999999</v>
      </c>
      <c r="AQ166" s="38">
        <v>25.800899999999999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</row>
    <row r="167" spans="1:53" s="6" customFormat="1" x14ac:dyDescent="0.25">
      <c r="A167" s="6">
        <v>2070</v>
      </c>
      <c r="B167" s="6" t="s">
        <v>96</v>
      </c>
      <c r="C167" s="6" t="s">
        <v>95</v>
      </c>
      <c r="F167" s="38" t="s">
        <v>51</v>
      </c>
      <c r="G167" s="38" t="s">
        <v>55</v>
      </c>
      <c r="H167" s="38" t="s">
        <v>50</v>
      </c>
      <c r="I167" s="38">
        <v>0.71779999999999999</v>
      </c>
      <c r="J167" s="38">
        <v>22210.124899999999</v>
      </c>
      <c r="K167" s="38">
        <v>52080.362500000003</v>
      </c>
      <c r="L167" s="38">
        <v>1923.5961</v>
      </c>
      <c r="M167" s="38">
        <v>0</v>
      </c>
      <c r="N167" s="38">
        <v>135.5608</v>
      </c>
      <c r="O167" s="38">
        <v>12.9764</v>
      </c>
      <c r="P167" s="38">
        <v>358.97910000000002</v>
      </c>
      <c r="Q167" s="38">
        <v>798.56060000000002</v>
      </c>
      <c r="R167" s="38">
        <v>0</v>
      </c>
      <c r="S167" s="38">
        <v>380.06970000000001</v>
      </c>
      <c r="T167" s="38">
        <v>66.544200000000004</v>
      </c>
      <c r="U167" s="38">
        <v>0</v>
      </c>
      <c r="V167" s="38">
        <v>0</v>
      </c>
      <c r="W167" s="38">
        <v>11.5091</v>
      </c>
      <c r="X167" s="38">
        <v>1505.6768</v>
      </c>
      <c r="Y167" s="38">
        <v>1.9675</v>
      </c>
      <c r="Z167" s="38">
        <v>26721.815399999999</v>
      </c>
      <c r="AA167" s="38">
        <v>0</v>
      </c>
      <c r="AB167" s="38">
        <v>0</v>
      </c>
      <c r="AC167" s="38">
        <v>368.20609999999999</v>
      </c>
      <c r="AD167" s="38">
        <v>0</v>
      </c>
      <c r="AE167" s="38">
        <v>48.274999999999999</v>
      </c>
      <c r="AF167" s="38">
        <v>8.5007000000000001</v>
      </c>
      <c r="AG167" s="38">
        <v>51941.292500000003</v>
      </c>
      <c r="AH167" s="38">
        <v>744.06759999999997</v>
      </c>
      <c r="AI167" s="38">
        <v>0</v>
      </c>
      <c r="AJ167" s="38">
        <v>-9999</v>
      </c>
      <c r="AK167" s="38">
        <v>74290.487299999993</v>
      </c>
      <c r="AL167" s="38">
        <v>2107.4319999999998</v>
      </c>
      <c r="AM167" s="38">
        <v>28229.459699999999</v>
      </c>
      <c r="AN167" s="38">
        <v>458.12299999999999</v>
      </c>
      <c r="AO167" s="38">
        <v>798.56060000000002</v>
      </c>
      <c r="AP167" s="38">
        <v>1471.2528</v>
      </c>
      <c r="AQ167" s="38">
        <v>21.477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</row>
    <row r="168" spans="1:53" s="6" customFormat="1" x14ac:dyDescent="0.25">
      <c r="A168" s="6">
        <v>2085</v>
      </c>
      <c r="B168" s="6" t="s">
        <v>96</v>
      </c>
      <c r="C168" s="6" t="s">
        <v>95</v>
      </c>
      <c r="F168" s="38" t="s">
        <v>51</v>
      </c>
      <c r="G168" s="38" t="s">
        <v>55</v>
      </c>
      <c r="H168" s="38" t="s">
        <v>50</v>
      </c>
      <c r="I168" s="38">
        <v>0.99719999999999998</v>
      </c>
      <c r="J168" s="38">
        <v>21746.321499999998</v>
      </c>
      <c r="K168" s="38">
        <v>51856.544699999999</v>
      </c>
      <c r="L168" s="38">
        <v>1915.6577</v>
      </c>
      <c r="M168" s="38">
        <v>0</v>
      </c>
      <c r="N168" s="38">
        <v>131.44</v>
      </c>
      <c r="O168" s="38">
        <v>10.7188</v>
      </c>
      <c r="P168" s="38">
        <v>379.33819999999997</v>
      </c>
      <c r="Q168" s="38">
        <v>1201.5576000000001</v>
      </c>
      <c r="R168" s="38">
        <v>0</v>
      </c>
      <c r="S168" s="38">
        <v>335.88729999999998</v>
      </c>
      <c r="T168" s="38">
        <v>94.700999999999993</v>
      </c>
      <c r="U168" s="38">
        <v>0</v>
      </c>
      <c r="V168" s="38">
        <v>0</v>
      </c>
      <c r="W168" s="38">
        <v>10.8492</v>
      </c>
      <c r="X168" s="38">
        <v>1496.34</v>
      </c>
      <c r="Y168" s="38">
        <v>1.5525</v>
      </c>
      <c r="Z168" s="38">
        <v>26794.251199999999</v>
      </c>
      <c r="AA168" s="38">
        <v>0</v>
      </c>
      <c r="AB168" s="38">
        <v>0</v>
      </c>
      <c r="AC168" s="38">
        <v>138.25239999999999</v>
      </c>
      <c r="AD168" s="38">
        <v>0</v>
      </c>
      <c r="AE168" s="38">
        <v>48.274999999999999</v>
      </c>
      <c r="AF168" s="38">
        <v>7.2343000000000002</v>
      </c>
      <c r="AG168" s="38">
        <v>51941.292500000003</v>
      </c>
      <c r="AH168" s="38">
        <v>1207.8710000000001</v>
      </c>
      <c r="AI168" s="38">
        <v>0</v>
      </c>
      <c r="AJ168" s="38">
        <v>-9999</v>
      </c>
      <c r="AK168" s="38">
        <v>73602.866099999999</v>
      </c>
      <c r="AL168" s="38">
        <v>2095.3726999999999</v>
      </c>
      <c r="AM168" s="38">
        <v>28292.143700000001</v>
      </c>
      <c r="AN168" s="38">
        <v>441.4375</v>
      </c>
      <c r="AO168" s="38">
        <v>1201.5576000000001</v>
      </c>
      <c r="AP168" s="38">
        <v>1725.4617000000001</v>
      </c>
      <c r="AQ168" s="38">
        <v>17.953099999999999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</row>
    <row r="169" spans="1:53" s="6" customFormat="1" x14ac:dyDescent="0.25">
      <c r="A169" s="6">
        <v>2100</v>
      </c>
      <c r="B169" s="6" t="s">
        <v>96</v>
      </c>
      <c r="C169" s="6" t="s">
        <v>95</v>
      </c>
      <c r="F169" s="38" t="s">
        <v>51</v>
      </c>
      <c r="G169" s="38" t="s">
        <v>55</v>
      </c>
      <c r="H169" s="38" t="s">
        <v>50</v>
      </c>
      <c r="I169" s="38">
        <v>1.2829999999999999</v>
      </c>
      <c r="J169" s="38">
        <v>21350.988700000002</v>
      </c>
      <c r="K169" s="38">
        <v>51657.906999999999</v>
      </c>
      <c r="L169" s="38">
        <v>1910.1214</v>
      </c>
      <c r="M169" s="38">
        <v>0</v>
      </c>
      <c r="N169" s="38">
        <v>129.02289999999999</v>
      </c>
      <c r="O169" s="38">
        <v>7.1999000000000004</v>
      </c>
      <c r="P169" s="38">
        <v>373.14089999999999</v>
      </c>
      <c r="Q169" s="38">
        <v>1426.3835999999999</v>
      </c>
      <c r="R169" s="38">
        <v>0</v>
      </c>
      <c r="S169" s="38">
        <v>291.7681</v>
      </c>
      <c r="T169" s="38">
        <v>139.32390000000001</v>
      </c>
      <c r="U169" s="38">
        <v>0</v>
      </c>
      <c r="V169" s="38">
        <v>0</v>
      </c>
      <c r="W169" s="38">
        <v>10.004</v>
      </c>
      <c r="X169" s="38">
        <v>1492.0325</v>
      </c>
      <c r="Y169" s="38">
        <v>0.96</v>
      </c>
      <c r="Z169" s="38">
        <v>26869.5805</v>
      </c>
      <c r="AA169" s="38">
        <v>0</v>
      </c>
      <c r="AB169" s="38">
        <v>0</v>
      </c>
      <c r="AC169" s="38">
        <v>60.809399999999997</v>
      </c>
      <c r="AD169" s="38">
        <v>0</v>
      </c>
      <c r="AE169" s="38">
        <v>48.274999999999999</v>
      </c>
      <c r="AF169" s="38">
        <v>6.0709999999999997</v>
      </c>
      <c r="AG169" s="38">
        <v>51941.292500000003</v>
      </c>
      <c r="AH169" s="38">
        <v>1603.2038</v>
      </c>
      <c r="AI169" s="38">
        <v>0</v>
      </c>
      <c r="AJ169" s="38">
        <v>-9999</v>
      </c>
      <c r="AK169" s="38">
        <v>73008.895699999994</v>
      </c>
      <c r="AL169" s="38">
        <v>2087.4193</v>
      </c>
      <c r="AM169" s="38">
        <v>28362.573</v>
      </c>
      <c r="AN169" s="38">
        <v>441.096</v>
      </c>
      <c r="AO169" s="38">
        <v>1426.3835999999999</v>
      </c>
      <c r="AP169" s="38">
        <v>2037.1541</v>
      </c>
      <c r="AQ169" s="38">
        <v>13.270899999999999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</row>
    <row r="170" spans="1:53" s="6" customFormat="1" x14ac:dyDescent="0.25">
      <c r="A170" s="6">
        <v>0</v>
      </c>
      <c r="B170" s="6" t="s">
        <v>84</v>
      </c>
      <c r="C170" s="6" t="s">
        <v>95</v>
      </c>
      <c r="F170" s="38" t="s">
        <v>51</v>
      </c>
      <c r="G170" s="38" t="s">
        <v>55</v>
      </c>
      <c r="H170" s="38" t="s">
        <v>50</v>
      </c>
      <c r="I170" s="38">
        <v>0</v>
      </c>
      <c r="J170" s="38">
        <v>106.6275</v>
      </c>
      <c r="K170" s="38">
        <v>385.02</v>
      </c>
      <c r="L170" s="38">
        <v>10.875</v>
      </c>
      <c r="M170" s="38">
        <v>0</v>
      </c>
      <c r="N170" s="38">
        <v>1.075</v>
      </c>
      <c r="O170" s="38">
        <v>0.28999999999999998</v>
      </c>
      <c r="P170" s="38">
        <v>0.66</v>
      </c>
      <c r="Q170" s="38">
        <v>9.9625000000000004</v>
      </c>
      <c r="R170" s="38">
        <v>0</v>
      </c>
      <c r="S170" s="38">
        <v>14.1175</v>
      </c>
      <c r="T170" s="38">
        <v>1.865</v>
      </c>
      <c r="U170" s="38">
        <v>0</v>
      </c>
      <c r="V170" s="38">
        <v>0</v>
      </c>
      <c r="W170" s="38">
        <v>4.7275</v>
      </c>
      <c r="X170" s="38">
        <v>13.3925</v>
      </c>
      <c r="Y170" s="38">
        <v>0</v>
      </c>
      <c r="Z170" s="38">
        <v>667.96</v>
      </c>
      <c r="AA170" s="38">
        <v>0</v>
      </c>
      <c r="AB170" s="38">
        <v>0</v>
      </c>
      <c r="AC170" s="38">
        <v>17.725000000000001</v>
      </c>
      <c r="AD170" s="38">
        <v>0</v>
      </c>
      <c r="AE170" s="38">
        <v>0</v>
      </c>
      <c r="AF170" s="38">
        <v>0.625</v>
      </c>
      <c r="AG170" s="38">
        <v>0</v>
      </c>
      <c r="AH170" s="38">
        <v>0</v>
      </c>
      <c r="AI170" s="38">
        <v>0</v>
      </c>
      <c r="AJ170" s="38">
        <v>-9999</v>
      </c>
      <c r="AK170" s="38">
        <v>491.64749999999998</v>
      </c>
      <c r="AL170" s="38">
        <v>11.95</v>
      </c>
      <c r="AM170" s="38">
        <v>681.35249999999996</v>
      </c>
      <c r="AN170" s="38">
        <v>20.71</v>
      </c>
      <c r="AO170" s="38">
        <v>9.9625000000000004</v>
      </c>
      <c r="AP170" s="38">
        <v>18.385000000000002</v>
      </c>
      <c r="AQ170" s="38">
        <v>0.91500000000000004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</row>
    <row r="171" spans="1:53" s="6" customFormat="1" x14ac:dyDescent="0.25">
      <c r="A171" s="6">
        <v>2010</v>
      </c>
      <c r="B171" s="6" t="s">
        <v>84</v>
      </c>
      <c r="C171" s="6" t="s">
        <v>95</v>
      </c>
      <c r="F171" s="38" t="s">
        <v>51</v>
      </c>
      <c r="G171" s="38" t="s">
        <v>55</v>
      </c>
      <c r="H171" s="38" t="s">
        <v>50</v>
      </c>
      <c r="I171" s="38">
        <v>0</v>
      </c>
      <c r="J171" s="38">
        <v>103.7805</v>
      </c>
      <c r="K171" s="38">
        <v>372.28059999999999</v>
      </c>
      <c r="L171" s="38">
        <v>7.9048999999999996</v>
      </c>
      <c r="M171" s="38">
        <v>0</v>
      </c>
      <c r="N171" s="38">
        <v>0.78500000000000003</v>
      </c>
      <c r="O171" s="38">
        <v>0.28039999999999998</v>
      </c>
      <c r="P171" s="38">
        <v>16.001000000000001</v>
      </c>
      <c r="Q171" s="38">
        <v>14.202999999999999</v>
      </c>
      <c r="R171" s="38">
        <v>0</v>
      </c>
      <c r="S171" s="38">
        <v>14.0966</v>
      </c>
      <c r="T171" s="38">
        <v>2.0005999999999999</v>
      </c>
      <c r="U171" s="38">
        <v>0</v>
      </c>
      <c r="V171" s="38">
        <v>0</v>
      </c>
      <c r="W171" s="38">
        <v>4.4638</v>
      </c>
      <c r="X171" s="38">
        <v>13.3225</v>
      </c>
      <c r="Y171" s="38">
        <v>0</v>
      </c>
      <c r="Z171" s="38">
        <v>668.37139999999999</v>
      </c>
      <c r="AA171" s="38">
        <v>0</v>
      </c>
      <c r="AB171" s="38">
        <v>0</v>
      </c>
      <c r="AC171" s="38">
        <v>14.018800000000001</v>
      </c>
      <c r="AD171" s="38">
        <v>0</v>
      </c>
      <c r="AE171" s="38">
        <v>0</v>
      </c>
      <c r="AF171" s="38">
        <v>0.56640000000000001</v>
      </c>
      <c r="AG171" s="38">
        <v>0</v>
      </c>
      <c r="AH171" s="38">
        <v>2.847</v>
      </c>
      <c r="AI171" s="38">
        <v>0</v>
      </c>
      <c r="AJ171" s="38">
        <v>-9999</v>
      </c>
      <c r="AK171" s="38">
        <v>476.06119999999999</v>
      </c>
      <c r="AL171" s="38">
        <v>8.6898999999999997</v>
      </c>
      <c r="AM171" s="38">
        <v>681.69389999999999</v>
      </c>
      <c r="AN171" s="38">
        <v>20.561</v>
      </c>
      <c r="AO171" s="38">
        <v>14.202999999999999</v>
      </c>
      <c r="AP171" s="38">
        <v>32.866799999999998</v>
      </c>
      <c r="AQ171" s="38">
        <v>0.8468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</row>
    <row r="172" spans="1:53" s="6" customFormat="1" x14ac:dyDescent="0.25">
      <c r="A172" s="6">
        <v>2025</v>
      </c>
      <c r="B172" s="6" t="s">
        <v>84</v>
      </c>
      <c r="C172" s="6" t="s">
        <v>95</v>
      </c>
      <c r="F172" s="38" t="s">
        <v>51</v>
      </c>
      <c r="G172" s="38" t="s">
        <v>55</v>
      </c>
      <c r="H172" s="38" t="s">
        <v>50</v>
      </c>
      <c r="I172" s="38">
        <v>8.2799999999999999E-2</v>
      </c>
      <c r="J172" s="38">
        <v>103.13379999999999</v>
      </c>
      <c r="K172" s="38">
        <v>370.178</v>
      </c>
      <c r="L172" s="38">
        <v>7.6805000000000003</v>
      </c>
      <c r="M172" s="38">
        <v>0</v>
      </c>
      <c r="N172" s="38">
        <v>0.78500000000000003</v>
      </c>
      <c r="O172" s="38">
        <v>0.28029999999999999</v>
      </c>
      <c r="P172" s="38">
        <v>9.8533000000000008</v>
      </c>
      <c r="Q172" s="38">
        <v>22.6615</v>
      </c>
      <c r="R172" s="38">
        <v>0</v>
      </c>
      <c r="S172" s="38">
        <v>14.0771</v>
      </c>
      <c r="T172" s="38">
        <v>2.246</v>
      </c>
      <c r="U172" s="38">
        <v>0</v>
      </c>
      <c r="V172" s="38">
        <v>0</v>
      </c>
      <c r="W172" s="38">
        <v>4.3929</v>
      </c>
      <c r="X172" s="38">
        <v>13.3225</v>
      </c>
      <c r="Y172" s="38">
        <v>0</v>
      </c>
      <c r="Z172" s="38">
        <v>668.53179999999998</v>
      </c>
      <c r="AA172" s="38">
        <v>0</v>
      </c>
      <c r="AB172" s="38">
        <v>0</v>
      </c>
      <c r="AC172" s="38">
        <v>13.726599999999999</v>
      </c>
      <c r="AD172" s="38">
        <v>0</v>
      </c>
      <c r="AE172" s="38">
        <v>0</v>
      </c>
      <c r="AF172" s="38">
        <v>0.5595</v>
      </c>
      <c r="AG172" s="38">
        <v>0</v>
      </c>
      <c r="AH172" s="38">
        <v>3.4937</v>
      </c>
      <c r="AI172" s="38">
        <v>0</v>
      </c>
      <c r="AJ172" s="38">
        <v>-9999</v>
      </c>
      <c r="AK172" s="38">
        <v>473.31180000000001</v>
      </c>
      <c r="AL172" s="38">
        <v>8.4655000000000005</v>
      </c>
      <c r="AM172" s="38">
        <v>681.85429999999997</v>
      </c>
      <c r="AN172" s="38">
        <v>20.716000000000001</v>
      </c>
      <c r="AO172" s="38">
        <v>22.6615</v>
      </c>
      <c r="AP172" s="38">
        <v>27.073599999999999</v>
      </c>
      <c r="AQ172" s="38">
        <v>0.83979999999999999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</row>
    <row r="173" spans="1:53" s="6" customFormat="1" x14ac:dyDescent="0.25">
      <c r="A173" s="6">
        <v>2040</v>
      </c>
      <c r="B173" s="6" t="s">
        <v>84</v>
      </c>
      <c r="C173" s="6" t="s">
        <v>95</v>
      </c>
      <c r="F173" s="38" t="s">
        <v>51</v>
      </c>
      <c r="G173" s="38" t="s">
        <v>55</v>
      </c>
      <c r="H173" s="38" t="s">
        <v>50</v>
      </c>
      <c r="I173" s="38">
        <v>0.2606</v>
      </c>
      <c r="J173" s="38">
        <v>100.9944</v>
      </c>
      <c r="K173" s="38">
        <v>365.2885</v>
      </c>
      <c r="L173" s="38">
        <v>6.9843999999999999</v>
      </c>
      <c r="M173" s="38">
        <v>0</v>
      </c>
      <c r="N173" s="38">
        <v>0.78249999999999997</v>
      </c>
      <c r="O173" s="38">
        <v>0.27860000000000001</v>
      </c>
      <c r="P173" s="38">
        <v>13.4415</v>
      </c>
      <c r="Q173" s="38">
        <v>25.0474</v>
      </c>
      <c r="R173" s="38">
        <v>0</v>
      </c>
      <c r="S173" s="38">
        <v>13.845000000000001</v>
      </c>
      <c r="T173" s="38">
        <v>2.7606000000000002</v>
      </c>
      <c r="U173" s="38">
        <v>0</v>
      </c>
      <c r="V173" s="38">
        <v>0</v>
      </c>
      <c r="W173" s="38">
        <v>4.2697000000000003</v>
      </c>
      <c r="X173" s="38">
        <v>13.32</v>
      </c>
      <c r="Y173" s="38">
        <v>0</v>
      </c>
      <c r="Z173" s="38">
        <v>669.03719999999998</v>
      </c>
      <c r="AA173" s="38">
        <v>0</v>
      </c>
      <c r="AB173" s="38">
        <v>0</v>
      </c>
      <c r="AC173" s="38">
        <v>12.7155</v>
      </c>
      <c r="AD173" s="38">
        <v>0</v>
      </c>
      <c r="AE173" s="38">
        <v>0</v>
      </c>
      <c r="AF173" s="38">
        <v>0.52429999999999999</v>
      </c>
      <c r="AG173" s="38">
        <v>0</v>
      </c>
      <c r="AH173" s="38">
        <v>5.6330999999999998</v>
      </c>
      <c r="AI173" s="38">
        <v>0</v>
      </c>
      <c r="AJ173" s="38">
        <v>-9999</v>
      </c>
      <c r="AK173" s="38">
        <v>466.28289999999998</v>
      </c>
      <c r="AL173" s="38">
        <v>7.7668999999999997</v>
      </c>
      <c r="AM173" s="38">
        <v>682.35720000000003</v>
      </c>
      <c r="AN173" s="38">
        <v>20.875299999999999</v>
      </c>
      <c r="AO173" s="38">
        <v>25.0474</v>
      </c>
      <c r="AP173" s="38">
        <v>31.79</v>
      </c>
      <c r="AQ173" s="38">
        <v>0.80279999999999996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</row>
    <row r="174" spans="1:53" s="6" customFormat="1" x14ac:dyDescent="0.25">
      <c r="A174" s="6">
        <v>2055</v>
      </c>
      <c r="B174" s="6" t="s">
        <v>84</v>
      </c>
      <c r="C174" s="6" t="s">
        <v>95</v>
      </c>
      <c r="F174" s="38" t="s">
        <v>51</v>
      </c>
      <c r="G174" s="38" t="s">
        <v>55</v>
      </c>
      <c r="H174" s="38" t="s">
        <v>50</v>
      </c>
      <c r="I174" s="38">
        <v>0.43840000000000001</v>
      </c>
      <c r="J174" s="38">
        <v>98.347700000000003</v>
      </c>
      <c r="K174" s="38">
        <v>358.65820000000002</v>
      </c>
      <c r="L174" s="38">
        <v>6.5157999999999996</v>
      </c>
      <c r="M174" s="38">
        <v>0</v>
      </c>
      <c r="N174" s="38">
        <v>0.78249999999999997</v>
      </c>
      <c r="O174" s="38">
        <v>0.27629999999999999</v>
      </c>
      <c r="P174" s="38">
        <v>17.9071</v>
      </c>
      <c r="Q174" s="38">
        <v>28.561399999999999</v>
      </c>
      <c r="R174" s="38">
        <v>0</v>
      </c>
      <c r="S174" s="38">
        <v>12.7836</v>
      </c>
      <c r="T174" s="38">
        <v>3.0007000000000001</v>
      </c>
      <c r="U174" s="38">
        <v>0</v>
      </c>
      <c r="V174" s="38">
        <v>0</v>
      </c>
      <c r="W174" s="38">
        <v>4.1890000000000001</v>
      </c>
      <c r="X174" s="38">
        <v>13.297499999999999</v>
      </c>
      <c r="Y174" s="38">
        <v>0</v>
      </c>
      <c r="Z174" s="38">
        <v>670.39030000000002</v>
      </c>
      <c r="AA174" s="38">
        <v>0</v>
      </c>
      <c r="AB174" s="38">
        <v>0</v>
      </c>
      <c r="AC174" s="38">
        <v>11.5139</v>
      </c>
      <c r="AD174" s="38">
        <v>0</v>
      </c>
      <c r="AE174" s="38">
        <v>0</v>
      </c>
      <c r="AF174" s="38">
        <v>0.41880000000000001</v>
      </c>
      <c r="AG174" s="38">
        <v>0</v>
      </c>
      <c r="AH174" s="38">
        <v>8.2797999999999998</v>
      </c>
      <c r="AI174" s="38">
        <v>0</v>
      </c>
      <c r="AJ174" s="38">
        <v>-9999</v>
      </c>
      <c r="AK174" s="38">
        <v>457.0059</v>
      </c>
      <c r="AL174" s="38">
        <v>7.2983000000000002</v>
      </c>
      <c r="AM174" s="38">
        <v>683.68780000000004</v>
      </c>
      <c r="AN174" s="38">
        <v>19.973299999999998</v>
      </c>
      <c r="AO174" s="38">
        <v>28.561399999999999</v>
      </c>
      <c r="AP174" s="38">
        <v>37.700800000000001</v>
      </c>
      <c r="AQ174" s="38">
        <v>0.69499999999999995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</row>
    <row r="175" spans="1:53" s="6" customFormat="1" x14ac:dyDescent="0.25">
      <c r="A175" s="6">
        <v>2070</v>
      </c>
      <c r="B175" s="6" t="s">
        <v>84</v>
      </c>
      <c r="C175" s="6" t="s">
        <v>95</v>
      </c>
      <c r="F175" s="38" t="s">
        <v>51</v>
      </c>
      <c r="G175" s="38" t="s">
        <v>55</v>
      </c>
      <c r="H175" s="38" t="s">
        <v>50</v>
      </c>
      <c r="I175" s="38">
        <v>0.71779999999999999</v>
      </c>
      <c r="J175" s="38">
        <v>94.313599999999994</v>
      </c>
      <c r="K175" s="38">
        <v>347.86250000000001</v>
      </c>
      <c r="L175" s="38">
        <v>5.9476000000000004</v>
      </c>
      <c r="M175" s="38">
        <v>0</v>
      </c>
      <c r="N175" s="38">
        <v>0.78249999999999997</v>
      </c>
      <c r="O175" s="38">
        <v>0.27079999999999999</v>
      </c>
      <c r="P175" s="38">
        <v>21.511900000000001</v>
      </c>
      <c r="Q175" s="38">
        <v>38.322499999999998</v>
      </c>
      <c r="R175" s="38">
        <v>0</v>
      </c>
      <c r="S175" s="38">
        <v>10.8309</v>
      </c>
      <c r="T175" s="38">
        <v>3.6943999999999999</v>
      </c>
      <c r="U175" s="38">
        <v>0</v>
      </c>
      <c r="V175" s="38">
        <v>0</v>
      </c>
      <c r="W175" s="38">
        <v>3.9384000000000001</v>
      </c>
      <c r="X175" s="38">
        <v>13.192500000000001</v>
      </c>
      <c r="Y175" s="38">
        <v>0</v>
      </c>
      <c r="Z175" s="38">
        <v>673.29359999999997</v>
      </c>
      <c r="AA175" s="38">
        <v>0</v>
      </c>
      <c r="AB175" s="38">
        <v>0</v>
      </c>
      <c r="AC175" s="38">
        <v>8.2756000000000007</v>
      </c>
      <c r="AD175" s="38">
        <v>0</v>
      </c>
      <c r="AE175" s="38">
        <v>0</v>
      </c>
      <c r="AF175" s="38">
        <v>0.37180000000000002</v>
      </c>
      <c r="AG175" s="38">
        <v>0</v>
      </c>
      <c r="AH175" s="38">
        <v>12.3139</v>
      </c>
      <c r="AI175" s="38">
        <v>0</v>
      </c>
      <c r="AJ175" s="38">
        <v>-9999</v>
      </c>
      <c r="AK175" s="38">
        <v>442.17610000000002</v>
      </c>
      <c r="AL175" s="38">
        <v>6.7301000000000002</v>
      </c>
      <c r="AM175" s="38">
        <v>686.48609999999996</v>
      </c>
      <c r="AN175" s="38">
        <v>18.463699999999999</v>
      </c>
      <c r="AO175" s="38">
        <v>38.322499999999998</v>
      </c>
      <c r="AP175" s="38">
        <v>42.101399999999998</v>
      </c>
      <c r="AQ175" s="38">
        <v>0.64249999999999996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</row>
    <row r="176" spans="1:53" s="6" customFormat="1" x14ac:dyDescent="0.25">
      <c r="A176" s="6">
        <v>2085</v>
      </c>
      <c r="B176" s="6" t="s">
        <v>84</v>
      </c>
      <c r="C176" s="6" t="s">
        <v>95</v>
      </c>
      <c r="F176" s="38" t="s">
        <v>51</v>
      </c>
      <c r="G176" s="38" t="s">
        <v>55</v>
      </c>
      <c r="H176" s="38" t="s">
        <v>50</v>
      </c>
      <c r="I176" s="38">
        <v>0.99719999999999998</v>
      </c>
      <c r="J176" s="38">
        <v>91.229600000000005</v>
      </c>
      <c r="K176" s="38">
        <v>338.12979999999999</v>
      </c>
      <c r="L176" s="38">
        <v>5.5552999999999999</v>
      </c>
      <c r="M176" s="38">
        <v>0</v>
      </c>
      <c r="N176" s="38">
        <v>0.78249999999999997</v>
      </c>
      <c r="O176" s="38">
        <v>0.26040000000000002</v>
      </c>
      <c r="P176" s="38">
        <v>20.124400000000001</v>
      </c>
      <c r="Q176" s="38">
        <v>52.0627</v>
      </c>
      <c r="R176" s="38">
        <v>0</v>
      </c>
      <c r="S176" s="38">
        <v>8.3492999999999995</v>
      </c>
      <c r="T176" s="38">
        <v>4.6159999999999997</v>
      </c>
      <c r="U176" s="38">
        <v>0</v>
      </c>
      <c r="V176" s="38">
        <v>0</v>
      </c>
      <c r="W176" s="38">
        <v>3.5678000000000001</v>
      </c>
      <c r="X176" s="38">
        <v>13.1425</v>
      </c>
      <c r="Y176" s="38">
        <v>0</v>
      </c>
      <c r="Z176" s="38">
        <v>677.15170000000001</v>
      </c>
      <c r="AA176" s="38">
        <v>0</v>
      </c>
      <c r="AB176" s="38">
        <v>0</v>
      </c>
      <c r="AC176" s="38">
        <v>4.2111000000000001</v>
      </c>
      <c r="AD176" s="38">
        <v>0</v>
      </c>
      <c r="AE176" s="38">
        <v>0</v>
      </c>
      <c r="AF176" s="38">
        <v>0.34160000000000001</v>
      </c>
      <c r="AG176" s="38">
        <v>0</v>
      </c>
      <c r="AH176" s="38">
        <v>15.3979</v>
      </c>
      <c r="AI176" s="38">
        <v>0</v>
      </c>
      <c r="AJ176" s="38">
        <v>-9999</v>
      </c>
      <c r="AK176" s="38">
        <v>429.35939999999999</v>
      </c>
      <c r="AL176" s="38">
        <v>6.3377999999999997</v>
      </c>
      <c r="AM176" s="38">
        <v>690.29420000000005</v>
      </c>
      <c r="AN176" s="38">
        <v>16.533000000000001</v>
      </c>
      <c r="AO176" s="38">
        <v>52.0627</v>
      </c>
      <c r="AP176" s="38">
        <v>39.7333</v>
      </c>
      <c r="AQ176" s="38">
        <v>0.60199999999999998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</row>
    <row r="177" spans="1:53" s="6" customFormat="1" x14ac:dyDescent="0.25">
      <c r="A177" s="6">
        <v>2100</v>
      </c>
      <c r="B177" s="6" t="s">
        <v>84</v>
      </c>
      <c r="C177" s="6" t="s">
        <v>95</v>
      </c>
      <c r="F177" s="38" t="s">
        <v>51</v>
      </c>
      <c r="G177" s="38" t="s">
        <v>55</v>
      </c>
      <c r="H177" s="38" t="s">
        <v>50</v>
      </c>
      <c r="I177" s="38">
        <v>1.2829999999999999</v>
      </c>
      <c r="J177" s="38">
        <v>88.617199999999997</v>
      </c>
      <c r="K177" s="38">
        <v>329.67329999999998</v>
      </c>
      <c r="L177" s="38">
        <v>5.4406999999999996</v>
      </c>
      <c r="M177" s="38">
        <v>0</v>
      </c>
      <c r="N177" s="38">
        <v>0.78249999999999997</v>
      </c>
      <c r="O177" s="38">
        <v>0.18260000000000001</v>
      </c>
      <c r="P177" s="38">
        <v>16.8078</v>
      </c>
      <c r="Q177" s="38">
        <v>63.207500000000003</v>
      </c>
      <c r="R177" s="38">
        <v>0</v>
      </c>
      <c r="S177" s="38">
        <v>6.6612</v>
      </c>
      <c r="T177" s="38">
        <v>6.0023999999999997</v>
      </c>
      <c r="U177" s="38">
        <v>0</v>
      </c>
      <c r="V177" s="38">
        <v>0</v>
      </c>
      <c r="W177" s="38">
        <v>3.1019000000000001</v>
      </c>
      <c r="X177" s="38">
        <v>13.1325</v>
      </c>
      <c r="Y177" s="38">
        <v>0</v>
      </c>
      <c r="Z177" s="38">
        <v>680.53110000000004</v>
      </c>
      <c r="AA177" s="38">
        <v>0</v>
      </c>
      <c r="AB177" s="38">
        <v>0</v>
      </c>
      <c r="AC177" s="38">
        <v>2.4516</v>
      </c>
      <c r="AD177" s="38">
        <v>0</v>
      </c>
      <c r="AE177" s="38">
        <v>0</v>
      </c>
      <c r="AF177" s="38">
        <v>0.32</v>
      </c>
      <c r="AG177" s="38">
        <v>0</v>
      </c>
      <c r="AH177" s="38">
        <v>18.010300000000001</v>
      </c>
      <c r="AI177" s="38">
        <v>0</v>
      </c>
      <c r="AJ177" s="38">
        <v>-9999</v>
      </c>
      <c r="AK177" s="38">
        <v>418.29050000000001</v>
      </c>
      <c r="AL177" s="38">
        <v>6.2232000000000003</v>
      </c>
      <c r="AM177" s="38">
        <v>693.66359999999997</v>
      </c>
      <c r="AN177" s="38">
        <v>15.765499999999999</v>
      </c>
      <c r="AO177" s="38">
        <v>63.207500000000003</v>
      </c>
      <c r="AP177" s="38">
        <v>37.2697</v>
      </c>
      <c r="AQ177" s="38">
        <v>0.50260000000000005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</row>
    <row r="178" spans="1:53" s="6" customFormat="1" x14ac:dyDescent="0.25">
      <c r="A178" s="6">
        <v>0</v>
      </c>
      <c r="B178" s="6" t="s">
        <v>85</v>
      </c>
      <c r="C178" s="6" t="s">
        <v>95</v>
      </c>
      <c r="F178" s="38" t="s">
        <v>51</v>
      </c>
      <c r="G178" s="38" t="s">
        <v>55</v>
      </c>
      <c r="H178" s="38" t="s">
        <v>50</v>
      </c>
      <c r="I178" s="38">
        <v>0</v>
      </c>
      <c r="J178" s="38">
        <v>1110.44</v>
      </c>
      <c r="K178" s="38">
        <v>516.4325</v>
      </c>
      <c r="L178" s="38">
        <v>26.54</v>
      </c>
      <c r="M178" s="38">
        <v>0</v>
      </c>
      <c r="N178" s="38">
        <v>0.78</v>
      </c>
      <c r="O178" s="38">
        <v>2.3424999999999998</v>
      </c>
      <c r="P178" s="38">
        <v>0</v>
      </c>
      <c r="Q178" s="38">
        <v>26.21</v>
      </c>
      <c r="R178" s="38">
        <v>0</v>
      </c>
      <c r="S178" s="38">
        <v>74.064999999999998</v>
      </c>
      <c r="T178" s="38">
        <v>0.20499999999999999</v>
      </c>
      <c r="U178" s="38">
        <v>0</v>
      </c>
      <c r="V178" s="38">
        <v>0</v>
      </c>
      <c r="W178" s="38">
        <v>3.1775000000000002</v>
      </c>
      <c r="X178" s="38">
        <v>8.7225000000000001</v>
      </c>
      <c r="Y178" s="38">
        <v>0</v>
      </c>
      <c r="Z178" s="38">
        <v>1918.0350000000001</v>
      </c>
      <c r="AA178" s="38">
        <v>0</v>
      </c>
      <c r="AB178" s="38">
        <v>0</v>
      </c>
      <c r="AC178" s="38">
        <v>78.087500000000006</v>
      </c>
      <c r="AD178" s="38">
        <v>0</v>
      </c>
      <c r="AE178" s="38">
        <v>0</v>
      </c>
      <c r="AF178" s="38">
        <v>0.125</v>
      </c>
      <c r="AG178" s="38">
        <v>0</v>
      </c>
      <c r="AH178" s="38">
        <v>0</v>
      </c>
      <c r="AI178" s="38">
        <v>0</v>
      </c>
      <c r="AJ178" s="38">
        <v>-9999</v>
      </c>
      <c r="AK178" s="38">
        <v>1626.8724999999999</v>
      </c>
      <c r="AL178" s="38">
        <v>27.32</v>
      </c>
      <c r="AM178" s="38">
        <v>1926.7574999999999</v>
      </c>
      <c r="AN178" s="38">
        <v>77.447500000000005</v>
      </c>
      <c r="AO178" s="38">
        <v>26.21</v>
      </c>
      <c r="AP178" s="38">
        <v>78.087500000000006</v>
      </c>
      <c r="AQ178" s="38">
        <v>2.4674999999999998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</row>
    <row r="179" spans="1:53" s="6" customFormat="1" x14ac:dyDescent="0.25">
      <c r="A179" s="6">
        <v>2010</v>
      </c>
      <c r="B179" s="6" t="s">
        <v>85</v>
      </c>
      <c r="C179" s="6" t="s">
        <v>95</v>
      </c>
      <c r="F179" s="38" t="s">
        <v>51</v>
      </c>
      <c r="G179" s="38" t="s">
        <v>55</v>
      </c>
      <c r="H179" s="38" t="s">
        <v>50</v>
      </c>
      <c r="I179" s="38">
        <v>0</v>
      </c>
      <c r="J179" s="38">
        <v>1101.8612000000001</v>
      </c>
      <c r="K179" s="38">
        <v>501.46929999999998</v>
      </c>
      <c r="L179" s="38">
        <v>26.54</v>
      </c>
      <c r="M179" s="38">
        <v>0</v>
      </c>
      <c r="N179" s="38">
        <v>0.70709999999999995</v>
      </c>
      <c r="O179" s="38">
        <v>2.1833999999999998</v>
      </c>
      <c r="P179" s="38">
        <v>15.036099999999999</v>
      </c>
      <c r="Q179" s="38">
        <v>42.945</v>
      </c>
      <c r="R179" s="38">
        <v>0</v>
      </c>
      <c r="S179" s="38">
        <v>72.936000000000007</v>
      </c>
      <c r="T179" s="38">
        <v>0.49559999999999998</v>
      </c>
      <c r="U179" s="38">
        <v>0</v>
      </c>
      <c r="V179" s="38">
        <v>0</v>
      </c>
      <c r="W179" s="38">
        <v>3.1775000000000002</v>
      </c>
      <c r="X179" s="38">
        <v>6.2525000000000004</v>
      </c>
      <c r="Y179" s="38">
        <v>0</v>
      </c>
      <c r="Z179" s="38">
        <v>1921.7215000000001</v>
      </c>
      <c r="AA179" s="38">
        <v>0</v>
      </c>
      <c r="AB179" s="38">
        <v>0</v>
      </c>
      <c r="AC179" s="38">
        <v>61.133499999999998</v>
      </c>
      <c r="AD179" s="38">
        <v>0</v>
      </c>
      <c r="AE179" s="38">
        <v>0</v>
      </c>
      <c r="AF179" s="38">
        <v>0.125</v>
      </c>
      <c r="AG179" s="38">
        <v>0</v>
      </c>
      <c r="AH179" s="38">
        <v>8.5787999999999993</v>
      </c>
      <c r="AI179" s="38">
        <v>0</v>
      </c>
      <c r="AJ179" s="38">
        <v>-9999</v>
      </c>
      <c r="AK179" s="38">
        <v>1603.3305</v>
      </c>
      <c r="AL179" s="38">
        <v>27.2471</v>
      </c>
      <c r="AM179" s="38">
        <v>1927.9739999999999</v>
      </c>
      <c r="AN179" s="38">
        <v>76.609099999999998</v>
      </c>
      <c r="AO179" s="38">
        <v>42.945</v>
      </c>
      <c r="AP179" s="38">
        <v>84.748400000000004</v>
      </c>
      <c r="AQ179" s="38">
        <v>2.3083999999999998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</row>
    <row r="180" spans="1:53" s="6" customFormat="1" x14ac:dyDescent="0.25">
      <c r="A180" s="6">
        <v>2025</v>
      </c>
      <c r="B180" s="6" t="s">
        <v>85</v>
      </c>
      <c r="C180" s="6" t="s">
        <v>95</v>
      </c>
      <c r="F180" s="38" t="s">
        <v>51</v>
      </c>
      <c r="G180" s="38" t="s">
        <v>55</v>
      </c>
      <c r="H180" s="38" t="s">
        <v>50</v>
      </c>
      <c r="I180" s="38">
        <v>8.2799999999999999E-2</v>
      </c>
      <c r="J180" s="38">
        <v>1100.1001000000001</v>
      </c>
      <c r="K180" s="38">
        <v>499.74720000000002</v>
      </c>
      <c r="L180" s="38">
        <v>26.54</v>
      </c>
      <c r="M180" s="38">
        <v>0</v>
      </c>
      <c r="N180" s="38">
        <v>0.70169999999999999</v>
      </c>
      <c r="O180" s="38">
        <v>2.1758999999999999</v>
      </c>
      <c r="P180" s="38">
        <v>7.4569000000000001</v>
      </c>
      <c r="Q180" s="38">
        <v>52.811300000000003</v>
      </c>
      <c r="R180" s="38">
        <v>0</v>
      </c>
      <c r="S180" s="38">
        <v>72.836699999999993</v>
      </c>
      <c r="T180" s="38">
        <v>1.3996</v>
      </c>
      <c r="U180" s="38">
        <v>0</v>
      </c>
      <c r="V180" s="38">
        <v>0</v>
      </c>
      <c r="W180" s="38">
        <v>3.1775000000000002</v>
      </c>
      <c r="X180" s="38">
        <v>5.2625000000000002</v>
      </c>
      <c r="Y180" s="38">
        <v>0</v>
      </c>
      <c r="Z180" s="38">
        <v>1922.8146999999999</v>
      </c>
      <c r="AA180" s="38">
        <v>0</v>
      </c>
      <c r="AB180" s="38">
        <v>0</v>
      </c>
      <c r="AC180" s="38">
        <v>59.6736</v>
      </c>
      <c r="AD180" s="38">
        <v>0</v>
      </c>
      <c r="AE180" s="38">
        <v>0</v>
      </c>
      <c r="AF180" s="38">
        <v>0.125</v>
      </c>
      <c r="AG180" s="38">
        <v>0</v>
      </c>
      <c r="AH180" s="38">
        <v>10.3399</v>
      </c>
      <c r="AI180" s="38">
        <v>0</v>
      </c>
      <c r="AJ180" s="38">
        <v>-9999</v>
      </c>
      <c r="AK180" s="38">
        <v>1599.8471999999999</v>
      </c>
      <c r="AL180" s="38">
        <v>27.241700000000002</v>
      </c>
      <c r="AM180" s="38">
        <v>1928.0771999999999</v>
      </c>
      <c r="AN180" s="38">
        <v>77.413799999999995</v>
      </c>
      <c r="AO180" s="38">
        <v>52.811300000000003</v>
      </c>
      <c r="AP180" s="38">
        <v>77.470399999999998</v>
      </c>
      <c r="AQ180" s="38">
        <v>2.3008999999999999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</row>
    <row r="181" spans="1:53" s="6" customFormat="1" x14ac:dyDescent="0.25">
      <c r="A181" s="6">
        <v>2040</v>
      </c>
      <c r="B181" s="6" t="s">
        <v>85</v>
      </c>
      <c r="C181" s="6" t="s">
        <v>95</v>
      </c>
      <c r="F181" s="38" t="s">
        <v>51</v>
      </c>
      <c r="G181" s="38" t="s">
        <v>55</v>
      </c>
      <c r="H181" s="38" t="s">
        <v>50</v>
      </c>
      <c r="I181" s="38">
        <v>0.2606</v>
      </c>
      <c r="J181" s="38">
        <v>1087.7988</v>
      </c>
      <c r="K181" s="38">
        <v>491.60509999999999</v>
      </c>
      <c r="L181" s="38">
        <v>26.54</v>
      </c>
      <c r="M181" s="38">
        <v>0</v>
      </c>
      <c r="N181" s="38">
        <v>0.69830000000000003</v>
      </c>
      <c r="O181" s="38">
        <v>2.0135999999999998</v>
      </c>
      <c r="P181" s="38">
        <v>13.760199999999999</v>
      </c>
      <c r="Q181" s="38">
        <v>56.660800000000002</v>
      </c>
      <c r="R181" s="38">
        <v>0</v>
      </c>
      <c r="S181" s="38">
        <v>72.495099999999994</v>
      </c>
      <c r="T181" s="38">
        <v>2.8584999999999998</v>
      </c>
      <c r="U181" s="38">
        <v>0</v>
      </c>
      <c r="V181" s="38">
        <v>0</v>
      </c>
      <c r="W181" s="38">
        <v>3.1775000000000002</v>
      </c>
      <c r="X181" s="38">
        <v>4.8849999999999998</v>
      </c>
      <c r="Y181" s="38">
        <v>0</v>
      </c>
      <c r="Z181" s="38">
        <v>1923.6155000000001</v>
      </c>
      <c r="AA181" s="38">
        <v>0</v>
      </c>
      <c r="AB181" s="38">
        <v>0</v>
      </c>
      <c r="AC181" s="38">
        <v>56.2879</v>
      </c>
      <c r="AD181" s="38">
        <v>0</v>
      </c>
      <c r="AE181" s="38">
        <v>0</v>
      </c>
      <c r="AF181" s="38">
        <v>0.125</v>
      </c>
      <c r="AG181" s="38">
        <v>0</v>
      </c>
      <c r="AH181" s="38">
        <v>22.641200000000001</v>
      </c>
      <c r="AI181" s="38">
        <v>0</v>
      </c>
      <c r="AJ181" s="38">
        <v>-9999</v>
      </c>
      <c r="AK181" s="38">
        <v>1579.4039</v>
      </c>
      <c r="AL181" s="38">
        <v>27.238299999999999</v>
      </c>
      <c r="AM181" s="38">
        <v>1928.5005000000001</v>
      </c>
      <c r="AN181" s="38">
        <v>78.531099999999995</v>
      </c>
      <c r="AO181" s="38">
        <v>56.660800000000002</v>
      </c>
      <c r="AP181" s="38">
        <v>92.689300000000003</v>
      </c>
      <c r="AQ181" s="38">
        <v>2.1385999999999998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</row>
    <row r="182" spans="1:53" s="6" customFormat="1" x14ac:dyDescent="0.25">
      <c r="A182" s="6">
        <v>2055</v>
      </c>
      <c r="B182" s="6" t="s">
        <v>85</v>
      </c>
      <c r="C182" s="6" t="s">
        <v>95</v>
      </c>
      <c r="F182" s="38" t="s">
        <v>51</v>
      </c>
      <c r="G182" s="38" t="s">
        <v>55</v>
      </c>
      <c r="H182" s="38" t="s">
        <v>50</v>
      </c>
      <c r="I182" s="38">
        <v>0.43840000000000001</v>
      </c>
      <c r="J182" s="38">
        <v>1068.3189</v>
      </c>
      <c r="K182" s="38">
        <v>481.01400000000001</v>
      </c>
      <c r="L182" s="38">
        <v>26.54</v>
      </c>
      <c r="M182" s="38">
        <v>0</v>
      </c>
      <c r="N182" s="38">
        <v>0.58709999999999996</v>
      </c>
      <c r="O182" s="38">
        <v>1.7482</v>
      </c>
      <c r="P182" s="38">
        <v>20.025200000000002</v>
      </c>
      <c r="Q182" s="38">
        <v>64.426699999999997</v>
      </c>
      <c r="R182" s="38">
        <v>0</v>
      </c>
      <c r="S182" s="38">
        <v>71.642899999999997</v>
      </c>
      <c r="T182" s="38">
        <v>3.5821999999999998</v>
      </c>
      <c r="U182" s="38">
        <v>0</v>
      </c>
      <c r="V182" s="38">
        <v>0</v>
      </c>
      <c r="W182" s="38">
        <v>3.1775000000000002</v>
      </c>
      <c r="X182" s="38">
        <v>4.1849999999999996</v>
      </c>
      <c r="Y182" s="38">
        <v>0</v>
      </c>
      <c r="Z182" s="38">
        <v>1925.5006000000001</v>
      </c>
      <c r="AA182" s="38">
        <v>0</v>
      </c>
      <c r="AB182" s="38">
        <v>0</v>
      </c>
      <c r="AC182" s="38">
        <v>52.168199999999999</v>
      </c>
      <c r="AD182" s="38">
        <v>0</v>
      </c>
      <c r="AE182" s="38">
        <v>0</v>
      </c>
      <c r="AF182" s="38">
        <v>0.125</v>
      </c>
      <c r="AG182" s="38">
        <v>0</v>
      </c>
      <c r="AH182" s="38">
        <v>42.121099999999998</v>
      </c>
      <c r="AI182" s="38">
        <v>0</v>
      </c>
      <c r="AJ182" s="38">
        <v>-9999</v>
      </c>
      <c r="AK182" s="38">
        <v>1549.3329000000001</v>
      </c>
      <c r="AL182" s="38">
        <v>27.127099999999999</v>
      </c>
      <c r="AM182" s="38">
        <v>1929.6856</v>
      </c>
      <c r="AN182" s="38">
        <v>78.402500000000003</v>
      </c>
      <c r="AO182" s="38">
        <v>64.426699999999997</v>
      </c>
      <c r="AP182" s="38">
        <v>114.3145</v>
      </c>
      <c r="AQ182" s="38">
        <v>1.8732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</row>
    <row r="183" spans="1:53" s="6" customFormat="1" x14ac:dyDescent="0.25">
      <c r="A183" s="6">
        <v>2070</v>
      </c>
      <c r="B183" s="6" t="s">
        <v>85</v>
      </c>
      <c r="C183" s="6" t="s">
        <v>95</v>
      </c>
      <c r="F183" s="38" t="s">
        <v>51</v>
      </c>
      <c r="G183" s="38" t="s">
        <v>55</v>
      </c>
      <c r="H183" s="38" t="s">
        <v>50</v>
      </c>
      <c r="I183" s="38">
        <v>0.71779999999999999</v>
      </c>
      <c r="J183" s="38">
        <v>1024.1712</v>
      </c>
      <c r="K183" s="38">
        <v>461.0967</v>
      </c>
      <c r="L183" s="38">
        <v>15.7775</v>
      </c>
      <c r="M183" s="38">
        <v>0</v>
      </c>
      <c r="N183" s="38">
        <v>4.0800000000000003E-2</v>
      </c>
      <c r="O183" s="38">
        <v>1.1087</v>
      </c>
      <c r="P183" s="38">
        <v>43.38</v>
      </c>
      <c r="Q183" s="38">
        <v>82.332499999999996</v>
      </c>
      <c r="R183" s="38">
        <v>0</v>
      </c>
      <c r="S183" s="38">
        <v>67.997900000000001</v>
      </c>
      <c r="T183" s="38">
        <v>5.2942999999999998</v>
      </c>
      <c r="U183" s="38">
        <v>0</v>
      </c>
      <c r="V183" s="38">
        <v>0</v>
      </c>
      <c r="W183" s="38">
        <v>3.173</v>
      </c>
      <c r="X183" s="38">
        <v>4.1025</v>
      </c>
      <c r="Y183" s="38">
        <v>0</v>
      </c>
      <c r="Z183" s="38">
        <v>1930.2782</v>
      </c>
      <c r="AA183" s="38">
        <v>0</v>
      </c>
      <c r="AB183" s="38">
        <v>0</v>
      </c>
      <c r="AC183" s="38">
        <v>40.020800000000001</v>
      </c>
      <c r="AD183" s="38">
        <v>0</v>
      </c>
      <c r="AE183" s="38">
        <v>0</v>
      </c>
      <c r="AF183" s="38">
        <v>0.1196</v>
      </c>
      <c r="AG183" s="38">
        <v>0</v>
      </c>
      <c r="AH183" s="38">
        <v>86.268799999999999</v>
      </c>
      <c r="AI183" s="38">
        <v>0</v>
      </c>
      <c r="AJ183" s="38">
        <v>-9999</v>
      </c>
      <c r="AK183" s="38">
        <v>1485.2679000000001</v>
      </c>
      <c r="AL183" s="38">
        <v>15.818300000000001</v>
      </c>
      <c r="AM183" s="38">
        <v>1934.3806999999999</v>
      </c>
      <c r="AN183" s="38">
        <v>76.465100000000007</v>
      </c>
      <c r="AO183" s="38">
        <v>82.332499999999996</v>
      </c>
      <c r="AP183" s="38">
        <v>169.6696</v>
      </c>
      <c r="AQ183" s="38">
        <v>1.2282999999999999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</row>
    <row r="184" spans="1:53" s="6" customFormat="1" x14ac:dyDescent="0.25">
      <c r="A184" s="6">
        <v>2085</v>
      </c>
      <c r="B184" s="6" t="s">
        <v>85</v>
      </c>
      <c r="C184" s="6" t="s">
        <v>95</v>
      </c>
      <c r="F184" s="38" t="s">
        <v>51</v>
      </c>
      <c r="G184" s="38" t="s">
        <v>55</v>
      </c>
      <c r="H184" s="38" t="s">
        <v>50</v>
      </c>
      <c r="I184" s="38">
        <v>0.99719999999999998</v>
      </c>
      <c r="J184" s="38">
        <v>976.60749999999996</v>
      </c>
      <c r="K184" s="38">
        <v>423.1524</v>
      </c>
      <c r="L184" s="38">
        <v>9.2850000000000001</v>
      </c>
      <c r="M184" s="38">
        <v>0</v>
      </c>
      <c r="N184" s="38">
        <v>2.64E-2</v>
      </c>
      <c r="O184" s="38">
        <v>0.59760000000000002</v>
      </c>
      <c r="P184" s="38">
        <v>65.819100000000006</v>
      </c>
      <c r="Q184" s="38">
        <v>129.1455</v>
      </c>
      <c r="R184" s="38">
        <v>0</v>
      </c>
      <c r="S184" s="38">
        <v>61.106099999999998</v>
      </c>
      <c r="T184" s="38">
        <v>6.7638999999999996</v>
      </c>
      <c r="U184" s="38">
        <v>0</v>
      </c>
      <c r="V184" s="38">
        <v>0</v>
      </c>
      <c r="W184" s="38">
        <v>3.1654</v>
      </c>
      <c r="X184" s="38">
        <v>3.8</v>
      </c>
      <c r="Y184" s="38">
        <v>0</v>
      </c>
      <c r="Z184" s="38">
        <v>1939.367</v>
      </c>
      <c r="AA184" s="38">
        <v>0</v>
      </c>
      <c r="AB184" s="38">
        <v>0</v>
      </c>
      <c r="AC184" s="38">
        <v>12.3893</v>
      </c>
      <c r="AD184" s="38">
        <v>0</v>
      </c>
      <c r="AE184" s="38">
        <v>0</v>
      </c>
      <c r="AF184" s="38">
        <v>0.1048</v>
      </c>
      <c r="AG184" s="38">
        <v>0</v>
      </c>
      <c r="AH184" s="38">
        <v>133.83250000000001</v>
      </c>
      <c r="AI184" s="38">
        <v>0</v>
      </c>
      <c r="AJ184" s="38">
        <v>-9999</v>
      </c>
      <c r="AK184" s="38">
        <v>1399.7599</v>
      </c>
      <c r="AL184" s="38">
        <v>9.3114000000000008</v>
      </c>
      <c r="AM184" s="38">
        <v>1943.1669999999999</v>
      </c>
      <c r="AN184" s="38">
        <v>71.035399999999996</v>
      </c>
      <c r="AO184" s="38">
        <v>129.1455</v>
      </c>
      <c r="AP184" s="38">
        <v>212.04089999999999</v>
      </c>
      <c r="AQ184" s="38">
        <v>0.70240000000000002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</row>
    <row r="185" spans="1:53" s="6" customFormat="1" x14ac:dyDescent="0.25">
      <c r="A185" s="6">
        <v>2100</v>
      </c>
      <c r="B185" s="6" t="s">
        <v>85</v>
      </c>
      <c r="C185" s="6" t="s">
        <v>95</v>
      </c>
      <c r="F185" s="38" t="s">
        <v>51</v>
      </c>
      <c r="G185" s="38" t="s">
        <v>55</v>
      </c>
      <c r="H185" s="38" t="s">
        <v>50</v>
      </c>
      <c r="I185" s="38">
        <v>1.2829999999999999</v>
      </c>
      <c r="J185" s="38">
        <v>939.49379999999996</v>
      </c>
      <c r="K185" s="38">
        <v>398.09379999999999</v>
      </c>
      <c r="L185" s="38">
        <v>5.9988999999999999</v>
      </c>
      <c r="M185" s="38">
        <v>0</v>
      </c>
      <c r="N185" s="38">
        <v>1.29E-2</v>
      </c>
      <c r="O185" s="38">
        <v>0.28420000000000001</v>
      </c>
      <c r="P185" s="38">
        <v>60.650500000000001</v>
      </c>
      <c r="Q185" s="38">
        <v>165.0779</v>
      </c>
      <c r="R185" s="38">
        <v>0</v>
      </c>
      <c r="S185" s="38">
        <v>55.6828</v>
      </c>
      <c r="T185" s="38">
        <v>8.84</v>
      </c>
      <c r="U185" s="38">
        <v>0</v>
      </c>
      <c r="V185" s="38">
        <v>0</v>
      </c>
      <c r="W185" s="38">
        <v>3.1555</v>
      </c>
      <c r="X185" s="38">
        <v>3.2149999999999999</v>
      </c>
      <c r="Y185" s="38">
        <v>0</v>
      </c>
      <c r="Z185" s="38">
        <v>1947.7362000000001</v>
      </c>
      <c r="AA185" s="38">
        <v>0</v>
      </c>
      <c r="AB185" s="38">
        <v>0</v>
      </c>
      <c r="AC185" s="38">
        <v>5.8878000000000004</v>
      </c>
      <c r="AD185" s="38">
        <v>0</v>
      </c>
      <c r="AE185" s="38">
        <v>0</v>
      </c>
      <c r="AF185" s="38">
        <v>8.6999999999999994E-2</v>
      </c>
      <c r="AG185" s="38">
        <v>0</v>
      </c>
      <c r="AH185" s="38">
        <v>170.9462</v>
      </c>
      <c r="AI185" s="38">
        <v>0</v>
      </c>
      <c r="AJ185" s="38">
        <v>-9999</v>
      </c>
      <c r="AK185" s="38">
        <v>1337.5876000000001</v>
      </c>
      <c r="AL185" s="38">
        <v>6.0117000000000003</v>
      </c>
      <c r="AM185" s="38">
        <v>1950.9512</v>
      </c>
      <c r="AN185" s="38">
        <v>67.678299999999993</v>
      </c>
      <c r="AO185" s="38">
        <v>165.0779</v>
      </c>
      <c r="AP185" s="38">
        <v>237.4845</v>
      </c>
      <c r="AQ185" s="38">
        <v>0.37119999999999997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</row>
    <row r="186" spans="1:53" s="6" customFormat="1" x14ac:dyDescent="0.25">
      <c r="A186" s="6">
        <v>0</v>
      </c>
      <c r="B186" s="6" t="s">
        <v>86</v>
      </c>
      <c r="C186" s="6" t="s">
        <v>95</v>
      </c>
      <c r="F186" s="38" t="s">
        <v>51</v>
      </c>
      <c r="G186" s="38" t="s">
        <v>55</v>
      </c>
      <c r="H186" s="38" t="s">
        <v>50</v>
      </c>
      <c r="I186" s="38">
        <v>0</v>
      </c>
      <c r="J186" s="38">
        <v>424.13499999999999</v>
      </c>
      <c r="K186" s="38">
        <v>295.97250000000003</v>
      </c>
      <c r="L186" s="38">
        <v>9.3175000000000008</v>
      </c>
      <c r="M186" s="38">
        <v>0</v>
      </c>
      <c r="N186" s="38">
        <v>8.6125000000000007</v>
      </c>
      <c r="O186" s="38">
        <v>0</v>
      </c>
      <c r="P186" s="38">
        <v>0.81499999999999995</v>
      </c>
      <c r="Q186" s="38">
        <v>0.3775</v>
      </c>
      <c r="R186" s="38">
        <v>0</v>
      </c>
      <c r="S186" s="38">
        <v>27.545000000000002</v>
      </c>
      <c r="T186" s="38">
        <v>0</v>
      </c>
      <c r="U186" s="38">
        <v>0</v>
      </c>
      <c r="V186" s="38">
        <v>0</v>
      </c>
      <c r="W186" s="38">
        <v>0</v>
      </c>
      <c r="X186" s="38">
        <v>2.48</v>
      </c>
      <c r="Y186" s="38">
        <v>4.3574999999999999</v>
      </c>
      <c r="Z186" s="38">
        <v>524.02250000000004</v>
      </c>
      <c r="AA186" s="38">
        <v>0</v>
      </c>
      <c r="AB186" s="38">
        <v>0</v>
      </c>
      <c r="AC186" s="38">
        <v>61.307499999999997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-9999</v>
      </c>
      <c r="AK186" s="38">
        <v>720.10749999999996</v>
      </c>
      <c r="AL186" s="38">
        <v>17.93</v>
      </c>
      <c r="AM186" s="38">
        <v>530.86</v>
      </c>
      <c r="AN186" s="38">
        <v>27.545000000000002</v>
      </c>
      <c r="AO186" s="38">
        <v>0.3775</v>
      </c>
      <c r="AP186" s="38">
        <v>62.122500000000002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</row>
    <row r="187" spans="1:53" s="6" customFormat="1" x14ac:dyDescent="0.25">
      <c r="A187" s="6">
        <v>2010</v>
      </c>
      <c r="B187" s="6" t="s">
        <v>86</v>
      </c>
      <c r="C187" s="6" t="s">
        <v>95</v>
      </c>
      <c r="F187" s="38" t="s">
        <v>51</v>
      </c>
      <c r="G187" s="38" t="s">
        <v>55</v>
      </c>
      <c r="H187" s="38" t="s">
        <v>50</v>
      </c>
      <c r="I187" s="38">
        <v>0</v>
      </c>
      <c r="J187" s="38">
        <v>420.75839999999999</v>
      </c>
      <c r="K187" s="38">
        <v>288.51710000000003</v>
      </c>
      <c r="L187" s="38">
        <v>9.0617000000000001</v>
      </c>
      <c r="M187" s="38">
        <v>0</v>
      </c>
      <c r="N187" s="38">
        <v>8.6125000000000007</v>
      </c>
      <c r="O187" s="38">
        <v>0</v>
      </c>
      <c r="P187" s="38">
        <v>8.5261999999999993</v>
      </c>
      <c r="Q187" s="38">
        <v>1.5888</v>
      </c>
      <c r="R187" s="38">
        <v>0</v>
      </c>
      <c r="S187" s="38">
        <v>27.527899999999999</v>
      </c>
      <c r="T187" s="38">
        <v>0</v>
      </c>
      <c r="U187" s="38">
        <v>0</v>
      </c>
      <c r="V187" s="38">
        <v>0</v>
      </c>
      <c r="W187" s="38">
        <v>0</v>
      </c>
      <c r="X187" s="38">
        <v>2.48</v>
      </c>
      <c r="Y187" s="38">
        <v>3.13</v>
      </c>
      <c r="Z187" s="38">
        <v>525.26710000000003</v>
      </c>
      <c r="AA187" s="38">
        <v>0</v>
      </c>
      <c r="AB187" s="38">
        <v>0</v>
      </c>
      <c r="AC187" s="38">
        <v>60.096200000000003</v>
      </c>
      <c r="AD187" s="38">
        <v>0</v>
      </c>
      <c r="AE187" s="38">
        <v>0</v>
      </c>
      <c r="AF187" s="38">
        <v>0</v>
      </c>
      <c r="AG187" s="38">
        <v>0</v>
      </c>
      <c r="AH187" s="38">
        <v>3.3765999999999998</v>
      </c>
      <c r="AI187" s="38">
        <v>0</v>
      </c>
      <c r="AJ187" s="38">
        <v>-9999</v>
      </c>
      <c r="AK187" s="38">
        <v>709.27539999999999</v>
      </c>
      <c r="AL187" s="38">
        <v>17.674199999999999</v>
      </c>
      <c r="AM187" s="38">
        <v>530.87710000000004</v>
      </c>
      <c r="AN187" s="38">
        <v>27.527899999999999</v>
      </c>
      <c r="AO187" s="38">
        <v>1.5888</v>
      </c>
      <c r="AP187" s="38">
        <v>71.998999999999995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</row>
    <row r="188" spans="1:53" s="6" customFormat="1" x14ac:dyDescent="0.25">
      <c r="A188" s="6">
        <v>2025</v>
      </c>
      <c r="B188" s="6" t="s">
        <v>86</v>
      </c>
      <c r="C188" s="6" t="s">
        <v>95</v>
      </c>
      <c r="F188" s="38" t="s">
        <v>51</v>
      </c>
      <c r="G188" s="38" t="s">
        <v>55</v>
      </c>
      <c r="H188" s="38" t="s">
        <v>50</v>
      </c>
      <c r="I188" s="38">
        <v>8.2799999999999999E-2</v>
      </c>
      <c r="J188" s="38">
        <v>419.86320000000001</v>
      </c>
      <c r="K188" s="38">
        <v>286.78500000000003</v>
      </c>
      <c r="L188" s="38">
        <v>9.0103000000000009</v>
      </c>
      <c r="M188" s="38">
        <v>0</v>
      </c>
      <c r="N188" s="38">
        <v>8.6125000000000007</v>
      </c>
      <c r="O188" s="38">
        <v>0</v>
      </c>
      <c r="P188" s="38">
        <v>7.9550000000000001</v>
      </c>
      <c r="Q188" s="38">
        <v>4.1569000000000003</v>
      </c>
      <c r="R188" s="38">
        <v>0</v>
      </c>
      <c r="S188" s="38">
        <v>27.508500000000002</v>
      </c>
      <c r="T188" s="38">
        <v>5.0000000000000001E-3</v>
      </c>
      <c r="U188" s="38">
        <v>0</v>
      </c>
      <c r="V188" s="38">
        <v>0</v>
      </c>
      <c r="W188" s="38">
        <v>0</v>
      </c>
      <c r="X188" s="38">
        <v>2.48</v>
      </c>
      <c r="Y188" s="38">
        <v>1.825</v>
      </c>
      <c r="Z188" s="38">
        <v>526.5915</v>
      </c>
      <c r="AA188" s="38">
        <v>0</v>
      </c>
      <c r="AB188" s="38">
        <v>0</v>
      </c>
      <c r="AC188" s="38">
        <v>59.877800000000001</v>
      </c>
      <c r="AD188" s="38">
        <v>0</v>
      </c>
      <c r="AE188" s="38">
        <v>0</v>
      </c>
      <c r="AF188" s="38">
        <v>0</v>
      </c>
      <c r="AG188" s="38">
        <v>0</v>
      </c>
      <c r="AH188" s="38">
        <v>4.2717999999999998</v>
      </c>
      <c r="AI188" s="38">
        <v>0</v>
      </c>
      <c r="AJ188" s="38">
        <v>-9999</v>
      </c>
      <c r="AK188" s="38">
        <v>706.6481</v>
      </c>
      <c r="AL188" s="38">
        <v>17.622800000000002</v>
      </c>
      <c r="AM188" s="38">
        <v>530.89649999999995</v>
      </c>
      <c r="AN188" s="38">
        <v>27.513500000000001</v>
      </c>
      <c r="AO188" s="38">
        <v>4.1569000000000003</v>
      </c>
      <c r="AP188" s="38">
        <v>72.104699999999994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</row>
    <row r="189" spans="1:53" s="6" customFormat="1" x14ac:dyDescent="0.25">
      <c r="A189" s="6">
        <v>2040</v>
      </c>
      <c r="B189" s="6" t="s">
        <v>86</v>
      </c>
      <c r="C189" s="6" t="s">
        <v>95</v>
      </c>
      <c r="F189" s="38" t="s">
        <v>51</v>
      </c>
      <c r="G189" s="38" t="s">
        <v>55</v>
      </c>
      <c r="H189" s="38" t="s">
        <v>50</v>
      </c>
      <c r="I189" s="38">
        <v>0.2606</v>
      </c>
      <c r="J189" s="38">
        <v>416.95409999999998</v>
      </c>
      <c r="K189" s="38">
        <v>282.09249999999997</v>
      </c>
      <c r="L189" s="38">
        <v>8.9011999999999993</v>
      </c>
      <c r="M189" s="38">
        <v>0</v>
      </c>
      <c r="N189" s="38">
        <v>8.6125000000000007</v>
      </c>
      <c r="O189" s="38">
        <v>0</v>
      </c>
      <c r="P189" s="38">
        <v>11.6868</v>
      </c>
      <c r="Q189" s="38">
        <v>5.9729999999999999</v>
      </c>
      <c r="R189" s="38">
        <v>0</v>
      </c>
      <c r="S189" s="38">
        <v>27.403500000000001</v>
      </c>
      <c r="T189" s="38">
        <v>0.1061</v>
      </c>
      <c r="U189" s="38">
        <v>0</v>
      </c>
      <c r="V189" s="38">
        <v>0</v>
      </c>
      <c r="W189" s="38">
        <v>0</v>
      </c>
      <c r="X189" s="38">
        <v>2.48</v>
      </c>
      <c r="Y189" s="38">
        <v>1.2825</v>
      </c>
      <c r="Z189" s="38">
        <v>527.23900000000003</v>
      </c>
      <c r="AA189" s="38">
        <v>0</v>
      </c>
      <c r="AB189" s="38">
        <v>0</v>
      </c>
      <c r="AC189" s="38">
        <v>59.030500000000004</v>
      </c>
      <c r="AD189" s="38">
        <v>0</v>
      </c>
      <c r="AE189" s="38">
        <v>0</v>
      </c>
      <c r="AF189" s="38">
        <v>0</v>
      </c>
      <c r="AG189" s="38">
        <v>0</v>
      </c>
      <c r="AH189" s="38">
        <v>7.1809000000000003</v>
      </c>
      <c r="AI189" s="38">
        <v>0</v>
      </c>
      <c r="AJ189" s="38">
        <v>-9999</v>
      </c>
      <c r="AK189" s="38">
        <v>699.04660000000001</v>
      </c>
      <c r="AL189" s="38">
        <v>17.5137</v>
      </c>
      <c r="AM189" s="38">
        <v>531.00149999999996</v>
      </c>
      <c r="AN189" s="38">
        <v>27.509599999999999</v>
      </c>
      <c r="AO189" s="38">
        <v>5.9729999999999999</v>
      </c>
      <c r="AP189" s="38">
        <v>77.898200000000003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</row>
    <row r="190" spans="1:53" s="6" customFormat="1" x14ac:dyDescent="0.25">
      <c r="A190" s="6">
        <v>2055</v>
      </c>
      <c r="B190" s="6" t="s">
        <v>86</v>
      </c>
      <c r="C190" s="6" t="s">
        <v>95</v>
      </c>
      <c r="F190" s="38" t="s">
        <v>51</v>
      </c>
      <c r="G190" s="38" t="s">
        <v>55</v>
      </c>
      <c r="H190" s="38" t="s">
        <v>50</v>
      </c>
      <c r="I190" s="38">
        <v>0.43840000000000001</v>
      </c>
      <c r="J190" s="38">
        <v>341.7217</v>
      </c>
      <c r="K190" s="38">
        <v>247.5282</v>
      </c>
      <c r="L190" s="38">
        <v>8.8146000000000004</v>
      </c>
      <c r="M190" s="38">
        <v>0</v>
      </c>
      <c r="N190" s="38">
        <v>7.76</v>
      </c>
      <c r="O190" s="38">
        <v>0</v>
      </c>
      <c r="P190" s="38">
        <v>44.661299999999997</v>
      </c>
      <c r="Q190" s="38">
        <v>18.03</v>
      </c>
      <c r="R190" s="38">
        <v>0</v>
      </c>
      <c r="S190" s="38">
        <v>27.193899999999999</v>
      </c>
      <c r="T190" s="38">
        <v>0.2006</v>
      </c>
      <c r="U190" s="38">
        <v>0</v>
      </c>
      <c r="V190" s="38">
        <v>0</v>
      </c>
      <c r="W190" s="38">
        <v>0</v>
      </c>
      <c r="X190" s="38">
        <v>2.48</v>
      </c>
      <c r="Y190" s="38">
        <v>0.85499999999999998</v>
      </c>
      <c r="Z190" s="38">
        <v>527.88199999999995</v>
      </c>
      <c r="AA190" s="38">
        <v>0</v>
      </c>
      <c r="AB190" s="38">
        <v>0</v>
      </c>
      <c r="AC190" s="38">
        <v>49.401899999999998</v>
      </c>
      <c r="AD190" s="38">
        <v>0</v>
      </c>
      <c r="AE190" s="38">
        <v>0</v>
      </c>
      <c r="AF190" s="38">
        <v>0</v>
      </c>
      <c r="AG190" s="38">
        <v>0</v>
      </c>
      <c r="AH190" s="38">
        <v>82.413300000000007</v>
      </c>
      <c r="AI190" s="38">
        <v>0</v>
      </c>
      <c r="AJ190" s="38">
        <v>-9999</v>
      </c>
      <c r="AK190" s="38">
        <v>589.24990000000003</v>
      </c>
      <c r="AL190" s="38">
        <v>16.5746</v>
      </c>
      <c r="AM190" s="38">
        <v>531.21699999999998</v>
      </c>
      <c r="AN190" s="38">
        <v>27.394600000000001</v>
      </c>
      <c r="AO190" s="38">
        <v>18.03</v>
      </c>
      <c r="AP190" s="38">
        <v>176.47649999999999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</row>
    <row r="191" spans="1:53" s="6" customFormat="1" x14ac:dyDescent="0.25">
      <c r="A191" s="6">
        <v>2070</v>
      </c>
      <c r="B191" s="6" t="s">
        <v>86</v>
      </c>
      <c r="C191" s="6" t="s">
        <v>95</v>
      </c>
      <c r="F191" s="38" t="s">
        <v>51</v>
      </c>
      <c r="G191" s="38" t="s">
        <v>55</v>
      </c>
      <c r="H191" s="38" t="s">
        <v>50</v>
      </c>
      <c r="I191" s="38">
        <v>0.71779999999999999</v>
      </c>
      <c r="J191" s="38">
        <v>301.14429999999999</v>
      </c>
      <c r="K191" s="38">
        <v>216.98089999999999</v>
      </c>
      <c r="L191" s="38">
        <v>0.1114</v>
      </c>
      <c r="M191" s="38">
        <v>0</v>
      </c>
      <c r="N191" s="38">
        <v>0.1409</v>
      </c>
      <c r="O191" s="38">
        <v>0</v>
      </c>
      <c r="P191" s="38">
        <v>60.723399999999998</v>
      </c>
      <c r="Q191" s="38">
        <v>74.752300000000005</v>
      </c>
      <c r="R191" s="38">
        <v>0</v>
      </c>
      <c r="S191" s="38">
        <v>26.3812</v>
      </c>
      <c r="T191" s="38">
        <v>0.47549999999999998</v>
      </c>
      <c r="U191" s="38">
        <v>0</v>
      </c>
      <c r="V191" s="38">
        <v>0</v>
      </c>
      <c r="W191" s="38">
        <v>0</v>
      </c>
      <c r="X191" s="38">
        <v>1.6025</v>
      </c>
      <c r="Y191" s="38">
        <v>0.30249999999999999</v>
      </c>
      <c r="Z191" s="38">
        <v>530.20659999999998</v>
      </c>
      <c r="AA191" s="38">
        <v>0</v>
      </c>
      <c r="AB191" s="38">
        <v>0</v>
      </c>
      <c r="AC191" s="38">
        <v>23.130299999999998</v>
      </c>
      <c r="AD191" s="38">
        <v>0</v>
      </c>
      <c r="AE191" s="38">
        <v>0</v>
      </c>
      <c r="AF191" s="38">
        <v>0</v>
      </c>
      <c r="AG191" s="38">
        <v>0</v>
      </c>
      <c r="AH191" s="38">
        <v>122.9907</v>
      </c>
      <c r="AI191" s="38">
        <v>0</v>
      </c>
      <c r="AJ191" s="38">
        <v>-9999</v>
      </c>
      <c r="AK191" s="38">
        <v>518.12519999999995</v>
      </c>
      <c r="AL191" s="38">
        <v>0.25230000000000002</v>
      </c>
      <c r="AM191" s="38">
        <v>532.11159999999995</v>
      </c>
      <c r="AN191" s="38">
        <v>26.8567</v>
      </c>
      <c r="AO191" s="38">
        <v>74.752300000000005</v>
      </c>
      <c r="AP191" s="38">
        <v>206.84440000000001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</row>
    <row r="192" spans="1:53" s="6" customFormat="1" x14ac:dyDescent="0.25">
      <c r="A192" s="6">
        <v>2085</v>
      </c>
      <c r="B192" s="6" t="s">
        <v>86</v>
      </c>
      <c r="C192" s="6" t="s">
        <v>95</v>
      </c>
      <c r="F192" s="38" t="s">
        <v>51</v>
      </c>
      <c r="G192" s="38" t="s">
        <v>55</v>
      </c>
      <c r="H192" s="38" t="s">
        <v>50</v>
      </c>
      <c r="I192" s="38">
        <v>0.99719999999999998</v>
      </c>
      <c r="J192" s="38">
        <v>269.16489999999999</v>
      </c>
      <c r="K192" s="38">
        <v>199.42850000000001</v>
      </c>
      <c r="L192" s="38">
        <v>8.1600000000000006E-2</v>
      </c>
      <c r="M192" s="38">
        <v>0</v>
      </c>
      <c r="N192" s="38">
        <v>0.1321</v>
      </c>
      <c r="O192" s="38">
        <v>0</v>
      </c>
      <c r="P192" s="38">
        <v>31.379899999999999</v>
      </c>
      <c r="Q192" s="38">
        <v>141.17160000000001</v>
      </c>
      <c r="R192" s="38">
        <v>0</v>
      </c>
      <c r="S192" s="38">
        <v>24.313099999999999</v>
      </c>
      <c r="T192" s="38">
        <v>0.9153</v>
      </c>
      <c r="U192" s="38">
        <v>0</v>
      </c>
      <c r="V192" s="38">
        <v>0</v>
      </c>
      <c r="W192" s="38">
        <v>0</v>
      </c>
      <c r="X192" s="38">
        <v>1.4275</v>
      </c>
      <c r="Y192" s="38">
        <v>8.5000000000000006E-2</v>
      </c>
      <c r="Z192" s="38">
        <v>532.90150000000006</v>
      </c>
      <c r="AA192" s="38">
        <v>0</v>
      </c>
      <c r="AB192" s="38">
        <v>0</v>
      </c>
      <c r="AC192" s="38">
        <v>2.9712999999999998</v>
      </c>
      <c r="AD192" s="38">
        <v>0</v>
      </c>
      <c r="AE192" s="38">
        <v>0</v>
      </c>
      <c r="AF192" s="38">
        <v>0</v>
      </c>
      <c r="AG192" s="38">
        <v>0</v>
      </c>
      <c r="AH192" s="38">
        <v>154.9701</v>
      </c>
      <c r="AI192" s="38">
        <v>0</v>
      </c>
      <c r="AJ192" s="38">
        <v>-9999</v>
      </c>
      <c r="AK192" s="38">
        <v>468.5933</v>
      </c>
      <c r="AL192" s="38">
        <v>0.2137</v>
      </c>
      <c r="AM192" s="38">
        <v>534.41399999999999</v>
      </c>
      <c r="AN192" s="38">
        <v>25.228400000000001</v>
      </c>
      <c r="AO192" s="38">
        <v>141.17160000000001</v>
      </c>
      <c r="AP192" s="38">
        <v>189.32140000000001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</row>
    <row r="193" spans="1:53" s="6" customFormat="1" x14ac:dyDescent="0.25">
      <c r="A193" s="6">
        <v>2100</v>
      </c>
      <c r="B193" s="6" t="s">
        <v>86</v>
      </c>
      <c r="C193" s="6" t="s">
        <v>95</v>
      </c>
      <c r="F193" s="38" t="s">
        <v>51</v>
      </c>
      <c r="G193" s="38" t="s">
        <v>55</v>
      </c>
      <c r="H193" s="38" t="s">
        <v>50</v>
      </c>
      <c r="I193" s="38">
        <v>1.2829999999999999</v>
      </c>
      <c r="J193" s="38">
        <v>239.3235</v>
      </c>
      <c r="K193" s="38">
        <v>181.9761</v>
      </c>
      <c r="L193" s="38">
        <v>5.5500000000000001E-2</v>
      </c>
      <c r="M193" s="38">
        <v>0</v>
      </c>
      <c r="N193" s="38">
        <v>0.1278</v>
      </c>
      <c r="O193" s="38">
        <v>0</v>
      </c>
      <c r="P193" s="38">
        <v>31.5533</v>
      </c>
      <c r="Q193" s="38">
        <v>151.03970000000001</v>
      </c>
      <c r="R193" s="38">
        <v>0</v>
      </c>
      <c r="S193" s="38">
        <v>21.885100000000001</v>
      </c>
      <c r="T193" s="38">
        <v>10.098699999999999</v>
      </c>
      <c r="U193" s="38">
        <v>0</v>
      </c>
      <c r="V193" s="38">
        <v>0</v>
      </c>
      <c r="W193" s="38">
        <v>0</v>
      </c>
      <c r="X193" s="38">
        <v>0.94</v>
      </c>
      <c r="Y193" s="38">
        <v>7.0000000000000007E-2</v>
      </c>
      <c r="Z193" s="38">
        <v>536.23329999999999</v>
      </c>
      <c r="AA193" s="38">
        <v>0</v>
      </c>
      <c r="AB193" s="38">
        <v>0</v>
      </c>
      <c r="AC193" s="38">
        <v>0.82799999999999996</v>
      </c>
      <c r="AD193" s="38">
        <v>0</v>
      </c>
      <c r="AE193" s="38">
        <v>0</v>
      </c>
      <c r="AF193" s="38">
        <v>0</v>
      </c>
      <c r="AG193" s="38">
        <v>0</v>
      </c>
      <c r="AH193" s="38">
        <v>184.8115</v>
      </c>
      <c r="AI193" s="38">
        <v>0</v>
      </c>
      <c r="AJ193" s="38">
        <v>-9999</v>
      </c>
      <c r="AK193" s="38">
        <v>421.2996</v>
      </c>
      <c r="AL193" s="38">
        <v>0.18329999999999999</v>
      </c>
      <c r="AM193" s="38">
        <v>537.24329999999998</v>
      </c>
      <c r="AN193" s="38">
        <v>31.983799999999999</v>
      </c>
      <c r="AO193" s="38">
        <v>151.03970000000001</v>
      </c>
      <c r="AP193" s="38">
        <v>217.19290000000001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</row>
    <row r="194" spans="1:53" s="6" customFormat="1" x14ac:dyDescent="0.25">
      <c r="A194" s="6">
        <v>0</v>
      </c>
      <c r="B194" s="6" t="s">
        <v>87</v>
      </c>
      <c r="C194" s="6" t="s">
        <v>95</v>
      </c>
      <c r="F194" s="38" t="s">
        <v>51</v>
      </c>
      <c r="G194" s="38" t="s">
        <v>55</v>
      </c>
      <c r="H194" s="38" t="s">
        <v>50</v>
      </c>
      <c r="I194" s="38">
        <v>0</v>
      </c>
      <c r="J194" s="38">
        <v>649.41</v>
      </c>
      <c r="K194" s="38">
        <v>188.38249999999999</v>
      </c>
      <c r="L194" s="38">
        <v>0.51</v>
      </c>
      <c r="M194" s="38">
        <v>0</v>
      </c>
      <c r="N194" s="38">
        <v>9.0050000000000008</v>
      </c>
      <c r="O194" s="38">
        <v>0</v>
      </c>
      <c r="P194" s="38">
        <v>2.6225000000000001</v>
      </c>
      <c r="Q194" s="38">
        <v>48.244999999999997</v>
      </c>
      <c r="R194" s="38">
        <v>0</v>
      </c>
      <c r="S194" s="38">
        <v>38.4925</v>
      </c>
      <c r="T194" s="38">
        <v>0</v>
      </c>
      <c r="U194" s="38">
        <v>0</v>
      </c>
      <c r="V194" s="38">
        <v>0</v>
      </c>
      <c r="W194" s="38">
        <v>0</v>
      </c>
      <c r="X194" s="38">
        <v>14.065</v>
      </c>
      <c r="Y194" s="38">
        <v>0</v>
      </c>
      <c r="Z194" s="38">
        <v>714.02250000000004</v>
      </c>
      <c r="AA194" s="38">
        <v>0</v>
      </c>
      <c r="AB194" s="38">
        <v>0</v>
      </c>
      <c r="AC194" s="38">
        <v>168.38749999999999</v>
      </c>
      <c r="AD194" s="38">
        <v>0</v>
      </c>
      <c r="AE194" s="38">
        <v>0</v>
      </c>
      <c r="AF194" s="38">
        <v>0</v>
      </c>
      <c r="AG194" s="38">
        <v>0</v>
      </c>
      <c r="AH194" s="38">
        <v>0</v>
      </c>
      <c r="AI194" s="38">
        <v>0</v>
      </c>
      <c r="AJ194" s="38">
        <v>-9999</v>
      </c>
      <c r="AK194" s="38">
        <v>837.79250000000002</v>
      </c>
      <c r="AL194" s="38">
        <v>9.5150000000000006</v>
      </c>
      <c r="AM194" s="38">
        <v>728.08749999999998</v>
      </c>
      <c r="AN194" s="38">
        <v>38.4925</v>
      </c>
      <c r="AO194" s="38">
        <v>48.244999999999997</v>
      </c>
      <c r="AP194" s="38">
        <v>171.01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</row>
    <row r="195" spans="1:53" s="6" customFormat="1" x14ac:dyDescent="0.25">
      <c r="A195" s="6">
        <v>2010</v>
      </c>
      <c r="B195" s="6" t="s">
        <v>87</v>
      </c>
      <c r="C195" s="6" t="s">
        <v>95</v>
      </c>
      <c r="F195" s="38" t="s">
        <v>51</v>
      </c>
      <c r="G195" s="38" t="s">
        <v>55</v>
      </c>
      <c r="H195" s="38" t="s">
        <v>50</v>
      </c>
      <c r="I195" s="38">
        <v>0</v>
      </c>
      <c r="J195" s="38">
        <v>640.10929999999996</v>
      </c>
      <c r="K195" s="38">
        <v>175.82550000000001</v>
      </c>
      <c r="L195" s="38">
        <v>0.51</v>
      </c>
      <c r="M195" s="38">
        <v>0</v>
      </c>
      <c r="N195" s="38">
        <v>7.7755000000000001</v>
      </c>
      <c r="O195" s="38">
        <v>0</v>
      </c>
      <c r="P195" s="38">
        <v>16.068200000000001</v>
      </c>
      <c r="Q195" s="38">
        <v>59.546399999999998</v>
      </c>
      <c r="R195" s="38">
        <v>0</v>
      </c>
      <c r="S195" s="38">
        <v>38.508099999999999</v>
      </c>
      <c r="T195" s="38">
        <v>1.8927</v>
      </c>
      <c r="U195" s="38">
        <v>0</v>
      </c>
      <c r="V195" s="38">
        <v>0</v>
      </c>
      <c r="W195" s="38">
        <v>0</v>
      </c>
      <c r="X195" s="38">
        <v>13.705</v>
      </c>
      <c r="Y195" s="38">
        <v>0</v>
      </c>
      <c r="Z195" s="38">
        <v>714.40189999999996</v>
      </c>
      <c r="AA195" s="38">
        <v>0</v>
      </c>
      <c r="AB195" s="38">
        <v>0</v>
      </c>
      <c r="AC195" s="38">
        <v>155.4992</v>
      </c>
      <c r="AD195" s="38">
        <v>0</v>
      </c>
      <c r="AE195" s="38">
        <v>0</v>
      </c>
      <c r="AF195" s="38">
        <v>0</v>
      </c>
      <c r="AG195" s="38">
        <v>0</v>
      </c>
      <c r="AH195" s="38">
        <v>9.3007000000000009</v>
      </c>
      <c r="AI195" s="38">
        <v>0</v>
      </c>
      <c r="AJ195" s="38">
        <v>-9999</v>
      </c>
      <c r="AK195" s="38">
        <v>815.9348</v>
      </c>
      <c r="AL195" s="38">
        <v>8.2855000000000008</v>
      </c>
      <c r="AM195" s="38">
        <v>728.1069</v>
      </c>
      <c r="AN195" s="38">
        <v>40.400799999999997</v>
      </c>
      <c r="AO195" s="38">
        <v>59.546399999999998</v>
      </c>
      <c r="AP195" s="38">
        <v>180.8681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</row>
    <row r="196" spans="1:53" s="6" customFormat="1" x14ac:dyDescent="0.25">
      <c r="A196" s="6">
        <v>2025</v>
      </c>
      <c r="B196" s="6" t="s">
        <v>87</v>
      </c>
      <c r="C196" s="6" t="s">
        <v>95</v>
      </c>
      <c r="F196" s="38" t="s">
        <v>51</v>
      </c>
      <c r="G196" s="38" t="s">
        <v>55</v>
      </c>
      <c r="H196" s="38" t="s">
        <v>50</v>
      </c>
      <c r="I196" s="38">
        <v>8.2799999999999999E-2</v>
      </c>
      <c r="J196" s="38">
        <v>638.61019999999996</v>
      </c>
      <c r="K196" s="38">
        <v>172.09049999999999</v>
      </c>
      <c r="L196" s="38">
        <v>0.51</v>
      </c>
      <c r="M196" s="38">
        <v>0</v>
      </c>
      <c r="N196" s="38">
        <v>7.3981000000000003</v>
      </c>
      <c r="O196" s="38">
        <v>0</v>
      </c>
      <c r="P196" s="38">
        <v>15.566000000000001</v>
      </c>
      <c r="Q196" s="38">
        <v>64.760199999999998</v>
      </c>
      <c r="R196" s="38">
        <v>0</v>
      </c>
      <c r="S196" s="38">
        <v>38.240499999999997</v>
      </c>
      <c r="T196" s="38">
        <v>2.5817000000000001</v>
      </c>
      <c r="U196" s="38">
        <v>0</v>
      </c>
      <c r="V196" s="38">
        <v>0</v>
      </c>
      <c r="W196" s="38">
        <v>0</v>
      </c>
      <c r="X196" s="38">
        <v>13.647500000000001</v>
      </c>
      <c r="Y196" s="38">
        <v>0</v>
      </c>
      <c r="Z196" s="38">
        <v>714.86569999999995</v>
      </c>
      <c r="AA196" s="38">
        <v>0</v>
      </c>
      <c r="AB196" s="38">
        <v>0</v>
      </c>
      <c r="AC196" s="38">
        <v>154.07220000000001</v>
      </c>
      <c r="AD196" s="38">
        <v>0</v>
      </c>
      <c r="AE196" s="38">
        <v>0</v>
      </c>
      <c r="AF196" s="38">
        <v>0</v>
      </c>
      <c r="AG196" s="38">
        <v>0</v>
      </c>
      <c r="AH196" s="38">
        <v>10.799799999999999</v>
      </c>
      <c r="AI196" s="38">
        <v>0</v>
      </c>
      <c r="AJ196" s="38">
        <v>-9999</v>
      </c>
      <c r="AK196" s="38">
        <v>810.70069999999998</v>
      </c>
      <c r="AL196" s="38">
        <v>7.9081000000000001</v>
      </c>
      <c r="AM196" s="38">
        <v>728.51319999999998</v>
      </c>
      <c r="AN196" s="38">
        <v>40.822299999999998</v>
      </c>
      <c r="AO196" s="38">
        <v>64.760199999999998</v>
      </c>
      <c r="AP196" s="38">
        <v>180.43809999999999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</row>
    <row r="197" spans="1:53" s="6" customFormat="1" x14ac:dyDescent="0.25">
      <c r="A197" s="6">
        <v>2040</v>
      </c>
      <c r="B197" s="6" t="s">
        <v>87</v>
      </c>
      <c r="C197" s="6" t="s">
        <v>95</v>
      </c>
      <c r="F197" s="38" t="s">
        <v>51</v>
      </c>
      <c r="G197" s="38" t="s">
        <v>55</v>
      </c>
      <c r="H197" s="38" t="s">
        <v>50</v>
      </c>
      <c r="I197" s="38">
        <v>0.2606</v>
      </c>
      <c r="J197" s="38">
        <v>634.19299999999998</v>
      </c>
      <c r="K197" s="38">
        <v>160.5574</v>
      </c>
      <c r="L197" s="38">
        <v>0.51</v>
      </c>
      <c r="M197" s="38">
        <v>0</v>
      </c>
      <c r="N197" s="38">
        <v>6.5490000000000004</v>
      </c>
      <c r="O197" s="38">
        <v>0</v>
      </c>
      <c r="P197" s="38">
        <v>25.7989</v>
      </c>
      <c r="Q197" s="38">
        <v>71.805000000000007</v>
      </c>
      <c r="R197" s="38">
        <v>0</v>
      </c>
      <c r="S197" s="38">
        <v>37.347700000000003</v>
      </c>
      <c r="T197" s="38">
        <v>3.9218999999999999</v>
      </c>
      <c r="U197" s="38">
        <v>0</v>
      </c>
      <c r="V197" s="38">
        <v>0</v>
      </c>
      <c r="W197" s="38">
        <v>0</v>
      </c>
      <c r="X197" s="38">
        <v>13.637499999999999</v>
      </c>
      <c r="Y197" s="38">
        <v>0</v>
      </c>
      <c r="Z197" s="38">
        <v>716.02149999999995</v>
      </c>
      <c r="AA197" s="38">
        <v>0</v>
      </c>
      <c r="AB197" s="38">
        <v>0</v>
      </c>
      <c r="AC197" s="38">
        <v>147.58349999999999</v>
      </c>
      <c r="AD197" s="38">
        <v>0</v>
      </c>
      <c r="AE197" s="38">
        <v>0</v>
      </c>
      <c r="AF197" s="38">
        <v>0</v>
      </c>
      <c r="AG197" s="38">
        <v>0</v>
      </c>
      <c r="AH197" s="38">
        <v>15.217000000000001</v>
      </c>
      <c r="AI197" s="38">
        <v>0</v>
      </c>
      <c r="AJ197" s="38">
        <v>-9999</v>
      </c>
      <c r="AK197" s="38">
        <v>794.75040000000001</v>
      </c>
      <c r="AL197" s="38">
        <v>7.0590000000000002</v>
      </c>
      <c r="AM197" s="38">
        <v>729.65899999999999</v>
      </c>
      <c r="AN197" s="38">
        <v>41.269599999999997</v>
      </c>
      <c r="AO197" s="38">
        <v>71.805000000000007</v>
      </c>
      <c r="AP197" s="38">
        <v>188.5994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</row>
    <row r="198" spans="1:53" s="6" customFormat="1" x14ac:dyDescent="0.25">
      <c r="A198" s="6">
        <v>2055</v>
      </c>
      <c r="B198" s="6" t="s">
        <v>87</v>
      </c>
      <c r="C198" s="6" t="s">
        <v>95</v>
      </c>
      <c r="F198" s="38" t="s">
        <v>51</v>
      </c>
      <c r="G198" s="38" t="s">
        <v>55</v>
      </c>
      <c r="H198" s="38" t="s">
        <v>50</v>
      </c>
      <c r="I198" s="38">
        <v>0.43840000000000001</v>
      </c>
      <c r="J198" s="38">
        <v>618.78240000000005</v>
      </c>
      <c r="K198" s="38">
        <v>144.37180000000001</v>
      </c>
      <c r="L198" s="38">
        <v>0.51</v>
      </c>
      <c r="M198" s="38">
        <v>0</v>
      </c>
      <c r="N198" s="38">
        <v>5.7255000000000003</v>
      </c>
      <c r="O198" s="38">
        <v>0</v>
      </c>
      <c r="P198" s="38">
        <v>38.065199999999997</v>
      </c>
      <c r="Q198" s="38">
        <v>86.059899999999999</v>
      </c>
      <c r="R198" s="38">
        <v>0</v>
      </c>
      <c r="S198" s="38">
        <v>35.760399999999997</v>
      </c>
      <c r="T198" s="38">
        <v>4.9058999999999999</v>
      </c>
      <c r="U198" s="38">
        <v>0</v>
      </c>
      <c r="V198" s="38">
        <v>0</v>
      </c>
      <c r="W198" s="38">
        <v>0</v>
      </c>
      <c r="X198" s="38">
        <v>13.175000000000001</v>
      </c>
      <c r="Y198" s="38">
        <v>0</v>
      </c>
      <c r="Z198" s="38">
        <v>718.76589999999999</v>
      </c>
      <c r="AA198" s="38">
        <v>0</v>
      </c>
      <c r="AB198" s="38">
        <v>0</v>
      </c>
      <c r="AC198" s="38">
        <v>136.3929</v>
      </c>
      <c r="AD198" s="38">
        <v>0</v>
      </c>
      <c r="AE198" s="38">
        <v>0</v>
      </c>
      <c r="AF198" s="38">
        <v>0</v>
      </c>
      <c r="AG198" s="38">
        <v>0</v>
      </c>
      <c r="AH198" s="38">
        <v>30.627600000000001</v>
      </c>
      <c r="AI198" s="38">
        <v>0</v>
      </c>
      <c r="AJ198" s="38">
        <v>-9999</v>
      </c>
      <c r="AK198" s="38">
        <v>763.15419999999995</v>
      </c>
      <c r="AL198" s="38">
        <v>6.2355</v>
      </c>
      <c r="AM198" s="38">
        <v>731.94090000000006</v>
      </c>
      <c r="AN198" s="38">
        <v>40.6663</v>
      </c>
      <c r="AO198" s="38">
        <v>86.059899999999999</v>
      </c>
      <c r="AP198" s="38">
        <v>205.0857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</row>
    <row r="199" spans="1:53" s="6" customFormat="1" x14ac:dyDescent="0.25">
      <c r="A199" s="6">
        <v>2070</v>
      </c>
      <c r="B199" s="6" t="s">
        <v>87</v>
      </c>
      <c r="C199" s="6" t="s">
        <v>95</v>
      </c>
      <c r="F199" s="38" t="s">
        <v>51</v>
      </c>
      <c r="G199" s="38" t="s">
        <v>55</v>
      </c>
      <c r="H199" s="38" t="s">
        <v>50</v>
      </c>
      <c r="I199" s="38">
        <v>0.71779999999999999</v>
      </c>
      <c r="J199" s="38">
        <v>466.78710000000001</v>
      </c>
      <c r="K199" s="38">
        <v>109.5789</v>
      </c>
      <c r="L199" s="38">
        <v>7.0800000000000002E-2</v>
      </c>
      <c r="M199" s="38">
        <v>0</v>
      </c>
      <c r="N199" s="38">
        <v>4.2222</v>
      </c>
      <c r="O199" s="38">
        <v>0</v>
      </c>
      <c r="P199" s="38">
        <v>56.2271</v>
      </c>
      <c r="Q199" s="38">
        <v>174.86199999999999</v>
      </c>
      <c r="R199" s="38">
        <v>0</v>
      </c>
      <c r="S199" s="38">
        <v>27.989100000000001</v>
      </c>
      <c r="T199" s="38">
        <v>7.7218</v>
      </c>
      <c r="U199" s="38">
        <v>0</v>
      </c>
      <c r="V199" s="38">
        <v>0</v>
      </c>
      <c r="W199" s="38">
        <v>0</v>
      </c>
      <c r="X199" s="38">
        <v>5.9474999999999998</v>
      </c>
      <c r="Y199" s="38">
        <v>0</v>
      </c>
      <c r="Z199" s="38">
        <v>736.11069999999995</v>
      </c>
      <c r="AA199" s="38">
        <v>0</v>
      </c>
      <c r="AB199" s="38">
        <v>0</v>
      </c>
      <c r="AC199" s="38">
        <v>61.002400000000002</v>
      </c>
      <c r="AD199" s="38">
        <v>0</v>
      </c>
      <c r="AE199" s="38">
        <v>0</v>
      </c>
      <c r="AF199" s="38">
        <v>0</v>
      </c>
      <c r="AG199" s="38">
        <v>0</v>
      </c>
      <c r="AH199" s="38">
        <v>182.62289999999999</v>
      </c>
      <c r="AI199" s="38">
        <v>0</v>
      </c>
      <c r="AJ199" s="38">
        <v>-9999</v>
      </c>
      <c r="AK199" s="38">
        <v>576.36599999999999</v>
      </c>
      <c r="AL199" s="38">
        <v>4.2930000000000001</v>
      </c>
      <c r="AM199" s="38">
        <v>742.05820000000006</v>
      </c>
      <c r="AN199" s="38">
        <v>35.710900000000002</v>
      </c>
      <c r="AO199" s="38">
        <v>174.86199999999999</v>
      </c>
      <c r="AP199" s="38">
        <v>299.85239999999999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</row>
    <row r="200" spans="1:53" s="6" customFormat="1" x14ac:dyDescent="0.25">
      <c r="A200" s="6">
        <v>2085</v>
      </c>
      <c r="B200" s="6" t="s">
        <v>87</v>
      </c>
      <c r="C200" s="6" t="s">
        <v>95</v>
      </c>
      <c r="F200" s="38" t="s">
        <v>51</v>
      </c>
      <c r="G200" s="38" t="s">
        <v>55</v>
      </c>
      <c r="H200" s="38" t="s">
        <v>50</v>
      </c>
      <c r="I200" s="38">
        <v>0.99719999999999998</v>
      </c>
      <c r="J200" s="38">
        <v>357.39240000000001</v>
      </c>
      <c r="K200" s="38">
        <v>79.224800000000002</v>
      </c>
      <c r="L200" s="38">
        <v>6.1699999999999998E-2</v>
      </c>
      <c r="M200" s="38">
        <v>0</v>
      </c>
      <c r="N200" s="38">
        <v>3.6265999999999998</v>
      </c>
      <c r="O200" s="38">
        <v>0</v>
      </c>
      <c r="P200" s="38">
        <v>48.458500000000001</v>
      </c>
      <c r="Q200" s="38">
        <v>250.0984</v>
      </c>
      <c r="R200" s="38">
        <v>0</v>
      </c>
      <c r="S200" s="38">
        <v>24.340599999999998</v>
      </c>
      <c r="T200" s="38">
        <v>12.0106</v>
      </c>
      <c r="U200" s="38">
        <v>0</v>
      </c>
      <c r="V200" s="38">
        <v>0</v>
      </c>
      <c r="W200" s="38">
        <v>0</v>
      </c>
      <c r="X200" s="38">
        <v>0.86250000000000004</v>
      </c>
      <c r="Y200" s="38">
        <v>0</v>
      </c>
      <c r="Z200" s="38">
        <v>747.56669999999997</v>
      </c>
      <c r="AA200" s="38">
        <v>0</v>
      </c>
      <c r="AB200" s="38">
        <v>0</v>
      </c>
      <c r="AC200" s="38">
        <v>17.482099999999999</v>
      </c>
      <c r="AD200" s="38">
        <v>0</v>
      </c>
      <c r="AE200" s="38">
        <v>0</v>
      </c>
      <c r="AF200" s="38">
        <v>0</v>
      </c>
      <c r="AG200" s="38">
        <v>0</v>
      </c>
      <c r="AH200" s="38">
        <v>292.01760000000002</v>
      </c>
      <c r="AI200" s="38">
        <v>0</v>
      </c>
      <c r="AJ200" s="38">
        <v>-9999</v>
      </c>
      <c r="AK200" s="38">
        <v>436.61709999999999</v>
      </c>
      <c r="AL200" s="38">
        <v>3.6882999999999999</v>
      </c>
      <c r="AM200" s="38">
        <v>748.42920000000004</v>
      </c>
      <c r="AN200" s="38">
        <v>36.351199999999999</v>
      </c>
      <c r="AO200" s="38">
        <v>250.0984</v>
      </c>
      <c r="AP200" s="38">
        <v>357.95830000000001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</row>
    <row r="201" spans="1:53" s="6" customFormat="1" x14ac:dyDescent="0.25">
      <c r="A201" s="6">
        <v>2100</v>
      </c>
      <c r="B201" s="6" t="s">
        <v>87</v>
      </c>
      <c r="C201" s="6" t="s">
        <v>95</v>
      </c>
      <c r="F201" s="38" t="s">
        <v>51</v>
      </c>
      <c r="G201" s="38" t="s">
        <v>55</v>
      </c>
      <c r="H201" s="38" t="s">
        <v>50</v>
      </c>
      <c r="I201" s="38">
        <v>1.2829999999999999</v>
      </c>
      <c r="J201" s="38">
        <v>275.54689999999999</v>
      </c>
      <c r="K201" s="38">
        <v>60.027200000000001</v>
      </c>
      <c r="L201" s="38">
        <v>5.3699999999999998E-2</v>
      </c>
      <c r="M201" s="38">
        <v>0</v>
      </c>
      <c r="N201" s="38">
        <v>2.8542000000000001</v>
      </c>
      <c r="O201" s="38">
        <v>0</v>
      </c>
      <c r="P201" s="38">
        <v>40.7455</v>
      </c>
      <c r="Q201" s="38">
        <v>267.15140000000002</v>
      </c>
      <c r="R201" s="38">
        <v>0</v>
      </c>
      <c r="S201" s="38">
        <v>21.189</v>
      </c>
      <c r="T201" s="38">
        <v>28.7958</v>
      </c>
      <c r="U201" s="38">
        <v>0</v>
      </c>
      <c r="V201" s="38">
        <v>0</v>
      </c>
      <c r="W201" s="38">
        <v>0</v>
      </c>
      <c r="X201" s="38">
        <v>0.47249999999999998</v>
      </c>
      <c r="Y201" s="38">
        <v>0</v>
      </c>
      <c r="Z201" s="38">
        <v>755.03380000000004</v>
      </c>
      <c r="AA201" s="38">
        <v>0</v>
      </c>
      <c r="AB201" s="38">
        <v>0</v>
      </c>
      <c r="AC201" s="38">
        <v>7.4093999999999998</v>
      </c>
      <c r="AD201" s="38">
        <v>0</v>
      </c>
      <c r="AE201" s="38">
        <v>0</v>
      </c>
      <c r="AF201" s="38">
        <v>0</v>
      </c>
      <c r="AG201" s="38">
        <v>0</v>
      </c>
      <c r="AH201" s="38">
        <v>373.86309999999997</v>
      </c>
      <c r="AI201" s="38">
        <v>0</v>
      </c>
      <c r="AJ201" s="38">
        <v>-9999</v>
      </c>
      <c r="AK201" s="38">
        <v>335.57409999999999</v>
      </c>
      <c r="AL201" s="38">
        <v>2.9079000000000002</v>
      </c>
      <c r="AM201" s="38">
        <v>755.50630000000001</v>
      </c>
      <c r="AN201" s="38">
        <v>49.984699999999997</v>
      </c>
      <c r="AO201" s="38">
        <v>267.15140000000002</v>
      </c>
      <c r="AP201" s="38">
        <v>422.0181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</row>
    <row r="202" spans="1:53" s="6" customFormat="1" x14ac:dyDescent="0.25">
      <c r="A202" s="6">
        <v>0</v>
      </c>
      <c r="B202" s="6" t="s">
        <v>88</v>
      </c>
      <c r="C202" s="6" t="s">
        <v>95</v>
      </c>
      <c r="F202" s="38" t="s">
        <v>51</v>
      </c>
      <c r="G202" s="38" t="s">
        <v>55</v>
      </c>
      <c r="H202" s="38" t="s">
        <v>50</v>
      </c>
      <c r="I202" s="38">
        <v>0</v>
      </c>
      <c r="J202" s="38">
        <v>2122.27</v>
      </c>
      <c r="K202" s="38">
        <v>2275.5324999999998</v>
      </c>
      <c r="L202" s="38">
        <v>113.19</v>
      </c>
      <c r="M202" s="38">
        <v>0</v>
      </c>
      <c r="N202" s="38">
        <v>14.8225</v>
      </c>
      <c r="O202" s="38">
        <v>12.737500000000001</v>
      </c>
      <c r="P202" s="38">
        <v>17.6325</v>
      </c>
      <c r="Q202" s="38">
        <v>97.355000000000004</v>
      </c>
      <c r="R202" s="38">
        <v>0</v>
      </c>
      <c r="S202" s="38">
        <v>120.36</v>
      </c>
      <c r="T202" s="38">
        <v>0</v>
      </c>
      <c r="U202" s="38">
        <v>0</v>
      </c>
      <c r="V202" s="38">
        <v>0</v>
      </c>
      <c r="W202" s="38">
        <v>0</v>
      </c>
      <c r="X202" s="38">
        <v>35.237499999999997</v>
      </c>
      <c r="Y202" s="38">
        <v>1.6975</v>
      </c>
      <c r="Z202" s="38">
        <v>2097.0574999999999</v>
      </c>
      <c r="AA202" s="38">
        <v>0</v>
      </c>
      <c r="AB202" s="38">
        <v>0</v>
      </c>
      <c r="AC202" s="38">
        <v>298.6925</v>
      </c>
      <c r="AD202" s="38">
        <v>0</v>
      </c>
      <c r="AE202" s="38">
        <v>0</v>
      </c>
      <c r="AF202" s="38">
        <v>3.9424999999999999</v>
      </c>
      <c r="AG202" s="38">
        <v>130.89500000000001</v>
      </c>
      <c r="AH202" s="38">
        <v>0</v>
      </c>
      <c r="AI202" s="38">
        <v>0</v>
      </c>
      <c r="AJ202" s="38">
        <v>-9999</v>
      </c>
      <c r="AK202" s="38">
        <v>4397.8024999999998</v>
      </c>
      <c r="AL202" s="38">
        <v>128.01249999999999</v>
      </c>
      <c r="AM202" s="38">
        <v>2133.9924999999998</v>
      </c>
      <c r="AN202" s="38">
        <v>120.36</v>
      </c>
      <c r="AO202" s="38">
        <v>97.355000000000004</v>
      </c>
      <c r="AP202" s="38">
        <v>316.32499999999999</v>
      </c>
      <c r="AQ202" s="38">
        <v>16.68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</row>
    <row r="203" spans="1:53" s="6" customFormat="1" x14ac:dyDescent="0.25">
      <c r="A203" s="6">
        <v>2010</v>
      </c>
      <c r="B203" s="6" t="s">
        <v>88</v>
      </c>
      <c r="C203" s="6" t="s">
        <v>95</v>
      </c>
      <c r="F203" s="38" t="s">
        <v>51</v>
      </c>
      <c r="G203" s="38" t="s">
        <v>55</v>
      </c>
      <c r="H203" s="38" t="s">
        <v>50</v>
      </c>
      <c r="I203" s="38">
        <v>0</v>
      </c>
      <c r="J203" s="38">
        <v>2112.5145000000002</v>
      </c>
      <c r="K203" s="38">
        <v>2249.3126999999999</v>
      </c>
      <c r="L203" s="38">
        <v>109.901</v>
      </c>
      <c r="M203" s="38">
        <v>0</v>
      </c>
      <c r="N203" s="38">
        <v>13.9232</v>
      </c>
      <c r="O203" s="38">
        <v>11.935</v>
      </c>
      <c r="P203" s="38">
        <v>37.7774</v>
      </c>
      <c r="Q203" s="38">
        <v>128.52969999999999</v>
      </c>
      <c r="R203" s="38">
        <v>0</v>
      </c>
      <c r="S203" s="38">
        <v>120.2205</v>
      </c>
      <c r="T203" s="38">
        <v>4.2948000000000004</v>
      </c>
      <c r="U203" s="38">
        <v>0</v>
      </c>
      <c r="V203" s="38">
        <v>0</v>
      </c>
      <c r="W203" s="38">
        <v>0</v>
      </c>
      <c r="X203" s="38">
        <v>27.155000000000001</v>
      </c>
      <c r="Y203" s="38">
        <v>0.74250000000000005</v>
      </c>
      <c r="Z203" s="38">
        <v>2106.2359999999999</v>
      </c>
      <c r="AA203" s="38">
        <v>0</v>
      </c>
      <c r="AB203" s="38">
        <v>0</v>
      </c>
      <c r="AC203" s="38">
        <v>274.70260000000002</v>
      </c>
      <c r="AD203" s="38">
        <v>0</v>
      </c>
      <c r="AE203" s="38">
        <v>0</v>
      </c>
      <c r="AF203" s="38">
        <v>3.5270999999999999</v>
      </c>
      <c r="AG203" s="38">
        <v>130.89500000000001</v>
      </c>
      <c r="AH203" s="38">
        <v>9.7554999999999996</v>
      </c>
      <c r="AI203" s="38">
        <v>0</v>
      </c>
      <c r="AJ203" s="38">
        <v>-9999</v>
      </c>
      <c r="AK203" s="38">
        <v>4361.8271999999997</v>
      </c>
      <c r="AL203" s="38">
        <v>123.8242</v>
      </c>
      <c r="AM203" s="38">
        <v>2134.1334999999999</v>
      </c>
      <c r="AN203" s="38">
        <v>124.5153</v>
      </c>
      <c r="AO203" s="38">
        <v>128.52969999999999</v>
      </c>
      <c r="AP203" s="38">
        <v>322.2355</v>
      </c>
      <c r="AQ203" s="38">
        <v>15.4621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</row>
    <row r="204" spans="1:53" s="6" customFormat="1" x14ac:dyDescent="0.25">
      <c r="A204" s="6">
        <v>2025</v>
      </c>
      <c r="B204" s="6" t="s">
        <v>88</v>
      </c>
      <c r="C204" s="6" t="s">
        <v>95</v>
      </c>
      <c r="F204" s="38" t="s">
        <v>51</v>
      </c>
      <c r="G204" s="38" t="s">
        <v>55</v>
      </c>
      <c r="H204" s="38" t="s">
        <v>50</v>
      </c>
      <c r="I204" s="38">
        <v>8.2799999999999999E-2</v>
      </c>
      <c r="J204" s="38">
        <v>2110.9584</v>
      </c>
      <c r="K204" s="38">
        <v>2247.4063999999998</v>
      </c>
      <c r="L204" s="38">
        <v>109.8184</v>
      </c>
      <c r="M204" s="38">
        <v>0</v>
      </c>
      <c r="N204" s="38">
        <v>13.9175</v>
      </c>
      <c r="O204" s="38">
        <v>11.8833</v>
      </c>
      <c r="P204" s="38">
        <v>22.434200000000001</v>
      </c>
      <c r="Q204" s="38">
        <v>148.45939999999999</v>
      </c>
      <c r="R204" s="38">
        <v>0</v>
      </c>
      <c r="S204" s="38">
        <v>119.99720000000001</v>
      </c>
      <c r="T204" s="38">
        <v>4.9728000000000003</v>
      </c>
      <c r="U204" s="38">
        <v>0</v>
      </c>
      <c r="V204" s="38">
        <v>0</v>
      </c>
      <c r="W204" s="38">
        <v>0</v>
      </c>
      <c r="X204" s="38">
        <v>27.1554</v>
      </c>
      <c r="Y204" s="38">
        <v>0.21</v>
      </c>
      <c r="Z204" s="38">
        <v>2107.1401999999998</v>
      </c>
      <c r="AA204" s="38">
        <v>0</v>
      </c>
      <c r="AB204" s="38">
        <v>0</v>
      </c>
      <c r="AC204" s="38">
        <v>271.49709999999999</v>
      </c>
      <c r="AD204" s="38">
        <v>0</v>
      </c>
      <c r="AE204" s="38">
        <v>0</v>
      </c>
      <c r="AF204" s="38">
        <v>3.3654999999999999</v>
      </c>
      <c r="AG204" s="38">
        <v>130.89500000000001</v>
      </c>
      <c r="AH204" s="38">
        <v>11.3116</v>
      </c>
      <c r="AI204" s="38">
        <v>0</v>
      </c>
      <c r="AJ204" s="38">
        <v>-9999</v>
      </c>
      <c r="AK204" s="38">
        <v>4358.3648000000003</v>
      </c>
      <c r="AL204" s="38">
        <v>123.7359</v>
      </c>
      <c r="AM204" s="38">
        <v>2134.5056</v>
      </c>
      <c r="AN204" s="38">
        <v>124.97</v>
      </c>
      <c r="AO204" s="38">
        <v>148.45939999999999</v>
      </c>
      <c r="AP204" s="38">
        <v>305.24290000000002</v>
      </c>
      <c r="AQ204" s="38">
        <v>15.248799999999999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</row>
    <row r="205" spans="1:53" s="6" customFormat="1" x14ac:dyDescent="0.25">
      <c r="A205" s="6">
        <v>2040</v>
      </c>
      <c r="B205" s="6" t="s">
        <v>88</v>
      </c>
      <c r="C205" s="6" t="s">
        <v>95</v>
      </c>
      <c r="F205" s="38" t="s">
        <v>51</v>
      </c>
      <c r="G205" s="38" t="s">
        <v>55</v>
      </c>
      <c r="H205" s="38" t="s">
        <v>50</v>
      </c>
      <c r="I205" s="38">
        <v>0.2606</v>
      </c>
      <c r="J205" s="38">
        <v>2106.3089</v>
      </c>
      <c r="K205" s="38">
        <v>2236.9135999999999</v>
      </c>
      <c r="L205" s="38">
        <v>109.676</v>
      </c>
      <c r="M205" s="38">
        <v>0</v>
      </c>
      <c r="N205" s="38">
        <v>13.1083</v>
      </c>
      <c r="O205" s="38">
        <v>10.923</v>
      </c>
      <c r="P205" s="38">
        <v>27.777699999999999</v>
      </c>
      <c r="Q205" s="38">
        <v>161.76650000000001</v>
      </c>
      <c r="R205" s="38">
        <v>0</v>
      </c>
      <c r="S205" s="38">
        <v>113.4426</v>
      </c>
      <c r="T205" s="38">
        <v>8.0850000000000009</v>
      </c>
      <c r="U205" s="38">
        <v>0</v>
      </c>
      <c r="V205" s="38">
        <v>0</v>
      </c>
      <c r="W205" s="38">
        <v>0</v>
      </c>
      <c r="X205" s="38">
        <v>27.078399999999998</v>
      </c>
      <c r="Y205" s="38">
        <v>0.20250000000000001</v>
      </c>
      <c r="Z205" s="38">
        <v>2114.1046999999999</v>
      </c>
      <c r="AA205" s="38">
        <v>0</v>
      </c>
      <c r="AB205" s="38">
        <v>0</v>
      </c>
      <c r="AC205" s="38">
        <v>261.92399999999998</v>
      </c>
      <c r="AD205" s="38">
        <v>0</v>
      </c>
      <c r="AE205" s="38">
        <v>0</v>
      </c>
      <c r="AF205" s="38">
        <v>3.2553000000000001</v>
      </c>
      <c r="AG205" s="38">
        <v>130.89500000000001</v>
      </c>
      <c r="AH205" s="38">
        <v>15.9611</v>
      </c>
      <c r="AI205" s="38">
        <v>0</v>
      </c>
      <c r="AJ205" s="38">
        <v>-9999</v>
      </c>
      <c r="AK205" s="38">
        <v>4343.2223999999997</v>
      </c>
      <c r="AL205" s="38">
        <v>122.7843</v>
      </c>
      <c r="AM205" s="38">
        <v>2141.3856000000001</v>
      </c>
      <c r="AN205" s="38">
        <v>121.52760000000001</v>
      </c>
      <c r="AO205" s="38">
        <v>161.76650000000001</v>
      </c>
      <c r="AP205" s="38">
        <v>305.66289999999998</v>
      </c>
      <c r="AQ205" s="38">
        <v>14.1783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</row>
    <row r="206" spans="1:53" s="6" customFormat="1" x14ac:dyDescent="0.25">
      <c r="A206" s="6">
        <v>2055</v>
      </c>
      <c r="B206" s="6" t="s">
        <v>88</v>
      </c>
      <c r="C206" s="6" t="s">
        <v>95</v>
      </c>
      <c r="F206" s="38" t="s">
        <v>51</v>
      </c>
      <c r="G206" s="38" t="s">
        <v>55</v>
      </c>
      <c r="H206" s="38" t="s">
        <v>50</v>
      </c>
      <c r="I206" s="38">
        <v>0.43840000000000001</v>
      </c>
      <c r="J206" s="38">
        <v>2097.8715000000002</v>
      </c>
      <c r="K206" s="38">
        <v>2221.9463999999998</v>
      </c>
      <c r="L206" s="38">
        <v>109.5652</v>
      </c>
      <c r="M206" s="38">
        <v>0</v>
      </c>
      <c r="N206" s="38">
        <v>11.7355</v>
      </c>
      <c r="O206" s="38">
        <v>10.7502</v>
      </c>
      <c r="P206" s="38">
        <v>37.226199999999999</v>
      </c>
      <c r="Q206" s="38">
        <v>184.81870000000001</v>
      </c>
      <c r="R206" s="38">
        <v>0</v>
      </c>
      <c r="S206" s="38">
        <v>98.736900000000006</v>
      </c>
      <c r="T206" s="38">
        <v>12.662599999999999</v>
      </c>
      <c r="U206" s="38">
        <v>0</v>
      </c>
      <c r="V206" s="38">
        <v>0</v>
      </c>
      <c r="W206" s="38">
        <v>0</v>
      </c>
      <c r="X206" s="38">
        <v>26.3889</v>
      </c>
      <c r="Y206" s="38">
        <v>0.15</v>
      </c>
      <c r="Z206" s="38">
        <v>2130.3879000000002</v>
      </c>
      <c r="AA206" s="38">
        <v>0</v>
      </c>
      <c r="AB206" s="38">
        <v>0</v>
      </c>
      <c r="AC206" s="38">
        <v>240.99850000000001</v>
      </c>
      <c r="AD206" s="38">
        <v>0</v>
      </c>
      <c r="AE206" s="38">
        <v>0</v>
      </c>
      <c r="AF206" s="38">
        <v>2.8906000000000001</v>
      </c>
      <c r="AG206" s="38">
        <v>130.89500000000001</v>
      </c>
      <c r="AH206" s="38">
        <v>24.398499999999999</v>
      </c>
      <c r="AI206" s="38">
        <v>0</v>
      </c>
      <c r="AJ206" s="38">
        <v>-9999</v>
      </c>
      <c r="AK206" s="38">
        <v>4319.8179</v>
      </c>
      <c r="AL206" s="38">
        <v>121.30070000000001</v>
      </c>
      <c r="AM206" s="38">
        <v>2156.9267</v>
      </c>
      <c r="AN206" s="38">
        <v>111.3995</v>
      </c>
      <c r="AO206" s="38">
        <v>184.81870000000001</v>
      </c>
      <c r="AP206" s="38">
        <v>302.6232</v>
      </c>
      <c r="AQ206" s="38">
        <v>13.640700000000001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</row>
    <row r="207" spans="1:53" s="6" customFormat="1" x14ac:dyDescent="0.25">
      <c r="A207" s="6">
        <v>2070</v>
      </c>
      <c r="B207" s="6" t="s">
        <v>88</v>
      </c>
      <c r="C207" s="6" t="s">
        <v>95</v>
      </c>
      <c r="F207" s="38" t="s">
        <v>51</v>
      </c>
      <c r="G207" s="38" t="s">
        <v>55</v>
      </c>
      <c r="H207" s="38" t="s">
        <v>50</v>
      </c>
      <c r="I207" s="38">
        <v>0.71779999999999999</v>
      </c>
      <c r="J207" s="38">
        <v>2062.6395000000002</v>
      </c>
      <c r="K207" s="38">
        <v>2191.6233999999999</v>
      </c>
      <c r="L207" s="38">
        <v>109.2247</v>
      </c>
      <c r="M207" s="38">
        <v>0</v>
      </c>
      <c r="N207" s="38">
        <v>9.9326000000000008</v>
      </c>
      <c r="O207" s="38">
        <v>8.4300999999999995</v>
      </c>
      <c r="P207" s="38">
        <v>51.0779</v>
      </c>
      <c r="Q207" s="38">
        <v>266.09219999999999</v>
      </c>
      <c r="R207" s="38">
        <v>0</v>
      </c>
      <c r="S207" s="38">
        <v>76.549099999999996</v>
      </c>
      <c r="T207" s="38">
        <v>27.1294</v>
      </c>
      <c r="U207" s="38">
        <v>0</v>
      </c>
      <c r="V207" s="38">
        <v>0</v>
      </c>
      <c r="W207" s="38">
        <v>0</v>
      </c>
      <c r="X207" s="38">
        <v>25.401800000000001</v>
      </c>
      <c r="Y207" s="38">
        <v>0.1275</v>
      </c>
      <c r="Z207" s="38">
        <v>2157.8865000000001</v>
      </c>
      <c r="AA207" s="38">
        <v>0</v>
      </c>
      <c r="AB207" s="38">
        <v>0</v>
      </c>
      <c r="AC207" s="38">
        <v>162.51390000000001</v>
      </c>
      <c r="AD207" s="38">
        <v>0</v>
      </c>
      <c r="AE207" s="38">
        <v>0</v>
      </c>
      <c r="AF207" s="38">
        <v>2.2684000000000002</v>
      </c>
      <c r="AG207" s="38">
        <v>130.89500000000001</v>
      </c>
      <c r="AH207" s="38">
        <v>59.630499999999998</v>
      </c>
      <c r="AI207" s="38">
        <v>0</v>
      </c>
      <c r="AJ207" s="38">
        <v>-9999</v>
      </c>
      <c r="AK207" s="38">
        <v>4254.2628999999997</v>
      </c>
      <c r="AL207" s="38">
        <v>119.15730000000001</v>
      </c>
      <c r="AM207" s="38">
        <v>2183.4158000000002</v>
      </c>
      <c r="AN207" s="38">
        <v>103.6784</v>
      </c>
      <c r="AO207" s="38">
        <v>266.09219999999999</v>
      </c>
      <c r="AP207" s="38">
        <v>273.22230000000002</v>
      </c>
      <c r="AQ207" s="38">
        <v>10.698499999999999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</row>
    <row r="208" spans="1:53" s="6" customFormat="1" x14ac:dyDescent="0.25">
      <c r="A208" s="6">
        <v>2085</v>
      </c>
      <c r="B208" s="6" t="s">
        <v>88</v>
      </c>
      <c r="C208" s="6" t="s">
        <v>95</v>
      </c>
      <c r="F208" s="38" t="s">
        <v>51</v>
      </c>
      <c r="G208" s="38" t="s">
        <v>55</v>
      </c>
      <c r="H208" s="38" t="s">
        <v>50</v>
      </c>
      <c r="I208" s="38">
        <v>0.99719999999999998</v>
      </c>
      <c r="J208" s="38">
        <v>2029.1491000000001</v>
      </c>
      <c r="K208" s="38">
        <v>2162.6378</v>
      </c>
      <c r="L208" s="38">
        <v>108.9139</v>
      </c>
      <c r="M208" s="38">
        <v>0</v>
      </c>
      <c r="N208" s="38">
        <v>7.4489000000000001</v>
      </c>
      <c r="O208" s="38">
        <v>7.1898999999999997</v>
      </c>
      <c r="P208" s="38">
        <v>50.697600000000001</v>
      </c>
      <c r="Q208" s="38">
        <v>365.38869999999997</v>
      </c>
      <c r="R208" s="38">
        <v>0</v>
      </c>
      <c r="S208" s="38">
        <v>63.895800000000001</v>
      </c>
      <c r="T208" s="38">
        <v>46.506</v>
      </c>
      <c r="U208" s="38">
        <v>0</v>
      </c>
      <c r="V208" s="38">
        <v>0</v>
      </c>
      <c r="W208" s="38">
        <v>0</v>
      </c>
      <c r="X208" s="38">
        <v>24.4175</v>
      </c>
      <c r="Y208" s="38">
        <v>6.5000000000000002E-2</v>
      </c>
      <c r="Z208" s="38">
        <v>2176.7161999999998</v>
      </c>
      <c r="AA208" s="38">
        <v>0</v>
      </c>
      <c r="AB208" s="38">
        <v>0</v>
      </c>
      <c r="AC208" s="38">
        <v>72.7239</v>
      </c>
      <c r="AD208" s="38">
        <v>0</v>
      </c>
      <c r="AE208" s="38">
        <v>0</v>
      </c>
      <c r="AF208" s="38">
        <v>1.6564000000000001</v>
      </c>
      <c r="AG208" s="38">
        <v>130.89500000000001</v>
      </c>
      <c r="AH208" s="38">
        <v>93.120900000000006</v>
      </c>
      <c r="AI208" s="38">
        <v>0</v>
      </c>
      <c r="AJ208" s="38">
        <v>-9999</v>
      </c>
      <c r="AK208" s="38">
        <v>4191.7869000000001</v>
      </c>
      <c r="AL208" s="38">
        <v>116.36279999999999</v>
      </c>
      <c r="AM208" s="38">
        <v>2201.1986999999999</v>
      </c>
      <c r="AN208" s="38">
        <v>110.40170000000001</v>
      </c>
      <c r="AO208" s="38">
        <v>365.38869999999997</v>
      </c>
      <c r="AP208" s="38">
        <v>216.54239999999999</v>
      </c>
      <c r="AQ208" s="38">
        <v>8.8461999999999996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</row>
    <row r="209" spans="1:53" s="6" customFormat="1" x14ac:dyDescent="0.25">
      <c r="A209" s="6">
        <v>2100</v>
      </c>
      <c r="B209" s="6" t="s">
        <v>88</v>
      </c>
      <c r="C209" s="6" t="s">
        <v>95</v>
      </c>
      <c r="F209" s="38" t="s">
        <v>51</v>
      </c>
      <c r="G209" s="38" t="s">
        <v>55</v>
      </c>
      <c r="H209" s="38" t="s">
        <v>50</v>
      </c>
      <c r="I209" s="38">
        <v>1.2829999999999999</v>
      </c>
      <c r="J209" s="38">
        <v>1990.8413</v>
      </c>
      <c r="K209" s="38">
        <v>2133.7224000000001</v>
      </c>
      <c r="L209" s="38">
        <v>108.7307</v>
      </c>
      <c r="M209" s="38">
        <v>0</v>
      </c>
      <c r="N209" s="38">
        <v>7.1436999999999999</v>
      </c>
      <c r="O209" s="38">
        <v>4.6637000000000004</v>
      </c>
      <c r="P209" s="38">
        <v>50.389200000000002</v>
      </c>
      <c r="Q209" s="38">
        <v>419.28440000000001</v>
      </c>
      <c r="R209" s="38">
        <v>0</v>
      </c>
      <c r="S209" s="38">
        <v>49.837400000000002</v>
      </c>
      <c r="T209" s="38">
        <v>56.986600000000003</v>
      </c>
      <c r="U209" s="38">
        <v>0</v>
      </c>
      <c r="V209" s="38">
        <v>0</v>
      </c>
      <c r="W209" s="38">
        <v>0</v>
      </c>
      <c r="X209" s="38">
        <v>23.072500000000002</v>
      </c>
      <c r="Y209" s="38">
        <v>2.2499999999999999E-2</v>
      </c>
      <c r="Z209" s="38">
        <v>2202.8525</v>
      </c>
      <c r="AA209" s="38">
        <v>0</v>
      </c>
      <c r="AB209" s="38">
        <v>0</v>
      </c>
      <c r="AC209" s="38">
        <v>30.2407</v>
      </c>
      <c r="AD209" s="38">
        <v>0</v>
      </c>
      <c r="AE209" s="38">
        <v>0</v>
      </c>
      <c r="AF209" s="38">
        <v>1.3110999999999999</v>
      </c>
      <c r="AG209" s="38">
        <v>130.89500000000001</v>
      </c>
      <c r="AH209" s="38">
        <v>131.42869999999999</v>
      </c>
      <c r="AI209" s="38">
        <v>0</v>
      </c>
      <c r="AJ209" s="38">
        <v>-9999</v>
      </c>
      <c r="AK209" s="38">
        <v>4124.5637999999999</v>
      </c>
      <c r="AL209" s="38">
        <v>115.87439999999999</v>
      </c>
      <c r="AM209" s="38">
        <v>2225.9475000000002</v>
      </c>
      <c r="AN209" s="38">
        <v>106.824</v>
      </c>
      <c r="AO209" s="38">
        <v>419.28440000000001</v>
      </c>
      <c r="AP209" s="38">
        <v>212.05860000000001</v>
      </c>
      <c r="AQ209" s="38">
        <v>5.9748000000000001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</row>
    <row r="210" spans="1:53" s="6" customFormat="1" x14ac:dyDescent="0.25">
      <c r="A210" s="6">
        <v>0</v>
      </c>
      <c r="B210" s="6" t="s">
        <v>89</v>
      </c>
      <c r="C210" s="6" t="s">
        <v>95</v>
      </c>
      <c r="D210" s="6" t="s">
        <v>103</v>
      </c>
      <c r="E210" s="6" t="s">
        <v>95</v>
      </c>
      <c r="F210" s="38" t="s">
        <v>51</v>
      </c>
      <c r="G210" s="38" t="s">
        <v>55</v>
      </c>
      <c r="H210" s="38" t="s">
        <v>50</v>
      </c>
      <c r="I210" s="38">
        <v>0</v>
      </c>
      <c r="J210" s="38">
        <v>19306.36</v>
      </c>
      <c r="K210" s="38">
        <v>48756.5</v>
      </c>
      <c r="L210" s="38">
        <v>1790.1</v>
      </c>
      <c r="M210" s="38">
        <v>0</v>
      </c>
      <c r="N210" s="38">
        <v>138.4375</v>
      </c>
      <c r="O210" s="38">
        <v>5.8925000000000001</v>
      </c>
      <c r="P210" s="38">
        <v>5.46</v>
      </c>
      <c r="Q210" s="38">
        <v>122.36</v>
      </c>
      <c r="R210" s="38">
        <v>0</v>
      </c>
      <c r="S210" s="38">
        <v>329.49250000000001</v>
      </c>
      <c r="T210" s="38">
        <v>15.22</v>
      </c>
      <c r="U210" s="38">
        <v>0</v>
      </c>
      <c r="V210" s="38">
        <v>0</v>
      </c>
      <c r="W210" s="38">
        <v>8.2475000000000005</v>
      </c>
      <c r="X210" s="38">
        <v>1410.09</v>
      </c>
      <c r="Y210" s="38">
        <v>11.085000000000001</v>
      </c>
      <c r="Z210" s="38">
        <v>23779.977500000001</v>
      </c>
      <c r="AA210" s="38">
        <v>0</v>
      </c>
      <c r="AB210" s="38">
        <v>0</v>
      </c>
      <c r="AC210" s="38">
        <v>449.9425</v>
      </c>
      <c r="AD210" s="38">
        <v>0</v>
      </c>
      <c r="AE210" s="38">
        <v>48.274999999999999</v>
      </c>
      <c r="AF210" s="38">
        <v>7.2074999999999996</v>
      </c>
      <c r="AG210" s="38">
        <v>37710.167500000003</v>
      </c>
      <c r="AH210" s="38">
        <v>0</v>
      </c>
      <c r="AI210" s="38">
        <v>0</v>
      </c>
      <c r="AJ210" s="38">
        <v>-9999</v>
      </c>
      <c r="AK210" s="38">
        <v>68062.86</v>
      </c>
      <c r="AL210" s="38">
        <v>1976.8125</v>
      </c>
      <c r="AM210" s="38">
        <v>25201.1525</v>
      </c>
      <c r="AN210" s="38">
        <v>352.96</v>
      </c>
      <c r="AO210" s="38">
        <v>122.36</v>
      </c>
      <c r="AP210" s="38">
        <v>455.40249999999997</v>
      </c>
      <c r="AQ210" s="38">
        <v>13.1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</row>
    <row r="211" spans="1:53" s="6" customFormat="1" x14ac:dyDescent="0.25">
      <c r="A211" s="6">
        <v>2010</v>
      </c>
      <c r="B211" s="6" t="s">
        <v>89</v>
      </c>
      <c r="C211" s="6" t="s">
        <v>95</v>
      </c>
      <c r="D211" s="6" t="s">
        <v>103</v>
      </c>
      <c r="E211" s="6" t="s">
        <v>95</v>
      </c>
      <c r="F211" s="38" t="s">
        <v>51</v>
      </c>
      <c r="G211" s="38" t="s">
        <v>55</v>
      </c>
      <c r="H211" s="38" t="s">
        <v>50</v>
      </c>
      <c r="I211" s="38">
        <v>0</v>
      </c>
      <c r="J211" s="38">
        <v>19249.312300000001</v>
      </c>
      <c r="K211" s="38">
        <v>48653.171499999997</v>
      </c>
      <c r="L211" s="38">
        <v>1785.6112000000001</v>
      </c>
      <c r="M211" s="38">
        <v>0</v>
      </c>
      <c r="N211" s="38">
        <v>135.85380000000001</v>
      </c>
      <c r="O211" s="38">
        <v>5.6760000000000002</v>
      </c>
      <c r="P211" s="38">
        <v>114.78360000000001</v>
      </c>
      <c r="Q211" s="38">
        <v>172.29060000000001</v>
      </c>
      <c r="R211" s="38">
        <v>0</v>
      </c>
      <c r="S211" s="38">
        <v>324.24990000000003</v>
      </c>
      <c r="T211" s="38">
        <v>19.661200000000001</v>
      </c>
      <c r="U211" s="38">
        <v>0</v>
      </c>
      <c r="V211" s="38">
        <v>0</v>
      </c>
      <c r="W211" s="38">
        <v>7.9288999999999996</v>
      </c>
      <c r="X211" s="38">
        <v>1406.5975000000001</v>
      </c>
      <c r="Y211" s="38">
        <v>9.66</v>
      </c>
      <c r="Z211" s="38">
        <v>23790.742300000002</v>
      </c>
      <c r="AA211" s="38">
        <v>0</v>
      </c>
      <c r="AB211" s="38">
        <v>0</v>
      </c>
      <c r="AC211" s="38">
        <v>396.68200000000002</v>
      </c>
      <c r="AD211" s="38">
        <v>0</v>
      </c>
      <c r="AE211" s="38">
        <v>48.274999999999999</v>
      </c>
      <c r="AF211" s="38">
        <v>7.1041999999999996</v>
      </c>
      <c r="AG211" s="38">
        <v>37710.167500000003</v>
      </c>
      <c r="AH211" s="38">
        <v>57.047699999999999</v>
      </c>
      <c r="AI211" s="38">
        <v>0</v>
      </c>
      <c r="AJ211" s="38">
        <v>-9999</v>
      </c>
      <c r="AK211" s="38">
        <v>67902.483800000002</v>
      </c>
      <c r="AL211" s="38">
        <v>1969.7399</v>
      </c>
      <c r="AM211" s="38">
        <v>25206.999800000001</v>
      </c>
      <c r="AN211" s="38">
        <v>351.84</v>
      </c>
      <c r="AO211" s="38">
        <v>172.29060000000001</v>
      </c>
      <c r="AP211" s="38">
        <v>568.51329999999996</v>
      </c>
      <c r="AQ211" s="38">
        <v>12.780200000000001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</row>
    <row r="212" spans="1:53" s="6" customFormat="1" x14ac:dyDescent="0.25">
      <c r="A212" s="6">
        <v>2025</v>
      </c>
      <c r="B212" s="6" t="s">
        <v>89</v>
      </c>
      <c r="C212" s="6" t="s">
        <v>95</v>
      </c>
      <c r="D212" s="6" t="s">
        <v>103</v>
      </c>
      <c r="E212" s="6" t="s">
        <v>95</v>
      </c>
      <c r="F212" s="38" t="s">
        <v>51</v>
      </c>
      <c r="G212" s="38" t="s">
        <v>55</v>
      </c>
      <c r="H212" s="38" t="s">
        <v>50</v>
      </c>
      <c r="I212" s="38">
        <v>8.2799999999999999E-2</v>
      </c>
      <c r="J212" s="38">
        <v>19238.0203</v>
      </c>
      <c r="K212" s="38">
        <v>48634.707600000002</v>
      </c>
      <c r="L212" s="38">
        <v>1785.0047</v>
      </c>
      <c r="M212" s="38">
        <v>0</v>
      </c>
      <c r="N212" s="38">
        <v>135.37090000000001</v>
      </c>
      <c r="O212" s="38">
        <v>5.6653000000000002</v>
      </c>
      <c r="P212" s="38">
        <v>78.113200000000006</v>
      </c>
      <c r="Q212" s="38">
        <v>230.0171</v>
      </c>
      <c r="R212" s="38">
        <v>0</v>
      </c>
      <c r="S212" s="38">
        <v>322.86430000000001</v>
      </c>
      <c r="T212" s="38">
        <v>22.005500000000001</v>
      </c>
      <c r="U212" s="38">
        <v>0</v>
      </c>
      <c r="V212" s="38">
        <v>0</v>
      </c>
      <c r="W212" s="38">
        <v>7.8472999999999997</v>
      </c>
      <c r="X212" s="38">
        <v>1404.3004000000001</v>
      </c>
      <c r="Y212" s="38">
        <v>4.9675000000000002</v>
      </c>
      <c r="Z212" s="38">
        <v>23800.4467</v>
      </c>
      <c r="AA212" s="38">
        <v>0</v>
      </c>
      <c r="AB212" s="38">
        <v>0</v>
      </c>
      <c r="AC212" s="38">
        <v>391.61340000000001</v>
      </c>
      <c r="AD212" s="38">
        <v>0</v>
      </c>
      <c r="AE212" s="38">
        <v>48.274999999999999</v>
      </c>
      <c r="AF212" s="38">
        <v>7.0885999999999996</v>
      </c>
      <c r="AG212" s="38">
        <v>37710.167500000003</v>
      </c>
      <c r="AH212" s="38">
        <v>68.339699999999993</v>
      </c>
      <c r="AI212" s="38">
        <v>0</v>
      </c>
      <c r="AJ212" s="38">
        <v>-9999</v>
      </c>
      <c r="AK212" s="38">
        <v>67872.728000000003</v>
      </c>
      <c r="AL212" s="38">
        <v>1968.6505999999999</v>
      </c>
      <c r="AM212" s="38">
        <v>25209.7147</v>
      </c>
      <c r="AN212" s="38">
        <v>352.71710000000002</v>
      </c>
      <c r="AO212" s="38">
        <v>230.0171</v>
      </c>
      <c r="AP212" s="38">
        <v>538.06619999999998</v>
      </c>
      <c r="AQ212" s="38">
        <v>12.7539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</row>
    <row r="213" spans="1:53" s="6" customFormat="1" x14ac:dyDescent="0.25">
      <c r="A213" s="6">
        <v>2040</v>
      </c>
      <c r="B213" s="6" t="s">
        <v>89</v>
      </c>
      <c r="C213" s="6" t="s">
        <v>95</v>
      </c>
      <c r="D213" s="6" t="s">
        <v>103</v>
      </c>
      <c r="E213" s="6" t="s">
        <v>95</v>
      </c>
      <c r="F213" s="38" t="s">
        <v>51</v>
      </c>
      <c r="G213" s="38" t="s">
        <v>55</v>
      </c>
      <c r="H213" s="38" t="s">
        <v>50</v>
      </c>
      <c r="I213" s="38">
        <v>0.2606</v>
      </c>
      <c r="J213" s="38">
        <v>19194.743399999999</v>
      </c>
      <c r="K213" s="38">
        <v>48582.657599999999</v>
      </c>
      <c r="L213" s="38">
        <v>1783.5376000000001</v>
      </c>
      <c r="M213" s="38">
        <v>0</v>
      </c>
      <c r="N213" s="38">
        <v>133.97819999999999</v>
      </c>
      <c r="O213" s="38">
        <v>5.4527999999999999</v>
      </c>
      <c r="P213" s="38">
        <v>116.8891</v>
      </c>
      <c r="Q213" s="38">
        <v>255.73310000000001</v>
      </c>
      <c r="R213" s="38">
        <v>0</v>
      </c>
      <c r="S213" s="38">
        <v>319.64479999999998</v>
      </c>
      <c r="T213" s="38">
        <v>28.663599999999999</v>
      </c>
      <c r="U213" s="38">
        <v>0</v>
      </c>
      <c r="V213" s="38">
        <v>0</v>
      </c>
      <c r="W213" s="38">
        <v>7.6397000000000004</v>
      </c>
      <c r="X213" s="38">
        <v>1403.2184</v>
      </c>
      <c r="Y213" s="38">
        <v>3.5425</v>
      </c>
      <c r="Z213" s="38">
        <v>23808.335800000001</v>
      </c>
      <c r="AA213" s="38">
        <v>0</v>
      </c>
      <c r="AB213" s="38">
        <v>0</v>
      </c>
      <c r="AC213" s="38">
        <v>373.69779999999997</v>
      </c>
      <c r="AD213" s="38">
        <v>0</v>
      </c>
      <c r="AE213" s="38">
        <v>48.274999999999999</v>
      </c>
      <c r="AF213" s="38">
        <v>7.0214999999999996</v>
      </c>
      <c r="AG213" s="38">
        <v>37710.167500000003</v>
      </c>
      <c r="AH213" s="38">
        <v>111.61660000000001</v>
      </c>
      <c r="AI213" s="38">
        <v>0</v>
      </c>
      <c r="AJ213" s="38">
        <v>-9999</v>
      </c>
      <c r="AK213" s="38">
        <v>67777.400999999998</v>
      </c>
      <c r="AL213" s="38">
        <v>1965.7908</v>
      </c>
      <c r="AM213" s="38">
        <v>25215.096699999998</v>
      </c>
      <c r="AN213" s="38">
        <v>355.94810000000001</v>
      </c>
      <c r="AO213" s="38">
        <v>255.73310000000001</v>
      </c>
      <c r="AP213" s="38">
        <v>602.20349999999996</v>
      </c>
      <c r="AQ213" s="38">
        <v>12.474299999999999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</row>
    <row r="214" spans="1:53" s="6" customFormat="1" x14ac:dyDescent="0.25">
      <c r="A214" s="6">
        <v>2055</v>
      </c>
      <c r="B214" s="6" t="s">
        <v>89</v>
      </c>
      <c r="C214" s="6" t="s">
        <v>95</v>
      </c>
      <c r="D214" s="6" t="s">
        <v>103</v>
      </c>
      <c r="E214" s="6" t="s">
        <v>95</v>
      </c>
      <c r="F214" s="38" t="s">
        <v>51</v>
      </c>
      <c r="G214" s="38" t="s">
        <v>55</v>
      </c>
      <c r="H214" s="38" t="s">
        <v>50</v>
      </c>
      <c r="I214" s="38">
        <v>0.43840000000000001</v>
      </c>
      <c r="J214" s="38">
        <v>19038.113700000002</v>
      </c>
      <c r="K214" s="38">
        <v>48480.188099999999</v>
      </c>
      <c r="L214" s="38">
        <v>1782.0675000000001</v>
      </c>
      <c r="M214" s="38">
        <v>0</v>
      </c>
      <c r="N214" s="38">
        <v>132.00970000000001</v>
      </c>
      <c r="O214" s="38">
        <v>5.1273999999999997</v>
      </c>
      <c r="P214" s="38">
        <v>195.92019999999999</v>
      </c>
      <c r="Q214" s="38">
        <v>310.92219999999998</v>
      </c>
      <c r="R214" s="38">
        <v>0</v>
      </c>
      <c r="S214" s="38">
        <v>313.82130000000001</v>
      </c>
      <c r="T214" s="38">
        <v>28.4572</v>
      </c>
      <c r="U214" s="38">
        <v>0</v>
      </c>
      <c r="V214" s="38">
        <v>0</v>
      </c>
      <c r="W214" s="38">
        <v>7.5590000000000002</v>
      </c>
      <c r="X214" s="38">
        <v>1401.8263999999999</v>
      </c>
      <c r="Y214" s="38">
        <v>2.7050000000000001</v>
      </c>
      <c r="Z214" s="38">
        <v>23821.927599999999</v>
      </c>
      <c r="AA214" s="38">
        <v>0</v>
      </c>
      <c r="AB214" s="38">
        <v>0</v>
      </c>
      <c r="AC214" s="38">
        <v>340.68209999999999</v>
      </c>
      <c r="AD214" s="38">
        <v>0</v>
      </c>
      <c r="AE214" s="38">
        <v>48.274999999999999</v>
      </c>
      <c r="AF214" s="38">
        <v>6.7988999999999997</v>
      </c>
      <c r="AG214" s="38">
        <v>37710.167500000003</v>
      </c>
      <c r="AH214" s="38">
        <v>268.24630000000002</v>
      </c>
      <c r="AI214" s="38">
        <v>0</v>
      </c>
      <c r="AJ214" s="38">
        <v>-9999</v>
      </c>
      <c r="AK214" s="38">
        <v>67518.301800000001</v>
      </c>
      <c r="AL214" s="38">
        <v>1962.3522</v>
      </c>
      <c r="AM214" s="38">
        <v>25226.458999999999</v>
      </c>
      <c r="AN214" s="38">
        <v>349.8374</v>
      </c>
      <c r="AO214" s="38">
        <v>310.92219999999998</v>
      </c>
      <c r="AP214" s="38">
        <v>804.84860000000003</v>
      </c>
      <c r="AQ214" s="38">
        <v>11.926299999999999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</row>
    <row r="215" spans="1:53" s="6" customFormat="1" x14ac:dyDescent="0.25">
      <c r="A215" s="6">
        <v>2070</v>
      </c>
      <c r="B215" s="6" t="s">
        <v>89</v>
      </c>
      <c r="C215" s="6" t="s">
        <v>95</v>
      </c>
      <c r="D215" s="6" t="s">
        <v>103</v>
      </c>
      <c r="E215" s="6" t="s">
        <v>95</v>
      </c>
      <c r="F215" s="38" t="s">
        <v>51</v>
      </c>
      <c r="G215" s="38" t="s">
        <v>55</v>
      </c>
      <c r="H215" s="38" t="s">
        <v>50</v>
      </c>
      <c r="I215" s="38">
        <v>0.71779999999999999</v>
      </c>
      <c r="J215" s="38">
        <v>18643.781900000002</v>
      </c>
      <c r="K215" s="38">
        <v>48308.078500000003</v>
      </c>
      <c r="L215" s="38">
        <v>1759.7212</v>
      </c>
      <c r="M215" s="38">
        <v>0</v>
      </c>
      <c r="N215" s="38">
        <v>121.8977</v>
      </c>
      <c r="O215" s="38">
        <v>4.1989000000000001</v>
      </c>
      <c r="P215" s="38">
        <v>303.20819999999998</v>
      </c>
      <c r="Q215" s="38">
        <v>534.61099999999999</v>
      </c>
      <c r="R215" s="38">
        <v>0</v>
      </c>
      <c r="S215" s="38">
        <v>293.82830000000001</v>
      </c>
      <c r="T215" s="38">
        <v>33.281599999999997</v>
      </c>
      <c r="U215" s="38">
        <v>0</v>
      </c>
      <c r="V215" s="38">
        <v>0</v>
      </c>
      <c r="W215" s="38">
        <v>7.3038999999999996</v>
      </c>
      <c r="X215" s="38">
        <v>1392.5943</v>
      </c>
      <c r="Y215" s="38">
        <v>1.8075000000000001</v>
      </c>
      <c r="Z215" s="38">
        <v>23862.345399999998</v>
      </c>
      <c r="AA215" s="38">
        <v>0</v>
      </c>
      <c r="AB215" s="38">
        <v>0</v>
      </c>
      <c r="AC215" s="38">
        <v>200.87729999999999</v>
      </c>
      <c r="AD215" s="38">
        <v>0</v>
      </c>
      <c r="AE215" s="38">
        <v>48.274999999999999</v>
      </c>
      <c r="AF215" s="38">
        <v>6.2587999999999999</v>
      </c>
      <c r="AG215" s="38">
        <v>37710.167500000003</v>
      </c>
      <c r="AH215" s="38">
        <v>662.57809999999995</v>
      </c>
      <c r="AI215" s="38">
        <v>0</v>
      </c>
      <c r="AJ215" s="38">
        <v>-9999</v>
      </c>
      <c r="AK215" s="38">
        <v>66951.860400000005</v>
      </c>
      <c r="AL215" s="38">
        <v>1929.8939</v>
      </c>
      <c r="AM215" s="38">
        <v>25256.747200000002</v>
      </c>
      <c r="AN215" s="38">
        <v>334.41370000000001</v>
      </c>
      <c r="AO215" s="38">
        <v>534.61099999999999</v>
      </c>
      <c r="AP215" s="38">
        <v>1166.6636000000001</v>
      </c>
      <c r="AQ215" s="38">
        <v>10.457700000000001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</row>
    <row r="216" spans="1:53" s="6" customFormat="1" x14ac:dyDescent="0.25">
      <c r="A216" s="6">
        <v>2085</v>
      </c>
      <c r="B216" s="6" t="s">
        <v>89</v>
      </c>
      <c r="C216" s="6" t="s">
        <v>95</v>
      </c>
      <c r="D216" s="6" t="s">
        <v>103</v>
      </c>
      <c r="E216" s="6" t="s">
        <v>95</v>
      </c>
      <c r="F216" s="38" t="s">
        <v>51</v>
      </c>
      <c r="G216" s="38" t="s">
        <v>55</v>
      </c>
      <c r="H216" s="38" t="s">
        <v>50</v>
      </c>
      <c r="I216" s="38">
        <v>0.99719999999999998</v>
      </c>
      <c r="J216" s="38">
        <v>18217.4846</v>
      </c>
      <c r="K216" s="38">
        <v>48116.611599999997</v>
      </c>
      <c r="L216" s="38">
        <v>1752.1402</v>
      </c>
      <c r="M216" s="38">
        <v>0</v>
      </c>
      <c r="N216" s="38">
        <v>120.54559999999999</v>
      </c>
      <c r="O216" s="38">
        <v>3.2078000000000002</v>
      </c>
      <c r="P216" s="38">
        <v>321.66199999999998</v>
      </c>
      <c r="Q216" s="38">
        <v>838.85299999999995</v>
      </c>
      <c r="R216" s="38">
        <v>0</v>
      </c>
      <c r="S216" s="38">
        <v>263.62169999999998</v>
      </c>
      <c r="T216" s="38">
        <v>42.6038</v>
      </c>
      <c r="U216" s="38">
        <v>0</v>
      </c>
      <c r="V216" s="38">
        <v>0</v>
      </c>
      <c r="W216" s="38">
        <v>6.9256000000000002</v>
      </c>
      <c r="X216" s="38">
        <v>1384.2449999999999</v>
      </c>
      <c r="Y216" s="38">
        <v>1.47</v>
      </c>
      <c r="Z216" s="38">
        <v>23912.689600000002</v>
      </c>
      <c r="AA216" s="38">
        <v>0</v>
      </c>
      <c r="AB216" s="38">
        <v>0</v>
      </c>
      <c r="AC216" s="38">
        <v>59.8583</v>
      </c>
      <c r="AD216" s="38">
        <v>0</v>
      </c>
      <c r="AE216" s="38">
        <v>48.274999999999999</v>
      </c>
      <c r="AF216" s="38">
        <v>5.5781000000000001</v>
      </c>
      <c r="AG216" s="38">
        <v>37710.167500000003</v>
      </c>
      <c r="AH216" s="38">
        <v>1088.8753999999999</v>
      </c>
      <c r="AI216" s="38">
        <v>0</v>
      </c>
      <c r="AJ216" s="38">
        <v>-9999</v>
      </c>
      <c r="AK216" s="38">
        <v>66334.0962</v>
      </c>
      <c r="AL216" s="38">
        <v>1920.9609</v>
      </c>
      <c r="AM216" s="38">
        <v>25298.404600000002</v>
      </c>
      <c r="AN216" s="38">
        <v>313.15109999999999</v>
      </c>
      <c r="AO216" s="38">
        <v>838.85299999999995</v>
      </c>
      <c r="AP216" s="38">
        <v>1470.3958</v>
      </c>
      <c r="AQ216" s="38">
        <v>8.7858999999999998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</row>
    <row r="217" spans="1:53" s="6" customFormat="1" x14ac:dyDescent="0.25">
      <c r="A217" s="6">
        <v>2100</v>
      </c>
      <c r="B217" s="6" t="s">
        <v>89</v>
      </c>
      <c r="C217" s="6" t="s">
        <v>95</v>
      </c>
      <c r="D217" s="6" t="s">
        <v>103</v>
      </c>
      <c r="E217" s="6" t="s">
        <v>95</v>
      </c>
      <c r="F217" s="38" t="s">
        <v>51</v>
      </c>
      <c r="G217" s="38" t="s">
        <v>55</v>
      </c>
      <c r="H217" s="38" t="s">
        <v>50</v>
      </c>
      <c r="I217" s="38">
        <v>1.2829999999999999</v>
      </c>
      <c r="J217" s="38">
        <v>17872.041000000001</v>
      </c>
      <c r="K217" s="38">
        <v>47958.537400000001</v>
      </c>
      <c r="L217" s="38">
        <v>1746.8862999999999</v>
      </c>
      <c r="M217" s="38">
        <v>0</v>
      </c>
      <c r="N217" s="38">
        <v>118.5277</v>
      </c>
      <c r="O217" s="38">
        <v>2.2738999999999998</v>
      </c>
      <c r="P217" s="38">
        <v>307.56700000000001</v>
      </c>
      <c r="Q217" s="38">
        <v>1004.1069</v>
      </c>
      <c r="R217" s="38">
        <v>0</v>
      </c>
      <c r="S217" s="38">
        <v>234.75800000000001</v>
      </c>
      <c r="T217" s="38">
        <v>77.580799999999996</v>
      </c>
      <c r="U217" s="38">
        <v>0</v>
      </c>
      <c r="V217" s="38">
        <v>0</v>
      </c>
      <c r="W217" s="38">
        <v>6.4499000000000004</v>
      </c>
      <c r="X217" s="38">
        <v>1381.7049999999999</v>
      </c>
      <c r="Y217" s="38">
        <v>0.92</v>
      </c>
      <c r="Z217" s="38">
        <v>23958.2965</v>
      </c>
      <c r="AA217" s="38">
        <v>0</v>
      </c>
      <c r="AB217" s="38">
        <v>0</v>
      </c>
      <c r="AC217" s="38">
        <v>27.643000000000001</v>
      </c>
      <c r="AD217" s="38">
        <v>0</v>
      </c>
      <c r="AE217" s="38">
        <v>48.274999999999999</v>
      </c>
      <c r="AF217" s="38">
        <v>4.7599</v>
      </c>
      <c r="AG217" s="38">
        <v>37710.167500000003</v>
      </c>
      <c r="AH217" s="38">
        <v>1434.319</v>
      </c>
      <c r="AI217" s="38">
        <v>0</v>
      </c>
      <c r="AJ217" s="38">
        <v>-9999</v>
      </c>
      <c r="AK217" s="38">
        <v>65830.578500000003</v>
      </c>
      <c r="AL217" s="38">
        <v>1913.6890000000001</v>
      </c>
      <c r="AM217" s="38">
        <v>25340.9215</v>
      </c>
      <c r="AN217" s="38">
        <v>318.78879999999998</v>
      </c>
      <c r="AO217" s="38">
        <v>1004.1069</v>
      </c>
      <c r="AP217" s="38">
        <v>1769.529</v>
      </c>
      <c r="AQ217" s="38">
        <v>7.0338000000000003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</row>
    <row r="218" spans="1:53" s="6" customFormat="1" x14ac:dyDescent="0.25">
      <c r="A218" s="6">
        <v>0</v>
      </c>
      <c r="B218" s="6" t="s">
        <v>90</v>
      </c>
      <c r="C218" s="6" t="s">
        <v>95</v>
      </c>
      <c r="D218" s="16" t="s">
        <v>104</v>
      </c>
      <c r="E218" s="6" t="s">
        <v>95</v>
      </c>
      <c r="F218" s="38" t="s">
        <v>51</v>
      </c>
      <c r="G218" s="38" t="s">
        <v>55</v>
      </c>
      <c r="H218" s="38" t="s">
        <v>50</v>
      </c>
      <c r="I218" s="38">
        <v>0</v>
      </c>
      <c r="J218" s="38">
        <v>1579.6025</v>
      </c>
      <c r="K218" s="38">
        <v>1507.2</v>
      </c>
      <c r="L218" s="38">
        <v>78.477500000000006</v>
      </c>
      <c r="M218" s="38">
        <v>0</v>
      </c>
      <c r="N218" s="38">
        <v>5.9974999999999996</v>
      </c>
      <c r="O218" s="38">
        <v>4.8025000000000002</v>
      </c>
      <c r="P218" s="38">
        <v>0</v>
      </c>
      <c r="Q218" s="38">
        <v>16.1325</v>
      </c>
      <c r="R218" s="38">
        <v>0</v>
      </c>
      <c r="S218" s="38">
        <v>50.797499999999999</v>
      </c>
      <c r="T218" s="38">
        <v>0</v>
      </c>
      <c r="U218" s="38">
        <v>0</v>
      </c>
      <c r="V218" s="38">
        <v>0</v>
      </c>
      <c r="W218" s="38">
        <v>0</v>
      </c>
      <c r="X218" s="38">
        <v>28.747499999999999</v>
      </c>
      <c r="Y218" s="38">
        <v>1.6975</v>
      </c>
      <c r="Z218" s="38">
        <v>369.66750000000002</v>
      </c>
      <c r="AA218" s="38">
        <v>0</v>
      </c>
      <c r="AB218" s="38">
        <v>0</v>
      </c>
      <c r="AC218" s="38">
        <v>72.952500000000001</v>
      </c>
      <c r="AD218" s="38">
        <v>0</v>
      </c>
      <c r="AE218" s="38">
        <v>0</v>
      </c>
      <c r="AF218" s="38">
        <v>1.8574999999999999</v>
      </c>
      <c r="AG218" s="38">
        <v>1581.9849999999999</v>
      </c>
      <c r="AH218" s="38">
        <v>0</v>
      </c>
      <c r="AI218" s="38">
        <v>0</v>
      </c>
      <c r="AJ218" s="38">
        <v>-9999</v>
      </c>
      <c r="AK218" s="38">
        <v>3086.8024999999998</v>
      </c>
      <c r="AL218" s="38">
        <v>84.474999999999994</v>
      </c>
      <c r="AM218" s="38">
        <v>400.11250000000001</v>
      </c>
      <c r="AN218" s="38">
        <v>50.797499999999999</v>
      </c>
      <c r="AO218" s="38">
        <v>16.1325</v>
      </c>
      <c r="AP218" s="38">
        <v>72.952500000000001</v>
      </c>
      <c r="AQ218" s="38">
        <v>6.66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</row>
    <row r="219" spans="1:53" s="6" customFormat="1" x14ac:dyDescent="0.25">
      <c r="A219" s="6">
        <v>2010</v>
      </c>
      <c r="B219" s="6" t="s">
        <v>90</v>
      </c>
      <c r="C219" s="6" t="s">
        <v>95</v>
      </c>
      <c r="D219" s="16" t="s">
        <v>104</v>
      </c>
      <c r="E219" s="6" t="s">
        <v>95</v>
      </c>
      <c r="F219" s="38" t="s">
        <v>51</v>
      </c>
      <c r="G219" s="38" t="s">
        <v>55</v>
      </c>
      <c r="H219" s="38" t="s">
        <v>50</v>
      </c>
      <c r="I219" s="38">
        <v>0</v>
      </c>
      <c r="J219" s="38">
        <v>1570.9429</v>
      </c>
      <c r="K219" s="38">
        <v>1497.2460000000001</v>
      </c>
      <c r="L219" s="38">
        <v>78.477500000000006</v>
      </c>
      <c r="M219" s="38">
        <v>0</v>
      </c>
      <c r="N219" s="38">
        <v>5.9131</v>
      </c>
      <c r="O219" s="38">
        <v>4.2009999999999996</v>
      </c>
      <c r="P219" s="38">
        <v>10.038399999999999</v>
      </c>
      <c r="Q219" s="38">
        <v>17.063400000000001</v>
      </c>
      <c r="R219" s="38">
        <v>0</v>
      </c>
      <c r="S219" s="38">
        <v>50.797499999999999</v>
      </c>
      <c r="T219" s="38">
        <v>0.20599999999999999</v>
      </c>
      <c r="U219" s="38">
        <v>0</v>
      </c>
      <c r="V219" s="38">
        <v>0</v>
      </c>
      <c r="W219" s="38">
        <v>0</v>
      </c>
      <c r="X219" s="38">
        <v>19.72</v>
      </c>
      <c r="Y219" s="38">
        <v>0.74250000000000005</v>
      </c>
      <c r="Z219" s="38">
        <v>379.65</v>
      </c>
      <c r="AA219" s="38">
        <v>0</v>
      </c>
      <c r="AB219" s="38">
        <v>0</v>
      </c>
      <c r="AC219" s="38">
        <v>72.753699999999995</v>
      </c>
      <c r="AD219" s="38">
        <v>0</v>
      </c>
      <c r="AE219" s="38">
        <v>0</v>
      </c>
      <c r="AF219" s="38">
        <v>1.5208999999999999</v>
      </c>
      <c r="AG219" s="38">
        <v>1581.9849999999999</v>
      </c>
      <c r="AH219" s="38">
        <v>8.6595999999999993</v>
      </c>
      <c r="AI219" s="38">
        <v>0</v>
      </c>
      <c r="AJ219" s="38">
        <v>-9999</v>
      </c>
      <c r="AK219" s="38">
        <v>3068.1889000000001</v>
      </c>
      <c r="AL219" s="38">
        <v>84.390600000000006</v>
      </c>
      <c r="AM219" s="38">
        <v>400.11250000000001</v>
      </c>
      <c r="AN219" s="38">
        <v>51.003500000000003</v>
      </c>
      <c r="AO219" s="38">
        <v>17.063400000000001</v>
      </c>
      <c r="AP219" s="38">
        <v>91.451700000000002</v>
      </c>
      <c r="AQ219" s="38">
        <v>5.7218999999999998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</row>
    <row r="220" spans="1:53" s="6" customFormat="1" x14ac:dyDescent="0.25">
      <c r="A220" s="6">
        <v>2025</v>
      </c>
      <c r="B220" s="6" t="s">
        <v>90</v>
      </c>
      <c r="C220" s="6" t="s">
        <v>95</v>
      </c>
      <c r="D220" s="16" t="s">
        <v>104</v>
      </c>
      <c r="E220" s="6" t="s">
        <v>95</v>
      </c>
      <c r="F220" s="38" t="s">
        <v>51</v>
      </c>
      <c r="G220" s="38" t="s">
        <v>55</v>
      </c>
      <c r="H220" s="38" t="s">
        <v>50</v>
      </c>
      <c r="I220" s="38">
        <v>8.2799999999999999E-2</v>
      </c>
      <c r="J220" s="38">
        <v>1569.864</v>
      </c>
      <c r="K220" s="38">
        <v>1496.5884000000001</v>
      </c>
      <c r="L220" s="38">
        <v>78.477500000000006</v>
      </c>
      <c r="M220" s="38">
        <v>0</v>
      </c>
      <c r="N220" s="38">
        <v>5.9124999999999996</v>
      </c>
      <c r="O220" s="38">
        <v>4.1788999999999996</v>
      </c>
      <c r="P220" s="38">
        <v>4.8940999999999999</v>
      </c>
      <c r="Q220" s="38">
        <v>23.6494</v>
      </c>
      <c r="R220" s="38">
        <v>0</v>
      </c>
      <c r="S220" s="38">
        <v>50.796300000000002</v>
      </c>
      <c r="T220" s="38">
        <v>0.2011</v>
      </c>
      <c r="U220" s="38">
        <v>0</v>
      </c>
      <c r="V220" s="38">
        <v>0</v>
      </c>
      <c r="W220" s="38">
        <v>0</v>
      </c>
      <c r="X220" s="38">
        <v>19.72</v>
      </c>
      <c r="Y220" s="38">
        <v>0.21</v>
      </c>
      <c r="Z220" s="38">
        <v>380.18889999999999</v>
      </c>
      <c r="AA220" s="38">
        <v>0</v>
      </c>
      <c r="AB220" s="38">
        <v>0</v>
      </c>
      <c r="AC220" s="38">
        <v>72.045299999999997</v>
      </c>
      <c r="AD220" s="38">
        <v>0</v>
      </c>
      <c r="AE220" s="38">
        <v>0</v>
      </c>
      <c r="AF220" s="38">
        <v>1.4676</v>
      </c>
      <c r="AG220" s="38">
        <v>1581.9849999999999</v>
      </c>
      <c r="AH220" s="38">
        <v>9.7385000000000002</v>
      </c>
      <c r="AI220" s="38">
        <v>0</v>
      </c>
      <c r="AJ220" s="38">
        <v>-9999</v>
      </c>
      <c r="AK220" s="38">
        <v>3066.4524000000001</v>
      </c>
      <c r="AL220" s="38">
        <v>84.39</v>
      </c>
      <c r="AM220" s="38">
        <v>400.1189</v>
      </c>
      <c r="AN220" s="38">
        <v>50.997500000000002</v>
      </c>
      <c r="AO220" s="38">
        <v>23.6494</v>
      </c>
      <c r="AP220" s="38">
        <v>86.677899999999994</v>
      </c>
      <c r="AQ220" s="38">
        <v>5.6463999999999999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</row>
    <row r="221" spans="1:53" s="6" customFormat="1" x14ac:dyDescent="0.25">
      <c r="A221" s="6">
        <v>2040</v>
      </c>
      <c r="B221" s="6" t="s">
        <v>90</v>
      </c>
      <c r="C221" s="6" t="s">
        <v>95</v>
      </c>
      <c r="D221" s="16" t="s">
        <v>104</v>
      </c>
      <c r="E221" s="6" t="s">
        <v>95</v>
      </c>
      <c r="F221" s="38" t="s">
        <v>51</v>
      </c>
      <c r="G221" s="38" t="s">
        <v>55</v>
      </c>
      <c r="H221" s="38" t="s">
        <v>50</v>
      </c>
      <c r="I221" s="38">
        <v>0.2606</v>
      </c>
      <c r="J221" s="38">
        <v>1567.0433</v>
      </c>
      <c r="K221" s="38">
        <v>1492.4021</v>
      </c>
      <c r="L221" s="38">
        <v>78.477500000000006</v>
      </c>
      <c r="M221" s="38">
        <v>0</v>
      </c>
      <c r="N221" s="38">
        <v>5.9108999999999998</v>
      </c>
      <c r="O221" s="38">
        <v>3.7757999999999998</v>
      </c>
      <c r="P221" s="38">
        <v>7.6355000000000004</v>
      </c>
      <c r="Q221" s="38">
        <v>25.523099999999999</v>
      </c>
      <c r="R221" s="38">
        <v>0</v>
      </c>
      <c r="S221" s="38">
        <v>47.107300000000002</v>
      </c>
      <c r="T221" s="38">
        <v>0.34229999999999999</v>
      </c>
      <c r="U221" s="38">
        <v>0</v>
      </c>
      <c r="V221" s="38">
        <v>0</v>
      </c>
      <c r="W221" s="38">
        <v>0</v>
      </c>
      <c r="X221" s="38">
        <v>19.642499999999998</v>
      </c>
      <c r="Y221" s="38">
        <v>0.20250000000000001</v>
      </c>
      <c r="Z221" s="38">
        <v>384.01960000000003</v>
      </c>
      <c r="AA221" s="38">
        <v>0</v>
      </c>
      <c r="AB221" s="38">
        <v>0</v>
      </c>
      <c r="AC221" s="38">
        <v>71.862399999999994</v>
      </c>
      <c r="AD221" s="38">
        <v>0</v>
      </c>
      <c r="AE221" s="38">
        <v>0</v>
      </c>
      <c r="AF221" s="38">
        <v>1.4283999999999999</v>
      </c>
      <c r="AG221" s="38">
        <v>1581.9849999999999</v>
      </c>
      <c r="AH221" s="38">
        <v>12.559200000000001</v>
      </c>
      <c r="AI221" s="38">
        <v>0</v>
      </c>
      <c r="AJ221" s="38">
        <v>-9999</v>
      </c>
      <c r="AK221" s="38">
        <v>3059.4454000000001</v>
      </c>
      <c r="AL221" s="38">
        <v>84.388400000000004</v>
      </c>
      <c r="AM221" s="38">
        <v>403.8646</v>
      </c>
      <c r="AN221" s="38">
        <v>47.449599999999997</v>
      </c>
      <c r="AO221" s="38">
        <v>25.523099999999999</v>
      </c>
      <c r="AP221" s="38">
        <v>92.057100000000005</v>
      </c>
      <c r="AQ221" s="38">
        <v>5.2042000000000002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</row>
    <row r="222" spans="1:53" s="6" customFormat="1" x14ac:dyDescent="0.25">
      <c r="A222" s="6">
        <v>2055</v>
      </c>
      <c r="B222" s="6" t="s">
        <v>90</v>
      </c>
      <c r="C222" s="6" t="s">
        <v>95</v>
      </c>
      <c r="D222" s="16" t="s">
        <v>104</v>
      </c>
      <c r="E222" s="6" t="s">
        <v>95</v>
      </c>
      <c r="F222" s="38" t="s">
        <v>51</v>
      </c>
      <c r="G222" s="38" t="s">
        <v>55</v>
      </c>
      <c r="H222" s="38" t="s">
        <v>50</v>
      </c>
      <c r="I222" s="38">
        <v>0.43840000000000001</v>
      </c>
      <c r="J222" s="38">
        <v>1561.5314000000001</v>
      </c>
      <c r="K222" s="38">
        <v>1486.4468999999999</v>
      </c>
      <c r="L222" s="38">
        <v>78.477500000000006</v>
      </c>
      <c r="M222" s="38">
        <v>0</v>
      </c>
      <c r="N222" s="38">
        <v>5.1736000000000004</v>
      </c>
      <c r="O222" s="38">
        <v>3.6659000000000002</v>
      </c>
      <c r="P222" s="38">
        <v>12.2742</v>
      </c>
      <c r="Q222" s="38">
        <v>30.179300000000001</v>
      </c>
      <c r="R222" s="38">
        <v>0</v>
      </c>
      <c r="S222" s="38">
        <v>37.208799999999997</v>
      </c>
      <c r="T222" s="38">
        <v>0.30809999999999998</v>
      </c>
      <c r="U222" s="38">
        <v>0</v>
      </c>
      <c r="V222" s="38">
        <v>0</v>
      </c>
      <c r="W222" s="38">
        <v>0</v>
      </c>
      <c r="X222" s="38">
        <v>19.63</v>
      </c>
      <c r="Y222" s="38">
        <v>0.15</v>
      </c>
      <c r="Z222" s="38">
        <v>394.09019999999998</v>
      </c>
      <c r="AA222" s="38">
        <v>0</v>
      </c>
      <c r="AB222" s="38">
        <v>0</v>
      </c>
      <c r="AC222" s="38">
        <v>69.3767</v>
      </c>
      <c r="AD222" s="38">
        <v>0</v>
      </c>
      <c r="AE222" s="38">
        <v>0</v>
      </c>
      <c r="AF222" s="38">
        <v>1.3488</v>
      </c>
      <c r="AG222" s="38">
        <v>1581.9849999999999</v>
      </c>
      <c r="AH222" s="38">
        <v>18.071100000000001</v>
      </c>
      <c r="AI222" s="38">
        <v>0</v>
      </c>
      <c r="AJ222" s="38">
        <v>-9999</v>
      </c>
      <c r="AK222" s="38">
        <v>3047.9783000000002</v>
      </c>
      <c r="AL222" s="38">
        <v>83.6511</v>
      </c>
      <c r="AM222" s="38">
        <v>413.87020000000001</v>
      </c>
      <c r="AN222" s="38">
        <v>37.5169</v>
      </c>
      <c r="AO222" s="38">
        <v>30.179300000000001</v>
      </c>
      <c r="AP222" s="38">
        <v>99.722099999999998</v>
      </c>
      <c r="AQ222" s="38">
        <v>5.0147000000000004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</row>
    <row r="223" spans="1:53" s="6" customFormat="1" x14ac:dyDescent="0.25">
      <c r="A223" s="6">
        <v>2070</v>
      </c>
      <c r="B223" s="6" t="s">
        <v>90</v>
      </c>
      <c r="C223" s="6" t="s">
        <v>95</v>
      </c>
      <c r="D223" s="16" t="s">
        <v>104</v>
      </c>
      <c r="E223" s="6" t="s">
        <v>95</v>
      </c>
      <c r="F223" s="38" t="s">
        <v>51</v>
      </c>
      <c r="G223" s="38" t="s">
        <v>55</v>
      </c>
      <c r="H223" s="38" t="s">
        <v>50</v>
      </c>
      <c r="I223" s="38">
        <v>0.71779999999999999</v>
      </c>
      <c r="J223" s="38">
        <v>1526.7471</v>
      </c>
      <c r="K223" s="38">
        <v>1467.3133</v>
      </c>
      <c r="L223" s="38">
        <v>78.331999999999994</v>
      </c>
      <c r="M223" s="38">
        <v>0</v>
      </c>
      <c r="N223" s="38">
        <v>4.2595999999999998</v>
      </c>
      <c r="O223" s="38">
        <v>2.625</v>
      </c>
      <c r="P223" s="38">
        <v>26.045400000000001</v>
      </c>
      <c r="Q223" s="38">
        <v>48.773299999999999</v>
      </c>
      <c r="R223" s="38">
        <v>0</v>
      </c>
      <c r="S223" s="38">
        <v>24.491299999999999</v>
      </c>
      <c r="T223" s="38">
        <v>0.39729999999999999</v>
      </c>
      <c r="U223" s="38">
        <v>0</v>
      </c>
      <c r="V223" s="38">
        <v>0</v>
      </c>
      <c r="W223" s="38">
        <v>0</v>
      </c>
      <c r="X223" s="38">
        <v>19.035</v>
      </c>
      <c r="Y223" s="38">
        <v>0.1275</v>
      </c>
      <c r="Z223" s="38">
        <v>407.58</v>
      </c>
      <c r="AA223" s="38">
        <v>0</v>
      </c>
      <c r="AB223" s="38">
        <v>0</v>
      </c>
      <c r="AC223" s="38">
        <v>58.110700000000001</v>
      </c>
      <c r="AD223" s="38">
        <v>0</v>
      </c>
      <c r="AE223" s="38">
        <v>0</v>
      </c>
      <c r="AF223" s="38">
        <v>1.2396</v>
      </c>
      <c r="AG223" s="38">
        <v>1581.9849999999999</v>
      </c>
      <c r="AH223" s="38">
        <v>52.855400000000003</v>
      </c>
      <c r="AI223" s="38">
        <v>0</v>
      </c>
      <c r="AJ223" s="38">
        <v>-9999</v>
      </c>
      <c r="AK223" s="38">
        <v>2994.0605</v>
      </c>
      <c r="AL223" s="38">
        <v>82.5916</v>
      </c>
      <c r="AM223" s="38">
        <v>426.74250000000001</v>
      </c>
      <c r="AN223" s="38">
        <v>24.8886</v>
      </c>
      <c r="AO223" s="38">
        <v>48.773299999999999</v>
      </c>
      <c r="AP223" s="38">
        <v>137.01140000000001</v>
      </c>
      <c r="AQ223" s="38">
        <v>3.8645999999999998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0</v>
      </c>
      <c r="AZ223" s="38">
        <v>0</v>
      </c>
      <c r="BA223" s="38">
        <v>0</v>
      </c>
    </row>
    <row r="224" spans="1:53" s="6" customFormat="1" x14ac:dyDescent="0.25">
      <c r="A224" s="6">
        <v>2085</v>
      </c>
      <c r="B224" s="6" t="s">
        <v>90</v>
      </c>
      <c r="C224" s="6" t="s">
        <v>95</v>
      </c>
      <c r="D224" s="16" t="s">
        <v>104</v>
      </c>
      <c r="E224" s="6" t="s">
        <v>95</v>
      </c>
      <c r="F224" s="38" t="s">
        <v>51</v>
      </c>
      <c r="G224" s="38" t="s">
        <v>55</v>
      </c>
      <c r="H224" s="38" t="s">
        <v>50</v>
      </c>
      <c r="I224" s="38">
        <v>0.99719999999999998</v>
      </c>
      <c r="J224" s="38">
        <v>1506.0854999999999</v>
      </c>
      <c r="K224" s="38">
        <v>1452.7273</v>
      </c>
      <c r="L224" s="38">
        <v>78.316500000000005</v>
      </c>
      <c r="M224" s="38">
        <v>0</v>
      </c>
      <c r="N224" s="38">
        <v>3.9845999999999999</v>
      </c>
      <c r="O224" s="38">
        <v>2.2477999999999998</v>
      </c>
      <c r="P224" s="38">
        <v>24.344899999999999</v>
      </c>
      <c r="Q224" s="38">
        <v>90.914199999999994</v>
      </c>
      <c r="R224" s="38">
        <v>0</v>
      </c>
      <c r="S224" s="38">
        <v>21.0274</v>
      </c>
      <c r="T224" s="38">
        <v>0.75890000000000002</v>
      </c>
      <c r="U224" s="38">
        <v>0</v>
      </c>
      <c r="V224" s="38">
        <v>0</v>
      </c>
      <c r="W224" s="38">
        <v>0</v>
      </c>
      <c r="X224" s="38">
        <v>18.557500000000001</v>
      </c>
      <c r="Y224" s="38">
        <v>6.5000000000000002E-2</v>
      </c>
      <c r="Z224" s="38">
        <v>411.75310000000002</v>
      </c>
      <c r="AA224" s="38">
        <v>0</v>
      </c>
      <c r="AB224" s="38">
        <v>0</v>
      </c>
      <c r="AC224" s="38">
        <v>32.492400000000004</v>
      </c>
      <c r="AD224" s="38">
        <v>0</v>
      </c>
      <c r="AE224" s="38">
        <v>0</v>
      </c>
      <c r="AF224" s="38">
        <v>1.1403000000000001</v>
      </c>
      <c r="AG224" s="38">
        <v>1581.9849999999999</v>
      </c>
      <c r="AH224" s="38">
        <v>73.516999999999996</v>
      </c>
      <c r="AI224" s="38">
        <v>0</v>
      </c>
      <c r="AJ224" s="38">
        <v>-9999</v>
      </c>
      <c r="AK224" s="38">
        <v>2958.8128000000002</v>
      </c>
      <c r="AL224" s="38">
        <v>82.301100000000005</v>
      </c>
      <c r="AM224" s="38">
        <v>430.37560000000002</v>
      </c>
      <c r="AN224" s="38">
        <v>21.786300000000001</v>
      </c>
      <c r="AO224" s="38">
        <v>90.914199999999994</v>
      </c>
      <c r="AP224" s="38">
        <v>130.35429999999999</v>
      </c>
      <c r="AQ224" s="38">
        <v>3.3881999999999999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</row>
    <row r="225" spans="1:53" s="6" customFormat="1" x14ac:dyDescent="0.25">
      <c r="A225" s="6">
        <v>2100</v>
      </c>
      <c r="B225" s="6" t="s">
        <v>90</v>
      </c>
      <c r="C225" s="6" t="s">
        <v>95</v>
      </c>
      <c r="D225" s="16" t="s">
        <v>104</v>
      </c>
      <c r="E225" s="6" t="s">
        <v>95</v>
      </c>
      <c r="F225" s="38" t="s">
        <v>51</v>
      </c>
      <c r="G225" s="38" t="s">
        <v>55</v>
      </c>
      <c r="H225" s="38" t="s">
        <v>50</v>
      </c>
      <c r="I225" s="38">
        <v>1.2829999999999999</v>
      </c>
      <c r="J225" s="38">
        <v>1485.2325000000001</v>
      </c>
      <c r="K225" s="38">
        <v>1439.5690999999999</v>
      </c>
      <c r="L225" s="38">
        <v>78.313500000000005</v>
      </c>
      <c r="M225" s="38">
        <v>0</v>
      </c>
      <c r="N225" s="38">
        <v>3.8769999999999998</v>
      </c>
      <c r="O225" s="38">
        <v>1.6668000000000001</v>
      </c>
      <c r="P225" s="38">
        <v>24.0229</v>
      </c>
      <c r="Q225" s="38">
        <v>119.958</v>
      </c>
      <c r="R225" s="38">
        <v>0</v>
      </c>
      <c r="S225" s="38">
        <v>17.234400000000001</v>
      </c>
      <c r="T225" s="38">
        <v>1.3888</v>
      </c>
      <c r="U225" s="38">
        <v>0</v>
      </c>
      <c r="V225" s="38">
        <v>0</v>
      </c>
      <c r="W225" s="38">
        <v>0</v>
      </c>
      <c r="X225" s="38">
        <v>18.190000000000001</v>
      </c>
      <c r="Y225" s="38">
        <v>2.2499999999999999E-2</v>
      </c>
      <c r="Z225" s="38">
        <v>416.166</v>
      </c>
      <c r="AA225" s="38">
        <v>0</v>
      </c>
      <c r="AB225" s="38">
        <v>0</v>
      </c>
      <c r="AC225" s="38">
        <v>16.872900000000001</v>
      </c>
      <c r="AD225" s="38">
        <v>0</v>
      </c>
      <c r="AE225" s="38">
        <v>0</v>
      </c>
      <c r="AF225" s="38">
        <v>1.0482</v>
      </c>
      <c r="AG225" s="38">
        <v>1581.9849999999999</v>
      </c>
      <c r="AH225" s="38">
        <v>94.37</v>
      </c>
      <c r="AI225" s="38">
        <v>0</v>
      </c>
      <c r="AJ225" s="38">
        <v>-9999</v>
      </c>
      <c r="AK225" s="38">
        <v>2924.8015</v>
      </c>
      <c r="AL225" s="38">
        <v>82.190600000000003</v>
      </c>
      <c r="AM225" s="38">
        <v>434.37849999999997</v>
      </c>
      <c r="AN225" s="38">
        <v>18.623100000000001</v>
      </c>
      <c r="AO225" s="38">
        <v>119.958</v>
      </c>
      <c r="AP225" s="38">
        <v>135.26580000000001</v>
      </c>
      <c r="AQ225" s="38">
        <v>2.7149999999999999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0</v>
      </c>
      <c r="BA225" s="38">
        <v>0</v>
      </c>
    </row>
    <row r="226" spans="1:53" s="6" customFormat="1" x14ac:dyDescent="0.25">
      <c r="A226" s="6">
        <v>0</v>
      </c>
      <c r="B226" s="6" t="s">
        <v>91</v>
      </c>
      <c r="C226" s="6" t="s">
        <v>95</v>
      </c>
      <c r="D226" s="16" t="s">
        <v>104</v>
      </c>
      <c r="E226" s="16"/>
      <c r="F226" s="38" t="s">
        <v>51</v>
      </c>
      <c r="G226" s="38" t="s">
        <v>55</v>
      </c>
      <c r="H226" s="38" t="s">
        <v>50</v>
      </c>
      <c r="I226" s="38">
        <v>0</v>
      </c>
      <c r="J226" s="38">
        <v>1084.8050000000001</v>
      </c>
      <c r="K226" s="38">
        <v>1029.9725000000001</v>
      </c>
      <c r="L226" s="38">
        <v>48.88</v>
      </c>
      <c r="M226" s="38">
        <v>0</v>
      </c>
      <c r="N226" s="38">
        <v>9.3849999999999998</v>
      </c>
      <c r="O226" s="38">
        <v>7.9349999999999996</v>
      </c>
      <c r="P226" s="38">
        <v>17.6325</v>
      </c>
      <c r="Q226" s="38">
        <v>84.322500000000005</v>
      </c>
      <c r="R226" s="38">
        <v>0</v>
      </c>
      <c r="S226" s="38">
        <v>73.947500000000005</v>
      </c>
      <c r="T226" s="38">
        <v>0</v>
      </c>
      <c r="U226" s="38">
        <v>0</v>
      </c>
      <c r="V226" s="38">
        <v>0</v>
      </c>
      <c r="W226" s="38">
        <v>0</v>
      </c>
      <c r="X226" s="38">
        <v>17.8675</v>
      </c>
      <c r="Y226" s="38">
        <v>0</v>
      </c>
      <c r="Z226" s="38">
        <v>1963.175</v>
      </c>
      <c r="AA226" s="38">
        <v>0</v>
      </c>
      <c r="AB226" s="38">
        <v>0</v>
      </c>
      <c r="AC226" s="38">
        <v>214.39500000000001</v>
      </c>
      <c r="AD226" s="38">
        <v>0</v>
      </c>
      <c r="AE226" s="38">
        <v>0</v>
      </c>
      <c r="AF226" s="38">
        <v>1.83</v>
      </c>
      <c r="AG226" s="38">
        <v>141.47499999999999</v>
      </c>
      <c r="AH226" s="38">
        <v>0</v>
      </c>
      <c r="AI226" s="38">
        <v>0</v>
      </c>
      <c r="AJ226" s="38">
        <v>-9999</v>
      </c>
      <c r="AK226" s="38">
        <v>2114.7775000000001</v>
      </c>
      <c r="AL226" s="38">
        <v>58.265000000000001</v>
      </c>
      <c r="AM226" s="38">
        <v>1981.0425</v>
      </c>
      <c r="AN226" s="38">
        <v>73.947500000000005</v>
      </c>
      <c r="AO226" s="38">
        <v>84.322500000000005</v>
      </c>
      <c r="AP226" s="38">
        <v>232.0275</v>
      </c>
      <c r="AQ226" s="38">
        <v>9.7650000000000006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</row>
    <row r="227" spans="1:53" s="6" customFormat="1" x14ac:dyDescent="0.25">
      <c r="A227" s="6">
        <v>2010</v>
      </c>
      <c r="B227" s="6" t="s">
        <v>91</v>
      </c>
      <c r="C227" s="6" t="s">
        <v>95</v>
      </c>
      <c r="D227" s="16" t="s">
        <v>104</v>
      </c>
      <c r="E227" s="16"/>
      <c r="F227" s="38" t="s">
        <v>51</v>
      </c>
      <c r="G227" s="38" t="s">
        <v>55</v>
      </c>
      <c r="H227" s="38" t="s">
        <v>50</v>
      </c>
      <c r="I227" s="38">
        <v>0</v>
      </c>
      <c r="J227" s="38">
        <v>1080.6015</v>
      </c>
      <c r="K227" s="38">
        <v>1015.7122000000001</v>
      </c>
      <c r="L227" s="38">
        <v>48.88</v>
      </c>
      <c r="M227" s="38">
        <v>0</v>
      </c>
      <c r="N227" s="38">
        <v>8.5701000000000001</v>
      </c>
      <c r="O227" s="38">
        <v>7.734</v>
      </c>
      <c r="P227" s="38">
        <v>22.446000000000002</v>
      </c>
      <c r="Q227" s="38">
        <v>113.46080000000001</v>
      </c>
      <c r="R227" s="38">
        <v>0</v>
      </c>
      <c r="S227" s="38">
        <v>73.8065</v>
      </c>
      <c r="T227" s="38">
        <v>4.0888</v>
      </c>
      <c r="U227" s="38">
        <v>0</v>
      </c>
      <c r="V227" s="38">
        <v>0</v>
      </c>
      <c r="W227" s="38">
        <v>0</v>
      </c>
      <c r="X227" s="38">
        <v>17.8125</v>
      </c>
      <c r="Y227" s="38">
        <v>0</v>
      </c>
      <c r="Z227" s="38">
        <v>1963.3710000000001</v>
      </c>
      <c r="AA227" s="38">
        <v>0</v>
      </c>
      <c r="AB227" s="38">
        <v>0</v>
      </c>
      <c r="AC227" s="38">
        <v>191.70930000000001</v>
      </c>
      <c r="AD227" s="38">
        <v>0</v>
      </c>
      <c r="AE227" s="38">
        <v>0</v>
      </c>
      <c r="AF227" s="38">
        <v>1.7512000000000001</v>
      </c>
      <c r="AG227" s="38">
        <v>141.47499999999999</v>
      </c>
      <c r="AH227" s="38">
        <v>4.2035</v>
      </c>
      <c r="AI227" s="38">
        <v>0</v>
      </c>
      <c r="AJ227" s="38">
        <v>-9999</v>
      </c>
      <c r="AK227" s="38">
        <v>2096.3137000000002</v>
      </c>
      <c r="AL227" s="38">
        <v>57.450099999999999</v>
      </c>
      <c r="AM227" s="38">
        <v>1981.1835000000001</v>
      </c>
      <c r="AN227" s="38">
        <v>77.895399999999995</v>
      </c>
      <c r="AO227" s="38">
        <v>113.46080000000001</v>
      </c>
      <c r="AP227" s="38">
        <v>218.3588</v>
      </c>
      <c r="AQ227" s="38">
        <v>9.4852000000000007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</row>
    <row r="228" spans="1:53" s="6" customFormat="1" x14ac:dyDescent="0.25">
      <c r="A228" s="6">
        <v>2025</v>
      </c>
      <c r="B228" s="6" t="s">
        <v>91</v>
      </c>
      <c r="C228" s="6" t="s">
        <v>95</v>
      </c>
      <c r="D228" s="16" t="s">
        <v>104</v>
      </c>
      <c r="E228" s="16"/>
      <c r="F228" s="38" t="s">
        <v>51</v>
      </c>
      <c r="G228" s="38" t="s">
        <v>55</v>
      </c>
      <c r="H228" s="38" t="s">
        <v>50</v>
      </c>
      <c r="I228" s="38">
        <v>8.2799999999999999E-2</v>
      </c>
      <c r="J228" s="38">
        <v>1079.5089</v>
      </c>
      <c r="K228" s="38">
        <v>1014.8491</v>
      </c>
      <c r="L228" s="38">
        <v>48.88</v>
      </c>
      <c r="M228" s="38">
        <v>0</v>
      </c>
      <c r="N228" s="38">
        <v>8.5649999999999995</v>
      </c>
      <c r="O228" s="38">
        <v>7.7043999999999997</v>
      </c>
      <c r="P228" s="38">
        <v>12.917899999999999</v>
      </c>
      <c r="Q228" s="38">
        <v>125.47320000000001</v>
      </c>
      <c r="R228" s="38">
        <v>0</v>
      </c>
      <c r="S228" s="38">
        <v>73.578299999999999</v>
      </c>
      <c r="T228" s="38">
        <v>4.7717000000000001</v>
      </c>
      <c r="U228" s="38">
        <v>0</v>
      </c>
      <c r="V228" s="38">
        <v>0</v>
      </c>
      <c r="W228" s="38">
        <v>0</v>
      </c>
      <c r="X228" s="38">
        <v>17.8125</v>
      </c>
      <c r="Y228" s="38">
        <v>0</v>
      </c>
      <c r="Z228" s="38">
        <v>1963.7412999999999</v>
      </c>
      <c r="AA228" s="38">
        <v>0</v>
      </c>
      <c r="AB228" s="38">
        <v>0</v>
      </c>
      <c r="AC228" s="38">
        <v>189.4034</v>
      </c>
      <c r="AD228" s="38">
        <v>0</v>
      </c>
      <c r="AE228" s="38">
        <v>0</v>
      </c>
      <c r="AF228" s="38">
        <v>1.6456999999999999</v>
      </c>
      <c r="AG228" s="38">
        <v>141.47499999999999</v>
      </c>
      <c r="AH228" s="38">
        <v>5.2961</v>
      </c>
      <c r="AI228" s="38">
        <v>0</v>
      </c>
      <c r="AJ228" s="38">
        <v>-9999</v>
      </c>
      <c r="AK228" s="38">
        <v>2094.3580000000002</v>
      </c>
      <c r="AL228" s="38">
        <v>57.445</v>
      </c>
      <c r="AM228" s="38">
        <v>1981.5537999999999</v>
      </c>
      <c r="AN228" s="38">
        <v>78.349999999999994</v>
      </c>
      <c r="AO228" s="38">
        <v>125.47320000000001</v>
      </c>
      <c r="AP228" s="38">
        <v>207.6174</v>
      </c>
      <c r="AQ228" s="38">
        <v>9.3500999999999994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</row>
    <row r="229" spans="1:53" s="6" customFormat="1" x14ac:dyDescent="0.25">
      <c r="A229" s="6">
        <v>2040</v>
      </c>
      <c r="B229" s="6" t="s">
        <v>91</v>
      </c>
      <c r="C229" s="6" t="s">
        <v>95</v>
      </c>
      <c r="D229" s="16" t="s">
        <v>104</v>
      </c>
      <c r="E229" s="16"/>
      <c r="F229" s="38" t="s">
        <v>51</v>
      </c>
      <c r="G229" s="38" t="s">
        <v>55</v>
      </c>
      <c r="H229" s="38" t="s">
        <v>50</v>
      </c>
      <c r="I229" s="38">
        <v>0.2606</v>
      </c>
      <c r="J229" s="38">
        <v>1076.6978999999999</v>
      </c>
      <c r="K229" s="38">
        <v>1009.7424999999999</v>
      </c>
      <c r="L229" s="38">
        <v>48.88</v>
      </c>
      <c r="M229" s="38">
        <v>0</v>
      </c>
      <c r="N229" s="38">
        <v>7.7573999999999996</v>
      </c>
      <c r="O229" s="38">
        <v>7.1471999999999998</v>
      </c>
      <c r="P229" s="38">
        <v>15.7258</v>
      </c>
      <c r="Q229" s="38">
        <v>133.41589999999999</v>
      </c>
      <c r="R229" s="38">
        <v>0</v>
      </c>
      <c r="S229" s="38">
        <v>70.622799999999998</v>
      </c>
      <c r="T229" s="38">
        <v>7.7405999999999997</v>
      </c>
      <c r="U229" s="38">
        <v>0</v>
      </c>
      <c r="V229" s="38">
        <v>0</v>
      </c>
      <c r="W229" s="38">
        <v>0</v>
      </c>
      <c r="X229" s="38">
        <v>17.8125</v>
      </c>
      <c r="Y229" s="38">
        <v>0</v>
      </c>
      <c r="Z229" s="38">
        <v>1966.9649999999999</v>
      </c>
      <c r="AA229" s="38">
        <v>0</v>
      </c>
      <c r="AB229" s="38">
        <v>0</v>
      </c>
      <c r="AC229" s="38">
        <v>181.92080000000001</v>
      </c>
      <c r="AD229" s="38">
        <v>0</v>
      </c>
      <c r="AE229" s="38">
        <v>0</v>
      </c>
      <c r="AF229" s="38">
        <v>1.6120000000000001</v>
      </c>
      <c r="AG229" s="38">
        <v>141.47499999999999</v>
      </c>
      <c r="AH229" s="38">
        <v>8.1071000000000009</v>
      </c>
      <c r="AI229" s="38">
        <v>0</v>
      </c>
      <c r="AJ229" s="38">
        <v>-9999</v>
      </c>
      <c r="AK229" s="38">
        <v>2086.4404</v>
      </c>
      <c r="AL229" s="38">
        <v>56.6374</v>
      </c>
      <c r="AM229" s="38">
        <v>1984.7774999999999</v>
      </c>
      <c r="AN229" s="38">
        <v>78.363399999999999</v>
      </c>
      <c r="AO229" s="38">
        <v>133.41589999999999</v>
      </c>
      <c r="AP229" s="38">
        <v>205.75370000000001</v>
      </c>
      <c r="AQ229" s="38">
        <v>8.7591999999999999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</row>
    <row r="230" spans="1:53" s="6" customFormat="1" x14ac:dyDescent="0.25">
      <c r="A230" s="6">
        <v>2055</v>
      </c>
      <c r="B230" s="6" t="s">
        <v>91</v>
      </c>
      <c r="C230" s="6" t="s">
        <v>95</v>
      </c>
      <c r="D230" s="16" t="s">
        <v>104</v>
      </c>
      <c r="E230" s="16"/>
      <c r="F230" s="38" t="s">
        <v>51</v>
      </c>
      <c r="G230" s="38" t="s">
        <v>55</v>
      </c>
      <c r="H230" s="38" t="s">
        <v>50</v>
      </c>
      <c r="I230" s="38">
        <v>0.43840000000000001</v>
      </c>
      <c r="J230" s="38">
        <v>1073.529</v>
      </c>
      <c r="K230" s="38">
        <v>1005.1641</v>
      </c>
      <c r="L230" s="38">
        <v>48.88</v>
      </c>
      <c r="M230" s="38">
        <v>0</v>
      </c>
      <c r="N230" s="38">
        <v>7.1219000000000001</v>
      </c>
      <c r="O230" s="38">
        <v>7.0842000000000001</v>
      </c>
      <c r="P230" s="38">
        <v>17.521100000000001</v>
      </c>
      <c r="Q230" s="38">
        <v>147.63399999999999</v>
      </c>
      <c r="R230" s="38">
        <v>0</v>
      </c>
      <c r="S230" s="38">
        <v>65.630899999999997</v>
      </c>
      <c r="T230" s="38">
        <v>12.347300000000001</v>
      </c>
      <c r="U230" s="38">
        <v>0</v>
      </c>
      <c r="V230" s="38">
        <v>0</v>
      </c>
      <c r="W230" s="38">
        <v>0</v>
      </c>
      <c r="X230" s="38">
        <v>17.135000000000002</v>
      </c>
      <c r="Y230" s="38">
        <v>0</v>
      </c>
      <c r="Z230" s="38">
        <v>1973.3606</v>
      </c>
      <c r="AA230" s="38">
        <v>0</v>
      </c>
      <c r="AB230" s="38">
        <v>0</v>
      </c>
      <c r="AC230" s="38">
        <v>166.04849999999999</v>
      </c>
      <c r="AD230" s="38">
        <v>0</v>
      </c>
      <c r="AE230" s="38">
        <v>0</v>
      </c>
      <c r="AF230" s="38">
        <v>1.4148000000000001</v>
      </c>
      <c r="AG230" s="38">
        <v>141.47499999999999</v>
      </c>
      <c r="AH230" s="38">
        <v>11.276</v>
      </c>
      <c r="AI230" s="38">
        <v>0</v>
      </c>
      <c r="AJ230" s="38">
        <v>-9999</v>
      </c>
      <c r="AK230" s="38">
        <v>2078.6931</v>
      </c>
      <c r="AL230" s="38">
        <v>56.001899999999999</v>
      </c>
      <c r="AM230" s="38">
        <v>1990.4956</v>
      </c>
      <c r="AN230" s="38">
        <v>77.978300000000004</v>
      </c>
      <c r="AO230" s="38">
        <v>147.63399999999999</v>
      </c>
      <c r="AP230" s="38">
        <v>194.84549999999999</v>
      </c>
      <c r="AQ230" s="38">
        <v>8.4991000000000003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</row>
    <row r="231" spans="1:53" s="6" customFormat="1" x14ac:dyDescent="0.25">
      <c r="A231" s="6">
        <v>2070</v>
      </c>
      <c r="B231" s="6" t="s">
        <v>91</v>
      </c>
      <c r="C231" s="6" t="s">
        <v>95</v>
      </c>
      <c r="D231" s="16" t="s">
        <v>104</v>
      </c>
      <c r="E231" s="16"/>
      <c r="F231" s="38" t="s">
        <v>51</v>
      </c>
      <c r="G231" s="38" t="s">
        <v>55</v>
      </c>
      <c r="H231" s="38" t="s">
        <v>50</v>
      </c>
      <c r="I231" s="38">
        <v>0.71779999999999999</v>
      </c>
      <c r="J231" s="38">
        <v>1067.2502999999999</v>
      </c>
      <c r="K231" s="38">
        <v>995.19749999999999</v>
      </c>
      <c r="L231" s="38">
        <v>48.822899999999997</v>
      </c>
      <c r="M231" s="38">
        <v>0</v>
      </c>
      <c r="N231" s="38">
        <v>6.2329999999999997</v>
      </c>
      <c r="O231" s="38">
        <v>5.8051000000000004</v>
      </c>
      <c r="P231" s="38">
        <v>20.021699999999999</v>
      </c>
      <c r="Q231" s="38">
        <v>202.09289999999999</v>
      </c>
      <c r="R231" s="38">
        <v>0</v>
      </c>
      <c r="S231" s="38">
        <v>54.955500000000001</v>
      </c>
      <c r="T231" s="38">
        <v>26.672599999999999</v>
      </c>
      <c r="U231" s="38">
        <v>0</v>
      </c>
      <c r="V231" s="38">
        <v>0</v>
      </c>
      <c r="W231" s="38">
        <v>0</v>
      </c>
      <c r="X231" s="38">
        <v>16.7425</v>
      </c>
      <c r="Y231" s="38">
        <v>0</v>
      </c>
      <c r="Z231" s="38">
        <v>1988.5667000000001</v>
      </c>
      <c r="AA231" s="38">
        <v>0</v>
      </c>
      <c r="AB231" s="38">
        <v>0</v>
      </c>
      <c r="AC231" s="38">
        <v>103.2298</v>
      </c>
      <c r="AD231" s="38">
        <v>0</v>
      </c>
      <c r="AE231" s="38">
        <v>0</v>
      </c>
      <c r="AF231" s="38">
        <v>1.0023</v>
      </c>
      <c r="AG231" s="38">
        <v>141.47499999999999</v>
      </c>
      <c r="AH231" s="38">
        <v>17.5547</v>
      </c>
      <c r="AI231" s="38">
        <v>0</v>
      </c>
      <c r="AJ231" s="38">
        <v>-9999</v>
      </c>
      <c r="AK231" s="38">
        <v>2062.4477999999999</v>
      </c>
      <c r="AL231" s="38">
        <v>55.055900000000001</v>
      </c>
      <c r="AM231" s="38">
        <v>2005.3091999999999</v>
      </c>
      <c r="AN231" s="38">
        <v>81.628100000000003</v>
      </c>
      <c r="AO231" s="38">
        <v>202.09289999999999</v>
      </c>
      <c r="AP231" s="38">
        <v>140.80619999999999</v>
      </c>
      <c r="AQ231" s="38">
        <v>6.8074000000000003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</row>
    <row r="232" spans="1:53" s="6" customFormat="1" x14ac:dyDescent="0.25">
      <c r="A232" s="6">
        <v>2085</v>
      </c>
      <c r="B232" s="6" t="s">
        <v>91</v>
      </c>
      <c r="C232" s="6" t="s">
        <v>95</v>
      </c>
      <c r="D232" s="16" t="s">
        <v>104</v>
      </c>
      <c r="E232" s="16"/>
      <c r="F232" s="38" t="s">
        <v>51</v>
      </c>
      <c r="G232" s="38" t="s">
        <v>55</v>
      </c>
      <c r="H232" s="38" t="s">
        <v>50</v>
      </c>
      <c r="I232" s="38">
        <v>0.99719999999999998</v>
      </c>
      <c r="J232" s="38">
        <v>1055.827</v>
      </c>
      <c r="K232" s="38">
        <v>982.94010000000003</v>
      </c>
      <c r="L232" s="38">
        <v>48.601399999999998</v>
      </c>
      <c r="M232" s="38">
        <v>0</v>
      </c>
      <c r="N232" s="38">
        <v>4.0244</v>
      </c>
      <c r="O232" s="38">
        <v>4.9420000000000002</v>
      </c>
      <c r="P232" s="38">
        <v>23.166599999999999</v>
      </c>
      <c r="Q232" s="38">
        <v>253.9151</v>
      </c>
      <c r="R232" s="38">
        <v>0</v>
      </c>
      <c r="S232" s="38">
        <v>45.0807</v>
      </c>
      <c r="T232" s="38">
        <v>45.466099999999997</v>
      </c>
      <c r="U232" s="38">
        <v>0</v>
      </c>
      <c r="V232" s="38">
        <v>0</v>
      </c>
      <c r="W232" s="38">
        <v>0</v>
      </c>
      <c r="X232" s="38">
        <v>16.237500000000001</v>
      </c>
      <c r="Y232" s="38">
        <v>0</v>
      </c>
      <c r="Z232" s="38">
        <v>2003.8873000000001</v>
      </c>
      <c r="AA232" s="38">
        <v>0</v>
      </c>
      <c r="AB232" s="38">
        <v>0</v>
      </c>
      <c r="AC232" s="38">
        <v>40.5655</v>
      </c>
      <c r="AD232" s="38">
        <v>0</v>
      </c>
      <c r="AE232" s="38">
        <v>0</v>
      </c>
      <c r="AF232" s="38">
        <v>0.51580000000000004</v>
      </c>
      <c r="AG232" s="38">
        <v>141.47499999999999</v>
      </c>
      <c r="AH232" s="38">
        <v>28.978000000000002</v>
      </c>
      <c r="AI232" s="38">
        <v>0</v>
      </c>
      <c r="AJ232" s="38">
        <v>-9999</v>
      </c>
      <c r="AK232" s="38">
        <v>2038.7671</v>
      </c>
      <c r="AL232" s="38">
        <v>52.625799999999998</v>
      </c>
      <c r="AM232" s="38">
        <v>2020.1248000000001</v>
      </c>
      <c r="AN232" s="38">
        <v>90.546800000000005</v>
      </c>
      <c r="AO232" s="38">
        <v>253.9151</v>
      </c>
      <c r="AP232" s="38">
        <v>92.710099999999997</v>
      </c>
      <c r="AQ232" s="38">
        <v>5.4577999999999998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</row>
    <row r="233" spans="1:53" s="6" customFormat="1" x14ac:dyDescent="0.25">
      <c r="A233" s="6">
        <v>2100</v>
      </c>
      <c r="B233" s="6" t="s">
        <v>91</v>
      </c>
      <c r="C233" s="6" t="s">
        <v>95</v>
      </c>
      <c r="D233" s="16" t="s">
        <v>104</v>
      </c>
      <c r="E233" s="16"/>
      <c r="F233" s="38" t="s">
        <v>51</v>
      </c>
      <c r="G233" s="38" t="s">
        <v>55</v>
      </c>
      <c r="H233" s="38" t="s">
        <v>50</v>
      </c>
      <c r="I233" s="38">
        <v>1.2829999999999999</v>
      </c>
      <c r="J233" s="38">
        <v>1035.2393999999999</v>
      </c>
      <c r="K233" s="38">
        <v>967.83489999999995</v>
      </c>
      <c r="L233" s="38">
        <v>48.489699999999999</v>
      </c>
      <c r="M233" s="38">
        <v>0</v>
      </c>
      <c r="N233" s="38">
        <v>3.8267000000000002</v>
      </c>
      <c r="O233" s="38">
        <v>2.9969000000000001</v>
      </c>
      <c r="P233" s="38">
        <v>24.403700000000001</v>
      </c>
      <c r="Q233" s="38">
        <v>277.29300000000001</v>
      </c>
      <c r="R233" s="38">
        <v>0</v>
      </c>
      <c r="S233" s="38">
        <v>34.288200000000003</v>
      </c>
      <c r="T233" s="38">
        <v>54.964199999999998</v>
      </c>
      <c r="U233" s="38">
        <v>0</v>
      </c>
      <c r="V233" s="38">
        <v>0</v>
      </c>
      <c r="W233" s="38">
        <v>0</v>
      </c>
      <c r="X233" s="38">
        <v>15.26</v>
      </c>
      <c r="Y233" s="38">
        <v>0</v>
      </c>
      <c r="Z233" s="38">
        <v>2026.0988</v>
      </c>
      <c r="AA233" s="38">
        <v>0</v>
      </c>
      <c r="AB233" s="38">
        <v>0</v>
      </c>
      <c r="AC233" s="38">
        <v>13.6235</v>
      </c>
      <c r="AD233" s="38">
        <v>0</v>
      </c>
      <c r="AE233" s="38">
        <v>0</v>
      </c>
      <c r="AF233" s="38">
        <v>0.26290000000000002</v>
      </c>
      <c r="AG233" s="38">
        <v>141.47499999999999</v>
      </c>
      <c r="AH233" s="38">
        <v>49.565600000000003</v>
      </c>
      <c r="AI233" s="38">
        <v>0</v>
      </c>
      <c r="AJ233" s="38">
        <v>-9999</v>
      </c>
      <c r="AK233" s="38">
        <v>2003.0743</v>
      </c>
      <c r="AL233" s="38">
        <v>52.316299999999998</v>
      </c>
      <c r="AM233" s="38">
        <v>2041.3588</v>
      </c>
      <c r="AN233" s="38">
        <v>89.252499999999998</v>
      </c>
      <c r="AO233" s="38">
        <v>277.29300000000001</v>
      </c>
      <c r="AP233" s="38">
        <v>87.592699999999994</v>
      </c>
      <c r="AQ233" s="38">
        <v>3.2597999999999998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</row>
    <row r="234" spans="1:53" s="6" customFormat="1" x14ac:dyDescent="0.25">
      <c r="A234" s="6">
        <v>0</v>
      </c>
      <c r="B234" s="6" t="s">
        <v>92</v>
      </c>
      <c r="C234" s="6" t="s">
        <v>95</v>
      </c>
      <c r="D234" s="16"/>
      <c r="E234" s="16"/>
      <c r="F234" s="38" t="s">
        <v>51</v>
      </c>
      <c r="G234" s="38" t="s">
        <v>55</v>
      </c>
      <c r="H234" s="38" t="s">
        <v>50</v>
      </c>
      <c r="I234" s="38">
        <v>0</v>
      </c>
      <c r="J234" s="38">
        <v>983.42499999999995</v>
      </c>
      <c r="K234" s="38">
        <v>1334.28</v>
      </c>
      <c r="L234" s="38">
        <v>36.72</v>
      </c>
      <c r="M234" s="38">
        <v>0</v>
      </c>
      <c r="N234" s="38">
        <v>3.2349999999999999</v>
      </c>
      <c r="O234" s="38">
        <v>0.39750000000000002</v>
      </c>
      <c r="P234" s="38">
        <v>0</v>
      </c>
      <c r="Q234" s="38">
        <v>1.5649999999999999</v>
      </c>
      <c r="R234" s="38">
        <v>0</v>
      </c>
      <c r="S234" s="38">
        <v>7.2949999999999999</v>
      </c>
      <c r="T234" s="38">
        <v>2.9075000000000002</v>
      </c>
      <c r="U234" s="38">
        <v>0</v>
      </c>
      <c r="V234" s="38">
        <v>0</v>
      </c>
      <c r="W234" s="38">
        <v>4.49</v>
      </c>
      <c r="X234" s="38">
        <v>77.367500000000007</v>
      </c>
      <c r="Y234" s="38">
        <v>0.3125</v>
      </c>
      <c r="Z234" s="38">
        <v>461.17500000000001</v>
      </c>
      <c r="AA234" s="38">
        <v>0</v>
      </c>
      <c r="AB234" s="38">
        <v>0</v>
      </c>
      <c r="AC234" s="38">
        <v>6.8949999999999996</v>
      </c>
      <c r="AD234" s="38">
        <v>0</v>
      </c>
      <c r="AE234" s="38">
        <v>0</v>
      </c>
      <c r="AF234" s="38">
        <v>0</v>
      </c>
      <c r="AG234" s="38">
        <v>12507.665000000001</v>
      </c>
      <c r="AH234" s="38">
        <v>0</v>
      </c>
      <c r="AI234" s="38">
        <v>0</v>
      </c>
      <c r="AJ234" s="38">
        <v>-9999</v>
      </c>
      <c r="AK234" s="38">
        <v>2317.7049999999999</v>
      </c>
      <c r="AL234" s="38">
        <v>39.954999999999998</v>
      </c>
      <c r="AM234" s="38">
        <v>538.85500000000002</v>
      </c>
      <c r="AN234" s="38">
        <v>14.692500000000001</v>
      </c>
      <c r="AO234" s="38">
        <v>1.5649999999999999</v>
      </c>
      <c r="AP234" s="38">
        <v>6.8949999999999996</v>
      </c>
      <c r="AQ234" s="38">
        <v>0.39750000000000002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</row>
    <row r="235" spans="1:53" s="6" customFormat="1" x14ac:dyDescent="0.25">
      <c r="A235" s="6">
        <v>2010</v>
      </c>
      <c r="B235" s="6" t="s">
        <v>92</v>
      </c>
      <c r="C235" s="6" t="s">
        <v>95</v>
      </c>
      <c r="D235" s="16"/>
      <c r="E235" s="16"/>
      <c r="F235" s="38" t="s">
        <v>51</v>
      </c>
      <c r="G235" s="38" t="s">
        <v>55</v>
      </c>
      <c r="H235" s="38" t="s">
        <v>50</v>
      </c>
      <c r="I235" s="38">
        <v>0</v>
      </c>
      <c r="J235" s="38">
        <v>979.48030000000006</v>
      </c>
      <c r="K235" s="38">
        <v>1323.4405999999999</v>
      </c>
      <c r="L235" s="38">
        <v>36.72</v>
      </c>
      <c r="M235" s="38">
        <v>0</v>
      </c>
      <c r="N235" s="38">
        <v>3.2349999999999999</v>
      </c>
      <c r="O235" s="38">
        <v>0.37059999999999998</v>
      </c>
      <c r="P235" s="38">
        <v>10.8065</v>
      </c>
      <c r="Q235" s="38">
        <v>2.1246999999999998</v>
      </c>
      <c r="R235" s="38">
        <v>0</v>
      </c>
      <c r="S235" s="38">
        <v>7.3152999999999997</v>
      </c>
      <c r="T235" s="38">
        <v>2.9453999999999998</v>
      </c>
      <c r="U235" s="38">
        <v>0</v>
      </c>
      <c r="V235" s="38">
        <v>0</v>
      </c>
      <c r="W235" s="38">
        <v>4.4880000000000004</v>
      </c>
      <c r="X235" s="38">
        <v>77.36</v>
      </c>
      <c r="Y235" s="38">
        <v>0.17499999999999999</v>
      </c>
      <c r="Z235" s="38">
        <v>461.33760000000001</v>
      </c>
      <c r="AA235" s="38">
        <v>0</v>
      </c>
      <c r="AB235" s="38">
        <v>0</v>
      </c>
      <c r="AC235" s="38">
        <v>6.3211000000000004</v>
      </c>
      <c r="AD235" s="38">
        <v>0</v>
      </c>
      <c r="AE235" s="38">
        <v>0</v>
      </c>
      <c r="AF235" s="38">
        <v>0</v>
      </c>
      <c r="AG235" s="38">
        <v>12507.665000000001</v>
      </c>
      <c r="AH235" s="38">
        <v>3.9447000000000001</v>
      </c>
      <c r="AI235" s="38">
        <v>0</v>
      </c>
      <c r="AJ235" s="38">
        <v>-9999</v>
      </c>
      <c r="AK235" s="38">
        <v>2302.9209000000001</v>
      </c>
      <c r="AL235" s="38">
        <v>39.954999999999998</v>
      </c>
      <c r="AM235" s="38">
        <v>538.87260000000003</v>
      </c>
      <c r="AN235" s="38">
        <v>14.748799999999999</v>
      </c>
      <c r="AO235" s="38">
        <v>2.1246999999999998</v>
      </c>
      <c r="AP235" s="38">
        <v>21.072399999999998</v>
      </c>
      <c r="AQ235" s="38">
        <v>0.37059999999999998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</row>
    <row r="236" spans="1:53" s="6" customFormat="1" x14ac:dyDescent="0.25">
      <c r="A236" s="6">
        <v>2025</v>
      </c>
      <c r="B236" s="6" t="s">
        <v>92</v>
      </c>
      <c r="C236" s="6" t="s">
        <v>95</v>
      </c>
      <c r="D236" s="16"/>
      <c r="E236" s="16"/>
      <c r="F236" s="38" t="s">
        <v>51</v>
      </c>
      <c r="G236" s="38" t="s">
        <v>55</v>
      </c>
      <c r="H236" s="38" t="s">
        <v>50</v>
      </c>
      <c r="I236" s="38">
        <v>8.2799999999999999E-2</v>
      </c>
      <c r="J236" s="38">
        <v>979.21029999999996</v>
      </c>
      <c r="K236" s="38">
        <v>1322.4032</v>
      </c>
      <c r="L236" s="38">
        <v>36.72</v>
      </c>
      <c r="M236" s="38">
        <v>0</v>
      </c>
      <c r="N236" s="38">
        <v>3.2349999999999999</v>
      </c>
      <c r="O236" s="38">
        <v>0.37030000000000002</v>
      </c>
      <c r="P236" s="38">
        <v>4.3441999999999998</v>
      </c>
      <c r="Q236" s="38">
        <v>9.5241000000000007</v>
      </c>
      <c r="R236" s="38">
        <v>0</v>
      </c>
      <c r="S236" s="38">
        <v>7.3026</v>
      </c>
      <c r="T236" s="38">
        <v>3.0562</v>
      </c>
      <c r="U236" s="38">
        <v>0</v>
      </c>
      <c r="V236" s="38">
        <v>0</v>
      </c>
      <c r="W236" s="38">
        <v>4.484</v>
      </c>
      <c r="X236" s="38">
        <v>77.36</v>
      </c>
      <c r="Y236" s="38">
        <v>0.14499999999999999</v>
      </c>
      <c r="Z236" s="38">
        <v>461.39019999999999</v>
      </c>
      <c r="AA236" s="38">
        <v>0</v>
      </c>
      <c r="AB236" s="38">
        <v>0</v>
      </c>
      <c r="AC236" s="38">
        <v>6.3052000000000001</v>
      </c>
      <c r="AD236" s="38">
        <v>0</v>
      </c>
      <c r="AE236" s="38">
        <v>0</v>
      </c>
      <c r="AF236" s="38">
        <v>0</v>
      </c>
      <c r="AG236" s="38">
        <v>12507.665000000001</v>
      </c>
      <c r="AH236" s="38">
        <v>4.2146999999999997</v>
      </c>
      <c r="AI236" s="38">
        <v>0</v>
      </c>
      <c r="AJ236" s="38">
        <v>-9999</v>
      </c>
      <c r="AK236" s="38">
        <v>2301.6134999999999</v>
      </c>
      <c r="AL236" s="38">
        <v>39.954999999999998</v>
      </c>
      <c r="AM236" s="38">
        <v>538.89520000000005</v>
      </c>
      <c r="AN236" s="38">
        <v>14.8428</v>
      </c>
      <c r="AO236" s="38">
        <v>9.5241000000000007</v>
      </c>
      <c r="AP236" s="38">
        <v>14.864100000000001</v>
      </c>
      <c r="AQ236" s="38">
        <v>0.37030000000000002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</row>
    <row r="237" spans="1:53" s="6" customFormat="1" x14ac:dyDescent="0.25">
      <c r="A237" s="6">
        <v>2040</v>
      </c>
      <c r="B237" s="6" t="s">
        <v>92</v>
      </c>
      <c r="C237" s="6" t="s">
        <v>95</v>
      </c>
      <c r="D237" s="16"/>
      <c r="E237" s="16"/>
      <c r="F237" s="38" t="s">
        <v>51</v>
      </c>
      <c r="G237" s="38" t="s">
        <v>55</v>
      </c>
      <c r="H237" s="38" t="s">
        <v>50</v>
      </c>
      <c r="I237" s="38">
        <v>0.2606</v>
      </c>
      <c r="J237" s="38">
        <v>978.26559999999995</v>
      </c>
      <c r="K237" s="38">
        <v>1317.8670999999999</v>
      </c>
      <c r="L237" s="38">
        <v>36.72</v>
      </c>
      <c r="M237" s="38">
        <v>0</v>
      </c>
      <c r="N237" s="38">
        <v>3.2151000000000001</v>
      </c>
      <c r="O237" s="38">
        <v>0.36630000000000001</v>
      </c>
      <c r="P237" s="38">
        <v>8.0467999999999993</v>
      </c>
      <c r="Q237" s="38">
        <v>8.6338000000000008</v>
      </c>
      <c r="R237" s="38">
        <v>0</v>
      </c>
      <c r="S237" s="38">
        <v>7.2565999999999997</v>
      </c>
      <c r="T237" s="38">
        <v>4.8243999999999998</v>
      </c>
      <c r="U237" s="38">
        <v>0</v>
      </c>
      <c r="V237" s="38">
        <v>0</v>
      </c>
      <c r="W237" s="38">
        <v>4.4657</v>
      </c>
      <c r="X237" s="38">
        <v>77.325000000000003</v>
      </c>
      <c r="Y237" s="38">
        <v>0.10249999999999999</v>
      </c>
      <c r="Z237" s="38">
        <v>461.5566</v>
      </c>
      <c r="AA237" s="38">
        <v>0</v>
      </c>
      <c r="AB237" s="38">
        <v>0</v>
      </c>
      <c r="AC237" s="38">
        <v>6.26</v>
      </c>
      <c r="AD237" s="38">
        <v>0</v>
      </c>
      <c r="AE237" s="38">
        <v>0</v>
      </c>
      <c r="AF237" s="38">
        <v>0</v>
      </c>
      <c r="AG237" s="38">
        <v>12507.665000000001</v>
      </c>
      <c r="AH237" s="38">
        <v>5.1593999999999998</v>
      </c>
      <c r="AI237" s="38">
        <v>0</v>
      </c>
      <c r="AJ237" s="38">
        <v>-9999</v>
      </c>
      <c r="AK237" s="38">
        <v>2296.1327000000001</v>
      </c>
      <c r="AL237" s="38">
        <v>39.935099999999998</v>
      </c>
      <c r="AM237" s="38">
        <v>538.98410000000001</v>
      </c>
      <c r="AN237" s="38">
        <v>16.546700000000001</v>
      </c>
      <c r="AO237" s="38">
        <v>8.6338000000000008</v>
      </c>
      <c r="AP237" s="38">
        <v>19.466200000000001</v>
      </c>
      <c r="AQ237" s="38">
        <v>0.36630000000000001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</row>
    <row r="238" spans="1:53" s="6" customFormat="1" x14ac:dyDescent="0.25">
      <c r="A238" s="6">
        <v>2055</v>
      </c>
      <c r="B238" s="6" t="s">
        <v>92</v>
      </c>
      <c r="C238" s="6" t="s">
        <v>95</v>
      </c>
      <c r="D238" s="16"/>
      <c r="E238" s="16"/>
      <c r="F238" s="38" t="s">
        <v>51</v>
      </c>
      <c r="G238" s="38" t="s">
        <v>55</v>
      </c>
      <c r="H238" s="38" t="s">
        <v>50</v>
      </c>
      <c r="I238" s="38">
        <v>0.43840000000000001</v>
      </c>
      <c r="J238" s="38">
        <v>976.23199999999997</v>
      </c>
      <c r="K238" s="38">
        <v>1314.4558</v>
      </c>
      <c r="L238" s="38">
        <v>36.72</v>
      </c>
      <c r="M238" s="38">
        <v>0</v>
      </c>
      <c r="N238" s="38">
        <v>3.2059000000000002</v>
      </c>
      <c r="O238" s="38">
        <v>0.36080000000000001</v>
      </c>
      <c r="P238" s="38">
        <v>8.7204999999999995</v>
      </c>
      <c r="Q238" s="38">
        <v>10.7865</v>
      </c>
      <c r="R238" s="38">
        <v>0</v>
      </c>
      <c r="S238" s="38">
        <v>7.1833999999999998</v>
      </c>
      <c r="T238" s="38">
        <v>5.2739000000000003</v>
      </c>
      <c r="U238" s="38">
        <v>0</v>
      </c>
      <c r="V238" s="38">
        <v>0</v>
      </c>
      <c r="W238" s="38">
        <v>4.4146000000000001</v>
      </c>
      <c r="X238" s="38">
        <v>77.31</v>
      </c>
      <c r="Y238" s="38">
        <v>7.0000000000000007E-2</v>
      </c>
      <c r="Z238" s="38">
        <v>461.9425</v>
      </c>
      <c r="AA238" s="38">
        <v>0</v>
      </c>
      <c r="AB238" s="38">
        <v>0</v>
      </c>
      <c r="AC238" s="38">
        <v>6.1959999999999997</v>
      </c>
      <c r="AD238" s="38">
        <v>0</v>
      </c>
      <c r="AE238" s="38">
        <v>0</v>
      </c>
      <c r="AF238" s="38">
        <v>0</v>
      </c>
      <c r="AG238" s="38">
        <v>12507.665000000001</v>
      </c>
      <c r="AH238" s="38">
        <v>7.1929999999999996</v>
      </c>
      <c r="AI238" s="38">
        <v>0</v>
      </c>
      <c r="AJ238" s="38">
        <v>-9999</v>
      </c>
      <c r="AK238" s="38">
        <v>2290.6878000000002</v>
      </c>
      <c r="AL238" s="38">
        <v>39.925899999999999</v>
      </c>
      <c r="AM238" s="38">
        <v>539.32249999999999</v>
      </c>
      <c r="AN238" s="38">
        <v>16.872</v>
      </c>
      <c r="AO238" s="38">
        <v>10.7865</v>
      </c>
      <c r="AP238" s="38">
        <v>22.109500000000001</v>
      </c>
      <c r="AQ238" s="38">
        <v>0.36080000000000001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</row>
    <row r="239" spans="1:53" s="6" customFormat="1" x14ac:dyDescent="0.25">
      <c r="A239" s="6">
        <v>2070</v>
      </c>
      <c r="B239" s="6" t="s">
        <v>92</v>
      </c>
      <c r="C239" s="6" t="s">
        <v>95</v>
      </c>
      <c r="D239" s="16"/>
      <c r="E239" s="16"/>
      <c r="F239" s="38" t="s">
        <v>51</v>
      </c>
      <c r="G239" s="38" t="s">
        <v>55</v>
      </c>
      <c r="H239" s="38" t="s">
        <v>50</v>
      </c>
      <c r="I239" s="38">
        <v>0.71779999999999999</v>
      </c>
      <c r="J239" s="38">
        <v>972.34559999999999</v>
      </c>
      <c r="K239" s="38">
        <v>1309.7732000000001</v>
      </c>
      <c r="L239" s="38">
        <v>36.72</v>
      </c>
      <c r="M239" s="38">
        <v>0</v>
      </c>
      <c r="N239" s="38">
        <v>3.1705000000000001</v>
      </c>
      <c r="O239" s="38">
        <v>0.34739999999999999</v>
      </c>
      <c r="P239" s="38">
        <v>9.7037999999999993</v>
      </c>
      <c r="Q239" s="38">
        <v>13.083299999999999</v>
      </c>
      <c r="R239" s="38">
        <v>0</v>
      </c>
      <c r="S239" s="38">
        <v>6.7946999999999997</v>
      </c>
      <c r="T239" s="38">
        <v>6.1927000000000003</v>
      </c>
      <c r="U239" s="38">
        <v>0</v>
      </c>
      <c r="V239" s="38">
        <v>0</v>
      </c>
      <c r="W239" s="38">
        <v>4.2051999999999996</v>
      </c>
      <c r="X239" s="38">
        <v>77.305000000000007</v>
      </c>
      <c r="Y239" s="38">
        <v>3.2500000000000001E-2</v>
      </c>
      <c r="Z239" s="38">
        <v>463.32330000000002</v>
      </c>
      <c r="AA239" s="38">
        <v>0</v>
      </c>
      <c r="AB239" s="38">
        <v>0</v>
      </c>
      <c r="AC239" s="38">
        <v>5.9884000000000004</v>
      </c>
      <c r="AD239" s="38">
        <v>0</v>
      </c>
      <c r="AE239" s="38">
        <v>0</v>
      </c>
      <c r="AF239" s="38">
        <v>0</v>
      </c>
      <c r="AG239" s="38">
        <v>12507.665000000001</v>
      </c>
      <c r="AH239" s="38">
        <v>11.0794</v>
      </c>
      <c r="AI239" s="38">
        <v>0</v>
      </c>
      <c r="AJ239" s="38">
        <v>-9999</v>
      </c>
      <c r="AK239" s="38">
        <v>2282.1187</v>
      </c>
      <c r="AL239" s="38">
        <v>39.890500000000003</v>
      </c>
      <c r="AM239" s="38">
        <v>540.66079999999999</v>
      </c>
      <c r="AN239" s="38">
        <v>17.192699999999999</v>
      </c>
      <c r="AO239" s="38">
        <v>13.083299999999999</v>
      </c>
      <c r="AP239" s="38">
        <v>26.771599999999999</v>
      </c>
      <c r="AQ239" s="38">
        <v>0.34739999999999999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</row>
    <row r="240" spans="1:53" s="6" customFormat="1" x14ac:dyDescent="0.25">
      <c r="A240" s="6">
        <v>2085</v>
      </c>
      <c r="B240" s="6" t="s">
        <v>92</v>
      </c>
      <c r="C240" s="6" t="s">
        <v>95</v>
      </c>
      <c r="D240" s="16"/>
      <c r="E240" s="16"/>
      <c r="F240" s="38" t="s">
        <v>51</v>
      </c>
      <c r="G240" s="38" t="s">
        <v>55</v>
      </c>
      <c r="H240" s="38" t="s">
        <v>50</v>
      </c>
      <c r="I240" s="38">
        <v>0.99719999999999998</v>
      </c>
      <c r="J240" s="38">
        <v>966.92439999999999</v>
      </c>
      <c r="K240" s="38">
        <v>1304.2656999999999</v>
      </c>
      <c r="L240" s="38">
        <v>36.599600000000002</v>
      </c>
      <c r="M240" s="38">
        <v>0</v>
      </c>
      <c r="N240" s="38">
        <v>2.8855</v>
      </c>
      <c r="O240" s="38">
        <v>0.3211</v>
      </c>
      <c r="P240" s="38">
        <v>10.1647</v>
      </c>
      <c r="Q240" s="38">
        <v>17.8752</v>
      </c>
      <c r="R240" s="38">
        <v>0</v>
      </c>
      <c r="S240" s="38">
        <v>6.1574999999999998</v>
      </c>
      <c r="T240" s="38">
        <v>5.8722000000000003</v>
      </c>
      <c r="U240" s="38">
        <v>0</v>
      </c>
      <c r="V240" s="38">
        <v>0</v>
      </c>
      <c r="W240" s="38">
        <v>3.9236</v>
      </c>
      <c r="X240" s="38">
        <v>77.3</v>
      </c>
      <c r="Y240" s="38">
        <v>1.7500000000000002E-2</v>
      </c>
      <c r="Z240" s="38">
        <v>465.9212</v>
      </c>
      <c r="AA240" s="38">
        <v>0</v>
      </c>
      <c r="AB240" s="38">
        <v>0</v>
      </c>
      <c r="AC240" s="38">
        <v>5.3361999999999998</v>
      </c>
      <c r="AD240" s="38">
        <v>0</v>
      </c>
      <c r="AE240" s="38">
        <v>0</v>
      </c>
      <c r="AF240" s="38">
        <v>0</v>
      </c>
      <c r="AG240" s="38">
        <v>12507.665000000001</v>
      </c>
      <c r="AH240" s="38">
        <v>16.500599999999999</v>
      </c>
      <c r="AI240" s="38">
        <v>0</v>
      </c>
      <c r="AJ240" s="38">
        <v>-9999</v>
      </c>
      <c r="AK240" s="38">
        <v>2271.1900999999998</v>
      </c>
      <c r="AL240" s="38">
        <v>39.485100000000003</v>
      </c>
      <c r="AM240" s="38">
        <v>543.23869999999999</v>
      </c>
      <c r="AN240" s="38">
        <v>15.953200000000001</v>
      </c>
      <c r="AO240" s="38">
        <v>17.8752</v>
      </c>
      <c r="AP240" s="38">
        <v>32.001600000000003</v>
      </c>
      <c r="AQ240" s="38">
        <v>0.3211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</row>
    <row r="241" spans="1:53" s="6" customFormat="1" x14ac:dyDescent="0.25">
      <c r="A241" s="6">
        <v>2100</v>
      </c>
      <c r="B241" s="6" t="s">
        <v>92</v>
      </c>
      <c r="C241" s="6" t="s">
        <v>95</v>
      </c>
      <c r="D241" s="16"/>
      <c r="E241" s="16"/>
      <c r="F241" s="38" t="s">
        <v>51</v>
      </c>
      <c r="G241" s="38" t="s">
        <v>55</v>
      </c>
      <c r="H241" s="38" t="s">
        <v>50</v>
      </c>
      <c r="I241" s="38">
        <v>1.2829999999999999</v>
      </c>
      <c r="J241" s="38">
        <v>958.47580000000005</v>
      </c>
      <c r="K241" s="38">
        <v>1291.9656</v>
      </c>
      <c r="L241" s="38">
        <v>36.431800000000003</v>
      </c>
      <c r="M241" s="38">
        <v>0</v>
      </c>
      <c r="N241" s="38">
        <v>2.7915000000000001</v>
      </c>
      <c r="O241" s="38">
        <v>0.26229999999999998</v>
      </c>
      <c r="P241" s="38">
        <v>17.147300000000001</v>
      </c>
      <c r="Q241" s="38">
        <v>25.025700000000001</v>
      </c>
      <c r="R241" s="38">
        <v>0</v>
      </c>
      <c r="S241" s="38">
        <v>5.4874000000000001</v>
      </c>
      <c r="T241" s="38">
        <v>5.3901000000000003</v>
      </c>
      <c r="U241" s="38">
        <v>0</v>
      </c>
      <c r="V241" s="38">
        <v>0</v>
      </c>
      <c r="W241" s="38">
        <v>3.5541</v>
      </c>
      <c r="X241" s="38">
        <v>76.877499999999998</v>
      </c>
      <c r="Y241" s="38">
        <v>1.7500000000000002E-2</v>
      </c>
      <c r="Z241" s="38">
        <v>469.01909999999998</v>
      </c>
      <c r="AA241" s="38">
        <v>0</v>
      </c>
      <c r="AB241" s="38">
        <v>0</v>
      </c>
      <c r="AC241" s="38">
        <v>2.67</v>
      </c>
      <c r="AD241" s="38">
        <v>0</v>
      </c>
      <c r="AE241" s="38">
        <v>0</v>
      </c>
      <c r="AF241" s="38">
        <v>0</v>
      </c>
      <c r="AG241" s="38">
        <v>12507.665000000001</v>
      </c>
      <c r="AH241" s="38">
        <v>24.949200000000001</v>
      </c>
      <c r="AI241" s="38">
        <v>0</v>
      </c>
      <c r="AJ241" s="38">
        <v>-9999</v>
      </c>
      <c r="AK241" s="38">
        <v>2250.4414000000002</v>
      </c>
      <c r="AL241" s="38">
        <v>39.223300000000002</v>
      </c>
      <c r="AM241" s="38">
        <v>545.91409999999996</v>
      </c>
      <c r="AN241" s="38">
        <v>14.4316</v>
      </c>
      <c r="AO241" s="38">
        <v>25.025700000000001</v>
      </c>
      <c r="AP241" s="38">
        <v>44.766500000000001</v>
      </c>
      <c r="AQ241" s="38">
        <v>0.26229999999999998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</row>
    <row r="242" spans="1:53" s="6" customFormat="1" x14ac:dyDescent="0.25">
      <c r="A242" s="6">
        <v>0</v>
      </c>
      <c r="B242" s="6" t="s">
        <v>96</v>
      </c>
      <c r="C242" s="6" t="s">
        <v>95</v>
      </c>
      <c r="F242" s="39" t="s">
        <v>51</v>
      </c>
      <c r="G242" s="39" t="s">
        <v>54</v>
      </c>
      <c r="H242" s="39" t="s">
        <v>50</v>
      </c>
      <c r="I242" s="39">
        <v>0</v>
      </c>
      <c r="J242" s="39">
        <v>22954.192500000001</v>
      </c>
      <c r="K242" s="39">
        <v>52627.952499999999</v>
      </c>
      <c r="L242" s="39">
        <v>1954.1775</v>
      </c>
      <c r="M242" s="39">
        <v>0</v>
      </c>
      <c r="N242" s="39">
        <v>157.05500000000001</v>
      </c>
      <c r="O242" s="39">
        <v>19.0275</v>
      </c>
      <c r="P242" s="39">
        <v>23.092500000000001</v>
      </c>
      <c r="Q242" s="39">
        <v>224.38</v>
      </c>
      <c r="R242" s="39">
        <v>0</v>
      </c>
      <c r="S242" s="39">
        <v>461.53250000000003</v>
      </c>
      <c r="T242" s="39">
        <v>18.127500000000001</v>
      </c>
      <c r="U242" s="39">
        <v>0</v>
      </c>
      <c r="V242" s="39">
        <v>0</v>
      </c>
      <c r="W242" s="39">
        <v>12.737500000000001</v>
      </c>
      <c r="X242" s="39">
        <v>1534.0725</v>
      </c>
      <c r="Y242" s="39">
        <v>13.095000000000001</v>
      </c>
      <c r="Z242" s="39">
        <v>26573.994999999999</v>
      </c>
      <c r="AA242" s="39">
        <v>0</v>
      </c>
      <c r="AB242" s="39">
        <v>0</v>
      </c>
      <c r="AC242" s="39">
        <v>744.18499999999995</v>
      </c>
      <c r="AD242" s="39">
        <v>0</v>
      </c>
      <c r="AE242" s="39">
        <v>48.274999999999999</v>
      </c>
      <c r="AF242" s="39">
        <v>10.895</v>
      </c>
      <c r="AG242" s="39">
        <v>51941.292500000003</v>
      </c>
      <c r="AH242" s="39">
        <v>0</v>
      </c>
      <c r="AI242" s="39">
        <v>0</v>
      </c>
      <c r="AJ242" s="39">
        <v>-9999</v>
      </c>
      <c r="AK242" s="39">
        <v>75582.145000000004</v>
      </c>
      <c r="AL242" s="39">
        <v>2159.5075000000002</v>
      </c>
      <c r="AM242" s="39">
        <v>28121.162499999999</v>
      </c>
      <c r="AN242" s="39">
        <v>492.39749999999998</v>
      </c>
      <c r="AO242" s="39">
        <v>224.38</v>
      </c>
      <c r="AP242" s="39">
        <v>767.27750000000003</v>
      </c>
      <c r="AQ242" s="39">
        <v>29.922499999999999</v>
      </c>
      <c r="AR242" s="39">
        <v>0</v>
      </c>
      <c r="AS242" s="39">
        <v>0</v>
      </c>
      <c r="AT242" s="39">
        <v>0</v>
      </c>
      <c r="AU242" s="39">
        <v>0</v>
      </c>
      <c r="AV242" s="39">
        <v>0</v>
      </c>
      <c r="AW242" s="39">
        <v>0</v>
      </c>
      <c r="AX242" s="39">
        <v>0</v>
      </c>
      <c r="AY242" s="39">
        <v>0</v>
      </c>
      <c r="AZ242" s="39">
        <v>0</v>
      </c>
      <c r="BA242" s="39">
        <v>0</v>
      </c>
    </row>
    <row r="243" spans="1:53" s="6" customFormat="1" x14ac:dyDescent="0.25">
      <c r="A243" s="6">
        <v>2010</v>
      </c>
      <c r="B243" s="6" t="s">
        <v>96</v>
      </c>
      <c r="C243" s="6" t="s">
        <v>95</v>
      </c>
      <c r="F243" s="39" t="s">
        <v>51</v>
      </c>
      <c r="G243" s="39" t="s">
        <v>54</v>
      </c>
      <c r="H243" s="39" t="s">
        <v>50</v>
      </c>
      <c r="I243" s="39">
        <v>0</v>
      </c>
      <c r="J243" s="39">
        <v>22880.337</v>
      </c>
      <c r="K243" s="39">
        <v>52489.570299999999</v>
      </c>
      <c r="L243" s="39">
        <v>1949.6886999999999</v>
      </c>
      <c r="M243" s="39">
        <v>0</v>
      </c>
      <c r="N243" s="39">
        <v>153.572</v>
      </c>
      <c r="O243" s="39">
        <v>17.9816</v>
      </c>
      <c r="P243" s="39">
        <v>158.0744</v>
      </c>
      <c r="Q243" s="39">
        <v>304.93959999999998</v>
      </c>
      <c r="R243" s="39">
        <v>0</v>
      </c>
      <c r="S243" s="39">
        <v>456.16919999999999</v>
      </c>
      <c r="T243" s="39">
        <v>26.901499999999999</v>
      </c>
      <c r="U243" s="39">
        <v>0</v>
      </c>
      <c r="V243" s="39">
        <v>0</v>
      </c>
      <c r="W243" s="39">
        <v>12.4169</v>
      </c>
      <c r="X243" s="39">
        <v>1521.49</v>
      </c>
      <c r="Y243" s="39">
        <v>10.577500000000001</v>
      </c>
      <c r="Z243" s="39">
        <v>26595.1008</v>
      </c>
      <c r="AA243" s="39">
        <v>0</v>
      </c>
      <c r="AB243" s="39">
        <v>0</v>
      </c>
      <c r="AC243" s="39">
        <v>667.46619999999996</v>
      </c>
      <c r="AD243" s="39">
        <v>0</v>
      </c>
      <c r="AE243" s="39">
        <v>48.274999999999999</v>
      </c>
      <c r="AF243" s="39">
        <v>10.376300000000001</v>
      </c>
      <c r="AG243" s="39">
        <v>51941.292500000003</v>
      </c>
      <c r="AH243" s="39">
        <v>73.855500000000006</v>
      </c>
      <c r="AI243" s="39">
        <v>0</v>
      </c>
      <c r="AJ243" s="39">
        <v>-9999</v>
      </c>
      <c r="AK243" s="39">
        <v>75369.907300000006</v>
      </c>
      <c r="AL243" s="39">
        <v>2151.5356000000002</v>
      </c>
      <c r="AM243" s="39">
        <v>28127.168300000001</v>
      </c>
      <c r="AN243" s="39">
        <v>495.48759999999999</v>
      </c>
      <c r="AO243" s="39">
        <v>304.93959999999998</v>
      </c>
      <c r="AP243" s="39">
        <v>899.39620000000002</v>
      </c>
      <c r="AQ243" s="39">
        <v>28.358000000000001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</row>
    <row r="244" spans="1:53" s="6" customFormat="1" x14ac:dyDescent="0.25">
      <c r="A244" s="6">
        <v>2025</v>
      </c>
      <c r="B244" s="6" t="s">
        <v>96</v>
      </c>
      <c r="C244" s="6" t="s">
        <v>95</v>
      </c>
      <c r="F244" s="39" t="s">
        <v>51</v>
      </c>
      <c r="G244" s="39" t="s">
        <v>54</v>
      </c>
      <c r="H244" s="39" t="s">
        <v>50</v>
      </c>
      <c r="I244" s="39">
        <v>0.16569999999999999</v>
      </c>
      <c r="J244" s="39">
        <v>22848.465700000001</v>
      </c>
      <c r="K244" s="39">
        <v>52442.249199999998</v>
      </c>
      <c r="L244" s="39">
        <v>1948.2156</v>
      </c>
      <c r="M244" s="39">
        <v>0</v>
      </c>
      <c r="N244" s="39">
        <v>152.3021</v>
      </c>
      <c r="O244" s="39">
        <v>16.867999999999999</v>
      </c>
      <c r="P244" s="39">
        <v>116.83499999999999</v>
      </c>
      <c r="Q244" s="39">
        <v>408.9905</v>
      </c>
      <c r="R244" s="39">
        <v>0</v>
      </c>
      <c r="S244" s="39">
        <v>450.93079999999998</v>
      </c>
      <c r="T244" s="39">
        <v>35.0259</v>
      </c>
      <c r="U244" s="39">
        <v>0</v>
      </c>
      <c r="V244" s="39">
        <v>0</v>
      </c>
      <c r="W244" s="39">
        <v>12.1464</v>
      </c>
      <c r="X244" s="39">
        <v>1519.0454</v>
      </c>
      <c r="Y244" s="39">
        <v>4.8499999999999996</v>
      </c>
      <c r="Z244" s="39">
        <v>26610.745900000002</v>
      </c>
      <c r="AA244" s="39">
        <v>0</v>
      </c>
      <c r="AB244" s="39">
        <v>0</v>
      </c>
      <c r="AC244" s="39">
        <v>645.97619999999995</v>
      </c>
      <c r="AD244" s="39">
        <v>0</v>
      </c>
      <c r="AE244" s="39">
        <v>48.274999999999999</v>
      </c>
      <c r="AF244" s="39">
        <v>10.1439</v>
      </c>
      <c r="AG244" s="39">
        <v>51941.292500000003</v>
      </c>
      <c r="AH244" s="39">
        <v>105.7268</v>
      </c>
      <c r="AI244" s="39">
        <v>0</v>
      </c>
      <c r="AJ244" s="39">
        <v>-9999</v>
      </c>
      <c r="AK244" s="39">
        <v>75290.714900000006</v>
      </c>
      <c r="AL244" s="39">
        <v>2148.7927</v>
      </c>
      <c r="AM244" s="39">
        <v>28134.641299999999</v>
      </c>
      <c r="AN244" s="39">
        <v>498.10309999999998</v>
      </c>
      <c r="AO244" s="39">
        <v>408.9905</v>
      </c>
      <c r="AP244" s="39">
        <v>868.53809999999999</v>
      </c>
      <c r="AQ244" s="39">
        <v>27.011900000000001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</row>
    <row r="245" spans="1:53" s="6" customFormat="1" x14ac:dyDescent="0.25">
      <c r="A245" s="6">
        <v>2040</v>
      </c>
      <c r="B245" s="6" t="s">
        <v>96</v>
      </c>
      <c r="C245" s="6" t="s">
        <v>95</v>
      </c>
      <c r="F245" s="39" t="s">
        <v>51</v>
      </c>
      <c r="G245" s="39" t="s">
        <v>54</v>
      </c>
      <c r="H245" s="39" t="s">
        <v>50</v>
      </c>
      <c r="I245" s="39">
        <v>0.40699999999999997</v>
      </c>
      <c r="J245" s="39">
        <v>22674.223999999998</v>
      </c>
      <c r="K245" s="39">
        <v>52307.626499999998</v>
      </c>
      <c r="L245" s="39">
        <v>1946.1955</v>
      </c>
      <c r="M245" s="39">
        <v>0</v>
      </c>
      <c r="N245" s="39">
        <v>148.29300000000001</v>
      </c>
      <c r="O245" s="39">
        <v>15.9655</v>
      </c>
      <c r="P245" s="39">
        <v>217.76750000000001</v>
      </c>
      <c r="Q245" s="39">
        <v>487.1549</v>
      </c>
      <c r="R245" s="39">
        <v>0</v>
      </c>
      <c r="S245" s="39">
        <v>427.3442</v>
      </c>
      <c r="T245" s="39">
        <v>58.06</v>
      </c>
      <c r="U245" s="39">
        <v>0</v>
      </c>
      <c r="V245" s="39">
        <v>0</v>
      </c>
      <c r="W245" s="39">
        <v>12.005100000000001</v>
      </c>
      <c r="X245" s="39">
        <v>1516.5109</v>
      </c>
      <c r="Y245" s="39">
        <v>3.1025</v>
      </c>
      <c r="Z245" s="39">
        <v>26644.2706</v>
      </c>
      <c r="AA245" s="39">
        <v>0</v>
      </c>
      <c r="AB245" s="39">
        <v>0</v>
      </c>
      <c r="AC245" s="39">
        <v>580.43169999999998</v>
      </c>
      <c r="AD245" s="39">
        <v>0</v>
      </c>
      <c r="AE245" s="39">
        <v>48.274999999999999</v>
      </c>
      <c r="AF245" s="39">
        <v>9.5970999999999993</v>
      </c>
      <c r="AG245" s="39">
        <v>51941.292500000003</v>
      </c>
      <c r="AH245" s="39">
        <v>279.96850000000001</v>
      </c>
      <c r="AI245" s="39">
        <v>0</v>
      </c>
      <c r="AJ245" s="39">
        <v>-9999</v>
      </c>
      <c r="AK245" s="39">
        <v>74981.8505</v>
      </c>
      <c r="AL245" s="39">
        <v>2142.7635</v>
      </c>
      <c r="AM245" s="39">
        <v>28163.883999999998</v>
      </c>
      <c r="AN245" s="39">
        <v>497.40929999999997</v>
      </c>
      <c r="AO245" s="39">
        <v>487.1549</v>
      </c>
      <c r="AP245" s="39">
        <v>1078.1677</v>
      </c>
      <c r="AQ245" s="39">
        <v>25.5626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</row>
    <row r="246" spans="1:53" s="6" customFormat="1" x14ac:dyDescent="0.25">
      <c r="A246" s="6">
        <v>2055</v>
      </c>
      <c r="B246" s="6" t="s">
        <v>96</v>
      </c>
      <c r="C246" s="6" t="s">
        <v>95</v>
      </c>
      <c r="F246" s="39" t="s">
        <v>51</v>
      </c>
      <c r="G246" s="39" t="s">
        <v>54</v>
      </c>
      <c r="H246" s="39" t="s">
        <v>50</v>
      </c>
      <c r="I246" s="39">
        <v>0.64829999999999999</v>
      </c>
      <c r="J246" s="39">
        <v>22305.6728</v>
      </c>
      <c r="K246" s="39">
        <v>52130.275699999998</v>
      </c>
      <c r="L246" s="39">
        <v>1925.2491</v>
      </c>
      <c r="M246" s="39">
        <v>0</v>
      </c>
      <c r="N246" s="39">
        <v>135.97900000000001</v>
      </c>
      <c r="O246" s="39">
        <v>12.9154</v>
      </c>
      <c r="P246" s="39">
        <v>332.95499999999998</v>
      </c>
      <c r="Q246" s="39">
        <v>728.43230000000005</v>
      </c>
      <c r="R246" s="39">
        <v>0</v>
      </c>
      <c r="S246" s="39">
        <v>390.59609999999998</v>
      </c>
      <c r="T246" s="39">
        <v>74.132999999999996</v>
      </c>
      <c r="U246" s="39">
        <v>0</v>
      </c>
      <c r="V246" s="39">
        <v>0</v>
      </c>
      <c r="W246" s="39">
        <v>11.651300000000001</v>
      </c>
      <c r="X246" s="39">
        <v>1506.3439000000001</v>
      </c>
      <c r="Y246" s="39">
        <v>2.09</v>
      </c>
      <c r="Z246" s="39">
        <v>26706.183799999999</v>
      </c>
      <c r="AA246" s="39">
        <v>0</v>
      </c>
      <c r="AB246" s="39">
        <v>0</v>
      </c>
      <c r="AC246" s="39">
        <v>408.68279999999999</v>
      </c>
      <c r="AD246" s="39">
        <v>0</v>
      </c>
      <c r="AE246" s="39">
        <v>48.274999999999999</v>
      </c>
      <c r="AF246" s="39">
        <v>8.8376999999999999</v>
      </c>
      <c r="AG246" s="39">
        <v>51941.292500000003</v>
      </c>
      <c r="AH246" s="39">
        <v>648.51969999999994</v>
      </c>
      <c r="AI246" s="39">
        <v>0</v>
      </c>
      <c r="AJ246" s="39">
        <v>-9999</v>
      </c>
      <c r="AK246" s="39">
        <v>74435.948499999999</v>
      </c>
      <c r="AL246" s="39">
        <v>2109.5030999999999</v>
      </c>
      <c r="AM246" s="39">
        <v>28214.617699999999</v>
      </c>
      <c r="AN246" s="39">
        <v>476.38040000000001</v>
      </c>
      <c r="AO246" s="39">
        <v>728.43230000000005</v>
      </c>
      <c r="AP246" s="39">
        <v>1390.1575</v>
      </c>
      <c r="AQ246" s="39">
        <v>21.753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</row>
    <row r="247" spans="1:53" s="6" customFormat="1" x14ac:dyDescent="0.25">
      <c r="A247" s="6">
        <v>2070</v>
      </c>
      <c r="B247" s="6" t="s">
        <v>96</v>
      </c>
      <c r="C247" s="6" t="s">
        <v>95</v>
      </c>
      <c r="F247" s="39" t="s">
        <v>51</v>
      </c>
      <c r="G247" s="39" t="s">
        <v>54</v>
      </c>
      <c r="H247" s="39" t="s">
        <v>50</v>
      </c>
      <c r="I247" s="39">
        <v>0.97850000000000004</v>
      </c>
      <c r="J247" s="39">
        <v>21780.462599999999</v>
      </c>
      <c r="K247" s="39">
        <v>51871.455900000001</v>
      </c>
      <c r="L247" s="39">
        <v>1915.5905</v>
      </c>
      <c r="M247" s="39">
        <v>0</v>
      </c>
      <c r="N247" s="39">
        <v>131.46530000000001</v>
      </c>
      <c r="O247" s="39">
        <v>8.8237000000000005</v>
      </c>
      <c r="P247" s="39">
        <v>381.22500000000002</v>
      </c>
      <c r="Q247" s="39">
        <v>1177.5340000000001</v>
      </c>
      <c r="R247" s="39">
        <v>0</v>
      </c>
      <c r="S247" s="39">
        <v>337.9228</v>
      </c>
      <c r="T247" s="39">
        <v>109.95</v>
      </c>
      <c r="U247" s="39">
        <v>0</v>
      </c>
      <c r="V247" s="39">
        <v>0</v>
      </c>
      <c r="W247" s="39">
        <v>10.8996</v>
      </c>
      <c r="X247" s="39">
        <v>1497.1875</v>
      </c>
      <c r="Y247" s="39">
        <v>1.5925</v>
      </c>
      <c r="Z247" s="39">
        <v>26792.5923</v>
      </c>
      <c r="AA247" s="39">
        <v>0</v>
      </c>
      <c r="AB247" s="39">
        <v>0</v>
      </c>
      <c r="AC247" s="39">
        <v>130.83770000000001</v>
      </c>
      <c r="AD247" s="39">
        <v>0</v>
      </c>
      <c r="AE247" s="39">
        <v>48.274999999999999</v>
      </c>
      <c r="AF247" s="39">
        <v>7.2481</v>
      </c>
      <c r="AG247" s="39">
        <v>51941.292500000003</v>
      </c>
      <c r="AH247" s="39">
        <v>1173.7299</v>
      </c>
      <c r="AI247" s="39">
        <v>0</v>
      </c>
      <c r="AJ247" s="39">
        <v>-9999</v>
      </c>
      <c r="AK247" s="39">
        <v>73651.9185</v>
      </c>
      <c r="AL247" s="39">
        <v>2095.3308000000002</v>
      </c>
      <c r="AM247" s="39">
        <v>28291.372299999999</v>
      </c>
      <c r="AN247" s="39">
        <v>458.7724</v>
      </c>
      <c r="AO247" s="39">
        <v>1177.5340000000001</v>
      </c>
      <c r="AP247" s="39">
        <v>1685.7926</v>
      </c>
      <c r="AQ247" s="39">
        <v>16.0718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</row>
    <row r="248" spans="1:53" s="6" customFormat="1" x14ac:dyDescent="0.25">
      <c r="A248" s="6">
        <v>2085</v>
      </c>
      <c r="B248" s="6" t="s">
        <v>96</v>
      </c>
      <c r="C248" s="6" t="s">
        <v>95</v>
      </c>
      <c r="F248" s="39" t="s">
        <v>51</v>
      </c>
      <c r="G248" s="39" t="s">
        <v>54</v>
      </c>
      <c r="H248" s="39" t="s">
        <v>50</v>
      </c>
      <c r="I248" s="39">
        <v>1.3087</v>
      </c>
      <c r="J248" s="39">
        <v>21310.131799999999</v>
      </c>
      <c r="K248" s="39">
        <v>51642.2209</v>
      </c>
      <c r="L248" s="39">
        <v>1909.5201999999999</v>
      </c>
      <c r="M248" s="39">
        <v>0</v>
      </c>
      <c r="N248" s="39">
        <v>128.97389999999999</v>
      </c>
      <c r="O248" s="39">
        <v>5.9343000000000004</v>
      </c>
      <c r="P248" s="39">
        <v>365.70940000000002</v>
      </c>
      <c r="Q248" s="39">
        <v>1416.5347999999999</v>
      </c>
      <c r="R248" s="39">
        <v>0</v>
      </c>
      <c r="S248" s="39">
        <v>287.67790000000002</v>
      </c>
      <c r="T248" s="39">
        <v>164.7303</v>
      </c>
      <c r="U248" s="39">
        <v>0</v>
      </c>
      <c r="V248" s="39">
        <v>0</v>
      </c>
      <c r="W248" s="39">
        <v>9.9219000000000008</v>
      </c>
      <c r="X248" s="39">
        <v>1491.9825000000001</v>
      </c>
      <c r="Y248" s="39">
        <v>0.95750000000000002</v>
      </c>
      <c r="Z248" s="39">
        <v>26892.282599999999</v>
      </c>
      <c r="AA248" s="39">
        <v>0</v>
      </c>
      <c r="AB248" s="39">
        <v>0</v>
      </c>
      <c r="AC248" s="39">
        <v>51.944800000000001</v>
      </c>
      <c r="AD248" s="39">
        <v>0</v>
      </c>
      <c r="AE248" s="39">
        <v>48.274999999999999</v>
      </c>
      <c r="AF248" s="39">
        <v>5.9341999999999997</v>
      </c>
      <c r="AG248" s="39">
        <v>51941.292500000003</v>
      </c>
      <c r="AH248" s="39">
        <v>1644.0607</v>
      </c>
      <c r="AI248" s="39">
        <v>0</v>
      </c>
      <c r="AJ248" s="39">
        <v>-9999</v>
      </c>
      <c r="AK248" s="39">
        <v>72952.352599999998</v>
      </c>
      <c r="AL248" s="39">
        <v>2086.7691</v>
      </c>
      <c r="AM248" s="39">
        <v>28385.222600000001</v>
      </c>
      <c r="AN248" s="39">
        <v>462.33010000000002</v>
      </c>
      <c r="AO248" s="39">
        <v>1416.5347999999999</v>
      </c>
      <c r="AP248" s="39">
        <v>2061.7148999999999</v>
      </c>
      <c r="AQ248" s="39">
        <v>11.868399999999999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</row>
    <row r="249" spans="1:53" s="6" customFormat="1" x14ac:dyDescent="0.25">
      <c r="A249" s="6">
        <v>2100</v>
      </c>
      <c r="B249" s="6" t="s">
        <v>96</v>
      </c>
      <c r="C249" s="6" t="s">
        <v>95</v>
      </c>
      <c r="F249" s="39" t="s">
        <v>51</v>
      </c>
      <c r="G249" s="39" t="s">
        <v>54</v>
      </c>
      <c r="H249" s="39" t="s">
        <v>50</v>
      </c>
      <c r="I249" s="39">
        <v>1.6326000000000001</v>
      </c>
      <c r="J249" s="39">
        <v>20917.797600000002</v>
      </c>
      <c r="K249" s="39">
        <v>51450.954899999997</v>
      </c>
      <c r="L249" s="39">
        <v>1904.8153</v>
      </c>
      <c r="M249" s="39">
        <v>0</v>
      </c>
      <c r="N249" s="39">
        <v>128.60069999999999</v>
      </c>
      <c r="O249" s="39">
        <v>3.335</v>
      </c>
      <c r="P249" s="39">
        <v>310.21899999999999</v>
      </c>
      <c r="Q249" s="39">
        <v>1530.3056999999999</v>
      </c>
      <c r="R249" s="39">
        <v>0</v>
      </c>
      <c r="S249" s="39">
        <v>247.42349999999999</v>
      </c>
      <c r="T249" s="39">
        <v>261.50130000000001</v>
      </c>
      <c r="U249" s="39">
        <v>0</v>
      </c>
      <c r="V249" s="39">
        <v>0</v>
      </c>
      <c r="W249" s="39">
        <v>8.2649000000000008</v>
      </c>
      <c r="X249" s="39">
        <v>1487.6475</v>
      </c>
      <c r="Y249" s="39">
        <v>0.94750000000000001</v>
      </c>
      <c r="Z249" s="39">
        <v>27010.159800000001</v>
      </c>
      <c r="AA249" s="39">
        <v>0</v>
      </c>
      <c r="AB249" s="39">
        <v>0</v>
      </c>
      <c r="AC249" s="39">
        <v>24.8918</v>
      </c>
      <c r="AD249" s="39">
        <v>0</v>
      </c>
      <c r="AE249" s="39">
        <v>48.274999999999999</v>
      </c>
      <c r="AF249" s="39">
        <v>5.2580999999999998</v>
      </c>
      <c r="AG249" s="39">
        <v>51941.292500000003</v>
      </c>
      <c r="AH249" s="39">
        <v>2036.3949</v>
      </c>
      <c r="AI249" s="39">
        <v>0</v>
      </c>
      <c r="AJ249" s="39">
        <v>-9999</v>
      </c>
      <c r="AK249" s="39">
        <v>72368.752500000002</v>
      </c>
      <c r="AL249" s="39">
        <v>2081.6909999999998</v>
      </c>
      <c r="AM249" s="39">
        <v>28498.754799999999</v>
      </c>
      <c r="AN249" s="39">
        <v>517.18979999999999</v>
      </c>
      <c r="AO249" s="39">
        <v>1530.3056999999999</v>
      </c>
      <c r="AP249" s="39">
        <v>2371.5057000000002</v>
      </c>
      <c r="AQ249" s="39">
        <v>8.5930999999999997</v>
      </c>
      <c r="AR249" s="39">
        <v>0</v>
      </c>
      <c r="AS249" s="39">
        <v>0</v>
      </c>
      <c r="AT249" s="39">
        <v>0</v>
      </c>
      <c r="AU249" s="39">
        <v>0</v>
      </c>
      <c r="AV249" s="39">
        <v>0</v>
      </c>
      <c r="AW249" s="39">
        <v>0</v>
      </c>
      <c r="AX249" s="39">
        <v>0</v>
      </c>
      <c r="AY249" s="39">
        <v>0</v>
      </c>
      <c r="AZ249" s="39">
        <v>0</v>
      </c>
      <c r="BA249" s="39">
        <v>0</v>
      </c>
    </row>
    <row r="250" spans="1:53" s="6" customFormat="1" x14ac:dyDescent="0.25">
      <c r="A250" s="6">
        <v>0</v>
      </c>
      <c r="B250" s="6" t="s">
        <v>84</v>
      </c>
      <c r="C250" s="6" t="s">
        <v>95</v>
      </c>
      <c r="F250" s="39" t="s">
        <v>51</v>
      </c>
      <c r="G250" s="39" t="s">
        <v>54</v>
      </c>
      <c r="H250" s="39" t="s">
        <v>50</v>
      </c>
      <c r="I250" s="39">
        <v>0</v>
      </c>
      <c r="J250" s="39">
        <v>106.6275</v>
      </c>
      <c r="K250" s="39">
        <v>385.02</v>
      </c>
      <c r="L250" s="39">
        <v>10.875</v>
      </c>
      <c r="M250" s="39">
        <v>0</v>
      </c>
      <c r="N250" s="39">
        <v>1.075</v>
      </c>
      <c r="O250" s="39">
        <v>0.28999999999999998</v>
      </c>
      <c r="P250" s="39">
        <v>0.66</v>
      </c>
      <c r="Q250" s="39">
        <v>9.9625000000000004</v>
      </c>
      <c r="R250" s="39">
        <v>0</v>
      </c>
      <c r="S250" s="39">
        <v>14.1175</v>
      </c>
      <c r="T250" s="39">
        <v>1.865</v>
      </c>
      <c r="U250" s="39">
        <v>0</v>
      </c>
      <c r="V250" s="39">
        <v>0</v>
      </c>
      <c r="W250" s="39">
        <v>4.7275</v>
      </c>
      <c r="X250" s="39">
        <v>13.3925</v>
      </c>
      <c r="Y250" s="39">
        <v>0</v>
      </c>
      <c r="Z250" s="39">
        <v>667.96</v>
      </c>
      <c r="AA250" s="39">
        <v>0</v>
      </c>
      <c r="AB250" s="39">
        <v>0</v>
      </c>
      <c r="AC250" s="39">
        <v>17.725000000000001</v>
      </c>
      <c r="AD250" s="39">
        <v>0</v>
      </c>
      <c r="AE250" s="39">
        <v>0</v>
      </c>
      <c r="AF250" s="39">
        <v>0.625</v>
      </c>
      <c r="AG250" s="39">
        <v>0</v>
      </c>
      <c r="AH250" s="39">
        <v>0</v>
      </c>
      <c r="AI250" s="39">
        <v>0</v>
      </c>
      <c r="AJ250" s="39">
        <v>-9999</v>
      </c>
      <c r="AK250" s="39">
        <v>491.64749999999998</v>
      </c>
      <c r="AL250" s="39">
        <v>11.95</v>
      </c>
      <c r="AM250" s="39">
        <v>681.35249999999996</v>
      </c>
      <c r="AN250" s="39">
        <v>20.71</v>
      </c>
      <c r="AO250" s="39">
        <v>9.9625000000000004</v>
      </c>
      <c r="AP250" s="39">
        <v>18.385000000000002</v>
      </c>
      <c r="AQ250" s="39">
        <v>0.91500000000000004</v>
      </c>
      <c r="AR250" s="39">
        <v>0</v>
      </c>
      <c r="AS250" s="39">
        <v>0</v>
      </c>
      <c r="AT250" s="39">
        <v>0</v>
      </c>
      <c r="AU250" s="39">
        <v>0</v>
      </c>
      <c r="AV250" s="39">
        <v>0</v>
      </c>
      <c r="AW250" s="39">
        <v>0</v>
      </c>
      <c r="AX250" s="39">
        <v>0</v>
      </c>
      <c r="AY250" s="39">
        <v>0</v>
      </c>
      <c r="AZ250" s="39">
        <v>0</v>
      </c>
      <c r="BA250" s="39">
        <v>0</v>
      </c>
    </row>
    <row r="251" spans="1:53" s="6" customFormat="1" x14ac:dyDescent="0.25">
      <c r="A251" s="6">
        <v>2010</v>
      </c>
      <c r="B251" s="6" t="s">
        <v>84</v>
      </c>
      <c r="C251" s="6" t="s">
        <v>95</v>
      </c>
      <c r="F251" s="39" t="s">
        <v>51</v>
      </c>
      <c r="G251" s="39" t="s">
        <v>54</v>
      </c>
      <c r="H251" s="39" t="s">
        <v>50</v>
      </c>
      <c r="I251" s="39">
        <v>0</v>
      </c>
      <c r="J251" s="39">
        <v>103.7805</v>
      </c>
      <c r="K251" s="39">
        <v>372.28059999999999</v>
      </c>
      <c r="L251" s="39">
        <v>7.9048999999999996</v>
      </c>
      <c r="M251" s="39">
        <v>0</v>
      </c>
      <c r="N251" s="39">
        <v>0.78500000000000003</v>
      </c>
      <c r="O251" s="39">
        <v>0.28039999999999998</v>
      </c>
      <c r="P251" s="39">
        <v>16.001000000000001</v>
      </c>
      <c r="Q251" s="39">
        <v>14.202999999999999</v>
      </c>
      <c r="R251" s="39">
        <v>0</v>
      </c>
      <c r="S251" s="39">
        <v>14.0966</v>
      </c>
      <c r="T251" s="39">
        <v>2.0005999999999999</v>
      </c>
      <c r="U251" s="39">
        <v>0</v>
      </c>
      <c r="V251" s="39">
        <v>0</v>
      </c>
      <c r="W251" s="39">
        <v>4.4638</v>
      </c>
      <c r="X251" s="39">
        <v>13.3225</v>
      </c>
      <c r="Y251" s="39">
        <v>0</v>
      </c>
      <c r="Z251" s="39">
        <v>668.37139999999999</v>
      </c>
      <c r="AA251" s="39">
        <v>0</v>
      </c>
      <c r="AB251" s="39">
        <v>0</v>
      </c>
      <c r="AC251" s="39">
        <v>14.018800000000001</v>
      </c>
      <c r="AD251" s="39">
        <v>0</v>
      </c>
      <c r="AE251" s="39">
        <v>0</v>
      </c>
      <c r="AF251" s="39">
        <v>0.56640000000000001</v>
      </c>
      <c r="AG251" s="39">
        <v>0</v>
      </c>
      <c r="AH251" s="39">
        <v>2.847</v>
      </c>
      <c r="AI251" s="39">
        <v>0</v>
      </c>
      <c r="AJ251" s="39">
        <v>-9999</v>
      </c>
      <c r="AK251" s="39">
        <v>476.06119999999999</v>
      </c>
      <c r="AL251" s="39">
        <v>8.6898999999999997</v>
      </c>
      <c r="AM251" s="39">
        <v>681.69389999999999</v>
      </c>
      <c r="AN251" s="39">
        <v>20.561</v>
      </c>
      <c r="AO251" s="39">
        <v>14.202999999999999</v>
      </c>
      <c r="AP251" s="39">
        <v>32.866799999999998</v>
      </c>
      <c r="AQ251" s="39">
        <v>0.8468</v>
      </c>
      <c r="AR251" s="39">
        <v>0</v>
      </c>
      <c r="AS251" s="39">
        <v>0</v>
      </c>
      <c r="AT251" s="39">
        <v>0</v>
      </c>
      <c r="AU251" s="39">
        <v>0</v>
      </c>
      <c r="AV251" s="39">
        <v>0</v>
      </c>
      <c r="AW251" s="39">
        <v>0</v>
      </c>
      <c r="AX251" s="39">
        <v>0</v>
      </c>
      <c r="AY251" s="39">
        <v>0</v>
      </c>
      <c r="AZ251" s="39">
        <v>0</v>
      </c>
      <c r="BA251" s="39">
        <v>0</v>
      </c>
    </row>
    <row r="252" spans="1:53" s="6" customFormat="1" x14ac:dyDescent="0.25">
      <c r="A252" s="6">
        <v>2025</v>
      </c>
      <c r="B252" s="6" t="s">
        <v>84</v>
      </c>
      <c r="C252" s="6" t="s">
        <v>95</v>
      </c>
      <c r="F252" s="39" t="s">
        <v>51</v>
      </c>
      <c r="G252" s="39" t="s">
        <v>54</v>
      </c>
      <c r="H252" s="39" t="s">
        <v>50</v>
      </c>
      <c r="I252" s="39">
        <v>0.16569999999999999</v>
      </c>
      <c r="J252" s="39">
        <v>102.2848</v>
      </c>
      <c r="K252" s="39">
        <v>368.09140000000002</v>
      </c>
      <c r="L252" s="39">
        <v>7.2514000000000003</v>
      </c>
      <c r="M252" s="39">
        <v>0</v>
      </c>
      <c r="N252" s="39">
        <v>0.78249999999999997</v>
      </c>
      <c r="O252" s="39">
        <v>0.27889999999999998</v>
      </c>
      <c r="P252" s="39">
        <v>11.2644</v>
      </c>
      <c r="Q252" s="39">
        <v>24.138300000000001</v>
      </c>
      <c r="R252" s="39">
        <v>0</v>
      </c>
      <c r="S252" s="39">
        <v>14.036300000000001</v>
      </c>
      <c r="T252" s="39">
        <v>2.3906999999999998</v>
      </c>
      <c r="U252" s="39">
        <v>0</v>
      </c>
      <c r="V252" s="39">
        <v>0</v>
      </c>
      <c r="W252" s="39">
        <v>4.2988999999999997</v>
      </c>
      <c r="X252" s="39">
        <v>13.32</v>
      </c>
      <c r="Y252" s="39">
        <v>0</v>
      </c>
      <c r="Z252" s="39">
        <v>668.7097</v>
      </c>
      <c r="AA252" s="39">
        <v>0</v>
      </c>
      <c r="AB252" s="39">
        <v>0</v>
      </c>
      <c r="AC252" s="39">
        <v>13.185600000000001</v>
      </c>
      <c r="AD252" s="39">
        <v>0</v>
      </c>
      <c r="AE252" s="39">
        <v>0</v>
      </c>
      <c r="AF252" s="39">
        <v>0.54700000000000004</v>
      </c>
      <c r="AG252" s="39">
        <v>0</v>
      </c>
      <c r="AH252" s="39">
        <v>4.3426999999999998</v>
      </c>
      <c r="AI252" s="39">
        <v>0</v>
      </c>
      <c r="AJ252" s="39">
        <v>-9999</v>
      </c>
      <c r="AK252" s="39">
        <v>470.37630000000001</v>
      </c>
      <c r="AL252" s="39">
        <v>8.0338999999999992</v>
      </c>
      <c r="AM252" s="39">
        <v>682.02970000000005</v>
      </c>
      <c r="AN252" s="39">
        <v>20.725899999999999</v>
      </c>
      <c r="AO252" s="39">
        <v>24.138300000000001</v>
      </c>
      <c r="AP252" s="39">
        <v>28.7927</v>
      </c>
      <c r="AQ252" s="39">
        <v>0.82589999999999997</v>
      </c>
      <c r="AR252" s="39">
        <v>0</v>
      </c>
      <c r="AS252" s="39">
        <v>0</v>
      </c>
      <c r="AT252" s="39">
        <v>0</v>
      </c>
      <c r="AU252" s="39">
        <v>0</v>
      </c>
      <c r="AV252" s="39">
        <v>0</v>
      </c>
      <c r="AW252" s="39">
        <v>0</v>
      </c>
      <c r="AX252" s="39">
        <v>0</v>
      </c>
      <c r="AY252" s="39">
        <v>0</v>
      </c>
      <c r="AZ252" s="39">
        <v>0</v>
      </c>
      <c r="BA252" s="39">
        <v>0</v>
      </c>
    </row>
    <row r="253" spans="1:53" s="6" customFormat="1" x14ac:dyDescent="0.25">
      <c r="A253" s="6">
        <v>2040</v>
      </c>
      <c r="B253" s="6" t="s">
        <v>84</v>
      </c>
      <c r="C253" s="6" t="s">
        <v>95</v>
      </c>
      <c r="F253" s="39" t="s">
        <v>51</v>
      </c>
      <c r="G253" s="39" t="s">
        <v>54</v>
      </c>
      <c r="H253" s="39" t="s">
        <v>50</v>
      </c>
      <c r="I253" s="39">
        <v>0.40699999999999997</v>
      </c>
      <c r="J253" s="39">
        <v>98.796700000000001</v>
      </c>
      <c r="K253" s="39">
        <v>359.77510000000001</v>
      </c>
      <c r="L253" s="39">
        <v>6.5338000000000003</v>
      </c>
      <c r="M253" s="39">
        <v>0</v>
      </c>
      <c r="N253" s="39">
        <v>0.78249999999999997</v>
      </c>
      <c r="O253" s="39">
        <v>0.27529999999999999</v>
      </c>
      <c r="P253" s="39">
        <v>16.7714</v>
      </c>
      <c r="Q253" s="39">
        <v>28.302800000000001</v>
      </c>
      <c r="R253" s="39">
        <v>0</v>
      </c>
      <c r="S253" s="39">
        <v>12.983599999999999</v>
      </c>
      <c r="T253" s="39">
        <v>3.3763000000000001</v>
      </c>
      <c r="U253" s="39">
        <v>0</v>
      </c>
      <c r="V253" s="39">
        <v>0</v>
      </c>
      <c r="W253" s="39">
        <v>4.2068000000000003</v>
      </c>
      <c r="X253" s="39">
        <v>13.297499999999999</v>
      </c>
      <c r="Y253" s="39">
        <v>0</v>
      </c>
      <c r="Z253" s="39">
        <v>670.10479999999995</v>
      </c>
      <c r="AA253" s="39">
        <v>0</v>
      </c>
      <c r="AB253" s="39">
        <v>0</v>
      </c>
      <c r="AC253" s="39">
        <v>11.460100000000001</v>
      </c>
      <c r="AD253" s="39">
        <v>0</v>
      </c>
      <c r="AE253" s="39">
        <v>0</v>
      </c>
      <c r="AF253" s="39">
        <v>0.42509999999999998</v>
      </c>
      <c r="AG253" s="39">
        <v>0</v>
      </c>
      <c r="AH253" s="39">
        <v>7.8308</v>
      </c>
      <c r="AI253" s="39">
        <v>0</v>
      </c>
      <c r="AJ253" s="39">
        <v>-9999</v>
      </c>
      <c r="AK253" s="39">
        <v>458.57190000000003</v>
      </c>
      <c r="AL253" s="39">
        <v>7.3163</v>
      </c>
      <c r="AM253" s="39">
        <v>683.40229999999997</v>
      </c>
      <c r="AN253" s="39">
        <v>20.566600000000001</v>
      </c>
      <c r="AO253" s="39">
        <v>28.302800000000001</v>
      </c>
      <c r="AP253" s="39">
        <v>36.062199999999997</v>
      </c>
      <c r="AQ253" s="39">
        <v>0.70040000000000002</v>
      </c>
      <c r="AR253" s="39">
        <v>0</v>
      </c>
      <c r="AS253" s="39">
        <v>0</v>
      </c>
      <c r="AT253" s="39">
        <v>0</v>
      </c>
      <c r="AU253" s="39">
        <v>0</v>
      </c>
      <c r="AV253" s="39">
        <v>0</v>
      </c>
      <c r="AW253" s="39">
        <v>0</v>
      </c>
      <c r="AX253" s="39">
        <v>0</v>
      </c>
      <c r="AY253" s="39">
        <v>0</v>
      </c>
      <c r="AZ253" s="39">
        <v>0</v>
      </c>
      <c r="BA253" s="39">
        <v>0</v>
      </c>
    </row>
    <row r="254" spans="1:53" s="6" customFormat="1" x14ac:dyDescent="0.25">
      <c r="A254" s="6">
        <v>2055</v>
      </c>
      <c r="B254" s="6" t="s">
        <v>84</v>
      </c>
      <c r="C254" s="6" t="s">
        <v>95</v>
      </c>
      <c r="F254" s="39" t="s">
        <v>51</v>
      </c>
      <c r="G254" s="39" t="s">
        <v>54</v>
      </c>
      <c r="H254" s="39" t="s">
        <v>50</v>
      </c>
      <c r="I254" s="39">
        <v>0.64829999999999999</v>
      </c>
      <c r="J254" s="39">
        <v>95.266300000000001</v>
      </c>
      <c r="K254" s="39">
        <v>350.42419999999998</v>
      </c>
      <c r="L254" s="39">
        <v>6.0206</v>
      </c>
      <c r="M254" s="39">
        <v>0</v>
      </c>
      <c r="N254" s="39">
        <v>0.78249999999999997</v>
      </c>
      <c r="O254" s="39">
        <v>0.27060000000000001</v>
      </c>
      <c r="P254" s="39">
        <v>20.657800000000002</v>
      </c>
      <c r="Q254" s="39">
        <v>35.746299999999998</v>
      </c>
      <c r="R254" s="39">
        <v>0</v>
      </c>
      <c r="S254" s="39">
        <v>11.2813</v>
      </c>
      <c r="T254" s="39">
        <v>4.0240999999999998</v>
      </c>
      <c r="U254" s="39">
        <v>0</v>
      </c>
      <c r="V254" s="39">
        <v>0</v>
      </c>
      <c r="W254" s="39">
        <v>4.0167999999999999</v>
      </c>
      <c r="X254" s="39">
        <v>13.295</v>
      </c>
      <c r="Y254" s="39">
        <v>0</v>
      </c>
      <c r="Z254" s="39">
        <v>672.47929999999997</v>
      </c>
      <c r="AA254" s="39">
        <v>0</v>
      </c>
      <c r="AB254" s="39">
        <v>0</v>
      </c>
      <c r="AC254" s="39">
        <v>8.9175000000000004</v>
      </c>
      <c r="AD254" s="39">
        <v>0</v>
      </c>
      <c r="AE254" s="39">
        <v>0</v>
      </c>
      <c r="AF254" s="39">
        <v>0.379</v>
      </c>
      <c r="AG254" s="39">
        <v>0</v>
      </c>
      <c r="AH254" s="39">
        <v>11.3612</v>
      </c>
      <c r="AI254" s="39">
        <v>0</v>
      </c>
      <c r="AJ254" s="39">
        <v>-9999</v>
      </c>
      <c r="AK254" s="39">
        <v>445.69049999999999</v>
      </c>
      <c r="AL254" s="39">
        <v>6.8030999999999997</v>
      </c>
      <c r="AM254" s="39">
        <v>685.77430000000004</v>
      </c>
      <c r="AN254" s="39">
        <v>19.322199999999999</v>
      </c>
      <c r="AO254" s="39">
        <v>35.746299999999998</v>
      </c>
      <c r="AP254" s="39">
        <v>40.936500000000002</v>
      </c>
      <c r="AQ254" s="39">
        <v>0.64959999999999996</v>
      </c>
      <c r="AR254" s="39">
        <v>0</v>
      </c>
      <c r="AS254" s="39">
        <v>0</v>
      </c>
      <c r="AT254" s="39">
        <v>0</v>
      </c>
      <c r="AU254" s="39">
        <v>0</v>
      </c>
      <c r="AV254" s="39">
        <v>0</v>
      </c>
      <c r="AW254" s="39">
        <v>0</v>
      </c>
      <c r="AX254" s="39">
        <v>0</v>
      </c>
      <c r="AY254" s="39">
        <v>0</v>
      </c>
      <c r="AZ254" s="39">
        <v>0</v>
      </c>
      <c r="BA254" s="39">
        <v>0</v>
      </c>
    </row>
    <row r="255" spans="1:53" s="6" customFormat="1" x14ac:dyDescent="0.25">
      <c r="A255" s="6">
        <v>2070</v>
      </c>
      <c r="B255" s="6" t="s">
        <v>84</v>
      </c>
      <c r="C255" s="6" t="s">
        <v>95</v>
      </c>
      <c r="F255" s="39" t="s">
        <v>51</v>
      </c>
      <c r="G255" s="39" t="s">
        <v>54</v>
      </c>
      <c r="H255" s="39" t="s">
        <v>50</v>
      </c>
      <c r="I255" s="39">
        <v>0.97850000000000004</v>
      </c>
      <c r="J255" s="39">
        <v>91.438000000000002</v>
      </c>
      <c r="K255" s="39">
        <v>338.71620000000001</v>
      </c>
      <c r="L255" s="39">
        <v>5.5533999999999999</v>
      </c>
      <c r="M255" s="39">
        <v>0</v>
      </c>
      <c r="N255" s="39">
        <v>0.78249999999999997</v>
      </c>
      <c r="O255" s="39">
        <v>0.25330000000000003</v>
      </c>
      <c r="P255" s="39">
        <v>20.068100000000001</v>
      </c>
      <c r="Q255" s="39">
        <v>50.899700000000003</v>
      </c>
      <c r="R255" s="39">
        <v>0</v>
      </c>
      <c r="S255" s="39">
        <v>8.4700000000000006</v>
      </c>
      <c r="T255" s="39">
        <v>5.3993000000000002</v>
      </c>
      <c r="U255" s="39">
        <v>0</v>
      </c>
      <c r="V255" s="39">
        <v>0</v>
      </c>
      <c r="W255" s="39">
        <v>3.5956999999999999</v>
      </c>
      <c r="X255" s="39">
        <v>13.1425</v>
      </c>
      <c r="Y255" s="39">
        <v>0</v>
      </c>
      <c r="Z255" s="39">
        <v>677.02290000000005</v>
      </c>
      <c r="AA255" s="39">
        <v>0</v>
      </c>
      <c r="AB255" s="39">
        <v>0</v>
      </c>
      <c r="AC255" s="39">
        <v>4.0495999999999999</v>
      </c>
      <c r="AD255" s="39">
        <v>0</v>
      </c>
      <c r="AE255" s="39">
        <v>0</v>
      </c>
      <c r="AF255" s="39">
        <v>0.34179999999999999</v>
      </c>
      <c r="AG255" s="39">
        <v>0</v>
      </c>
      <c r="AH255" s="39">
        <v>15.189500000000001</v>
      </c>
      <c r="AI255" s="39">
        <v>0</v>
      </c>
      <c r="AJ255" s="39">
        <v>-9999</v>
      </c>
      <c r="AK255" s="39">
        <v>430.1542</v>
      </c>
      <c r="AL255" s="39">
        <v>6.3358999999999996</v>
      </c>
      <c r="AM255" s="39">
        <v>690.16539999999998</v>
      </c>
      <c r="AN255" s="39">
        <v>17.465</v>
      </c>
      <c r="AO255" s="39">
        <v>50.899700000000003</v>
      </c>
      <c r="AP255" s="39">
        <v>39.307200000000002</v>
      </c>
      <c r="AQ255" s="39">
        <v>0.59509999999999996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</row>
    <row r="256" spans="1:53" s="6" customFormat="1" x14ac:dyDescent="0.25">
      <c r="A256" s="6">
        <v>2085</v>
      </c>
      <c r="B256" s="6" t="s">
        <v>84</v>
      </c>
      <c r="C256" s="6" t="s">
        <v>95</v>
      </c>
      <c r="F256" s="39" t="s">
        <v>51</v>
      </c>
      <c r="G256" s="39" t="s">
        <v>54</v>
      </c>
      <c r="H256" s="39" t="s">
        <v>50</v>
      </c>
      <c r="I256" s="39">
        <v>1.3087</v>
      </c>
      <c r="J256" s="39">
        <v>88.424499999999995</v>
      </c>
      <c r="K256" s="39">
        <v>329.01420000000002</v>
      </c>
      <c r="L256" s="39">
        <v>5.4207000000000001</v>
      </c>
      <c r="M256" s="39">
        <v>0</v>
      </c>
      <c r="N256" s="39">
        <v>0.78249999999999997</v>
      </c>
      <c r="O256" s="39">
        <v>0.13969999999999999</v>
      </c>
      <c r="P256" s="39">
        <v>16.086500000000001</v>
      </c>
      <c r="Q256" s="39">
        <v>63.455599999999997</v>
      </c>
      <c r="R256" s="39">
        <v>0</v>
      </c>
      <c r="S256" s="39">
        <v>6.5194000000000001</v>
      </c>
      <c r="T256" s="39">
        <v>6.8769</v>
      </c>
      <c r="U256" s="39">
        <v>0</v>
      </c>
      <c r="V256" s="39">
        <v>0</v>
      </c>
      <c r="W256" s="39">
        <v>3.0577000000000001</v>
      </c>
      <c r="X256" s="39">
        <v>13.135</v>
      </c>
      <c r="Y256" s="39">
        <v>0</v>
      </c>
      <c r="Z256" s="39">
        <v>681.34140000000002</v>
      </c>
      <c r="AA256" s="39">
        <v>0</v>
      </c>
      <c r="AB256" s="39">
        <v>0</v>
      </c>
      <c r="AC256" s="39">
        <v>2.149</v>
      </c>
      <c r="AD256" s="39">
        <v>0</v>
      </c>
      <c r="AE256" s="39">
        <v>0</v>
      </c>
      <c r="AF256" s="39">
        <v>0.3165</v>
      </c>
      <c r="AG256" s="39">
        <v>0</v>
      </c>
      <c r="AH256" s="39">
        <v>18.202999999999999</v>
      </c>
      <c r="AI256" s="39">
        <v>0</v>
      </c>
      <c r="AJ256" s="39">
        <v>-9999</v>
      </c>
      <c r="AK256" s="39">
        <v>417.43869999999998</v>
      </c>
      <c r="AL256" s="39">
        <v>6.2031999999999998</v>
      </c>
      <c r="AM256" s="39">
        <v>694.47640000000001</v>
      </c>
      <c r="AN256" s="39">
        <v>16.453900000000001</v>
      </c>
      <c r="AO256" s="39">
        <v>63.455599999999997</v>
      </c>
      <c r="AP256" s="39">
        <v>36.438499999999998</v>
      </c>
      <c r="AQ256" s="39">
        <v>0.45619999999999999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</row>
    <row r="257" spans="1:53" s="6" customFormat="1" x14ac:dyDescent="0.25">
      <c r="A257" s="6">
        <v>2100</v>
      </c>
      <c r="B257" s="6" t="s">
        <v>84</v>
      </c>
      <c r="C257" s="6" t="s">
        <v>95</v>
      </c>
      <c r="F257" s="39" t="s">
        <v>51</v>
      </c>
      <c r="G257" s="39" t="s">
        <v>54</v>
      </c>
      <c r="H257" s="39" t="s">
        <v>50</v>
      </c>
      <c r="I257" s="39">
        <v>1.6326000000000001</v>
      </c>
      <c r="J257" s="39">
        <v>86.051400000000001</v>
      </c>
      <c r="K257" s="39">
        <v>319.44330000000002</v>
      </c>
      <c r="L257" s="39">
        <v>5.3289</v>
      </c>
      <c r="M257" s="39">
        <v>0</v>
      </c>
      <c r="N257" s="39">
        <v>0.78249999999999997</v>
      </c>
      <c r="O257" s="39">
        <v>5.21E-2</v>
      </c>
      <c r="P257" s="39">
        <v>14.838699999999999</v>
      </c>
      <c r="Q257" s="39">
        <v>71.531199999999998</v>
      </c>
      <c r="R257" s="39">
        <v>0</v>
      </c>
      <c r="S257" s="39">
        <v>5.3780000000000001</v>
      </c>
      <c r="T257" s="39">
        <v>8.4347999999999992</v>
      </c>
      <c r="U257" s="39">
        <v>0</v>
      </c>
      <c r="V257" s="39">
        <v>0</v>
      </c>
      <c r="W257" s="39">
        <v>2.4554999999999998</v>
      </c>
      <c r="X257" s="39">
        <v>12.9975</v>
      </c>
      <c r="Y257" s="39">
        <v>0</v>
      </c>
      <c r="Z257" s="39">
        <v>685.79049999999995</v>
      </c>
      <c r="AA257" s="39">
        <v>0</v>
      </c>
      <c r="AB257" s="39">
        <v>0</v>
      </c>
      <c r="AC257" s="39">
        <v>0.96630000000000005</v>
      </c>
      <c r="AD257" s="39">
        <v>0</v>
      </c>
      <c r="AE257" s="39">
        <v>0</v>
      </c>
      <c r="AF257" s="39">
        <v>0.29570000000000002</v>
      </c>
      <c r="AG257" s="39">
        <v>0</v>
      </c>
      <c r="AH257" s="39">
        <v>20.5761</v>
      </c>
      <c r="AI257" s="39">
        <v>0</v>
      </c>
      <c r="AJ257" s="39">
        <v>-9999</v>
      </c>
      <c r="AK257" s="39">
        <v>405.49470000000002</v>
      </c>
      <c r="AL257" s="39">
        <v>6.1113999999999997</v>
      </c>
      <c r="AM257" s="39">
        <v>698.78800000000001</v>
      </c>
      <c r="AN257" s="39">
        <v>16.2683</v>
      </c>
      <c r="AO257" s="39">
        <v>71.531199999999998</v>
      </c>
      <c r="AP257" s="39">
        <v>36.381100000000004</v>
      </c>
      <c r="AQ257" s="39">
        <v>0.3478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</row>
    <row r="258" spans="1:53" s="6" customFormat="1" x14ac:dyDescent="0.25">
      <c r="A258" s="6">
        <v>0</v>
      </c>
      <c r="B258" s="6" t="s">
        <v>85</v>
      </c>
      <c r="C258" s="6" t="s">
        <v>95</v>
      </c>
      <c r="F258" s="39" t="s">
        <v>51</v>
      </c>
      <c r="G258" s="39" t="s">
        <v>54</v>
      </c>
      <c r="H258" s="39" t="s">
        <v>50</v>
      </c>
      <c r="I258" s="39">
        <v>0</v>
      </c>
      <c r="J258" s="39">
        <v>1110.44</v>
      </c>
      <c r="K258" s="39">
        <v>516.4325</v>
      </c>
      <c r="L258" s="39">
        <v>26.54</v>
      </c>
      <c r="M258" s="39">
        <v>0</v>
      </c>
      <c r="N258" s="39">
        <v>0.78</v>
      </c>
      <c r="O258" s="39">
        <v>2.3424999999999998</v>
      </c>
      <c r="P258" s="39">
        <v>0</v>
      </c>
      <c r="Q258" s="39">
        <v>26.21</v>
      </c>
      <c r="R258" s="39">
        <v>0</v>
      </c>
      <c r="S258" s="39">
        <v>74.064999999999998</v>
      </c>
      <c r="T258" s="39">
        <v>0.20499999999999999</v>
      </c>
      <c r="U258" s="39">
        <v>0</v>
      </c>
      <c r="V258" s="39">
        <v>0</v>
      </c>
      <c r="W258" s="39">
        <v>3.1775000000000002</v>
      </c>
      <c r="X258" s="39">
        <v>8.7225000000000001</v>
      </c>
      <c r="Y258" s="39">
        <v>0</v>
      </c>
      <c r="Z258" s="39">
        <v>1918.0350000000001</v>
      </c>
      <c r="AA258" s="39">
        <v>0</v>
      </c>
      <c r="AB258" s="39">
        <v>0</v>
      </c>
      <c r="AC258" s="39">
        <v>78.087500000000006</v>
      </c>
      <c r="AD258" s="39">
        <v>0</v>
      </c>
      <c r="AE258" s="39">
        <v>0</v>
      </c>
      <c r="AF258" s="39">
        <v>0.125</v>
      </c>
      <c r="AG258" s="39">
        <v>0</v>
      </c>
      <c r="AH258" s="39">
        <v>0</v>
      </c>
      <c r="AI258" s="39">
        <v>0</v>
      </c>
      <c r="AJ258" s="39">
        <v>-9999</v>
      </c>
      <c r="AK258" s="39">
        <v>1626.8724999999999</v>
      </c>
      <c r="AL258" s="39">
        <v>27.32</v>
      </c>
      <c r="AM258" s="39">
        <v>1926.7574999999999</v>
      </c>
      <c r="AN258" s="39">
        <v>77.447500000000005</v>
      </c>
      <c r="AO258" s="39">
        <v>26.21</v>
      </c>
      <c r="AP258" s="39">
        <v>78.087500000000006</v>
      </c>
      <c r="AQ258" s="39">
        <v>2.4674999999999998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</row>
    <row r="259" spans="1:53" s="6" customFormat="1" x14ac:dyDescent="0.25">
      <c r="A259" s="6">
        <v>2010</v>
      </c>
      <c r="B259" s="6" t="s">
        <v>85</v>
      </c>
      <c r="C259" s="6" t="s">
        <v>95</v>
      </c>
      <c r="F259" s="39" t="s">
        <v>51</v>
      </c>
      <c r="G259" s="39" t="s">
        <v>54</v>
      </c>
      <c r="H259" s="39" t="s">
        <v>50</v>
      </c>
      <c r="I259" s="39">
        <v>0</v>
      </c>
      <c r="J259" s="39">
        <v>1101.8612000000001</v>
      </c>
      <c r="K259" s="39">
        <v>501.46929999999998</v>
      </c>
      <c r="L259" s="39">
        <v>26.54</v>
      </c>
      <c r="M259" s="39">
        <v>0</v>
      </c>
      <c r="N259" s="39">
        <v>0.70709999999999995</v>
      </c>
      <c r="O259" s="39">
        <v>2.1833999999999998</v>
      </c>
      <c r="P259" s="39">
        <v>15.036099999999999</v>
      </c>
      <c r="Q259" s="39">
        <v>42.945</v>
      </c>
      <c r="R259" s="39">
        <v>0</v>
      </c>
      <c r="S259" s="39">
        <v>72.936000000000007</v>
      </c>
      <c r="T259" s="39">
        <v>0.49559999999999998</v>
      </c>
      <c r="U259" s="39">
        <v>0</v>
      </c>
      <c r="V259" s="39">
        <v>0</v>
      </c>
      <c r="W259" s="39">
        <v>3.1775000000000002</v>
      </c>
      <c r="X259" s="39">
        <v>6.2525000000000004</v>
      </c>
      <c r="Y259" s="39">
        <v>0</v>
      </c>
      <c r="Z259" s="39">
        <v>1921.7215000000001</v>
      </c>
      <c r="AA259" s="39">
        <v>0</v>
      </c>
      <c r="AB259" s="39">
        <v>0</v>
      </c>
      <c r="AC259" s="39">
        <v>61.133499999999998</v>
      </c>
      <c r="AD259" s="39">
        <v>0</v>
      </c>
      <c r="AE259" s="39">
        <v>0</v>
      </c>
      <c r="AF259" s="39">
        <v>0.125</v>
      </c>
      <c r="AG259" s="39">
        <v>0</v>
      </c>
      <c r="AH259" s="39">
        <v>8.5787999999999993</v>
      </c>
      <c r="AI259" s="39">
        <v>0</v>
      </c>
      <c r="AJ259" s="39">
        <v>-9999</v>
      </c>
      <c r="AK259" s="39">
        <v>1603.3305</v>
      </c>
      <c r="AL259" s="39">
        <v>27.2471</v>
      </c>
      <c r="AM259" s="39">
        <v>1927.9739999999999</v>
      </c>
      <c r="AN259" s="39">
        <v>76.609099999999998</v>
      </c>
      <c r="AO259" s="39">
        <v>42.945</v>
      </c>
      <c r="AP259" s="39">
        <v>84.748400000000004</v>
      </c>
      <c r="AQ259" s="39">
        <v>2.3083999999999998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</row>
    <row r="260" spans="1:53" s="6" customFormat="1" x14ac:dyDescent="0.25">
      <c r="A260" s="6">
        <v>2025</v>
      </c>
      <c r="B260" s="6" t="s">
        <v>85</v>
      </c>
      <c r="C260" s="6" t="s">
        <v>95</v>
      </c>
      <c r="F260" s="39" t="s">
        <v>51</v>
      </c>
      <c r="G260" s="39" t="s">
        <v>54</v>
      </c>
      <c r="H260" s="39" t="s">
        <v>50</v>
      </c>
      <c r="I260" s="39">
        <v>0.16569999999999999</v>
      </c>
      <c r="J260" s="39">
        <v>1096.2720999999999</v>
      </c>
      <c r="K260" s="39">
        <v>497.57870000000003</v>
      </c>
      <c r="L260" s="39">
        <v>26.54</v>
      </c>
      <c r="M260" s="39">
        <v>0</v>
      </c>
      <c r="N260" s="39">
        <v>0.70009999999999994</v>
      </c>
      <c r="O260" s="39">
        <v>2.0499000000000001</v>
      </c>
      <c r="P260" s="39">
        <v>8.6788000000000007</v>
      </c>
      <c r="Q260" s="39">
        <v>55.246400000000001</v>
      </c>
      <c r="R260" s="39">
        <v>0</v>
      </c>
      <c r="S260" s="39">
        <v>72.716899999999995</v>
      </c>
      <c r="T260" s="39">
        <v>1.9476</v>
      </c>
      <c r="U260" s="39">
        <v>0</v>
      </c>
      <c r="V260" s="39">
        <v>0</v>
      </c>
      <c r="W260" s="39">
        <v>3.1775000000000002</v>
      </c>
      <c r="X260" s="39">
        <v>5.24</v>
      </c>
      <c r="Y260" s="39">
        <v>0</v>
      </c>
      <c r="Z260" s="39">
        <v>1922.9622999999999</v>
      </c>
      <c r="AA260" s="39">
        <v>0</v>
      </c>
      <c r="AB260" s="39">
        <v>0</v>
      </c>
      <c r="AC260" s="39">
        <v>57.7592</v>
      </c>
      <c r="AD260" s="39">
        <v>0</v>
      </c>
      <c r="AE260" s="39">
        <v>0</v>
      </c>
      <c r="AF260" s="39">
        <v>0.125</v>
      </c>
      <c r="AG260" s="39">
        <v>0</v>
      </c>
      <c r="AH260" s="39">
        <v>14.167899999999999</v>
      </c>
      <c r="AI260" s="39">
        <v>0</v>
      </c>
      <c r="AJ260" s="39">
        <v>-9999</v>
      </c>
      <c r="AK260" s="39">
        <v>1593.8508999999999</v>
      </c>
      <c r="AL260" s="39">
        <v>27.240100000000002</v>
      </c>
      <c r="AM260" s="39">
        <v>1928.2022999999999</v>
      </c>
      <c r="AN260" s="39">
        <v>77.841899999999995</v>
      </c>
      <c r="AO260" s="39">
        <v>55.246400000000001</v>
      </c>
      <c r="AP260" s="39">
        <v>80.605900000000005</v>
      </c>
      <c r="AQ260" s="39">
        <v>2.1749000000000001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</row>
    <row r="261" spans="1:53" s="6" customFormat="1" x14ac:dyDescent="0.25">
      <c r="A261" s="6">
        <v>2040</v>
      </c>
      <c r="B261" s="6" t="s">
        <v>85</v>
      </c>
      <c r="C261" s="6" t="s">
        <v>95</v>
      </c>
      <c r="F261" s="39" t="s">
        <v>51</v>
      </c>
      <c r="G261" s="39" t="s">
        <v>54</v>
      </c>
      <c r="H261" s="39" t="s">
        <v>50</v>
      </c>
      <c r="I261" s="39">
        <v>0.40699999999999997</v>
      </c>
      <c r="J261" s="39">
        <v>1072.1967</v>
      </c>
      <c r="K261" s="39">
        <v>482.67910000000001</v>
      </c>
      <c r="L261" s="39">
        <v>26.54</v>
      </c>
      <c r="M261" s="39">
        <v>0</v>
      </c>
      <c r="N261" s="39">
        <v>0.59009999999999996</v>
      </c>
      <c r="O261" s="39">
        <v>1.6203000000000001</v>
      </c>
      <c r="P261" s="39">
        <v>20.3443</v>
      </c>
      <c r="Q261" s="39">
        <v>61.919499999999999</v>
      </c>
      <c r="R261" s="39">
        <v>0</v>
      </c>
      <c r="S261" s="39">
        <v>71.797300000000007</v>
      </c>
      <c r="T261" s="39">
        <v>4.4676</v>
      </c>
      <c r="U261" s="39">
        <v>0</v>
      </c>
      <c r="V261" s="39">
        <v>0</v>
      </c>
      <c r="W261" s="39">
        <v>3.1775000000000002</v>
      </c>
      <c r="X261" s="39">
        <v>4.6675000000000004</v>
      </c>
      <c r="Y261" s="39">
        <v>0</v>
      </c>
      <c r="Z261" s="39">
        <v>1924.6697999999999</v>
      </c>
      <c r="AA261" s="39">
        <v>0</v>
      </c>
      <c r="AB261" s="39">
        <v>0</v>
      </c>
      <c r="AC261" s="39">
        <v>52.124600000000001</v>
      </c>
      <c r="AD261" s="39">
        <v>0</v>
      </c>
      <c r="AE261" s="39">
        <v>0</v>
      </c>
      <c r="AF261" s="39">
        <v>0.125</v>
      </c>
      <c r="AG261" s="39">
        <v>0</v>
      </c>
      <c r="AH261" s="39">
        <v>38.243299999999998</v>
      </c>
      <c r="AI261" s="39">
        <v>0</v>
      </c>
      <c r="AJ261" s="39">
        <v>-9999</v>
      </c>
      <c r="AK261" s="39">
        <v>1554.8758</v>
      </c>
      <c r="AL261" s="39">
        <v>27.130099999999999</v>
      </c>
      <c r="AM261" s="39">
        <v>1929.3372999999999</v>
      </c>
      <c r="AN261" s="39">
        <v>79.442300000000003</v>
      </c>
      <c r="AO261" s="39">
        <v>61.919499999999999</v>
      </c>
      <c r="AP261" s="39">
        <v>110.7122</v>
      </c>
      <c r="AQ261" s="39">
        <v>1.7453000000000001</v>
      </c>
      <c r="AR261" s="39">
        <v>0</v>
      </c>
      <c r="AS261" s="39">
        <v>0</v>
      </c>
      <c r="AT261" s="39">
        <v>0</v>
      </c>
      <c r="AU261" s="39">
        <v>0</v>
      </c>
      <c r="AV261" s="39">
        <v>0</v>
      </c>
      <c r="AW261" s="39">
        <v>0</v>
      </c>
      <c r="AX261" s="39">
        <v>0</v>
      </c>
      <c r="AY261" s="39">
        <v>0</v>
      </c>
      <c r="AZ261" s="39">
        <v>0</v>
      </c>
      <c r="BA261" s="39">
        <v>0</v>
      </c>
    </row>
    <row r="262" spans="1:53" s="6" customFormat="1" x14ac:dyDescent="0.25">
      <c r="A262" s="6">
        <v>2055</v>
      </c>
      <c r="B262" s="6" t="s">
        <v>85</v>
      </c>
      <c r="C262" s="6" t="s">
        <v>95</v>
      </c>
      <c r="F262" s="39" t="s">
        <v>51</v>
      </c>
      <c r="G262" s="39" t="s">
        <v>54</v>
      </c>
      <c r="H262" s="39" t="s">
        <v>50</v>
      </c>
      <c r="I262" s="39">
        <v>0.64829999999999999</v>
      </c>
      <c r="J262" s="39">
        <v>1038.3712</v>
      </c>
      <c r="K262" s="39">
        <v>466.411</v>
      </c>
      <c r="L262" s="39">
        <v>17.0443</v>
      </c>
      <c r="M262" s="39">
        <v>0</v>
      </c>
      <c r="N262" s="39">
        <v>0.25919999999999999</v>
      </c>
      <c r="O262" s="39">
        <v>1.0921000000000001</v>
      </c>
      <c r="P262" s="39">
        <v>38.511899999999997</v>
      </c>
      <c r="Q262" s="39">
        <v>77.674199999999999</v>
      </c>
      <c r="R262" s="39">
        <v>0</v>
      </c>
      <c r="S262" s="39">
        <v>69.233800000000002</v>
      </c>
      <c r="T262" s="39">
        <v>5.9203000000000001</v>
      </c>
      <c r="U262" s="39">
        <v>0</v>
      </c>
      <c r="V262" s="39">
        <v>0</v>
      </c>
      <c r="W262" s="39">
        <v>3.1747999999999998</v>
      </c>
      <c r="X262" s="39">
        <v>4.12</v>
      </c>
      <c r="Y262" s="39">
        <v>0</v>
      </c>
      <c r="Z262" s="39">
        <v>1928.6619000000001</v>
      </c>
      <c r="AA262" s="39">
        <v>0</v>
      </c>
      <c r="AB262" s="39">
        <v>0</v>
      </c>
      <c r="AC262" s="39">
        <v>42.497399999999999</v>
      </c>
      <c r="AD262" s="39">
        <v>0</v>
      </c>
      <c r="AE262" s="39">
        <v>0</v>
      </c>
      <c r="AF262" s="39">
        <v>0.1216</v>
      </c>
      <c r="AG262" s="39">
        <v>0</v>
      </c>
      <c r="AH262" s="39">
        <v>72.068799999999996</v>
      </c>
      <c r="AI262" s="39">
        <v>0</v>
      </c>
      <c r="AJ262" s="39">
        <v>-9999</v>
      </c>
      <c r="AK262" s="39">
        <v>1504.7822000000001</v>
      </c>
      <c r="AL262" s="39">
        <v>17.3035</v>
      </c>
      <c r="AM262" s="39">
        <v>1932.7819</v>
      </c>
      <c r="AN262" s="39">
        <v>78.328900000000004</v>
      </c>
      <c r="AO262" s="39">
        <v>77.674199999999999</v>
      </c>
      <c r="AP262" s="39">
        <v>153.07820000000001</v>
      </c>
      <c r="AQ262" s="39">
        <v>1.2136</v>
      </c>
      <c r="AR262" s="39">
        <v>0</v>
      </c>
      <c r="AS262" s="39">
        <v>0</v>
      </c>
      <c r="AT262" s="39">
        <v>0</v>
      </c>
      <c r="AU262" s="39">
        <v>0</v>
      </c>
      <c r="AV262" s="39">
        <v>0</v>
      </c>
      <c r="AW262" s="39">
        <v>0</v>
      </c>
      <c r="AX262" s="39">
        <v>0</v>
      </c>
      <c r="AY262" s="39">
        <v>0</v>
      </c>
      <c r="AZ262" s="39">
        <v>0</v>
      </c>
      <c r="BA262" s="39">
        <v>0</v>
      </c>
    </row>
    <row r="263" spans="1:53" s="6" customFormat="1" x14ac:dyDescent="0.25">
      <c r="A263" s="6">
        <v>2070</v>
      </c>
      <c r="B263" s="6" t="s">
        <v>85</v>
      </c>
      <c r="C263" s="6" t="s">
        <v>95</v>
      </c>
      <c r="F263" s="39" t="s">
        <v>51</v>
      </c>
      <c r="G263" s="39" t="s">
        <v>54</v>
      </c>
      <c r="H263" s="39" t="s">
        <v>50</v>
      </c>
      <c r="I263" s="39">
        <v>0.97850000000000004</v>
      </c>
      <c r="J263" s="39">
        <v>979.58950000000004</v>
      </c>
      <c r="K263" s="39">
        <v>426.79860000000002</v>
      </c>
      <c r="L263" s="39">
        <v>9.2334999999999994</v>
      </c>
      <c r="M263" s="39">
        <v>0</v>
      </c>
      <c r="N263" s="39">
        <v>2.6499999999999999E-2</v>
      </c>
      <c r="O263" s="39">
        <v>0.49459999999999998</v>
      </c>
      <c r="P263" s="39">
        <v>63.823</v>
      </c>
      <c r="Q263" s="39">
        <v>127.03400000000001</v>
      </c>
      <c r="R263" s="39">
        <v>0</v>
      </c>
      <c r="S263" s="39">
        <v>61.373800000000003</v>
      </c>
      <c r="T263" s="39">
        <v>8.0207999999999995</v>
      </c>
      <c r="U263" s="39">
        <v>0</v>
      </c>
      <c r="V263" s="39">
        <v>0</v>
      </c>
      <c r="W263" s="39">
        <v>3.1659000000000002</v>
      </c>
      <c r="X263" s="39">
        <v>3.9849999999999999</v>
      </c>
      <c r="Y263" s="39">
        <v>0</v>
      </c>
      <c r="Z263" s="39">
        <v>1939.0137</v>
      </c>
      <c r="AA263" s="39">
        <v>0</v>
      </c>
      <c r="AB263" s="39">
        <v>0</v>
      </c>
      <c r="AC263" s="39">
        <v>11.648199999999999</v>
      </c>
      <c r="AD263" s="39">
        <v>0</v>
      </c>
      <c r="AE263" s="39">
        <v>0</v>
      </c>
      <c r="AF263" s="39">
        <v>0.10489999999999999</v>
      </c>
      <c r="AG263" s="39">
        <v>0</v>
      </c>
      <c r="AH263" s="39">
        <v>130.85050000000001</v>
      </c>
      <c r="AI263" s="39">
        <v>0</v>
      </c>
      <c r="AJ263" s="39">
        <v>-9999</v>
      </c>
      <c r="AK263" s="39">
        <v>1406.3880999999999</v>
      </c>
      <c r="AL263" s="39">
        <v>9.26</v>
      </c>
      <c r="AM263" s="39">
        <v>1942.9987000000001</v>
      </c>
      <c r="AN263" s="39">
        <v>72.560500000000005</v>
      </c>
      <c r="AO263" s="39">
        <v>127.03400000000001</v>
      </c>
      <c r="AP263" s="39">
        <v>206.3218</v>
      </c>
      <c r="AQ263" s="39">
        <v>0.59950000000000003</v>
      </c>
      <c r="AR263" s="39">
        <v>0</v>
      </c>
      <c r="AS263" s="39">
        <v>0</v>
      </c>
      <c r="AT263" s="39">
        <v>0</v>
      </c>
      <c r="AU263" s="39">
        <v>0</v>
      </c>
      <c r="AV263" s="39">
        <v>0</v>
      </c>
      <c r="AW263" s="39">
        <v>0</v>
      </c>
      <c r="AX263" s="39">
        <v>0</v>
      </c>
      <c r="AY263" s="39">
        <v>0</v>
      </c>
      <c r="AZ263" s="39">
        <v>0</v>
      </c>
      <c r="BA263" s="39">
        <v>0</v>
      </c>
    </row>
    <row r="264" spans="1:53" s="6" customFormat="1" x14ac:dyDescent="0.25">
      <c r="A264" s="6">
        <v>2085</v>
      </c>
      <c r="B264" s="6" t="s">
        <v>85</v>
      </c>
      <c r="C264" s="6" t="s">
        <v>95</v>
      </c>
      <c r="F264" s="39" t="s">
        <v>51</v>
      </c>
      <c r="G264" s="39" t="s">
        <v>54</v>
      </c>
      <c r="H264" s="39" t="s">
        <v>50</v>
      </c>
      <c r="I264" s="39">
        <v>1.3087</v>
      </c>
      <c r="J264" s="39">
        <v>936.78269999999998</v>
      </c>
      <c r="K264" s="39">
        <v>396.45760000000001</v>
      </c>
      <c r="L264" s="39">
        <v>5.4835000000000003</v>
      </c>
      <c r="M264" s="39">
        <v>0</v>
      </c>
      <c r="N264" s="39">
        <v>1.26E-2</v>
      </c>
      <c r="O264" s="39">
        <v>0.20799999999999999</v>
      </c>
      <c r="P264" s="39">
        <v>58.1706</v>
      </c>
      <c r="Q264" s="39">
        <v>166.75819999999999</v>
      </c>
      <c r="R264" s="39">
        <v>0</v>
      </c>
      <c r="S264" s="39">
        <v>55.228400000000001</v>
      </c>
      <c r="T264" s="39">
        <v>11.490399999999999</v>
      </c>
      <c r="U264" s="39">
        <v>0</v>
      </c>
      <c r="V264" s="39">
        <v>0</v>
      </c>
      <c r="W264" s="39">
        <v>3.1536</v>
      </c>
      <c r="X264" s="39">
        <v>3.2025000000000001</v>
      </c>
      <c r="Y264" s="39">
        <v>0</v>
      </c>
      <c r="Z264" s="39">
        <v>1949.4686999999999</v>
      </c>
      <c r="AA264" s="39">
        <v>0</v>
      </c>
      <c r="AB264" s="39">
        <v>0</v>
      </c>
      <c r="AC264" s="39">
        <v>5.0045999999999999</v>
      </c>
      <c r="AD264" s="39">
        <v>0</v>
      </c>
      <c r="AE264" s="39">
        <v>0</v>
      </c>
      <c r="AF264" s="39">
        <v>8.3900000000000002E-2</v>
      </c>
      <c r="AG264" s="39">
        <v>0</v>
      </c>
      <c r="AH264" s="39">
        <v>173.65729999999999</v>
      </c>
      <c r="AI264" s="39">
        <v>0</v>
      </c>
      <c r="AJ264" s="39">
        <v>-9999</v>
      </c>
      <c r="AK264" s="39">
        <v>1333.2402999999999</v>
      </c>
      <c r="AL264" s="39">
        <v>5.4961000000000002</v>
      </c>
      <c r="AM264" s="39">
        <v>1952.6712</v>
      </c>
      <c r="AN264" s="39">
        <v>69.872399999999999</v>
      </c>
      <c r="AO264" s="39">
        <v>166.75819999999999</v>
      </c>
      <c r="AP264" s="39">
        <v>236.83250000000001</v>
      </c>
      <c r="AQ264" s="39">
        <v>0.29189999999999999</v>
      </c>
      <c r="AR264" s="39">
        <v>0</v>
      </c>
      <c r="AS264" s="39">
        <v>0</v>
      </c>
      <c r="AT264" s="39">
        <v>0</v>
      </c>
      <c r="AU264" s="39">
        <v>0</v>
      </c>
      <c r="AV264" s="39">
        <v>0</v>
      </c>
      <c r="AW264" s="39">
        <v>0</v>
      </c>
      <c r="AX264" s="39">
        <v>0</v>
      </c>
      <c r="AY264" s="39">
        <v>0</v>
      </c>
      <c r="AZ264" s="39">
        <v>0</v>
      </c>
      <c r="BA264" s="39">
        <v>0</v>
      </c>
    </row>
    <row r="265" spans="1:53" s="6" customFormat="1" x14ac:dyDescent="0.25">
      <c r="A265" s="6">
        <v>2100</v>
      </c>
      <c r="B265" s="6" t="s">
        <v>85</v>
      </c>
      <c r="C265" s="6" t="s">
        <v>95</v>
      </c>
      <c r="F265" s="39" t="s">
        <v>51</v>
      </c>
      <c r="G265" s="39" t="s">
        <v>54</v>
      </c>
      <c r="H265" s="39" t="s">
        <v>50</v>
      </c>
      <c r="I265" s="39">
        <v>1.6326000000000001</v>
      </c>
      <c r="J265" s="39">
        <v>896.54319999999996</v>
      </c>
      <c r="K265" s="39">
        <v>376.5521</v>
      </c>
      <c r="L265" s="39">
        <v>3.9091999999999998</v>
      </c>
      <c r="M265" s="39">
        <v>0</v>
      </c>
      <c r="N265" s="39">
        <v>2.8E-3</v>
      </c>
      <c r="O265" s="39">
        <v>5.4899999999999997E-2</v>
      </c>
      <c r="P265" s="39">
        <v>39.2714</v>
      </c>
      <c r="Q265" s="39">
        <v>185.8612</v>
      </c>
      <c r="R265" s="39">
        <v>0</v>
      </c>
      <c r="S265" s="39">
        <v>50.538699999999999</v>
      </c>
      <c r="T265" s="39">
        <v>31.584099999999999</v>
      </c>
      <c r="U265" s="39">
        <v>0</v>
      </c>
      <c r="V265" s="39">
        <v>0</v>
      </c>
      <c r="W265" s="39">
        <v>2.6432000000000002</v>
      </c>
      <c r="X265" s="39">
        <v>2.7925</v>
      </c>
      <c r="Y265" s="39">
        <v>0</v>
      </c>
      <c r="Z265" s="39">
        <v>1959.1639</v>
      </c>
      <c r="AA265" s="39">
        <v>0</v>
      </c>
      <c r="AB265" s="39">
        <v>0</v>
      </c>
      <c r="AC265" s="39">
        <v>2.2902999999999998</v>
      </c>
      <c r="AD265" s="39">
        <v>0</v>
      </c>
      <c r="AE265" s="39">
        <v>0</v>
      </c>
      <c r="AF265" s="39">
        <v>5.8200000000000002E-2</v>
      </c>
      <c r="AG265" s="39">
        <v>0</v>
      </c>
      <c r="AH265" s="39">
        <v>213.89680000000001</v>
      </c>
      <c r="AI265" s="39">
        <v>0</v>
      </c>
      <c r="AJ265" s="39">
        <v>-9999</v>
      </c>
      <c r="AK265" s="39">
        <v>1273.0953</v>
      </c>
      <c r="AL265" s="39">
        <v>3.9119000000000002</v>
      </c>
      <c r="AM265" s="39">
        <v>1961.9564</v>
      </c>
      <c r="AN265" s="39">
        <v>84.765900000000002</v>
      </c>
      <c r="AO265" s="39">
        <v>185.8612</v>
      </c>
      <c r="AP265" s="39">
        <v>255.45849999999999</v>
      </c>
      <c r="AQ265" s="39">
        <v>0.11310000000000001</v>
      </c>
      <c r="AR265" s="39">
        <v>0</v>
      </c>
      <c r="AS265" s="39">
        <v>0</v>
      </c>
      <c r="AT265" s="39">
        <v>0</v>
      </c>
      <c r="AU265" s="39">
        <v>0</v>
      </c>
      <c r="AV265" s="39">
        <v>0</v>
      </c>
      <c r="AW265" s="39">
        <v>0</v>
      </c>
      <c r="AX265" s="39">
        <v>0</v>
      </c>
      <c r="AY265" s="39">
        <v>0</v>
      </c>
      <c r="AZ265" s="39">
        <v>0</v>
      </c>
      <c r="BA265" s="39">
        <v>0</v>
      </c>
    </row>
    <row r="266" spans="1:53" s="6" customFormat="1" x14ac:dyDescent="0.25">
      <c r="A266" s="6">
        <v>0</v>
      </c>
      <c r="B266" s="6" t="s">
        <v>86</v>
      </c>
      <c r="C266" s="6" t="s">
        <v>95</v>
      </c>
      <c r="F266" s="39" t="s">
        <v>51</v>
      </c>
      <c r="G266" s="39" t="s">
        <v>54</v>
      </c>
      <c r="H266" s="39" t="s">
        <v>50</v>
      </c>
      <c r="I266" s="39">
        <v>0</v>
      </c>
      <c r="J266" s="39">
        <v>424.13499999999999</v>
      </c>
      <c r="K266" s="39">
        <v>295.97250000000003</v>
      </c>
      <c r="L266" s="39">
        <v>9.3175000000000008</v>
      </c>
      <c r="M266" s="39">
        <v>0</v>
      </c>
      <c r="N266" s="39">
        <v>8.6125000000000007</v>
      </c>
      <c r="O266" s="39">
        <v>0</v>
      </c>
      <c r="P266" s="39">
        <v>0.81499999999999995</v>
      </c>
      <c r="Q266" s="39">
        <v>0.3775</v>
      </c>
      <c r="R266" s="39">
        <v>0</v>
      </c>
      <c r="S266" s="39">
        <v>27.545000000000002</v>
      </c>
      <c r="T266" s="39">
        <v>0</v>
      </c>
      <c r="U266" s="39">
        <v>0</v>
      </c>
      <c r="V266" s="39">
        <v>0</v>
      </c>
      <c r="W266" s="39">
        <v>0</v>
      </c>
      <c r="X266" s="39">
        <v>2.48</v>
      </c>
      <c r="Y266" s="39">
        <v>4.3574999999999999</v>
      </c>
      <c r="Z266" s="39">
        <v>524.02250000000004</v>
      </c>
      <c r="AA266" s="39">
        <v>0</v>
      </c>
      <c r="AB266" s="39">
        <v>0</v>
      </c>
      <c r="AC266" s="39">
        <v>61.307499999999997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-9999</v>
      </c>
      <c r="AK266" s="39">
        <v>720.10749999999996</v>
      </c>
      <c r="AL266" s="39">
        <v>17.93</v>
      </c>
      <c r="AM266" s="39">
        <v>530.86</v>
      </c>
      <c r="AN266" s="39">
        <v>27.545000000000002</v>
      </c>
      <c r="AO266" s="39">
        <v>0.3775</v>
      </c>
      <c r="AP266" s="39">
        <v>62.122500000000002</v>
      </c>
      <c r="AQ266" s="39">
        <v>0</v>
      </c>
      <c r="AR266" s="39">
        <v>0</v>
      </c>
      <c r="AS266" s="39">
        <v>0</v>
      </c>
      <c r="AT266" s="39">
        <v>0</v>
      </c>
      <c r="AU266" s="39">
        <v>0</v>
      </c>
      <c r="AV266" s="39">
        <v>0</v>
      </c>
      <c r="AW266" s="39">
        <v>0</v>
      </c>
      <c r="AX266" s="39">
        <v>0</v>
      </c>
      <c r="AY266" s="39">
        <v>0</v>
      </c>
      <c r="AZ266" s="39">
        <v>0</v>
      </c>
      <c r="BA266" s="39">
        <v>0</v>
      </c>
    </row>
    <row r="267" spans="1:53" s="6" customFormat="1" x14ac:dyDescent="0.25">
      <c r="A267" s="6">
        <v>2010</v>
      </c>
      <c r="B267" s="6" t="s">
        <v>86</v>
      </c>
      <c r="C267" s="6" t="s">
        <v>95</v>
      </c>
      <c r="F267" s="39" t="s">
        <v>51</v>
      </c>
      <c r="G267" s="39" t="s">
        <v>54</v>
      </c>
      <c r="H267" s="39" t="s">
        <v>50</v>
      </c>
      <c r="I267" s="39">
        <v>0</v>
      </c>
      <c r="J267" s="39">
        <v>420.75839999999999</v>
      </c>
      <c r="K267" s="39">
        <v>288.51710000000003</v>
      </c>
      <c r="L267" s="39">
        <v>9.0617000000000001</v>
      </c>
      <c r="M267" s="39">
        <v>0</v>
      </c>
      <c r="N267" s="39">
        <v>8.6125000000000007</v>
      </c>
      <c r="O267" s="39">
        <v>0</v>
      </c>
      <c r="P267" s="39">
        <v>8.5261999999999993</v>
      </c>
      <c r="Q267" s="39">
        <v>1.5888</v>
      </c>
      <c r="R267" s="39">
        <v>0</v>
      </c>
      <c r="S267" s="39">
        <v>27.527899999999999</v>
      </c>
      <c r="T267" s="39">
        <v>0</v>
      </c>
      <c r="U267" s="39">
        <v>0</v>
      </c>
      <c r="V267" s="39">
        <v>0</v>
      </c>
      <c r="W267" s="39">
        <v>0</v>
      </c>
      <c r="X267" s="39">
        <v>2.48</v>
      </c>
      <c r="Y267" s="39">
        <v>3.13</v>
      </c>
      <c r="Z267" s="39">
        <v>525.26710000000003</v>
      </c>
      <c r="AA267" s="39">
        <v>0</v>
      </c>
      <c r="AB267" s="39">
        <v>0</v>
      </c>
      <c r="AC267" s="39">
        <v>60.096200000000003</v>
      </c>
      <c r="AD267" s="39">
        <v>0</v>
      </c>
      <c r="AE267" s="39">
        <v>0</v>
      </c>
      <c r="AF267" s="39">
        <v>0</v>
      </c>
      <c r="AG267" s="39">
        <v>0</v>
      </c>
      <c r="AH267" s="39">
        <v>3.3765999999999998</v>
      </c>
      <c r="AI267" s="39">
        <v>0</v>
      </c>
      <c r="AJ267" s="39">
        <v>-9999</v>
      </c>
      <c r="AK267" s="39">
        <v>709.27539999999999</v>
      </c>
      <c r="AL267" s="39">
        <v>17.674199999999999</v>
      </c>
      <c r="AM267" s="39">
        <v>530.87710000000004</v>
      </c>
      <c r="AN267" s="39">
        <v>27.527899999999999</v>
      </c>
      <c r="AO267" s="39">
        <v>1.5888</v>
      </c>
      <c r="AP267" s="39">
        <v>71.998999999999995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</row>
    <row r="268" spans="1:53" s="6" customFormat="1" x14ac:dyDescent="0.25">
      <c r="A268" s="6">
        <v>2025</v>
      </c>
      <c r="B268" s="6" t="s">
        <v>86</v>
      </c>
      <c r="C268" s="6" t="s">
        <v>95</v>
      </c>
      <c r="F268" s="39" t="s">
        <v>51</v>
      </c>
      <c r="G268" s="39" t="s">
        <v>54</v>
      </c>
      <c r="H268" s="39" t="s">
        <v>50</v>
      </c>
      <c r="I268" s="39">
        <v>0.16569999999999999</v>
      </c>
      <c r="J268" s="39">
        <v>418.6472</v>
      </c>
      <c r="K268" s="39">
        <v>284.70440000000002</v>
      </c>
      <c r="L268" s="39">
        <v>8.9443999999999999</v>
      </c>
      <c r="M268" s="39">
        <v>0</v>
      </c>
      <c r="N268" s="39">
        <v>8.6125000000000007</v>
      </c>
      <c r="O268" s="39">
        <v>0</v>
      </c>
      <c r="P268" s="39">
        <v>9.6235999999999997</v>
      </c>
      <c r="Q268" s="39">
        <v>5.0522</v>
      </c>
      <c r="R268" s="39">
        <v>0</v>
      </c>
      <c r="S268" s="39">
        <v>27.468299999999999</v>
      </c>
      <c r="T268" s="39">
        <v>2.86E-2</v>
      </c>
      <c r="U268" s="39">
        <v>0</v>
      </c>
      <c r="V268" s="39">
        <v>0</v>
      </c>
      <c r="W268" s="39">
        <v>0</v>
      </c>
      <c r="X268" s="39">
        <v>2.48</v>
      </c>
      <c r="Y268" s="39">
        <v>1.56</v>
      </c>
      <c r="Z268" s="39">
        <v>526.89670000000001</v>
      </c>
      <c r="AA268" s="39">
        <v>0</v>
      </c>
      <c r="AB268" s="39">
        <v>0</v>
      </c>
      <c r="AC268" s="39">
        <v>59.436900000000001</v>
      </c>
      <c r="AD268" s="39">
        <v>0</v>
      </c>
      <c r="AE268" s="39">
        <v>0</v>
      </c>
      <c r="AF268" s="39">
        <v>0</v>
      </c>
      <c r="AG268" s="39">
        <v>0</v>
      </c>
      <c r="AH268" s="39">
        <v>5.4878</v>
      </c>
      <c r="AI268" s="39">
        <v>0</v>
      </c>
      <c r="AJ268" s="39">
        <v>-9999</v>
      </c>
      <c r="AK268" s="39">
        <v>703.35149999999999</v>
      </c>
      <c r="AL268" s="39">
        <v>17.556899999999999</v>
      </c>
      <c r="AM268" s="39">
        <v>530.93669999999997</v>
      </c>
      <c r="AN268" s="39">
        <v>27.4969</v>
      </c>
      <c r="AO268" s="39">
        <v>5.0522</v>
      </c>
      <c r="AP268" s="39">
        <v>74.548299999999998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</row>
    <row r="269" spans="1:53" s="6" customFormat="1" x14ac:dyDescent="0.25">
      <c r="A269" s="6">
        <v>2040</v>
      </c>
      <c r="B269" s="6" t="s">
        <v>86</v>
      </c>
      <c r="C269" s="6" t="s">
        <v>95</v>
      </c>
      <c r="F269" s="39" t="s">
        <v>51</v>
      </c>
      <c r="G269" s="39" t="s">
        <v>54</v>
      </c>
      <c r="H269" s="39" t="s">
        <v>50</v>
      </c>
      <c r="I269" s="39">
        <v>0.40699999999999997</v>
      </c>
      <c r="J269" s="39">
        <v>345.06490000000002</v>
      </c>
      <c r="K269" s="39">
        <v>249.52180000000001</v>
      </c>
      <c r="L269" s="39">
        <v>8.8223000000000003</v>
      </c>
      <c r="M269" s="39">
        <v>0</v>
      </c>
      <c r="N269" s="39">
        <v>7.76</v>
      </c>
      <c r="O269" s="39">
        <v>0</v>
      </c>
      <c r="P269" s="39">
        <v>42.633400000000002</v>
      </c>
      <c r="Q269" s="39">
        <v>18.1129</v>
      </c>
      <c r="R269" s="39">
        <v>0</v>
      </c>
      <c r="S269" s="39">
        <v>27.230699999999999</v>
      </c>
      <c r="T269" s="39">
        <v>0.30009999999999998</v>
      </c>
      <c r="U269" s="39">
        <v>0</v>
      </c>
      <c r="V269" s="39">
        <v>0</v>
      </c>
      <c r="W269" s="39">
        <v>0</v>
      </c>
      <c r="X269" s="39">
        <v>2.48</v>
      </c>
      <c r="Y269" s="39">
        <v>0.97</v>
      </c>
      <c r="Z269" s="39">
        <v>527.72500000000002</v>
      </c>
      <c r="AA269" s="39">
        <v>0</v>
      </c>
      <c r="AB269" s="39">
        <v>0</v>
      </c>
      <c r="AC269" s="39">
        <v>49.251199999999997</v>
      </c>
      <c r="AD269" s="39">
        <v>0</v>
      </c>
      <c r="AE269" s="39">
        <v>0</v>
      </c>
      <c r="AF269" s="39">
        <v>0</v>
      </c>
      <c r="AG269" s="39">
        <v>0</v>
      </c>
      <c r="AH269" s="39">
        <v>79.070099999999996</v>
      </c>
      <c r="AI269" s="39">
        <v>0</v>
      </c>
      <c r="AJ269" s="39">
        <v>-9999</v>
      </c>
      <c r="AK269" s="39">
        <v>594.58669999999995</v>
      </c>
      <c r="AL269" s="39">
        <v>16.5823</v>
      </c>
      <c r="AM269" s="39">
        <v>531.17499999999995</v>
      </c>
      <c r="AN269" s="39">
        <v>27.530799999999999</v>
      </c>
      <c r="AO269" s="39">
        <v>18.1129</v>
      </c>
      <c r="AP269" s="39">
        <v>170.9547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</row>
    <row r="270" spans="1:53" s="6" customFormat="1" x14ac:dyDescent="0.25">
      <c r="A270" s="6">
        <v>2055</v>
      </c>
      <c r="B270" s="6" t="s">
        <v>86</v>
      </c>
      <c r="C270" s="6" t="s">
        <v>95</v>
      </c>
      <c r="F270" s="39" t="s">
        <v>51</v>
      </c>
      <c r="G270" s="39" t="s">
        <v>54</v>
      </c>
      <c r="H270" s="39" t="s">
        <v>50</v>
      </c>
      <c r="I270" s="39">
        <v>0.64829999999999999</v>
      </c>
      <c r="J270" s="39">
        <v>308.16800000000001</v>
      </c>
      <c r="K270" s="39">
        <v>221.38669999999999</v>
      </c>
      <c r="L270" s="39">
        <v>0.1235</v>
      </c>
      <c r="M270" s="39">
        <v>0</v>
      </c>
      <c r="N270" s="39">
        <v>0.1449</v>
      </c>
      <c r="O270" s="39">
        <v>0</v>
      </c>
      <c r="P270" s="39">
        <v>59.581299999999999</v>
      </c>
      <c r="Q270" s="39">
        <v>65.924999999999997</v>
      </c>
      <c r="R270" s="39">
        <v>0</v>
      </c>
      <c r="S270" s="39">
        <v>26.675899999999999</v>
      </c>
      <c r="T270" s="39">
        <v>0.52839999999999998</v>
      </c>
      <c r="U270" s="39">
        <v>0</v>
      </c>
      <c r="V270" s="39">
        <v>0</v>
      </c>
      <c r="W270" s="39">
        <v>0</v>
      </c>
      <c r="X270" s="39">
        <v>1.6025</v>
      </c>
      <c r="Y270" s="39">
        <v>0.41</v>
      </c>
      <c r="Z270" s="39">
        <v>529.78809999999999</v>
      </c>
      <c r="AA270" s="39">
        <v>0</v>
      </c>
      <c r="AB270" s="39">
        <v>0</v>
      </c>
      <c r="AC270" s="39">
        <v>28.641100000000002</v>
      </c>
      <c r="AD270" s="39">
        <v>0</v>
      </c>
      <c r="AE270" s="39">
        <v>0</v>
      </c>
      <c r="AF270" s="39">
        <v>0</v>
      </c>
      <c r="AG270" s="39">
        <v>0</v>
      </c>
      <c r="AH270" s="39">
        <v>115.967</v>
      </c>
      <c r="AI270" s="39">
        <v>0</v>
      </c>
      <c r="AJ270" s="39">
        <v>-9999</v>
      </c>
      <c r="AK270" s="39">
        <v>529.55460000000005</v>
      </c>
      <c r="AL270" s="39">
        <v>0.26840000000000003</v>
      </c>
      <c r="AM270" s="39">
        <v>531.80060000000003</v>
      </c>
      <c r="AN270" s="39">
        <v>27.2043</v>
      </c>
      <c r="AO270" s="39">
        <v>65.924999999999997</v>
      </c>
      <c r="AP270" s="39">
        <v>204.18950000000001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</row>
    <row r="271" spans="1:53" s="6" customFormat="1" x14ac:dyDescent="0.25">
      <c r="A271" s="6">
        <v>2070</v>
      </c>
      <c r="B271" s="6" t="s">
        <v>86</v>
      </c>
      <c r="C271" s="6" t="s">
        <v>95</v>
      </c>
      <c r="F271" s="39" t="s">
        <v>51</v>
      </c>
      <c r="G271" s="39" t="s">
        <v>54</v>
      </c>
      <c r="H271" s="39" t="s">
        <v>50</v>
      </c>
      <c r="I271" s="39">
        <v>0.97850000000000004</v>
      </c>
      <c r="J271" s="39">
        <v>271.06659999999999</v>
      </c>
      <c r="K271" s="39">
        <v>200.5642</v>
      </c>
      <c r="L271" s="39">
        <v>0.08</v>
      </c>
      <c r="M271" s="39">
        <v>0</v>
      </c>
      <c r="N271" s="39">
        <v>0.13220000000000001</v>
      </c>
      <c r="O271" s="39">
        <v>0</v>
      </c>
      <c r="P271" s="39">
        <v>31.424800000000001</v>
      </c>
      <c r="Q271" s="39">
        <v>140.13499999999999</v>
      </c>
      <c r="R271" s="39">
        <v>0</v>
      </c>
      <c r="S271" s="39">
        <v>24.410399999999999</v>
      </c>
      <c r="T271" s="39">
        <v>1.2174</v>
      </c>
      <c r="U271" s="39">
        <v>0</v>
      </c>
      <c r="V271" s="39">
        <v>0</v>
      </c>
      <c r="W271" s="39">
        <v>0</v>
      </c>
      <c r="X271" s="39">
        <v>1.4275</v>
      </c>
      <c r="Y271" s="39">
        <v>0.125</v>
      </c>
      <c r="Z271" s="39">
        <v>532.86199999999997</v>
      </c>
      <c r="AA271" s="39">
        <v>0</v>
      </c>
      <c r="AB271" s="39">
        <v>0</v>
      </c>
      <c r="AC271" s="39">
        <v>2.4291</v>
      </c>
      <c r="AD271" s="39">
        <v>0</v>
      </c>
      <c r="AE271" s="39">
        <v>0</v>
      </c>
      <c r="AF271" s="39">
        <v>0</v>
      </c>
      <c r="AG271" s="39">
        <v>0</v>
      </c>
      <c r="AH271" s="39">
        <v>153.0684</v>
      </c>
      <c r="AI271" s="39">
        <v>0</v>
      </c>
      <c r="AJ271" s="39">
        <v>-9999</v>
      </c>
      <c r="AK271" s="39">
        <v>471.63080000000002</v>
      </c>
      <c r="AL271" s="39">
        <v>0.2122</v>
      </c>
      <c r="AM271" s="39">
        <v>534.41449999999998</v>
      </c>
      <c r="AN271" s="39">
        <v>25.627700000000001</v>
      </c>
      <c r="AO271" s="39">
        <v>140.13499999999999</v>
      </c>
      <c r="AP271" s="39">
        <v>186.92230000000001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</row>
    <row r="272" spans="1:53" s="6" customFormat="1" x14ac:dyDescent="0.25">
      <c r="A272" s="6">
        <v>2085</v>
      </c>
      <c r="B272" s="6" t="s">
        <v>86</v>
      </c>
      <c r="C272" s="6" t="s">
        <v>95</v>
      </c>
      <c r="F272" s="39" t="s">
        <v>51</v>
      </c>
      <c r="G272" s="39" t="s">
        <v>54</v>
      </c>
      <c r="H272" s="39" t="s">
        <v>50</v>
      </c>
      <c r="I272" s="39">
        <v>1.3087</v>
      </c>
      <c r="J272" s="39">
        <v>237.30330000000001</v>
      </c>
      <c r="K272" s="39">
        <v>180.7226</v>
      </c>
      <c r="L272" s="39">
        <v>5.1900000000000002E-2</v>
      </c>
      <c r="M272" s="39">
        <v>0</v>
      </c>
      <c r="N272" s="39">
        <v>0.1275</v>
      </c>
      <c r="O272" s="39">
        <v>0</v>
      </c>
      <c r="P272" s="39">
        <v>30.822099999999999</v>
      </c>
      <c r="Q272" s="39">
        <v>149.36879999999999</v>
      </c>
      <c r="R272" s="39">
        <v>0</v>
      </c>
      <c r="S272" s="39">
        <v>21.639399999999998</v>
      </c>
      <c r="T272" s="39">
        <v>13.645</v>
      </c>
      <c r="U272" s="39">
        <v>0</v>
      </c>
      <c r="V272" s="39">
        <v>0</v>
      </c>
      <c r="W272" s="39">
        <v>0</v>
      </c>
      <c r="X272" s="39">
        <v>0.93500000000000005</v>
      </c>
      <c r="Y272" s="39">
        <v>7.0000000000000007E-2</v>
      </c>
      <c r="Z272" s="39">
        <v>536.72910000000002</v>
      </c>
      <c r="AA272" s="39">
        <v>0</v>
      </c>
      <c r="AB272" s="39">
        <v>0</v>
      </c>
      <c r="AC272" s="39">
        <v>0.69610000000000005</v>
      </c>
      <c r="AD272" s="39">
        <v>0</v>
      </c>
      <c r="AE272" s="39">
        <v>0</v>
      </c>
      <c r="AF272" s="39">
        <v>0</v>
      </c>
      <c r="AG272" s="39">
        <v>0</v>
      </c>
      <c r="AH272" s="39">
        <v>186.83170000000001</v>
      </c>
      <c r="AI272" s="39">
        <v>0</v>
      </c>
      <c r="AJ272" s="39">
        <v>-9999</v>
      </c>
      <c r="AK272" s="39">
        <v>418.02589999999998</v>
      </c>
      <c r="AL272" s="39">
        <v>0.1794</v>
      </c>
      <c r="AM272" s="39">
        <v>537.73410000000001</v>
      </c>
      <c r="AN272" s="39">
        <v>35.284399999999998</v>
      </c>
      <c r="AO272" s="39">
        <v>149.36879999999999</v>
      </c>
      <c r="AP272" s="39">
        <v>218.34979999999999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</row>
    <row r="273" spans="1:53" s="6" customFormat="1" x14ac:dyDescent="0.25">
      <c r="A273" s="6">
        <v>2100</v>
      </c>
      <c r="B273" s="6" t="s">
        <v>86</v>
      </c>
      <c r="C273" s="6" t="s">
        <v>95</v>
      </c>
      <c r="F273" s="39" t="s">
        <v>51</v>
      </c>
      <c r="G273" s="39" t="s">
        <v>54</v>
      </c>
      <c r="H273" s="39" t="s">
        <v>50</v>
      </c>
      <c r="I273" s="39">
        <v>1.6326000000000001</v>
      </c>
      <c r="J273" s="39">
        <v>209.108</v>
      </c>
      <c r="K273" s="39">
        <v>168.3357</v>
      </c>
      <c r="L273" s="39">
        <v>4.7500000000000001E-2</v>
      </c>
      <c r="M273" s="39">
        <v>0</v>
      </c>
      <c r="N273" s="39">
        <v>0.1275</v>
      </c>
      <c r="O273" s="39">
        <v>0</v>
      </c>
      <c r="P273" s="39">
        <v>22.3414</v>
      </c>
      <c r="Q273" s="39">
        <v>121.2157</v>
      </c>
      <c r="R273" s="39">
        <v>0</v>
      </c>
      <c r="S273" s="39">
        <v>19.578900000000001</v>
      </c>
      <c r="T273" s="39">
        <v>60.715400000000002</v>
      </c>
      <c r="U273" s="39">
        <v>0</v>
      </c>
      <c r="V273" s="39">
        <v>0</v>
      </c>
      <c r="W273" s="39">
        <v>0</v>
      </c>
      <c r="X273" s="39">
        <v>0.92249999999999999</v>
      </c>
      <c r="Y273" s="39">
        <v>6.7500000000000004E-2</v>
      </c>
      <c r="Z273" s="39">
        <v>541.10069999999996</v>
      </c>
      <c r="AA273" s="39">
        <v>0</v>
      </c>
      <c r="AB273" s="39">
        <v>0</v>
      </c>
      <c r="AC273" s="39">
        <v>0.35470000000000002</v>
      </c>
      <c r="AD273" s="39">
        <v>0</v>
      </c>
      <c r="AE273" s="39">
        <v>0</v>
      </c>
      <c r="AF273" s="39">
        <v>0</v>
      </c>
      <c r="AG273" s="39">
        <v>0</v>
      </c>
      <c r="AH273" s="39">
        <v>215.02699999999999</v>
      </c>
      <c r="AI273" s="39">
        <v>0</v>
      </c>
      <c r="AJ273" s="39">
        <v>-9999</v>
      </c>
      <c r="AK273" s="39">
        <v>377.4436</v>
      </c>
      <c r="AL273" s="39">
        <v>0.17499999999999999</v>
      </c>
      <c r="AM273" s="39">
        <v>542.09069999999997</v>
      </c>
      <c r="AN273" s="39">
        <v>80.294300000000007</v>
      </c>
      <c r="AO273" s="39">
        <v>121.2157</v>
      </c>
      <c r="AP273" s="39">
        <v>237.72309999999999</v>
      </c>
      <c r="AQ273" s="39">
        <v>0</v>
      </c>
      <c r="AR273" s="39">
        <v>0</v>
      </c>
      <c r="AS273" s="39">
        <v>0</v>
      </c>
      <c r="AT273" s="39">
        <v>0</v>
      </c>
      <c r="AU273" s="39">
        <v>0</v>
      </c>
      <c r="AV273" s="39">
        <v>0</v>
      </c>
      <c r="AW273" s="39">
        <v>0</v>
      </c>
      <c r="AX273" s="39">
        <v>0</v>
      </c>
      <c r="AY273" s="39">
        <v>0</v>
      </c>
      <c r="AZ273" s="39">
        <v>0</v>
      </c>
      <c r="BA273" s="39">
        <v>0</v>
      </c>
    </row>
    <row r="274" spans="1:53" s="6" customFormat="1" x14ac:dyDescent="0.25">
      <c r="A274" s="6">
        <v>0</v>
      </c>
      <c r="B274" s="6" t="s">
        <v>87</v>
      </c>
      <c r="C274" s="6" t="s">
        <v>95</v>
      </c>
      <c r="F274" s="39" t="s">
        <v>51</v>
      </c>
      <c r="G274" s="39" t="s">
        <v>54</v>
      </c>
      <c r="H274" s="39" t="s">
        <v>50</v>
      </c>
      <c r="I274" s="39">
        <v>0</v>
      </c>
      <c r="J274" s="39">
        <v>649.41</v>
      </c>
      <c r="K274" s="39">
        <v>188.38249999999999</v>
      </c>
      <c r="L274" s="39">
        <v>0.51</v>
      </c>
      <c r="M274" s="39">
        <v>0</v>
      </c>
      <c r="N274" s="39">
        <v>9.0050000000000008</v>
      </c>
      <c r="O274" s="39">
        <v>0</v>
      </c>
      <c r="P274" s="39">
        <v>2.6225000000000001</v>
      </c>
      <c r="Q274" s="39">
        <v>48.244999999999997</v>
      </c>
      <c r="R274" s="39">
        <v>0</v>
      </c>
      <c r="S274" s="39">
        <v>38.4925</v>
      </c>
      <c r="T274" s="39">
        <v>0</v>
      </c>
      <c r="U274" s="39">
        <v>0</v>
      </c>
      <c r="V274" s="39">
        <v>0</v>
      </c>
      <c r="W274" s="39">
        <v>0</v>
      </c>
      <c r="X274" s="39">
        <v>14.065</v>
      </c>
      <c r="Y274" s="39">
        <v>0</v>
      </c>
      <c r="Z274" s="39">
        <v>714.02250000000004</v>
      </c>
      <c r="AA274" s="39">
        <v>0</v>
      </c>
      <c r="AB274" s="39">
        <v>0</v>
      </c>
      <c r="AC274" s="39">
        <v>168.38749999999999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-9999</v>
      </c>
      <c r="AK274" s="39">
        <v>837.79250000000002</v>
      </c>
      <c r="AL274" s="39">
        <v>9.5150000000000006</v>
      </c>
      <c r="AM274" s="39">
        <v>728.08749999999998</v>
      </c>
      <c r="AN274" s="39">
        <v>38.4925</v>
      </c>
      <c r="AO274" s="39">
        <v>48.244999999999997</v>
      </c>
      <c r="AP274" s="39">
        <v>171.01</v>
      </c>
      <c r="AQ274" s="39">
        <v>0</v>
      </c>
      <c r="AR274" s="39">
        <v>0</v>
      </c>
      <c r="AS274" s="39">
        <v>0</v>
      </c>
      <c r="AT274" s="39">
        <v>0</v>
      </c>
      <c r="AU274" s="39">
        <v>0</v>
      </c>
      <c r="AV274" s="39">
        <v>0</v>
      </c>
      <c r="AW274" s="39">
        <v>0</v>
      </c>
      <c r="AX274" s="39">
        <v>0</v>
      </c>
      <c r="AY274" s="39">
        <v>0</v>
      </c>
      <c r="AZ274" s="39">
        <v>0</v>
      </c>
      <c r="BA274" s="39">
        <v>0</v>
      </c>
    </row>
    <row r="275" spans="1:53" s="6" customFormat="1" x14ac:dyDescent="0.25">
      <c r="A275" s="6">
        <v>2010</v>
      </c>
      <c r="B275" s="6" t="s">
        <v>87</v>
      </c>
      <c r="C275" s="6" t="s">
        <v>95</v>
      </c>
      <c r="F275" s="39" t="s">
        <v>51</v>
      </c>
      <c r="G275" s="39" t="s">
        <v>54</v>
      </c>
      <c r="H275" s="39" t="s">
        <v>50</v>
      </c>
      <c r="I275" s="39">
        <v>0</v>
      </c>
      <c r="J275" s="39">
        <v>640.10929999999996</v>
      </c>
      <c r="K275" s="39">
        <v>175.82550000000001</v>
      </c>
      <c r="L275" s="39">
        <v>0.51</v>
      </c>
      <c r="M275" s="39">
        <v>0</v>
      </c>
      <c r="N275" s="39">
        <v>7.7755000000000001</v>
      </c>
      <c r="O275" s="39">
        <v>0</v>
      </c>
      <c r="P275" s="39">
        <v>16.068200000000001</v>
      </c>
      <c r="Q275" s="39">
        <v>59.546399999999998</v>
      </c>
      <c r="R275" s="39">
        <v>0</v>
      </c>
      <c r="S275" s="39">
        <v>38.508099999999999</v>
      </c>
      <c r="T275" s="39">
        <v>1.8927</v>
      </c>
      <c r="U275" s="39">
        <v>0</v>
      </c>
      <c r="V275" s="39">
        <v>0</v>
      </c>
      <c r="W275" s="39">
        <v>0</v>
      </c>
      <c r="X275" s="39">
        <v>13.705</v>
      </c>
      <c r="Y275" s="39">
        <v>0</v>
      </c>
      <c r="Z275" s="39">
        <v>714.40189999999996</v>
      </c>
      <c r="AA275" s="39">
        <v>0</v>
      </c>
      <c r="AB275" s="39">
        <v>0</v>
      </c>
      <c r="AC275" s="39">
        <v>155.4992</v>
      </c>
      <c r="AD275" s="39">
        <v>0</v>
      </c>
      <c r="AE275" s="39">
        <v>0</v>
      </c>
      <c r="AF275" s="39">
        <v>0</v>
      </c>
      <c r="AG275" s="39">
        <v>0</v>
      </c>
      <c r="AH275" s="39">
        <v>9.3007000000000009</v>
      </c>
      <c r="AI275" s="39">
        <v>0</v>
      </c>
      <c r="AJ275" s="39">
        <v>-9999</v>
      </c>
      <c r="AK275" s="39">
        <v>815.9348</v>
      </c>
      <c r="AL275" s="39">
        <v>8.2855000000000008</v>
      </c>
      <c r="AM275" s="39">
        <v>728.1069</v>
      </c>
      <c r="AN275" s="39">
        <v>40.400799999999997</v>
      </c>
      <c r="AO275" s="39">
        <v>59.546399999999998</v>
      </c>
      <c r="AP275" s="39">
        <v>180.8681</v>
      </c>
      <c r="AQ275" s="39">
        <v>0</v>
      </c>
      <c r="AR275" s="39">
        <v>0</v>
      </c>
      <c r="AS275" s="39">
        <v>0</v>
      </c>
      <c r="AT275" s="39">
        <v>0</v>
      </c>
      <c r="AU275" s="39">
        <v>0</v>
      </c>
      <c r="AV275" s="39">
        <v>0</v>
      </c>
      <c r="AW275" s="39">
        <v>0</v>
      </c>
      <c r="AX275" s="39">
        <v>0</v>
      </c>
      <c r="AY275" s="39">
        <v>0</v>
      </c>
      <c r="AZ275" s="39">
        <v>0</v>
      </c>
      <c r="BA275" s="39">
        <v>0</v>
      </c>
    </row>
    <row r="276" spans="1:53" s="6" customFormat="1" x14ac:dyDescent="0.25">
      <c r="A276" s="6">
        <v>2025</v>
      </c>
      <c r="B276" s="6" t="s">
        <v>87</v>
      </c>
      <c r="C276" s="6" t="s">
        <v>95</v>
      </c>
      <c r="F276" s="39" t="s">
        <v>51</v>
      </c>
      <c r="G276" s="39" t="s">
        <v>54</v>
      </c>
      <c r="H276" s="39" t="s">
        <v>50</v>
      </c>
      <c r="I276" s="39">
        <v>0.16569999999999999</v>
      </c>
      <c r="J276" s="39">
        <v>636.82920000000001</v>
      </c>
      <c r="K276" s="39">
        <v>167.84530000000001</v>
      </c>
      <c r="L276" s="39">
        <v>0.51</v>
      </c>
      <c r="M276" s="39">
        <v>0</v>
      </c>
      <c r="N276" s="39">
        <v>7.2737999999999996</v>
      </c>
      <c r="O276" s="39">
        <v>0</v>
      </c>
      <c r="P276" s="39">
        <v>18.8536</v>
      </c>
      <c r="Q276" s="39">
        <v>67.923299999999998</v>
      </c>
      <c r="R276" s="39">
        <v>0</v>
      </c>
      <c r="S276" s="39">
        <v>37.850900000000003</v>
      </c>
      <c r="T276" s="39">
        <v>3.6333000000000002</v>
      </c>
      <c r="U276" s="39">
        <v>0</v>
      </c>
      <c r="V276" s="39">
        <v>0</v>
      </c>
      <c r="W276" s="39">
        <v>0</v>
      </c>
      <c r="X276" s="39">
        <v>13.647500000000001</v>
      </c>
      <c r="Y276" s="39">
        <v>0</v>
      </c>
      <c r="Z276" s="39">
        <v>715.29610000000002</v>
      </c>
      <c r="AA276" s="39">
        <v>0</v>
      </c>
      <c r="AB276" s="39">
        <v>0</v>
      </c>
      <c r="AC276" s="39">
        <v>150.89869999999999</v>
      </c>
      <c r="AD276" s="39">
        <v>0</v>
      </c>
      <c r="AE276" s="39">
        <v>0</v>
      </c>
      <c r="AF276" s="39">
        <v>0</v>
      </c>
      <c r="AG276" s="39">
        <v>0</v>
      </c>
      <c r="AH276" s="39">
        <v>12.5808</v>
      </c>
      <c r="AI276" s="39">
        <v>0</v>
      </c>
      <c r="AJ276" s="39">
        <v>-9999</v>
      </c>
      <c r="AK276" s="39">
        <v>804.67449999999997</v>
      </c>
      <c r="AL276" s="39">
        <v>7.7838000000000003</v>
      </c>
      <c r="AM276" s="39">
        <v>728.94359999999995</v>
      </c>
      <c r="AN276" s="39">
        <v>41.484200000000001</v>
      </c>
      <c r="AO276" s="39">
        <v>67.923299999999998</v>
      </c>
      <c r="AP276" s="39">
        <v>182.3331</v>
      </c>
      <c r="AQ276" s="39">
        <v>0</v>
      </c>
      <c r="AR276" s="39">
        <v>0</v>
      </c>
      <c r="AS276" s="39">
        <v>0</v>
      </c>
      <c r="AT276" s="39">
        <v>0</v>
      </c>
      <c r="AU276" s="39">
        <v>0</v>
      </c>
      <c r="AV276" s="39">
        <v>0</v>
      </c>
      <c r="AW276" s="39">
        <v>0</v>
      </c>
      <c r="AX276" s="39">
        <v>0</v>
      </c>
      <c r="AY276" s="39">
        <v>0</v>
      </c>
      <c r="AZ276" s="39">
        <v>0</v>
      </c>
      <c r="BA276" s="39">
        <v>0</v>
      </c>
    </row>
    <row r="277" spans="1:53" s="6" customFormat="1" x14ac:dyDescent="0.25">
      <c r="A277" s="6">
        <v>2040</v>
      </c>
      <c r="B277" s="6" t="s">
        <v>87</v>
      </c>
      <c r="C277" s="6" t="s">
        <v>95</v>
      </c>
      <c r="F277" s="39" t="s">
        <v>51</v>
      </c>
      <c r="G277" s="39" t="s">
        <v>54</v>
      </c>
      <c r="H277" s="39" t="s">
        <v>50</v>
      </c>
      <c r="I277" s="39">
        <v>0.40699999999999997</v>
      </c>
      <c r="J277" s="39">
        <v>622.80430000000001</v>
      </c>
      <c r="K277" s="39">
        <v>148.65270000000001</v>
      </c>
      <c r="L277" s="39">
        <v>0.51</v>
      </c>
      <c r="M277" s="39">
        <v>0</v>
      </c>
      <c r="N277" s="39">
        <v>5.7656999999999998</v>
      </c>
      <c r="O277" s="39">
        <v>0</v>
      </c>
      <c r="P277" s="39">
        <v>34.340299999999999</v>
      </c>
      <c r="Q277" s="39">
        <v>84.731099999999998</v>
      </c>
      <c r="R277" s="39">
        <v>0</v>
      </c>
      <c r="S277" s="39">
        <v>36.325299999999999</v>
      </c>
      <c r="T277" s="39">
        <v>6.4286000000000003</v>
      </c>
      <c r="U277" s="39">
        <v>0</v>
      </c>
      <c r="V277" s="39">
        <v>0</v>
      </c>
      <c r="W277" s="39">
        <v>0</v>
      </c>
      <c r="X277" s="39">
        <v>13.1775</v>
      </c>
      <c r="Y277" s="39">
        <v>0</v>
      </c>
      <c r="Z277" s="39">
        <v>717.90350000000001</v>
      </c>
      <c r="AA277" s="39">
        <v>0</v>
      </c>
      <c r="AB277" s="39">
        <v>0</v>
      </c>
      <c r="AC277" s="39">
        <v>135.89789999999999</v>
      </c>
      <c r="AD277" s="39">
        <v>0</v>
      </c>
      <c r="AE277" s="39">
        <v>0</v>
      </c>
      <c r="AF277" s="39">
        <v>0</v>
      </c>
      <c r="AG277" s="39">
        <v>0</v>
      </c>
      <c r="AH277" s="39">
        <v>26.605699999999999</v>
      </c>
      <c r="AI277" s="39">
        <v>0</v>
      </c>
      <c r="AJ277" s="39">
        <v>-9999</v>
      </c>
      <c r="AK277" s="39">
        <v>771.45699999999999</v>
      </c>
      <c r="AL277" s="39">
        <v>6.2756999999999996</v>
      </c>
      <c r="AM277" s="39">
        <v>731.08100000000002</v>
      </c>
      <c r="AN277" s="39">
        <v>42.753900000000002</v>
      </c>
      <c r="AO277" s="39">
        <v>84.731099999999998</v>
      </c>
      <c r="AP277" s="39">
        <v>196.84389999999999</v>
      </c>
      <c r="AQ277" s="39">
        <v>0</v>
      </c>
      <c r="AR277" s="39">
        <v>0</v>
      </c>
      <c r="AS277" s="39">
        <v>0</v>
      </c>
      <c r="AT277" s="39">
        <v>0</v>
      </c>
      <c r="AU277" s="39">
        <v>0</v>
      </c>
      <c r="AV277" s="39">
        <v>0</v>
      </c>
      <c r="AW277" s="39">
        <v>0</v>
      </c>
      <c r="AX277" s="39">
        <v>0</v>
      </c>
      <c r="AY277" s="39">
        <v>0</v>
      </c>
      <c r="AZ277" s="39">
        <v>0</v>
      </c>
      <c r="BA277" s="39">
        <v>0</v>
      </c>
    </row>
    <row r="278" spans="1:53" s="6" customFormat="1" x14ac:dyDescent="0.25">
      <c r="A278" s="6">
        <v>2055</v>
      </c>
      <c r="B278" s="6" t="s">
        <v>87</v>
      </c>
      <c r="C278" s="6" t="s">
        <v>95</v>
      </c>
      <c r="F278" s="39" t="s">
        <v>51</v>
      </c>
      <c r="G278" s="39" t="s">
        <v>54</v>
      </c>
      <c r="H278" s="39" t="s">
        <v>50</v>
      </c>
      <c r="I278" s="39">
        <v>0.64829999999999999</v>
      </c>
      <c r="J278" s="39">
        <v>491.03879999999998</v>
      </c>
      <c r="K278" s="39">
        <v>115.15089999999999</v>
      </c>
      <c r="L278" s="39">
        <v>7.17E-2</v>
      </c>
      <c r="M278" s="39">
        <v>0</v>
      </c>
      <c r="N278" s="39">
        <v>4.2317</v>
      </c>
      <c r="O278" s="39">
        <v>0</v>
      </c>
      <c r="P278" s="39">
        <v>55.648099999999999</v>
      </c>
      <c r="Q278" s="39">
        <v>153.9058</v>
      </c>
      <c r="R278" s="39">
        <v>0</v>
      </c>
      <c r="S278" s="39">
        <v>29.662099999999999</v>
      </c>
      <c r="T278" s="39">
        <v>8.8964999999999996</v>
      </c>
      <c r="U278" s="39">
        <v>0</v>
      </c>
      <c r="V278" s="39">
        <v>0</v>
      </c>
      <c r="W278" s="39">
        <v>0</v>
      </c>
      <c r="X278" s="39">
        <v>6.1124999999999998</v>
      </c>
      <c r="Y278" s="39">
        <v>0</v>
      </c>
      <c r="Z278" s="39">
        <v>733.65620000000001</v>
      </c>
      <c r="AA278" s="39">
        <v>0</v>
      </c>
      <c r="AB278" s="39">
        <v>0</v>
      </c>
      <c r="AC278" s="39">
        <v>76.397000000000006</v>
      </c>
      <c r="AD278" s="39">
        <v>0</v>
      </c>
      <c r="AE278" s="39">
        <v>0</v>
      </c>
      <c r="AF278" s="39">
        <v>0</v>
      </c>
      <c r="AG278" s="39">
        <v>0</v>
      </c>
      <c r="AH278" s="39">
        <v>158.37119999999999</v>
      </c>
      <c r="AI278" s="39">
        <v>0</v>
      </c>
      <c r="AJ278" s="39">
        <v>-9999</v>
      </c>
      <c r="AK278" s="39">
        <v>606.18979999999999</v>
      </c>
      <c r="AL278" s="39">
        <v>4.3033999999999999</v>
      </c>
      <c r="AM278" s="39">
        <v>739.76869999999997</v>
      </c>
      <c r="AN278" s="39">
        <v>38.558599999999998</v>
      </c>
      <c r="AO278" s="39">
        <v>153.9058</v>
      </c>
      <c r="AP278" s="39">
        <v>290.4162</v>
      </c>
      <c r="AQ278" s="39">
        <v>0</v>
      </c>
      <c r="AR278" s="39">
        <v>0</v>
      </c>
      <c r="AS278" s="39">
        <v>0</v>
      </c>
      <c r="AT278" s="39">
        <v>0</v>
      </c>
      <c r="AU278" s="39">
        <v>0</v>
      </c>
      <c r="AV278" s="39">
        <v>0</v>
      </c>
      <c r="AW278" s="39">
        <v>0</v>
      </c>
      <c r="AX278" s="39">
        <v>0</v>
      </c>
      <c r="AY278" s="39">
        <v>0</v>
      </c>
      <c r="AZ278" s="39">
        <v>0</v>
      </c>
      <c r="BA278" s="39">
        <v>0</v>
      </c>
    </row>
    <row r="279" spans="1:53" s="6" customFormat="1" x14ac:dyDescent="0.25">
      <c r="A279" s="6">
        <v>2070</v>
      </c>
      <c r="B279" s="6" t="s">
        <v>87</v>
      </c>
      <c r="C279" s="6" t="s">
        <v>95</v>
      </c>
      <c r="F279" s="39" t="s">
        <v>51</v>
      </c>
      <c r="G279" s="39" t="s">
        <v>54</v>
      </c>
      <c r="H279" s="39" t="s">
        <v>50</v>
      </c>
      <c r="I279" s="39">
        <v>0.97850000000000004</v>
      </c>
      <c r="J279" s="39">
        <v>366.35160000000002</v>
      </c>
      <c r="K279" s="39">
        <v>81.594399999999993</v>
      </c>
      <c r="L279" s="39">
        <v>6.1600000000000002E-2</v>
      </c>
      <c r="M279" s="39">
        <v>0</v>
      </c>
      <c r="N279" s="39">
        <v>3.6452</v>
      </c>
      <c r="O279" s="39">
        <v>0</v>
      </c>
      <c r="P279" s="39">
        <v>47.863799999999998</v>
      </c>
      <c r="Q279" s="39">
        <v>246.37129999999999</v>
      </c>
      <c r="R279" s="39">
        <v>0</v>
      </c>
      <c r="S279" s="39">
        <v>24.568999999999999</v>
      </c>
      <c r="T279" s="39">
        <v>14.7044</v>
      </c>
      <c r="U279" s="39">
        <v>0</v>
      </c>
      <c r="V279" s="39">
        <v>0</v>
      </c>
      <c r="W279" s="39">
        <v>0</v>
      </c>
      <c r="X279" s="39">
        <v>1.0475000000000001</v>
      </c>
      <c r="Y279" s="39">
        <v>0</v>
      </c>
      <c r="Z279" s="39">
        <v>747.51310000000001</v>
      </c>
      <c r="AA279" s="39">
        <v>0</v>
      </c>
      <c r="AB279" s="39">
        <v>0</v>
      </c>
      <c r="AC279" s="39">
        <v>16.362200000000001</v>
      </c>
      <c r="AD279" s="39">
        <v>0</v>
      </c>
      <c r="AE279" s="39">
        <v>0</v>
      </c>
      <c r="AF279" s="39">
        <v>0</v>
      </c>
      <c r="AG279" s="39">
        <v>0</v>
      </c>
      <c r="AH279" s="39">
        <v>283.05840000000001</v>
      </c>
      <c r="AI279" s="39">
        <v>0</v>
      </c>
      <c r="AJ279" s="39">
        <v>-9999</v>
      </c>
      <c r="AK279" s="39">
        <v>447.94600000000003</v>
      </c>
      <c r="AL279" s="39">
        <v>3.7067999999999999</v>
      </c>
      <c r="AM279" s="39">
        <v>748.56060000000002</v>
      </c>
      <c r="AN279" s="39">
        <v>39.273400000000002</v>
      </c>
      <c r="AO279" s="39">
        <v>246.37129999999999</v>
      </c>
      <c r="AP279" s="39">
        <v>347.28440000000001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0</v>
      </c>
      <c r="AW279" s="39">
        <v>0</v>
      </c>
      <c r="AX279" s="39">
        <v>0</v>
      </c>
      <c r="AY279" s="39">
        <v>0</v>
      </c>
      <c r="AZ279" s="39">
        <v>0</v>
      </c>
      <c r="BA279" s="39">
        <v>0</v>
      </c>
    </row>
    <row r="280" spans="1:53" s="6" customFormat="1" x14ac:dyDescent="0.25">
      <c r="A280" s="6">
        <v>2085</v>
      </c>
      <c r="B280" s="6" t="s">
        <v>87</v>
      </c>
      <c r="C280" s="6" t="s">
        <v>95</v>
      </c>
      <c r="F280" s="39" t="s">
        <v>51</v>
      </c>
      <c r="G280" s="39" t="s">
        <v>54</v>
      </c>
      <c r="H280" s="39" t="s">
        <v>50</v>
      </c>
      <c r="I280" s="39">
        <v>1.3087</v>
      </c>
      <c r="J280" s="39">
        <v>270.6429</v>
      </c>
      <c r="K280" s="39">
        <v>58.625100000000003</v>
      </c>
      <c r="L280" s="39">
        <v>5.0099999999999999E-2</v>
      </c>
      <c r="M280" s="39">
        <v>0</v>
      </c>
      <c r="N280" s="39">
        <v>2.8418999999999999</v>
      </c>
      <c r="O280" s="39">
        <v>0</v>
      </c>
      <c r="P280" s="39">
        <v>40.46</v>
      </c>
      <c r="Q280" s="39">
        <v>253.40260000000001</v>
      </c>
      <c r="R280" s="39">
        <v>0</v>
      </c>
      <c r="S280" s="39">
        <v>20.897500000000001</v>
      </c>
      <c r="T280" s="39">
        <v>41.942300000000003</v>
      </c>
      <c r="U280" s="39">
        <v>0</v>
      </c>
      <c r="V280" s="39">
        <v>0</v>
      </c>
      <c r="W280" s="39">
        <v>0</v>
      </c>
      <c r="X280" s="39">
        <v>0.45500000000000002</v>
      </c>
      <c r="Y280" s="39">
        <v>0</v>
      </c>
      <c r="Z280" s="39">
        <v>758.42629999999997</v>
      </c>
      <c r="AA280" s="39">
        <v>0</v>
      </c>
      <c r="AB280" s="39">
        <v>0</v>
      </c>
      <c r="AC280" s="39">
        <v>6.6315999999999997</v>
      </c>
      <c r="AD280" s="39">
        <v>0</v>
      </c>
      <c r="AE280" s="39">
        <v>0</v>
      </c>
      <c r="AF280" s="39">
        <v>0</v>
      </c>
      <c r="AG280" s="39">
        <v>0</v>
      </c>
      <c r="AH280" s="39">
        <v>378.76710000000003</v>
      </c>
      <c r="AI280" s="39">
        <v>0</v>
      </c>
      <c r="AJ280" s="39">
        <v>-9999</v>
      </c>
      <c r="AK280" s="39">
        <v>329.26799999999997</v>
      </c>
      <c r="AL280" s="39">
        <v>2.8919999999999999</v>
      </c>
      <c r="AM280" s="39">
        <v>758.88130000000001</v>
      </c>
      <c r="AN280" s="39">
        <v>62.8399</v>
      </c>
      <c r="AO280" s="39">
        <v>253.40260000000001</v>
      </c>
      <c r="AP280" s="39">
        <v>425.8587</v>
      </c>
      <c r="AQ280" s="39">
        <v>0</v>
      </c>
      <c r="AR280" s="39">
        <v>0</v>
      </c>
      <c r="AS280" s="39">
        <v>0</v>
      </c>
      <c r="AT280" s="39">
        <v>0</v>
      </c>
      <c r="AU280" s="39">
        <v>0</v>
      </c>
      <c r="AV280" s="39">
        <v>0</v>
      </c>
      <c r="AW280" s="39">
        <v>0</v>
      </c>
      <c r="AX280" s="39">
        <v>0</v>
      </c>
      <c r="AY280" s="39">
        <v>0</v>
      </c>
      <c r="AZ280" s="39">
        <v>0</v>
      </c>
      <c r="BA280" s="39">
        <v>0</v>
      </c>
    </row>
    <row r="281" spans="1:53" s="6" customFormat="1" x14ac:dyDescent="0.25">
      <c r="A281" s="6">
        <v>2100</v>
      </c>
      <c r="B281" s="6" t="s">
        <v>87</v>
      </c>
      <c r="C281" s="6" t="s">
        <v>95</v>
      </c>
      <c r="F281" s="39" t="s">
        <v>51</v>
      </c>
      <c r="G281" s="39" t="s">
        <v>54</v>
      </c>
      <c r="H281" s="39" t="s">
        <v>50</v>
      </c>
      <c r="I281" s="39">
        <v>1.6326000000000001</v>
      </c>
      <c r="J281" s="39">
        <v>222.9016</v>
      </c>
      <c r="K281" s="39">
        <v>41.6875</v>
      </c>
      <c r="L281" s="39">
        <v>3.4099999999999998E-2</v>
      </c>
      <c r="M281" s="39">
        <v>0</v>
      </c>
      <c r="N281" s="39">
        <v>2.7416</v>
      </c>
      <c r="O281" s="39">
        <v>0</v>
      </c>
      <c r="P281" s="39">
        <v>27.8413</v>
      </c>
      <c r="Q281" s="39">
        <v>242.81630000000001</v>
      </c>
      <c r="R281" s="39">
        <v>0</v>
      </c>
      <c r="S281" s="39">
        <v>17.217500000000001</v>
      </c>
      <c r="T281" s="39">
        <v>62.724800000000002</v>
      </c>
      <c r="U281" s="39">
        <v>0</v>
      </c>
      <c r="V281" s="39">
        <v>0</v>
      </c>
      <c r="W281" s="39">
        <v>0</v>
      </c>
      <c r="X281" s="39">
        <v>0.45500000000000002</v>
      </c>
      <c r="Y281" s="39">
        <v>0</v>
      </c>
      <c r="Z281" s="39">
        <v>783.92280000000005</v>
      </c>
      <c r="AA281" s="39">
        <v>0</v>
      </c>
      <c r="AB281" s="39">
        <v>0</v>
      </c>
      <c r="AC281" s="39">
        <v>4.2915999999999999</v>
      </c>
      <c r="AD281" s="39">
        <v>0</v>
      </c>
      <c r="AE281" s="39">
        <v>0</v>
      </c>
      <c r="AF281" s="39">
        <v>0</v>
      </c>
      <c r="AG281" s="39">
        <v>0</v>
      </c>
      <c r="AH281" s="39">
        <v>426.50839999999999</v>
      </c>
      <c r="AI281" s="39">
        <v>0</v>
      </c>
      <c r="AJ281" s="39">
        <v>-9999</v>
      </c>
      <c r="AK281" s="39">
        <v>264.58909999999997</v>
      </c>
      <c r="AL281" s="39">
        <v>2.7757000000000001</v>
      </c>
      <c r="AM281" s="39">
        <v>784.37779999999998</v>
      </c>
      <c r="AN281" s="39">
        <v>79.9422</v>
      </c>
      <c r="AO281" s="39">
        <v>242.81630000000001</v>
      </c>
      <c r="AP281" s="39">
        <v>458.6413</v>
      </c>
      <c r="AQ281" s="39">
        <v>0</v>
      </c>
      <c r="AR281" s="39">
        <v>0</v>
      </c>
      <c r="AS281" s="39">
        <v>0</v>
      </c>
      <c r="AT281" s="39">
        <v>0</v>
      </c>
      <c r="AU281" s="39">
        <v>0</v>
      </c>
      <c r="AV281" s="39">
        <v>0</v>
      </c>
      <c r="AW281" s="39">
        <v>0</v>
      </c>
      <c r="AX281" s="39">
        <v>0</v>
      </c>
      <c r="AY281" s="39">
        <v>0</v>
      </c>
      <c r="AZ281" s="39">
        <v>0</v>
      </c>
      <c r="BA281" s="39">
        <v>0</v>
      </c>
    </row>
    <row r="282" spans="1:53" s="6" customFormat="1" x14ac:dyDescent="0.25">
      <c r="A282" s="6">
        <v>0</v>
      </c>
      <c r="B282" s="6" t="s">
        <v>88</v>
      </c>
      <c r="C282" s="6" t="s">
        <v>95</v>
      </c>
      <c r="F282" s="39" t="s">
        <v>51</v>
      </c>
      <c r="G282" s="39" t="s">
        <v>54</v>
      </c>
      <c r="H282" s="39" t="s">
        <v>50</v>
      </c>
      <c r="I282" s="39">
        <v>0</v>
      </c>
      <c r="J282" s="39">
        <v>2122.27</v>
      </c>
      <c r="K282" s="39">
        <v>2275.5324999999998</v>
      </c>
      <c r="L282" s="39">
        <v>113.19</v>
      </c>
      <c r="M282" s="39">
        <v>0</v>
      </c>
      <c r="N282" s="39">
        <v>14.8225</v>
      </c>
      <c r="O282" s="39">
        <v>12.737500000000001</v>
      </c>
      <c r="P282" s="39">
        <v>17.6325</v>
      </c>
      <c r="Q282" s="39">
        <v>97.355000000000004</v>
      </c>
      <c r="R282" s="39">
        <v>0</v>
      </c>
      <c r="S282" s="39">
        <v>120.36</v>
      </c>
      <c r="T282" s="39">
        <v>0</v>
      </c>
      <c r="U282" s="39">
        <v>0</v>
      </c>
      <c r="V282" s="39">
        <v>0</v>
      </c>
      <c r="W282" s="39">
        <v>0</v>
      </c>
      <c r="X282" s="39">
        <v>35.237499999999997</v>
      </c>
      <c r="Y282" s="39">
        <v>1.6975</v>
      </c>
      <c r="Z282" s="39">
        <v>2097.0574999999999</v>
      </c>
      <c r="AA282" s="39">
        <v>0</v>
      </c>
      <c r="AB282" s="39">
        <v>0</v>
      </c>
      <c r="AC282" s="39">
        <v>298.6925</v>
      </c>
      <c r="AD282" s="39">
        <v>0</v>
      </c>
      <c r="AE282" s="39">
        <v>0</v>
      </c>
      <c r="AF282" s="39">
        <v>3.9424999999999999</v>
      </c>
      <c r="AG282" s="39">
        <v>130.89500000000001</v>
      </c>
      <c r="AH282" s="39">
        <v>0</v>
      </c>
      <c r="AI282" s="39">
        <v>0</v>
      </c>
      <c r="AJ282" s="39">
        <v>-9999</v>
      </c>
      <c r="AK282" s="39">
        <v>4397.8024999999998</v>
      </c>
      <c r="AL282" s="39">
        <v>128.01249999999999</v>
      </c>
      <c r="AM282" s="39">
        <v>2133.9924999999998</v>
      </c>
      <c r="AN282" s="39">
        <v>120.36</v>
      </c>
      <c r="AO282" s="39">
        <v>97.355000000000004</v>
      </c>
      <c r="AP282" s="39">
        <v>316.32499999999999</v>
      </c>
      <c r="AQ282" s="39">
        <v>16.68</v>
      </c>
      <c r="AR282" s="39">
        <v>0</v>
      </c>
      <c r="AS282" s="39">
        <v>0</v>
      </c>
      <c r="AT282" s="39">
        <v>0</v>
      </c>
      <c r="AU282" s="39">
        <v>0</v>
      </c>
      <c r="AV282" s="39">
        <v>0</v>
      </c>
      <c r="AW282" s="39">
        <v>0</v>
      </c>
      <c r="AX282" s="39">
        <v>0</v>
      </c>
      <c r="AY282" s="39">
        <v>0</v>
      </c>
      <c r="AZ282" s="39">
        <v>0</v>
      </c>
      <c r="BA282" s="39">
        <v>0</v>
      </c>
    </row>
    <row r="283" spans="1:53" s="6" customFormat="1" x14ac:dyDescent="0.25">
      <c r="A283" s="6">
        <v>2010</v>
      </c>
      <c r="B283" s="6" t="s">
        <v>88</v>
      </c>
      <c r="C283" s="6" t="s">
        <v>95</v>
      </c>
      <c r="F283" s="39" t="s">
        <v>51</v>
      </c>
      <c r="G283" s="39" t="s">
        <v>54</v>
      </c>
      <c r="H283" s="39" t="s">
        <v>50</v>
      </c>
      <c r="I283" s="39">
        <v>0</v>
      </c>
      <c r="J283" s="39">
        <v>2112.5145000000002</v>
      </c>
      <c r="K283" s="39">
        <v>2249.3126999999999</v>
      </c>
      <c r="L283" s="39">
        <v>109.901</v>
      </c>
      <c r="M283" s="39">
        <v>0</v>
      </c>
      <c r="N283" s="39">
        <v>13.9232</v>
      </c>
      <c r="O283" s="39">
        <v>11.935</v>
      </c>
      <c r="P283" s="39">
        <v>37.7774</v>
      </c>
      <c r="Q283" s="39">
        <v>128.52969999999999</v>
      </c>
      <c r="R283" s="39">
        <v>0</v>
      </c>
      <c r="S283" s="39">
        <v>120.2205</v>
      </c>
      <c r="T283" s="39">
        <v>4.2948000000000004</v>
      </c>
      <c r="U283" s="39">
        <v>0</v>
      </c>
      <c r="V283" s="39">
        <v>0</v>
      </c>
      <c r="W283" s="39">
        <v>0</v>
      </c>
      <c r="X283" s="39">
        <v>27.155000000000001</v>
      </c>
      <c r="Y283" s="39">
        <v>0.74250000000000005</v>
      </c>
      <c r="Z283" s="39">
        <v>2106.2359999999999</v>
      </c>
      <c r="AA283" s="39">
        <v>0</v>
      </c>
      <c r="AB283" s="39">
        <v>0</v>
      </c>
      <c r="AC283" s="39">
        <v>274.70260000000002</v>
      </c>
      <c r="AD283" s="39">
        <v>0</v>
      </c>
      <c r="AE283" s="39">
        <v>0</v>
      </c>
      <c r="AF283" s="39">
        <v>3.5270999999999999</v>
      </c>
      <c r="AG283" s="39">
        <v>130.89500000000001</v>
      </c>
      <c r="AH283" s="39">
        <v>9.7554999999999996</v>
      </c>
      <c r="AI283" s="39">
        <v>0</v>
      </c>
      <c r="AJ283" s="39">
        <v>-9999</v>
      </c>
      <c r="AK283" s="39">
        <v>4361.8271999999997</v>
      </c>
      <c r="AL283" s="39">
        <v>123.8242</v>
      </c>
      <c r="AM283" s="39">
        <v>2134.1334999999999</v>
      </c>
      <c r="AN283" s="39">
        <v>124.5153</v>
      </c>
      <c r="AO283" s="39">
        <v>128.52969999999999</v>
      </c>
      <c r="AP283" s="39">
        <v>322.2355</v>
      </c>
      <c r="AQ283" s="39">
        <v>15.4621</v>
      </c>
      <c r="AR283" s="39">
        <v>0</v>
      </c>
      <c r="AS283" s="39">
        <v>0</v>
      </c>
      <c r="AT283" s="39">
        <v>0</v>
      </c>
      <c r="AU283" s="39">
        <v>0</v>
      </c>
      <c r="AV283" s="39">
        <v>0</v>
      </c>
      <c r="AW283" s="39">
        <v>0</v>
      </c>
      <c r="AX283" s="39">
        <v>0</v>
      </c>
      <c r="AY283" s="39">
        <v>0</v>
      </c>
      <c r="AZ283" s="39">
        <v>0</v>
      </c>
      <c r="BA283" s="39">
        <v>0</v>
      </c>
    </row>
    <row r="284" spans="1:53" s="6" customFormat="1" x14ac:dyDescent="0.25">
      <c r="A284" s="6">
        <v>2025</v>
      </c>
      <c r="B284" s="6" t="s">
        <v>88</v>
      </c>
      <c r="C284" s="6" t="s">
        <v>95</v>
      </c>
      <c r="F284" s="39" t="s">
        <v>51</v>
      </c>
      <c r="G284" s="39" t="s">
        <v>54</v>
      </c>
      <c r="H284" s="39" t="s">
        <v>50</v>
      </c>
      <c r="I284" s="39">
        <v>0.16569999999999999</v>
      </c>
      <c r="J284" s="39">
        <v>2108.8352</v>
      </c>
      <c r="K284" s="39">
        <v>2241.8838000000001</v>
      </c>
      <c r="L284" s="39">
        <v>109.7248</v>
      </c>
      <c r="M284" s="39">
        <v>0</v>
      </c>
      <c r="N284" s="39">
        <v>13.345599999999999</v>
      </c>
      <c r="O284" s="39">
        <v>10.9999</v>
      </c>
      <c r="P284" s="39">
        <v>24.604800000000001</v>
      </c>
      <c r="Q284" s="39">
        <v>155.39420000000001</v>
      </c>
      <c r="R284" s="39">
        <v>0</v>
      </c>
      <c r="S284" s="39">
        <v>117.765</v>
      </c>
      <c r="T284" s="39">
        <v>7.5934999999999997</v>
      </c>
      <c r="U284" s="39">
        <v>0</v>
      </c>
      <c r="V284" s="39">
        <v>0</v>
      </c>
      <c r="W284" s="39">
        <v>0</v>
      </c>
      <c r="X284" s="39">
        <v>27.0779</v>
      </c>
      <c r="Y284" s="39">
        <v>0.20250000000000001</v>
      </c>
      <c r="Z284" s="39">
        <v>2109.5313000000001</v>
      </c>
      <c r="AA284" s="39">
        <v>0</v>
      </c>
      <c r="AB284" s="39">
        <v>0</v>
      </c>
      <c r="AC284" s="39">
        <v>266.8107</v>
      </c>
      <c r="AD284" s="39">
        <v>0</v>
      </c>
      <c r="AE284" s="39">
        <v>0</v>
      </c>
      <c r="AF284" s="39">
        <v>3.3235000000000001</v>
      </c>
      <c r="AG284" s="39">
        <v>130.89500000000001</v>
      </c>
      <c r="AH284" s="39">
        <v>13.434799999999999</v>
      </c>
      <c r="AI284" s="39">
        <v>0</v>
      </c>
      <c r="AJ284" s="39">
        <v>-9999</v>
      </c>
      <c r="AK284" s="39">
        <v>4350.7188999999998</v>
      </c>
      <c r="AL284" s="39">
        <v>123.07040000000001</v>
      </c>
      <c r="AM284" s="39">
        <v>2136.8117000000002</v>
      </c>
      <c r="AN284" s="39">
        <v>125.35850000000001</v>
      </c>
      <c r="AO284" s="39">
        <v>155.39420000000001</v>
      </c>
      <c r="AP284" s="39">
        <v>304.85039999999998</v>
      </c>
      <c r="AQ284" s="39">
        <v>14.323399999999999</v>
      </c>
      <c r="AR284" s="39">
        <v>0</v>
      </c>
      <c r="AS284" s="39">
        <v>0</v>
      </c>
      <c r="AT284" s="39">
        <v>0</v>
      </c>
      <c r="AU284" s="39">
        <v>0</v>
      </c>
      <c r="AV284" s="39">
        <v>0</v>
      </c>
      <c r="AW284" s="39">
        <v>0</v>
      </c>
      <c r="AX284" s="39">
        <v>0</v>
      </c>
      <c r="AY284" s="39">
        <v>0</v>
      </c>
      <c r="AZ284" s="39">
        <v>0</v>
      </c>
      <c r="BA284" s="39">
        <v>0</v>
      </c>
    </row>
    <row r="285" spans="1:53" s="6" customFormat="1" x14ac:dyDescent="0.25">
      <c r="A285" s="6">
        <v>2040</v>
      </c>
      <c r="B285" s="6" t="s">
        <v>88</v>
      </c>
      <c r="C285" s="6" t="s">
        <v>95</v>
      </c>
      <c r="F285" s="39" t="s">
        <v>51</v>
      </c>
      <c r="G285" s="39" t="s">
        <v>54</v>
      </c>
      <c r="H285" s="39" t="s">
        <v>50</v>
      </c>
      <c r="I285" s="39">
        <v>0.40699999999999997</v>
      </c>
      <c r="J285" s="39">
        <v>2100.8436000000002</v>
      </c>
      <c r="K285" s="39">
        <v>2228.5158000000001</v>
      </c>
      <c r="L285" s="39">
        <v>109.56699999999999</v>
      </c>
      <c r="M285" s="39">
        <v>0</v>
      </c>
      <c r="N285" s="39">
        <v>12.4695</v>
      </c>
      <c r="O285" s="39">
        <v>10.640700000000001</v>
      </c>
      <c r="P285" s="39">
        <v>29.949400000000001</v>
      </c>
      <c r="Q285" s="39">
        <v>180.86240000000001</v>
      </c>
      <c r="R285" s="39">
        <v>0</v>
      </c>
      <c r="S285" s="39">
        <v>101.01690000000001</v>
      </c>
      <c r="T285" s="39">
        <v>17.9299</v>
      </c>
      <c r="U285" s="39">
        <v>0</v>
      </c>
      <c r="V285" s="39">
        <v>0</v>
      </c>
      <c r="W285" s="39">
        <v>0</v>
      </c>
      <c r="X285" s="39">
        <v>26.418399999999998</v>
      </c>
      <c r="Y285" s="39">
        <v>0.15</v>
      </c>
      <c r="Z285" s="39">
        <v>2127.7865000000002</v>
      </c>
      <c r="AA285" s="39">
        <v>0</v>
      </c>
      <c r="AB285" s="39">
        <v>0</v>
      </c>
      <c r="AC285" s="39">
        <v>240.03569999999999</v>
      </c>
      <c r="AD285" s="39">
        <v>0</v>
      </c>
      <c r="AE285" s="39">
        <v>0</v>
      </c>
      <c r="AF285" s="39">
        <v>2.9155000000000002</v>
      </c>
      <c r="AG285" s="39">
        <v>130.89500000000001</v>
      </c>
      <c r="AH285" s="39">
        <v>21.426400000000001</v>
      </c>
      <c r="AI285" s="39">
        <v>0</v>
      </c>
      <c r="AJ285" s="39">
        <v>-9999</v>
      </c>
      <c r="AK285" s="39">
        <v>4329.3593000000001</v>
      </c>
      <c r="AL285" s="39">
        <v>122.0365</v>
      </c>
      <c r="AM285" s="39">
        <v>2154.3548999999998</v>
      </c>
      <c r="AN285" s="39">
        <v>118.94670000000001</v>
      </c>
      <c r="AO285" s="39">
        <v>180.86240000000001</v>
      </c>
      <c r="AP285" s="39">
        <v>291.41149999999999</v>
      </c>
      <c r="AQ285" s="39">
        <v>13.5562</v>
      </c>
      <c r="AR285" s="39">
        <v>0</v>
      </c>
      <c r="AS285" s="39">
        <v>0</v>
      </c>
      <c r="AT285" s="39">
        <v>0</v>
      </c>
      <c r="AU285" s="39">
        <v>0</v>
      </c>
      <c r="AV285" s="39">
        <v>0</v>
      </c>
      <c r="AW285" s="39">
        <v>0</v>
      </c>
      <c r="AX285" s="39">
        <v>0</v>
      </c>
      <c r="AY285" s="39">
        <v>0</v>
      </c>
      <c r="AZ285" s="39">
        <v>0</v>
      </c>
      <c r="BA285" s="39">
        <v>0</v>
      </c>
    </row>
    <row r="286" spans="1:53" s="6" customFormat="1" x14ac:dyDescent="0.25">
      <c r="A286" s="6">
        <v>2055</v>
      </c>
      <c r="B286" s="6" t="s">
        <v>88</v>
      </c>
      <c r="C286" s="6" t="s">
        <v>95</v>
      </c>
      <c r="F286" s="39" t="s">
        <v>51</v>
      </c>
      <c r="G286" s="39" t="s">
        <v>54</v>
      </c>
      <c r="H286" s="39" t="s">
        <v>50</v>
      </c>
      <c r="I286" s="39">
        <v>0.64829999999999999</v>
      </c>
      <c r="J286" s="39">
        <v>2069.5358999999999</v>
      </c>
      <c r="K286" s="39">
        <v>2198.1113999999998</v>
      </c>
      <c r="L286" s="39">
        <v>109.3293</v>
      </c>
      <c r="M286" s="39">
        <v>0</v>
      </c>
      <c r="N286" s="39">
        <v>10.1052</v>
      </c>
      <c r="O286" s="39">
        <v>8.3994999999999997</v>
      </c>
      <c r="P286" s="39">
        <v>50.545000000000002</v>
      </c>
      <c r="Q286" s="39">
        <v>246.07300000000001</v>
      </c>
      <c r="R286" s="39">
        <v>0</v>
      </c>
      <c r="S286" s="39">
        <v>80.574100000000001</v>
      </c>
      <c r="T286" s="39">
        <v>30.720099999999999</v>
      </c>
      <c r="U286" s="39">
        <v>0</v>
      </c>
      <c r="V286" s="39">
        <v>0</v>
      </c>
      <c r="W286" s="39">
        <v>0</v>
      </c>
      <c r="X286" s="39">
        <v>25.436399999999999</v>
      </c>
      <c r="Y286" s="39">
        <v>0.1275</v>
      </c>
      <c r="Z286" s="39">
        <v>2152.4450000000002</v>
      </c>
      <c r="AA286" s="39">
        <v>0</v>
      </c>
      <c r="AB286" s="39">
        <v>0</v>
      </c>
      <c r="AC286" s="39">
        <v>173.8843</v>
      </c>
      <c r="AD286" s="39">
        <v>0</v>
      </c>
      <c r="AE286" s="39">
        <v>0</v>
      </c>
      <c r="AF286" s="39">
        <v>2.5066000000000002</v>
      </c>
      <c r="AG286" s="39">
        <v>130.89500000000001</v>
      </c>
      <c r="AH286" s="39">
        <v>52.734099999999998</v>
      </c>
      <c r="AI286" s="39">
        <v>0</v>
      </c>
      <c r="AJ286" s="39">
        <v>-9999</v>
      </c>
      <c r="AK286" s="39">
        <v>4267.6472999999996</v>
      </c>
      <c r="AL286" s="39">
        <v>119.4345</v>
      </c>
      <c r="AM286" s="39">
        <v>2178.0088000000001</v>
      </c>
      <c r="AN286" s="39">
        <v>111.29430000000001</v>
      </c>
      <c r="AO286" s="39">
        <v>246.07300000000001</v>
      </c>
      <c r="AP286" s="39">
        <v>277.1635</v>
      </c>
      <c r="AQ286" s="39">
        <v>10.9061</v>
      </c>
      <c r="AR286" s="39">
        <v>0</v>
      </c>
      <c r="AS286" s="39">
        <v>0</v>
      </c>
      <c r="AT286" s="39">
        <v>0</v>
      </c>
      <c r="AU286" s="39">
        <v>0</v>
      </c>
      <c r="AV286" s="39">
        <v>0</v>
      </c>
      <c r="AW286" s="39">
        <v>0</v>
      </c>
      <c r="AX286" s="39">
        <v>0</v>
      </c>
      <c r="AY286" s="39">
        <v>0</v>
      </c>
      <c r="AZ286" s="39">
        <v>0</v>
      </c>
      <c r="BA286" s="39">
        <v>0</v>
      </c>
    </row>
    <row r="287" spans="1:53" s="6" customFormat="1" x14ac:dyDescent="0.25">
      <c r="A287" s="6">
        <v>2070</v>
      </c>
      <c r="B287" s="6" t="s">
        <v>88</v>
      </c>
      <c r="C287" s="6" t="s">
        <v>95</v>
      </c>
      <c r="F287" s="39" t="s">
        <v>51</v>
      </c>
      <c r="G287" s="39" t="s">
        <v>54</v>
      </c>
      <c r="H287" s="39" t="s">
        <v>50</v>
      </c>
      <c r="I287" s="39">
        <v>0.97850000000000004</v>
      </c>
      <c r="J287" s="39">
        <v>2031.0664999999999</v>
      </c>
      <c r="K287" s="39">
        <v>2163.8537000000001</v>
      </c>
      <c r="L287" s="39">
        <v>108.90689999999999</v>
      </c>
      <c r="M287" s="39">
        <v>0</v>
      </c>
      <c r="N287" s="39">
        <v>7.4524999999999997</v>
      </c>
      <c r="O287" s="39">
        <v>5.5667999999999997</v>
      </c>
      <c r="P287" s="39">
        <v>53.000900000000001</v>
      </c>
      <c r="Q287" s="39">
        <v>359.48129999999998</v>
      </c>
      <c r="R287" s="39">
        <v>0</v>
      </c>
      <c r="S287" s="39">
        <v>64.458399999999997</v>
      </c>
      <c r="T287" s="39">
        <v>53.235399999999998</v>
      </c>
      <c r="U287" s="39">
        <v>0</v>
      </c>
      <c r="V287" s="39">
        <v>0</v>
      </c>
      <c r="W287" s="39">
        <v>0</v>
      </c>
      <c r="X287" s="39">
        <v>24.772500000000001</v>
      </c>
      <c r="Y287" s="39">
        <v>6.5000000000000002E-2</v>
      </c>
      <c r="Z287" s="39">
        <v>2176.4576000000002</v>
      </c>
      <c r="AA287" s="39">
        <v>0</v>
      </c>
      <c r="AB287" s="39">
        <v>0</v>
      </c>
      <c r="AC287" s="39">
        <v>69.343599999999995</v>
      </c>
      <c r="AD287" s="39">
        <v>0</v>
      </c>
      <c r="AE287" s="39">
        <v>0</v>
      </c>
      <c r="AF287" s="39">
        <v>1.6629</v>
      </c>
      <c r="AG287" s="39">
        <v>130.89500000000001</v>
      </c>
      <c r="AH287" s="39">
        <v>91.203500000000005</v>
      </c>
      <c r="AI287" s="39">
        <v>0</v>
      </c>
      <c r="AJ287" s="39">
        <v>-9999</v>
      </c>
      <c r="AK287" s="39">
        <v>4194.9202999999998</v>
      </c>
      <c r="AL287" s="39">
        <v>116.35939999999999</v>
      </c>
      <c r="AM287" s="39">
        <v>2201.2950999999998</v>
      </c>
      <c r="AN287" s="39">
        <v>117.6938</v>
      </c>
      <c r="AO287" s="39">
        <v>359.48129999999998</v>
      </c>
      <c r="AP287" s="39">
        <v>213.548</v>
      </c>
      <c r="AQ287" s="39">
        <v>7.2297000000000002</v>
      </c>
      <c r="AR287" s="39">
        <v>0</v>
      </c>
      <c r="AS287" s="39">
        <v>0</v>
      </c>
      <c r="AT287" s="39">
        <v>0</v>
      </c>
      <c r="AU287" s="39">
        <v>0</v>
      </c>
      <c r="AV287" s="39">
        <v>0</v>
      </c>
      <c r="AW287" s="39">
        <v>0</v>
      </c>
      <c r="AX287" s="39">
        <v>0</v>
      </c>
      <c r="AY287" s="39">
        <v>0</v>
      </c>
      <c r="AZ287" s="39">
        <v>0</v>
      </c>
      <c r="BA287" s="39">
        <v>0</v>
      </c>
    </row>
    <row r="288" spans="1:53" s="6" customFormat="1" x14ac:dyDescent="0.25">
      <c r="A288" s="6">
        <v>2085</v>
      </c>
      <c r="B288" s="6" t="s">
        <v>88</v>
      </c>
      <c r="C288" s="6" t="s">
        <v>95</v>
      </c>
      <c r="F288" s="39" t="s">
        <v>51</v>
      </c>
      <c r="G288" s="39" t="s">
        <v>54</v>
      </c>
      <c r="H288" s="39" t="s">
        <v>50</v>
      </c>
      <c r="I288" s="39">
        <v>1.3087</v>
      </c>
      <c r="J288" s="39">
        <v>1987.4625000000001</v>
      </c>
      <c r="K288" s="39">
        <v>2131.9641000000001</v>
      </c>
      <c r="L288" s="39">
        <v>108.7223</v>
      </c>
      <c r="M288" s="39">
        <v>0</v>
      </c>
      <c r="N288" s="39">
        <v>7.1172000000000004</v>
      </c>
      <c r="O288" s="39">
        <v>3.7532000000000001</v>
      </c>
      <c r="P288" s="39">
        <v>48.1248</v>
      </c>
      <c r="Q288" s="39">
        <v>420.37040000000002</v>
      </c>
      <c r="R288" s="39">
        <v>0</v>
      </c>
      <c r="S288" s="39">
        <v>48.805599999999998</v>
      </c>
      <c r="T288" s="39">
        <v>55.720199999999998</v>
      </c>
      <c r="U288" s="39">
        <v>0</v>
      </c>
      <c r="V288" s="39">
        <v>0</v>
      </c>
      <c r="W288" s="39">
        <v>0</v>
      </c>
      <c r="X288" s="39">
        <v>23.07</v>
      </c>
      <c r="Y288" s="39">
        <v>2.2499999999999999E-2</v>
      </c>
      <c r="Z288" s="39">
        <v>2214.1376</v>
      </c>
      <c r="AA288" s="39">
        <v>0</v>
      </c>
      <c r="AB288" s="39">
        <v>0</v>
      </c>
      <c r="AC288" s="39">
        <v>25.183900000000001</v>
      </c>
      <c r="AD288" s="39">
        <v>0</v>
      </c>
      <c r="AE288" s="39">
        <v>0</v>
      </c>
      <c r="AF288" s="39">
        <v>1.2657</v>
      </c>
      <c r="AG288" s="39">
        <v>130.89500000000001</v>
      </c>
      <c r="AH288" s="39">
        <v>134.8075</v>
      </c>
      <c r="AI288" s="39">
        <v>0</v>
      </c>
      <c r="AJ288" s="39">
        <v>-9999</v>
      </c>
      <c r="AK288" s="39">
        <v>4119.4265999999998</v>
      </c>
      <c r="AL288" s="39">
        <v>115.8395</v>
      </c>
      <c r="AM288" s="39">
        <v>2237.2301000000002</v>
      </c>
      <c r="AN288" s="39">
        <v>104.5258</v>
      </c>
      <c r="AO288" s="39">
        <v>420.37040000000002</v>
      </c>
      <c r="AP288" s="39">
        <v>208.1163</v>
      </c>
      <c r="AQ288" s="39">
        <v>5.0189000000000004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</row>
    <row r="289" spans="1:53" s="6" customFormat="1" x14ac:dyDescent="0.25">
      <c r="A289" s="6">
        <v>2100</v>
      </c>
      <c r="B289" s="6" t="s">
        <v>88</v>
      </c>
      <c r="C289" s="6" t="s">
        <v>95</v>
      </c>
      <c r="F289" s="39" t="s">
        <v>51</v>
      </c>
      <c r="G289" s="39" t="s">
        <v>54</v>
      </c>
      <c r="H289" s="39" t="s">
        <v>50</v>
      </c>
      <c r="I289" s="39">
        <v>1.6326000000000001</v>
      </c>
      <c r="J289" s="39">
        <v>1947.2213999999999</v>
      </c>
      <c r="K289" s="39">
        <v>2108.3879000000002</v>
      </c>
      <c r="L289" s="39">
        <v>108.68380000000001</v>
      </c>
      <c r="M289" s="39">
        <v>0</v>
      </c>
      <c r="N289" s="39">
        <v>6.8860999999999999</v>
      </c>
      <c r="O289" s="39">
        <v>1.7748999999999999</v>
      </c>
      <c r="P289" s="39">
        <v>38.323300000000003</v>
      </c>
      <c r="Q289" s="39">
        <v>440.73649999999998</v>
      </c>
      <c r="R289" s="39">
        <v>0</v>
      </c>
      <c r="S289" s="39">
        <v>38.111899999999999</v>
      </c>
      <c r="T289" s="39">
        <v>56.844700000000003</v>
      </c>
      <c r="U289" s="39">
        <v>0</v>
      </c>
      <c r="V289" s="39">
        <v>0</v>
      </c>
      <c r="W289" s="39">
        <v>0</v>
      </c>
      <c r="X289" s="39">
        <v>22.81</v>
      </c>
      <c r="Y289" s="39">
        <v>0.02</v>
      </c>
      <c r="Z289" s="39">
        <v>2254.4335000000001</v>
      </c>
      <c r="AA289" s="39">
        <v>0</v>
      </c>
      <c r="AB289" s="39">
        <v>0</v>
      </c>
      <c r="AC289" s="39">
        <v>10.2118</v>
      </c>
      <c r="AD289" s="39">
        <v>0</v>
      </c>
      <c r="AE289" s="39">
        <v>0</v>
      </c>
      <c r="AF289" s="39">
        <v>1.0329999999999999</v>
      </c>
      <c r="AG289" s="39">
        <v>130.89500000000001</v>
      </c>
      <c r="AH289" s="39">
        <v>175.04859999999999</v>
      </c>
      <c r="AI289" s="39">
        <v>0</v>
      </c>
      <c r="AJ289" s="39">
        <v>-9999</v>
      </c>
      <c r="AK289" s="39">
        <v>4055.6093000000001</v>
      </c>
      <c r="AL289" s="39">
        <v>115.57</v>
      </c>
      <c r="AM289" s="39">
        <v>2277.2635</v>
      </c>
      <c r="AN289" s="39">
        <v>94.956599999999995</v>
      </c>
      <c r="AO289" s="39">
        <v>440.73649999999998</v>
      </c>
      <c r="AP289" s="39">
        <v>223.5838</v>
      </c>
      <c r="AQ289" s="39">
        <v>2.8079000000000001</v>
      </c>
      <c r="AR289" s="39">
        <v>0</v>
      </c>
      <c r="AS289" s="39">
        <v>0</v>
      </c>
      <c r="AT289" s="39">
        <v>0</v>
      </c>
      <c r="AU289" s="39">
        <v>0</v>
      </c>
      <c r="AV289" s="39">
        <v>0</v>
      </c>
      <c r="AW289" s="39">
        <v>0</v>
      </c>
      <c r="AX289" s="39">
        <v>0</v>
      </c>
      <c r="AY289" s="39">
        <v>0</v>
      </c>
      <c r="AZ289" s="39">
        <v>0</v>
      </c>
      <c r="BA289" s="39">
        <v>0</v>
      </c>
    </row>
    <row r="290" spans="1:53" s="6" customFormat="1" x14ac:dyDescent="0.25">
      <c r="A290" s="6">
        <v>0</v>
      </c>
      <c r="B290" s="6" t="s">
        <v>89</v>
      </c>
      <c r="C290" s="6" t="s">
        <v>95</v>
      </c>
      <c r="D290" s="6" t="s">
        <v>103</v>
      </c>
      <c r="E290" s="6" t="s">
        <v>95</v>
      </c>
      <c r="F290" s="39" t="s">
        <v>51</v>
      </c>
      <c r="G290" s="39" t="s">
        <v>54</v>
      </c>
      <c r="H290" s="39" t="s">
        <v>50</v>
      </c>
      <c r="I290" s="39">
        <v>0</v>
      </c>
      <c r="J290" s="39">
        <v>19306.36</v>
      </c>
      <c r="K290" s="39">
        <v>48756.5</v>
      </c>
      <c r="L290" s="39">
        <v>1790.1</v>
      </c>
      <c r="M290" s="39">
        <v>0</v>
      </c>
      <c r="N290" s="39">
        <v>138.4375</v>
      </c>
      <c r="O290" s="39">
        <v>5.8925000000000001</v>
      </c>
      <c r="P290" s="39">
        <v>5.46</v>
      </c>
      <c r="Q290" s="39">
        <v>122.36</v>
      </c>
      <c r="R290" s="39">
        <v>0</v>
      </c>
      <c r="S290" s="39">
        <v>329.49250000000001</v>
      </c>
      <c r="T290" s="39">
        <v>15.22</v>
      </c>
      <c r="U290" s="39">
        <v>0</v>
      </c>
      <c r="V290" s="39">
        <v>0</v>
      </c>
      <c r="W290" s="39">
        <v>8.2475000000000005</v>
      </c>
      <c r="X290" s="39">
        <v>1410.09</v>
      </c>
      <c r="Y290" s="39">
        <v>11.085000000000001</v>
      </c>
      <c r="Z290" s="39">
        <v>23779.977500000001</v>
      </c>
      <c r="AA290" s="39">
        <v>0</v>
      </c>
      <c r="AB290" s="39">
        <v>0</v>
      </c>
      <c r="AC290" s="39">
        <v>449.9425</v>
      </c>
      <c r="AD290" s="39">
        <v>0</v>
      </c>
      <c r="AE290" s="39">
        <v>48.274999999999999</v>
      </c>
      <c r="AF290" s="39">
        <v>7.2074999999999996</v>
      </c>
      <c r="AG290" s="39">
        <v>37710.167500000003</v>
      </c>
      <c r="AH290" s="39">
        <v>0</v>
      </c>
      <c r="AI290" s="39">
        <v>0</v>
      </c>
      <c r="AJ290" s="39">
        <v>-9999</v>
      </c>
      <c r="AK290" s="39">
        <v>68062.86</v>
      </c>
      <c r="AL290" s="39">
        <v>1976.8125</v>
      </c>
      <c r="AM290" s="39">
        <v>25201.1525</v>
      </c>
      <c r="AN290" s="39">
        <v>352.96</v>
      </c>
      <c r="AO290" s="39">
        <v>122.36</v>
      </c>
      <c r="AP290" s="39">
        <v>455.40249999999997</v>
      </c>
      <c r="AQ290" s="39">
        <v>13.1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</row>
    <row r="291" spans="1:53" s="6" customFormat="1" x14ac:dyDescent="0.25">
      <c r="A291" s="6">
        <v>2010</v>
      </c>
      <c r="B291" s="6" t="s">
        <v>89</v>
      </c>
      <c r="C291" s="6" t="s">
        <v>95</v>
      </c>
      <c r="D291" s="6" t="s">
        <v>103</v>
      </c>
      <c r="E291" s="6" t="s">
        <v>95</v>
      </c>
      <c r="F291" s="39" t="s">
        <v>51</v>
      </c>
      <c r="G291" s="39" t="s">
        <v>54</v>
      </c>
      <c r="H291" s="39" t="s">
        <v>50</v>
      </c>
      <c r="I291" s="39">
        <v>0</v>
      </c>
      <c r="J291" s="39">
        <v>19249.312300000001</v>
      </c>
      <c r="K291" s="39">
        <v>48653.171499999997</v>
      </c>
      <c r="L291" s="39">
        <v>1785.6112000000001</v>
      </c>
      <c r="M291" s="39">
        <v>0</v>
      </c>
      <c r="N291" s="39">
        <v>135.85380000000001</v>
      </c>
      <c r="O291" s="39">
        <v>5.6760000000000002</v>
      </c>
      <c r="P291" s="39">
        <v>114.78360000000001</v>
      </c>
      <c r="Q291" s="39">
        <v>172.29060000000001</v>
      </c>
      <c r="R291" s="39">
        <v>0</v>
      </c>
      <c r="S291" s="39">
        <v>324.24990000000003</v>
      </c>
      <c r="T291" s="39">
        <v>19.661200000000001</v>
      </c>
      <c r="U291" s="39">
        <v>0</v>
      </c>
      <c r="V291" s="39">
        <v>0</v>
      </c>
      <c r="W291" s="39">
        <v>7.9288999999999996</v>
      </c>
      <c r="X291" s="39">
        <v>1406.5975000000001</v>
      </c>
      <c r="Y291" s="39">
        <v>9.66</v>
      </c>
      <c r="Z291" s="39">
        <v>23790.742300000002</v>
      </c>
      <c r="AA291" s="39">
        <v>0</v>
      </c>
      <c r="AB291" s="39">
        <v>0</v>
      </c>
      <c r="AC291" s="39">
        <v>396.68200000000002</v>
      </c>
      <c r="AD291" s="39">
        <v>0</v>
      </c>
      <c r="AE291" s="39">
        <v>48.274999999999999</v>
      </c>
      <c r="AF291" s="39">
        <v>7.1041999999999996</v>
      </c>
      <c r="AG291" s="39">
        <v>37710.167500000003</v>
      </c>
      <c r="AH291" s="39">
        <v>57.047699999999999</v>
      </c>
      <c r="AI291" s="39">
        <v>0</v>
      </c>
      <c r="AJ291" s="39">
        <v>-9999</v>
      </c>
      <c r="AK291" s="39">
        <v>67902.483800000002</v>
      </c>
      <c r="AL291" s="39">
        <v>1969.7399</v>
      </c>
      <c r="AM291" s="39">
        <v>25206.999800000001</v>
      </c>
      <c r="AN291" s="39">
        <v>351.84</v>
      </c>
      <c r="AO291" s="39">
        <v>172.29060000000001</v>
      </c>
      <c r="AP291" s="39">
        <v>568.51329999999996</v>
      </c>
      <c r="AQ291" s="39">
        <v>12.780200000000001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</row>
    <row r="292" spans="1:53" s="6" customFormat="1" x14ac:dyDescent="0.25">
      <c r="A292" s="6">
        <v>2025</v>
      </c>
      <c r="B292" s="6" t="s">
        <v>89</v>
      </c>
      <c r="C292" s="6" t="s">
        <v>95</v>
      </c>
      <c r="D292" s="6" t="s">
        <v>103</v>
      </c>
      <c r="E292" s="6" t="s">
        <v>95</v>
      </c>
      <c r="F292" s="39" t="s">
        <v>51</v>
      </c>
      <c r="G292" s="39" t="s">
        <v>54</v>
      </c>
      <c r="H292" s="39" t="s">
        <v>50</v>
      </c>
      <c r="I292" s="39">
        <v>0.16569999999999999</v>
      </c>
      <c r="J292" s="39">
        <v>19222.847300000001</v>
      </c>
      <c r="K292" s="39">
        <v>48614.886200000001</v>
      </c>
      <c r="L292" s="39">
        <v>1784.1380999999999</v>
      </c>
      <c r="M292" s="39">
        <v>0</v>
      </c>
      <c r="N292" s="39">
        <v>135.16149999999999</v>
      </c>
      <c r="O292" s="39">
        <v>5.5010000000000003</v>
      </c>
      <c r="P292" s="39">
        <v>91.242400000000004</v>
      </c>
      <c r="Q292" s="39">
        <v>244.7687</v>
      </c>
      <c r="R292" s="39">
        <v>0</v>
      </c>
      <c r="S292" s="39">
        <v>321.52800000000002</v>
      </c>
      <c r="T292" s="39">
        <v>24.271599999999999</v>
      </c>
      <c r="U292" s="39">
        <v>0</v>
      </c>
      <c r="V292" s="39">
        <v>0</v>
      </c>
      <c r="W292" s="39">
        <v>7.6688999999999998</v>
      </c>
      <c r="X292" s="39">
        <v>1404.2654</v>
      </c>
      <c r="Y292" s="39">
        <v>4.5274999999999999</v>
      </c>
      <c r="Z292" s="39">
        <v>23802.9172</v>
      </c>
      <c r="AA292" s="39">
        <v>0</v>
      </c>
      <c r="AB292" s="39">
        <v>0</v>
      </c>
      <c r="AC292" s="39">
        <v>382.07</v>
      </c>
      <c r="AD292" s="39">
        <v>0</v>
      </c>
      <c r="AE292" s="39">
        <v>48.274999999999999</v>
      </c>
      <c r="AF292" s="39">
        <v>7.0658000000000003</v>
      </c>
      <c r="AG292" s="39">
        <v>37710.167500000003</v>
      </c>
      <c r="AH292" s="39">
        <v>83.512699999999995</v>
      </c>
      <c r="AI292" s="39">
        <v>0</v>
      </c>
      <c r="AJ292" s="39">
        <v>-9999</v>
      </c>
      <c r="AK292" s="39">
        <v>67837.733500000002</v>
      </c>
      <c r="AL292" s="39">
        <v>1967.5745999999999</v>
      </c>
      <c r="AM292" s="39">
        <v>25211.710200000001</v>
      </c>
      <c r="AN292" s="39">
        <v>353.46850000000001</v>
      </c>
      <c r="AO292" s="39">
        <v>244.7687</v>
      </c>
      <c r="AP292" s="39">
        <v>556.8252</v>
      </c>
      <c r="AQ292" s="39">
        <v>12.566800000000001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</row>
    <row r="293" spans="1:53" s="6" customFormat="1" x14ac:dyDescent="0.25">
      <c r="A293" s="6">
        <v>2040</v>
      </c>
      <c r="B293" s="6" t="s">
        <v>89</v>
      </c>
      <c r="C293" s="6" t="s">
        <v>95</v>
      </c>
      <c r="D293" s="6" t="s">
        <v>103</v>
      </c>
      <c r="E293" s="6" t="s">
        <v>95</v>
      </c>
      <c r="F293" s="39" t="s">
        <v>51</v>
      </c>
      <c r="G293" s="39" t="s">
        <v>54</v>
      </c>
      <c r="H293" s="39" t="s">
        <v>50</v>
      </c>
      <c r="I293" s="39">
        <v>0.40699999999999997</v>
      </c>
      <c r="J293" s="39">
        <v>19060.234499999999</v>
      </c>
      <c r="K293" s="39">
        <v>48496.5579</v>
      </c>
      <c r="L293" s="39">
        <v>1782.1179999999999</v>
      </c>
      <c r="M293" s="39">
        <v>0</v>
      </c>
      <c r="N293" s="39">
        <v>132.05629999999999</v>
      </c>
      <c r="O293" s="39">
        <v>4.9667000000000003</v>
      </c>
      <c r="P293" s="39">
        <v>183.50649999999999</v>
      </c>
      <c r="Q293" s="39">
        <v>304.4015</v>
      </c>
      <c r="R293" s="39">
        <v>0</v>
      </c>
      <c r="S293" s="39">
        <v>315.0068</v>
      </c>
      <c r="T293" s="39">
        <v>34.337400000000002</v>
      </c>
      <c r="U293" s="39">
        <v>0</v>
      </c>
      <c r="V293" s="39">
        <v>0</v>
      </c>
      <c r="W293" s="39">
        <v>7.5768000000000004</v>
      </c>
      <c r="X293" s="39">
        <v>1402.3933999999999</v>
      </c>
      <c r="Y293" s="39">
        <v>2.8725000000000001</v>
      </c>
      <c r="Z293" s="39">
        <v>23817.723099999999</v>
      </c>
      <c r="AA293" s="39">
        <v>0</v>
      </c>
      <c r="AB293" s="39">
        <v>0</v>
      </c>
      <c r="AC293" s="39">
        <v>339.67570000000001</v>
      </c>
      <c r="AD293" s="39">
        <v>0</v>
      </c>
      <c r="AE293" s="39">
        <v>48.274999999999999</v>
      </c>
      <c r="AF293" s="39">
        <v>6.8197999999999999</v>
      </c>
      <c r="AG293" s="39">
        <v>37710.167500000003</v>
      </c>
      <c r="AH293" s="39">
        <v>246.12549999999999</v>
      </c>
      <c r="AI293" s="39">
        <v>0</v>
      </c>
      <c r="AJ293" s="39">
        <v>-9999</v>
      </c>
      <c r="AK293" s="39">
        <v>67556.792400000006</v>
      </c>
      <c r="AL293" s="39">
        <v>1962.4493</v>
      </c>
      <c r="AM293" s="39">
        <v>25222.989000000001</v>
      </c>
      <c r="AN293" s="39">
        <v>356.92099999999999</v>
      </c>
      <c r="AO293" s="39">
        <v>304.4015</v>
      </c>
      <c r="AP293" s="39">
        <v>769.30780000000004</v>
      </c>
      <c r="AQ293" s="39">
        <v>11.7865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</row>
    <row r="294" spans="1:53" s="6" customFormat="1" x14ac:dyDescent="0.25">
      <c r="A294" s="6">
        <v>2055</v>
      </c>
      <c r="B294" s="6" t="s">
        <v>89</v>
      </c>
      <c r="C294" s="6" t="s">
        <v>95</v>
      </c>
      <c r="D294" s="6" t="s">
        <v>103</v>
      </c>
      <c r="E294" s="6" t="s">
        <v>95</v>
      </c>
      <c r="F294" s="39" t="s">
        <v>51</v>
      </c>
      <c r="G294" s="39" t="s">
        <v>54</v>
      </c>
      <c r="H294" s="39" t="s">
        <v>50</v>
      </c>
      <c r="I294" s="39">
        <v>0.64829999999999999</v>
      </c>
      <c r="J294" s="39">
        <v>18731.047600000002</v>
      </c>
      <c r="K294" s="39">
        <v>48350.712699999996</v>
      </c>
      <c r="L294" s="39">
        <v>1761.3152</v>
      </c>
      <c r="M294" s="39">
        <v>0</v>
      </c>
      <c r="N294" s="39">
        <v>122.14279999999999</v>
      </c>
      <c r="O294" s="39">
        <v>4.1688999999999998</v>
      </c>
      <c r="P294" s="39">
        <v>278.75689999999997</v>
      </c>
      <c r="Q294" s="39">
        <v>483.41520000000003</v>
      </c>
      <c r="R294" s="39">
        <v>0</v>
      </c>
      <c r="S294" s="39">
        <v>299.88310000000001</v>
      </c>
      <c r="T294" s="39">
        <v>37.388399999999997</v>
      </c>
      <c r="U294" s="39">
        <v>0</v>
      </c>
      <c r="V294" s="39">
        <v>0</v>
      </c>
      <c r="W294" s="39">
        <v>7.3841000000000001</v>
      </c>
      <c r="X294" s="39">
        <v>1393.2264</v>
      </c>
      <c r="Y294" s="39">
        <v>1.9225000000000001</v>
      </c>
      <c r="Z294" s="39">
        <v>23852.930199999999</v>
      </c>
      <c r="AA294" s="39">
        <v>0</v>
      </c>
      <c r="AB294" s="39">
        <v>0</v>
      </c>
      <c r="AC294" s="39">
        <v>230.39599999999999</v>
      </c>
      <c r="AD294" s="39">
        <v>0</v>
      </c>
      <c r="AE294" s="39">
        <v>48.274999999999999</v>
      </c>
      <c r="AF294" s="39">
        <v>6.3700999999999999</v>
      </c>
      <c r="AG294" s="39">
        <v>37710.167500000003</v>
      </c>
      <c r="AH294" s="39">
        <v>575.31240000000003</v>
      </c>
      <c r="AI294" s="39">
        <v>0</v>
      </c>
      <c r="AJ294" s="39">
        <v>-9999</v>
      </c>
      <c r="AK294" s="39">
        <v>67081.760299999994</v>
      </c>
      <c r="AL294" s="39">
        <v>1931.7329999999999</v>
      </c>
      <c r="AM294" s="39">
        <v>25248.079000000002</v>
      </c>
      <c r="AN294" s="39">
        <v>344.65570000000002</v>
      </c>
      <c r="AO294" s="39">
        <v>483.41520000000003</v>
      </c>
      <c r="AP294" s="39">
        <v>1084.4653000000001</v>
      </c>
      <c r="AQ294" s="39">
        <v>10.539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</row>
    <row r="295" spans="1:53" s="6" customFormat="1" x14ac:dyDescent="0.25">
      <c r="A295" s="6">
        <v>2070</v>
      </c>
      <c r="B295" s="6" t="s">
        <v>89</v>
      </c>
      <c r="C295" s="6" t="s">
        <v>95</v>
      </c>
      <c r="D295" s="6" t="s">
        <v>103</v>
      </c>
      <c r="E295" s="6" t="s">
        <v>95</v>
      </c>
      <c r="F295" s="39" t="s">
        <v>51</v>
      </c>
      <c r="G295" s="39" t="s">
        <v>54</v>
      </c>
      <c r="H295" s="39" t="s">
        <v>50</v>
      </c>
      <c r="I295" s="39">
        <v>0.97850000000000004</v>
      </c>
      <c r="J295" s="39">
        <v>18249.157200000001</v>
      </c>
      <c r="K295" s="39">
        <v>48130.07</v>
      </c>
      <c r="L295" s="39">
        <v>1752.0797</v>
      </c>
      <c r="M295" s="39">
        <v>0</v>
      </c>
      <c r="N295" s="39">
        <v>120.5645</v>
      </c>
      <c r="O295" s="39">
        <v>2.9489999999999998</v>
      </c>
      <c r="P295" s="39">
        <v>321.45580000000001</v>
      </c>
      <c r="Q295" s="39">
        <v>820.96230000000003</v>
      </c>
      <c r="R295" s="39">
        <v>0</v>
      </c>
      <c r="S295" s="39">
        <v>265.04950000000002</v>
      </c>
      <c r="T295" s="39">
        <v>50.731499999999997</v>
      </c>
      <c r="U295" s="39">
        <v>0</v>
      </c>
      <c r="V295" s="39">
        <v>0</v>
      </c>
      <c r="W295" s="39">
        <v>6.9541000000000004</v>
      </c>
      <c r="X295" s="39">
        <v>1384.7375</v>
      </c>
      <c r="Y295" s="39">
        <v>1.51</v>
      </c>
      <c r="Z295" s="39">
        <v>23911.4208</v>
      </c>
      <c r="AA295" s="39">
        <v>0</v>
      </c>
      <c r="AB295" s="39">
        <v>0</v>
      </c>
      <c r="AC295" s="39">
        <v>55.942399999999999</v>
      </c>
      <c r="AD295" s="39">
        <v>0</v>
      </c>
      <c r="AE295" s="39">
        <v>48.274999999999999</v>
      </c>
      <c r="AF295" s="39">
        <v>5.5854999999999997</v>
      </c>
      <c r="AG295" s="39">
        <v>37710.167500000003</v>
      </c>
      <c r="AH295" s="39">
        <v>1057.2028</v>
      </c>
      <c r="AI295" s="39">
        <v>0</v>
      </c>
      <c r="AJ295" s="39">
        <v>-9999</v>
      </c>
      <c r="AK295" s="39">
        <v>66379.227100000004</v>
      </c>
      <c r="AL295" s="39">
        <v>1920.9192</v>
      </c>
      <c r="AM295" s="39">
        <v>25297.668300000001</v>
      </c>
      <c r="AN295" s="39">
        <v>322.73500000000001</v>
      </c>
      <c r="AO295" s="39">
        <v>820.96230000000003</v>
      </c>
      <c r="AP295" s="39">
        <v>1434.6011000000001</v>
      </c>
      <c r="AQ295" s="39">
        <v>8.5344999999999995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</row>
    <row r="296" spans="1:53" s="6" customFormat="1" x14ac:dyDescent="0.25">
      <c r="A296" s="6">
        <v>2085</v>
      </c>
      <c r="B296" s="6" t="s">
        <v>89</v>
      </c>
      <c r="C296" s="6" t="s">
        <v>95</v>
      </c>
      <c r="D296" s="6" t="s">
        <v>103</v>
      </c>
      <c r="E296" s="6" t="s">
        <v>95</v>
      </c>
      <c r="F296" s="39" t="s">
        <v>51</v>
      </c>
      <c r="G296" s="39" t="s">
        <v>54</v>
      </c>
      <c r="H296" s="39" t="s">
        <v>50</v>
      </c>
      <c r="I296" s="39">
        <v>1.3087</v>
      </c>
      <c r="J296" s="39">
        <v>17845.650099999999</v>
      </c>
      <c r="K296" s="39">
        <v>47947.153700000003</v>
      </c>
      <c r="L296" s="39">
        <v>1746.2920999999999</v>
      </c>
      <c r="M296" s="39">
        <v>0</v>
      </c>
      <c r="N296" s="39">
        <v>118.51090000000001</v>
      </c>
      <c r="O296" s="39">
        <v>1.9536</v>
      </c>
      <c r="P296" s="39">
        <v>300.31209999999999</v>
      </c>
      <c r="Q296" s="39">
        <v>992.65139999999997</v>
      </c>
      <c r="R296" s="39">
        <v>0</v>
      </c>
      <c r="S296" s="39">
        <v>231.8793</v>
      </c>
      <c r="T296" s="39">
        <v>104.4639</v>
      </c>
      <c r="U296" s="39">
        <v>0</v>
      </c>
      <c r="V296" s="39">
        <v>0</v>
      </c>
      <c r="W296" s="39">
        <v>6.4038000000000004</v>
      </c>
      <c r="X296" s="39">
        <v>1381.69</v>
      </c>
      <c r="Y296" s="39">
        <v>0.91749999999999998</v>
      </c>
      <c r="Z296" s="39">
        <v>23968.913100000002</v>
      </c>
      <c r="AA296" s="39">
        <v>0</v>
      </c>
      <c r="AB296" s="39">
        <v>0</v>
      </c>
      <c r="AC296" s="39">
        <v>24.2027</v>
      </c>
      <c r="AD296" s="39">
        <v>0</v>
      </c>
      <c r="AE296" s="39">
        <v>48.274999999999999</v>
      </c>
      <c r="AF296" s="39">
        <v>4.6684999999999999</v>
      </c>
      <c r="AG296" s="39">
        <v>37710.167500000003</v>
      </c>
      <c r="AH296" s="39">
        <v>1460.7099000000001</v>
      </c>
      <c r="AI296" s="39">
        <v>0</v>
      </c>
      <c r="AJ296" s="39">
        <v>-9999</v>
      </c>
      <c r="AK296" s="39">
        <v>65792.803799999994</v>
      </c>
      <c r="AL296" s="39">
        <v>1913.078</v>
      </c>
      <c r="AM296" s="39">
        <v>25351.5206</v>
      </c>
      <c r="AN296" s="39">
        <v>342.74700000000001</v>
      </c>
      <c r="AO296" s="39">
        <v>992.65139999999997</v>
      </c>
      <c r="AP296" s="39">
        <v>1785.2247</v>
      </c>
      <c r="AQ296" s="39">
        <v>6.6220999999999997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</row>
    <row r="297" spans="1:53" s="6" customFormat="1" x14ac:dyDescent="0.25">
      <c r="A297" s="6">
        <v>2100</v>
      </c>
      <c r="B297" s="6" t="s">
        <v>89</v>
      </c>
      <c r="C297" s="6" t="s">
        <v>95</v>
      </c>
      <c r="D297" s="6" t="s">
        <v>103</v>
      </c>
      <c r="E297" s="6" t="s">
        <v>95</v>
      </c>
      <c r="F297" s="39" t="s">
        <v>51</v>
      </c>
      <c r="G297" s="39" t="s">
        <v>54</v>
      </c>
      <c r="H297" s="39" t="s">
        <v>50</v>
      </c>
      <c r="I297" s="39">
        <v>1.6326000000000001</v>
      </c>
      <c r="J297" s="39">
        <v>17511.8367</v>
      </c>
      <c r="K297" s="39">
        <v>47799.183299999997</v>
      </c>
      <c r="L297" s="39">
        <v>1742.8615</v>
      </c>
      <c r="M297" s="39">
        <v>0</v>
      </c>
      <c r="N297" s="39">
        <v>118.3896</v>
      </c>
      <c r="O297" s="39">
        <v>1.3928</v>
      </c>
      <c r="P297" s="39">
        <v>246.08150000000001</v>
      </c>
      <c r="Q297" s="39">
        <v>1070.0704000000001</v>
      </c>
      <c r="R297" s="39">
        <v>0</v>
      </c>
      <c r="S297" s="39">
        <v>204.07329999999999</v>
      </c>
      <c r="T297" s="39">
        <v>203.98099999999999</v>
      </c>
      <c r="U297" s="39">
        <v>0</v>
      </c>
      <c r="V297" s="39">
        <v>0</v>
      </c>
      <c r="W297" s="39">
        <v>5.0986000000000002</v>
      </c>
      <c r="X297" s="39">
        <v>1377.6975</v>
      </c>
      <c r="Y297" s="39">
        <v>0.91</v>
      </c>
      <c r="Z297" s="39">
        <v>24042.6947</v>
      </c>
      <c r="AA297" s="39">
        <v>0</v>
      </c>
      <c r="AB297" s="39">
        <v>0</v>
      </c>
      <c r="AC297" s="39">
        <v>13.353400000000001</v>
      </c>
      <c r="AD297" s="39">
        <v>0</v>
      </c>
      <c r="AE297" s="39">
        <v>48.274999999999999</v>
      </c>
      <c r="AF297" s="39">
        <v>4.2249999999999996</v>
      </c>
      <c r="AG297" s="39">
        <v>37710.167500000003</v>
      </c>
      <c r="AH297" s="39">
        <v>1794.5233000000001</v>
      </c>
      <c r="AI297" s="39">
        <v>0</v>
      </c>
      <c r="AJ297" s="39">
        <v>-9999</v>
      </c>
      <c r="AK297" s="39">
        <v>65311.02</v>
      </c>
      <c r="AL297" s="39">
        <v>1909.5261</v>
      </c>
      <c r="AM297" s="39">
        <v>25421.302199999998</v>
      </c>
      <c r="AN297" s="39">
        <v>413.15289999999999</v>
      </c>
      <c r="AO297" s="39">
        <v>1070.0704000000001</v>
      </c>
      <c r="AP297" s="39">
        <v>2053.9580999999998</v>
      </c>
      <c r="AQ297" s="39">
        <v>5.6177999999999999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</row>
    <row r="298" spans="1:53" s="6" customFormat="1" x14ac:dyDescent="0.25">
      <c r="A298" s="6">
        <v>0</v>
      </c>
      <c r="B298" s="6" t="s">
        <v>90</v>
      </c>
      <c r="C298" s="6" t="s">
        <v>95</v>
      </c>
      <c r="D298" s="16" t="s">
        <v>104</v>
      </c>
      <c r="E298" s="6" t="s">
        <v>95</v>
      </c>
      <c r="F298" s="39" t="s">
        <v>51</v>
      </c>
      <c r="G298" s="39" t="s">
        <v>54</v>
      </c>
      <c r="H298" s="39" t="s">
        <v>50</v>
      </c>
      <c r="I298" s="39">
        <v>0</v>
      </c>
      <c r="J298" s="39">
        <v>1579.6025</v>
      </c>
      <c r="K298" s="39">
        <v>1507.2</v>
      </c>
      <c r="L298" s="39">
        <v>78.477500000000006</v>
      </c>
      <c r="M298" s="39">
        <v>0</v>
      </c>
      <c r="N298" s="39">
        <v>5.9974999999999996</v>
      </c>
      <c r="O298" s="39">
        <v>4.8025000000000002</v>
      </c>
      <c r="P298" s="39">
        <v>0</v>
      </c>
      <c r="Q298" s="39">
        <v>16.1325</v>
      </c>
      <c r="R298" s="39">
        <v>0</v>
      </c>
      <c r="S298" s="39">
        <v>50.797499999999999</v>
      </c>
      <c r="T298" s="39">
        <v>0</v>
      </c>
      <c r="U298" s="39">
        <v>0</v>
      </c>
      <c r="V298" s="39">
        <v>0</v>
      </c>
      <c r="W298" s="39">
        <v>0</v>
      </c>
      <c r="X298" s="39">
        <v>28.747499999999999</v>
      </c>
      <c r="Y298" s="39">
        <v>1.6975</v>
      </c>
      <c r="Z298" s="39">
        <v>369.66750000000002</v>
      </c>
      <c r="AA298" s="39">
        <v>0</v>
      </c>
      <c r="AB298" s="39">
        <v>0</v>
      </c>
      <c r="AC298" s="39">
        <v>72.952500000000001</v>
      </c>
      <c r="AD298" s="39">
        <v>0</v>
      </c>
      <c r="AE298" s="39">
        <v>0</v>
      </c>
      <c r="AF298" s="39">
        <v>1.8574999999999999</v>
      </c>
      <c r="AG298" s="39">
        <v>1581.9849999999999</v>
      </c>
      <c r="AH298" s="39">
        <v>0</v>
      </c>
      <c r="AI298" s="39">
        <v>0</v>
      </c>
      <c r="AJ298" s="39">
        <v>-9999</v>
      </c>
      <c r="AK298" s="39">
        <v>3086.8024999999998</v>
      </c>
      <c r="AL298" s="39">
        <v>84.474999999999994</v>
      </c>
      <c r="AM298" s="39">
        <v>400.11250000000001</v>
      </c>
      <c r="AN298" s="39">
        <v>50.797499999999999</v>
      </c>
      <c r="AO298" s="39">
        <v>16.1325</v>
      </c>
      <c r="AP298" s="39">
        <v>72.952500000000001</v>
      </c>
      <c r="AQ298" s="39">
        <v>6.66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</row>
    <row r="299" spans="1:53" s="6" customFormat="1" x14ac:dyDescent="0.25">
      <c r="A299" s="6">
        <v>2010</v>
      </c>
      <c r="B299" s="6" t="s">
        <v>90</v>
      </c>
      <c r="C299" s="6" t="s">
        <v>95</v>
      </c>
      <c r="D299" s="16" t="s">
        <v>104</v>
      </c>
      <c r="E299" s="6" t="s">
        <v>95</v>
      </c>
      <c r="F299" s="39" t="s">
        <v>51</v>
      </c>
      <c r="G299" s="39" t="s">
        <v>54</v>
      </c>
      <c r="H299" s="39" t="s">
        <v>50</v>
      </c>
      <c r="I299" s="39">
        <v>0</v>
      </c>
      <c r="J299" s="39">
        <v>1570.9429</v>
      </c>
      <c r="K299" s="39">
        <v>1497.2460000000001</v>
      </c>
      <c r="L299" s="39">
        <v>78.477500000000006</v>
      </c>
      <c r="M299" s="39">
        <v>0</v>
      </c>
      <c r="N299" s="39">
        <v>5.9131</v>
      </c>
      <c r="O299" s="39">
        <v>4.2009999999999996</v>
      </c>
      <c r="P299" s="39">
        <v>10.038399999999999</v>
      </c>
      <c r="Q299" s="39">
        <v>17.063400000000001</v>
      </c>
      <c r="R299" s="39">
        <v>0</v>
      </c>
      <c r="S299" s="39">
        <v>50.797499999999999</v>
      </c>
      <c r="T299" s="39">
        <v>0.20599999999999999</v>
      </c>
      <c r="U299" s="39">
        <v>0</v>
      </c>
      <c r="V299" s="39">
        <v>0</v>
      </c>
      <c r="W299" s="39">
        <v>0</v>
      </c>
      <c r="X299" s="39">
        <v>19.72</v>
      </c>
      <c r="Y299" s="39">
        <v>0.74250000000000005</v>
      </c>
      <c r="Z299" s="39">
        <v>379.65</v>
      </c>
      <c r="AA299" s="39">
        <v>0</v>
      </c>
      <c r="AB299" s="39">
        <v>0</v>
      </c>
      <c r="AC299" s="39">
        <v>72.753699999999995</v>
      </c>
      <c r="AD299" s="39">
        <v>0</v>
      </c>
      <c r="AE299" s="39">
        <v>0</v>
      </c>
      <c r="AF299" s="39">
        <v>1.5208999999999999</v>
      </c>
      <c r="AG299" s="39">
        <v>1581.9849999999999</v>
      </c>
      <c r="AH299" s="39">
        <v>8.6595999999999993</v>
      </c>
      <c r="AI299" s="39">
        <v>0</v>
      </c>
      <c r="AJ299" s="39">
        <v>-9999</v>
      </c>
      <c r="AK299" s="39">
        <v>3068.1889000000001</v>
      </c>
      <c r="AL299" s="39">
        <v>84.390600000000006</v>
      </c>
      <c r="AM299" s="39">
        <v>400.11250000000001</v>
      </c>
      <c r="AN299" s="39">
        <v>51.003500000000003</v>
      </c>
      <c r="AO299" s="39">
        <v>17.063400000000001</v>
      </c>
      <c r="AP299" s="39">
        <v>91.451700000000002</v>
      </c>
      <c r="AQ299" s="39">
        <v>5.7218999999999998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</row>
    <row r="300" spans="1:53" s="6" customFormat="1" x14ac:dyDescent="0.25">
      <c r="A300" s="6">
        <v>2025</v>
      </c>
      <c r="B300" s="6" t="s">
        <v>90</v>
      </c>
      <c r="C300" s="6" t="s">
        <v>95</v>
      </c>
      <c r="D300" s="16" t="s">
        <v>104</v>
      </c>
      <c r="E300" s="6" t="s">
        <v>95</v>
      </c>
      <c r="F300" s="39" t="s">
        <v>51</v>
      </c>
      <c r="G300" s="39" t="s">
        <v>54</v>
      </c>
      <c r="H300" s="39" t="s">
        <v>50</v>
      </c>
      <c r="I300" s="39">
        <v>0.16569999999999999</v>
      </c>
      <c r="J300" s="39">
        <v>1568.3749</v>
      </c>
      <c r="K300" s="39">
        <v>1494.1107</v>
      </c>
      <c r="L300" s="39">
        <v>78.477500000000006</v>
      </c>
      <c r="M300" s="39">
        <v>0</v>
      </c>
      <c r="N300" s="39">
        <v>5.9112</v>
      </c>
      <c r="O300" s="39">
        <v>3.8218999999999999</v>
      </c>
      <c r="P300" s="39">
        <v>6.4455999999999998</v>
      </c>
      <c r="Q300" s="39">
        <v>24.909800000000001</v>
      </c>
      <c r="R300" s="39">
        <v>0</v>
      </c>
      <c r="S300" s="39">
        <v>49.508299999999998</v>
      </c>
      <c r="T300" s="39">
        <v>0.21490000000000001</v>
      </c>
      <c r="U300" s="39">
        <v>0</v>
      </c>
      <c r="V300" s="39">
        <v>0</v>
      </c>
      <c r="W300" s="39">
        <v>0</v>
      </c>
      <c r="X300" s="39">
        <v>19.642499999999998</v>
      </c>
      <c r="Y300" s="39">
        <v>0.20250000000000001</v>
      </c>
      <c r="Z300" s="39">
        <v>381.57979999999998</v>
      </c>
      <c r="AA300" s="39">
        <v>0</v>
      </c>
      <c r="AB300" s="39">
        <v>0</v>
      </c>
      <c r="AC300" s="39">
        <v>72.061000000000007</v>
      </c>
      <c r="AD300" s="39">
        <v>0</v>
      </c>
      <c r="AE300" s="39">
        <v>0</v>
      </c>
      <c r="AF300" s="39">
        <v>1.4441999999999999</v>
      </c>
      <c r="AG300" s="39">
        <v>1581.9849999999999</v>
      </c>
      <c r="AH300" s="39">
        <v>11.227600000000001</v>
      </c>
      <c r="AI300" s="39">
        <v>0</v>
      </c>
      <c r="AJ300" s="39">
        <v>-9999</v>
      </c>
      <c r="AK300" s="39">
        <v>3062.4856</v>
      </c>
      <c r="AL300" s="39">
        <v>84.3887</v>
      </c>
      <c r="AM300" s="39">
        <v>401.4248</v>
      </c>
      <c r="AN300" s="39">
        <v>49.723199999999999</v>
      </c>
      <c r="AO300" s="39">
        <v>24.909800000000001</v>
      </c>
      <c r="AP300" s="39">
        <v>89.734200000000001</v>
      </c>
      <c r="AQ300" s="39">
        <v>5.2660999999999998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</row>
    <row r="301" spans="1:53" s="6" customFormat="1" x14ac:dyDescent="0.25">
      <c r="A301" s="6">
        <v>2040</v>
      </c>
      <c r="B301" s="6" t="s">
        <v>90</v>
      </c>
      <c r="C301" s="6" t="s">
        <v>95</v>
      </c>
      <c r="D301" s="16" t="s">
        <v>104</v>
      </c>
      <c r="E301" s="6" t="s">
        <v>95</v>
      </c>
      <c r="F301" s="39" t="s">
        <v>51</v>
      </c>
      <c r="G301" s="39" t="s">
        <v>54</v>
      </c>
      <c r="H301" s="39" t="s">
        <v>50</v>
      </c>
      <c r="I301" s="39">
        <v>0.40699999999999997</v>
      </c>
      <c r="J301" s="39">
        <v>1563.3380999999999</v>
      </c>
      <c r="K301" s="39">
        <v>1489.3909000000001</v>
      </c>
      <c r="L301" s="39">
        <v>78.477500000000006</v>
      </c>
      <c r="M301" s="39">
        <v>0</v>
      </c>
      <c r="N301" s="39">
        <v>5.8392999999999997</v>
      </c>
      <c r="O301" s="39">
        <v>3.6128</v>
      </c>
      <c r="P301" s="39">
        <v>8.7792999999999992</v>
      </c>
      <c r="Q301" s="39">
        <v>30.2346</v>
      </c>
      <c r="R301" s="39">
        <v>0</v>
      </c>
      <c r="S301" s="39">
        <v>38.695700000000002</v>
      </c>
      <c r="T301" s="39">
        <v>0.3962</v>
      </c>
      <c r="U301" s="39">
        <v>0</v>
      </c>
      <c r="V301" s="39">
        <v>0</v>
      </c>
      <c r="W301" s="39">
        <v>0</v>
      </c>
      <c r="X301" s="39">
        <v>19.642499999999998</v>
      </c>
      <c r="Y301" s="39">
        <v>0.15</v>
      </c>
      <c r="Z301" s="39">
        <v>392.54750000000001</v>
      </c>
      <c r="AA301" s="39">
        <v>0</v>
      </c>
      <c r="AB301" s="39">
        <v>0</v>
      </c>
      <c r="AC301" s="39">
        <v>69.208699999999993</v>
      </c>
      <c r="AD301" s="39">
        <v>0</v>
      </c>
      <c r="AE301" s="39">
        <v>0</v>
      </c>
      <c r="AF301" s="39">
        <v>1.355</v>
      </c>
      <c r="AG301" s="39">
        <v>1581.9849999999999</v>
      </c>
      <c r="AH301" s="39">
        <v>16.264399999999998</v>
      </c>
      <c r="AI301" s="39">
        <v>0</v>
      </c>
      <c r="AJ301" s="39">
        <v>-9999</v>
      </c>
      <c r="AK301" s="39">
        <v>3052.7289999999998</v>
      </c>
      <c r="AL301" s="39">
        <v>84.316800000000001</v>
      </c>
      <c r="AM301" s="39">
        <v>412.34</v>
      </c>
      <c r="AN301" s="39">
        <v>39.091900000000003</v>
      </c>
      <c r="AO301" s="39">
        <v>30.2346</v>
      </c>
      <c r="AP301" s="39">
        <v>94.252399999999994</v>
      </c>
      <c r="AQ301" s="39">
        <v>4.9678000000000004</v>
      </c>
      <c r="AR301" s="39">
        <v>0</v>
      </c>
      <c r="AS301" s="39">
        <v>0</v>
      </c>
      <c r="AT301" s="39">
        <v>0</v>
      </c>
      <c r="AU301" s="39">
        <v>0</v>
      </c>
      <c r="AV301" s="39">
        <v>0</v>
      </c>
      <c r="AW301" s="39">
        <v>0</v>
      </c>
      <c r="AX301" s="39">
        <v>0</v>
      </c>
      <c r="AY301" s="39">
        <v>0</v>
      </c>
      <c r="AZ301" s="39">
        <v>0</v>
      </c>
      <c r="BA301" s="39">
        <v>0</v>
      </c>
    </row>
    <row r="302" spans="1:53" s="6" customFormat="1" x14ac:dyDescent="0.25">
      <c r="A302" s="6">
        <v>2055</v>
      </c>
      <c r="B302" s="6" t="s">
        <v>90</v>
      </c>
      <c r="C302" s="6" t="s">
        <v>95</v>
      </c>
      <c r="D302" s="16" t="s">
        <v>104</v>
      </c>
      <c r="E302" s="6" t="s">
        <v>95</v>
      </c>
      <c r="F302" s="39" t="s">
        <v>51</v>
      </c>
      <c r="G302" s="39" t="s">
        <v>54</v>
      </c>
      <c r="H302" s="39" t="s">
        <v>50</v>
      </c>
      <c r="I302" s="39">
        <v>0.64829999999999999</v>
      </c>
      <c r="J302" s="39">
        <v>1532.3375000000001</v>
      </c>
      <c r="K302" s="39">
        <v>1472.123</v>
      </c>
      <c r="L302" s="39">
        <v>78.3339</v>
      </c>
      <c r="M302" s="39">
        <v>0</v>
      </c>
      <c r="N302" s="39">
        <v>4.4024999999999999</v>
      </c>
      <c r="O302" s="39">
        <v>2.6084999999999998</v>
      </c>
      <c r="P302" s="39">
        <v>23.9222</v>
      </c>
      <c r="Q302" s="39">
        <v>43.746499999999997</v>
      </c>
      <c r="R302" s="39">
        <v>0</v>
      </c>
      <c r="S302" s="39">
        <v>26.332699999999999</v>
      </c>
      <c r="T302" s="39">
        <v>0.47449999999999998</v>
      </c>
      <c r="U302" s="39">
        <v>0</v>
      </c>
      <c r="V302" s="39">
        <v>0</v>
      </c>
      <c r="W302" s="39">
        <v>0</v>
      </c>
      <c r="X302" s="39">
        <v>19.07</v>
      </c>
      <c r="Y302" s="39">
        <v>0.1275</v>
      </c>
      <c r="Z302" s="39">
        <v>405.67500000000001</v>
      </c>
      <c r="AA302" s="39">
        <v>0</v>
      </c>
      <c r="AB302" s="39">
        <v>0</v>
      </c>
      <c r="AC302" s="39">
        <v>60.240200000000002</v>
      </c>
      <c r="AD302" s="39">
        <v>0</v>
      </c>
      <c r="AE302" s="39">
        <v>0</v>
      </c>
      <c r="AF302" s="39">
        <v>1.2737000000000001</v>
      </c>
      <c r="AG302" s="39">
        <v>1581.9849999999999</v>
      </c>
      <c r="AH302" s="39">
        <v>47.265000000000001</v>
      </c>
      <c r="AI302" s="39">
        <v>0</v>
      </c>
      <c r="AJ302" s="39">
        <v>-9999</v>
      </c>
      <c r="AK302" s="39">
        <v>3004.4605000000001</v>
      </c>
      <c r="AL302" s="39">
        <v>82.736400000000003</v>
      </c>
      <c r="AM302" s="39">
        <v>424.8725</v>
      </c>
      <c r="AN302" s="39">
        <v>26.807099999999998</v>
      </c>
      <c r="AO302" s="39">
        <v>43.746499999999997</v>
      </c>
      <c r="AP302" s="39">
        <v>131.4273</v>
      </c>
      <c r="AQ302" s="39">
        <v>3.8820999999999999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</row>
    <row r="303" spans="1:53" s="6" customFormat="1" x14ac:dyDescent="0.25">
      <c r="A303" s="6">
        <v>2070</v>
      </c>
      <c r="B303" s="6" t="s">
        <v>90</v>
      </c>
      <c r="C303" s="6" t="s">
        <v>95</v>
      </c>
      <c r="D303" s="16" t="s">
        <v>104</v>
      </c>
      <c r="E303" s="6" t="s">
        <v>95</v>
      </c>
      <c r="F303" s="39" t="s">
        <v>51</v>
      </c>
      <c r="G303" s="39" t="s">
        <v>54</v>
      </c>
      <c r="H303" s="39" t="s">
        <v>50</v>
      </c>
      <c r="I303" s="39">
        <v>0.97850000000000004</v>
      </c>
      <c r="J303" s="39">
        <v>1507.5601999999999</v>
      </c>
      <c r="K303" s="39">
        <v>1453.4503</v>
      </c>
      <c r="L303" s="39">
        <v>78.316299999999998</v>
      </c>
      <c r="M303" s="39">
        <v>0</v>
      </c>
      <c r="N303" s="39">
        <v>3.9853999999999998</v>
      </c>
      <c r="O303" s="39">
        <v>1.9725999999999999</v>
      </c>
      <c r="P303" s="39">
        <v>25.970400000000001</v>
      </c>
      <c r="Q303" s="39">
        <v>89.950400000000002</v>
      </c>
      <c r="R303" s="39">
        <v>0</v>
      </c>
      <c r="S303" s="39">
        <v>21.155899999999999</v>
      </c>
      <c r="T303" s="39">
        <v>0.87</v>
      </c>
      <c r="U303" s="39">
        <v>0</v>
      </c>
      <c r="V303" s="39">
        <v>0</v>
      </c>
      <c r="W303" s="39">
        <v>0</v>
      </c>
      <c r="X303" s="39">
        <v>18.912500000000001</v>
      </c>
      <c r="Y303" s="39">
        <v>6.5000000000000002E-2</v>
      </c>
      <c r="Z303" s="39">
        <v>411.27769999999998</v>
      </c>
      <c r="AA303" s="39">
        <v>0</v>
      </c>
      <c r="AB303" s="39">
        <v>0</v>
      </c>
      <c r="AC303" s="39">
        <v>31.2622</v>
      </c>
      <c r="AD303" s="39">
        <v>0</v>
      </c>
      <c r="AE303" s="39">
        <v>0</v>
      </c>
      <c r="AF303" s="39">
        <v>1.1414</v>
      </c>
      <c r="AG303" s="39">
        <v>1581.9849999999999</v>
      </c>
      <c r="AH303" s="39">
        <v>72.042299999999997</v>
      </c>
      <c r="AI303" s="39">
        <v>0</v>
      </c>
      <c r="AJ303" s="39">
        <v>-9999</v>
      </c>
      <c r="AK303" s="39">
        <v>2961.0104999999999</v>
      </c>
      <c r="AL303" s="39">
        <v>82.301699999999997</v>
      </c>
      <c r="AM303" s="39">
        <v>430.2552</v>
      </c>
      <c r="AN303" s="39">
        <v>22.0259</v>
      </c>
      <c r="AO303" s="39">
        <v>89.950400000000002</v>
      </c>
      <c r="AP303" s="39">
        <v>129.2749</v>
      </c>
      <c r="AQ303" s="39">
        <v>3.1139000000000001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</row>
    <row r="304" spans="1:53" s="6" customFormat="1" x14ac:dyDescent="0.25">
      <c r="A304" s="6">
        <v>2085</v>
      </c>
      <c r="B304" s="6" t="s">
        <v>90</v>
      </c>
      <c r="C304" s="6" t="s">
        <v>95</v>
      </c>
      <c r="D304" s="16" t="s">
        <v>104</v>
      </c>
      <c r="E304" s="6" t="s">
        <v>95</v>
      </c>
      <c r="F304" s="39" t="s">
        <v>51</v>
      </c>
      <c r="G304" s="39" t="s">
        <v>54</v>
      </c>
      <c r="H304" s="39" t="s">
        <v>50</v>
      </c>
      <c r="I304" s="39">
        <v>1.3087</v>
      </c>
      <c r="J304" s="39">
        <v>1482.5998</v>
      </c>
      <c r="K304" s="39">
        <v>1438.5814</v>
      </c>
      <c r="L304" s="39">
        <v>78.313400000000001</v>
      </c>
      <c r="M304" s="39">
        <v>0</v>
      </c>
      <c r="N304" s="39">
        <v>3.8719999999999999</v>
      </c>
      <c r="O304" s="39">
        <v>1.4749000000000001</v>
      </c>
      <c r="P304" s="39">
        <v>23.212299999999999</v>
      </c>
      <c r="Q304" s="39">
        <v>123.6891</v>
      </c>
      <c r="R304" s="39">
        <v>0</v>
      </c>
      <c r="S304" s="39">
        <v>16.873899999999999</v>
      </c>
      <c r="T304" s="39">
        <v>2.0346000000000002</v>
      </c>
      <c r="U304" s="39">
        <v>0</v>
      </c>
      <c r="V304" s="39">
        <v>0</v>
      </c>
      <c r="W304" s="39">
        <v>0</v>
      </c>
      <c r="X304" s="39">
        <v>18.172499999999999</v>
      </c>
      <c r="Y304" s="39">
        <v>2.2499999999999999E-2</v>
      </c>
      <c r="Z304" s="39">
        <v>416.67939999999999</v>
      </c>
      <c r="AA304" s="39">
        <v>0</v>
      </c>
      <c r="AB304" s="39">
        <v>0</v>
      </c>
      <c r="AC304" s="39">
        <v>14.37</v>
      </c>
      <c r="AD304" s="39">
        <v>0</v>
      </c>
      <c r="AE304" s="39">
        <v>0</v>
      </c>
      <c r="AF304" s="39">
        <v>1.0339</v>
      </c>
      <c r="AG304" s="39">
        <v>1581.9849999999999</v>
      </c>
      <c r="AH304" s="39">
        <v>97.002700000000004</v>
      </c>
      <c r="AI304" s="39">
        <v>0</v>
      </c>
      <c r="AJ304" s="39">
        <v>-9999</v>
      </c>
      <c r="AK304" s="39">
        <v>2921.1812</v>
      </c>
      <c r="AL304" s="39">
        <v>82.185400000000001</v>
      </c>
      <c r="AM304" s="39">
        <v>434.87439999999998</v>
      </c>
      <c r="AN304" s="39">
        <v>18.9085</v>
      </c>
      <c r="AO304" s="39">
        <v>123.6891</v>
      </c>
      <c r="AP304" s="39">
        <v>134.58510000000001</v>
      </c>
      <c r="AQ304" s="39">
        <v>2.5089000000000001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</row>
    <row r="305" spans="1:53" s="6" customFormat="1" x14ac:dyDescent="0.25">
      <c r="A305" s="6">
        <v>2100</v>
      </c>
      <c r="B305" s="6" t="s">
        <v>90</v>
      </c>
      <c r="C305" s="6" t="s">
        <v>95</v>
      </c>
      <c r="D305" s="16" t="s">
        <v>104</v>
      </c>
      <c r="E305" s="6" t="s">
        <v>95</v>
      </c>
      <c r="F305" s="39" t="s">
        <v>51</v>
      </c>
      <c r="G305" s="39" t="s">
        <v>54</v>
      </c>
      <c r="H305" s="39" t="s">
        <v>50</v>
      </c>
      <c r="I305" s="39">
        <v>1.6326000000000001</v>
      </c>
      <c r="J305" s="39">
        <v>1465.3219999999999</v>
      </c>
      <c r="K305" s="39">
        <v>1428.2508</v>
      </c>
      <c r="L305" s="39">
        <v>78.3125</v>
      </c>
      <c r="M305" s="39">
        <v>0</v>
      </c>
      <c r="N305" s="39">
        <v>3.8315000000000001</v>
      </c>
      <c r="O305" s="39">
        <v>1.0149999999999999</v>
      </c>
      <c r="P305" s="39">
        <v>17.305199999999999</v>
      </c>
      <c r="Q305" s="39">
        <v>143.56139999999999</v>
      </c>
      <c r="R305" s="39">
        <v>0</v>
      </c>
      <c r="S305" s="39">
        <v>13.468999999999999</v>
      </c>
      <c r="T305" s="39">
        <v>7.0914000000000001</v>
      </c>
      <c r="U305" s="39">
        <v>0</v>
      </c>
      <c r="V305" s="39">
        <v>0</v>
      </c>
      <c r="W305" s="39">
        <v>0</v>
      </c>
      <c r="X305" s="39">
        <v>17.984999999999999</v>
      </c>
      <c r="Y305" s="39">
        <v>0.02</v>
      </c>
      <c r="Z305" s="39">
        <v>421.0136</v>
      </c>
      <c r="AA305" s="39">
        <v>0</v>
      </c>
      <c r="AB305" s="39">
        <v>0</v>
      </c>
      <c r="AC305" s="39">
        <v>5.5641999999999996</v>
      </c>
      <c r="AD305" s="39">
        <v>0</v>
      </c>
      <c r="AE305" s="39">
        <v>0</v>
      </c>
      <c r="AF305" s="39">
        <v>0.91049999999999998</v>
      </c>
      <c r="AG305" s="39">
        <v>1581.9849999999999</v>
      </c>
      <c r="AH305" s="39">
        <v>114.2805</v>
      </c>
      <c r="AI305" s="39">
        <v>0</v>
      </c>
      <c r="AJ305" s="39">
        <v>-9999</v>
      </c>
      <c r="AK305" s="39">
        <v>2893.5727999999999</v>
      </c>
      <c r="AL305" s="39">
        <v>82.144000000000005</v>
      </c>
      <c r="AM305" s="39">
        <v>439.01859999999999</v>
      </c>
      <c r="AN305" s="39">
        <v>20.560400000000001</v>
      </c>
      <c r="AO305" s="39">
        <v>143.56139999999999</v>
      </c>
      <c r="AP305" s="39">
        <v>137.1499</v>
      </c>
      <c r="AQ305" s="39">
        <v>1.9254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</row>
    <row r="306" spans="1:53" s="6" customFormat="1" x14ac:dyDescent="0.25">
      <c r="A306" s="6">
        <v>0</v>
      </c>
      <c r="B306" s="6" t="s">
        <v>91</v>
      </c>
      <c r="C306" s="6" t="s">
        <v>95</v>
      </c>
      <c r="D306" s="16" t="s">
        <v>104</v>
      </c>
      <c r="E306" s="16"/>
      <c r="F306" s="39" t="s">
        <v>51</v>
      </c>
      <c r="G306" s="39" t="s">
        <v>54</v>
      </c>
      <c r="H306" s="39" t="s">
        <v>50</v>
      </c>
      <c r="I306" s="39">
        <v>0</v>
      </c>
      <c r="J306" s="39">
        <v>1084.8050000000001</v>
      </c>
      <c r="K306" s="39">
        <v>1029.9725000000001</v>
      </c>
      <c r="L306" s="39">
        <v>48.88</v>
      </c>
      <c r="M306" s="39">
        <v>0</v>
      </c>
      <c r="N306" s="39">
        <v>9.3849999999999998</v>
      </c>
      <c r="O306" s="39">
        <v>7.9349999999999996</v>
      </c>
      <c r="P306" s="39">
        <v>17.6325</v>
      </c>
      <c r="Q306" s="39">
        <v>84.322500000000005</v>
      </c>
      <c r="R306" s="39">
        <v>0</v>
      </c>
      <c r="S306" s="39">
        <v>73.947500000000005</v>
      </c>
      <c r="T306" s="39">
        <v>0</v>
      </c>
      <c r="U306" s="39">
        <v>0</v>
      </c>
      <c r="V306" s="39">
        <v>0</v>
      </c>
      <c r="W306" s="39">
        <v>0</v>
      </c>
      <c r="X306" s="39">
        <v>17.8675</v>
      </c>
      <c r="Y306" s="39">
        <v>0</v>
      </c>
      <c r="Z306" s="39">
        <v>1963.175</v>
      </c>
      <c r="AA306" s="39">
        <v>0</v>
      </c>
      <c r="AB306" s="39">
        <v>0</v>
      </c>
      <c r="AC306" s="39">
        <v>214.39500000000001</v>
      </c>
      <c r="AD306" s="39">
        <v>0</v>
      </c>
      <c r="AE306" s="39">
        <v>0</v>
      </c>
      <c r="AF306" s="39">
        <v>1.83</v>
      </c>
      <c r="AG306" s="39">
        <v>141.47499999999999</v>
      </c>
      <c r="AH306" s="39">
        <v>0</v>
      </c>
      <c r="AI306" s="39">
        <v>0</v>
      </c>
      <c r="AJ306" s="39">
        <v>-9999</v>
      </c>
      <c r="AK306" s="39">
        <v>2114.7775000000001</v>
      </c>
      <c r="AL306" s="39">
        <v>58.265000000000001</v>
      </c>
      <c r="AM306" s="39">
        <v>1981.0425</v>
      </c>
      <c r="AN306" s="39">
        <v>73.947500000000005</v>
      </c>
      <c r="AO306" s="39">
        <v>84.322500000000005</v>
      </c>
      <c r="AP306" s="39">
        <v>232.0275</v>
      </c>
      <c r="AQ306" s="39">
        <v>9.7650000000000006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</row>
    <row r="307" spans="1:53" s="6" customFormat="1" x14ac:dyDescent="0.25">
      <c r="A307" s="6">
        <v>2010</v>
      </c>
      <c r="B307" s="6" t="s">
        <v>91</v>
      </c>
      <c r="C307" s="6" t="s">
        <v>95</v>
      </c>
      <c r="D307" s="16" t="s">
        <v>104</v>
      </c>
      <c r="E307" s="16"/>
      <c r="F307" s="39" t="s">
        <v>51</v>
      </c>
      <c r="G307" s="39" t="s">
        <v>54</v>
      </c>
      <c r="H307" s="39" t="s">
        <v>50</v>
      </c>
      <c r="I307" s="39">
        <v>0</v>
      </c>
      <c r="J307" s="39">
        <v>1080.6015</v>
      </c>
      <c r="K307" s="39">
        <v>1015.7122000000001</v>
      </c>
      <c r="L307" s="39">
        <v>48.88</v>
      </c>
      <c r="M307" s="39">
        <v>0</v>
      </c>
      <c r="N307" s="39">
        <v>8.5701000000000001</v>
      </c>
      <c r="O307" s="39">
        <v>7.734</v>
      </c>
      <c r="P307" s="39">
        <v>22.446000000000002</v>
      </c>
      <c r="Q307" s="39">
        <v>113.46080000000001</v>
      </c>
      <c r="R307" s="39">
        <v>0</v>
      </c>
      <c r="S307" s="39">
        <v>73.8065</v>
      </c>
      <c r="T307" s="39">
        <v>4.0888</v>
      </c>
      <c r="U307" s="39">
        <v>0</v>
      </c>
      <c r="V307" s="39">
        <v>0</v>
      </c>
      <c r="W307" s="39">
        <v>0</v>
      </c>
      <c r="X307" s="39">
        <v>17.8125</v>
      </c>
      <c r="Y307" s="39">
        <v>0</v>
      </c>
      <c r="Z307" s="39">
        <v>1963.3710000000001</v>
      </c>
      <c r="AA307" s="39">
        <v>0</v>
      </c>
      <c r="AB307" s="39">
        <v>0</v>
      </c>
      <c r="AC307" s="39">
        <v>191.70930000000001</v>
      </c>
      <c r="AD307" s="39">
        <v>0</v>
      </c>
      <c r="AE307" s="39">
        <v>0</v>
      </c>
      <c r="AF307" s="39">
        <v>1.7512000000000001</v>
      </c>
      <c r="AG307" s="39">
        <v>141.47499999999999</v>
      </c>
      <c r="AH307" s="39">
        <v>4.2035</v>
      </c>
      <c r="AI307" s="39">
        <v>0</v>
      </c>
      <c r="AJ307" s="39">
        <v>-9999</v>
      </c>
      <c r="AK307" s="39">
        <v>2096.3137000000002</v>
      </c>
      <c r="AL307" s="39">
        <v>57.450099999999999</v>
      </c>
      <c r="AM307" s="39">
        <v>1981.1835000000001</v>
      </c>
      <c r="AN307" s="39">
        <v>77.895399999999995</v>
      </c>
      <c r="AO307" s="39">
        <v>113.46080000000001</v>
      </c>
      <c r="AP307" s="39">
        <v>218.3588</v>
      </c>
      <c r="AQ307" s="39">
        <v>9.4852000000000007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</row>
    <row r="308" spans="1:53" s="6" customFormat="1" x14ac:dyDescent="0.25">
      <c r="A308" s="6">
        <v>2025</v>
      </c>
      <c r="B308" s="6" t="s">
        <v>91</v>
      </c>
      <c r="C308" s="6" t="s">
        <v>95</v>
      </c>
      <c r="D308" s="16" t="s">
        <v>104</v>
      </c>
      <c r="E308" s="16"/>
      <c r="F308" s="39" t="s">
        <v>51</v>
      </c>
      <c r="G308" s="39" t="s">
        <v>54</v>
      </c>
      <c r="H308" s="39" t="s">
        <v>50</v>
      </c>
      <c r="I308" s="39">
        <v>0.16569999999999999</v>
      </c>
      <c r="J308" s="39">
        <v>1078.3907999999999</v>
      </c>
      <c r="K308" s="39">
        <v>1012.1507</v>
      </c>
      <c r="L308" s="39">
        <v>48.88</v>
      </c>
      <c r="M308" s="39">
        <v>0</v>
      </c>
      <c r="N308" s="39">
        <v>7.9943999999999997</v>
      </c>
      <c r="O308" s="39">
        <v>7.1779999999999999</v>
      </c>
      <c r="P308" s="39">
        <v>13.926500000000001</v>
      </c>
      <c r="Q308" s="39">
        <v>129.4502</v>
      </c>
      <c r="R308" s="39">
        <v>0</v>
      </c>
      <c r="S308" s="39">
        <v>72.611500000000007</v>
      </c>
      <c r="T308" s="39">
        <v>7.3780000000000001</v>
      </c>
      <c r="U308" s="39">
        <v>0</v>
      </c>
      <c r="V308" s="39">
        <v>0</v>
      </c>
      <c r="W308" s="39">
        <v>0</v>
      </c>
      <c r="X308" s="39">
        <v>17.8125</v>
      </c>
      <c r="Y308" s="39">
        <v>0</v>
      </c>
      <c r="Z308" s="39">
        <v>1964.7638999999999</v>
      </c>
      <c r="AA308" s="39">
        <v>0</v>
      </c>
      <c r="AB308" s="39">
        <v>0</v>
      </c>
      <c r="AC308" s="39">
        <v>185.56299999999999</v>
      </c>
      <c r="AD308" s="39">
        <v>0</v>
      </c>
      <c r="AE308" s="39">
        <v>0</v>
      </c>
      <c r="AF308" s="39">
        <v>1.6338999999999999</v>
      </c>
      <c r="AG308" s="39">
        <v>141.47499999999999</v>
      </c>
      <c r="AH308" s="39">
        <v>6.4142000000000001</v>
      </c>
      <c r="AI308" s="39">
        <v>0</v>
      </c>
      <c r="AJ308" s="39">
        <v>-9999</v>
      </c>
      <c r="AK308" s="39">
        <v>2090.5414999999998</v>
      </c>
      <c r="AL308" s="39">
        <v>56.874400000000001</v>
      </c>
      <c r="AM308" s="39">
        <v>1982.5763999999999</v>
      </c>
      <c r="AN308" s="39">
        <v>79.989400000000003</v>
      </c>
      <c r="AO308" s="39">
        <v>129.4502</v>
      </c>
      <c r="AP308" s="39">
        <v>205.90369999999999</v>
      </c>
      <c r="AQ308" s="39">
        <v>8.8118999999999996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</row>
    <row r="309" spans="1:53" s="6" customFormat="1" x14ac:dyDescent="0.25">
      <c r="A309" s="6">
        <v>2040</v>
      </c>
      <c r="B309" s="6" t="s">
        <v>91</v>
      </c>
      <c r="C309" s="6" t="s">
        <v>95</v>
      </c>
      <c r="D309" s="16" t="s">
        <v>104</v>
      </c>
      <c r="E309" s="16"/>
      <c r="F309" s="39" t="s">
        <v>51</v>
      </c>
      <c r="G309" s="39" t="s">
        <v>54</v>
      </c>
      <c r="H309" s="39" t="s">
        <v>50</v>
      </c>
      <c r="I309" s="39">
        <v>0.40699999999999997</v>
      </c>
      <c r="J309" s="39">
        <v>1074.0402999999999</v>
      </c>
      <c r="K309" s="39">
        <v>1006.636</v>
      </c>
      <c r="L309" s="39">
        <v>48.88</v>
      </c>
      <c r="M309" s="39">
        <v>0</v>
      </c>
      <c r="N309" s="39">
        <v>7.1901999999999999</v>
      </c>
      <c r="O309" s="39">
        <v>7.0278999999999998</v>
      </c>
      <c r="P309" s="39">
        <v>15.932499999999999</v>
      </c>
      <c r="Q309" s="39">
        <v>143.50720000000001</v>
      </c>
      <c r="R309" s="39">
        <v>0</v>
      </c>
      <c r="S309" s="39">
        <v>66.446399999999997</v>
      </c>
      <c r="T309" s="39">
        <v>17.518599999999999</v>
      </c>
      <c r="U309" s="39">
        <v>0</v>
      </c>
      <c r="V309" s="39">
        <v>0</v>
      </c>
      <c r="W309" s="39">
        <v>0</v>
      </c>
      <c r="X309" s="39">
        <v>17.1525</v>
      </c>
      <c r="Y309" s="39">
        <v>0</v>
      </c>
      <c r="Z309" s="39">
        <v>1972.2773</v>
      </c>
      <c r="AA309" s="39">
        <v>0</v>
      </c>
      <c r="AB309" s="39">
        <v>0</v>
      </c>
      <c r="AC309" s="39">
        <v>165.35149999999999</v>
      </c>
      <c r="AD309" s="39">
        <v>0</v>
      </c>
      <c r="AE309" s="39">
        <v>0</v>
      </c>
      <c r="AF309" s="39">
        <v>1.4222999999999999</v>
      </c>
      <c r="AG309" s="39">
        <v>141.47499999999999</v>
      </c>
      <c r="AH309" s="39">
        <v>10.764699999999999</v>
      </c>
      <c r="AI309" s="39">
        <v>0</v>
      </c>
      <c r="AJ309" s="39">
        <v>-9999</v>
      </c>
      <c r="AK309" s="39">
        <v>2080.6763000000001</v>
      </c>
      <c r="AL309" s="39">
        <v>56.0702</v>
      </c>
      <c r="AM309" s="39">
        <v>1989.4297999999999</v>
      </c>
      <c r="AN309" s="39">
        <v>83.965000000000003</v>
      </c>
      <c r="AO309" s="39">
        <v>143.50720000000001</v>
      </c>
      <c r="AP309" s="39">
        <v>192.0487</v>
      </c>
      <c r="AQ309" s="39">
        <v>8.4502000000000006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</row>
    <row r="310" spans="1:53" s="6" customFormat="1" x14ac:dyDescent="0.25">
      <c r="A310" s="6">
        <v>2055</v>
      </c>
      <c r="B310" s="6" t="s">
        <v>91</v>
      </c>
      <c r="C310" s="6" t="s">
        <v>95</v>
      </c>
      <c r="D310" s="16" t="s">
        <v>104</v>
      </c>
      <c r="E310" s="16"/>
      <c r="F310" s="39" t="s">
        <v>51</v>
      </c>
      <c r="G310" s="39" t="s">
        <v>54</v>
      </c>
      <c r="H310" s="39" t="s">
        <v>50</v>
      </c>
      <c r="I310" s="39">
        <v>0.64829999999999999</v>
      </c>
      <c r="J310" s="39">
        <v>1068.8335</v>
      </c>
      <c r="K310" s="39">
        <v>996.62909999999999</v>
      </c>
      <c r="L310" s="39">
        <v>48.88</v>
      </c>
      <c r="M310" s="39">
        <v>0</v>
      </c>
      <c r="N310" s="39">
        <v>6.2626999999999997</v>
      </c>
      <c r="O310" s="39">
        <v>5.7910000000000004</v>
      </c>
      <c r="P310" s="39">
        <v>20.666399999999999</v>
      </c>
      <c r="Q310" s="39">
        <v>188.82490000000001</v>
      </c>
      <c r="R310" s="39">
        <v>0</v>
      </c>
      <c r="S310" s="39">
        <v>57.449100000000001</v>
      </c>
      <c r="T310" s="39">
        <v>30.1739</v>
      </c>
      <c r="U310" s="39">
        <v>0</v>
      </c>
      <c r="V310" s="39">
        <v>0</v>
      </c>
      <c r="W310" s="39">
        <v>0</v>
      </c>
      <c r="X310" s="39">
        <v>16.7425</v>
      </c>
      <c r="Y310" s="39">
        <v>0</v>
      </c>
      <c r="Z310" s="39">
        <v>1984.7176999999999</v>
      </c>
      <c r="AA310" s="39">
        <v>0</v>
      </c>
      <c r="AB310" s="39">
        <v>0</v>
      </c>
      <c r="AC310" s="39">
        <v>112.01130000000001</v>
      </c>
      <c r="AD310" s="39">
        <v>0</v>
      </c>
      <c r="AE310" s="39">
        <v>0</v>
      </c>
      <c r="AF310" s="39">
        <v>1.194</v>
      </c>
      <c r="AG310" s="39">
        <v>141.47499999999999</v>
      </c>
      <c r="AH310" s="39">
        <v>15.971500000000001</v>
      </c>
      <c r="AI310" s="39">
        <v>0</v>
      </c>
      <c r="AJ310" s="39">
        <v>-9999</v>
      </c>
      <c r="AK310" s="39">
        <v>2065.4625000000001</v>
      </c>
      <c r="AL310" s="39">
        <v>55.142699999999998</v>
      </c>
      <c r="AM310" s="39">
        <v>2001.4602</v>
      </c>
      <c r="AN310" s="39">
        <v>87.623000000000005</v>
      </c>
      <c r="AO310" s="39">
        <v>188.82490000000001</v>
      </c>
      <c r="AP310" s="39">
        <v>148.64920000000001</v>
      </c>
      <c r="AQ310" s="39">
        <v>6.9850000000000003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</row>
    <row r="311" spans="1:53" s="6" customFormat="1" x14ac:dyDescent="0.25">
      <c r="A311" s="6">
        <v>2070</v>
      </c>
      <c r="B311" s="6" t="s">
        <v>91</v>
      </c>
      <c r="C311" s="6" t="s">
        <v>95</v>
      </c>
      <c r="D311" s="16" t="s">
        <v>104</v>
      </c>
      <c r="E311" s="16"/>
      <c r="F311" s="39" t="s">
        <v>51</v>
      </c>
      <c r="G311" s="39" t="s">
        <v>54</v>
      </c>
      <c r="H311" s="39" t="s">
        <v>50</v>
      </c>
      <c r="I311" s="39">
        <v>0.97850000000000004</v>
      </c>
      <c r="J311" s="39">
        <v>1056.4484</v>
      </c>
      <c r="K311" s="39">
        <v>983.35180000000003</v>
      </c>
      <c r="L311" s="39">
        <v>48.596400000000003</v>
      </c>
      <c r="M311" s="39">
        <v>0</v>
      </c>
      <c r="N311" s="39">
        <v>4.0270999999999999</v>
      </c>
      <c r="O311" s="39">
        <v>3.5941999999999998</v>
      </c>
      <c r="P311" s="39">
        <v>23.707000000000001</v>
      </c>
      <c r="Q311" s="39">
        <v>249.25139999999999</v>
      </c>
      <c r="R311" s="39">
        <v>0</v>
      </c>
      <c r="S311" s="39">
        <v>45.535499999999999</v>
      </c>
      <c r="T311" s="39">
        <v>52.011000000000003</v>
      </c>
      <c r="U311" s="39">
        <v>0</v>
      </c>
      <c r="V311" s="39">
        <v>0</v>
      </c>
      <c r="W311" s="39">
        <v>0</v>
      </c>
      <c r="X311" s="39">
        <v>16.237500000000001</v>
      </c>
      <c r="Y311" s="39">
        <v>0</v>
      </c>
      <c r="Z311" s="39">
        <v>2004.0767000000001</v>
      </c>
      <c r="AA311" s="39">
        <v>0</v>
      </c>
      <c r="AB311" s="39">
        <v>0</v>
      </c>
      <c r="AC311" s="39">
        <v>38.432600000000001</v>
      </c>
      <c r="AD311" s="39">
        <v>0</v>
      </c>
      <c r="AE311" s="39">
        <v>0</v>
      </c>
      <c r="AF311" s="39">
        <v>0.52129999999999999</v>
      </c>
      <c r="AG311" s="39">
        <v>141.47499999999999</v>
      </c>
      <c r="AH311" s="39">
        <v>28.3566</v>
      </c>
      <c r="AI311" s="39">
        <v>0</v>
      </c>
      <c r="AJ311" s="39">
        <v>-9999</v>
      </c>
      <c r="AK311" s="39">
        <v>2039.8001999999999</v>
      </c>
      <c r="AL311" s="39">
        <v>52.6235</v>
      </c>
      <c r="AM311" s="39">
        <v>2020.3142</v>
      </c>
      <c r="AN311" s="39">
        <v>97.546499999999995</v>
      </c>
      <c r="AO311" s="39">
        <v>249.25139999999999</v>
      </c>
      <c r="AP311" s="39">
        <v>90.496200000000002</v>
      </c>
      <c r="AQ311" s="39">
        <v>4.1154000000000002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</row>
    <row r="312" spans="1:53" s="6" customFormat="1" x14ac:dyDescent="0.25">
      <c r="A312" s="6">
        <v>2085</v>
      </c>
      <c r="B312" s="6" t="s">
        <v>91</v>
      </c>
      <c r="C312" s="6" t="s">
        <v>95</v>
      </c>
      <c r="D312" s="16" t="s">
        <v>104</v>
      </c>
      <c r="E312" s="16"/>
      <c r="F312" s="39" t="s">
        <v>51</v>
      </c>
      <c r="G312" s="39" t="s">
        <v>54</v>
      </c>
      <c r="H312" s="39" t="s">
        <v>50</v>
      </c>
      <c r="I312" s="39">
        <v>1.3087</v>
      </c>
      <c r="J312" s="39">
        <v>1033.5225</v>
      </c>
      <c r="K312" s="39">
        <v>967.05179999999996</v>
      </c>
      <c r="L312" s="39">
        <v>48.485599999999998</v>
      </c>
      <c r="M312" s="39">
        <v>0</v>
      </c>
      <c r="N312" s="39">
        <v>3.8052000000000001</v>
      </c>
      <c r="O312" s="39">
        <v>2.2783000000000002</v>
      </c>
      <c r="P312" s="39">
        <v>23.1402</v>
      </c>
      <c r="Q312" s="39">
        <v>274.71469999999999</v>
      </c>
      <c r="R312" s="39">
        <v>0</v>
      </c>
      <c r="S312" s="39">
        <v>33.541600000000003</v>
      </c>
      <c r="T312" s="39">
        <v>52.877099999999999</v>
      </c>
      <c r="U312" s="39">
        <v>0</v>
      </c>
      <c r="V312" s="39">
        <v>0</v>
      </c>
      <c r="W312" s="39">
        <v>0</v>
      </c>
      <c r="X312" s="39">
        <v>15.2575</v>
      </c>
      <c r="Y312" s="39">
        <v>0</v>
      </c>
      <c r="Z312" s="39">
        <v>2036.925</v>
      </c>
      <c r="AA312" s="39">
        <v>0</v>
      </c>
      <c r="AB312" s="39">
        <v>0</v>
      </c>
      <c r="AC312" s="39">
        <v>11.0336</v>
      </c>
      <c r="AD312" s="39">
        <v>0</v>
      </c>
      <c r="AE312" s="39">
        <v>0</v>
      </c>
      <c r="AF312" s="39">
        <v>0.23169999999999999</v>
      </c>
      <c r="AG312" s="39">
        <v>141.47499999999999</v>
      </c>
      <c r="AH312" s="39">
        <v>51.282499999999999</v>
      </c>
      <c r="AI312" s="39">
        <v>0</v>
      </c>
      <c r="AJ312" s="39">
        <v>-9999</v>
      </c>
      <c r="AK312" s="39">
        <v>2000.5742</v>
      </c>
      <c r="AL312" s="39">
        <v>52.290799999999997</v>
      </c>
      <c r="AM312" s="39">
        <v>2052.1824999999999</v>
      </c>
      <c r="AN312" s="39">
        <v>86.418700000000001</v>
      </c>
      <c r="AO312" s="39">
        <v>274.71469999999999</v>
      </c>
      <c r="AP312" s="39">
        <v>85.456400000000002</v>
      </c>
      <c r="AQ312" s="39">
        <v>2.5099999999999998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</row>
    <row r="313" spans="1:53" s="6" customFormat="1" x14ac:dyDescent="0.25">
      <c r="A313" s="6">
        <v>2100</v>
      </c>
      <c r="B313" s="6" t="s">
        <v>91</v>
      </c>
      <c r="C313" s="6" t="s">
        <v>95</v>
      </c>
      <c r="D313" s="16" t="s">
        <v>104</v>
      </c>
      <c r="E313" s="16"/>
      <c r="F313" s="39" t="s">
        <v>51</v>
      </c>
      <c r="G313" s="39" t="s">
        <v>54</v>
      </c>
      <c r="H313" s="39" t="s">
        <v>50</v>
      </c>
      <c r="I313" s="39">
        <v>1.6326000000000001</v>
      </c>
      <c r="J313" s="39">
        <v>1009.3889</v>
      </c>
      <c r="K313" s="39">
        <v>954.62909999999999</v>
      </c>
      <c r="L313" s="39">
        <v>48.473700000000001</v>
      </c>
      <c r="M313" s="39">
        <v>0</v>
      </c>
      <c r="N313" s="39">
        <v>3.6145999999999998</v>
      </c>
      <c r="O313" s="39">
        <v>0.75990000000000002</v>
      </c>
      <c r="P313" s="39">
        <v>19.540700000000001</v>
      </c>
      <c r="Q313" s="39">
        <v>277.69749999999999</v>
      </c>
      <c r="R313" s="39">
        <v>0</v>
      </c>
      <c r="S313" s="39">
        <v>25.210799999999999</v>
      </c>
      <c r="T313" s="39">
        <v>45.910800000000002</v>
      </c>
      <c r="U313" s="39">
        <v>0</v>
      </c>
      <c r="V313" s="39">
        <v>0</v>
      </c>
      <c r="W313" s="39">
        <v>0</v>
      </c>
      <c r="X313" s="39">
        <v>15.185</v>
      </c>
      <c r="Y313" s="39">
        <v>0</v>
      </c>
      <c r="Z313" s="39">
        <v>2073.5239999999999</v>
      </c>
      <c r="AA313" s="39">
        <v>0</v>
      </c>
      <c r="AB313" s="39">
        <v>0</v>
      </c>
      <c r="AC313" s="39">
        <v>4.6738</v>
      </c>
      <c r="AD313" s="39">
        <v>0</v>
      </c>
      <c r="AE313" s="39">
        <v>0</v>
      </c>
      <c r="AF313" s="39">
        <v>0.1226</v>
      </c>
      <c r="AG313" s="39">
        <v>141.47499999999999</v>
      </c>
      <c r="AH313" s="39">
        <v>75.4161</v>
      </c>
      <c r="AI313" s="39">
        <v>0</v>
      </c>
      <c r="AJ313" s="39">
        <v>-9999</v>
      </c>
      <c r="AK313" s="39">
        <v>1964.018</v>
      </c>
      <c r="AL313" s="39">
        <v>52.088299999999997</v>
      </c>
      <c r="AM313" s="39">
        <v>2088.7089999999998</v>
      </c>
      <c r="AN313" s="39">
        <v>71.121600000000001</v>
      </c>
      <c r="AO313" s="39">
        <v>277.69749999999999</v>
      </c>
      <c r="AP313" s="39">
        <v>99.630700000000004</v>
      </c>
      <c r="AQ313" s="39">
        <v>0.88249999999999995</v>
      </c>
      <c r="AR313" s="39">
        <v>0</v>
      </c>
      <c r="AS313" s="39">
        <v>0</v>
      </c>
      <c r="AT313" s="39">
        <v>0</v>
      </c>
      <c r="AU313" s="39">
        <v>0</v>
      </c>
      <c r="AV313" s="39">
        <v>0</v>
      </c>
      <c r="AW313" s="39">
        <v>0</v>
      </c>
      <c r="AX313" s="39">
        <v>0</v>
      </c>
      <c r="AY313" s="39">
        <v>0</v>
      </c>
      <c r="AZ313" s="39">
        <v>0</v>
      </c>
      <c r="BA313" s="39">
        <v>0</v>
      </c>
    </row>
    <row r="314" spans="1:53" s="6" customFormat="1" x14ac:dyDescent="0.25">
      <c r="A314" s="6">
        <v>0</v>
      </c>
      <c r="B314" s="6" t="s">
        <v>92</v>
      </c>
      <c r="C314" s="6" t="s">
        <v>95</v>
      </c>
      <c r="D314" s="16"/>
      <c r="E314" s="16"/>
      <c r="F314" s="39" t="s">
        <v>51</v>
      </c>
      <c r="G314" s="39" t="s">
        <v>54</v>
      </c>
      <c r="H314" s="39" t="s">
        <v>50</v>
      </c>
      <c r="I314" s="39">
        <v>0</v>
      </c>
      <c r="J314" s="39">
        <v>983.42499999999995</v>
      </c>
      <c r="K314" s="39">
        <v>1334.28</v>
      </c>
      <c r="L314" s="39">
        <v>36.72</v>
      </c>
      <c r="M314" s="39">
        <v>0</v>
      </c>
      <c r="N314" s="39">
        <v>3.2349999999999999</v>
      </c>
      <c r="O314" s="39">
        <v>0.39750000000000002</v>
      </c>
      <c r="P314" s="39">
        <v>0</v>
      </c>
      <c r="Q314" s="39">
        <v>1.5649999999999999</v>
      </c>
      <c r="R314" s="39">
        <v>0</v>
      </c>
      <c r="S314" s="39">
        <v>7.2949999999999999</v>
      </c>
      <c r="T314" s="39">
        <v>2.9075000000000002</v>
      </c>
      <c r="U314" s="39">
        <v>0</v>
      </c>
      <c r="V314" s="39">
        <v>0</v>
      </c>
      <c r="W314" s="39">
        <v>4.49</v>
      </c>
      <c r="X314" s="39">
        <v>77.367500000000007</v>
      </c>
      <c r="Y314" s="39">
        <v>0.3125</v>
      </c>
      <c r="Z314" s="39">
        <v>461.17500000000001</v>
      </c>
      <c r="AA314" s="39">
        <v>0</v>
      </c>
      <c r="AB314" s="39">
        <v>0</v>
      </c>
      <c r="AC314" s="39">
        <v>6.8949999999999996</v>
      </c>
      <c r="AD314" s="39">
        <v>0</v>
      </c>
      <c r="AE314" s="39">
        <v>0</v>
      </c>
      <c r="AF314" s="39">
        <v>0</v>
      </c>
      <c r="AG314" s="39">
        <v>12507.665000000001</v>
      </c>
      <c r="AH314" s="39">
        <v>0</v>
      </c>
      <c r="AI314" s="39">
        <v>0</v>
      </c>
      <c r="AJ314" s="39">
        <v>-9999</v>
      </c>
      <c r="AK314" s="39">
        <v>2317.7049999999999</v>
      </c>
      <c r="AL314" s="39">
        <v>39.954999999999998</v>
      </c>
      <c r="AM314" s="39">
        <v>538.85500000000002</v>
      </c>
      <c r="AN314" s="39">
        <v>14.692500000000001</v>
      </c>
      <c r="AO314" s="39">
        <v>1.5649999999999999</v>
      </c>
      <c r="AP314" s="39">
        <v>6.8949999999999996</v>
      </c>
      <c r="AQ314" s="39">
        <v>0.39750000000000002</v>
      </c>
      <c r="AR314" s="39">
        <v>0</v>
      </c>
      <c r="AS314" s="39">
        <v>0</v>
      </c>
      <c r="AT314" s="39">
        <v>0</v>
      </c>
      <c r="AU314" s="39">
        <v>0</v>
      </c>
      <c r="AV314" s="39">
        <v>0</v>
      </c>
      <c r="AW314" s="39">
        <v>0</v>
      </c>
      <c r="AX314" s="39">
        <v>0</v>
      </c>
      <c r="AY314" s="39">
        <v>0</v>
      </c>
      <c r="AZ314" s="39">
        <v>0</v>
      </c>
      <c r="BA314" s="39">
        <v>0</v>
      </c>
    </row>
    <row r="315" spans="1:53" s="6" customFormat="1" x14ac:dyDescent="0.25">
      <c r="A315" s="6">
        <v>2010</v>
      </c>
      <c r="B315" s="6" t="s">
        <v>92</v>
      </c>
      <c r="C315" s="6" t="s">
        <v>95</v>
      </c>
      <c r="D315" s="16"/>
      <c r="E315" s="16"/>
      <c r="F315" s="39" t="s">
        <v>51</v>
      </c>
      <c r="G315" s="39" t="s">
        <v>54</v>
      </c>
      <c r="H315" s="39" t="s">
        <v>50</v>
      </c>
      <c r="I315" s="39">
        <v>0</v>
      </c>
      <c r="J315" s="39">
        <v>979.48030000000006</v>
      </c>
      <c r="K315" s="39">
        <v>1323.4405999999999</v>
      </c>
      <c r="L315" s="39">
        <v>36.72</v>
      </c>
      <c r="M315" s="39">
        <v>0</v>
      </c>
      <c r="N315" s="39">
        <v>3.2349999999999999</v>
      </c>
      <c r="O315" s="39">
        <v>0.37059999999999998</v>
      </c>
      <c r="P315" s="39">
        <v>10.8065</v>
      </c>
      <c r="Q315" s="39">
        <v>2.1246999999999998</v>
      </c>
      <c r="R315" s="39">
        <v>0</v>
      </c>
      <c r="S315" s="39">
        <v>7.3152999999999997</v>
      </c>
      <c r="T315" s="39">
        <v>2.9453999999999998</v>
      </c>
      <c r="U315" s="39">
        <v>0</v>
      </c>
      <c r="V315" s="39">
        <v>0</v>
      </c>
      <c r="W315" s="39">
        <v>4.4880000000000004</v>
      </c>
      <c r="X315" s="39">
        <v>77.36</v>
      </c>
      <c r="Y315" s="39">
        <v>0.17499999999999999</v>
      </c>
      <c r="Z315" s="39">
        <v>461.33760000000001</v>
      </c>
      <c r="AA315" s="39">
        <v>0</v>
      </c>
      <c r="AB315" s="39">
        <v>0</v>
      </c>
      <c r="AC315" s="39">
        <v>6.3211000000000004</v>
      </c>
      <c r="AD315" s="39">
        <v>0</v>
      </c>
      <c r="AE315" s="39">
        <v>0</v>
      </c>
      <c r="AF315" s="39">
        <v>0</v>
      </c>
      <c r="AG315" s="39">
        <v>12507.665000000001</v>
      </c>
      <c r="AH315" s="39">
        <v>3.9447000000000001</v>
      </c>
      <c r="AI315" s="39">
        <v>0</v>
      </c>
      <c r="AJ315" s="39">
        <v>-9999</v>
      </c>
      <c r="AK315" s="39">
        <v>2302.9209000000001</v>
      </c>
      <c r="AL315" s="39">
        <v>39.954999999999998</v>
      </c>
      <c r="AM315" s="39">
        <v>538.87260000000003</v>
      </c>
      <c r="AN315" s="39">
        <v>14.748799999999999</v>
      </c>
      <c r="AO315" s="39">
        <v>2.1246999999999998</v>
      </c>
      <c r="AP315" s="39">
        <v>21.072399999999998</v>
      </c>
      <c r="AQ315" s="39">
        <v>0.37059999999999998</v>
      </c>
      <c r="AR315" s="39">
        <v>0</v>
      </c>
      <c r="AS315" s="39">
        <v>0</v>
      </c>
      <c r="AT315" s="39">
        <v>0</v>
      </c>
      <c r="AU315" s="39">
        <v>0</v>
      </c>
      <c r="AV315" s="39">
        <v>0</v>
      </c>
      <c r="AW315" s="39">
        <v>0</v>
      </c>
      <c r="AX315" s="39">
        <v>0</v>
      </c>
      <c r="AY315" s="39">
        <v>0</v>
      </c>
      <c r="AZ315" s="39">
        <v>0</v>
      </c>
      <c r="BA315" s="39">
        <v>0</v>
      </c>
    </row>
    <row r="316" spans="1:53" s="6" customFormat="1" x14ac:dyDescent="0.25">
      <c r="A316" s="6">
        <v>2025</v>
      </c>
      <c r="B316" s="6" t="s">
        <v>92</v>
      </c>
      <c r="C316" s="6" t="s">
        <v>95</v>
      </c>
      <c r="D316" s="16"/>
      <c r="E316" s="16"/>
      <c r="F316" s="39" t="s">
        <v>51</v>
      </c>
      <c r="G316" s="39" t="s">
        <v>54</v>
      </c>
      <c r="H316" s="39" t="s">
        <v>50</v>
      </c>
      <c r="I316" s="39">
        <v>0.16569999999999999</v>
      </c>
      <c r="J316" s="39">
        <v>978.85270000000003</v>
      </c>
      <c r="K316" s="39">
        <v>1321.1015</v>
      </c>
      <c r="L316" s="39">
        <v>36.72</v>
      </c>
      <c r="M316" s="39">
        <v>0</v>
      </c>
      <c r="N316" s="39">
        <v>3.2349999999999999</v>
      </c>
      <c r="O316" s="39">
        <v>0.36709999999999998</v>
      </c>
      <c r="P316" s="39">
        <v>5.2206000000000001</v>
      </c>
      <c r="Q316" s="39">
        <v>9.8618000000000006</v>
      </c>
      <c r="R316" s="39">
        <v>0</v>
      </c>
      <c r="S316" s="39">
        <v>7.2831000000000001</v>
      </c>
      <c r="T316" s="39">
        <v>3.1614</v>
      </c>
      <c r="U316" s="39">
        <v>0</v>
      </c>
      <c r="V316" s="39">
        <v>0</v>
      </c>
      <c r="W316" s="39">
        <v>4.4774000000000003</v>
      </c>
      <c r="X316" s="39">
        <v>77.325000000000003</v>
      </c>
      <c r="Y316" s="39">
        <v>0.12</v>
      </c>
      <c r="Z316" s="39">
        <v>461.48489999999998</v>
      </c>
      <c r="AA316" s="39">
        <v>0</v>
      </c>
      <c r="AB316" s="39">
        <v>0</v>
      </c>
      <c r="AC316" s="39">
        <v>6.2821999999999996</v>
      </c>
      <c r="AD316" s="39">
        <v>0</v>
      </c>
      <c r="AE316" s="39">
        <v>0</v>
      </c>
      <c r="AF316" s="39">
        <v>0</v>
      </c>
      <c r="AG316" s="39">
        <v>12507.665000000001</v>
      </c>
      <c r="AH316" s="39">
        <v>4.5723000000000003</v>
      </c>
      <c r="AI316" s="39">
        <v>0</v>
      </c>
      <c r="AJ316" s="39">
        <v>-9999</v>
      </c>
      <c r="AK316" s="39">
        <v>2299.9542000000001</v>
      </c>
      <c r="AL316" s="39">
        <v>39.954999999999998</v>
      </c>
      <c r="AM316" s="39">
        <v>538.92989999999998</v>
      </c>
      <c r="AN316" s="39">
        <v>14.921799999999999</v>
      </c>
      <c r="AO316" s="39">
        <v>9.8618000000000006</v>
      </c>
      <c r="AP316" s="39">
        <v>16.074999999999999</v>
      </c>
      <c r="AQ316" s="39">
        <v>0.36709999999999998</v>
      </c>
      <c r="AR316" s="39">
        <v>0</v>
      </c>
      <c r="AS316" s="39">
        <v>0</v>
      </c>
      <c r="AT316" s="39">
        <v>0</v>
      </c>
      <c r="AU316" s="39">
        <v>0</v>
      </c>
      <c r="AV316" s="39">
        <v>0</v>
      </c>
      <c r="AW316" s="39">
        <v>0</v>
      </c>
      <c r="AX316" s="39">
        <v>0</v>
      </c>
      <c r="AY316" s="39">
        <v>0</v>
      </c>
      <c r="AZ316" s="39">
        <v>0</v>
      </c>
      <c r="BA316" s="39">
        <v>0</v>
      </c>
    </row>
    <row r="317" spans="1:53" s="6" customFormat="1" x14ac:dyDescent="0.25">
      <c r="A317" s="6">
        <v>2040</v>
      </c>
      <c r="B317" s="6" t="s">
        <v>92</v>
      </c>
      <c r="C317" s="6" t="s">
        <v>95</v>
      </c>
      <c r="D317" s="16"/>
      <c r="E317" s="16"/>
      <c r="F317" s="39" t="s">
        <v>51</v>
      </c>
      <c r="G317" s="39" t="s">
        <v>54</v>
      </c>
      <c r="H317" s="39" t="s">
        <v>50</v>
      </c>
      <c r="I317" s="39">
        <v>0.40699999999999997</v>
      </c>
      <c r="J317" s="39">
        <v>976.61109999999996</v>
      </c>
      <c r="K317" s="39">
        <v>1315.0417</v>
      </c>
      <c r="L317" s="39">
        <v>36.72</v>
      </c>
      <c r="M317" s="39">
        <v>0</v>
      </c>
      <c r="N317" s="39">
        <v>3.2071999999999998</v>
      </c>
      <c r="O317" s="39">
        <v>0.35809999999999997</v>
      </c>
      <c r="P317" s="39">
        <v>9.5492000000000008</v>
      </c>
      <c r="Q317" s="39">
        <v>9.0114999999999998</v>
      </c>
      <c r="R317" s="39">
        <v>0</v>
      </c>
      <c r="S317" s="39">
        <v>7.1952999999999996</v>
      </c>
      <c r="T317" s="39">
        <v>5.8076999999999996</v>
      </c>
      <c r="U317" s="39">
        <v>0</v>
      </c>
      <c r="V317" s="39">
        <v>0</v>
      </c>
      <c r="W317" s="39">
        <v>4.4283999999999999</v>
      </c>
      <c r="X317" s="39">
        <v>77.322500000000005</v>
      </c>
      <c r="Y317" s="39">
        <v>0.08</v>
      </c>
      <c r="Z317" s="39">
        <v>461.72269999999997</v>
      </c>
      <c r="AA317" s="39">
        <v>0</v>
      </c>
      <c r="AB317" s="39">
        <v>0</v>
      </c>
      <c r="AC317" s="39">
        <v>6.1958000000000002</v>
      </c>
      <c r="AD317" s="39">
        <v>0</v>
      </c>
      <c r="AE317" s="39">
        <v>0</v>
      </c>
      <c r="AF317" s="39">
        <v>0</v>
      </c>
      <c r="AG317" s="39">
        <v>12507.665000000001</v>
      </c>
      <c r="AH317" s="39">
        <v>6.8139000000000003</v>
      </c>
      <c r="AI317" s="39">
        <v>0</v>
      </c>
      <c r="AJ317" s="39">
        <v>-9999</v>
      </c>
      <c r="AK317" s="39">
        <v>2291.6527999999998</v>
      </c>
      <c r="AL317" s="39">
        <v>39.927199999999999</v>
      </c>
      <c r="AM317" s="39">
        <v>539.12519999999995</v>
      </c>
      <c r="AN317" s="39">
        <v>17.4314</v>
      </c>
      <c r="AO317" s="39">
        <v>9.0114999999999998</v>
      </c>
      <c r="AP317" s="39">
        <v>22.558900000000001</v>
      </c>
      <c r="AQ317" s="39">
        <v>0.35809999999999997</v>
      </c>
      <c r="AR317" s="39">
        <v>0</v>
      </c>
      <c r="AS317" s="39">
        <v>0</v>
      </c>
      <c r="AT317" s="39">
        <v>0</v>
      </c>
      <c r="AU317" s="39">
        <v>0</v>
      </c>
      <c r="AV317" s="39">
        <v>0</v>
      </c>
      <c r="AW317" s="39">
        <v>0</v>
      </c>
      <c r="AX317" s="39">
        <v>0</v>
      </c>
      <c r="AY317" s="39">
        <v>0</v>
      </c>
      <c r="AZ317" s="39">
        <v>0</v>
      </c>
      <c r="BA317" s="39">
        <v>0</v>
      </c>
    </row>
    <row r="318" spans="1:53" s="6" customFormat="1" x14ac:dyDescent="0.25">
      <c r="A318" s="6">
        <v>2055</v>
      </c>
      <c r="B318" s="6" t="s">
        <v>92</v>
      </c>
      <c r="C318" s="6" t="s">
        <v>95</v>
      </c>
      <c r="D318" s="16"/>
      <c r="E318" s="16"/>
      <c r="F318" s="39" t="s">
        <v>51</v>
      </c>
      <c r="G318" s="39" t="s">
        <v>54</v>
      </c>
      <c r="H318" s="39" t="s">
        <v>50</v>
      </c>
      <c r="I318" s="39">
        <v>0.64829999999999999</v>
      </c>
      <c r="J318" s="39">
        <v>973.45420000000001</v>
      </c>
      <c r="K318" s="39">
        <v>1310.8109999999999</v>
      </c>
      <c r="L318" s="39">
        <v>36.72</v>
      </c>
      <c r="M318" s="39">
        <v>0</v>
      </c>
      <c r="N318" s="39">
        <v>3.1709999999999998</v>
      </c>
      <c r="O318" s="39">
        <v>0.34699999999999998</v>
      </c>
      <c r="P318" s="39">
        <v>9.6095000000000006</v>
      </c>
      <c r="Q318" s="39">
        <v>12.4457</v>
      </c>
      <c r="R318" s="39">
        <v>0</v>
      </c>
      <c r="S318" s="39">
        <v>6.9311999999999996</v>
      </c>
      <c r="T318" s="39">
        <v>6.0961999999999996</v>
      </c>
      <c r="U318" s="39">
        <v>0</v>
      </c>
      <c r="V318" s="39">
        <v>0</v>
      </c>
      <c r="W318" s="39">
        <v>4.2671999999999999</v>
      </c>
      <c r="X318" s="39">
        <v>77.305000000000007</v>
      </c>
      <c r="Y318" s="39">
        <v>0.04</v>
      </c>
      <c r="Z318" s="39">
        <v>462.86099999999999</v>
      </c>
      <c r="AA318" s="39">
        <v>0</v>
      </c>
      <c r="AB318" s="39">
        <v>0</v>
      </c>
      <c r="AC318" s="39">
        <v>6.0353000000000003</v>
      </c>
      <c r="AD318" s="39">
        <v>0</v>
      </c>
      <c r="AE318" s="39">
        <v>0</v>
      </c>
      <c r="AF318" s="39">
        <v>0</v>
      </c>
      <c r="AG318" s="39">
        <v>12507.665000000001</v>
      </c>
      <c r="AH318" s="39">
        <v>9.9708000000000006</v>
      </c>
      <c r="AI318" s="39">
        <v>0</v>
      </c>
      <c r="AJ318" s="39">
        <v>-9999</v>
      </c>
      <c r="AK318" s="39">
        <v>2284.2651000000001</v>
      </c>
      <c r="AL318" s="39">
        <v>39.890999999999998</v>
      </c>
      <c r="AM318" s="39">
        <v>540.20600000000002</v>
      </c>
      <c r="AN318" s="39">
        <v>17.294599999999999</v>
      </c>
      <c r="AO318" s="39">
        <v>12.4457</v>
      </c>
      <c r="AP318" s="39">
        <v>25.615600000000001</v>
      </c>
      <c r="AQ318" s="39">
        <v>0.34699999999999998</v>
      </c>
      <c r="AR318" s="39">
        <v>0</v>
      </c>
      <c r="AS318" s="39">
        <v>0</v>
      </c>
      <c r="AT318" s="39">
        <v>0</v>
      </c>
      <c r="AU318" s="39">
        <v>0</v>
      </c>
      <c r="AV318" s="39">
        <v>0</v>
      </c>
      <c r="AW318" s="39">
        <v>0</v>
      </c>
      <c r="AX318" s="39">
        <v>0</v>
      </c>
      <c r="AY318" s="39">
        <v>0</v>
      </c>
      <c r="AZ318" s="39">
        <v>0</v>
      </c>
      <c r="BA318" s="39">
        <v>0</v>
      </c>
    </row>
    <row r="319" spans="1:53" s="6" customFormat="1" x14ac:dyDescent="0.25">
      <c r="A319" s="6">
        <v>2070</v>
      </c>
      <c r="B319" s="6" t="s">
        <v>92</v>
      </c>
      <c r="C319" s="6" t="s">
        <v>95</v>
      </c>
      <c r="D319" s="16"/>
      <c r="E319" s="16"/>
      <c r="F319" s="39" t="s">
        <v>51</v>
      </c>
      <c r="G319" s="39" t="s">
        <v>54</v>
      </c>
      <c r="H319" s="39" t="s">
        <v>50</v>
      </c>
      <c r="I319" s="39">
        <v>0.97850000000000004</v>
      </c>
      <c r="J319" s="39">
        <v>967.29679999999996</v>
      </c>
      <c r="K319" s="39">
        <v>1304.5838000000001</v>
      </c>
      <c r="L319" s="39">
        <v>36.598199999999999</v>
      </c>
      <c r="M319" s="39">
        <v>0</v>
      </c>
      <c r="N319" s="39">
        <v>2.8883000000000001</v>
      </c>
      <c r="O319" s="39">
        <v>0.30790000000000001</v>
      </c>
      <c r="P319" s="39">
        <v>10.091799999999999</v>
      </c>
      <c r="Q319" s="39">
        <v>17.369900000000001</v>
      </c>
      <c r="R319" s="39">
        <v>0</v>
      </c>
      <c r="S319" s="39">
        <v>6.1820000000000004</v>
      </c>
      <c r="T319" s="39">
        <v>6.3373999999999997</v>
      </c>
      <c r="U319" s="39">
        <v>0</v>
      </c>
      <c r="V319" s="39">
        <v>0</v>
      </c>
      <c r="W319" s="39">
        <v>3.9456000000000002</v>
      </c>
      <c r="X319" s="39">
        <v>77.3</v>
      </c>
      <c r="Y319" s="39">
        <v>1.7500000000000002E-2</v>
      </c>
      <c r="Z319" s="39">
        <v>465.81709999999998</v>
      </c>
      <c r="AA319" s="39">
        <v>0</v>
      </c>
      <c r="AB319" s="39">
        <v>0</v>
      </c>
      <c r="AC319" s="39">
        <v>5.2004999999999999</v>
      </c>
      <c r="AD319" s="39">
        <v>0</v>
      </c>
      <c r="AE319" s="39">
        <v>0</v>
      </c>
      <c r="AF319" s="39">
        <v>0</v>
      </c>
      <c r="AG319" s="39">
        <v>12507.665000000001</v>
      </c>
      <c r="AH319" s="39">
        <v>16.1282</v>
      </c>
      <c r="AI319" s="39">
        <v>0</v>
      </c>
      <c r="AJ319" s="39">
        <v>-9999</v>
      </c>
      <c r="AK319" s="39">
        <v>2271.8806</v>
      </c>
      <c r="AL319" s="39">
        <v>39.486499999999999</v>
      </c>
      <c r="AM319" s="39">
        <v>543.13459999999998</v>
      </c>
      <c r="AN319" s="39">
        <v>16.465</v>
      </c>
      <c r="AO319" s="39">
        <v>17.369900000000001</v>
      </c>
      <c r="AP319" s="39">
        <v>31.420500000000001</v>
      </c>
      <c r="AQ319" s="39">
        <v>0.30790000000000001</v>
      </c>
      <c r="AR319" s="39">
        <v>0</v>
      </c>
      <c r="AS319" s="39">
        <v>0</v>
      </c>
      <c r="AT319" s="39">
        <v>0</v>
      </c>
      <c r="AU319" s="39">
        <v>0</v>
      </c>
      <c r="AV319" s="39">
        <v>0</v>
      </c>
      <c r="AW319" s="39">
        <v>0</v>
      </c>
      <c r="AX319" s="39">
        <v>0</v>
      </c>
      <c r="AY319" s="39">
        <v>0</v>
      </c>
      <c r="AZ319" s="39">
        <v>0</v>
      </c>
      <c r="BA319" s="39">
        <v>0</v>
      </c>
    </row>
    <row r="320" spans="1:53" s="6" customFormat="1" x14ac:dyDescent="0.25">
      <c r="A320" s="6">
        <v>2085</v>
      </c>
      <c r="B320" s="6" t="s">
        <v>92</v>
      </c>
      <c r="C320" s="6" t="s">
        <v>95</v>
      </c>
      <c r="D320" s="16"/>
      <c r="E320" s="16"/>
      <c r="F320" s="39" t="s">
        <v>51</v>
      </c>
      <c r="G320" s="39" t="s">
        <v>54</v>
      </c>
      <c r="H320" s="39" t="s">
        <v>50</v>
      </c>
      <c r="I320" s="39">
        <v>1.3087</v>
      </c>
      <c r="J320" s="39">
        <v>948.35950000000003</v>
      </c>
      <c r="K320" s="39">
        <v>1289.434</v>
      </c>
      <c r="L320" s="39">
        <v>36.429200000000002</v>
      </c>
      <c r="M320" s="39">
        <v>0</v>
      </c>
      <c r="N320" s="39">
        <v>2.7858000000000001</v>
      </c>
      <c r="O320" s="39">
        <v>0.22739999999999999</v>
      </c>
      <c r="P320" s="39">
        <v>19.044799999999999</v>
      </c>
      <c r="Q320" s="39">
        <v>25.479500000000002</v>
      </c>
      <c r="R320" s="39">
        <v>0</v>
      </c>
      <c r="S320" s="39">
        <v>5.3830999999999998</v>
      </c>
      <c r="T320" s="39">
        <v>5.3547000000000002</v>
      </c>
      <c r="U320" s="39">
        <v>0</v>
      </c>
      <c r="V320" s="39">
        <v>0</v>
      </c>
      <c r="W320" s="39">
        <v>3.5181</v>
      </c>
      <c r="X320" s="39">
        <v>76.862499999999997</v>
      </c>
      <c r="Y320" s="39">
        <v>1.7500000000000002E-2</v>
      </c>
      <c r="Z320" s="39">
        <v>469.76499999999999</v>
      </c>
      <c r="AA320" s="39">
        <v>0</v>
      </c>
      <c r="AB320" s="39">
        <v>0</v>
      </c>
      <c r="AC320" s="39">
        <v>2.3384999999999998</v>
      </c>
      <c r="AD320" s="39">
        <v>0</v>
      </c>
      <c r="AE320" s="39">
        <v>0</v>
      </c>
      <c r="AF320" s="39">
        <v>0</v>
      </c>
      <c r="AG320" s="39">
        <v>12507.665000000001</v>
      </c>
      <c r="AH320" s="39">
        <v>35.0655</v>
      </c>
      <c r="AI320" s="39">
        <v>0</v>
      </c>
      <c r="AJ320" s="39">
        <v>-9999</v>
      </c>
      <c r="AK320" s="39">
        <v>2237.7935000000002</v>
      </c>
      <c r="AL320" s="39">
        <v>39.2149</v>
      </c>
      <c r="AM320" s="39">
        <v>546.64499999999998</v>
      </c>
      <c r="AN320" s="39">
        <v>14.2559</v>
      </c>
      <c r="AO320" s="39">
        <v>25.479500000000002</v>
      </c>
      <c r="AP320" s="39">
        <v>56.448700000000002</v>
      </c>
      <c r="AQ320" s="39">
        <v>0.22739999999999999</v>
      </c>
      <c r="AR320" s="39">
        <v>0</v>
      </c>
      <c r="AS320" s="39">
        <v>0</v>
      </c>
      <c r="AT320" s="39">
        <v>0</v>
      </c>
      <c r="AU320" s="39">
        <v>0</v>
      </c>
      <c r="AV320" s="39">
        <v>0</v>
      </c>
      <c r="AW320" s="39">
        <v>0</v>
      </c>
      <c r="AX320" s="39">
        <v>0</v>
      </c>
      <c r="AY320" s="39">
        <v>0</v>
      </c>
      <c r="AZ320" s="39">
        <v>0</v>
      </c>
      <c r="BA320" s="39">
        <v>0</v>
      </c>
    </row>
    <row r="321" spans="1:53" s="6" customFormat="1" x14ac:dyDescent="0.25">
      <c r="A321" s="6">
        <v>2100</v>
      </c>
      <c r="B321" s="6" t="s">
        <v>92</v>
      </c>
      <c r="C321" s="6" t="s">
        <v>95</v>
      </c>
      <c r="D321" s="16"/>
      <c r="E321" s="16"/>
      <c r="F321" s="39" t="s">
        <v>51</v>
      </c>
      <c r="G321" s="39" t="s">
        <v>54</v>
      </c>
      <c r="H321" s="39" t="s">
        <v>50</v>
      </c>
      <c r="I321" s="39">
        <v>1.6326000000000001</v>
      </c>
      <c r="J321" s="39">
        <v>931.25</v>
      </c>
      <c r="K321" s="39">
        <v>1268.8916999999999</v>
      </c>
      <c r="L321" s="39">
        <v>35.167700000000004</v>
      </c>
      <c r="M321" s="39">
        <v>0</v>
      </c>
      <c r="N321" s="39">
        <v>2.7648999999999999</v>
      </c>
      <c r="O321" s="39">
        <v>0.16739999999999999</v>
      </c>
      <c r="P321" s="39">
        <v>27.291599999999999</v>
      </c>
      <c r="Q321" s="39">
        <v>38.976300000000002</v>
      </c>
      <c r="R321" s="39">
        <v>0</v>
      </c>
      <c r="S321" s="39">
        <v>4.6703999999999999</v>
      </c>
      <c r="T321" s="39">
        <v>4.5182000000000002</v>
      </c>
      <c r="U321" s="39">
        <v>0</v>
      </c>
      <c r="V321" s="39">
        <v>0</v>
      </c>
      <c r="W321" s="39">
        <v>3.1663000000000001</v>
      </c>
      <c r="X321" s="39">
        <v>76.78</v>
      </c>
      <c r="Y321" s="39">
        <v>1.7500000000000002E-2</v>
      </c>
      <c r="Z321" s="39">
        <v>472.92750000000001</v>
      </c>
      <c r="AA321" s="39">
        <v>0</v>
      </c>
      <c r="AB321" s="39">
        <v>0</v>
      </c>
      <c r="AC321" s="39">
        <v>1.3004</v>
      </c>
      <c r="AD321" s="39">
        <v>0</v>
      </c>
      <c r="AE321" s="39">
        <v>0</v>
      </c>
      <c r="AF321" s="39">
        <v>0</v>
      </c>
      <c r="AG321" s="39">
        <v>12507.665000000001</v>
      </c>
      <c r="AH321" s="39">
        <v>52.174999999999997</v>
      </c>
      <c r="AI321" s="39">
        <v>0</v>
      </c>
      <c r="AJ321" s="39">
        <v>-9999</v>
      </c>
      <c r="AK321" s="39">
        <v>2200.1417000000001</v>
      </c>
      <c r="AL321" s="39">
        <v>37.932600000000001</v>
      </c>
      <c r="AM321" s="39">
        <v>549.72500000000002</v>
      </c>
      <c r="AN321" s="39">
        <v>12.354900000000001</v>
      </c>
      <c r="AO321" s="39">
        <v>38.976300000000002</v>
      </c>
      <c r="AP321" s="39">
        <v>80.766999999999996</v>
      </c>
      <c r="AQ321" s="39">
        <v>0.16739999999999999</v>
      </c>
      <c r="AR321" s="39">
        <v>0</v>
      </c>
      <c r="AS321" s="39">
        <v>0</v>
      </c>
      <c r="AT321" s="39">
        <v>0</v>
      </c>
      <c r="AU321" s="39">
        <v>0</v>
      </c>
      <c r="AV321" s="39">
        <v>0</v>
      </c>
      <c r="AW321" s="39">
        <v>0</v>
      </c>
      <c r="AX321" s="39">
        <v>0</v>
      </c>
      <c r="AY321" s="39">
        <v>0</v>
      </c>
      <c r="AZ321" s="39">
        <v>0</v>
      </c>
      <c r="BA321" s="39">
        <v>0</v>
      </c>
    </row>
    <row r="322" spans="1:53" s="6" customFormat="1" x14ac:dyDescent="0.25">
      <c r="A322" s="6">
        <v>0</v>
      </c>
      <c r="B322" s="6" t="s">
        <v>96</v>
      </c>
      <c r="C322" s="6" t="s">
        <v>101</v>
      </c>
      <c r="F322" s="40" t="s">
        <v>51</v>
      </c>
      <c r="G322" s="40" t="s">
        <v>53</v>
      </c>
      <c r="H322" s="40" t="s">
        <v>50</v>
      </c>
      <c r="I322" s="40">
        <v>0</v>
      </c>
      <c r="J322" s="40">
        <v>12170.71</v>
      </c>
      <c r="K322" s="40">
        <v>23817.61</v>
      </c>
      <c r="L322" s="40">
        <v>1356.54</v>
      </c>
      <c r="M322" s="40">
        <v>0</v>
      </c>
      <c r="N322" s="40">
        <v>156.91499999999999</v>
      </c>
      <c r="O322" s="40">
        <v>289.79750000000001</v>
      </c>
      <c r="P322" s="40">
        <v>24.6675</v>
      </c>
      <c r="Q322" s="40">
        <v>312.61500000000001</v>
      </c>
      <c r="R322" s="40">
        <v>0</v>
      </c>
      <c r="S322" s="40">
        <v>536.91750000000002</v>
      </c>
      <c r="T322" s="40">
        <v>30.672499999999999</v>
      </c>
      <c r="U322" s="40">
        <v>0</v>
      </c>
      <c r="V322" s="40">
        <v>0</v>
      </c>
      <c r="W322" s="40">
        <v>19.712499999999999</v>
      </c>
      <c r="X322" s="40">
        <v>428.73</v>
      </c>
      <c r="Y322" s="40">
        <v>313.25749999999999</v>
      </c>
      <c r="Z322" s="40">
        <v>74873.977499999994</v>
      </c>
      <c r="AA322" s="40">
        <v>0</v>
      </c>
      <c r="AB322" s="40">
        <v>0</v>
      </c>
      <c r="AC322" s="40">
        <v>3458.5075000000002</v>
      </c>
      <c r="AD322" s="40">
        <v>0</v>
      </c>
      <c r="AE322" s="40">
        <v>0.39750000000000002</v>
      </c>
      <c r="AF322" s="40">
        <v>186.67750000000001</v>
      </c>
      <c r="AG322" s="40">
        <v>96116.58</v>
      </c>
      <c r="AH322" s="40">
        <v>0</v>
      </c>
      <c r="AI322" s="40">
        <v>0</v>
      </c>
      <c r="AJ322" s="40">
        <v>-9999</v>
      </c>
      <c r="AK322" s="40">
        <v>35988.32</v>
      </c>
      <c r="AL322" s="40">
        <v>1513.8525</v>
      </c>
      <c r="AM322" s="40">
        <v>75615.964999999997</v>
      </c>
      <c r="AN322" s="40">
        <v>587.30250000000001</v>
      </c>
      <c r="AO322" s="40">
        <v>312.61500000000001</v>
      </c>
      <c r="AP322" s="40">
        <v>3483.1750000000002</v>
      </c>
      <c r="AQ322" s="40">
        <v>476.47500000000002</v>
      </c>
      <c r="AR322" s="40">
        <v>0</v>
      </c>
      <c r="AS322" s="40">
        <v>0</v>
      </c>
      <c r="AT322" s="40">
        <v>0</v>
      </c>
      <c r="AU322" s="40">
        <v>0</v>
      </c>
      <c r="AV322" s="40">
        <v>0</v>
      </c>
      <c r="AW322" s="40">
        <v>0</v>
      </c>
      <c r="AX322" s="40">
        <v>0</v>
      </c>
      <c r="AY322" s="40">
        <v>0</v>
      </c>
      <c r="AZ322" s="40">
        <v>0</v>
      </c>
      <c r="BA322" s="40">
        <v>0</v>
      </c>
    </row>
    <row r="323" spans="1:53" s="6" customFormat="1" x14ac:dyDescent="0.25">
      <c r="A323" s="6">
        <v>2010</v>
      </c>
      <c r="B323" s="6" t="s">
        <v>96</v>
      </c>
      <c r="C323" s="6" t="s">
        <v>101</v>
      </c>
      <c r="F323" s="40" t="s">
        <v>51</v>
      </c>
      <c r="G323" s="40" t="s">
        <v>53</v>
      </c>
      <c r="H323" s="40" t="s">
        <v>50</v>
      </c>
      <c r="I323" s="40">
        <v>0</v>
      </c>
      <c r="J323" s="40">
        <v>12121.555700000001</v>
      </c>
      <c r="K323" s="40">
        <v>23546.764599999999</v>
      </c>
      <c r="L323" s="40">
        <v>1339.6178</v>
      </c>
      <c r="M323" s="40">
        <v>0</v>
      </c>
      <c r="N323" s="40">
        <v>148.69759999999999</v>
      </c>
      <c r="O323" s="40">
        <v>274.39929999999998</v>
      </c>
      <c r="P323" s="40">
        <v>309.38659999999999</v>
      </c>
      <c r="Q323" s="40">
        <v>617.30719999999997</v>
      </c>
      <c r="R323" s="40">
        <v>0</v>
      </c>
      <c r="S323" s="40">
        <v>524.59690000000001</v>
      </c>
      <c r="T323" s="40">
        <v>54.953499999999998</v>
      </c>
      <c r="U323" s="40">
        <v>0</v>
      </c>
      <c r="V323" s="40">
        <v>0</v>
      </c>
      <c r="W323" s="40">
        <v>18.577999999999999</v>
      </c>
      <c r="X323" s="40">
        <v>426.24250000000001</v>
      </c>
      <c r="Y323" s="40">
        <v>284.66000000000003</v>
      </c>
      <c r="Z323" s="40">
        <v>74922.280100000004</v>
      </c>
      <c r="AA323" s="40">
        <v>0</v>
      </c>
      <c r="AB323" s="40">
        <v>0</v>
      </c>
      <c r="AC323" s="40">
        <v>3162.6039000000001</v>
      </c>
      <c r="AD323" s="40">
        <v>0</v>
      </c>
      <c r="AE323" s="40">
        <v>0.39750000000000002</v>
      </c>
      <c r="AF323" s="40">
        <v>176.50960000000001</v>
      </c>
      <c r="AG323" s="40">
        <v>96116.58</v>
      </c>
      <c r="AH323" s="40">
        <v>49.154299999999999</v>
      </c>
      <c r="AI323" s="40">
        <v>0</v>
      </c>
      <c r="AJ323" s="40">
        <v>-9999</v>
      </c>
      <c r="AK323" s="40">
        <v>35668.320200000002</v>
      </c>
      <c r="AL323" s="40">
        <v>1488.713</v>
      </c>
      <c r="AM323" s="40">
        <v>75633.1826</v>
      </c>
      <c r="AN323" s="40">
        <v>598.12829999999997</v>
      </c>
      <c r="AO323" s="40">
        <v>617.30719999999997</v>
      </c>
      <c r="AP323" s="40">
        <v>3521.1448</v>
      </c>
      <c r="AQ323" s="40">
        <v>450.90890000000002</v>
      </c>
      <c r="AR323" s="40">
        <v>0</v>
      </c>
      <c r="AS323" s="40">
        <v>0</v>
      </c>
      <c r="AT323" s="40">
        <v>0</v>
      </c>
      <c r="AU323" s="40">
        <v>0</v>
      </c>
      <c r="AV323" s="40">
        <v>0</v>
      </c>
      <c r="AW323" s="40">
        <v>0</v>
      </c>
      <c r="AX323" s="40">
        <v>0</v>
      </c>
      <c r="AY323" s="40">
        <v>0</v>
      </c>
      <c r="AZ323" s="40">
        <v>0</v>
      </c>
      <c r="BA323" s="40">
        <v>0</v>
      </c>
    </row>
    <row r="324" spans="1:53" s="6" customFormat="1" x14ac:dyDescent="0.25">
      <c r="A324" s="6">
        <v>2025</v>
      </c>
      <c r="B324" s="6" t="s">
        <v>96</v>
      </c>
      <c r="C324" s="6" t="s">
        <v>101</v>
      </c>
      <c r="F324" s="40" t="s">
        <v>51</v>
      </c>
      <c r="G324" s="40" t="s">
        <v>53</v>
      </c>
      <c r="H324" s="40" t="s">
        <v>50</v>
      </c>
      <c r="I324" s="40">
        <v>8.2799999999999999E-2</v>
      </c>
      <c r="J324" s="40">
        <v>12109.632799999999</v>
      </c>
      <c r="K324" s="40">
        <v>23497.813999999998</v>
      </c>
      <c r="L324" s="40">
        <v>1335.4113</v>
      </c>
      <c r="M324" s="40">
        <v>0</v>
      </c>
      <c r="N324" s="40">
        <v>146.2543</v>
      </c>
      <c r="O324" s="40">
        <v>273.7115</v>
      </c>
      <c r="P324" s="40">
        <v>157.08619999999999</v>
      </c>
      <c r="Q324" s="40">
        <v>843.44830000000002</v>
      </c>
      <c r="R324" s="40">
        <v>0</v>
      </c>
      <c r="S324" s="40">
        <v>505.04300000000001</v>
      </c>
      <c r="T324" s="40">
        <v>89.872100000000003</v>
      </c>
      <c r="U324" s="40">
        <v>0</v>
      </c>
      <c r="V324" s="40">
        <v>0</v>
      </c>
      <c r="W324" s="40">
        <v>18.153700000000001</v>
      </c>
      <c r="X324" s="40">
        <v>417.16359999999997</v>
      </c>
      <c r="Y324" s="40">
        <v>105.2375</v>
      </c>
      <c r="Z324" s="40">
        <v>75136.311199999996</v>
      </c>
      <c r="AA324" s="40">
        <v>0</v>
      </c>
      <c r="AB324" s="40">
        <v>0</v>
      </c>
      <c r="AC324" s="40">
        <v>3108.4985000000001</v>
      </c>
      <c r="AD324" s="40">
        <v>0</v>
      </c>
      <c r="AE324" s="40">
        <v>0.39750000000000002</v>
      </c>
      <c r="AF324" s="40">
        <v>172.5924</v>
      </c>
      <c r="AG324" s="40">
        <v>96116.58</v>
      </c>
      <c r="AH324" s="40">
        <v>61.077199999999998</v>
      </c>
      <c r="AI324" s="40">
        <v>0</v>
      </c>
      <c r="AJ324" s="40">
        <v>-9999</v>
      </c>
      <c r="AK324" s="40">
        <v>35607.446799999998</v>
      </c>
      <c r="AL324" s="40">
        <v>1482.0631000000001</v>
      </c>
      <c r="AM324" s="40">
        <v>75658.712299999999</v>
      </c>
      <c r="AN324" s="40">
        <v>613.06880000000001</v>
      </c>
      <c r="AO324" s="40">
        <v>843.44830000000002</v>
      </c>
      <c r="AP324" s="40">
        <v>3326.6619000000001</v>
      </c>
      <c r="AQ324" s="40">
        <v>446.30380000000002</v>
      </c>
      <c r="AR324" s="40">
        <v>0</v>
      </c>
      <c r="AS324" s="40">
        <v>0</v>
      </c>
      <c r="AT324" s="40">
        <v>0</v>
      </c>
      <c r="AU324" s="40">
        <v>0</v>
      </c>
      <c r="AV324" s="40">
        <v>0</v>
      </c>
      <c r="AW324" s="40">
        <v>0</v>
      </c>
      <c r="AX324" s="40">
        <v>0</v>
      </c>
      <c r="AY324" s="40">
        <v>0</v>
      </c>
      <c r="AZ324" s="40">
        <v>0</v>
      </c>
      <c r="BA324" s="40">
        <v>0</v>
      </c>
    </row>
    <row r="325" spans="1:53" s="6" customFormat="1" x14ac:dyDescent="0.25">
      <c r="A325" s="6">
        <v>2040</v>
      </c>
      <c r="B325" s="6" t="s">
        <v>96</v>
      </c>
      <c r="C325" s="6" t="s">
        <v>101</v>
      </c>
      <c r="F325" s="40" t="s">
        <v>51</v>
      </c>
      <c r="G325" s="40" t="s">
        <v>53</v>
      </c>
      <c r="H325" s="40" t="s">
        <v>50</v>
      </c>
      <c r="I325" s="40">
        <v>0.17169999999999999</v>
      </c>
      <c r="J325" s="40">
        <v>12093.284</v>
      </c>
      <c r="K325" s="40">
        <v>23436.4817</v>
      </c>
      <c r="L325" s="40">
        <v>1330.9340999999999</v>
      </c>
      <c r="M325" s="40">
        <v>0</v>
      </c>
      <c r="N325" s="40">
        <v>144.23089999999999</v>
      </c>
      <c r="O325" s="40">
        <v>272.45409999999998</v>
      </c>
      <c r="P325" s="40">
        <v>182.41200000000001</v>
      </c>
      <c r="Q325" s="40">
        <v>939.45159999999998</v>
      </c>
      <c r="R325" s="40">
        <v>0</v>
      </c>
      <c r="S325" s="40">
        <v>481.93130000000002</v>
      </c>
      <c r="T325" s="40">
        <v>93.602199999999996</v>
      </c>
      <c r="U325" s="40">
        <v>0</v>
      </c>
      <c r="V325" s="40">
        <v>0</v>
      </c>
      <c r="W325" s="40">
        <v>17.267700000000001</v>
      </c>
      <c r="X325" s="40">
        <v>417.07040000000001</v>
      </c>
      <c r="Y325" s="40">
        <v>92.482500000000002</v>
      </c>
      <c r="Z325" s="40">
        <v>75187.279800000004</v>
      </c>
      <c r="AA325" s="40">
        <v>0</v>
      </c>
      <c r="AB325" s="40">
        <v>0</v>
      </c>
      <c r="AC325" s="40">
        <v>3044.4892</v>
      </c>
      <c r="AD325" s="40">
        <v>0</v>
      </c>
      <c r="AE325" s="40">
        <v>0.39750000000000002</v>
      </c>
      <c r="AF325" s="40">
        <v>166.50989999999999</v>
      </c>
      <c r="AG325" s="40">
        <v>96116.58</v>
      </c>
      <c r="AH325" s="40">
        <v>77.426000000000002</v>
      </c>
      <c r="AI325" s="40">
        <v>0</v>
      </c>
      <c r="AJ325" s="40">
        <v>-9999</v>
      </c>
      <c r="AK325" s="40">
        <v>35529.765800000001</v>
      </c>
      <c r="AL325" s="40">
        <v>1475.5625</v>
      </c>
      <c r="AM325" s="40">
        <v>75696.832699999999</v>
      </c>
      <c r="AN325" s="40">
        <v>592.80129999999997</v>
      </c>
      <c r="AO325" s="40">
        <v>939.45159999999998</v>
      </c>
      <c r="AP325" s="40">
        <v>3304.3272000000002</v>
      </c>
      <c r="AQ325" s="40">
        <v>438.964</v>
      </c>
      <c r="AR325" s="40">
        <v>0</v>
      </c>
      <c r="AS325" s="40">
        <v>0</v>
      </c>
      <c r="AT325" s="40">
        <v>0</v>
      </c>
      <c r="AU325" s="40">
        <v>0</v>
      </c>
      <c r="AV325" s="40">
        <v>0</v>
      </c>
      <c r="AW325" s="40">
        <v>0</v>
      </c>
      <c r="AX325" s="40">
        <v>0</v>
      </c>
      <c r="AY325" s="40">
        <v>0</v>
      </c>
      <c r="AZ325" s="40">
        <v>0</v>
      </c>
      <c r="BA325" s="40">
        <v>0</v>
      </c>
    </row>
    <row r="326" spans="1:53" s="6" customFormat="1" x14ac:dyDescent="0.25">
      <c r="A326" s="6">
        <v>2055</v>
      </c>
      <c r="B326" s="6" t="s">
        <v>96</v>
      </c>
      <c r="C326" s="6" t="s">
        <v>101</v>
      </c>
      <c r="F326" s="40" t="s">
        <v>51</v>
      </c>
      <c r="G326" s="40" t="s">
        <v>53</v>
      </c>
      <c r="H326" s="40" t="s">
        <v>50</v>
      </c>
      <c r="I326" s="40">
        <v>0.2606</v>
      </c>
      <c r="J326" s="40">
        <v>12073.0417</v>
      </c>
      <c r="K326" s="40">
        <v>23367.7441</v>
      </c>
      <c r="L326" s="40">
        <v>1326.356</v>
      </c>
      <c r="M326" s="40">
        <v>0</v>
      </c>
      <c r="N326" s="40">
        <v>141.40620000000001</v>
      </c>
      <c r="O326" s="40">
        <v>271.15410000000003</v>
      </c>
      <c r="P326" s="40">
        <v>208.0438</v>
      </c>
      <c r="Q326" s="40">
        <v>1080.4126000000001</v>
      </c>
      <c r="R326" s="40">
        <v>0</v>
      </c>
      <c r="S326" s="40">
        <v>459.95609999999999</v>
      </c>
      <c r="T326" s="40">
        <v>78.496099999999998</v>
      </c>
      <c r="U326" s="40">
        <v>0</v>
      </c>
      <c r="V326" s="40">
        <v>0</v>
      </c>
      <c r="W326" s="40">
        <v>16.561199999999999</v>
      </c>
      <c r="X326" s="40">
        <v>416.92290000000003</v>
      </c>
      <c r="Y326" s="40">
        <v>87.272499999999994</v>
      </c>
      <c r="Z326" s="40">
        <v>75230.903099999996</v>
      </c>
      <c r="AA326" s="40">
        <v>0</v>
      </c>
      <c r="AB326" s="40">
        <v>0</v>
      </c>
      <c r="AC326" s="40">
        <v>2962.7593000000002</v>
      </c>
      <c r="AD326" s="40">
        <v>0</v>
      </c>
      <c r="AE326" s="40">
        <v>0.39750000000000002</v>
      </c>
      <c r="AF326" s="40">
        <v>158.60929999999999</v>
      </c>
      <c r="AG326" s="40">
        <v>96116.58</v>
      </c>
      <c r="AH326" s="40">
        <v>97.668300000000002</v>
      </c>
      <c r="AI326" s="40">
        <v>0</v>
      </c>
      <c r="AJ326" s="40">
        <v>-9999</v>
      </c>
      <c r="AK326" s="40">
        <v>35440.785799999998</v>
      </c>
      <c r="AL326" s="40">
        <v>1468.1596999999999</v>
      </c>
      <c r="AM326" s="40">
        <v>75735.098499999993</v>
      </c>
      <c r="AN326" s="40">
        <v>555.01340000000005</v>
      </c>
      <c r="AO326" s="40">
        <v>1080.4126000000001</v>
      </c>
      <c r="AP326" s="40">
        <v>3268.4715000000001</v>
      </c>
      <c r="AQ326" s="40">
        <v>429.76350000000002</v>
      </c>
      <c r="AR326" s="40">
        <v>0</v>
      </c>
      <c r="AS326" s="40">
        <v>0</v>
      </c>
      <c r="AT326" s="40">
        <v>0</v>
      </c>
      <c r="AU326" s="40">
        <v>0</v>
      </c>
      <c r="AV326" s="40">
        <v>0</v>
      </c>
      <c r="AW326" s="40">
        <v>0</v>
      </c>
      <c r="AX326" s="40">
        <v>0</v>
      </c>
      <c r="AY326" s="40">
        <v>0</v>
      </c>
      <c r="AZ326" s="40">
        <v>0</v>
      </c>
      <c r="BA326" s="40">
        <v>0</v>
      </c>
    </row>
    <row r="327" spans="1:53" s="6" customFormat="1" x14ac:dyDescent="0.25">
      <c r="A327" s="6">
        <v>2070</v>
      </c>
      <c r="B327" s="6" t="s">
        <v>96</v>
      </c>
      <c r="C327" s="6" t="s">
        <v>101</v>
      </c>
      <c r="F327" s="40" t="s">
        <v>51</v>
      </c>
      <c r="G327" s="40" t="s">
        <v>53</v>
      </c>
      <c r="H327" s="40" t="s">
        <v>50</v>
      </c>
      <c r="I327" s="40">
        <v>0.40029999999999999</v>
      </c>
      <c r="J327" s="40">
        <v>12034.3588</v>
      </c>
      <c r="K327" s="40">
        <v>23246.1384</v>
      </c>
      <c r="L327" s="40">
        <v>1316.8810000000001</v>
      </c>
      <c r="M327" s="40">
        <v>0</v>
      </c>
      <c r="N327" s="40">
        <v>133.2466</v>
      </c>
      <c r="O327" s="40">
        <v>264.34370000000001</v>
      </c>
      <c r="P327" s="40">
        <v>265.48219999999998</v>
      </c>
      <c r="Q327" s="40">
        <v>1434.4992</v>
      </c>
      <c r="R327" s="40">
        <v>0</v>
      </c>
      <c r="S327" s="40">
        <v>423.47750000000002</v>
      </c>
      <c r="T327" s="40">
        <v>53.344799999999999</v>
      </c>
      <c r="U327" s="40">
        <v>0</v>
      </c>
      <c r="V327" s="40">
        <v>0</v>
      </c>
      <c r="W327" s="40">
        <v>15.718299999999999</v>
      </c>
      <c r="X327" s="40">
        <v>415.05579999999998</v>
      </c>
      <c r="Y327" s="40">
        <v>80.694999999999993</v>
      </c>
      <c r="Z327" s="40">
        <v>75302.511700000003</v>
      </c>
      <c r="AA327" s="40">
        <v>0</v>
      </c>
      <c r="AB327" s="40">
        <v>0</v>
      </c>
      <c r="AC327" s="40">
        <v>2715.1504</v>
      </c>
      <c r="AD327" s="40">
        <v>0</v>
      </c>
      <c r="AE327" s="40">
        <v>0.39750000000000002</v>
      </c>
      <c r="AF327" s="40">
        <v>140.0531</v>
      </c>
      <c r="AG327" s="40">
        <v>96116.58</v>
      </c>
      <c r="AH327" s="40">
        <v>136.35120000000001</v>
      </c>
      <c r="AI327" s="40">
        <v>0</v>
      </c>
      <c r="AJ327" s="40">
        <v>-9999</v>
      </c>
      <c r="AK327" s="40">
        <v>35280.497199999998</v>
      </c>
      <c r="AL327" s="40">
        <v>1450.5251000000001</v>
      </c>
      <c r="AM327" s="40">
        <v>75798.262400000007</v>
      </c>
      <c r="AN327" s="40">
        <v>492.54050000000001</v>
      </c>
      <c r="AO327" s="40">
        <v>1434.4992</v>
      </c>
      <c r="AP327" s="40">
        <v>3116.9837000000002</v>
      </c>
      <c r="AQ327" s="40">
        <v>404.39679999999998</v>
      </c>
      <c r="AR327" s="40">
        <v>0</v>
      </c>
      <c r="AS327" s="40">
        <v>0</v>
      </c>
      <c r="AT327" s="40">
        <v>0</v>
      </c>
      <c r="AU327" s="40">
        <v>0</v>
      </c>
      <c r="AV327" s="40">
        <v>0</v>
      </c>
      <c r="AW327" s="40">
        <v>0</v>
      </c>
      <c r="AX327" s="40">
        <v>0</v>
      </c>
      <c r="AY327" s="40">
        <v>0</v>
      </c>
      <c r="AZ327" s="40">
        <v>0</v>
      </c>
      <c r="BA327" s="40">
        <v>0</v>
      </c>
    </row>
    <row r="328" spans="1:53" s="6" customFormat="1" x14ac:dyDescent="0.25">
      <c r="A328" s="6">
        <v>2085</v>
      </c>
      <c r="B328" s="6" t="s">
        <v>96</v>
      </c>
      <c r="C328" s="6" t="s">
        <v>101</v>
      </c>
      <c r="F328" s="40" t="s">
        <v>51</v>
      </c>
      <c r="G328" s="40" t="s">
        <v>53</v>
      </c>
      <c r="H328" s="40" t="s">
        <v>50</v>
      </c>
      <c r="I328" s="40">
        <v>0.54</v>
      </c>
      <c r="J328" s="40">
        <v>11984.203600000001</v>
      </c>
      <c r="K328" s="40">
        <v>23108.768199999999</v>
      </c>
      <c r="L328" s="40">
        <v>1306.8408999999999</v>
      </c>
      <c r="M328" s="40">
        <v>0</v>
      </c>
      <c r="N328" s="40">
        <v>130.06819999999999</v>
      </c>
      <c r="O328" s="40">
        <v>256.46620000000001</v>
      </c>
      <c r="P328" s="40">
        <v>289.91840000000002</v>
      </c>
      <c r="Q328" s="40">
        <v>2043.5781999999999</v>
      </c>
      <c r="R328" s="40">
        <v>0</v>
      </c>
      <c r="S328" s="40">
        <v>385.32139999999998</v>
      </c>
      <c r="T328" s="40">
        <v>35.464799999999997</v>
      </c>
      <c r="U328" s="40">
        <v>0</v>
      </c>
      <c r="V328" s="40">
        <v>0</v>
      </c>
      <c r="W328" s="40">
        <v>15.005100000000001</v>
      </c>
      <c r="X328" s="40">
        <v>413.4606</v>
      </c>
      <c r="Y328" s="40">
        <v>75.772499999999994</v>
      </c>
      <c r="Z328" s="40">
        <v>75366.390799999994</v>
      </c>
      <c r="AA328" s="40">
        <v>0</v>
      </c>
      <c r="AB328" s="40">
        <v>0</v>
      </c>
      <c r="AC328" s="40">
        <v>2268.0943000000002</v>
      </c>
      <c r="AD328" s="40">
        <v>0</v>
      </c>
      <c r="AE328" s="40">
        <v>0.39750000000000002</v>
      </c>
      <c r="AF328" s="40">
        <v>111.4479</v>
      </c>
      <c r="AG328" s="40">
        <v>96116.58</v>
      </c>
      <c r="AH328" s="40">
        <v>186.50640000000001</v>
      </c>
      <c r="AI328" s="40">
        <v>0</v>
      </c>
      <c r="AJ328" s="40">
        <v>-9999</v>
      </c>
      <c r="AK328" s="40">
        <v>35092.971799999999</v>
      </c>
      <c r="AL328" s="40">
        <v>1437.3065999999999</v>
      </c>
      <c r="AM328" s="40">
        <v>75855.623900000006</v>
      </c>
      <c r="AN328" s="40">
        <v>435.79129999999998</v>
      </c>
      <c r="AO328" s="40">
        <v>2043.5781999999999</v>
      </c>
      <c r="AP328" s="40">
        <v>2744.5192000000002</v>
      </c>
      <c r="AQ328" s="40">
        <v>367.91410000000002</v>
      </c>
      <c r="AR328" s="40">
        <v>0</v>
      </c>
      <c r="AS328" s="40">
        <v>0</v>
      </c>
      <c r="AT328" s="40">
        <v>0</v>
      </c>
      <c r="AU328" s="40">
        <v>0</v>
      </c>
      <c r="AV328" s="40">
        <v>0</v>
      </c>
      <c r="AW328" s="40">
        <v>0</v>
      </c>
      <c r="AX328" s="40">
        <v>0</v>
      </c>
      <c r="AY328" s="40">
        <v>0</v>
      </c>
      <c r="AZ328" s="40">
        <v>0</v>
      </c>
      <c r="BA328" s="40">
        <v>0</v>
      </c>
    </row>
    <row r="329" spans="1:53" s="6" customFormat="1" x14ac:dyDescent="0.25">
      <c r="A329" s="6">
        <v>2100</v>
      </c>
      <c r="B329" s="6" t="s">
        <v>96</v>
      </c>
      <c r="C329" s="6" t="s">
        <v>101</v>
      </c>
      <c r="F329" s="40" t="s">
        <v>51</v>
      </c>
      <c r="G329" s="40" t="s">
        <v>53</v>
      </c>
      <c r="H329" s="40" t="s">
        <v>50</v>
      </c>
      <c r="I329" s="40">
        <v>0.6734</v>
      </c>
      <c r="J329" s="40">
        <v>11919.7399</v>
      </c>
      <c r="K329" s="40">
        <v>22976.5815</v>
      </c>
      <c r="L329" s="40">
        <v>1297.3701000000001</v>
      </c>
      <c r="M329" s="40">
        <v>0</v>
      </c>
      <c r="N329" s="40">
        <v>126.8819</v>
      </c>
      <c r="O329" s="40">
        <v>248.6147</v>
      </c>
      <c r="P329" s="40">
        <v>287.2801</v>
      </c>
      <c r="Q329" s="40">
        <v>2899.9313999999999</v>
      </c>
      <c r="R329" s="40">
        <v>0</v>
      </c>
      <c r="S329" s="40">
        <v>348.82409999999999</v>
      </c>
      <c r="T329" s="40">
        <v>24.5489</v>
      </c>
      <c r="U329" s="40">
        <v>0</v>
      </c>
      <c r="V329" s="40">
        <v>0</v>
      </c>
      <c r="W329" s="40">
        <v>14.4709</v>
      </c>
      <c r="X329" s="40">
        <v>409.02319999999997</v>
      </c>
      <c r="Y329" s="40">
        <v>69.075000000000003</v>
      </c>
      <c r="Z329" s="40">
        <v>75426.998300000007</v>
      </c>
      <c r="AA329" s="40">
        <v>0</v>
      </c>
      <c r="AB329" s="40">
        <v>0</v>
      </c>
      <c r="AC329" s="40">
        <v>1590.0914</v>
      </c>
      <c r="AD329" s="40">
        <v>0</v>
      </c>
      <c r="AE329" s="40">
        <v>0.39750000000000002</v>
      </c>
      <c r="AF329" s="40">
        <v>86.905900000000003</v>
      </c>
      <c r="AG329" s="40">
        <v>96116.58</v>
      </c>
      <c r="AH329" s="40">
        <v>250.9701</v>
      </c>
      <c r="AI329" s="40">
        <v>0</v>
      </c>
      <c r="AJ329" s="40">
        <v>-9999</v>
      </c>
      <c r="AK329" s="40">
        <v>34896.321400000001</v>
      </c>
      <c r="AL329" s="40">
        <v>1424.6495</v>
      </c>
      <c r="AM329" s="40">
        <v>75905.0965</v>
      </c>
      <c r="AN329" s="40">
        <v>387.84390000000002</v>
      </c>
      <c r="AO329" s="40">
        <v>2899.9313999999999</v>
      </c>
      <c r="AP329" s="40">
        <v>2128.3416000000002</v>
      </c>
      <c r="AQ329" s="40">
        <v>335.5206</v>
      </c>
      <c r="AR329" s="40">
        <v>0</v>
      </c>
      <c r="AS329" s="40">
        <v>0</v>
      </c>
      <c r="AT329" s="40">
        <v>0</v>
      </c>
      <c r="AU329" s="40">
        <v>0</v>
      </c>
      <c r="AV329" s="40">
        <v>0</v>
      </c>
      <c r="AW329" s="40">
        <v>0</v>
      </c>
      <c r="AX329" s="40">
        <v>0</v>
      </c>
      <c r="AY329" s="40">
        <v>0</v>
      </c>
      <c r="AZ329" s="40">
        <v>0</v>
      </c>
      <c r="BA329" s="40">
        <v>0</v>
      </c>
    </row>
    <row r="330" spans="1:53" s="6" customFormat="1" x14ac:dyDescent="0.25">
      <c r="A330" s="6">
        <v>0</v>
      </c>
      <c r="B330" s="6" t="s">
        <v>84</v>
      </c>
      <c r="C330" s="6" t="s">
        <v>101</v>
      </c>
      <c r="F330" s="40" t="s">
        <v>51</v>
      </c>
      <c r="G330" s="40" t="s">
        <v>53</v>
      </c>
      <c r="H330" s="40" t="s">
        <v>50</v>
      </c>
      <c r="I330" s="40">
        <v>0</v>
      </c>
      <c r="J330" s="40">
        <v>3995.7424999999998</v>
      </c>
      <c r="K330" s="40">
        <v>1967.175</v>
      </c>
      <c r="L330" s="40">
        <v>218.78749999999999</v>
      </c>
      <c r="M330" s="40">
        <v>0</v>
      </c>
      <c r="N330" s="40">
        <v>45.36</v>
      </c>
      <c r="O330" s="40">
        <v>35.672499999999999</v>
      </c>
      <c r="P330" s="40">
        <v>0</v>
      </c>
      <c r="Q330" s="40">
        <v>40.914999999999999</v>
      </c>
      <c r="R330" s="40">
        <v>0</v>
      </c>
      <c r="S330" s="40">
        <v>151.005</v>
      </c>
      <c r="T330" s="40">
        <v>3.7675000000000001</v>
      </c>
      <c r="U330" s="40">
        <v>0</v>
      </c>
      <c r="V330" s="40">
        <v>0</v>
      </c>
      <c r="W330" s="40">
        <v>1.5425</v>
      </c>
      <c r="X330" s="40">
        <v>54.655000000000001</v>
      </c>
      <c r="Y330" s="40">
        <v>13.4025</v>
      </c>
      <c r="Z330" s="40">
        <v>2724.5549999999998</v>
      </c>
      <c r="AA330" s="40">
        <v>0</v>
      </c>
      <c r="AB330" s="40">
        <v>0</v>
      </c>
      <c r="AC330" s="40">
        <v>553.32500000000005</v>
      </c>
      <c r="AD330" s="40">
        <v>0</v>
      </c>
      <c r="AE330" s="40">
        <v>0</v>
      </c>
      <c r="AF330" s="40">
        <v>15.8775</v>
      </c>
      <c r="AG330" s="40">
        <v>20067.28</v>
      </c>
      <c r="AH330" s="40">
        <v>0</v>
      </c>
      <c r="AI330" s="40">
        <v>0</v>
      </c>
      <c r="AJ330" s="40">
        <v>-9999</v>
      </c>
      <c r="AK330" s="40">
        <v>5962.9174999999996</v>
      </c>
      <c r="AL330" s="40">
        <v>264.14749999999998</v>
      </c>
      <c r="AM330" s="40">
        <v>2792.6125000000002</v>
      </c>
      <c r="AN330" s="40">
        <v>156.315</v>
      </c>
      <c r="AO330" s="40">
        <v>40.914999999999999</v>
      </c>
      <c r="AP330" s="40">
        <v>553.32500000000005</v>
      </c>
      <c r="AQ330" s="40">
        <v>51.55</v>
      </c>
      <c r="AR330" s="40">
        <v>0</v>
      </c>
      <c r="AS330" s="40">
        <v>0</v>
      </c>
      <c r="AT330" s="40">
        <v>0</v>
      </c>
      <c r="AU330" s="40">
        <v>0</v>
      </c>
      <c r="AV330" s="40">
        <v>0</v>
      </c>
      <c r="AW330" s="40">
        <v>0</v>
      </c>
      <c r="AX330" s="40">
        <v>0</v>
      </c>
      <c r="AY330" s="40">
        <v>0</v>
      </c>
      <c r="AZ330" s="40">
        <v>0</v>
      </c>
      <c r="BA330" s="40">
        <v>0</v>
      </c>
    </row>
    <row r="331" spans="1:53" s="6" customFormat="1" x14ac:dyDescent="0.25">
      <c r="A331" s="6">
        <v>2010</v>
      </c>
      <c r="B331" s="6" t="s">
        <v>84</v>
      </c>
      <c r="C331" s="6" t="s">
        <v>101</v>
      </c>
      <c r="F331" s="40" t="s">
        <v>51</v>
      </c>
      <c r="G331" s="40" t="s">
        <v>53</v>
      </c>
      <c r="H331" s="40" t="s">
        <v>50</v>
      </c>
      <c r="I331" s="40">
        <v>0</v>
      </c>
      <c r="J331" s="40">
        <v>3982.9252000000001</v>
      </c>
      <c r="K331" s="40">
        <v>1921.9277999999999</v>
      </c>
      <c r="L331" s="40">
        <v>206.20740000000001</v>
      </c>
      <c r="M331" s="40">
        <v>0</v>
      </c>
      <c r="N331" s="40">
        <v>41.995899999999999</v>
      </c>
      <c r="O331" s="40">
        <v>35.494399999999999</v>
      </c>
      <c r="P331" s="40">
        <v>61.125799999999998</v>
      </c>
      <c r="Q331" s="40">
        <v>95.861599999999996</v>
      </c>
      <c r="R331" s="40">
        <v>0</v>
      </c>
      <c r="S331" s="40">
        <v>150.29759999999999</v>
      </c>
      <c r="T331" s="40">
        <v>6.2324000000000002</v>
      </c>
      <c r="U331" s="40">
        <v>0</v>
      </c>
      <c r="V331" s="40">
        <v>0</v>
      </c>
      <c r="W331" s="40">
        <v>1.5158</v>
      </c>
      <c r="X331" s="40">
        <v>53.44</v>
      </c>
      <c r="Y331" s="40">
        <v>10.807499999999999</v>
      </c>
      <c r="Z331" s="40">
        <v>2729.2957999999999</v>
      </c>
      <c r="AA331" s="40">
        <v>0</v>
      </c>
      <c r="AB331" s="40">
        <v>0</v>
      </c>
      <c r="AC331" s="40">
        <v>499.01650000000001</v>
      </c>
      <c r="AD331" s="40">
        <v>0</v>
      </c>
      <c r="AE331" s="40">
        <v>0</v>
      </c>
      <c r="AF331" s="40">
        <v>12.8216</v>
      </c>
      <c r="AG331" s="40">
        <v>20067.28</v>
      </c>
      <c r="AH331" s="40">
        <v>12.817299999999999</v>
      </c>
      <c r="AI331" s="40">
        <v>0</v>
      </c>
      <c r="AJ331" s="40">
        <v>-9999</v>
      </c>
      <c r="AK331" s="40">
        <v>5904.8530000000001</v>
      </c>
      <c r="AL331" s="40">
        <v>248.20330000000001</v>
      </c>
      <c r="AM331" s="40">
        <v>2793.5432999999998</v>
      </c>
      <c r="AN331" s="40">
        <v>158.04580000000001</v>
      </c>
      <c r="AO331" s="40">
        <v>95.861599999999996</v>
      </c>
      <c r="AP331" s="40">
        <v>572.95950000000005</v>
      </c>
      <c r="AQ331" s="40">
        <v>48.316000000000003</v>
      </c>
      <c r="AR331" s="40">
        <v>0</v>
      </c>
      <c r="AS331" s="40">
        <v>0</v>
      </c>
      <c r="AT331" s="40">
        <v>0</v>
      </c>
      <c r="AU331" s="40">
        <v>0</v>
      </c>
      <c r="AV331" s="40">
        <v>0</v>
      </c>
      <c r="AW331" s="40">
        <v>0</v>
      </c>
      <c r="AX331" s="40">
        <v>0</v>
      </c>
      <c r="AY331" s="40">
        <v>0</v>
      </c>
      <c r="AZ331" s="40">
        <v>0</v>
      </c>
      <c r="BA331" s="40">
        <v>0</v>
      </c>
    </row>
    <row r="332" spans="1:53" s="6" customFormat="1" x14ac:dyDescent="0.25">
      <c r="A332" s="6">
        <v>2025</v>
      </c>
      <c r="B332" s="6" t="s">
        <v>84</v>
      </c>
      <c r="C332" s="6" t="s">
        <v>101</v>
      </c>
      <c r="F332" s="40" t="s">
        <v>51</v>
      </c>
      <c r="G332" s="40" t="s">
        <v>53</v>
      </c>
      <c r="H332" s="40" t="s">
        <v>50</v>
      </c>
      <c r="I332" s="40">
        <v>8.2799999999999999E-2</v>
      </c>
      <c r="J332" s="40">
        <v>3980.3008</v>
      </c>
      <c r="K332" s="40">
        <v>1914.7339999999999</v>
      </c>
      <c r="L332" s="40">
        <v>205.06809999999999</v>
      </c>
      <c r="M332" s="40">
        <v>0</v>
      </c>
      <c r="N332" s="40">
        <v>40.294800000000002</v>
      </c>
      <c r="O332" s="40">
        <v>35.478000000000002</v>
      </c>
      <c r="P332" s="40">
        <v>10.184200000000001</v>
      </c>
      <c r="Q332" s="40">
        <v>169.22139999999999</v>
      </c>
      <c r="R332" s="40">
        <v>0</v>
      </c>
      <c r="S332" s="40">
        <v>148.2492</v>
      </c>
      <c r="T332" s="40">
        <v>6.9141000000000004</v>
      </c>
      <c r="U332" s="40">
        <v>0</v>
      </c>
      <c r="V332" s="40">
        <v>0</v>
      </c>
      <c r="W332" s="40">
        <v>1.4248000000000001</v>
      </c>
      <c r="X332" s="40">
        <v>45.3</v>
      </c>
      <c r="Y332" s="40">
        <v>2.0499999999999998</v>
      </c>
      <c r="Z332" s="40">
        <v>2748.8029000000001</v>
      </c>
      <c r="AA332" s="40">
        <v>0</v>
      </c>
      <c r="AB332" s="40">
        <v>0</v>
      </c>
      <c r="AC332" s="40">
        <v>485.81970000000001</v>
      </c>
      <c r="AD332" s="40">
        <v>0</v>
      </c>
      <c r="AE332" s="40">
        <v>0</v>
      </c>
      <c r="AF332" s="40">
        <v>12.498799999999999</v>
      </c>
      <c r="AG332" s="40">
        <v>20067.28</v>
      </c>
      <c r="AH332" s="40">
        <v>15.441700000000001</v>
      </c>
      <c r="AI332" s="40">
        <v>0</v>
      </c>
      <c r="AJ332" s="40">
        <v>-9999</v>
      </c>
      <c r="AK332" s="40">
        <v>5895.0347000000002</v>
      </c>
      <c r="AL332" s="40">
        <v>245.363</v>
      </c>
      <c r="AM332" s="40">
        <v>2796.1529</v>
      </c>
      <c r="AN332" s="40">
        <v>156.5881</v>
      </c>
      <c r="AO332" s="40">
        <v>169.22139999999999</v>
      </c>
      <c r="AP332" s="40">
        <v>511.44569999999999</v>
      </c>
      <c r="AQ332" s="40">
        <v>47.976799999999997</v>
      </c>
      <c r="AR332" s="40">
        <v>0</v>
      </c>
      <c r="AS332" s="40">
        <v>0</v>
      </c>
      <c r="AT332" s="40">
        <v>0</v>
      </c>
      <c r="AU332" s="40">
        <v>0</v>
      </c>
      <c r="AV332" s="40">
        <v>0</v>
      </c>
      <c r="AW332" s="40">
        <v>0</v>
      </c>
      <c r="AX332" s="40">
        <v>0</v>
      </c>
      <c r="AY332" s="40">
        <v>0</v>
      </c>
      <c r="AZ332" s="40">
        <v>0</v>
      </c>
      <c r="BA332" s="40">
        <v>0</v>
      </c>
    </row>
    <row r="333" spans="1:53" s="6" customFormat="1" x14ac:dyDescent="0.25">
      <c r="A333" s="6">
        <v>2040</v>
      </c>
      <c r="B333" s="6" t="s">
        <v>84</v>
      </c>
      <c r="C333" s="6" t="s">
        <v>101</v>
      </c>
      <c r="F333" s="40" t="s">
        <v>51</v>
      </c>
      <c r="G333" s="40" t="s">
        <v>53</v>
      </c>
      <c r="H333" s="40" t="s">
        <v>50</v>
      </c>
      <c r="I333" s="40">
        <v>0.17169999999999999</v>
      </c>
      <c r="J333" s="40">
        <v>3976.4852999999998</v>
      </c>
      <c r="K333" s="40">
        <v>1905.1107</v>
      </c>
      <c r="L333" s="40">
        <v>203.56479999999999</v>
      </c>
      <c r="M333" s="40">
        <v>0</v>
      </c>
      <c r="N333" s="40">
        <v>39.704500000000003</v>
      </c>
      <c r="O333" s="40">
        <v>35.441099999999999</v>
      </c>
      <c r="P333" s="40">
        <v>11.7254</v>
      </c>
      <c r="Q333" s="40">
        <v>190.6651</v>
      </c>
      <c r="R333" s="40">
        <v>0</v>
      </c>
      <c r="S333" s="40">
        <v>144.42590000000001</v>
      </c>
      <c r="T333" s="40">
        <v>9.0091999999999999</v>
      </c>
      <c r="U333" s="40">
        <v>0</v>
      </c>
      <c r="V333" s="40">
        <v>0</v>
      </c>
      <c r="W333" s="40">
        <v>1.4063000000000001</v>
      </c>
      <c r="X333" s="40">
        <v>45.174999999999997</v>
      </c>
      <c r="Y333" s="40">
        <v>1.8875</v>
      </c>
      <c r="Z333" s="40">
        <v>2753.4432999999999</v>
      </c>
      <c r="AA333" s="40">
        <v>0</v>
      </c>
      <c r="AB333" s="40">
        <v>0</v>
      </c>
      <c r="AC333" s="40">
        <v>472.5016</v>
      </c>
      <c r="AD333" s="40">
        <v>0</v>
      </c>
      <c r="AE333" s="40">
        <v>0</v>
      </c>
      <c r="AF333" s="40">
        <v>11.9796</v>
      </c>
      <c r="AG333" s="40">
        <v>20067.28</v>
      </c>
      <c r="AH333" s="40">
        <v>19.257200000000001</v>
      </c>
      <c r="AI333" s="40">
        <v>0</v>
      </c>
      <c r="AJ333" s="40">
        <v>-9999</v>
      </c>
      <c r="AK333" s="40">
        <v>5881.5959999999995</v>
      </c>
      <c r="AL333" s="40">
        <v>243.26929999999999</v>
      </c>
      <c r="AM333" s="40">
        <v>2800.5057999999999</v>
      </c>
      <c r="AN333" s="40">
        <v>154.84139999999999</v>
      </c>
      <c r="AO333" s="40">
        <v>190.6651</v>
      </c>
      <c r="AP333" s="40">
        <v>503.48430000000002</v>
      </c>
      <c r="AQ333" s="40">
        <v>47.4208</v>
      </c>
      <c r="AR333" s="40">
        <v>0</v>
      </c>
      <c r="AS333" s="40">
        <v>0</v>
      </c>
      <c r="AT333" s="40">
        <v>0</v>
      </c>
      <c r="AU333" s="40">
        <v>0</v>
      </c>
      <c r="AV333" s="40">
        <v>0</v>
      </c>
      <c r="AW333" s="40">
        <v>0</v>
      </c>
      <c r="AX333" s="40">
        <v>0</v>
      </c>
      <c r="AY333" s="40">
        <v>0</v>
      </c>
      <c r="AZ333" s="40">
        <v>0</v>
      </c>
      <c r="BA333" s="40">
        <v>0</v>
      </c>
    </row>
    <row r="334" spans="1:53" s="6" customFormat="1" x14ac:dyDescent="0.25">
      <c r="A334" s="6">
        <v>2055</v>
      </c>
      <c r="B334" s="6" t="s">
        <v>84</v>
      </c>
      <c r="C334" s="6" t="s">
        <v>101</v>
      </c>
      <c r="F334" s="40" t="s">
        <v>51</v>
      </c>
      <c r="G334" s="40" t="s">
        <v>53</v>
      </c>
      <c r="H334" s="40" t="s">
        <v>50</v>
      </c>
      <c r="I334" s="40">
        <v>0.2606</v>
      </c>
      <c r="J334" s="40">
        <v>3971.6210000000001</v>
      </c>
      <c r="K334" s="40">
        <v>1895.6388999999999</v>
      </c>
      <c r="L334" s="40">
        <v>202.0333</v>
      </c>
      <c r="M334" s="40">
        <v>0</v>
      </c>
      <c r="N334" s="40">
        <v>39.1432</v>
      </c>
      <c r="O334" s="40">
        <v>35.402299999999997</v>
      </c>
      <c r="P334" s="40">
        <v>11.564299999999999</v>
      </c>
      <c r="Q334" s="40">
        <v>216.63849999999999</v>
      </c>
      <c r="R334" s="40">
        <v>0</v>
      </c>
      <c r="S334" s="40">
        <v>139.6464</v>
      </c>
      <c r="T334" s="40">
        <v>8.1911000000000005</v>
      </c>
      <c r="U334" s="40">
        <v>0</v>
      </c>
      <c r="V334" s="40">
        <v>0</v>
      </c>
      <c r="W334" s="40">
        <v>1.3913</v>
      </c>
      <c r="X334" s="40">
        <v>44.975000000000001</v>
      </c>
      <c r="Y334" s="40">
        <v>1.8825000000000001</v>
      </c>
      <c r="Z334" s="40">
        <v>2759.2667000000001</v>
      </c>
      <c r="AA334" s="40">
        <v>0</v>
      </c>
      <c r="AB334" s="40">
        <v>0</v>
      </c>
      <c r="AC334" s="40">
        <v>459.07490000000001</v>
      </c>
      <c r="AD334" s="40">
        <v>0</v>
      </c>
      <c r="AE334" s="40">
        <v>0</v>
      </c>
      <c r="AF334" s="40">
        <v>11.191599999999999</v>
      </c>
      <c r="AG334" s="40">
        <v>20067.28</v>
      </c>
      <c r="AH334" s="40">
        <v>24.121500000000001</v>
      </c>
      <c r="AI334" s="40">
        <v>0</v>
      </c>
      <c r="AJ334" s="40">
        <v>-9999</v>
      </c>
      <c r="AK334" s="40">
        <v>5867.2599</v>
      </c>
      <c r="AL334" s="40">
        <v>241.1764</v>
      </c>
      <c r="AM334" s="40">
        <v>2806.1242000000002</v>
      </c>
      <c r="AN334" s="40">
        <v>149.22880000000001</v>
      </c>
      <c r="AO334" s="40">
        <v>216.63849999999999</v>
      </c>
      <c r="AP334" s="40">
        <v>494.76069999999999</v>
      </c>
      <c r="AQ334" s="40">
        <v>46.593899999999998</v>
      </c>
      <c r="AR334" s="40">
        <v>0</v>
      </c>
      <c r="AS334" s="40">
        <v>0</v>
      </c>
      <c r="AT334" s="40">
        <v>0</v>
      </c>
      <c r="AU334" s="40">
        <v>0</v>
      </c>
      <c r="AV334" s="40">
        <v>0</v>
      </c>
      <c r="AW334" s="40">
        <v>0</v>
      </c>
      <c r="AX334" s="40">
        <v>0</v>
      </c>
      <c r="AY334" s="40">
        <v>0</v>
      </c>
      <c r="AZ334" s="40">
        <v>0</v>
      </c>
      <c r="BA334" s="40">
        <v>0</v>
      </c>
    </row>
    <row r="335" spans="1:53" s="6" customFormat="1" x14ac:dyDescent="0.25">
      <c r="A335" s="6">
        <v>2070</v>
      </c>
      <c r="B335" s="6" t="s">
        <v>84</v>
      </c>
      <c r="C335" s="6" t="s">
        <v>101</v>
      </c>
      <c r="F335" s="40" t="s">
        <v>51</v>
      </c>
      <c r="G335" s="40" t="s">
        <v>53</v>
      </c>
      <c r="H335" s="40" t="s">
        <v>50</v>
      </c>
      <c r="I335" s="40">
        <v>0.40029999999999999</v>
      </c>
      <c r="J335" s="40">
        <v>3962.8802000000001</v>
      </c>
      <c r="K335" s="40">
        <v>1877.9383</v>
      </c>
      <c r="L335" s="40">
        <v>199.154</v>
      </c>
      <c r="M335" s="40">
        <v>0</v>
      </c>
      <c r="N335" s="40">
        <v>38.073300000000003</v>
      </c>
      <c r="O335" s="40">
        <v>35.203699999999998</v>
      </c>
      <c r="P335" s="40">
        <v>21.648</v>
      </c>
      <c r="Q335" s="40">
        <v>266.39580000000001</v>
      </c>
      <c r="R335" s="40">
        <v>0</v>
      </c>
      <c r="S335" s="40">
        <v>132.02109999999999</v>
      </c>
      <c r="T335" s="40">
        <v>7.0284000000000004</v>
      </c>
      <c r="U335" s="40">
        <v>0</v>
      </c>
      <c r="V335" s="40">
        <v>0</v>
      </c>
      <c r="W335" s="40">
        <v>1.3696999999999999</v>
      </c>
      <c r="X335" s="40">
        <v>44.55</v>
      </c>
      <c r="Y335" s="40">
        <v>1.8225</v>
      </c>
      <c r="Z335" s="40">
        <v>2768.5787999999998</v>
      </c>
      <c r="AA335" s="40">
        <v>0</v>
      </c>
      <c r="AB335" s="40">
        <v>0</v>
      </c>
      <c r="AC335" s="40">
        <v>423.11579999999998</v>
      </c>
      <c r="AD335" s="40">
        <v>0</v>
      </c>
      <c r="AE335" s="40">
        <v>0</v>
      </c>
      <c r="AF335" s="40">
        <v>9.1404999999999994</v>
      </c>
      <c r="AG335" s="40">
        <v>20067.28</v>
      </c>
      <c r="AH335" s="40">
        <v>32.862299999999998</v>
      </c>
      <c r="AI335" s="40">
        <v>0</v>
      </c>
      <c r="AJ335" s="40">
        <v>-9999</v>
      </c>
      <c r="AK335" s="40">
        <v>5840.8185000000003</v>
      </c>
      <c r="AL335" s="40">
        <v>237.22730000000001</v>
      </c>
      <c r="AM335" s="40">
        <v>2814.9513000000002</v>
      </c>
      <c r="AN335" s="40">
        <v>140.41929999999999</v>
      </c>
      <c r="AO335" s="40">
        <v>266.39580000000001</v>
      </c>
      <c r="AP335" s="40">
        <v>477.62610000000001</v>
      </c>
      <c r="AQ335" s="40">
        <v>44.344200000000001</v>
      </c>
      <c r="AR335" s="40">
        <v>0</v>
      </c>
      <c r="AS335" s="40">
        <v>0</v>
      </c>
      <c r="AT335" s="40">
        <v>0</v>
      </c>
      <c r="AU335" s="40">
        <v>0</v>
      </c>
      <c r="AV335" s="40">
        <v>0</v>
      </c>
      <c r="AW335" s="40">
        <v>0</v>
      </c>
      <c r="AX335" s="40">
        <v>0</v>
      </c>
      <c r="AY335" s="40">
        <v>0</v>
      </c>
      <c r="AZ335" s="40">
        <v>0</v>
      </c>
      <c r="BA335" s="40">
        <v>0</v>
      </c>
    </row>
    <row r="336" spans="1:53" s="6" customFormat="1" x14ac:dyDescent="0.25">
      <c r="A336" s="6">
        <v>2085</v>
      </c>
      <c r="B336" s="6" t="s">
        <v>84</v>
      </c>
      <c r="C336" s="6" t="s">
        <v>101</v>
      </c>
      <c r="F336" s="40" t="s">
        <v>51</v>
      </c>
      <c r="G336" s="40" t="s">
        <v>53</v>
      </c>
      <c r="H336" s="40" t="s">
        <v>50</v>
      </c>
      <c r="I336" s="40">
        <v>0.54</v>
      </c>
      <c r="J336" s="40">
        <v>3948.7330999999999</v>
      </c>
      <c r="K336" s="40">
        <v>1856.6989000000001</v>
      </c>
      <c r="L336" s="40">
        <v>195.2045</v>
      </c>
      <c r="M336" s="40">
        <v>0</v>
      </c>
      <c r="N336" s="40">
        <v>36.666200000000003</v>
      </c>
      <c r="O336" s="40">
        <v>35.014899999999997</v>
      </c>
      <c r="P336" s="40">
        <v>26.595500000000001</v>
      </c>
      <c r="Q336" s="40">
        <v>348.62950000000001</v>
      </c>
      <c r="R336" s="40">
        <v>0</v>
      </c>
      <c r="S336" s="40">
        <v>124.58029999999999</v>
      </c>
      <c r="T336" s="40">
        <v>5.6485000000000003</v>
      </c>
      <c r="U336" s="40">
        <v>0</v>
      </c>
      <c r="V336" s="40">
        <v>0</v>
      </c>
      <c r="W336" s="40">
        <v>1.3460000000000001</v>
      </c>
      <c r="X336" s="40">
        <v>44.337499999999999</v>
      </c>
      <c r="Y336" s="40">
        <v>1.8</v>
      </c>
      <c r="Z336" s="40">
        <v>2777.7033999999999</v>
      </c>
      <c r="AA336" s="40">
        <v>0</v>
      </c>
      <c r="AB336" s="40">
        <v>0</v>
      </c>
      <c r="AC336" s="40">
        <v>364.2251</v>
      </c>
      <c r="AD336" s="40">
        <v>0</v>
      </c>
      <c r="AE336" s="40">
        <v>0</v>
      </c>
      <c r="AF336" s="40">
        <v>7.5895999999999999</v>
      </c>
      <c r="AG336" s="40">
        <v>20067.28</v>
      </c>
      <c r="AH336" s="40">
        <v>47.009399999999999</v>
      </c>
      <c r="AI336" s="40">
        <v>0</v>
      </c>
      <c r="AJ336" s="40">
        <v>-9999</v>
      </c>
      <c r="AK336" s="40">
        <v>5805.4319999999998</v>
      </c>
      <c r="AL336" s="40">
        <v>231.8707</v>
      </c>
      <c r="AM336" s="40">
        <v>2823.8409000000001</v>
      </c>
      <c r="AN336" s="40">
        <v>131.57480000000001</v>
      </c>
      <c r="AO336" s="40">
        <v>348.62950000000001</v>
      </c>
      <c r="AP336" s="40">
        <v>437.83</v>
      </c>
      <c r="AQ336" s="40">
        <v>42.604599999999998</v>
      </c>
      <c r="AR336" s="40">
        <v>0</v>
      </c>
      <c r="AS336" s="40">
        <v>0</v>
      </c>
      <c r="AT336" s="40">
        <v>0</v>
      </c>
      <c r="AU336" s="40">
        <v>0</v>
      </c>
      <c r="AV336" s="40">
        <v>0</v>
      </c>
      <c r="AW336" s="40">
        <v>0</v>
      </c>
      <c r="AX336" s="40">
        <v>0</v>
      </c>
      <c r="AY336" s="40">
        <v>0</v>
      </c>
      <c r="AZ336" s="40">
        <v>0</v>
      </c>
      <c r="BA336" s="40">
        <v>0</v>
      </c>
    </row>
    <row r="337" spans="1:53" s="6" customFormat="1" x14ac:dyDescent="0.25">
      <c r="A337" s="6">
        <v>2100</v>
      </c>
      <c r="B337" s="6" t="s">
        <v>84</v>
      </c>
      <c r="C337" s="6" t="s">
        <v>101</v>
      </c>
      <c r="F337" s="40" t="s">
        <v>51</v>
      </c>
      <c r="G337" s="40" t="s">
        <v>53</v>
      </c>
      <c r="H337" s="40" t="s">
        <v>50</v>
      </c>
      <c r="I337" s="40">
        <v>0.6734</v>
      </c>
      <c r="J337" s="40">
        <v>3929.7293</v>
      </c>
      <c r="K337" s="40">
        <v>1835.2143000000001</v>
      </c>
      <c r="L337" s="40">
        <v>189.95859999999999</v>
      </c>
      <c r="M337" s="40">
        <v>0</v>
      </c>
      <c r="N337" s="40">
        <v>35.703200000000002</v>
      </c>
      <c r="O337" s="40">
        <v>34.8491</v>
      </c>
      <c r="P337" s="40">
        <v>27.693300000000001</v>
      </c>
      <c r="Q337" s="40">
        <v>464.99299999999999</v>
      </c>
      <c r="R337" s="40">
        <v>0</v>
      </c>
      <c r="S337" s="40">
        <v>117.8798</v>
      </c>
      <c r="T337" s="40">
        <v>3.8683000000000001</v>
      </c>
      <c r="U337" s="40">
        <v>0</v>
      </c>
      <c r="V337" s="40">
        <v>0</v>
      </c>
      <c r="W337" s="40">
        <v>1.3198000000000001</v>
      </c>
      <c r="X337" s="40">
        <v>42.227499999999999</v>
      </c>
      <c r="Y337" s="40">
        <v>1.7575000000000001</v>
      </c>
      <c r="Z337" s="40">
        <v>2788.4061999999999</v>
      </c>
      <c r="AA337" s="40">
        <v>0</v>
      </c>
      <c r="AB337" s="40">
        <v>0</v>
      </c>
      <c r="AC337" s="40">
        <v>275.40940000000001</v>
      </c>
      <c r="AD337" s="40">
        <v>0</v>
      </c>
      <c r="AE337" s="40">
        <v>0</v>
      </c>
      <c r="AF337" s="40">
        <v>6.76</v>
      </c>
      <c r="AG337" s="40">
        <v>20067.28</v>
      </c>
      <c r="AH337" s="40">
        <v>66.013199999999998</v>
      </c>
      <c r="AI337" s="40">
        <v>0</v>
      </c>
      <c r="AJ337" s="40">
        <v>-9999</v>
      </c>
      <c r="AK337" s="40">
        <v>5764.9435999999996</v>
      </c>
      <c r="AL337" s="40">
        <v>225.6618</v>
      </c>
      <c r="AM337" s="40">
        <v>2832.3912</v>
      </c>
      <c r="AN337" s="40">
        <v>123.068</v>
      </c>
      <c r="AO337" s="40">
        <v>464.99299999999999</v>
      </c>
      <c r="AP337" s="40">
        <v>369.11590000000001</v>
      </c>
      <c r="AQ337" s="40">
        <v>41.609099999999998</v>
      </c>
      <c r="AR337" s="40">
        <v>0</v>
      </c>
      <c r="AS337" s="40">
        <v>0</v>
      </c>
      <c r="AT337" s="40">
        <v>0</v>
      </c>
      <c r="AU337" s="40">
        <v>0</v>
      </c>
      <c r="AV337" s="40">
        <v>0</v>
      </c>
      <c r="AW337" s="40">
        <v>0</v>
      </c>
      <c r="AX337" s="40">
        <v>0</v>
      </c>
      <c r="AY337" s="40">
        <v>0</v>
      </c>
      <c r="AZ337" s="40">
        <v>0</v>
      </c>
      <c r="BA337" s="40">
        <v>0</v>
      </c>
    </row>
    <row r="338" spans="1:53" s="6" customFormat="1" x14ac:dyDescent="0.25">
      <c r="A338" s="6">
        <v>0</v>
      </c>
      <c r="B338" s="6" t="s">
        <v>85</v>
      </c>
      <c r="C338" s="6" t="s">
        <v>101</v>
      </c>
      <c r="F338" s="40" t="s">
        <v>51</v>
      </c>
      <c r="G338" s="40" t="s">
        <v>53</v>
      </c>
      <c r="H338" s="40" t="s">
        <v>50</v>
      </c>
      <c r="I338" s="40">
        <v>0</v>
      </c>
      <c r="J338" s="40">
        <v>512.81500000000005</v>
      </c>
      <c r="K338" s="40">
        <v>1180.375</v>
      </c>
      <c r="L338" s="40">
        <v>51.66</v>
      </c>
      <c r="M338" s="40">
        <v>0</v>
      </c>
      <c r="N338" s="40">
        <v>8.4175000000000004</v>
      </c>
      <c r="O338" s="40">
        <v>0</v>
      </c>
      <c r="P338" s="40">
        <v>0.45250000000000001</v>
      </c>
      <c r="Q338" s="40">
        <v>21.337499999999999</v>
      </c>
      <c r="R338" s="40">
        <v>0</v>
      </c>
      <c r="S338" s="40">
        <v>14.477499999999999</v>
      </c>
      <c r="T338" s="40">
        <v>3.645</v>
      </c>
      <c r="U338" s="40">
        <v>0</v>
      </c>
      <c r="V338" s="40">
        <v>0</v>
      </c>
      <c r="W338" s="40">
        <v>3.1625000000000001</v>
      </c>
      <c r="X338" s="40">
        <v>12.237500000000001</v>
      </c>
      <c r="Y338" s="40">
        <v>0</v>
      </c>
      <c r="Z338" s="40">
        <v>1541.1475</v>
      </c>
      <c r="AA338" s="40">
        <v>0</v>
      </c>
      <c r="AB338" s="40">
        <v>0</v>
      </c>
      <c r="AC338" s="40">
        <v>491.94499999999999</v>
      </c>
      <c r="AD338" s="40">
        <v>0</v>
      </c>
      <c r="AE338" s="40">
        <v>0</v>
      </c>
      <c r="AF338" s="40">
        <v>0.435</v>
      </c>
      <c r="AG338" s="40">
        <v>157.375</v>
      </c>
      <c r="AH338" s="40">
        <v>0</v>
      </c>
      <c r="AI338" s="40">
        <v>0</v>
      </c>
      <c r="AJ338" s="40">
        <v>-9999</v>
      </c>
      <c r="AK338" s="40">
        <v>1693.19</v>
      </c>
      <c r="AL338" s="40">
        <v>60.077500000000001</v>
      </c>
      <c r="AM338" s="40">
        <v>1553.385</v>
      </c>
      <c r="AN338" s="40">
        <v>21.285</v>
      </c>
      <c r="AO338" s="40">
        <v>21.337499999999999</v>
      </c>
      <c r="AP338" s="40">
        <v>492.39749999999998</v>
      </c>
      <c r="AQ338" s="40">
        <v>0.435</v>
      </c>
      <c r="AR338" s="40">
        <v>0</v>
      </c>
      <c r="AS338" s="40">
        <v>0</v>
      </c>
      <c r="AT338" s="40">
        <v>0</v>
      </c>
      <c r="AU338" s="40">
        <v>0</v>
      </c>
      <c r="AV338" s="40">
        <v>0</v>
      </c>
      <c r="AW338" s="40">
        <v>0</v>
      </c>
      <c r="AX338" s="40">
        <v>0</v>
      </c>
      <c r="AY338" s="40">
        <v>0</v>
      </c>
      <c r="AZ338" s="40">
        <v>0</v>
      </c>
      <c r="BA338" s="40">
        <v>0</v>
      </c>
    </row>
    <row r="339" spans="1:53" s="6" customFormat="1" x14ac:dyDescent="0.25">
      <c r="A339" s="6">
        <v>2010</v>
      </c>
      <c r="B339" s="6" t="s">
        <v>85</v>
      </c>
      <c r="C339" s="6" t="s">
        <v>101</v>
      </c>
      <c r="F339" s="40" t="s">
        <v>51</v>
      </c>
      <c r="G339" s="40" t="s">
        <v>53</v>
      </c>
      <c r="H339" s="40" t="s">
        <v>50</v>
      </c>
      <c r="I339" s="40">
        <v>0</v>
      </c>
      <c r="J339" s="40">
        <v>510.0138</v>
      </c>
      <c r="K339" s="40">
        <v>1166.796</v>
      </c>
      <c r="L339" s="40">
        <v>51.033200000000001</v>
      </c>
      <c r="M339" s="40">
        <v>0</v>
      </c>
      <c r="N339" s="40">
        <v>8.2734000000000005</v>
      </c>
      <c r="O339" s="40">
        <v>0</v>
      </c>
      <c r="P339" s="40">
        <v>14.2682</v>
      </c>
      <c r="Q339" s="40">
        <v>51.843499999999999</v>
      </c>
      <c r="R339" s="40">
        <v>0</v>
      </c>
      <c r="S339" s="40">
        <v>14.9123</v>
      </c>
      <c r="T339" s="40">
        <v>4.3555000000000001</v>
      </c>
      <c r="U339" s="40">
        <v>0</v>
      </c>
      <c r="V339" s="40">
        <v>0</v>
      </c>
      <c r="W339" s="40">
        <v>3.1244000000000001</v>
      </c>
      <c r="X339" s="40">
        <v>12.237500000000001</v>
      </c>
      <c r="Y339" s="40">
        <v>0</v>
      </c>
      <c r="Z339" s="40">
        <v>1541.2521999999999</v>
      </c>
      <c r="AA339" s="40">
        <v>0</v>
      </c>
      <c r="AB339" s="40">
        <v>0</v>
      </c>
      <c r="AC339" s="40">
        <v>460.76130000000001</v>
      </c>
      <c r="AD339" s="40">
        <v>0</v>
      </c>
      <c r="AE339" s="40">
        <v>0</v>
      </c>
      <c r="AF339" s="40">
        <v>0.435</v>
      </c>
      <c r="AG339" s="40">
        <v>157.375</v>
      </c>
      <c r="AH339" s="40">
        <v>2.8012000000000001</v>
      </c>
      <c r="AI339" s="40">
        <v>0</v>
      </c>
      <c r="AJ339" s="40">
        <v>-9999</v>
      </c>
      <c r="AK339" s="40">
        <v>1676.8098</v>
      </c>
      <c r="AL339" s="40">
        <v>59.306600000000003</v>
      </c>
      <c r="AM339" s="40">
        <v>1553.4897000000001</v>
      </c>
      <c r="AN339" s="40">
        <v>22.392199999999999</v>
      </c>
      <c r="AO339" s="40">
        <v>51.843499999999999</v>
      </c>
      <c r="AP339" s="40">
        <v>477.83069999999998</v>
      </c>
      <c r="AQ339" s="40">
        <v>0.435</v>
      </c>
      <c r="AR339" s="40">
        <v>0</v>
      </c>
      <c r="AS339" s="40">
        <v>0</v>
      </c>
      <c r="AT339" s="40">
        <v>0</v>
      </c>
      <c r="AU339" s="40">
        <v>0</v>
      </c>
      <c r="AV339" s="40">
        <v>0</v>
      </c>
      <c r="AW339" s="40">
        <v>0</v>
      </c>
      <c r="AX339" s="40">
        <v>0</v>
      </c>
      <c r="AY339" s="40">
        <v>0</v>
      </c>
      <c r="AZ339" s="40">
        <v>0</v>
      </c>
      <c r="BA339" s="40">
        <v>0</v>
      </c>
    </row>
    <row r="340" spans="1:53" s="6" customFormat="1" x14ac:dyDescent="0.25">
      <c r="A340" s="6">
        <v>2025</v>
      </c>
      <c r="B340" s="6" t="s">
        <v>85</v>
      </c>
      <c r="C340" s="6" t="s">
        <v>101</v>
      </c>
      <c r="F340" s="40" t="s">
        <v>51</v>
      </c>
      <c r="G340" s="40" t="s">
        <v>53</v>
      </c>
      <c r="H340" s="40" t="s">
        <v>50</v>
      </c>
      <c r="I340" s="40">
        <v>8.2799999999999999E-2</v>
      </c>
      <c r="J340" s="40">
        <v>509.17110000000002</v>
      </c>
      <c r="K340" s="40">
        <v>1161.9039</v>
      </c>
      <c r="L340" s="40">
        <v>50.858699999999999</v>
      </c>
      <c r="M340" s="40">
        <v>0</v>
      </c>
      <c r="N340" s="40">
        <v>7.9570999999999996</v>
      </c>
      <c r="O340" s="40">
        <v>0</v>
      </c>
      <c r="P340" s="40">
        <v>9.3001000000000005</v>
      </c>
      <c r="Q340" s="40">
        <v>67.2363</v>
      </c>
      <c r="R340" s="40">
        <v>0</v>
      </c>
      <c r="S340" s="40">
        <v>14.3919</v>
      </c>
      <c r="T340" s="40">
        <v>7.1509999999999998</v>
      </c>
      <c r="U340" s="40">
        <v>0</v>
      </c>
      <c r="V340" s="40">
        <v>0</v>
      </c>
      <c r="W340" s="40">
        <v>3.0472999999999999</v>
      </c>
      <c r="X340" s="40">
        <v>12.2567</v>
      </c>
      <c r="Y340" s="40">
        <v>0</v>
      </c>
      <c r="Z340" s="40">
        <v>1542.2708</v>
      </c>
      <c r="AA340" s="40">
        <v>0</v>
      </c>
      <c r="AB340" s="40">
        <v>0</v>
      </c>
      <c r="AC340" s="40">
        <v>452.48379999999997</v>
      </c>
      <c r="AD340" s="40">
        <v>0</v>
      </c>
      <c r="AE340" s="40">
        <v>0</v>
      </c>
      <c r="AF340" s="40">
        <v>0.435</v>
      </c>
      <c r="AG340" s="40">
        <v>157.375</v>
      </c>
      <c r="AH340" s="40">
        <v>3.6438999999999999</v>
      </c>
      <c r="AI340" s="40">
        <v>0</v>
      </c>
      <c r="AJ340" s="40">
        <v>-9999</v>
      </c>
      <c r="AK340" s="40">
        <v>1671.075</v>
      </c>
      <c r="AL340" s="40">
        <v>58.8157</v>
      </c>
      <c r="AM340" s="40">
        <v>1554.5274999999999</v>
      </c>
      <c r="AN340" s="40">
        <v>24.5901</v>
      </c>
      <c r="AO340" s="40">
        <v>67.2363</v>
      </c>
      <c r="AP340" s="40">
        <v>465.42779999999999</v>
      </c>
      <c r="AQ340" s="40">
        <v>0.435</v>
      </c>
      <c r="AR340" s="40">
        <v>0</v>
      </c>
      <c r="AS340" s="40">
        <v>0</v>
      </c>
      <c r="AT340" s="40">
        <v>0</v>
      </c>
      <c r="AU340" s="40">
        <v>0</v>
      </c>
      <c r="AV340" s="40">
        <v>0</v>
      </c>
      <c r="AW340" s="40">
        <v>0</v>
      </c>
      <c r="AX340" s="40">
        <v>0</v>
      </c>
      <c r="AY340" s="40">
        <v>0</v>
      </c>
      <c r="AZ340" s="40">
        <v>0</v>
      </c>
      <c r="BA340" s="40">
        <v>0</v>
      </c>
    </row>
    <row r="341" spans="1:53" s="6" customFormat="1" x14ac:dyDescent="0.25">
      <c r="A341" s="6">
        <v>2040</v>
      </c>
      <c r="B341" s="6" t="s">
        <v>85</v>
      </c>
      <c r="C341" s="6" t="s">
        <v>101</v>
      </c>
      <c r="F341" s="40" t="s">
        <v>51</v>
      </c>
      <c r="G341" s="40" t="s">
        <v>53</v>
      </c>
      <c r="H341" s="40" t="s">
        <v>50</v>
      </c>
      <c r="I341" s="40">
        <v>0.17169999999999999</v>
      </c>
      <c r="J341" s="40">
        <v>508.12430000000001</v>
      </c>
      <c r="K341" s="40">
        <v>1156.768</v>
      </c>
      <c r="L341" s="40">
        <v>50.666600000000003</v>
      </c>
      <c r="M341" s="40">
        <v>0</v>
      </c>
      <c r="N341" s="40">
        <v>7.6722000000000001</v>
      </c>
      <c r="O341" s="40">
        <v>0</v>
      </c>
      <c r="P341" s="40">
        <v>11.269</v>
      </c>
      <c r="Q341" s="40">
        <v>80.886499999999998</v>
      </c>
      <c r="R341" s="40">
        <v>0</v>
      </c>
      <c r="S341" s="40">
        <v>13.841200000000001</v>
      </c>
      <c r="T341" s="40">
        <v>6.9882</v>
      </c>
      <c r="U341" s="40">
        <v>0</v>
      </c>
      <c r="V341" s="40">
        <v>0</v>
      </c>
      <c r="W341" s="40">
        <v>2.8904999999999998</v>
      </c>
      <c r="X341" s="40">
        <v>12.266299999999999</v>
      </c>
      <c r="Y341" s="40">
        <v>0</v>
      </c>
      <c r="Z341" s="40">
        <v>1543.8459</v>
      </c>
      <c r="AA341" s="40">
        <v>0</v>
      </c>
      <c r="AB341" s="40">
        <v>0</v>
      </c>
      <c r="AC341" s="40">
        <v>441.76299999999998</v>
      </c>
      <c r="AD341" s="40">
        <v>0</v>
      </c>
      <c r="AE341" s="40">
        <v>0</v>
      </c>
      <c r="AF341" s="40">
        <v>0.435</v>
      </c>
      <c r="AG341" s="40">
        <v>157.375</v>
      </c>
      <c r="AH341" s="40">
        <v>4.6906999999999996</v>
      </c>
      <c r="AI341" s="40">
        <v>0</v>
      </c>
      <c r="AJ341" s="40">
        <v>-9999</v>
      </c>
      <c r="AK341" s="40">
        <v>1664.8924</v>
      </c>
      <c r="AL341" s="40">
        <v>58.338799999999999</v>
      </c>
      <c r="AM341" s="40">
        <v>1556.1122</v>
      </c>
      <c r="AN341" s="40">
        <v>23.719899999999999</v>
      </c>
      <c r="AO341" s="40">
        <v>80.886499999999998</v>
      </c>
      <c r="AP341" s="40">
        <v>457.72269999999997</v>
      </c>
      <c r="AQ341" s="40">
        <v>0.435</v>
      </c>
      <c r="AR341" s="40">
        <v>0</v>
      </c>
      <c r="AS341" s="40">
        <v>0</v>
      </c>
      <c r="AT341" s="40">
        <v>0</v>
      </c>
      <c r="AU341" s="40">
        <v>0</v>
      </c>
      <c r="AV341" s="40">
        <v>0</v>
      </c>
      <c r="AW341" s="40">
        <v>0</v>
      </c>
      <c r="AX341" s="40">
        <v>0</v>
      </c>
      <c r="AY341" s="40">
        <v>0</v>
      </c>
      <c r="AZ341" s="40">
        <v>0</v>
      </c>
      <c r="BA341" s="40">
        <v>0</v>
      </c>
    </row>
    <row r="342" spans="1:53" s="6" customFormat="1" x14ac:dyDescent="0.25">
      <c r="A342" s="6">
        <v>2055</v>
      </c>
      <c r="B342" s="6" t="s">
        <v>85</v>
      </c>
      <c r="C342" s="6" t="s">
        <v>101</v>
      </c>
      <c r="F342" s="40" t="s">
        <v>51</v>
      </c>
      <c r="G342" s="40" t="s">
        <v>53</v>
      </c>
      <c r="H342" s="40" t="s">
        <v>50</v>
      </c>
      <c r="I342" s="40">
        <v>0.2606</v>
      </c>
      <c r="J342" s="40">
        <v>507.11709999999999</v>
      </c>
      <c r="K342" s="40">
        <v>1150.6065000000001</v>
      </c>
      <c r="L342" s="40">
        <v>50.0867</v>
      </c>
      <c r="M342" s="40">
        <v>0</v>
      </c>
      <c r="N342" s="40">
        <v>7.4017999999999997</v>
      </c>
      <c r="O342" s="40">
        <v>0</v>
      </c>
      <c r="P342" s="40">
        <v>14.1602</v>
      </c>
      <c r="Q342" s="40">
        <v>96.127399999999994</v>
      </c>
      <c r="R342" s="40">
        <v>0</v>
      </c>
      <c r="S342" s="40">
        <v>13.287699999999999</v>
      </c>
      <c r="T342" s="40">
        <v>6.3459000000000003</v>
      </c>
      <c r="U342" s="40">
        <v>0</v>
      </c>
      <c r="V342" s="40">
        <v>0</v>
      </c>
      <c r="W342" s="40">
        <v>2.7323</v>
      </c>
      <c r="X342" s="40">
        <v>12.2666</v>
      </c>
      <c r="Y342" s="40">
        <v>0</v>
      </c>
      <c r="Z342" s="40">
        <v>1545.3925999999999</v>
      </c>
      <c r="AA342" s="40">
        <v>0</v>
      </c>
      <c r="AB342" s="40">
        <v>0</v>
      </c>
      <c r="AC342" s="40">
        <v>430.44970000000001</v>
      </c>
      <c r="AD342" s="40">
        <v>0</v>
      </c>
      <c r="AE342" s="40">
        <v>0</v>
      </c>
      <c r="AF342" s="40">
        <v>0.435</v>
      </c>
      <c r="AG342" s="40">
        <v>157.375</v>
      </c>
      <c r="AH342" s="40">
        <v>5.6978999999999997</v>
      </c>
      <c r="AI342" s="40">
        <v>0</v>
      </c>
      <c r="AJ342" s="40">
        <v>-9999</v>
      </c>
      <c r="AK342" s="40">
        <v>1657.7236</v>
      </c>
      <c r="AL342" s="40">
        <v>57.488500000000002</v>
      </c>
      <c r="AM342" s="40">
        <v>1557.6593</v>
      </c>
      <c r="AN342" s="40">
        <v>22.3659</v>
      </c>
      <c r="AO342" s="40">
        <v>96.127399999999994</v>
      </c>
      <c r="AP342" s="40">
        <v>450.30779999999999</v>
      </c>
      <c r="AQ342" s="40">
        <v>0.435</v>
      </c>
      <c r="AR342" s="40">
        <v>0</v>
      </c>
      <c r="AS342" s="40">
        <v>0</v>
      </c>
      <c r="AT342" s="40">
        <v>0</v>
      </c>
      <c r="AU342" s="40">
        <v>0</v>
      </c>
      <c r="AV342" s="40">
        <v>0</v>
      </c>
      <c r="AW342" s="40">
        <v>0</v>
      </c>
      <c r="AX342" s="40">
        <v>0</v>
      </c>
      <c r="AY342" s="40">
        <v>0</v>
      </c>
      <c r="AZ342" s="40">
        <v>0</v>
      </c>
      <c r="BA342" s="40">
        <v>0</v>
      </c>
    </row>
    <row r="343" spans="1:53" s="6" customFormat="1" x14ac:dyDescent="0.25">
      <c r="A343" s="6">
        <v>2070</v>
      </c>
      <c r="B343" s="6" t="s">
        <v>85</v>
      </c>
      <c r="C343" s="6" t="s">
        <v>101</v>
      </c>
      <c r="F343" s="40" t="s">
        <v>51</v>
      </c>
      <c r="G343" s="40" t="s">
        <v>53</v>
      </c>
      <c r="H343" s="40" t="s">
        <v>50</v>
      </c>
      <c r="I343" s="40">
        <v>0.40029999999999999</v>
      </c>
      <c r="J343" s="40">
        <v>504.3766</v>
      </c>
      <c r="K343" s="40">
        <v>1138.9101000000001</v>
      </c>
      <c r="L343" s="40">
        <v>49.557299999999998</v>
      </c>
      <c r="M343" s="40">
        <v>0</v>
      </c>
      <c r="N343" s="40">
        <v>6.5312000000000001</v>
      </c>
      <c r="O343" s="40">
        <v>0</v>
      </c>
      <c r="P343" s="40">
        <v>17.479900000000001</v>
      </c>
      <c r="Q343" s="40">
        <v>127.03</v>
      </c>
      <c r="R343" s="40">
        <v>0</v>
      </c>
      <c r="S343" s="40">
        <v>12.6258</v>
      </c>
      <c r="T343" s="40">
        <v>5.3029000000000002</v>
      </c>
      <c r="U343" s="40">
        <v>0</v>
      </c>
      <c r="V343" s="40">
        <v>0</v>
      </c>
      <c r="W343" s="40">
        <v>2.5116999999999998</v>
      </c>
      <c r="X343" s="40">
        <v>11.8249</v>
      </c>
      <c r="Y343" s="40">
        <v>0</v>
      </c>
      <c r="Z343" s="40">
        <v>1547.9522999999999</v>
      </c>
      <c r="AA343" s="40">
        <v>0</v>
      </c>
      <c r="AB343" s="40">
        <v>0</v>
      </c>
      <c r="AC343" s="40">
        <v>409.13139999999999</v>
      </c>
      <c r="AD343" s="40">
        <v>0</v>
      </c>
      <c r="AE343" s="40">
        <v>0</v>
      </c>
      <c r="AF343" s="40">
        <v>0.435</v>
      </c>
      <c r="AG343" s="40">
        <v>157.375</v>
      </c>
      <c r="AH343" s="40">
        <v>8.4383999999999997</v>
      </c>
      <c r="AI343" s="40">
        <v>0</v>
      </c>
      <c r="AJ343" s="40">
        <v>-9999</v>
      </c>
      <c r="AK343" s="40">
        <v>1643.2865999999999</v>
      </c>
      <c r="AL343" s="40">
        <v>56.088500000000003</v>
      </c>
      <c r="AM343" s="40">
        <v>1559.7772</v>
      </c>
      <c r="AN343" s="40">
        <v>20.4404</v>
      </c>
      <c r="AO343" s="40">
        <v>127.03</v>
      </c>
      <c r="AP343" s="40">
        <v>435.0498</v>
      </c>
      <c r="AQ343" s="40">
        <v>0.435</v>
      </c>
      <c r="AR343" s="40">
        <v>0</v>
      </c>
      <c r="AS343" s="40">
        <v>0</v>
      </c>
      <c r="AT343" s="40">
        <v>0</v>
      </c>
      <c r="AU343" s="40">
        <v>0</v>
      </c>
      <c r="AV343" s="40">
        <v>0</v>
      </c>
      <c r="AW343" s="40">
        <v>0</v>
      </c>
      <c r="AX343" s="40">
        <v>0</v>
      </c>
      <c r="AY343" s="40">
        <v>0</v>
      </c>
      <c r="AZ343" s="40">
        <v>0</v>
      </c>
      <c r="BA343" s="40">
        <v>0</v>
      </c>
    </row>
    <row r="344" spans="1:53" s="6" customFormat="1" x14ac:dyDescent="0.25">
      <c r="A344" s="6">
        <v>2085</v>
      </c>
      <c r="B344" s="6" t="s">
        <v>85</v>
      </c>
      <c r="C344" s="6" t="s">
        <v>101</v>
      </c>
      <c r="F344" s="40" t="s">
        <v>51</v>
      </c>
      <c r="G344" s="40" t="s">
        <v>53</v>
      </c>
      <c r="H344" s="40" t="s">
        <v>50</v>
      </c>
      <c r="I344" s="40">
        <v>0.54</v>
      </c>
      <c r="J344" s="40">
        <v>500.32690000000002</v>
      </c>
      <c r="K344" s="40">
        <v>1122.5211999999999</v>
      </c>
      <c r="L344" s="40">
        <v>47.974800000000002</v>
      </c>
      <c r="M344" s="40">
        <v>0</v>
      </c>
      <c r="N344" s="40">
        <v>6.2526000000000002</v>
      </c>
      <c r="O344" s="40">
        <v>0</v>
      </c>
      <c r="P344" s="40">
        <v>23.0078</v>
      </c>
      <c r="Q344" s="40">
        <v>166.38249999999999</v>
      </c>
      <c r="R344" s="40">
        <v>0</v>
      </c>
      <c r="S344" s="40">
        <v>12.142899999999999</v>
      </c>
      <c r="T344" s="40">
        <v>3.7673999999999999</v>
      </c>
      <c r="U344" s="40">
        <v>0</v>
      </c>
      <c r="V344" s="40">
        <v>0</v>
      </c>
      <c r="W344" s="40">
        <v>2.3176999999999999</v>
      </c>
      <c r="X344" s="40">
        <v>11.2681</v>
      </c>
      <c r="Y344" s="40">
        <v>0</v>
      </c>
      <c r="Z344" s="40">
        <v>1550.8282999999999</v>
      </c>
      <c r="AA344" s="40">
        <v>0</v>
      </c>
      <c r="AB344" s="40">
        <v>0</v>
      </c>
      <c r="AC344" s="40">
        <v>382.39409999999998</v>
      </c>
      <c r="AD344" s="40">
        <v>0</v>
      </c>
      <c r="AE344" s="40">
        <v>0</v>
      </c>
      <c r="AF344" s="40">
        <v>0.435</v>
      </c>
      <c r="AG344" s="40">
        <v>157.375</v>
      </c>
      <c r="AH344" s="40">
        <v>12.488099999999999</v>
      </c>
      <c r="AI344" s="40">
        <v>0</v>
      </c>
      <c r="AJ344" s="40">
        <v>-9999</v>
      </c>
      <c r="AK344" s="40">
        <v>1622.8480999999999</v>
      </c>
      <c r="AL344" s="40">
        <v>54.227400000000003</v>
      </c>
      <c r="AM344" s="40">
        <v>1562.0963999999999</v>
      </c>
      <c r="AN344" s="40">
        <v>18.228100000000001</v>
      </c>
      <c r="AO344" s="40">
        <v>166.38249999999999</v>
      </c>
      <c r="AP344" s="40">
        <v>417.89</v>
      </c>
      <c r="AQ344" s="40">
        <v>0.435</v>
      </c>
      <c r="AR344" s="40">
        <v>0</v>
      </c>
      <c r="AS344" s="40">
        <v>0</v>
      </c>
      <c r="AT344" s="40">
        <v>0</v>
      </c>
      <c r="AU344" s="40">
        <v>0</v>
      </c>
      <c r="AV344" s="40">
        <v>0</v>
      </c>
      <c r="AW344" s="40">
        <v>0</v>
      </c>
      <c r="AX344" s="40">
        <v>0</v>
      </c>
      <c r="AY344" s="40">
        <v>0</v>
      </c>
      <c r="AZ344" s="40">
        <v>0</v>
      </c>
      <c r="BA344" s="40">
        <v>0</v>
      </c>
    </row>
    <row r="345" spans="1:53" s="6" customFormat="1" x14ac:dyDescent="0.25">
      <c r="A345" s="6">
        <v>2100</v>
      </c>
      <c r="B345" s="6" t="s">
        <v>85</v>
      </c>
      <c r="C345" s="6" t="s">
        <v>101</v>
      </c>
      <c r="F345" s="40" t="s">
        <v>51</v>
      </c>
      <c r="G345" s="40" t="s">
        <v>53</v>
      </c>
      <c r="H345" s="40" t="s">
        <v>50</v>
      </c>
      <c r="I345" s="40">
        <v>0.6734</v>
      </c>
      <c r="J345" s="40">
        <v>493.36700000000002</v>
      </c>
      <c r="K345" s="40">
        <v>1104.3435999999999</v>
      </c>
      <c r="L345" s="40">
        <v>46.8521</v>
      </c>
      <c r="M345" s="40">
        <v>0</v>
      </c>
      <c r="N345" s="40">
        <v>5.6509999999999998</v>
      </c>
      <c r="O345" s="40">
        <v>0</v>
      </c>
      <c r="P345" s="40">
        <v>25.875800000000002</v>
      </c>
      <c r="Q345" s="40">
        <v>246.28229999999999</v>
      </c>
      <c r="R345" s="40">
        <v>0</v>
      </c>
      <c r="S345" s="40">
        <v>11.469200000000001</v>
      </c>
      <c r="T345" s="40">
        <v>3.1560999999999999</v>
      </c>
      <c r="U345" s="40">
        <v>0</v>
      </c>
      <c r="V345" s="40">
        <v>0</v>
      </c>
      <c r="W345" s="40">
        <v>2.1421000000000001</v>
      </c>
      <c r="X345" s="40">
        <v>10.629300000000001</v>
      </c>
      <c r="Y345" s="40">
        <v>0</v>
      </c>
      <c r="Z345" s="40">
        <v>1553.2787000000001</v>
      </c>
      <c r="AA345" s="40">
        <v>0</v>
      </c>
      <c r="AB345" s="40">
        <v>0</v>
      </c>
      <c r="AC345" s="40">
        <v>319.1773</v>
      </c>
      <c r="AD345" s="40">
        <v>0</v>
      </c>
      <c r="AE345" s="40">
        <v>0</v>
      </c>
      <c r="AF345" s="40">
        <v>0.435</v>
      </c>
      <c r="AG345" s="40">
        <v>157.375</v>
      </c>
      <c r="AH345" s="40">
        <v>19.448</v>
      </c>
      <c r="AI345" s="40">
        <v>0</v>
      </c>
      <c r="AJ345" s="40">
        <v>-9999</v>
      </c>
      <c r="AK345" s="40">
        <v>1597.7107000000001</v>
      </c>
      <c r="AL345" s="40">
        <v>52.5032</v>
      </c>
      <c r="AM345" s="40">
        <v>1563.9078999999999</v>
      </c>
      <c r="AN345" s="40">
        <v>16.767399999999999</v>
      </c>
      <c r="AO345" s="40">
        <v>246.28229999999999</v>
      </c>
      <c r="AP345" s="40">
        <v>364.50099999999998</v>
      </c>
      <c r="AQ345" s="40">
        <v>0.435</v>
      </c>
      <c r="AR345" s="40">
        <v>0</v>
      </c>
      <c r="AS345" s="40">
        <v>0</v>
      </c>
      <c r="AT345" s="40">
        <v>0</v>
      </c>
      <c r="AU345" s="40">
        <v>0</v>
      </c>
      <c r="AV345" s="40">
        <v>0</v>
      </c>
      <c r="AW345" s="40">
        <v>0</v>
      </c>
      <c r="AX345" s="40">
        <v>0</v>
      </c>
      <c r="AY345" s="40">
        <v>0</v>
      </c>
      <c r="AZ345" s="40">
        <v>0</v>
      </c>
      <c r="BA345" s="40">
        <v>0</v>
      </c>
    </row>
    <row r="346" spans="1:53" s="6" customFormat="1" x14ac:dyDescent="0.25">
      <c r="A346" s="6">
        <v>0</v>
      </c>
      <c r="B346" s="6" t="s">
        <v>86</v>
      </c>
      <c r="C346" s="6" t="s">
        <v>101</v>
      </c>
      <c r="F346" s="40" t="s">
        <v>51</v>
      </c>
      <c r="G346" s="40" t="s">
        <v>53</v>
      </c>
      <c r="H346" s="40" t="s">
        <v>50</v>
      </c>
      <c r="I346" s="40">
        <v>0</v>
      </c>
      <c r="J346" s="40">
        <v>224.47</v>
      </c>
      <c r="K346" s="40">
        <v>417.35750000000002</v>
      </c>
      <c r="L346" s="40">
        <v>31.462499999999999</v>
      </c>
      <c r="M346" s="40">
        <v>0</v>
      </c>
      <c r="N346" s="40">
        <v>2.1775000000000002</v>
      </c>
      <c r="O346" s="40">
        <v>0</v>
      </c>
      <c r="P346" s="40">
        <v>1.7375</v>
      </c>
      <c r="Q346" s="40">
        <v>0.67749999999999999</v>
      </c>
      <c r="R346" s="40">
        <v>0</v>
      </c>
      <c r="S346" s="40">
        <v>12.0275</v>
      </c>
      <c r="T346" s="40">
        <v>0</v>
      </c>
      <c r="U346" s="40">
        <v>0</v>
      </c>
      <c r="V346" s="40">
        <v>0</v>
      </c>
      <c r="W346" s="40">
        <v>0</v>
      </c>
      <c r="X346" s="40">
        <v>3.36</v>
      </c>
      <c r="Y346" s="40">
        <v>0</v>
      </c>
      <c r="Z346" s="40">
        <v>522.20500000000004</v>
      </c>
      <c r="AA346" s="40">
        <v>0</v>
      </c>
      <c r="AB346" s="40">
        <v>0</v>
      </c>
      <c r="AC346" s="40">
        <v>193.05500000000001</v>
      </c>
      <c r="AD346" s="40">
        <v>0</v>
      </c>
      <c r="AE346" s="40">
        <v>0</v>
      </c>
      <c r="AF346" s="40">
        <v>0.4375</v>
      </c>
      <c r="AG346" s="40">
        <v>36.274999999999999</v>
      </c>
      <c r="AH346" s="40">
        <v>0</v>
      </c>
      <c r="AI346" s="40">
        <v>0</v>
      </c>
      <c r="AJ346" s="40">
        <v>-9999</v>
      </c>
      <c r="AK346" s="40">
        <v>641.82749999999999</v>
      </c>
      <c r="AL346" s="40">
        <v>33.64</v>
      </c>
      <c r="AM346" s="40">
        <v>525.56500000000005</v>
      </c>
      <c r="AN346" s="40">
        <v>12.0275</v>
      </c>
      <c r="AO346" s="40">
        <v>0.67749999999999999</v>
      </c>
      <c r="AP346" s="40">
        <v>194.79249999999999</v>
      </c>
      <c r="AQ346" s="40">
        <v>0.4375</v>
      </c>
      <c r="AR346" s="40">
        <v>0</v>
      </c>
      <c r="AS346" s="40">
        <v>0</v>
      </c>
      <c r="AT346" s="40">
        <v>0</v>
      </c>
      <c r="AU346" s="40">
        <v>0</v>
      </c>
      <c r="AV346" s="40">
        <v>0</v>
      </c>
      <c r="AW346" s="40">
        <v>0</v>
      </c>
      <c r="AX346" s="40">
        <v>0</v>
      </c>
      <c r="AY346" s="40">
        <v>0</v>
      </c>
      <c r="AZ346" s="40">
        <v>0</v>
      </c>
      <c r="BA346" s="40">
        <v>0</v>
      </c>
    </row>
    <row r="347" spans="1:53" s="6" customFormat="1" x14ac:dyDescent="0.25">
      <c r="A347" s="6">
        <v>2010</v>
      </c>
      <c r="B347" s="6" t="s">
        <v>86</v>
      </c>
      <c r="C347" s="6" t="s">
        <v>101</v>
      </c>
      <c r="F347" s="40" t="s">
        <v>51</v>
      </c>
      <c r="G347" s="40" t="s">
        <v>53</v>
      </c>
      <c r="H347" s="40" t="s">
        <v>50</v>
      </c>
      <c r="I347" s="40">
        <v>0</v>
      </c>
      <c r="J347" s="40">
        <v>223.75890000000001</v>
      </c>
      <c r="K347" s="40">
        <v>413.262</v>
      </c>
      <c r="L347" s="40">
        <v>31.156300000000002</v>
      </c>
      <c r="M347" s="40">
        <v>0</v>
      </c>
      <c r="N347" s="40">
        <v>2.0352000000000001</v>
      </c>
      <c r="O347" s="40">
        <v>0</v>
      </c>
      <c r="P347" s="40">
        <v>6.1696999999999997</v>
      </c>
      <c r="Q347" s="40">
        <v>13.1073</v>
      </c>
      <c r="R347" s="40">
        <v>0</v>
      </c>
      <c r="S347" s="40">
        <v>12.0907</v>
      </c>
      <c r="T347" s="40">
        <v>6.0000000000000001E-3</v>
      </c>
      <c r="U347" s="40">
        <v>0</v>
      </c>
      <c r="V347" s="40">
        <v>0</v>
      </c>
      <c r="W347" s="40">
        <v>0</v>
      </c>
      <c r="X347" s="40">
        <v>3.36</v>
      </c>
      <c r="Y347" s="40">
        <v>0</v>
      </c>
      <c r="Z347" s="40">
        <v>522.20669999999996</v>
      </c>
      <c r="AA347" s="40">
        <v>0</v>
      </c>
      <c r="AB347" s="40">
        <v>0</v>
      </c>
      <c r="AC347" s="40">
        <v>180.666</v>
      </c>
      <c r="AD347" s="40">
        <v>0</v>
      </c>
      <c r="AE347" s="40">
        <v>0</v>
      </c>
      <c r="AF347" s="40">
        <v>0.4375</v>
      </c>
      <c r="AG347" s="40">
        <v>36.274999999999999</v>
      </c>
      <c r="AH347" s="40">
        <v>0.71109999999999995</v>
      </c>
      <c r="AI347" s="40">
        <v>0</v>
      </c>
      <c r="AJ347" s="40">
        <v>-9999</v>
      </c>
      <c r="AK347" s="40">
        <v>637.02089999999998</v>
      </c>
      <c r="AL347" s="40">
        <v>33.191499999999998</v>
      </c>
      <c r="AM347" s="40">
        <v>525.56669999999997</v>
      </c>
      <c r="AN347" s="40">
        <v>12.0967</v>
      </c>
      <c r="AO347" s="40">
        <v>13.1073</v>
      </c>
      <c r="AP347" s="40">
        <v>187.54679999999999</v>
      </c>
      <c r="AQ347" s="40">
        <v>0.4375</v>
      </c>
      <c r="AR347" s="40">
        <v>0</v>
      </c>
      <c r="AS347" s="40">
        <v>0</v>
      </c>
      <c r="AT347" s="40">
        <v>0</v>
      </c>
      <c r="AU347" s="40">
        <v>0</v>
      </c>
      <c r="AV347" s="40">
        <v>0</v>
      </c>
      <c r="AW347" s="40">
        <v>0</v>
      </c>
      <c r="AX347" s="40">
        <v>0</v>
      </c>
      <c r="AY347" s="40">
        <v>0</v>
      </c>
      <c r="AZ347" s="40">
        <v>0</v>
      </c>
      <c r="BA347" s="40">
        <v>0</v>
      </c>
    </row>
    <row r="348" spans="1:53" s="6" customFormat="1" x14ac:dyDescent="0.25">
      <c r="A348" s="6">
        <v>2025</v>
      </c>
      <c r="B348" s="6" t="s">
        <v>86</v>
      </c>
      <c r="C348" s="6" t="s">
        <v>101</v>
      </c>
      <c r="F348" s="40" t="s">
        <v>51</v>
      </c>
      <c r="G348" s="40" t="s">
        <v>53</v>
      </c>
      <c r="H348" s="40" t="s">
        <v>50</v>
      </c>
      <c r="I348" s="40">
        <v>8.2799999999999999E-2</v>
      </c>
      <c r="J348" s="40">
        <v>223.52950000000001</v>
      </c>
      <c r="K348" s="40">
        <v>411.5</v>
      </c>
      <c r="L348" s="40">
        <v>30.251300000000001</v>
      </c>
      <c r="M348" s="40">
        <v>0</v>
      </c>
      <c r="N348" s="40">
        <v>1.9635</v>
      </c>
      <c r="O348" s="40">
        <v>0</v>
      </c>
      <c r="P348" s="40">
        <v>4.9870000000000001</v>
      </c>
      <c r="Q348" s="40">
        <v>18.420300000000001</v>
      </c>
      <c r="R348" s="40">
        <v>0</v>
      </c>
      <c r="S348" s="40">
        <v>11.646699999999999</v>
      </c>
      <c r="T348" s="40">
        <v>0.89949999999999997</v>
      </c>
      <c r="U348" s="40">
        <v>0</v>
      </c>
      <c r="V348" s="40">
        <v>0</v>
      </c>
      <c r="W348" s="40">
        <v>0</v>
      </c>
      <c r="X348" s="40">
        <v>3.3155000000000001</v>
      </c>
      <c r="Y348" s="40">
        <v>0</v>
      </c>
      <c r="Z348" s="40">
        <v>522.81679999999994</v>
      </c>
      <c r="AA348" s="40">
        <v>0</v>
      </c>
      <c r="AB348" s="40">
        <v>0</v>
      </c>
      <c r="AC348" s="40">
        <v>178.2594</v>
      </c>
      <c r="AD348" s="40">
        <v>0</v>
      </c>
      <c r="AE348" s="40">
        <v>0</v>
      </c>
      <c r="AF348" s="40">
        <v>0.4375</v>
      </c>
      <c r="AG348" s="40">
        <v>36.274999999999999</v>
      </c>
      <c r="AH348" s="40">
        <v>0.9405</v>
      </c>
      <c r="AI348" s="40">
        <v>0</v>
      </c>
      <c r="AJ348" s="40">
        <v>-9999</v>
      </c>
      <c r="AK348" s="40">
        <v>635.02949999999998</v>
      </c>
      <c r="AL348" s="40">
        <v>32.214700000000001</v>
      </c>
      <c r="AM348" s="40">
        <v>526.13229999999999</v>
      </c>
      <c r="AN348" s="40">
        <v>12.546200000000001</v>
      </c>
      <c r="AO348" s="40">
        <v>18.420300000000001</v>
      </c>
      <c r="AP348" s="40">
        <v>184.18690000000001</v>
      </c>
      <c r="AQ348" s="40">
        <v>0.4375</v>
      </c>
      <c r="AR348" s="40">
        <v>0</v>
      </c>
      <c r="AS348" s="40">
        <v>0</v>
      </c>
      <c r="AT348" s="40">
        <v>0</v>
      </c>
      <c r="AU348" s="40">
        <v>0</v>
      </c>
      <c r="AV348" s="40">
        <v>0</v>
      </c>
      <c r="AW348" s="40">
        <v>0</v>
      </c>
      <c r="AX348" s="40">
        <v>0</v>
      </c>
      <c r="AY348" s="40">
        <v>0</v>
      </c>
      <c r="AZ348" s="40">
        <v>0</v>
      </c>
      <c r="BA348" s="40">
        <v>0</v>
      </c>
    </row>
    <row r="349" spans="1:53" s="6" customFormat="1" x14ac:dyDescent="0.25">
      <c r="A349" s="6">
        <v>2040</v>
      </c>
      <c r="B349" s="6" t="s">
        <v>86</v>
      </c>
      <c r="C349" s="6" t="s">
        <v>101</v>
      </c>
      <c r="F349" s="40" t="s">
        <v>51</v>
      </c>
      <c r="G349" s="40" t="s">
        <v>53</v>
      </c>
      <c r="H349" s="40" t="s">
        <v>50</v>
      </c>
      <c r="I349" s="40">
        <v>0.17169999999999999</v>
      </c>
      <c r="J349" s="40">
        <v>222.49780000000001</v>
      </c>
      <c r="K349" s="40">
        <v>409.25029999999998</v>
      </c>
      <c r="L349" s="40">
        <v>29.548300000000001</v>
      </c>
      <c r="M349" s="40">
        <v>0</v>
      </c>
      <c r="N349" s="40">
        <v>1.6667000000000001</v>
      </c>
      <c r="O349" s="40">
        <v>0</v>
      </c>
      <c r="P349" s="40">
        <v>5.5643000000000002</v>
      </c>
      <c r="Q349" s="40">
        <v>25.0471</v>
      </c>
      <c r="R349" s="40">
        <v>0</v>
      </c>
      <c r="S349" s="40">
        <v>11.1441</v>
      </c>
      <c r="T349" s="40">
        <v>0.83009999999999995</v>
      </c>
      <c r="U349" s="40">
        <v>0</v>
      </c>
      <c r="V349" s="40">
        <v>0</v>
      </c>
      <c r="W349" s="40">
        <v>0</v>
      </c>
      <c r="X349" s="40">
        <v>3.3191000000000002</v>
      </c>
      <c r="Y349" s="40">
        <v>0</v>
      </c>
      <c r="Z349" s="40">
        <v>523.46479999999997</v>
      </c>
      <c r="AA349" s="40">
        <v>0</v>
      </c>
      <c r="AB349" s="40">
        <v>0</v>
      </c>
      <c r="AC349" s="40">
        <v>174.2253</v>
      </c>
      <c r="AD349" s="40">
        <v>0</v>
      </c>
      <c r="AE349" s="40">
        <v>0</v>
      </c>
      <c r="AF349" s="40">
        <v>0.4375</v>
      </c>
      <c r="AG349" s="40">
        <v>36.274999999999999</v>
      </c>
      <c r="AH349" s="40">
        <v>1.9722</v>
      </c>
      <c r="AI349" s="40">
        <v>0</v>
      </c>
      <c r="AJ349" s="40">
        <v>-9999</v>
      </c>
      <c r="AK349" s="40">
        <v>631.74810000000002</v>
      </c>
      <c r="AL349" s="40">
        <v>31.215</v>
      </c>
      <c r="AM349" s="40">
        <v>526.78390000000002</v>
      </c>
      <c r="AN349" s="40">
        <v>11.9742</v>
      </c>
      <c r="AO349" s="40">
        <v>25.0471</v>
      </c>
      <c r="AP349" s="40">
        <v>181.76169999999999</v>
      </c>
      <c r="AQ349" s="40">
        <v>0.4375</v>
      </c>
      <c r="AR349" s="40">
        <v>0</v>
      </c>
      <c r="AS349" s="40">
        <v>0</v>
      </c>
      <c r="AT349" s="40">
        <v>0</v>
      </c>
      <c r="AU349" s="40">
        <v>0</v>
      </c>
      <c r="AV349" s="40">
        <v>0</v>
      </c>
      <c r="AW349" s="40">
        <v>0</v>
      </c>
      <c r="AX349" s="40">
        <v>0</v>
      </c>
      <c r="AY349" s="40">
        <v>0</v>
      </c>
      <c r="AZ349" s="40">
        <v>0</v>
      </c>
      <c r="BA349" s="40">
        <v>0</v>
      </c>
    </row>
    <row r="350" spans="1:53" s="6" customFormat="1" x14ac:dyDescent="0.25">
      <c r="A350" s="6">
        <v>2055</v>
      </c>
      <c r="B350" s="6" t="s">
        <v>86</v>
      </c>
      <c r="C350" s="6" t="s">
        <v>101</v>
      </c>
      <c r="F350" s="40" t="s">
        <v>51</v>
      </c>
      <c r="G350" s="40" t="s">
        <v>53</v>
      </c>
      <c r="H350" s="40" t="s">
        <v>50</v>
      </c>
      <c r="I350" s="40">
        <v>0.2606</v>
      </c>
      <c r="J350" s="40">
        <v>221.43879999999999</v>
      </c>
      <c r="K350" s="40">
        <v>406.23790000000002</v>
      </c>
      <c r="L350" s="40">
        <v>28.9163</v>
      </c>
      <c r="M350" s="40">
        <v>0</v>
      </c>
      <c r="N350" s="40">
        <v>1.5242</v>
      </c>
      <c r="O350" s="40">
        <v>0</v>
      </c>
      <c r="P350" s="40">
        <v>5.9641999999999999</v>
      </c>
      <c r="Q350" s="40">
        <v>36.551299999999998</v>
      </c>
      <c r="R350" s="40">
        <v>0</v>
      </c>
      <c r="S350" s="40">
        <v>10.5783</v>
      </c>
      <c r="T350" s="40">
        <v>0.74109999999999998</v>
      </c>
      <c r="U350" s="40">
        <v>0</v>
      </c>
      <c r="V350" s="40">
        <v>0</v>
      </c>
      <c r="W350" s="40">
        <v>0</v>
      </c>
      <c r="X350" s="40">
        <v>3.3227000000000002</v>
      </c>
      <c r="Y350" s="40">
        <v>0</v>
      </c>
      <c r="Z350" s="40">
        <v>524.16399999999999</v>
      </c>
      <c r="AA350" s="40">
        <v>0</v>
      </c>
      <c r="AB350" s="40">
        <v>0</v>
      </c>
      <c r="AC350" s="40">
        <v>166.0599</v>
      </c>
      <c r="AD350" s="40">
        <v>0</v>
      </c>
      <c r="AE350" s="40">
        <v>0</v>
      </c>
      <c r="AF350" s="40">
        <v>0.4375</v>
      </c>
      <c r="AG350" s="40">
        <v>36.274999999999999</v>
      </c>
      <c r="AH350" s="40">
        <v>3.0312000000000001</v>
      </c>
      <c r="AI350" s="40">
        <v>0</v>
      </c>
      <c r="AJ350" s="40">
        <v>-9999</v>
      </c>
      <c r="AK350" s="40">
        <v>627.67669999999998</v>
      </c>
      <c r="AL350" s="40">
        <v>30.4405</v>
      </c>
      <c r="AM350" s="40">
        <v>527.48670000000004</v>
      </c>
      <c r="AN350" s="40">
        <v>11.3194</v>
      </c>
      <c r="AO350" s="40">
        <v>36.551299999999998</v>
      </c>
      <c r="AP350" s="40">
        <v>175.05529999999999</v>
      </c>
      <c r="AQ350" s="40">
        <v>0.4375</v>
      </c>
      <c r="AR350" s="40">
        <v>0</v>
      </c>
      <c r="AS350" s="40">
        <v>0</v>
      </c>
      <c r="AT350" s="40">
        <v>0</v>
      </c>
      <c r="AU350" s="40">
        <v>0</v>
      </c>
      <c r="AV350" s="40">
        <v>0</v>
      </c>
      <c r="AW350" s="40">
        <v>0</v>
      </c>
      <c r="AX350" s="40">
        <v>0</v>
      </c>
      <c r="AY350" s="40">
        <v>0</v>
      </c>
      <c r="AZ350" s="40">
        <v>0</v>
      </c>
      <c r="BA350" s="40">
        <v>0</v>
      </c>
    </row>
    <row r="351" spans="1:53" s="6" customFormat="1" x14ac:dyDescent="0.25">
      <c r="A351" s="6">
        <v>2070</v>
      </c>
      <c r="B351" s="6" t="s">
        <v>86</v>
      </c>
      <c r="C351" s="6" t="s">
        <v>101</v>
      </c>
      <c r="F351" s="40" t="s">
        <v>51</v>
      </c>
      <c r="G351" s="40" t="s">
        <v>53</v>
      </c>
      <c r="H351" s="40" t="s">
        <v>50</v>
      </c>
      <c r="I351" s="40">
        <v>0.40029999999999999</v>
      </c>
      <c r="J351" s="40">
        <v>219.43289999999999</v>
      </c>
      <c r="K351" s="40">
        <v>401.84160000000003</v>
      </c>
      <c r="L351" s="40">
        <v>28.0382</v>
      </c>
      <c r="M351" s="40">
        <v>0</v>
      </c>
      <c r="N351" s="40">
        <v>1.1700999999999999</v>
      </c>
      <c r="O351" s="40">
        <v>0</v>
      </c>
      <c r="P351" s="40">
        <v>7.1931000000000003</v>
      </c>
      <c r="Q351" s="40">
        <v>90.924000000000007</v>
      </c>
      <c r="R351" s="40">
        <v>0</v>
      </c>
      <c r="S351" s="40">
        <v>9.9664999999999999</v>
      </c>
      <c r="T351" s="40">
        <v>0.51759999999999995</v>
      </c>
      <c r="U351" s="40">
        <v>0</v>
      </c>
      <c r="V351" s="40">
        <v>0</v>
      </c>
      <c r="W351" s="40">
        <v>0</v>
      </c>
      <c r="X351" s="40">
        <v>3.2296999999999998</v>
      </c>
      <c r="Y351" s="40">
        <v>0</v>
      </c>
      <c r="Z351" s="40">
        <v>525.13509999999997</v>
      </c>
      <c r="AA351" s="40">
        <v>0</v>
      </c>
      <c r="AB351" s="40">
        <v>0</v>
      </c>
      <c r="AC351" s="40">
        <v>116.0441</v>
      </c>
      <c r="AD351" s="40">
        <v>0</v>
      </c>
      <c r="AE351" s="40">
        <v>0</v>
      </c>
      <c r="AF351" s="40">
        <v>0.4375</v>
      </c>
      <c r="AG351" s="40">
        <v>36.274999999999999</v>
      </c>
      <c r="AH351" s="40">
        <v>5.0370999999999997</v>
      </c>
      <c r="AI351" s="40">
        <v>0</v>
      </c>
      <c r="AJ351" s="40">
        <v>-9999</v>
      </c>
      <c r="AK351" s="40">
        <v>621.27449999999999</v>
      </c>
      <c r="AL351" s="40">
        <v>29.208300000000001</v>
      </c>
      <c r="AM351" s="40">
        <v>528.36469999999997</v>
      </c>
      <c r="AN351" s="40">
        <v>10.4841</v>
      </c>
      <c r="AO351" s="40">
        <v>90.924000000000007</v>
      </c>
      <c r="AP351" s="40">
        <v>128.27430000000001</v>
      </c>
      <c r="AQ351" s="40">
        <v>0.4375</v>
      </c>
      <c r="AR351" s="40">
        <v>0</v>
      </c>
      <c r="AS351" s="40">
        <v>0</v>
      </c>
      <c r="AT351" s="40">
        <v>0</v>
      </c>
      <c r="AU351" s="40">
        <v>0</v>
      </c>
      <c r="AV351" s="40">
        <v>0</v>
      </c>
      <c r="AW351" s="40">
        <v>0</v>
      </c>
      <c r="AX351" s="40">
        <v>0</v>
      </c>
      <c r="AY351" s="40">
        <v>0</v>
      </c>
      <c r="AZ351" s="40">
        <v>0</v>
      </c>
      <c r="BA351" s="40">
        <v>0</v>
      </c>
    </row>
    <row r="352" spans="1:53" s="6" customFormat="1" x14ac:dyDescent="0.25">
      <c r="A352" s="6">
        <v>2085</v>
      </c>
      <c r="B352" s="6" t="s">
        <v>86</v>
      </c>
      <c r="C352" s="6" t="s">
        <v>101</v>
      </c>
      <c r="F352" s="40" t="s">
        <v>51</v>
      </c>
      <c r="G352" s="40" t="s">
        <v>53</v>
      </c>
      <c r="H352" s="40" t="s">
        <v>50</v>
      </c>
      <c r="I352" s="40">
        <v>0.54</v>
      </c>
      <c r="J352" s="40">
        <v>217.34729999999999</v>
      </c>
      <c r="K352" s="40">
        <v>397.46559999999999</v>
      </c>
      <c r="L352" s="40">
        <v>27.417300000000001</v>
      </c>
      <c r="M352" s="40">
        <v>0</v>
      </c>
      <c r="N352" s="40">
        <v>0.97209999999999996</v>
      </c>
      <c r="O352" s="40">
        <v>0</v>
      </c>
      <c r="P352" s="40">
        <v>6.7183999999999999</v>
      </c>
      <c r="Q352" s="40">
        <v>150.84100000000001</v>
      </c>
      <c r="R352" s="40">
        <v>0</v>
      </c>
      <c r="S352" s="40">
        <v>9.6</v>
      </c>
      <c r="T352" s="40">
        <v>0.2203</v>
      </c>
      <c r="U352" s="40">
        <v>0</v>
      </c>
      <c r="V352" s="40">
        <v>0</v>
      </c>
      <c r="W352" s="40">
        <v>0</v>
      </c>
      <c r="X352" s="40">
        <v>3.2241</v>
      </c>
      <c r="Y352" s="40">
        <v>0</v>
      </c>
      <c r="Z352" s="40">
        <v>525.83460000000002</v>
      </c>
      <c r="AA352" s="40">
        <v>0</v>
      </c>
      <c r="AB352" s="40">
        <v>0</v>
      </c>
      <c r="AC352" s="40">
        <v>61.766500000000001</v>
      </c>
      <c r="AD352" s="40">
        <v>0</v>
      </c>
      <c r="AE352" s="40">
        <v>0</v>
      </c>
      <c r="AF352" s="40">
        <v>0.4375</v>
      </c>
      <c r="AG352" s="40">
        <v>36.274999999999999</v>
      </c>
      <c r="AH352" s="40">
        <v>7.1227</v>
      </c>
      <c r="AI352" s="40">
        <v>0</v>
      </c>
      <c r="AJ352" s="40">
        <v>-9999</v>
      </c>
      <c r="AK352" s="40">
        <v>614.81290000000001</v>
      </c>
      <c r="AL352" s="40">
        <v>28.389399999999998</v>
      </c>
      <c r="AM352" s="40">
        <v>529.05870000000004</v>
      </c>
      <c r="AN352" s="40">
        <v>9.8203999999999994</v>
      </c>
      <c r="AO352" s="40">
        <v>150.84100000000001</v>
      </c>
      <c r="AP352" s="40">
        <v>75.607699999999994</v>
      </c>
      <c r="AQ352" s="40">
        <v>0.4375</v>
      </c>
      <c r="AR352" s="40">
        <v>0</v>
      </c>
      <c r="AS352" s="40">
        <v>0</v>
      </c>
      <c r="AT352" s="40">
        <v>0</v>
      </c>
      <c r="AU352" s="40">
        <v>0</v>
      </c>
      <c r="AV352" s="40">
        <v>0</v>
      </c>
      <c r="AW352" s="40">
        <v>0</v>
      </c>
      <c r="AX352" s="40">
        <v>0</v>
      </c>
      <c r="AY352" s="40">
        <v>0</v>
      </c>
      <c r="AZ352" s="40">
        <v>0</v>
      </c>
      <c r="BA352" s="40">
        <v>0</v>
      </c>
    </row>
    <row r="353" spans="1:53" s="6" customFormat="1" x14ac:dyDescent="0.25">
      <c r="A353" s="6">
        <v>2100</v>
      </c>
      <c r="B353" s="6" t="s">
        <v>86</v>
      </c>
      <c r="C353" s="6" t="s">
        <v>101</v>
      </c>
      <c r="F353" s="40" t="s">
        <v>51</v>
      </c>
      <c r="G353" s="40" t="s">
        <v>53</v>
      </c>
      <c r="H353" s="40" t="s">
        <v>50</v>
      </c>
      <c r="I353" s="40">
        <v>0.6734</v>
      </c>
      <c r="J353" s="40">
        <v>214.90389999999999</v>
      </c>
      <c r="K353" s="40">
        <v>393.32100000000003</v>
      </c>
      <c r="L353" s="40">
        <v>27.055299999999999</v>
      </c>
      <c r="M353" s="40">
        <v>0</v>
      </c>
      <c r="N353" s="40">
        <v>0.94359999999999999</v>
      </c>
      <c r="O353" s="40">
        <v>0</v>
      </c>
      <c r="P353" s="40">
        <v>5.6013000000000002</v>
      </c>
      <c r="Q353" s="40">
        <v>189.96809999999999</v>
      </c>
      <c r="R353" s="40">
        <v>0</v>
      </c>
      <c r="S353" s="40">
        <v>8.9954999999999998</v>
      </c>
      <c r="T353" s="40">
        <v>6.9099999999999995E-2</v>
      </c>
      <c r="U353" s="40">
        <v>0</v>
      </c>
      <c r="V353" s="40">
        <v>0</v>
      </c>
      <c r="W353" s="40">
        <v>0</v>
      </c>
      <c r="X353" s="40">
        <v>3.2286999999999999</v>
      </c>
      <c r="Y353" s="40">
        <v>0</v>
      </c>
      <c r="Z353" s="40">
        <v>526.65830000000005</v>
      </c>
      <c r="AA353" s="40">
        <v>0</v>
      </c>
      <c r="AB353" s="40">
        <v>0</v>
      </c>
      <c r="AC353" s="40">
        <v>28.225200000000001</v>
      </c>
      <c r="AD353" s="40">
        <v>0</v>
      </c>
      <c r="AE353" s="40">
        <v>0</v>
      </c>
      <c r="AF353" s="40">
        <v>0.43140000000000001</v>
      </c>
      <c r="AG353" s="40">
        <v>36.274999999999999</v>
      </c>
      <c r="AH353" s="40">
        <v>9.5661000000000005</v>
      </c>
      <c r="AI353" s="40">
        <v>0</v>
      </c>
      <c r="AJ353" s="40">
        <v>-9999</v>
      </c>
      <c r="AK353" s="40">
        <v>608.22490000000005</v>
      </c>
      <c r="AL353" s="40">
        <v>27.998899999999999</v>
      </c>
      <c r="AM353" s="40">
        <v>529.88699999999994</v>
      </c>
      <c r="AN353" s="40">
        <v>9.0646000000000004</v>
      </c>
      <c r="AO353" s="40">
        <v>189.96809999999999</v>
      </c>
      <c r="AP353" s="40">
        <v>43.392600000000002</v>
      </c>
      <c r="AQ353" s="40">
        <v>0.43140000000000001</v>
      </c>
      <c r="AR353" s="40">
        <v>0</v>
      </c>
      <c r="AS353" s="40">
        <v>0</v>
      </c>
      <c r="AT353" s="40">
        <v>0</v>
      </c>
      <c r="AU353" s="40">
        <v>0</v>
      </c>
      <c r="AV353" s="40">
        <v>0</v>
      </c>
      <c r="AW353" s="40">
        <v>0</v>
      </c>
      <c r="AX353" s="40">
        <v>0</v>
      </c>
      <c r="AY353" s="40">
        <v>0</v>
      </c>
      <c r="AZ353" s="40">
        <v>0</v>
      </c>
      <c r="BA353" s="40">
        <v>0</v>
      </c>
    </row>
    <row r="354" spans="1:53" s="6" customFormat="1" x14ac:dyDescent="0.25">
      <c r="A354" s="6">
        <v>0</v>
      </c>
      <c r="B354" s="6" t="s">
        <v>87</v>
      </c>
      <c r="C354" s="6" t="s">
        <v>101</v>
      </c>
      <c r="F354" s="40" t="s">
        <v>51</v>
      </c>
      <c r="G354" s="40" t="s">
        <v>53</v>
      </c>
      <c r="H354" s="40" t="s">
        <v>50</v>
      </c>
      <c r="I354" s="40">
        <v>0</v>
      </c>
      <c r="J354" s="40">
        <v>88.1875</v>
      </c>
      <c r="K354" s="40">
        <v>739.16499999999996</v>
      </c>
      <c r="L354" s="40">
        <v>14.09</v>
      </c>
      <c r="M354" s="40">
        <v>0</v>
      </c>
      <c r="N354" s="40">
        <v>1.1499999999999999</v>
      </c>
      <c r="O354" s="40">
        <v>1.155</v>
      </c>
      <c r="P354" s="40">
        <v>0.33500000000000002</v>
      </c>
      <c r="Q354" s="40">
        <v>19.172499999999999</v>
      </c>
      <c r="R354" s="40">
        <v>0</v>
      </c>
      <c r="S354" s="40">
        <v>9.6624999999999996</v>
      </c>
      <c r="T354" s="40">
        <v>0</v>
      </c>
      <c r="U354" s="40">
        <v>0</v>
      </c>
      <c r="V354" s="40">
        <v>0</v>
      </c>
      <c r="W354" s="40">
        <v>0</v>
      </c>
      <c r="X354" s="40">
        <v>6.7625000000000002</v>
      </c>
      <c r="Y354" s="40">
        <v>0</v>
      </c>
      <c r="Z354" s="40">
        <v>1226.9925000000001</v>
      </c>
      <c r="AA354" s="40">
        <v>0</v>
      </c>
      <c r="AB354" s="40">
        <v>0</v>
      </c>
      <c r="AC354" s="40">
        <v>359.53750000000002</v>
      </c>
      <c r="AD354" s="40">
        <v>0</v>
      </c>
      <c r="AE354" s="40">
        <v>0</v>
      </c>
      <c r="AF354" s="40">
        <v>3.1724999999999999</v>
      </c>
      <c r="AG354" s="40">
        <v>0</v>
      </c>
      <c r="AH354" s="40">
        <v>0</v>
      </c>
      <c r="AI354" s="40">
        <v>0</v>
      </c>
      <c r="AJ354" s="40">
        <v>-9999</v>
      </c>
      <c r="AK354" s="40">
        <v>827.35249999999996</v>
      </c>
      <c r="AL354" s="40">
        <v>15.24</v>
      </c>
      <c r="AM354" s="40">
        <v>1233.7550000000001</v>
      </c>
      <c r="AN354" s="40">
        <v>9.6624999999999996</v>
      </c>
      <c r="AO354" s="40">
        <v>19.172499999999999</v>
      </c>
      <c r="AP354" s="40">
        <v>359.8725</v>
      </c>
      <c r="AQ354" s="40">
        <v>4.3274999999999997</v>
      </c>
      <c r="AR354" s="40">
        <v>0</v>
      </c>
      <c r="AS354" s="40">
        <v>0</v>
      </c>
      <c r="AT354" s="40">
        <v>0</v>
      </c>
      <c r="AU354" s="40">
        <v>0</v>
      </c>
      <c r="AV354" s="40">
        <v>0</v>
      </c>
      <c r="AW354" s="40">
        <v>0</v>
      </c>
      <c r="AX354" s="40">
        <v>0</v>
      </c>
      <c r="AY354" s="40">
        <v>0</v>
      </c>
      <c r="AZ354" s="40">
        <v>0</v>
      </c>
      <c r="BA354" s="40">
        <v>0</v>
      </c>
    </row>
    <row r="355" spans="1:53" s="6" customFormat="1" x14ac:dyDescent="0.25">
      <c r="A355" s="6">
        <v>2010</v>
      </c>
      <c r="B355" s="6" t="s">
        <v>87</v>
      </c>
      <c r="C355" s="6" t="s">
        <v>101</v>
      </c>
      <c r="F355" s="40" t="s">
        <v>51</v>
      </c>
      <c r="G355" s="40" t="s">
        <v>53</v>
      </c>
      <c r="H355" s="40" t="s">
        <v>50</v>
      </c>
      <c r="I355" s="40">
        <v>0</v>
      </c>
      <c r="J355" s="40">
        <v>87.801100000000005</v>
      </c>
      <c r="K355" s="40">
        <v>722.20169999999996</v>
      </c>
      <c r="L355" s="40">
        <v>14.09</v>
      </c>
      <c r="M355" s="40">
        <v>0</v>
      </c>
      <c r="N355" s="40">
        <v>1.1499999999999999</v>
      </c>
      <c r="O355" s="40">
        <v>1.155</v>
      </c>
      <c r="P355" s="40">
        <v>17.219100000000001</v>
      </c>
      <c r="Q355" s="40">
        <v>40.4968</v>
      </c>
      <c r="R355" s="40">
        <v>0</v>
      </c>
      <c r="S355" s="40">
        <v>9.6987000000000005</v>
      </c>
      <c r="T355" s="40">
        <v>0.16550000000000001</v>
      </c>
      <c r="U355" s="40">
        <v>0</v>
      </c>
      <c r="V355" s="40">
        <v>0</v>
      </c>
      <c r="W355" s="40">
        <v>0</v>
      </c>
      <c r="X355" s="40">
        <v>6.7625000000000002</v>
      </c>
      <c r="Y355" s="40">
        <v>0</v>
      </c>
      <c r="Z355" s="40">
        <v>1226.9936</v>
      </c>
      <c r="AA355" s="40">
        <v>0</v>
      </c>
      <c r="AB355" s="40">
        <v>0</v>
      </c>
      <c r="AC355" s="40">
        <v>338.08960000000002</v>
      </c>
      <c r="AD355" s="40">
        <v>0</v>
      </c>
      <c r="AE355" s="40">
        <v>0</v>
      </c>
      <c r="AF355" s="40">
        <v>3.1724999999999999</v>
      </c>
      <c r="AG355" s="40">
        <v>0</v>
      </c>
      <c r="AH355" s="40">
        <v>0.38640000000000002</v>
      </c>
      <c r="AI355" s="40">
        <v>0</v>
      </c>
      <c r="AJ355" s="40">
        <v>-9999</v>
      </c>
      <c r="AK355" s="40">
        <v>810.00279999999998</v>
      </c>
      <c r="AL355" s="40">
        <v>15.24</v>
      </c>
      <c r="AM355" s="40">
        <v>1233.7561000000001</v>
      </c>
      <c r="AN355" s="40">
        <v>9.8642000000000003</v>
      </c>
      <c r="AO355" s="40">
        <v>40.4968</v>
      </c>
      <c r="AP355" s="40">
        <v>355.69510000000002</v>
      </c>
      <c r="AQ355" s="40">
        <v>4.3274999999999997</v>
      </c>
      <c r="AR355" s="40">
        <v>0</v>
      </c>
      <c r="AS355" s="40">
        <v>0</v>
      </c>
      <c r="AT355" s="40">
        <v>0</v>
      </c>
      <c r="AU355" s="40">
        <v>0</v>
      </c>
      <c r="AV355" s="40">
        <v>0</v>
      </c>
      <c r="AW355" s="40">
        <v>0</v>
      </c>
      <c r="AX355" s="40">
        <v>0</v>
      </c>
      <c r="AY355" s="40">
        <v>0</v>
      </c>
      <c r="AZ355" s="40">
        <v>0</v>
      </c>
      <c r="BA355" s="40">
        <v>0</v>
      </c>
    </row>
    <row r="356" spans="1:53" s="6" customFormat="1" x14ac:dyDescent="0.25">
      <c r="A356" s="6">
        <v>2025</v>
      </c>
      <c r="B356" s="6" t="s">
        <v>87</v>
      </c>
      <c r="C356" s="6" t="s">
        <v>101</v>
      </c>
      <c r="F356" s="40" t="s">
        <v>51</v>
      </c>
      <c r="G356" s="40" t="s">
        <v>53</v>
      </c>
      <c r="H356" s="40" t="s">
        <v>50</v>
      </c>
      <c r="I356" s="40">
        <v>8.2799999999999999E-2</v>
      </c>
      <c r="J356" s="40">
        <v>87.656099999999995</v>
      </c>
      <c r="K356" s="40">
        <v>718.10630000000003</v>
      </c>
      <c r="L356" s="40">
        <v>13.984299999999999</v>
      </c>
      <c r="M356" s="40">
        <v>0</v>
      </c>
      <c r="N356" s="40">
        <v>1.1499999999999999</v>
      </c>
      <c r="O356" s="40">
        <v>1.155</v>
      </c>
      <c r="P356" s="40">
        <v>15.819699999999999</v>
      </c>
      <c r="Q356" s="40">
        <v>42.388199999999998</v>
      </c>
      <c r="R356" s="40">
        <v>0</v>
      </c>
      <c r="S356" s="40">
        <v>9.7022999999999993</v>
      </c>
      <c r="T356" s="40">
        <v>6.1048999999999998</v>
      </c>
      <c r="U356" s="40">
        <v>0</v>
      </c>
      <c r="V356" s="40">
        <v>0</v>
      </c>
      <c r="W356" s="40">
        <v>0</v>
      </c>
      <c r="X356" s="40">
        <v>6.7625000000000002</v>
      </c>
      <c r="Y356" s="40">
        <v>0</v>
      </c>
      <c r="Z356" s="40">
        <v>1227.0027</v>
      </c>
      <c r="AA356" s="40">
        <v>0</v>
      </c>
      <c r="AB356" s="40">
        <v>0</v>
      </c>
      <c r="AC356" s="40">
        <v>335.8467</v>
      </c>
      <c r="AD356" s="40">
        <v>0</v>
      </c>
      <c r="AE356" s="40">
        <v>0</v>
      </c>
      <c r="AF356" s="40">
        <v>3.1724999999999999</v>
      </c>
      <c r="AG356" s="40">
        <v>0</v>
      </c>
      <c r="AH356" s="40">
        <v>0.53139999999999998</v>
      </c>
      <c r="AI356" s="40">
        <v>0</v>
      </c>
      <c r="AJ356" s="40">
        <v>-9999</v>
      </c>
      <c r="AK356" s="40">
        <v>805.76229999999998</v>
      </c>
      <c r="AL356" s="40">
        <v>15.1343</v>
      </c>
      <c r="AM356" s="40">
        <v>1233.7652</v>
      </c>
      <c r="AN356" s="40">
        <v>15.8071</v>
      </c>
      <c r="AO356" s="40">
        <v>42.388199999999998</v>
      </c>
      <c r="AP356" s="40">
        <v>352.19779999999997</v>
      </c>
      <c r="AQ356" s="40">
        <v>4.3274999999999997</v>
      </c>
      <c r="AR356" s="40">
        <v>0</v>
      </c>
      <c r="AS356" s="40">
        <v>0</v>
      </c>
      <c r="AT356" s="40">
        <v>0</v>
      </c>
      <c r="AU356" s="40">
        <v>0</v>
      </c>
      <c r="AV356" s="40">
        <v>0</v>
      </c>
      <c r="AW356" s="40">
        <v>0</v>
      </c>
      <c r="AX356" s="40">
        <v>0</v>
      </c>
      <c r="AY356" s="40">
        <v>0</v>
      </c>
      <c r="AZ356" s="40">
        <v>0</v>
      </c>
      <c r="BA356" s="40">
        <v>0</v>
      </c>
    </row>
    <row r="357" spans="1:53" s="6" customFormat="1" x14ac:dyDescent="0.25">
      <c r="A357" s="6">
        <v>2040</v>
      </c>
      <c r="B357" s="6" t="s">
        <v>87</v>
      </c>
      <c r="C357" s="6" t="s">
        <v>101</v>
      </c>
      <c r="F357" s="40" t="s">
        <v>51</v>
      </c>
      <c r="G357" s="40" t="s">
        <v>53</v>
      </c>
      <c r="H357" s="40" t="s">
        <v>50</v>
      </c>
      <c r="I357" s="40">
        <v>0.17169999999999999</v>
      </c>
      <c r="J357" s="40">
        <v>87.447000000000003</v>
      </c>
      <c r="K357" s="40">
        <v>712.94590000000005</v>
      </c>
      <c r="L357" s="40">
        <v>13.8568</v>
      </c>
      <c r="M357" s="40">
        <v>0</v>
      </c>
      <c r="N357" s="40">
        <v>1.1499999999999999</v>
      </c>
      <c r="O357" s="40">
        <v>1.155</v>
      </c>
      <c r="P357" s="40">
        <v>19.3567</v>
      </c>
      <c r="Q357" s="40">
        <v>46.898800000000001</v>
      </c>
      <c r="R357" s="40">
        <v>0</v>
      </c>
      <c r="S357" s="40">
        <v>9.6875</v>
      </c>
      <c r="T357" s="40">
        <v>4.7975000000000003</v>
      </c>
      <c r="U357" s="40">
        <v>0</v>
      </c>
      <c r="V357" s="40">
        <v>0</v>
      </c>
      <c r="W357" s="40">
        <v>0</v>
      </c>
      <c r="X357" s="40">
        <v>6.7625000000000002</v>
      </c>
      <c r="Y357" s="40">
        <v>0</v>
      </c>
      <c r="Z357" s="40">
        <v>1228.7005999999999</v>
      </c>
      <c r="AA357" s="40">
        <v>0</v>
      </c>
      <c r="AB357" s="40">
        <v>0</v>
      </c>
      <c r="AC357" s="40">
        <v>332.71170000000001</v>
      </c>
      <c r="AD357" s="40">
        <v>0</v>
      </c>
      <c r="AE357" s="40">
        <v>0</v>
      </c>
      <c r="AF357" s="40">
        <v>3.1720999999999999</v>
      </c>
      <c r="AG357" s="40">
        <v>0</v>
      </c>
      <c r="AH357" s="40">
        <v>0.74050000000000005</v>
      </c>
      <c r="AI357" s="40">
        <v>0</v>
      </c>
      <c r="AJ357" s="40">
        <v>-9999</v>
      </c>
      <c r="AK357" s="40">
        <v>800.39290000000005</v>
      </c>
      <c r="AL357" s="40">
        <v>15.0068</v>
      </c>
      <c r="AM357" s="40">
        <v>1235.4630999999999</v>
      </c>
      <c r="AN357" s="40">
        <v>14.4849</v>
      </c>
      <c r="AO357" s="40">
        <v>46.898800000000001</v>
      </c>
      <c r="AP357" s="40">
        <v>352.80889999999999</v>
      </c>
      <c r="AQ357" s="40">
        <v>4.3270999999999997</v>
      </c>
      <c r="AR357" s="40">
        <v>0</v>
      </c>
      <c r="AS357" s="40">
        <v>0</v>
      </c>
      <c r="AT357" s="40">
        <v>0</v>
      </c>
      <c r="AU357" s="40">
        <v>0</v>
      </c>
      <c r="AV357" s="40">
        <v>0</v>
      </c>
      <c r="AW357" s="40">
        <v>0</v>
      </c>
      <c r="AX357" s="40">
        <v>0</v>
      </c>
      <c r="AY357" s="40">
        <v>0</v>
      </c>
      <c r="AZ357" s="40">
        <v>0</v>
      </c>
      <c r="BA357" s="40">
        <v>0</v>
      </c>
    </row>
    <row r="358" spans="1:53" s="6" customFormat="1" x14ac:dyDescent="0.25">
      <c r="A358" s="6">
        <v>2055</v>
      </c>
      <c r="B358" s="6" t="s">
        <v>87</v>
      </c>
      <c r="C358" s="6" t="s">
        <v>101</v>
      </c>
      <c r="F358" s="40" t="s">
        <v>51</v>
      </c>
      <c r="G358" s="40" t="s">
        <v>53</v>
      </c>
      <c r="H358" s="40" t="s">
        <v>50</v>
      </c>
      <c r="I358" s="40">
        <v>0.2606</v>
      </c>
      <c r="J358" s="40">
        <v>87.223100000000002</v>
      </c>
      <c r="K358" s="40">
        <v>707.91859999999997</v>
      </c>
      <c r="L358" s="40">
        <v>13.8483</v>
      </c>
      <c r="M358" s="40">
        <v>0</v>
      </c>
      <c r="N358" s="40">
        <v>1.1499999999999999</v>
      </c>
      <c r="O358" s="40">
        <v>1.155</v>
      </c>
      <c r="P358" s="40">
        <v>22.2178</v>
      </c>
      <c r="Q358" s="40">
        <v>53.168900000000001</v>
      </c>
      <c r="R358" s="40">
        <v>0</v>
      </c>
      <c r="S358" s="40">
        <v>9.6404999999999994</v>
      </c>
      <c r="T358" s="40">
        <v>3.6985000000000001</v>
      </c>
      <c r="U358" s="40">
        <v>0</v>
      </c>
      <c r="V358" s="40">
        <v>0</v>
      </c>
      <c r="W358" s="40">
        <v>0</v>
      </c>
      <c r="X358" s="40">
        <v>6.7625000000000002</v>
      </c>
      <c r="Y358" s="40">
        <v>0</v>
      </c>
      <c r="Z358" s="40">
        <v>1229.8481999999999</v>
      </c>
      <c r="AA358" s="40">
        <v>0</v>
      </c>
      <c r="AB358" s="40">
        <v>0</v>
      </c>
      <c r="AC358" s="40">
        <v>328.61579999999998</v>
      </c>
      <c r="AD358" s="40">
        <v>0</v>
      </c>
      <c r="AE358" s="40">
        <v>0</v>
      </c>
      <c r="AF358" s="40">
        <v>3.1711</v>
      </c>
      <c r="AG358" s="40">
        <v>0</v>
      </c>
      <c r="AH358" s="40">
        <v>0.96440000000000003</v>
      </c>
      <c r="AI358" s="40">
        <v>0</v>
      </c>
      <c r="AJ358" s="40">
        <v>-9999</v>
      </c>
      <c r="AK358" s="40">
        <v>795.14160000000004</v>
      </c>
      <c r="AL358" s="40">
        <v>14.9983</v>
      </c>
      <c r="AM358" s="40">
        <v>1236.6107</v>
      </c>
      <c r="AN358" s="40">
        <v>13.339</v>
      </c>
      <c r="AO358" s="40">
        <v>53.168900000000001</v>
      </c>
      <c r="AP358" s="40">
        <v>351.798</v>
      </c>
      <c r="AQ358" s="40">
        <v>4.3261000000000003</v>
      </c>
      <c r="AR358" s="40">
        <v>0</v>
      </c>
      <c r="AS358" s="40">
        <v>0</v>
      </c>
      <c r="AT358" s="40">
        <v>0</v>
      </c>
      <c r="AU358" s="40">
        <v>0</v>
      </c>
      <c r="AV358" s="40">
        <v>0</v>
      </c>
      <c r="AW358" s="40">
        <v>0</v>
      </c>
      <c r="AX358" s="40">
        <v>0</v>
      </c>
      <c r="AY358" s="40">
        <v>0</v>
      </c>
      <c r="AZ358" s="40">
        <v>0</v>
      </c>
      <c r="BA358" s="40">
        <v>0</v>
      </c>
    </row>
    <row r="359" spans="1:53" s="6" customFormat="1" x14ac:dyDescent="0.25">
      <c r="A359" s="6">
        <v>2070</v>
      </c>
      <c r="B359" s="6" t="s">
        <v>87</v>
      </c>
      <c r="C359" s="6" t="s">
        <v>101</v>
      </c>
      <c r="F359" s="40" t="s">
        <v>51</v>
      </c>
      <c r="G359" s="40" t="s">
        <v>53</v>
      </c>
      <c r="H359" s="40" t="s">
        <v>50</v>
      </c>
      <c r="I359" s="40">
        <v>0.40029999999999999</v>
      </c>
      <c r="J359" s="40">
        <v>86.847300000000004</v>
      </c>
      <c r="K359" s="40">
        <v>697.9905</v>
      </c>
      <c r="L359" s="40">
        <v>13.826000000000001</v>
      </c>
      <c r="M359" s="40">
        <v>0</v>
      </c>
      <c r="N359" s="40">
        <v>1.1499999999999999</v>
      </c>
      <c r="O359" s="40">
        <v>1.1548</v>
      </c>
      <c r="P359" s="40">
        <v>27.438700000000001</v>
      </c>
      <c r="Q359" s="40">
        <v>72.489000000000004</v>
      </c>
      <c r="R359" s="40">
        <v>0</v>
      </c>
      <c r="S359" s="40">
        <v>9.5203000000000007</v>
      </c>
      <c r="T359" s="40">
        <v>0.97970000000000002</v>
      </c>
      <c r="U359" s="40">
        <v>0</v>
      </c>
      <c r="V359" s="40">
        <v>0</v>
      </c>
      <c r="W359" s="40">
        <v>0</v>
      </c>
      <c r="X359" s="40">
        <v>6.7625000000000002</v>
      </c>
      <c r="Y359" s="40">
        <v>0</v>
      </c>
      <c r="Z359" s="40">
        <v>1232.6886999999999</v>
      </c>
      <c r="AA359" s="40">
        <v>0</v>
      </c>
      <c r="AB359" s="40">
        <v>0</v>
      </c>
      <c r="AC359" s="40">
        <v>314.04640000000001</v>
      </c>
      <c r="AD359" s="40">
        <v>0</v>
      </c>
      <c r="AE359" s="40">
        <v>0</v>
      </c>
      <c r="AF359" s="40">
        <v>3.1482999999999999</v>
      </c>
      <c r="AG359" s="40">
        <v>0</v>
      </c>
      <c r="AH359" s="40">
        <v>1.3402000000000001</v>
      </c>
      <c r="AI359" s="40">
        <v>0</v>
      </c>
      <c r="AJ359" s="40">
        <v>-9999</v>
      </c>
      <c r="AK359" s="40">
        <v>784.83780000000002</v>
      </c>
      <c r="AL359" s="40">
        <v>14.976000000000001</v>
      </c>
      <c r="AM359" s="40">
        <v>1239.4512</v>
      </c>
      <c r="AN359" s="40">
        <v>10.5001</v>
      </c>
      <c r="AO359" s="40">
        <v>72.489000000000004</v>
      </c>
      <c r="AP359" s="40">
        <v>342.82530000000003</v>
      </c>
      <c r="AQ359" s="40">
        <v>4.3030999999999997</v>
      </c>
      <c r="AR359" s="40">
        <v>0</v>
      </c>
      <c r="AS359" s="40">
        <v>0</v>
      </c>
      <c r="AT359" s="40">
        <v>0</v>
      </c>
      <c r="AU359" s="40">
        <v>0</v>
      </c>
      <c r="AV359" s="40">
        <v>0</v>
      </c>
      <c r="AW359" s="40">
        <v>0</v>
      </c>
      <c r="AX359" s="40">
        <v>0</v>
      </c>
      <c r="AY359" s="40">
        <v>0</v>
      </c>
      <c r="AZ359" s="40">
        <v>0</v>
      </c>
      <c r="BA359" s="40">
        <v>0</v>
      </c>
    </row>
    <row r="360" spans="1:53" s="6" customFormat="1" x14ac:dyDescent="0.25">
      <c r="A360" s="6">
        <v>2085</v>
      </c>
      <c r="B360" s="6" t="s">
        <v>87</v>
      </c>
      <c r="C360" s="6" t="s">
        <v>101</v>
      </c>
      <c r="F360" s="40" t="s">
        <v>51</v>
      </c>
      <c r="G360" s="40" t="s">
        <v>53</v>
      </c>
      <c r="H360" s="40" t="s">
        <v>50</v>
      </c>
      <c r="I360" s="40">
        <v>0.54</v>
      </c>
      <c r="J360" s="40">
        <v>86.242599999999996</v>
      </c>
      <c r="K360" s="40">
        <v>689.45889999999997</v>
      </c>
      <c r="L360" s="40">
        <v>13.798400000000001</v>
      </c>
      <c r="M360" s="40">
        <v>0</v>
      </c>
      <c r="N360" s="40">
        <v>1.1499999999999999</v>
      </c>
      <c r="O360" s="40">
        <v>1.1544000000000001</v>
      </c>
      <c r="P360" s="40">
        <v>29.198399999999999</v>
      </c>
      <c r="Q360" s="40">
        <v>148.08539999999999</v>
      </c>
      <c r="R360" s="40">
        <v>0</v>
      </c>
      <c r="S360" s="40">
        <v>9.1463999999999999</v>
      </c>
      <c r="T360" s="40">
        <v>4.7000000000000002E-3</v>
      </c>
      <c r="U360" s="40">
        <v>0</v>
      </c>
      <c r="V360" s="40">
        <v>0</v>
      </c>
      <c r="W360" s="40">
        <v>0</v>
      </c>
      <c r="X360" s="40">
        <v>6.7225000000000001</v>
      </c>
      <c r="Y360" s="40">
        <v>0</v>
      </c>
      <c r="Z360" s="40">
        <v>1234.0780999999999</v>
      </c>
      <c r="AA360" s="40">
        <v>0</v>
      </c>
      <c r="AB360" s="40">
        <v>0</v>
      </c>
      <c r="AC360" s="40">
        <v>245.34909999999999</v>
      </c>
      <c r="AD360" s="40">
        <v>0</v>
      </c>
      <c r="AE360" s="40">
        <v>0</v>
      </c>
      <c r="AF360" s="40">
        <v>3.0485000000000002</v>
      </c>
      <c r="AG360" s="40">
        <v>0</v>
      </c>
      <c r="AH360" s="40">
        <v>1.9449000000000001</v>
      </c>
      <c r="AI360" s="40">
        <v>0</v>
      </c>
      <c r="AJ360" s="40">
        <v>-9999</v>
      </c>
      <c r="AK360" s="40">
        <v>775.70150000000001</v>
      </c>
      <c r="AL360" s="40">
        <v>14.948399999999999</v>
      </c>
      <c r="AM360" s="40">
        <v>1240.8006</v>
      </c>
      <c r="AN360" s="40">
        <v>9.1510999999999996</v>
      </c>
      <c r="AO360" s="40">
        <v>148.08539999999999</v>
      </c>
      <c r="AP360" s="40">
        <v>276.49250000000001</v>
      </c>
      <c r="AQ360" s="40">
        <v>4.2030000000000003</v>
      </c>
      <c r="AR360" s="40">
        <v>0</v>
      </c>
      <c r="AS360" s="40">
        <v>0</v>
      </c>
      <c r="AT360" s="40">
        <v>0</v>
      </c>
      <c r="AU360" s="40">
        <v>0</v>
      </c>
      <c r="AV360" s="40">
        <v>0</v>
      </c>
      <c r="AW360" s="40">
        <v>0</v>
      </c>
      <c r="AX360" s="40">
        <v>0</v>
      </c>
      <c r="AY360" s="40">
        <v>0</v>
      </c>
      <c r="AZ360" s="40">
        <v>0</v>
      </c>
      <c r="BA360" s="40">
        <v>0</v>
      </c>
    </row>
    <row r="361" spans="1:53" s="6" customFormat="1" x14ac:dyDescent="0.25">
      <c r="A361" s="6">
        <v>2100</v>
      </c>
      <c r="B361" s="6" t="s">
        <v>87</v>
      </c>
      <c r="C361" s="6" t="s">
        <v>101</v>
      </c>
      <c r="F361" s="40" t="s">
        <v>51</v>
      </c>
      <c r="G361" s="40" t="s">
        <v>53</v>
      </c>
      <c r="H361" s="40" t="s">
        <v>50</v>
      </c>
      <c r="I361" s="40">
        <v>0.6734</v>
      </c>
      <c r="J361" s="40">
        <v>85.462599999999995</v>
      </c>
      <c r="K361" s="40">
        <v>680.34299999999996</v>
      </c>
      <c r="L361" s="40">
        <v>13.7789</v>
      </c>
      <c r="M361" s="40">
        <v>0</v>
      </c>
      <c r="N361" s="40">
        <v>1.1499999999999999</v>
      </c>
      <c r="O361" s="40">
        <v>1.1538999999999999</v>
      </c>
      <c r="P361" s="40">
        <v>29.4406</v>
      </c>
      <c r="Q361" s="40">
        <v>284.1549</v>
      </c>
      <c r="R361" s="40">
        <v>0</v>
      </c>
      <c r="S361" s="40">
        <v>8.7502999999999993</v>
      </c>
      <c r="T361" s="40">
        <v>6.8999999999999999E-3</v>
      </c>
      <c r="U361" s="40">
        <v>0</v>
      </c>
      <c r="V361" s="40">
        <v>0</v>
      </c>
      <c r="W361" s="40">
        <v>0</v>
      </c>
      <c r="X361" s="40">
        <v>6.7175000000000002</v>
      </c>
      <c r="Y361" s="40">
        <v>0</v>
      </c>
      <c r="Z361" s="40">
        <v>1234.4811999999999</v>
      </c>
      <c r="AA361" s="40">
        <v>0</v>
      </c>
      <c r="AB361" s="40">
        <v>0</v>
      </c>
      <c r="AC361" s="40">
        <v>118.4113</v>
      </c>
      <c r="AD361" s="40">
        <v>0</v>
      </c>
      <c r="AE361" s="40">
        <v>0</v>
      </c>
      <c r="AF361" s="40">
        <v>2.8065000000000002</v>
      </c>
      <c r="AG361" s="40">
        <v>0</v>
      </c>
      <c r="AH361" s="40">
        <v>2.7248999999999999</v>
      </c>
      <c r="AI361" s="40">
        <v>0</v>
      </c>
      <c r="AJ361" s="40">
        <v>-9999</v>
      </c>
      <c r="AK361" s="40">
        <v>765.80560000000003</v>
      </c>
      <c r="AL361" s="40">
        <v>14.928900000000001</v>
      </c>
      <c r="AM361" s="40">
        <v>1241.1986999999999</v>
      </c>
      <c r="AN361" s="40">
        <v>8.7571999999999992</v>
      </c>
      <c r="AO361" s="40">
        <v>284.1549</v>
      </c>
      <c r="AP361" s="40">
        <v>150.57689999999999</v>
      </c>
      <c r="AQ361" s="40">
        <v>3.9603999999999999</v>
      </c>
      <c r="AR361" s="40">
        <v>0</v>
      </c>
      <c r="AS361" s="40">
        <v>0</v>
      </c>
      <c r="AT361" s="40">
        <v>0</v>
      </c>
      <c r="AU361" s="40">
        <v>0</v>
      </c>
      <c r="AV361" s="40">
        <v>0</v>
      </c>
      <c r="AW361" s="40">
        <v>0</v>
      </c>
      <c r="AX361" s="40">
        <v>0</v>
      </c>
      <c r="AY361" s="40">
        <v>0</v>
      </c>
      <c r="AZ361" s="40">
        <v>0</v>
      </c>
      <c r="BA361" s="40">
        <v>0</v>
      </c>
    </row>
    <row r="362" spans="1:53" s="6" customFormat="1" x14ac:dyDescent="0.25">
      <c r="A362" s="6">
        <v>0</v>
      </c>
      <c r="B362" s="6" t="s">
        <v>88</v>
      </c>
      <c r="C362" s="6" t="s">
        <v>101</v>
      </c>
      <c r="F362" s="40" t="s">
        <v>51</v>
      </c>
      <c r="G362" s="40" t="s">
        <v>53</v>
      </c>
      <c r="H362" s="40" t="s">
        <v>50</v>
      </c>
      <c r="I362" s="40">
        <v>0</v>
      </c>
      <c r="J362" s="40">
        <v>409.20749999999998</v>
      </c>
      <c r="K362" s="40">
        <v>420.2</v>
      </c>
      <c r="L362" s="40">
        <v>10.785</v>
      </c>
      <c r="M362" s="40">
        <v>0</v>
      </c>
      <c r="N362" s="40">
        <v>4.3449999999999998</v>
      </c>
      <c r="O362" s="40">
        <v>0</v>
      </c>
      <c r="P362" s="40">
        <v>0</v>
      </c>
      <c r="Q362" s="40">
        <v>31.274999999999999</v>
      </c>
      <c r="R362" s="40">
        <v>0</v>
      </c>
      <c r="S362" s="40">
        <v>16.225000000000001</v>
      </c>
      <c r="T362" s="40">
        <v>8.3025000000000002</v>
      </c>
      <c r="U362" s="40">
        <v>0</v>
      </c>
      <c r="V362" s="40">
        <v>0</v>
      </c>
      <c r="W362" s="40">
        <v>1.5325</v>
      </c>
      <c r="X362" s="40">
        <v>1.48</v>
      </c>
      <c r="Y362" s="40">
        <v>0</v>
      </c>
      <c r="Z362" s="40">
        <v>811.92750000000001</v>
      </c>
      <c r="AA362" s="40">
        <v>0</v>
      </c>
      <c r="AB362" s="40">
        <v>0</v>
      </c>
      <c r="AC362" s="40">
        <v>119.82250000000001</v>
      </c>
      <c r="AD362" s="40">
        <v>0</v>
      </c>
      <c r="AE362" s="40">
        <v>0</v>
      </c>
      <c r="AF362" s="40">
        <v>7.93</v>
      </c>
      <c r="AG362" s="40">
        <v>168.53</v>
      </c>
      <c r="AH362" s="40">
        <v>0</v>
      </c>
      <c r="AI362" s="40">
        <v>0</v>
      </c>
      <c r="AJ362" s="40">
        <v>-9999</v>
      </c>
      <c r="AK362" s="40">
        <v>829.40750000000003</v>
      </c>
      <c r="AL362" s="40">
        <v>15.13</v>
      </c>
      <c r="AM362" s="40">
        <v>813.40750000000003</v>
      </c>
      <c r="AN362" s="40">
        <v>26.06</v>
      </c>
      <c r="AO362" s="40">
        <v>31.274999999999999</v>
      </c>
      <c r="AP362" s="40">
        <v>119.82250000000001</v>
      </c>
      <c r="AQ362" s="40">
        <v>7.93</v>
      </c>
      <c r="AR362" s="40">
        <v>0</v>
      </c>
      <c r="AS362" s="40">
        <v>0</v>
      </c>
      <c r="AT362" s="40">
        <v>0</v>
      </c>
      <c r="AU362" s="40">
        <v>0</v>
      </c>
      <c r="AV362" s="40">
        <v>0</v>
      </c>
      <c r="AW362" s="40">
        <v>0</v>
      </c>
      <c r="AX362" s="40">
        <v>0</v>
      </c>
      <c r="AY362" s="40">
        <v>0</v>
      </c>
      <c r="AZ362" s="40">
        <v>0</v>
      </c>
      <c r="BA362" s="40">
        <v>0</v>
      </c>
    </row>
    <row r="363" spans="1:53" s="6" customFormat="1" x14ac:dyDescent="0.25">
      <c r="A363" s="6">
        <v>2010</v>
      </c>
      <c r="B363" s="6" t="s">
        <v>88</v>
      </c>
      <c r="C363" s="6" t="s">
        <v>101</v>
      </c>
      <c r="F363" s="40" t="s">
        <v>51</v>
      </c>
      <c r="G363" s="40" t="s">
        <v>53</v>
      </c>
      <c r="H363" s="40" t="s">
        <v>50</v>
      </c>
      <c r="I363" s="40">
        <v>0</v>
      </c>
      <c r="J363" s="40">
        <v>404.76389999999998</v>
      </c>
      <c r="K363" s="40">
        <v>412.82560000000001</v>
      </c>
      <c r="L363" s="40">
        <v>10.778700000000001</v>
      </c>
      <c r="M363" s="40">
        <v>0</v>
      </c>
      <c r="N363" s="40">
        <v>4.3449999999999998</v>
      </c>
      <c r="O363" s="40">
        <v>0</v>
      </c>
      <c r="P363" s="40">
        <v>7.2361000000000004</v>
      </c>
      <c r="Q363" s="40">
        <v>41.686199999999999</v>
      </c>
      <c r="R363" s="40">
        <v>0</v>
      </c>
      <c r="S363" s="40">
        <v>16.2561</v>
      </c>
      <c r="T363" s="40">
        <v>9.3071000000000002</v>
      </c>
      <c r="U363" s="40">
        <v>0</v>
      </c>
      <c r="V363" s="40">
        <v>0</v>
      </c>
      <c r="W363" s="40">
        <v>1.5325</v>
      </c>
      <c r="X363" s="40">
        <v>1.48</v>
      </c>
      <c r="Y363" s="40">
        <v>0</v>
      </c>
      <c r="Z363" s="40">
        <v>812.46960000000001</v>
      </c>
      <c r="AA363" s="40">
        <v>0</v>
      </c>
      <c r="AB363" s="40">
        <v>0</v>
      </c>
      <c r="AC363" s="40">
        <v>107.9781</v>
      </c>
      <c r="AD363" s="40">
        <v>0</v>
      </c>
      <c r="AE363" s="40">
        <v>0</v>
      </c>
      <c r="AF363" s="40">
        <v>7.93</v>
      </c>
      <c r="AG363" s="40">
        <v>168.53</v>
      </c>
      <c r="AH363" s="40">
        <v>4.4436</v>
      </c>
      <c r="AI363" s="40">
        <v>0</v>
      </c>
      <c r="AJ363" s="40">
        <v>-9999</v>
      </c>
      <c r="AK363" s="40">
        <v>817.58950000000004</v>
      </c>
      <c r="AL363" s="40">
        <v>15.123699999999999</v>
      </c>
      <c r="AM363" s="40">
        <v>813.94960000000003</v>
      </c>
      <c r="AN363" s="40">
        <v>27.095700000000001</v>
      </c>
      <c r="AO363" s="40">
        <v>41.686199999999999</v>
      </c>
      <c r="AP363" s="40">
        <v>119.65779999999999</v>
      </c>
      <c r="AQ363" s="40">
        <v>7.93</v>
      </c>
      <c r="AR363" s="40">
        <v>0</v>
      </c>
      <c r="AS363" s="40">
        <v>0</v>
      </c>
      <c r="AT363" s="40">
        <v>0</v>
      </c>
      <c r="AU363" s="40">
        <v>0</v>
      </c>
      <c r="AV363" s="40">
        <v>0</v>
      </c>
      <c r="AW363" s="40">
        <v>0</v>
      </c>
      <c r="AX363" s="40">
        <v>0</v>
      </c>
      <c r="AY363" s="40">
        <v>0</v>
      </c>
      <c r="AZ363" s="40">
        <v>0</v>
      </c>
      <c r="BA363" s="40">
        <v>0</v>
      </c>
    </row>
    <row r="364" spans="1:53" s="6" customFormat="1" x14ac:dyDescent="0.25">
      <c r="A364" s="6">
        <v>2025</v>
      </c>
      <c r="B364" s="6" t="s">
        <v>88</v>
      </c>
      <c r="C364" s="6" t="s">
        <v>101</v>
      </c>
      <c r="F364" s="40" t="s">
        <v>51</v>
      </c>
      <c r="G364" s="40" t="s">
        <v>53</v>
      </c>
      <c r="H364" s="40" t="s">
        <v>50</v>
      </c>
      <c r="I364" s="40">
        <v>8.2799999999999999E-2</v>
      </c>
      <c r="J364" s="40">
        <v>403.6454</v>
      </c>
      <c r="K364" s="40">
        <v>411.12939999999998</v>
      </c>
      <c r="L364" s="40">
        <v>10.1035</v>
      </c>
      <c r="M364" s="40">
        <v>0</v>
      </c>
      <c r="N364" s="40">
        <v>4.3449999999999998</v>
      </c>
      <c r="O364" s="40">
        <v>0</v>
      </c>
      <c r="P364" s="40">
        <v>2.4716</v>
      </c>
      <c r="Q364" s="40">
        <v>50.954000000000001</v>
      </c>
      <c r="R364" s="40">
        <v>0</v>
      </c>
      <c r="S364" s="40">
        <v>16.146100000000001</v>
      </c>
      <c r="T364" s="40">
        <v>9.6728000000000005</v>
      </c>
      <c r="U364" s="40">
        <v>0</v>
      </c>
      <c r="V364" s="40">
        <v>0</v>
      </c>
      <c r="W364" s="40">
        <v>1.5325</v>
      </c>
      <c r="X364" s="40">
        <v>1.48</v>
      </c>
      <c r="Y364" s="40">
        <v>0</v>
      </c>
      <c r="Z364" s="40">
        <v>813.28309999999999</v>
      </c>
      <c r="AA364" s="40">
        <v>0</v>
      </c>
      <c r="AB364" s="40">
        <v>0</v>
      </c>
      <c r="AC364" s="40">
        <v>104.7771</v>
      </c>
      <c r="AD364" s="40">
        <v>0</v>
      </c>
      <c r="AE364" s="40">
        <v>0</v>
      </c>
      <c r="AF364" s="40">
        <v>7.93</v>
      </c>
      <c r="AG364" s="40">
        <v>168.53</v>
      </c>
      <c r="AH364" s="40">
        <v>5.5621</v>
      </c>
      <c r="AI364" s="40">
        <v>0</v>
      </c>
      <c r="AJ364" s="40">
        <v>-9999</v>
      </c>
      <c r="AK364" s="40">
        <v>814.77480000000003</v>
      </c>
      <c r="AL364" s="40">
        <v>14.448499999999999</v>
      </c>
      <c r="AM364" s="40">
        <v>814.76310000000001</v>
      </c>
      <c r="AN364" s="40">
        <v>27.351299999999998</v>
      </c>
      <c r="AO364" s="40">
        <v>50.954000000000001</v>
      </c>
      <c r="AP364" s="40">
        <v>112.8108</v>
      </c>
      <c r="AQ364" s="40">
        <v>7.93</v>
      </c>
      <c r="AR364" s="40">
        <v>0</v>
      </c>
      <c r="AS364" s="40">
        <v>0</v>
      </c>
      <c r="AT364" s="40">
        <v>0</v>
      </c>
      <c r="AU364" s="40">
        <v>0</v>
      </c>
      <c r="AV364" s="40">
        <v>0</v>
      </c>
      <c r="AW364" s="40">
        <v>0</v>
      </c>
      <c r="AX364" s="40">
        <v>0</v>
      </c>
      <c r="AY364" s="40">
        <v>0</v>
      </c>
      <c r="AZ364" s="40">
        <v>0</v>
      </c>
      <c r="BA364" s="40">
        <v>0</v>
      </c>
    </row>
    <row r="365" spans="1:53" s="6" customFormat="1" x14ac:dyDescent="0.25">
      <c r="A365" s="6">
        <v>2040</v>
      </c>
      <c r="B365" s="6" t="s">
        <v>88</v>
      </c>
      <c r="C365" s="6" t="s">
        <v>101</v>
      </c>
      <c r="F365" s="40" t="s">
        <v>51</v>
      </c>
      <c r="G365" s="40" t="s">
        <v>53</v>
      </c>
      <c r="H365" s="40" t="s">
        <v>50</v>
      </c>
      <c r="I365" s="40">
        <v>0.17169999999999999</v>
      </c>
      <c r="J365" s="40">
        <v>402.71949999999998</v>
      </c>
      <c r="K365" s="40">
        <v>408.69690000000003</v>
      </c>
      <c r="L365" s="40">
        <v>9.8876000000000008</v>
      </c>
      <c r="M365" s="40">
        <v>0</v>
      </c>
      <c r="N365" s="40">
        <v>4.3449999999999998</v>
      </c>
      <c r="O365" s="40">
        <v>0</v>
      </c>
      <c r="P365" s="40">
        <v>2.9241000000000001</v>
      </c>
      <c r="Q365" s="40">
        <v>57.317799999999998</v>
      </c>
      <c r="R365" s="40">
        <v>0</v>
      </c>
      <c r="S365" s="40">
        <v>16.0349</v>
      </c>
      <c r="T365" s="40">
        <v>10.348699999999999</v>
      </c>
      <c r="U365" s="40">
        <v>0</v>
      </c>
      <c r="V365" s="40">
        <v>0</v>
      </c>
      <c r="W365" s="40">
        <v>1.5325</v>
      </c>
      <c r="X365" s="40">
        <v>1.48</v>
      </c>
      <c r="Y365" s="40">
        <v>0</v>
      </c>
      <c r="Z365" s="40">
        <v>813.74620000000004</v>
      </c>
      <c r="AA365" s="40">
        <v>0</v>
      </c>
      <c r="AB365" s="40">
        <v>0</v>
      </c>
      <c r="AC365" s="40">
        <v>99.581299999999999</v>
      </c>
      <c r="AD365" s="40">
        <v>0</v>
      </c>
      <c r="AE365" s="40">
        <v>0</v>
      </c>
      <c r="AF365" s="40">
        <v>7.93</v>
      </c>
      <c r="AG365" s="40">
        <v>168.53</v>
      </c>
      <c r="AH365" s="40">
        <v>6.4880000000000004</v>
      </c>
      <c r="AI365" s="40">
        <v>0</v>
      </c>
      <c r="AJ365" s="40">
        <v>-9999</v>
      </c>
      <c r="AK365" s="40">
        <v>811.41650000000004</v>
      </c>
      <c r="AL365" s="40">
        <v>14.2326</v>
      </c>
      <c r="AM365" s="40">
        <v>815.22619999999995</v>
      </c>
      <c r="AN365" s="40">
        <v>27.916</v>
      </c>
      <c r="AO365" s="40">
        <v>57.317799999999998</v>
      </c>
      <c r="AP365" s="40">
        <v>108.99339999999999</v>
      </c>
      <c r="AQ365" s="40">
        <v>7.93</v>
      </c>
      <c r="AR365" s="40">
        <v>0</v>
      </c>
      <c r="AS365" s="40">
        <v>0</v>
      </c>
      <c r="AT365" s="40">
        <v>0</v>
      </c>
      <c r="AU365" s="40">
        <v>0</v>
      </c>
      <c r="AV365" s="40">
        <v>0</v>
      </c>
      <c r="AW365" s="40">
        <v>0</v>
      </c>
      <c r="AX365" s="40">
        <v>0</v>
      </c>
      <c r="AY365" s="40">
        <v>0</v>
      </c>
      <c r="AZ365" s="40">
        <v>0</v>
      </c>
      <c r="BA365" s="40">
        <v>0</v>
      </c>
    </row>
    <row r="366" spans="1:53" s="6" customFormat="1" x14ac:dyDescent="0.25">
      <c r="A366" s="6">
        <v>2055</v>
      </c>
      <c r="B366" s="6" t="s">
        <v>88</v>
      </c>
      <c r="C366" s="6" t="s">
        <v>101</v>
      </c>
      <c r="F366" s="40" t="s">
        <v>51</v>
      </c>
      <c r="G366" s="40" t="s">
        <v>53</v>
      </c>
      <c r="H366" s="40" t="s">
        <v>50</v>
      </c>
      <c r="I366" s="40">
        <v>0.2606</v>
      </c>
      <c r="J366" s="40">
        <v>400.80840000000001</v>
      </c>
      <c r="K366" s="40">
        <v>406.3537</v>
      </c>
      <c r="L366" s="40">
        <v>9.7689000000000004</v>
      </c>
      <c r="M366" s="40">
        <v>0</v>
      </c>
      <c r="N366" s="40">
        <v>4.3449999999999998</v>
      </c>
      <c r="O366" s="40">
        <v>0</v>
      </c>
      <c r="P366" s="40">
        <v>2.7206000000000001</v>
      </c>
      <c r="Q366" s="40">
        <v>67.940299999999993</v>
      </c>
      <c r="R366" s="40">
        <v>0</v>
      </c>
      <c r="S366" s="40">
        <v>15.834199999999999</v>
      </c>
      <c r="T366" s="40">
        <v>9.7775999999999996</v>
      </c>
      <c r="U366" s="40">
        <v>0</v>
      </c>
      <c r="V366" s="40">
        <v>0</v>
      </c>
      <c r="W366" s="40">
        <v>1.5325</v>
      </c>
      <c r="X366" s="40">
        <v>1.48</v>
      </c>
      <c r="Y366" s="40">
        <v>0</v>
      </c>
      <c r="Z366" s="40">
        <v>814.52170000000001</v>
      </c>
      <c r="AA366" s="40">
        <v>0</v>
      </c>
      <c r="AB366" s="40">
        <v>0</v>
      </c>
      <c r="AC366" s="40">
        <v>91.620500000000007</v>
      </c>
      <c r="AD366" s="40">
        <v>0</v>
      </c>
      <c r="AE366" s="40">
        <v>0</v>
      </c>
      <c r="AF366" s="40">
        <v>7.93</v>
      </c>
      <c r="AG366" s="40">
        <v>168.53</v>
      </c>
      <c r="AH366" s="40">
        <v>8.3991000000000007</v>
      </c>
      <c r="AI366" s="40">
        <v>0</v>
      </c>
      <c r="AJ366" s="40">
        <v>-9999</v>
      </c>
      <c r="AK366" s="40">
        <v>807.16210000000001</v>
      </c>
      <c r="AL366" s="40">
        <v>14.113899999999999</v>
      </c>
      <c r="AM366" s="40">
        <v>816.00170000000003</v>
      </c>
      <c r="AN366" s="40">
        <v>27.144300000000001</v>
      </c>
      <c r="AO366" s="40">
        <v>67.940299999999993</v>
      </c>
      <c r="AP366" s="40">
        <v>102.7402</v>
      </c>
      <c r="AQ366" s="40">
        <v>7.93</v>
      </c>
      <c r="AR366" s="40">
        <v>0</v>
      </c>
      <c r="AS366" s="40">
        <v>0</v>
      </c>
      <c r="AT366" s="40">
        <v>0</v>
      </c>
      <c r="AU366" s="40">
        <v>0</v>
      </c>
      <c r="AV366" s="40">
        <v>0</v>
      </c>
      <c r="AW366" s="40">
        <v>0</v>
      </c>
      <c r="AX366" s="40">
        <v>0</v>
      </c>
      <c r="AY366" s="40">
        <v>0</v>
      </c>
      <c r="AZ366" s="40">
        <v>0</v>
      </c>
      <c r="BA366" s="40">
        <v>0</v>
      </c>
    </row>
    <row r="367" spans="1:53" s="6" customFormat="1" x14ac:dyDescent="0.25">
      <c r="A367" s="6">
        <v>2070</v>
      </c>
      <c r="B367" s="6" t="s">
        <v>88</v>
      </c>
      <c r="C367" s="6" t="s">
        <v>101</v>
      </c>
      <c r="F367" s="40" t="s">
        <v>51</v>
      </c>
      <c r="G367" s="40" t="s">
        <v>53</v>
      </c>
      <c r="H367" s="40" t="s">
        <v>50</v>
      </c>
      <c r="I367" s="40">
        <v>0.40029999999999999</v>
      </c>
      <c r="J367" s="40">
        <v>397.44459999999998</v>
      </c>
      <c r="K367" s="40">
        <v>401.70150000000001</v>
      </c>
      <c r="L367" s="40">
        <v>9.2294</v>
      </c>
      <c r="M367" s="40">
        <v>0</v>
      </c>
      <c r="N367" s="40">
        <v>4.1406999999999998</v>
      </c>
      <c r="O367" s="40">
        <v>0</v>
      </c>
      <c r="P367" s="40">
        <v>5.4265999999999996</v>
      </c>
      <c r="Q367" s="40">
        <v>87.580100000000002</v>
      </c>
      <c r="R367" s="40">
        <v>0</v>
      </c>
      <c r="S367" s="40">
        <v>13.819800000000001</v>
      </c>
      <c r="T367" s="40">
        <v>8.9967000000000006</v>
      </c>
      <c r="U367" s="40">
        <v>0</v>
      </c>
      <c r="V367" s="40">
        <v>0</v>
      </c>
      <c r="W367" s="40">
        <v>1.5325</v>
      </c>
      <c r="X367" s="40">
        <v>1.48</v>
      </c>
      <c r="Y367" s="40">
        <v>0</v>
      </c>
      <c r="Z367" s="40">
        <v>817.32330000000002</v>
      </c>
      <c r="AA367" s="40">
        <v>0</v>
      </c>
      <c r="AB367" s="40">
        <v>0</v>
      </c>
      <c r="AC367" s="40">
        <v>74.664500000000004</v>
      </c>
      <c r="AD367" s="40">
        <v>0</v>
      </c>
      <c r="AE367" s="40">
        <v>0</v>
      </c>
      <c r="AF367" s="40">
        <v>7.93</v>
      </c>
      <c r="AG367" s="40">
        <v>168.53</v>
      </c>
      <c r="AH367" s="40">
        <v>11.7629</v>
      </c>
      <c r="AI367" s="40">
        <v>0</v>
      </c>
      <c r="AJ367" s="40">
        <v>-9999</v>
      </c>
      <c r="AK367" s="40">
        <v>799.14610000000005</v>
      </c>
      <c r="AL367" s="40">
        <v>13.370100000000001</v>
      </c>
      <c r="AM367" s="40">
        <v>818.80330000000004</v>
      </c>
      <c r="AN367" s="40">
        <v>24.349</v>
      </c>
      <c r="AO367" s="40">
        <v>87.580100000000002</v>
      </c>
      <c r="AP367" s="40">
        <v>91.853899999999996</v>
      </c>
      <c r="AQ367" s="40">
        <v>7.93</v>
      </c>
      <c r="AR367" s="40">
        <v>0</v>
      </c>
      <c r="AS367" s="40">
        <v>0</v>
      </c>
      <c r="AT367" s="40">
        <v>0</v>
      </c>
      <c r="AU367" s="40">
        <v>0</v>
      </c>
      <c r="AV367" s="40">
        <v>0</v>
      </c>
      <c r="AW367" s="40">
        <v>0</v>
      </c>
      <c r="AX367" s="40">
        <v>0</v>
      </c>
      <c r="AY367" s="40">
        <v>0</v>
      </c>
      <c r="AZ367" s="40">
        <v>0</v>
      </c>
      <c r="BA367" s="40">
        <v>0</v>
      </c>
    </row>
    <row r="368" spans="1:53" s="6" customFormat="1" x14ac:dyDescent="0.25">
      <c r="A368" s="6">
        <v>2085</v>
      </c>
      <c r="B368" s="6" t="s">
        <v>88</v>
      </c>
      <c r="C368" s="6" t="s">
        <v>101</v>
      </c>
      <c r="F368" s="40" t="s">
        <v>51</v>
      </c>
      <c r="G368" s="40" t="s">
        <v>53</v>
      </c>
      <c r="H368" s="40" t="s">
        <v>50</v>
      </c>
      <c r="I368" s="40">
        <v>0.54</v>
      </c>
      <c r="J368" s="40">
        <v>393.90789999999998</v>
      </c>
      <c r="K368" s="40">
        <v>396.54930000000002</v>
      </c>
      <c r="L368" s="40">
        <v>8.9857999999999993</v>
      </c>
      <c r="M368" s="40">
        <v>0</v>
      </c>
      <c r="N368" s="40">
        <v>4.0674999999999999</v>
      </c>
      <c r="O368" s="40">
        <v>0</v>
      </c>
      <c r="P368" s="40">
        <v>5.4798999999999998</v>
      </c>
      <c r="Q368" s="40">
        <v>113.6101</v>
      </c>
      <c r="R368" s="40">
        <v>0</v>
      </c>
      <c r="S368" s="40">
        <v>10.850099999999999</v>
      </c>
      <c r="T368" s="40">
        <v>8.0161999999999995</v>
      </c>
      <c r="U368" s="40">
        <v>0</v>
      </c>
      <c r="V368" s="40">
        <v>0</v>
      </c>
      <c r="W368" s="40">
        <v>1.5325</v>
      </c>
      <c r="X368" s="40">
        <v>1.48</v>
      </c>
      <c r="Y368" s="40">
        <v>0</v>
      </c>
      <c r="Z368" s="40">
        <v>821.29280000000006</v>
      </c>
      <c r="AA368" s="40">
        <v>0</v>
      </c>
      <c r="AB368" s="40">
        <v>0</v>
      </c>
      <c r="AC368" s="40">
        <v>54.030900000000003</v>
      </c>
      <c r="AD368" s="40">
        <v>0</v>
      </c>
      <c r="AE368" s="40">
        <v>0</v>
      </c>
      <c r="AF368" s="40">
        <v>7.93</v>
      </c>
      <c r="AG368" s="40">
        <v>168.53</v>
      </c>
      <c r="AH368" s="40">
        <v>15.2996</v>
      </c>
      <c r="AI368" s="40">
        <v>0</v>
      </c>
      <c r="AJ368" s="40">
        <v>-9999</v>
      </c>
      <c r="AK368" s="40">
        <v>790.45719999999994</v>
      </c>
      <c r="AL368" s="40">
        <v>13.0533</v>
      </c>
      <c r="AM368" s="40">
        <v>822.77279999999996</v>
      </c>
      <c r="AN368" s="40">
        <v>20.398800000000001</v>
      </c>
      <c r="AO368" s="40">
        <v>113.6101</v>
      </c>
      <c r="AP368" s="40">
        <v>74.810299999999998</v>
      </c>
      <c r="AQ368" s="40">
        <v>7.93</v>
      </c>
      <c r="AR368" s="40">
        <v>0</v>
      </c>
      <c r="AS368" s="40">
        <v>0</v>
      </c>
      <c r="AT368" s="40">
        <v>0</v>
      </c>
      <c r="AU368" s="40">
        <v>0</v>
      </c>
      <c r="AV368" s="40">
        <v>0</v>
      </c>
      <c r="AW368" s="40">
        <v>0</v>
      </c>
      <c r="AX368" s="40">
        <v>0</v>
      </c>
      <c r="AY368" s="40">
        <v>0</v>
      </c>
      <c r="AZ368" s="40">
        <v>0</v>
      </c>
      <c r="BA368" s="40">
        <v>0</v>
      </c>
    </row>
    <row r="369" spans="1:53" s="6" customFormat="1" x14ac:dyDescent="0.25">
      <c r="A369" s="6">
        <v>2100</v>
      </c>
      <c r="B369" s="6" t="s">
        <v>88</v>
      </c>
      <c r="C369" s="6" t="s">
        <v>101</v>
      </c>
      <c r="F369" s="40" t="s">
        <v>51</v>
      </c>
      <c r="G369" s="40" t="s">
        <v>53</v>
      </c>
      <c r="H369" s="40" t="s">
        <v>50</v>
      </c>
      <c r="I369" s="40">
        <v>0.6734</v>
      </c>
      <c r="J369" s="40">
        <v>387.161</v>
      </c>
      <c r="K369" s="40">
        <v>389.79989999999998</v>
      </c>
      <c r="L369" s="40">
        <v>8.8643999999999998</v>
      </c>
      <c r="M369" s="40">
        <v>0</v>
      </c>
      <c r="N369" s="40">
        <v>4.0148999999999999</v>
      </c>
      <c r="O369" s="40">
        <v>0</v>
      </c>
      <c r="P369" s="40">
        <v>6.9462000000000002</v>
      </c>
      <c r="Q369" s="40">
        <v>135.1181</v>
      </c>
      <c r="R369" s="40">
        <v>0</v>
      </c>
      <c r="S369" s="40">
        <v>9.4036000000000008</v>
      </c>
      <c r="T369" s="40">
        <v>7.3127000000000004</v>
      </c>
      <c r="U369" s="40">
        <v>0</v>
      </c>
      <c r="V369" s="40">
        <v>0</v>
      </c>
      <c r="W369" s="40">
        <v>1.5321</v>
      </c>
      <c r="X369" s="40">
        <v>1.48</v>
      </c>
      <c r="Y369" s="40">
        <v>0</v>
      </c>
      <c r="Z369" s="40">
        <v>824.00289999999995</v>
      </c>
      <c r="AA369" s="40">
        <v>0</v>
      </c>
      <c r="AB369" s="40">
        <v>0</v>
      </c>
      <c r="AC369" s="40">
        <v>37.530200000000001</v>
      </c>
      <c r="AD369" s="40">
        <v>0</v>
      </c>
      <c r="AE369" s="40">
        <v>0</v>
      </c>
      <c r="AF369" s="40">
        <v>7.8201000000000001</v>
      </c>
      <c r="AG369" s="40">
        <v>168.53</v>
      </c>
      <c r="AH369" s="40">
        <v>22.046500000000002</v>
      </c>
      <c r="AI369" s="40">
        <v>0</v>
      </c>
      <c r="AJ369" s="40">
        <v>-9999</v>
      </c>
      <c r="AK369" s="40">
        <v>776.96090000000004</v>
      </c>
      <c r="AL369" s="40">
        <v>12.879300000000001</v>
      </c>
      <c r="AM369" s="40">
        <v>825.48289999999997</v>
      </c>
      <c r="AN369" s="40">
        <v>18.2484</v>
      </c>
      <c r="AO369" s="40">
        <v>135.1181</v>
      </c>
      <c r="AP369" s="40">
        <v>66.522800000000004</v>
      </c>
      <c r="AQ369" s="40">
        <v>7.8201000000000001</v>
      </c>
      <c r="AR369" s="40">
        <v>0</v>
      </c>
      <c r="AS369" s="40">
        <v>0</v>
      </c>
      <c r="AT369" s="40">
        <v>0</v>
      </c>
      <c r="AU369" s="40">
        <v>0</v>
      </c>
      <c r="AV369" s="40">
        <v>0</v>
      </c>
      <c r="AW369" s="40">
        <v>0</v>
      </c>
      <c r="AX369" s="40">
        <v>0</v>
      </c>
      <c r="AY369" s="40">
        <v>0</v>
      </c>
      <c r="AZ369" s="40">
        <v>0</v>
      </c>
      <c r="BA369" s="40">
        <v>0</v>
      </c>
    </row>
    <row r="370" spans="1:53" s="6" customFormat="1" x14ac:dyDescent="0.25">
      <c r="A370" s="6">
        <v>0</v>
      </c>
      <c r="B370" s="6" t="s">
        <v>89</v>
      </c>
      <c r="C370" s="6" t="s">
        <v>101</v>
      </c>
      <c r="E370" s="6" t="s">
        <v>112</v>
      </c>
      <c r="F370" s="40" t="s">
        <v>51</v>
      </c>
      <c r="G370" s="40" t="s">
        <v>53</v>
      </c>
      <c r="H370" s="40" t="s">
        <v>50</v>
      </c>
      <c r="I370" s="40">
        <v>0</v>
      </c>
      <c r="J370" s="40">
        <v>2595.4775</v>
      </c>
      <c r="K370" s="40">
        <v>3740.0925000000002</v>
      </c>
      <c r="L370" s="40">
        <v>119.255</v>
      </c>
      <c r="M370" s="40">
        <v>0</v>
      </c>
      <c r="N370" s="40">
        <v>14.8225</v>
      </c>
      <c r="O370" s="40">
        <v>8.82</v>
      </c>
      <c r="P370" s="40">
        <v>17.592500000000001</v>
      </c>
      <c r="Q370" s="40">
        <v>84.382499999999993</v>
      </c>
      <c r="R370" s="40">
        <v>0</v>
      </c>
      <c r="S370" s="40">
        <v>72.977500000000006</v>
      </c>
      <c r="T370" s="40">
        <v>0</v>
      </c>
      <c r="U370" s="40">
        <v>0</v>
      </c>
      <c r="V370" s="40">
        <v>0</v>
      </c>
      <c r="W370" s="40">
        <v>0</v>
      </c>
      <c r="X370" s="40">
        <v>100.58</v>
      </c>
      <c r="Y370" s="40">
        <v>68.724999999999994</v>
      </c>
      <c r="Z370" s="40">
        <v>906.0675</v>
      </c>
      <c r="AA370" s="40">
        <v>0</v>
      </c>
      <c r="AB370" s="40">
        <v>0</v>
      </c>
      <c r="AC370" s="40">
        <v>214.3475</v>
      </c>
      <c r="AD370" s="40">
        <v>0</v>
      </c>
      <c r="AE370" s="40">
        <v>0</v>
      </c>
      <c r="AF370" s="40">
        <v>2.16</v>
      </c>
      <c r="AG370" s="40">
        <v>8554.0125000000007</v>
      </c>
      <c r="AH370" s="40">
        <v>0</v>
      </c>
      <c r="AI370" s="40">
        <v>0</v>
      </c>
      <c r="AJ370" s="40">
        <v>-9999</v>
      </c>
      <c r="AK370" s="40">
        <v>6335.57</v>
      </c>
      <c r="AL370" s="40">
        <v>134.07749999999999</v>
      </c>
      <c r="AM370" s="40">
        <v>1075.3724999999999</v>
      </c>
      <c r="AN370" s="40">
        <v>72.977500000000006</v>
      </c>
      <c r="AO370" s="40">
        <v>84.382499999999993</v>
      </c>
      <c r="AP370" s="40">
        <v>231.94</v>
      </c>
      <c r="AQ370" s="40">
        <v>10.98</v>
      </c>
      <c r="AR370" s="40">
        <v>0</v>
      </c>
      <c r="AS370" s="40">
        <v>0</v>
      </c>
      <c r="AT370" s="40">
        <v>0</v>
      </c>
      <c r="AU370" s="40">
        <v>0</v>
      </c>
      <c r="AV370" s="40">
        <v>0</v>
      </c>
      <c r="AW370" s="40">
        <v>0</v>
      </c>
      <c r="AX370" s="40">
        <v>0</v>
      </c>
      <c r="AY370" s="40">
        <v>0</v>
      </c>
      <c r="AZ370" s="40">
        <v>0</v>
      </c>
      <c r="BA370" s="40">
        <v>0</v>
      </c>
    </row>
    <row r="371" spans="1:53" s="6" customFormat="1" x14ac:dyDescent="0.25">
      <c r="A371" s="6">
        <v>2010</v>
      </c>
      <c r="B371" s="6" t="s">
        <v>89</v>
      </c>
      <c r="C371" s="6" t="s">
        <v>101</v>
      </c>
      <c r="E371" s="6" t="s">
        <v>112</v>
      </c>
      <c r="F371" s="40" t="s">
        <v>51</v>
      </c>
      <c r="G371" s="40" t="s">
        <v>53</v>
      </c>
      <c r="H371" s="40" t="s">
        <v>50</v>
      </c>
      <c r="I371" s="40">
        <v>0</v>
      </c>
      <c r="J371" s="40">
        <v>2590.1770000000001</v>
      </c>
      <c r="K371" s="40">
        <v>3720.6588999999999</v>
      </c>
      <c r="L371" s="40">
        <v>119.255</v>
      </c>
      <c r="M371" s="40">
        <v>0</v>
      </c>
      <c r="N371" s="40">
        <v>14.0327</v>
      </c>
      <c r="O371" s="40">
        <v>8.82</v>
      </c>
      <c r="P371" s="40">
        <v>28.820799999999998</v>
      </c>
      <c r="Q371" s="40">
        <v>111.0951</v>
      </c>
      <c r="R371" s="40">
        <v>0</v>
      </c>
      <c r="S371" s="40">
        <v>72.731099999999998</v>
      </c>
      <c r="T371" s="40">
        <v>4.5568999999999997</v>
      </c>
      <c r="U371" s="40">
        <v>0</v>
      </c>
      <c r="V371" s="40">
        <v>0</v>
      </c>
      <c r="W371" s="40">
        <v>0</v>
      </c>
      <c r="X371" s="40">
        <v>100.52249999999999</v>
      </c>
      <c r="Y371" s="40">
        <v>63.452500000000001</v>
      </c>
      <c r="Z371" s="40">
        <v>911.64390000000003</v>
      </c>
      <c r="AA371" s="40">
        <v>0</v>
      </c>
      <c r="AB371" s="40">
        <v>0</v>
      </c>
      <c r="AC371" s="40">
        <v>192.11070000000001</v>
      </c>
      <c r="AD371" s="40">
        <v>0</v>
      </c>
      <c r="AE371" s="40">
        <v>0</v>
      </c>
      <c r="AF371" s="40">
        <v>2.1225000000000001</v>
      </c>
      <c r="AG371" s="40">
        <v>8554.0125000000007</v>
      </c>
      <c r="AH371" s="40">
        <v>5.3005000000000004</v>
      </c>
      <c r="AI371" s="40">
        <v>0</v>
      </c>
      <c r="AJ371" s="40">
        <v>-9999</v>
      </c>
      <c r="AK371" s="40">
        <v>6310.8357999999998</v>
      </c>
      <c r="AL371" s="40">
        <v>133.2877</v>
      </c>
      <c r="AM371" s="40">
        <v>1075.6188999999999</v>
      </c>
      <c r="AN371" s="40">
        <v>77.287999999999997</v>
      </c>
      <c r="AO371" s="40">
        <v>111.0951</v>
      </c>
      <c r="AP371" s="40">
        <v>226.232</v>
      </c>
      <c r="AQ371" s="40">
        <v>10.942500000000001</v>
      </c>
      <c r="AR371" s="40">
        <v>0</v>
      </c>
      <c r="AS371" s="40">
        <v>0</v>
      </c>
      <c r="AT371" s="40">
        <v>0</v>
      </c>
      <c r="AU371" s="40">
        <v>0</v>
      </c>
      <c r="AV371" s="40">
        <v>0</v>
      </c>
      <c r="AW371" s="40">
        <v>0</v>
      </c>
      <c r="AX371" s="40">
        <v>0</v>
      </c>
      <c r="AY371" s="40">
        <v>0</v>
      </c>
      <c r="AZ371" s="40">
        <v>0</v>
      </c>
      <c r="BA371" s="40">
        <v>0</v>
      </c>
    </row>
    <row r="372" spans="1:53" s="6" customFormat="1" x14ac:dyDescent="0.25">
      <c r="A372" s="6">
        <v>2025</v>
      </c>
      <c r="B372" s="6" t="s">
        <v>89</v>
      </c>
      <c r="C372" s="6" t="s">
        <v>101</v>
      </c>
      <c r="E372" s="6" t="s">
        <v>112</v>
      </c>
      <c r="F372" s="40" t="s">
        <v>51</v>
      </c>
      <c r="G372" s="40" t="s">
        <v>53</v>
      </c>
      <c r="H372" s="40" t="s">
        <v>50</v>
      </c>
      <c r="I372" s="40">
        <v>8.2799999999999999E-2</v>
      </c>
      <c r="J372" s="40">
        <v>2589.5196000000001</v>
      </c>
      <c r="K372" s="40">
        <v>3719.6884</v>
      </c>
      <c r="L372" s="40">
        <v>119.255</v>
      </c>
      <c r="M372" s="40">
        <v>0</v>
      </c>
      <c r="N372" s="40">
        <v>14.01</v>
      </c>
      <c r="O372" s="40">
        <v>8.82</v>
      </c>
      <c r="P372" s="40">
        <v>17.102900000000002</v>
      </c>
      <c r="Q372" s="40">
        <v>125.42789999999999</v>
      </c>
      <c r="R372" s="40">
        <v>0</v>
      </c>
      <c r="S372" s="40">
        <v>72.038799999999995</v>
      </c>
      <c r="T372" s="40">
        <v>5.3116000000000003</v>
      </c>
      <c r="U372" s="40">
        <v>0</v>
      </c>
      <c r="V372" s="40">
        <v>0</v>
      </c>
      <c r="W372" s="40">
        <v>0</v>
      </c>
      <c r="X372" s="40">
        <v>100.52249999999999</v>
      </c>
      <c r="Y372" s="40">
        <v>47.287500000000001</v>
      </c>
      <c r="Z372" s="40">
        <v>928.51750000000004</v>
      </c>
      <c r="AA372" s="40">
        <v>0</v>
      </c>
      <c r="AB372" s="40">
        <v>0</v>
      </c>
      <c r="AC372" s="40">
        <v>189.7218</v>
      </c>
      <c r="AD372" s="40">
        <v>0</v>
      </c>
      <c r="AE372" s="40">
        <v>0</v>
      </c>
      <c r="AF372" s="40">
        <v>2.1185999999999998</v>
      </c>
      <c r="AG372" s="40">
        <v>8554.0125000000007</v>
      </c>
      <c r="AH372" s="40">
        <v>5.9579000000000004</v>
      </c>
      <c r="AI372" s="40">
        <v>0</v>
      </c>
      <c r="AJ372" s="40">
        <v>-9999</v>
      </c>
      <c r="AK372" s="40">
        <v>6309.2079999999996</v>
      </c>
      <c r="AL372" s="40">
        <v>133.26499999999999</v>
      </c>
      <c r="AM372" s="40">
        <v>1076.3275000000001</v>
      </c>
      <c r="AN372" s="40">
        <v>77.350399999999993</v>
      </c>
      <c r="AO372" s="40">
        <v>125.42789999999999</v>
      </c>
      <c r="AP372" s="40">
        <v>212.7826</v>
      </c>
      <c r="AQ372" s="40">
        <v>10.938599999999999</v>
      </c>
      <c r="AR372" s="40">
        <v>0</v>
      </c>
      <c r="AS372" s="40">
        <v>0</v>
      </c>
      <c r="AT372" s="40">
        <v>0</v>
      </c>
      <c r="AU372" s="40">
        <v>0</v>
      </c>
      <c r="AV372" s="40">
        <v>0</v>
      </c>
      <c r="AW372" s="40">
        <v>0</v>
      </c>
      <c r="AX372" s="40">
        <v>0</v>
      </c>
      <c r="AY372" s="40">
        <v>0</v>
      </c>
      <c r="AZ372" s="40">
        <v>0</v>
      </c>
      <c r="BA372" s="40">
        <v>0</v>
      </c>
    </row>
    <row r="373" spans="1:53" s="6" customFormat="1" x14ac:dyDescent="0.25">
      <c r="A373" s="6">
        <v>2040</v>
      </c>
      <c r="B373" s="6" t="s">
        <v>89</v>
      </c>
      <c r="C373" s="6" t="s">
        <v>101</v>
      </c>
      <c r="E373" s="6" t="s">
        <v>112</v>
      </c>
      <c r="F373" s="40" t="s">
        <v>51</v>
      </c>
      <c r="G373" s="40" t="s">
        <v>53</v>
      </c>
      <c r="H373" s="40" t="s">
        <v>50</v>
      </c>
      <c r="I373" s="40">
        <v>0.17169999999999999</v>
      </c>
      <c r="J373" s="40">
        <v>2588.3164000000002</v>
      </c>
      <c r="K373" s="40">
        <v>3718.6428000000001</v>
      </c>
      <c r="L373" s="40">
        <v>119.255</v>
      </c>
      <c r="M373" s="40">
        <v>0</v>
      </c>
      <c r="N373" s="40">
        <v>14.01</v>
      </c>
      <c r="O373" s="40">
        <v>8.82</v>
      </c>
      <c r="P373" s="40">
        <v>15.136699999999999</v>
      </c>
      <c r="Q373" s="40">
        <v>131.06379999999999</v>
      </c>
      <c r="R373" s="40">
        <v>0</v>
      </c>
      <c r="S373" s="40">
        <v>70.389099999999999</v>
      </c>
      <c r="T373" s="40">
        <v>5.3982000000000001</v>
      </c>
      <c r="U373" s="40">
        <v>0</v>
      </c>
      <c r="V373" s="40">
        <v>0</v>
      </c>
      <c r="W373" s="40">
        <v>0</v>
      </c>
      <c r="X373" s="40">
        <v>100.52249999999999</v>
      </c>
      <c r="Y373" s="40">
        <v>44.725000000000001</v>
      </c>
      <c r="Z373" s="40">
        <v>932.76990000000001</v>
      </c>
      <c r="AA373" s="40">
        <v>0</v>
      </c>
      <c r="AB373" s="40">
        <v>0</v>
      </c>
      <c r="AC373" s="40">
        <v>186.97569999999999</v>
      </c>
      <c r="AD373" s="40">
        <v>0</v>
      </c>
      <c r="AE373" s="40">
        <v>0</v>
      </c>
      <c r="AF373" s="40">
        <v>2.1137999999999999</v>
      </c>
      <c r="AG373" s="40">
        <v>8554.0125000000007</v>
      </c>
      <c r="AH373" s="40">
        <v>7.1611000000000002</v>
      </c>
      <c r="AI373" s="40">
        <v>0</v>
      </c>
      <c r="AJ373" s="40">
        <v>-9999</v>
      </c>
      <c r="AK373" s="40">
        <v>6306.9592000000002</v>
      </c>
      <c r="AL373" s="40">
        <v>133.26499999999999</v>
      </c>
      <c r="AM373" s="40">
        <v>1078.0174</v>
      </c>
      <c r="AN373" s="40">
        <v>75.787300000000002</v>
      </c>
      <c r="AO373" s="40">
        <v>131.06379999999999</v>
      </c>
      <c r="AP373" s="40">
        <v>209.27340000000001</v>
      </c>
      <c r="AQ373" s="40">
        <v>10.9338</v>
      </c>
      <c r="AR373" s="40">
        <v>0</v>
      </c>
      <c r="AS373" s="40">
        <v>0</v>
      </c>
      <c r="AT373" s="40">
        <v>0</v>
      </c>
      <c r="AU373" s="40">
        <v>0</v>
      </c>
      <c r="AV373" s="40">
        <v>0</v>
      </c>
      <c r="AW373" s="40">
        <v>0</v>
      </c>
      <c r="AX373" s="40">
        <v>0</v>
      </c>
      <c r="AY373" s="40">
        <v>0</v>
      </c>
      <c r="AZ373" s="40">
        <v>0</v>
      </c>
      <c r="BA373" s="40">
        <v>0</v>
      </c>
    </row>
    <row r="374" spans="1:53" s="6" customFormat="1" x14ac:dyDescent="0.25">
      <c r="A374" s="6">
        <v>2055</v>
      </c>
      <c r="B374" s="6" t="s">
        <v>89</v>
      </c>
      <c r="C374" s="6" t="s">
        <v>101</v>
      </c>
      <c r="E374" s="6" t="s">
        <v>112</v>
      </c>
      <c r="F374" s="40" t="s">
        <v>51</v>
      </c>
      <c r="G374" s="40" t="s">
        <v>53</v>
      </c>
      <c r="H374" s="40" t="s">
        <v>50</v>
      </c>
      <c r="I374" s="40">
        <v>0.2606</v>
      </c>
      <c r="J374" s="40">
        <v>2586.116</v>
      </c>
      <c r="K374" s="40">
        <v>3714.0300999999999</v>
      </c>
      <c r="L374" s="40">
        <v>119.255</v>
      </c>
      <c r="M374" s="40">
        <v>0</v>
      </c>
      <c r="N374" s="40">
        <v>13.4129</v>
      </c>
      <c r="O374" s="40">
        <v>8.82</v>
      </c>
      <c r="P374" s="40">
        <v>18.510999999999999</v>
      </c>
      <c r="Q374" s="40">
        <v>135.87370000000001</v>
      </c>
      <c r="R374" s="40">
        <v>0</v>
      </c>
      <c r="S374" s="40">
        <v>68.481899999999996</v>
      </c>
      <c r="T374" s="40">
        <v>5.2861000000000002</v>
      </c>
      <c r="U374" s="40">
        <v>0</v>
      </c>
      <c r="V374" s="40">
        <v>0</v>
      </c>
      <c r="W374" s="40">
        <v>0</v>
      </c>
      <c r="X374" s="40">
        <v>100.52249999999999</v>
      </c>
      <c r="Y374" s="40">
        <v>43.1325</v>
      </c>
      <c r="Z374" s="40">
        <v>936.38509999999997</v>
      </c>
      <c r="AA374" s="40">
        <v>0</v>
      </c>
      <c r="AB374" s="40">
        <v>0</v>
      </c>
      <c r="AC374" s="40">
        <v>184.00540000000001</v>
      </c>
      <c r="AD374" s="40">
        <v>0</v>
      </c>
      <c r="AE374" s="40">
        <v>0</v>
      </c>
      <c r="AF374" s="40">
        <v>2.1063000000000001</v>
      </c>
      <c r="AG374" s="40">
        <v>8554.0125000000007</v>
      </c>
      <c r="AH374" s="40">
        <v>9.3614999999999995</v>
      </c>
      <c r="AI374" s="40">
        <v>0</v>
      </c>
      <c r="AJ374" s="40">
        <v>-9999</v>
      </c>
      <c r="AK374" s="40">
        <v>6300.1460999999999</v>
      </c>
      <c r="AL374" s="40">
        <v>132.6679</v>
      </c>
      <c r="AM374" s="40">
        <v>1080.0400999999999</v>
      </c>
      <c r="AN374" s="40">
        <v>73.768000000000001</v>
      </c>
      <c r="AO374" s="40">
        <v>135.87370000000001</v>
      </c>
      <c r="AP374" s="40">
        <v>211.87790000000001</v>
      </c>
      <c r="AQ374" s="40">
        <v>10.926299999999999</v>
      </c>
      <c r="AR374" s="40">
        <v>0</v>
      </c>
      <c r="AS374" s="40">
        <v>0</v>
      </c>
      <c r="AT374" s="40">
        <v>0</v>
      </c>
      <c r="AU374" s="40">
        <v>0</v>
      </c>
      <c r="AV374" s="40">
        <v>0</v>
      </c>
      <c r="AW374" s="40">
        <v>0</v>
      </c>
      <c r="AX374" s="40">
        <v>0</v>
      </c>
      <c r="AY374" s="40">
        <v>0</v>
      </c>
      <c r="AZ374" s="40">
        <v>0</v>
      </c>
      <c r="BA374" s="40">
        <v>0</v>
      </c>
    </row>
    <row r="375" spans="1:53" s="6" customFormat="1" x14ac:dyDescent="0.25">
      <c r="A375" s="6">
        <v>2070</v>
      </c>
      <c r="B375" s="6" t="s">
        <v>89</v>
      </c>
      <c r="C375" s="6" t="s">
        <v>101</v>
      </c>
      <c r="E375" s="6" t="s">
        <v>112</v>
      </c>
      <c r="F375" s="40" t="s">
        <v>51</v>
      </c>
      <c r="G375" s="40" t="s">
        <v>53</v>
      </c>
      <c r="H375" s="40" t="s">
        <v>50</v>
      </c>
      <c r="I375" s="40">
        <v>0.40029999999999999</v>
      </c>
      <c r="J375" s="40">
        <v>2584.0495000000001</v>
      </c>
      <c r="K375" s="40">
        <v>3711.8663999999999</v>
      </c>
      <c r="L375" s="40">
        <v>119.255</v>
      </c>
      <c r="M375" s="40">
        <v>0</v>
      </c>
      <c r="N375" s="40">
        <v>13.145</v>
      </c>
      <c r="O375" s="40">
        <v>8.82</v>
      </c>
      <c r="P375" s="40">
        <v>18.354099999999999</v>
      </c>
      <c r="Q375" s="40">
        <v>146.64429999999999</v>
      </c>
      <c r="R375" s="40">
        <v>0</v>
      </c>
      <c r="S375" s="40">
        <v>64.470699999999994</v>
      </c>
      <c r="T375" s="40">
        <v>4.8261000000000003</v>
      </c>
      <c r="U375" s="40">
        <v>0</v>
      </c>
      <c r="V375" s="40">
        <v>0</v>
      </c>
      <c r="W375" s="40">
        <v>0</v>
      </c>
      <c r="X375" s="40">
        <v>100.05249999999999</v>
      </c>
      <c r="Y375" s="40">
        <v>39.947499999999998</v>
      </c>
      <c r="Z375" s="40">
        <v>944.51080000000002</v>
      </c>
      <c r="AA375" s="40">
        <v>0</v>
      </c>
      <c r="AB375" s="40">
        <v>0</v>
      </c>
      <c r="AC375" s="40">
        <v>175.83070000000001</v>
      </c>
      <c r="AD375" s="40">
        <v>0</v>
      </c>
      <c r="AE375" s="40">
        <v>0</v>
      </c>
      <c r="AF375" s="40">
        <v>2.0994000000000002</v>
      </c>
      <c r="AG375" s="40">
        <v>8554.0125000000007</v>
      </c>
      <c r="AH375" s="40">
        <v>11.428000000000001</v>
      </c>
      <c r="AI375" s="40">
        <v>0</v>
      </c>
      <c r="AJ375" s="40">
        <v>-9999</v>
      </c>
      <c r="AK375" s="40">
        <v>6295.9159</v>
      </c>
      <c r="AL375" s="40">
        <v>132.4</v>
      </c>
      <c r="AM375" s="40">
        <v>1084.5108</v>
      </c>
      <c r="AN375" s="40">
        <v>69.296800000000005</v>
      </c>
      <c r="AO375" s="40">
        <v>146.64429999999999</v>
      </c>
      <c r="AP375" s="40">
        <v>205.6129</v>
      </c>
      <c r="AQ375" s="40">
        <v>10.9194</v>
      </c>
      <c r="AR375" s="40">
        <v>0</v>
      </c>
      <c r="AS375" s="40">
        <v>0</v>
      </c>
      <c r="AT375" s="40">
        <v>0</v>
      </c>
      <c r="AU375" s="40">
        <v>0</v>
      </c>
      <c r="AV375" s="40">
        <v>0</v>
      </c>
      <c r="AW375" s="40">
        <v>0</v>
      </c>
      <c r="AX375" s="40">
        <v>0</v>
      </c>
      <c r="AY375" s="40">
        <v>0</v>
      </c>
      <c r="AZ375" s="40">
        <v>0</v>
      </c>
      <c r="BA375" s="40">
        <v>0</v>
      </c>
    </row>
    <row r="376" spans="1:53" s="6" customFormat="1" x14ac:dyDescent="0.25">
      <c r="A376" s="6">
        <v>2085</v>
      </c>
      <c r="B376" s="6" t="s">
        <v>89</v>
      </c>
      <c r="C376" s="6" t="s">
        <v>101</v>
      </c>
      <c r="E376" s="6" t="s">
        <v>112</v>
      </c>
      <c r="F376" s="40" t="s">
        <v>51</v>
      </c>
      <c r="G376" s="40" t="s">
        <v>53</v>
      </c>
      <c r="H376" s="40" t="s">
        <v>50</v>
      </c>
      <c r="I376" s="40">
        <v>0.54</v>
      </c>
      <c r="J376" s="40">
        <v>2580.8305</v>
      </c>
      <c r="K376" s="40">
        <v>3704.1905999999999</v>
      </c>
      <c r="L376" s="40">
        <v>119.255</v>
      </c>
      <c r="M376" s="40">
        <v>0</v>
      </c>
      <c r="N376" s="40">
        <v>13.135</v>
      </c>
      <c r="O376" s="40">
        <v>8.82</v>
      </c>
      <c r="P376" s="40">
        <v>23.158899999999999</v>
      </c>
      <c r="Q376" s="40">
        <v>166.881</v>
      </c>
      <c r="R376" s="40">
        <v>0</v>
      </c>
      <c r="S376" s="40">
        <v>59.819299999999998</v>
      </c>
      <c r="T376" s="40">
        <v>3.5436000000000001</v>
      </c>
      <c r="U376" s="40">
        <v>0</v>
      </c>
      <c r="V376" s="40">
        <v>0</v>
      </c>
      <c r="W376" s="40">
        <v>0</v>
      </c>
      <c r="X376" s="40">
        <v>99.85</v>
      </c>
      <c r="Y376" s="40">
        <v>39.125</v>
      </c>
      <c r="Z376" s="40">
        <v>951.48329999999999</v>
      </c>
      <c r="AA376" s="40">
        <v>0</v>
      </c>
      <c r="AB376" s="40">
        <v>0</v>
      </c>
      <c r="AC376" s="40">
        <v>158.58609999999999</v>
      </c>
      <c r="AD376" s="40">
        <v>0</v>
      </c>
      <c r="AE376" s="40">
        <v>0</v>
      </c>
      <c r="AF376" s="40">
        <v>1.9746999999999999</v>
      </c>
      <c r="AG376" s="40">
        <v>8554.0125000000007</v>
      </c>
      <c r="AH376" s="40">
        <v>14.647</v>
      </c>
      <c r="AI376" s="40">
        <v>0</v>
      </c>
      <c r="AJ376" s="40">
        <v>-9999</v>
      </c>
      <c r="AK376" s="40">
        <v>6285.0210999999999</v>
      </c>
      <c r="AL376" s="40">
        <v>132.38999999999999</v>
      </c>
      <c r="AM376" s="40">
        <v>1090.4583</v>
      </c>
      <c r="AN376" s="40">
        <v>63.362900000000003</v>
      </c>
      <c r="AO376" s="40">
        <v>166.881</v>
      </c>
      <c r="AP376" s="40">
        <v>196.39189999999999</v>
      </c>
      <c r="AQ376" s="40">
        <v>10.794700000000001</v>
      </c>
      <c r="AR376" s="40">
        <v>0</v>
      </c>
      <c r="AS376" s="40">
        <v>0</v>
      </c>
      <c r="AT376" s="40">
        <v>0</v>
      </c>
      <c r="AU376" s="40">
        <v>0</v>
      </c>
      <c r="AV376" s="40">
        <v>0</v>
      </c>
      <c r="AW376" s="40">
        <v>0</v>
      </c>
      <c r="AX376" s="40">
        <v>0</v>
      </c>
      <c r="AY376" s="40">
        <v>0</v>
      </c>
      <c r="AZ376" s="40">
        <v>0</v>
      </c>
      <c r="BA376" s="40">
        <v>0</v>
      </c>
    </row>
    <row r="377" spans="1:53" s="6" customFormat="1" x14ac:dyDescent="0.25">
      <c r="A377" s="6">
        <v>2100</v>
      </c>
      <c r="B377" s="6" t="s">
        <v>89</v>
      </c>
      <c r="C377" s="6" t="s">
        <v>101</v>
      </c>
      <c r="E377" s="6" t="s">
        <v>112</v>
      </c>
      <c r="F377" s="40" t="s">
        <v>51</v>
      </c>
      <c r="G377" s="40" t="s">
        <v>53</v>
      </c>
      <c r="H377" s="40" t="s">
        <v>50</v>
      </c>
      <c r="I377" s="40">
        <v>0.6734</v>
      </c>
      <c r="J377" s="40">
        <v>2578.3751999999999</v>
      </c>
      <c r="K377" s="40">
        <v>3700.7269999999999</v>
      </c>
      <c r="L377" s="40">
        <v>119.255</v>
      </c>
      <c r="M377" s="40">
        <v>0</v>
      </c>
      <c r="N377" s="40">
        <v>12.769</v>
      </c>
      <c r="O377" s="40">
        <v>8.82</v>
      </c>
      <c r="P377" s="40">
        <v>21.040199999999999</v>
      </c>
      <c r="Q377" s="40">
        <v>203.1541</v>
      </c>
      <c r="R377" s="40">
        <v>0</v>
      </c>
      <c r="S377" s="40">
        <v>54.809600000000003</v>
      </c>
      <c r="T377" s="40">
        <v>1.1451</v>
      </c>
      <c r="U377" s="40">
        <v>0</v>
      </c>
      <c r="V377" s="40">
        <v>0</v>
      </c>
      <c r="W377" s="40">
        <v>0</v>
      </c>
      <c r="X377" s="40">
        <v>99.802499999999995</v>
      </c>
      <c r="Y377" s="40">
        <v>35.895000000000003</v>
      </c>
      <c r="Z377" s="40">
        <v>962.16920000000005</v>
      </c>
      <c r="AA377" s="40">
        <v>0</v>
      </c>
      <c r="AB377" s="40">
        <v>0</v>
      </c>
      <c r="AC377" s="40">
        <v>128.3031</v>
      </c>
      <c r="AD377" s="40">
        <v>0</v>
      </c>
      <c r="AE377" s="40">
        <v>0</v>
      </c>
      <c r="AF377" s="40">
        <v>1.9328000000000001</v>
      </c>
      <c r="AG377" s="40">
        <v>8554.0125000000007</v>
      </c>
      <c r="AH377" s="40">
        <v>17.1023</v>
      </c>
      <c r="AI377" s="40">
        <v>0</v>
      </c>
      <c r="AJ377" s="40">
        <v>-9999</v>
      </c>
      <c r="AK377" s="40">
        <v>6279.1022000000003</v>
      </c>
      <c r="AL377" s="40">
        <v>132.024</v>
      </c>
      <c r="AM377" s="40">
        <v>1097.8667</v>
      </c>
      <c r="AN377" s="40">
        <v>55.954799999999999</v>
      </c>
      <c r="AO377" s="40">
        <v>203.1541</v>
      </c>
      <c r="AP377" s="40">
        <v>166.44560000000001</v>
      </c>
      <c r="AQ377" s="40">
        <v>10.752800000000001</v>
      </c>
      <c r="AR377" s="40">
        <v>0</v>
      </c>
      <c r="AS377" s="40">
        <v>0</v>
      </c>
      <c r="AT377" s="40">
        <v>0</v>
      </c>
      <c r="AU377" s="40">
        <v>0</v>
      </c>
      <c r="AV377" s="40">
        <v>0</v>
      </c>
      <c r="AW377" s="40">
        <v>0</v>
      </c>
      <c r="AX377" s="40">
        <v>0</v>
      </c>
      <c r="AY377" s="40">
        <v>0</v>
      </c>
      <c r="AZ377" s="40">
        <v>0</v>
      </c>
      <c r="BA377" s="40">
        <v>0</v>
      </c>
    </row>
    <row r="378" spans="1:53" s="6" customFormat="1" x14ac:dyDescent="0.25">
      <c r="A378" s="6">
        <v>0</v>
      </c>
      <c r="B378" s="6" t="s">
        <v>90</v>
      </c>
      <c r="C378" s="6" t="s">
        <v>101</v>
      </c>
      <c r="D378" s="16" t="s">
        <v>105</v>
      </c>
      <c r="E378" s="6" t="s">
        <v>112</v>
      </c>
      <c r="F378" s="40" t="s">
        <v>51</v>
      </c>
      <c r="G378" s="40" t="s">
        <v>53</v>
      </c>
      <c r="H378" s="40" t="s">
        <v>50</v>
      </c>
      <c r="I378" s="40">
        <v>0</v>
      </c>
      <c r="J378" s="40">
        <v>7379.915</v>
      </c>
      <c r="K378" s="40">
        <v>7427.41</v>
      </c>
      <c r="L378" s="40">
        <v>576.60749999999996</v>
      </c>
      <c r="M378" s="40">
        <v>0</v>
      </c>
      <c r="N378" s="40">
        <v>97.322500000000005</v>
      </c>
      <c r="O378" s="40">
        <v>37.8825</v>
      </c>
      <c r="P378" s="40">
        <v>1.4550000000000001</v>
      </c>
      <c r="Q378" s="40">
        <v>195.65</v>
      </c>
      <c r="R378" s="40">
        <v>0</v>
      </c>
      <c r="S378" s="40">
        <v>342.8075</v>
      </c>
      <c r="T378" s="40">
        <v>19.739999999999998</v>
      </c>
      <c r="U378" s="40">
        <v>0</v>
      </c>
      <c r="V378" s="40">
        <v>0</v>
      </c>
      <c r="W378" s="40">
        <v>13.1225</v>
      </c>
      <c r="X378" s="40">
        <v>116.795</v>
      </c>
      <c r="Y378" s="40">
        <v>15.12</v>
      </c>
      <c r="Z378" s="40">
        <v>7044.2624999999998</v>
      </c>
      <c r="AA378" s="40">
        <v>0</v>
      </c>
      <c r="AB378" s="40">
        <v>0</v>
      </c>
      <c r="AC378" s="40">
        <v>1625.9875</v>
      </c>
      <c r="AD378" s="40">
        <v>0</v>
      </c>
      <c r="AE378" s="40">
        <v>0.39750000000000002</v>
      </c>
      <c r="AF378" s="40">
        <v>27.737500000000001</v>
      </c>
      <c r="AG378" s="40">
        <v>57158.837500000001</v>
      </c>
      <c r="AH378" s="40">
        <v>0</v>
      </c>
      <c r="AI378" s="40">
        <v>0</v>
      </c>
      <c r="AJ378" s="40">
        <v>-9999</v>
      </c>
      <c r="AK378" s="40">
        <v>14807.325000000001</v>
      </c>
      <c r="AL378" s="40">
        <v>674.32749999999999</v>
      </c>
      <c r="AM378" s="40">
        <v>7176.1774999999998</v>
      </c>
      <c r="AN378" s="40">
        <v>375.67</v>
      </c>
      <c r="AO378" s="40">
        <v>195.65</v>
      </c>
      <c r="AP378" s="40">
        <v>1627.4425000000001</v>
      </c>
      <c r="AQ378" s="40">
        <v>65.62</v>
      </c>
      <c r="AR378" s="40">
        <v>0</v>
      </c>
      <c r="AS378" s="40">
        <v>0</v>
      </c>
      <c r="AT378" s="40">
        <v>0</v>
      </c>
      <c r="AU378" s="40">
        <v>0</v>
      </c>
      <c r="AV378" s="40">
        <v>0</v>
      </c>
      <c r="AW378" s="40">
        <v>0</v>
      </c>
      <c r="AX378" s="40">
        <v>0</v>
      </c>
      <c r="AY378" s="40">
        <v>0</v>
      </c>
      <c r="AZ378" s="40">
        <v>0</v>
      </c>
      <c r="BA378" s="40">
        <v>0</v>
      </c>
    </row>
    <row r="379" spans="1:53" s="6" customFormat="1" x14ac:dyDescent="0.25">
      <c r="A379" s="6">
        <v>2010</v>
      </c>
      <c r="B379" s="6" t="s">
        <v>90</v>
      </c>
      <c r="C379" s="6" t="s">
        <v>101</v>
      </c>
      <c r="D379" s="16" t="s">
        <v>105</v>
      </c>
      <c r="E379" s="6" t="s">
        <v>112</v>
      </c>
      <c r="F379" s="40" t="s">
        <v>51</v>
      </c>
      <c r="G379" s="40" t="s">
        <v>53</v>
      </c>
      <c r="H379" s="40" t="s">
        <v>50</v>
      </c>
      <c r="I379" s="40">
        <v>0</v>
      </c>
      <c r="J379" s="40">
        <v>7345.0081</v>
      </c>
      <c r="K379" s="40">
        <v>7318.1352999999999</v>
      </c>
      <c r="L379" s="40">
        <v>562.5625</v>
      </c>
      <c r="M379" s="40">
        <v>0</v>
      </c>
      <c r="N379" s="40">
        <v>91.641400000000004</v>
      </c>
      <c r="O379" s="40">
        <v>37.704300000000003</v>
      </c>
      <c r="P379" s="40">
        <v>128.91130000000001</v>
      </c>
      <c r="Q379" s="40">
        <v>344.22570000000002</v>
      </c>
      <c r="R379" s="40">
        <v>0</v>
      </c>
      <c r="S379" s="40">
        <v>342.6583</v>
      </c>
      <c r="T379" s="40">
        <v>27.491599999999998</v>
      </c>
      <c r="U379" s="40">
        <v>0</v>
      </c>
      <c r="V379" s="40">
        <v>0</v>
      </c>
      <c r="W379" s="40">
        <v>12.0219</v>
      </c>
      <c r="X379" s="40">
        <v>114.4425</v>
      </c>
      <c r="Y379" s="40">
        <v>11.9625</v>
      </c>
      <c r="Z379" s="40">
        <v>7053.9556000000002</v>
      </c>
      <c r="AA379" s="40">
        <v>0</v>
      </c>
      <c r="AB379" s="40">
        <v>0</v>
      </c>
      <c r="AC379" s="40">
        <v>1471.5130999999999</v>
      </c>
      <c r="AD379" s="40">
        <v>0</v>
      </c>
      <c r="AE379" s="40">
        <v>0.39750000000000002</v>
      </c>
      <c r="AF379" s="40">
        <v>24.673999999999999</v>
      </c>
      <c r="AG379" s="40">
        <v>57158.837500000001</v>
      </c>
      <c r="AH379" s="40">
        <v>34.9069</v>
      </c>
      <c r="AI379" s="40">
        <v>0</v>
      </c>
      <c r="AJ379" s="40">
        <v>-9999</v>
      </c>
      <c r="AK379" s="40">
        <v>14663.143400000001</v>
      </c>
      <c r="AL379" s="40">
        <v>654.60130000000004</v>
      </c>
      <c r="AM379" s="40">
        <v>7180.3606</v>
      </c>
      <c r="AN379" s="40">
        <v>382.17180000000002</v>
      </c>
      <c r="AO379" s="40">
        <v>344.22570000000002</v>
      </c>
      <c r="AP379" s="40">
        <v>1635.3313000000001</v>
      </c>
      <c r="AQ379" s="40">
        <v>62.378300000000003</v>
      </c>
      <c r="AR379" s="40">
        <v>0</v>
      </c>
      <c r="AS379" s="40">
        <v>0</v>
      </c>
      <c r="AT379" s="40">
        <v>0</v>
      </c>
      <c r="AU379" s="40">
        <v>0</v>
      </c>
      <c r="AV379" s="40">
        <v>0</v>
      </c>
      <c r="AW379" s="40">
        <v>0</v>
      </c>
      <c r="AX379" s="40">
        <v>0</v>
      </c>
      <c r="AY379" s="40">
        <v>0</v>
      </c>
      <c r="AZ379" s="40">
        <v>0</v>
      </c>
      <c r="BA379" s="40">
        <v>0</v>
      </c>
    </row>
    <row r="380" spans="1:53" s="6" customFormat="1" x14ac:dyDescent="0.25">
      <c r="A380" s="6">
        <v>2025</v>
      </c>
      <c r="B380" s="6" t="s">
        <v>90</v>
      </c>
      <c r="C380" s="6" t="s">
        <v>101</v>
      </c>
      <c r="D380" s="16" t="s">
        <v>105</v>
      </c>
      <c r="E380" s="6" t="s">
        <v>112</v>
      </c>
      <c r="F380" s="40" t="s">
        <v>51</v>
      </c>
      <c r="G380" s="40" t="s">
        <v>53</v>
      </c>
      <c r="H380" s="40" t="s">
        <v>50</v>
      </c>
      <c r="I380" s="40">
        <v>8.2799999999999999E-2</v>
      </c>
      <c r="J380" s="40">
        <v>7337.6378000000004</v>
      </c>
      <c r="K380" s="40">
        <v>7296.4090999999999</v>
      </c>
      <c r="L380" s="40">
        <v>559.96100000000001</v>
      </c>
      <c r="M380" s="40">
        <v>0</v>
      </c>
      <c r="N380" s="40">
        <v>89.442400000000006</v>
      </c>
      <c r="O380" s="40">
        <v>37.687800000000003</v>
      </c>
      <c r="P380" s="40">
        <v>34.716500000000003</v>
      </c>
      <c r="Q380" s="40">
        <v>486.76209999999998</v>
      </c>
      <c r="R380" s="40">
        <v>0</v>
      </c>
      <c r="S380" s="40">
        <v>335.6746</v>
      </c>
      <c r="T380" s="40">
        <v>35.5047</v>
      </c>
      <c r="U380" s="40">
        <v>0</v>
      </c>
      <c r="V380" s="40">
        <v>0</v>
      </c>
      <c r="W380" s="40">
        <v>11.6335</v>
      </c>
      <c r="X380" s="40">
        <v>106.0329</v>
      </c>
      <c r="Y380" s="40">
        <v>2.0499999999999998</v>
      </c>
      <c r="Z380" s="40">
        <v>7082.3981999999996</v>
      </c>
      <c r="AA380" s="40">
        <v>0</v>
      </c>
      <c r="AB380" s="40">
        <v>0</v>
      </c>
      <c r="AC380" s="40">
        <v>1439.2781</v>
      </c>
      <c r="AD380" s="40">
        <v>0</v>
      </c>
      <c r="AE380" s="40">
        <v>0.39750000000000002</v>
      </c>
      <c r="AF380" s="40">
        <v>24.3491</v>
      </c>
      <c r="AG380" s="40">
        <v>57158.837500000001</v>
      </c>
      <c r="AH380" s="40">
        <v>42.277200000000001</v>
      </c>
      <c r="AI380" s="40">
        <v>0</v>
      </c>
      <c r="AJ380" s="40">
        <v>-9999</v>
      </c>
      <c r="AK380" s="40">
        <v>14634.0468</v>
      </c>
      <c r="AL380" s="40">
        <v>649.80100000000004</v>
      </c>
      <c r="AM380" s="40">
        <v>7190.4811</v>
      </c>
      <c r="AN380" s="40">
        <v>382.81279999999998</v>
      </c>
      <c r="AO380" s="40">
        <v>486.76209999999998</v>
      </c>
      <c r="AP380" s="40">
        <v>1516.2719</v>
      </c>
      <c r="AQ380" s="40">
        <v>62.036900000000003</v>
      </c>
      <c r="AR380" s="40">
        <v>0</v>
      </c>
      <c r="AS380" s="40">
        <v>0</v>
      </c>
      <c r="AT380" s="40">
        <v>0</v>
      </c>
      <c r="AU380" s="40">
        <v>0</v>
      </c>
      <c r="AV380" s="40">
        <v>0</v>
      </c>
      <c r="AW380" s="40">
        <v>0</v>
      </c>
      <c r="AX380" s="40">
        <v>0</v>
      </c>
      <c r="AY380" s="40">
        <v>0</v>
      </c>
      <c r="AZ380" s="40">
        <v>0</v>
      </c>
      <c r="BA380" s="40">
        <v>0</v>
      </c>
    </row>
    <row r="381" spans="1:53" s="6" customFormat="1" x14ac:dyDescent="0.25">
      <c r="A381" s="6">
        <v>2040</v>
      </c>
      <c r="B381" s="6" t="s">
        <v>90</v>
      </c>
      <c r="C381" s="6" t="s">
        <v>101</v>
      </c>
      <c r="D381" s="16" t="s">
        <v>105</v>
      </c>
      <c r="E381" s="6" t="s">
        <v>112</v>
      </c>
      <c r="F381" s="40" t="s">
        <v>51</v>
      </c>
      <c r="G381" s="40" t="s">
        <v>53</v>
      </c>
      <c r="H381" s="40" t="s">
        <v>50</v>
      </c>
      <c r="I381" s="40">
        <v>0.17169999999999999</v>
      </c>
      <c r="J381" s="40">
        <v>7328.2867999999999</v>
      </c>
      <c r="K381" s="40">
        <v>7268.9067999999997</v>
      </c>
      <c r="L381" s="40">
        <v>557.06989999999996</v>
      </c>
      <c r="M381" s="40">
        <v>0</v>
      </c>
      <c r="N381" s="40">
        <v>88.070099999999996</v>
      </c>
      <c r="O381" s="40">
        <v>37.650799999999997</v>
      </c>
      <c r="P381" s="40">
        <v>42.7729</v>
      </c>
      <c r="Q381" s="40">
        <v>540.75919999999996</v>
      </c>
      <c r="R381" s="40">
        <v>0</v>
      </c>
      <c r="S381" s="40">
        <v>325.779</v>
      </c>
      <c r="T381" s="40">
        <v>40.430999999999997</v>
      </c>
      <c r="U381" s="40">
        <v>0</v>
      </c>
      <c r="V381" s="40">
        <v>0</v>
      </c>
      <c r="W381" s="40">
        <v>11.1389</v>
      </c>
      <c r="X381" s="40">
        <v>106.06570000000001</v>
      </c>
      <c r="Y381" s="40">
        <v>1.8875</v>
      </c>
      <c r="Z381" s="40">
        <v>7097.1419999999998</v>
      </c>
      <c r="AA381" s="40">
        <v>0</v>
      </c>
      <c r="AB381" s="40">
        <v>0</v>
      </c>
      <c r="AC381" s="40">
        <v>1400.4031</v>
      </c>
      <c r="AD381" s="40">
        <v>0</v>
      </c>
      <c r="AE381" s="40">
        <v>0.39750000000000002</v>
      </c>
      <c r="AF381" s="40">
        <v>23.8231</v>
      </c>
      <c r="AG381" s="40">
        <v>57158.837500000001</v>
      </c>
      <c r="AH381" s="40">
        <v>51.6282</v>
      </c>
      <c r="AI381" s="40">
        <v>0</v>
      </c>
      <c r="AJ381" s="40">
        <v>-9999</v>
      </c>
      <c r="AK381" s="40">
        <v>14597.193600000001</v>
      </c>
      <c r="AL381" s="40">
        <v>645.53750000000002</v>
      </c>
      <c r="AM381" s="40">
        <v>7205.0951999999997</v>
      </c>
      <c r="AN381" s="40">
        <v>377.34890000000001</v>
      </c>
      <c r="AO381" s="40">
        <v>540.75919999999996</v>
      </c>
      <c r="AP381" s="40">
        <v>1494.8042</v>
      </c>
      <c r="AQ381" s="40">
        <v>61.4739</v>
      </c>
      <c r="AR381" s="40">
        <v>0</v>
      </c>
      <c r="AS381" s="40">
        <v>0</v>
      </c>
      <c r="AT381" s="40">
        <v>0</v>
      </c>
      <c r="AU381" s="40">
        <v>0</v>
      </c>
      <c r="AV381" s="40">
        <v>0</v>
      </c>
      <c r="AW381" s="40">
        <v>0</v>
      </c>
      <c r="AX381" s="40">
        <v>0</v>
      </c>
      <c r="AY381" s="40">
        <v>0</v>
      </c>
      <c r="AZ381" s="40">
        <v>0</v>
      </c>
      <c r="BA381" s="40">
        <v>0</v>
      </c>
    </row>
    <row r="382" spans="1:53" s="6" customFormat="1" x14ac:dyDescent="0.25">
      <c r="A382" s="6">
        <v>2055</v>
      </c>
      <c r="B382" s="6" t="s">
        <v>90</v>
      </c>
      <c r="C382" s="6" t="s">
        <v>101</v>
      </c>
      <c r="D382" s="16" t="s">
        <v>105</v>
      </c>
      <c r="E382" s="6" t="s">
        <v>112</v>
      </c>
      <c r="F382" s="40" t="s">
        <v>51</v>
      </c>
      <c r="G382" s="40" t="s">
        <v>53</v>
      </c>
      <c r="H382" s="40" t="s">
        <v>50</v>
      </c>
      <c r="I382" s="40">
        <v>0.2606</v>
      </c>
      <c r="J382" s="40">
        <v>7316.7129000000004</v>
      </c>
      <c r="K382" s="40">
        <v>7239.9143999999997</v>
      </c>
      <c r="L382" s="40">
        <v>553.78020000000004</v>
      </c>
      <c r="M382" s="40">
        <v>0</v>
      </c>
      <c r="N382" s="40">
        <v>86.243399999999994</v>
      </c>
      <c r="O382" s="40">
        <v>37.611699999999999</v>
      </c>
      <c r="P382" s="40">
        <v>48.311700000000002</v>
      </c>
      <c r="Q382" s="40">
        <v>613.55679999999995</v>
      </c>
      <c r="R382" s="40">
        <v>0</v>
      </c>
      <c r="S382" s="40">
        <v>314.3648</v>
      </c>
      <c r="T382" s="40">
        <v>35.1509</v>
      </c>
      <c r="U382" s="40">
        <v>0</v>
      </c>
      <c r="V382" s="40">
        <v>0</v>
      </c>
      <c r="W382" s="40">
        <v>10.491</v>
      </c>
      <c r="X382" s="40">
        <v>105.9147</v>
      </c>
      <c r="Y382" s="40">
        <v>1.8825000000000001</v>
      </c>
      <c r="Z382" s="40">
        <v>7114.9503999999997</v>
      </c>
      <c r="AA382" s="40">
        <v>0</v>
      </c>
      <c r="AB382" s="40">
        <v>0</v>
      </c>
      <c r="AC382" s="40">
        <v>1356.7043000000001</v>
      </c>
      <c r="AD382" s="40">
        <v>0</v>
      </c>
      <c r="AE382" s="40">
        <v>0.39750000000000002</v>
      </c>
      <c r="AF382" s="40">
        <v>23.023099999999999</v>
      </c>
      <c r="AG382" s="40">
        <v>57158.837500000001</v>
      </c>
      <c r="AH382" s="40">
        <v>63.202100000000002</v>
      </c>
      <c r="AI382" s="40">
        <v>0</v>
      </c>
      <c r="AJ382" s="40">
        <v>-9999</v>
      </c>
      <c r="AK382" s="40">
        <v>14556.6273</v>
      </c>
      <c r="AL382" s="40">
        <v>640.42110000000002</v>
      </c>
      <c r="AM382" s="40">
        <v>7222.7475999999997</v>
      </c>
      <c r="AN382" s="40">
        <v>360.00670000000002</v>
      </c>
      <c r="AO382" s="40">
        <v>613.55679999999995</v>
      </c>
      <c r="AP382" s="40">
        <v>1468.2181</v>
      </c>
      <c r="AQ382" s="40">
        <v>60.634900000000002</v>
      </c>
      <c r="AR382" s="40">
        <v>0</v>
      </c>
      <c r="AS382" s="40">
        <v>0</v>
      </c>
      <c r="AT382" s="40">
        <v>0</v>
      </c>
      <c r="AU382" s="40">
        <v>0</v>
      </c>
      <c r="AV382" s="40">
        <v>0</v>
      </c>
      <c r="AW382" s="40">
        <v>0</v>
      </c>
      <c r="AX382" s="40">
        <v>0</v>
      </c>
      <c r="AY382" s="40">
        <v>0</v>
      </c>
      <c r="AZ382" s="40">
        <v>0</v>
      </c>
      <c r="BA382" s="40">
        <v>0</v>
      </c>
    </row>
    <row r="383" spans="1:53" s="6" customFormat="1" x14ac:dyDescent="0.25">
      <c r="A383" s="6">
        <v>2070</v>
      </c>
      <c r="B383" s="6" t="s">
        <v>90</v>
      </c>
      <c r="C383" s="6" t="s">
        <v>101</v>
      </c>
      <c r="D383" s="16" t="s">
        <v>105</v>
      </c>
      <c r="E383" s="6" t="s">
        <v>112</v>
      </c>
      <c r="F383" s="40" t="s">
        <v>51</v>
      </c>
      <c r="G383" s="40" t="s">
        <v>53</v>
      </c>
      <c r="H383" s="40" t="s">
        <v>50</v>
      </c>
      <c r="I383" s="40">
        <v>0.40029999999999999</v>
      </c>
      <c r="J383" s="40">
        <v>7294.3793999999998</v>
      </c>
      <c r="K383" s="40">
        <v>7181.8256000000001</v>
      </c>
      <c r="L383" s="40">
        <v>546.61170000000004</v>
      </c>
      <c r="M383" s="40">
        <v>0</v>
      </c>
      <c r="N383" s="40">
        <v>79.224199999999996</v>
      </c>
      <c r="O383" s="40">
        <v>37.411999999999999</v>
      </c>
      <c r="P383" s="40">
        <v>81.308700000000002</v>
      </c>
      <c r="Q383" s="40">
        <v>758.0213</v>
      </c>
      <c r="R383" s="40">
        <v>0</v>
      </c>
      <c r="S383" s="40">
        <v>291.8109</v>
      </c>
      <c r="T383" s="40">
        <v>28.993099999999998</v>
      </c>
      <c r="U383" s="40">
        <v>0</v>
      </c>
      <c r="V383" s="40">
        <v>0</v>
      </c>
      <c r="W383" s="40">
        <v>9.6769999999999996</v>
      </c>
      <c r="X383" s="40">
        <v>104.65860000000001</v>
      </c>
      <c r="Y383" s="40">
        <v>1.8225</v>
      </c>
      <c r="Z383" s="40">
        <v>7146.1436000000003</v>
      </c>
      <c r="AA383" s="40">
        <v>0</v>
      </c>
      <c r="AB383" s="40">
        <v>0</v>
      </c>
      <c r="AC383" s="40">
        <v>1253.4567999999999</v>
      </c>
      <c r="AD383" s="40">
        <v>0</v>
      </c>
      <c r="AE383" s="40">
        <v>0.39750000000000002</v>
      </c>
      <c r="AF383" s="40">
        <v>20.934000000000001</v>
      </c>
      <c r="AG383" s="40">
        <v>57158.837500000001</v>
      </c>
      <c r="AH383" s="40">
        <v>85.535600000000002</v>
      </c>
      <c r="AI383" s="40">
        <v>0</v>
      </c>
      <c r="AJ383" s="40">
        <v>-9999</v>
      </c>
      <c r="AK383" s="40">
        <v>14476.205099999999</v>
      </c>
      <c r="AL383" s="40">
        <v>626.23339999999996</v>
      </c>
      <c r="AM383" s="40">
        <v>7252.6247999999996</v>
      </c>
      <c r="AN383" s="40">
        <v>330.48099999999999</v>
      </c>
      <c r="AO383" s="40">
        <v>758.0213</v>
      </c>
      <c r="AP383" s="40">
        <v>1420.3009999999999</v>
      </c>
      <c r="AQ383" s="40">
        <v>58.345999999999997</v>
      </c>
      <c r="AR383" s="40">
        <v>0</v>
      </c>
      <c r="AS383" s="40">
        <v>0</v>
      </c>
      <c r="AT383" s="40">
        <v>0</v>
      </c>
      <c r="AU383" s="40">
        <v>0</v>
      </c>
      <c r="AV383" s="40">
        <v>0</v>
      </c>
      <c r="AW383" s="40">
        <v>0</v>
      </c>
      <c r="AX383" s="40">
        <v>0</v>
      </c>
      <c r="AY383" s="40">
        <v>0</v>
      </c>
      <c r="AZ383" s="40">
        <v>0</v>
      </c>
      <c r="BA383" s="40">
        <v>0</v>
      </c>
    </row>
    <row r="384" spans="1:53" s="6" customFormat="1" x14ac:dyDescent="0.25">
      <c r="A384" s="6">
        <v>2085</v>
      </c>
      <c r="B384" s="6" t="s">
        <v>90</v>
      </c>
      <c r="C384" s="6" t="s">
        <v>101</v>
      </c>
      <c r="D384" s="16" t="s">
        <v>105</v>
      </c>
      <c r="E384" s="6" t="s">
        <v>112</v>
      </c>
      <c r="F384" s="40" t="s">
        <v>51</v>
      </c>
      <c r="G384" s="40" t="s">
        <v>53</v>
      </c>
      <c r="H384" s="40" t="s">
        <v>50</v>
      </c>
      <c r="I384" s="40">
        <v>0.54</v>
      </c>
      <c r="J384" s="40">
        <v>7264.0024999999996</v>
      </c>
      <c r="K384" s="40">
        <v>7107.9569000000001</v>
      </c>
      <c r="L384" s="40">
        <v>538.18430000000001</v>
      </c>
      <c r="M384" s="40">
        <v>0</v>
      </c>
      <c r="N384" s="40">
        <v>76.494299999999996</v>
      </c>
      <c r="O384" s="40">
        <v>37.218000000000004</v>
      </c>
      <c r="P384" s="40">
        <v>95.032200000000003</v>
      </c>
      <c r="Q384" s="40">
        <v>991.21550000000002</v>
      </c>
      <c r="R384" s="40">
        <v>0</v>
      </c>
      <c r="S384" s="40">
        <v>267.13049999999998</v>
      </c>
      <c r="T384" s="40">
        <v>21.503900000000002</v>
      </c>
      <c r="U384" s="40">
        <v>0</v>
      </c>
      <c r="V384" s="40">
        <v>0</v>
      </c>
      <c r="W384" s="40">
        <v>8.9901999999999997</v>
      </c>
      <c r="X384" s="40">
        <v>103.4687</v>
      </c>
      <c r="Y384" s="40">
        <v>1.8</v>
      </c>
      <c r="Z384" s="40">
        <v>7180.5105999999996</v>
      </c>
      <c r="AA384" s="40">
        <v>0</v>
      </c>
      <c r="AB384" s="40">
        <v>0</v>
      </c>
      <c r="AC384" s="40">
        <v>1093.0482</v>
      </c>
      <c r="AD384" s="40">
        <v>0</v>
      </c>
      <c r="AE384" s="40">
        <v>0.39750000000000002</v>
      </c>
      <c r="AF384" s="40">
        <v>19.346599999999999</v>
      </c>
      <c r="AG384" s="40">
        <v>57158.837500000001</v>
      </c>
      <c r="AH384" s="40">
        <v>115.91249999999999</v>
      </c>
      <c r="AI384" s="40">
        <v>0</v>
      </c>
      <c r="AJ384" s="40">
        <v>-9999</v>
      </c>
      <c r="AK384" s="40">
        <v>14371.9594</v>
      </c>
      <c r="AL384" s="40">
        <v>615.0761</v>
      </c>
      <c r="AM384" s="40">
        <v>7285.7794000000004</v>
      </c>
      <c r="AN384" s="40">
        <v>297.62459999999999</v>
      </c>
      <c r="AO384" s="40">
        <v>991.21550000000002</v>
      </c>
      <c r="AP384" s="40">
        <v>1303.9929</v>
      </c>
      <c r="AQ384" s="40">
        <v>56.564599999999999</v>
      </c>
      <c r="AR384" s="40">
        <v>0</v>
      </c>
      <c r="AS384" s="40">
        <v>0</v>
      </c>
      <c r="AT384" s="40">
        <v>0</v>
      </c>
      <c r="AU384" s="40">
        <v>0</v>
      </c>
      <c r="AV384" s="40">
        <v>0</v>
      </c>
      <c r="AW384" s="40">
        <v>0</v>
      </c>
      <c r="AX384" s="40">
        <v>0</v>
      </c>
      <c r="AY384" s="40">
        <v>0</v>
      </c>
      <c r="AZ384" s="40">
        <v>0</v>
      </c>
      <c r="BA384" s="40">
        <v>0</v>
      </c>
    </row>
    <row r="385" spans="1:53" s="6" customFormat="1" x14ac:dyDescent="0.25">
      <c r="A385" s="6">
        <v>2100</v>
      </c>
      <c r="B385" s="6" t="s">
        <v>90</v>
      </c>
      <c r="C385" s="6" t="s">
        <v>101</v>
      </c>
      <c r="D385" s="16" t="s">
        <v>105</v>
      </c>
      <c r="E385" s="6" t="s">
        <v>112</v>
      </c>
      <c r="F385" s="40" t="s">
        <v>51</v>
      </c>
      <c r="G385" s="40" t="s">
        <v>53</v>
      </c>
      <c r="H385" s="40" t="s">
        <v>50</v>
      </c>
      <c r="I385" s="40">
        <v>0.6734</v>
      </c>
      <c r="J385" s="40">
        <v>7220.6217999999999</v>
      </c>
      <c r="K385" s="40">
        <v>7035.5104000000001</v>
      </c>
      <c r="L385" s="40">
        <v>530.13599999999997</v>
      </c>
      <c r="M385" s="40">
        <v>0</v>
      </c>
      <c r="N385" s="40">
        <v>74.150199999999998</v>
      </c>
      <c r="O385" s="40">
        <v>37.036700000000003</v>
      </c>
      <c r="P385" s="40">
        <v>95.911199999999994</v>
      </c>
      <c r="Q385" s="40">
        <v>1318.3524</v>
      </c>
      <c r="R385" s="40">
        <v>0</v>
      </c>
      <c r="S385" s="40">
        <v>243.1816</v>
      </c>
      <c r="T385" s="40">
        <v>15.292199999999999</v>
      </c>
      <c r="U385" s="40">
        <v>0</v>
      </c>
      <c r="V385" s="40">
        <v>0</v>
      </c>
      <c r="W385" s="40">
        <v>8.4918999999999993</v>
      </c>
      <c r="X385" s="40">
        <v>100.3814</v>
      </c>
      <c r="Y385" s="40">
        <v>1.7575000000000001</v>
      </c>
      <c r="Z385" s="40">
        <v>7215.58</v>
      </c>
      <c r="AA385" s="40">
        <v>0</v>
      </c>
      <c r="AB385" s="40">
        <v>0</v>
      </c>
      <c r="AC385" s="40">
        <v>847.80799999999999</v>
      </c>
      <c r="AD385" s="40">
        <v>0</v>
      </c>
      <c r="AE385" s="40">
        <v>0.39750000000000002</v>
      </c>
      <c r="AF385" s="40">
        <v>18.310400000000001</v>
      </c>
      <c r="AG385" s="40">
        <v>57158.837500000001</v>
      </c>
      <c r="AH385" s="40">
        <v>159.29320000000001</v>
      </c>
      <c r="AI385" s="40">
        <v>0</v>
      </c>
      <c r="AJ385" s="40">
        <v>-9999</v>
      </c>
      <c r="AK385" s="40">
        <v>14256.1322</v>
      </c>
      <c r="AL385" s="40">
        <v>604.68370000000004</v>
      </c>
      <c r="AM385" s="40">
        <v>7317.7188999999998</v>
      </c>
      <c r="AN385" s="40">
        <v>266.96570000000003</v>
      </c>
      <c r="AO385" s="40">
        <v>1318.3524</v>
      </c>
      <c r="AP385" s="40">
        <v>1103.0125</v>
      </c>
      <c r="AQ385" s="40">
        <v>55.347099999999998</v>
      </c>
      <c r="AR385" s="40">
        <v>0</v>
      </c>
      <c r="AS385" s="40">
        <v>0</v>
      </c>
      <c r="AT385" s="40">
        <v>0</v>
      </c>
      <c r="AU385" s="40">
        <v>0</v>
      </c>
      <c r="AV385" s="40">
        <v>0</v>
      </c>
      <c r="AW385" s="40">
        <v>0</v>
      </c>
      <c r="AX385" s="40">
        <v>0</v>
      </c>
      <c r="AY385" s="40">
        <v>0</v>
      </c>
      <c r="AZ385" s="40">
        <v>0</v>
      </c>
      <c r="BA385" s="40">
        <v>0</v>
      </c>
    </row>
    <row r="386" spans="1:53" s="6" customFormat="1" x14ac:dyDescent="0.25">
      <c r="A386" s="6">
        <v>0</v>
      </c>
      <c r="B386" s="6" t="s">
        <v>91</v>
      </c>
      <c r="C386" s="6" t="s">
        <v>101</v>
      </c>
      <c r="D386" s="16" t="s">
        <v>105</v>
      </c>
      <c r="E386" s="6" t="s">
        <v>113</v>
      </c>
      <c r="F386" s="40" t="s">
        <v>51</v>
      </c>
      <c r="G386" s="40" t="s">
        <v>53</v>
      </c>
      <c r="H386" s="40" t="s">
        <v>50</v>
      </c>
      <c r="I386" s="40">
        <v>0</v>
      </c>
      <c r="J386" s="40">
        <v>1153.8724999999999</v>
      </c>
      <c r="K386" s="40">
        <v>3331.085</v>
      </c>
      <c r="L386" s="40">
        <v>322.98250000000002</v>
      </c>
      <c r="M386" s="40">
        <v>0</v>
      </c>
      <c r="N386" s="40">
        <v>21.7075</v>
      </c>
      <c r="O386" s="40">
        <v>1.115</v>
      </c>
      <c r="P386" s="40">
        <v>3.3450000000000002</v>
      </c>
      <c r="Q386" s="40">
        <v>9.3825000000000003</v>
      </c>
      <c r="R386" s="40">
        <v>0</v>
      </c>
      <c r="S386" s="40">
        <v>70.322500000000005</v>
      </c>
      <c r="T386" s="40">
        <v>0.34250000000000003</v>
      </c>
      <c r="U386" s="40">
        <v>0</v>
      </c>
      <c r="V386" s="40">
        <v>0</v>
      </c>
      <c r="W386" s="40">
        <v>0</v>
      </c>
      <c r="X386" s="40">
        <v>75.1875</v>
      </c>
      <c r="Y386" s="40">
        <v>0</v>
      </c>
      <c r="Z386" s="40">
        <v>1944.0325</v>
      </c>
      <c r="AA386" s="40">
        <v>0</v>
      </c>
      <c r="AB386" s="40">
        <v>0</v>
      </c>
      <c r="AC386" s="40">
        <v>591.86500000000001</v>
      </c>
      <c r="AD386" s="40">
        <v>0</v>
      </c>
      <c r="AE386" s="40">
        <v>0</v>
      </c>
      <c r="AF386" s="40">
        <v>5.43</v>
      </c>
      <c r="AG386" s="40">
        <v>14372.03</v>
      </c>
      <c r="AH386" s="40">
        <v>0</v>
      </c>
      <c r="AI386" s="40">
        <v>0</v>
      </c>
      <c r="AJ386" s="40">
        <v>-9999</v>
      </c>
      <c r="AK386" s="40">
        <v>4484.9575000000004</v>
      </c>
      <c r="AL386" s="40">
        <v>344.69</v>
      </c>
      <c r="AM386" s="40">
        <v>2019.22</v>
      </c>
      <c r="AN386" s="40">
        <v>70.665000000000006</v>
      </c>
      <c r="AO386" s="40">
        <v>9.3825000000000003</v>
      </c>
      <c r="AP386" s="40">
        <v>595.21</v>
      </c>
      <c r="AQ386" s="40">
        <v>6.5449999999999999</v>
      </c>
      <c r="AR386" s="40">
        <v>0</v>
      </c>
      <c r="AS386" s="40">
        <v>0</v>
      </c>
      <c r="AT386" s="40">
        <v>0</v>
      </c>
      <c r="AU386" s="40">
        <v>0</v>
      </c>
      <c r="AV386" s="40">
        <v>0</v>
      </c>
      <c r="AW386" s="40">
        <v>0</v>
      </c>
      <c r="AX386" s="40">
        <v>0</v>
      </c>
      <c r="AY386" s="40">
        <v>0</v>
      </c>
      <c r="AZ386" s="40">
        <v>0</v>
      </c>
      <c r="BA386" s="40">
        <v>0</v>
      </c>
    </row>
    <row r="387" spans="1:53" s="6" customFormat="1" x14ac:dyDescent="0.25">
      <c r="A387" s="6">
        <v>2010</v>
      </c>
      <c r="B387" s="6" t="s">
        <v>91</v>
      </c>
      <c r="C387" s="6" t="s">
        <v>101</v>
      </c>
      <c r="D387" s="16" t="s">
        <v>105</v>
      </c>
      <c r="E387" s="6" t="s">
        <v>113</v>
      </c>
      <c r="F387" s="40" t="s">
        <v>51</v>
      </c>
      <c r="G387" s="40" t="s">
        <v>53</v>
      </c>
      <c r="H387" s="40" t="s">
        <v>50</v>
      </c>
      <c r="I387" s="40">
        <v>0</v>
      </c>
      <c r="J387" s="40">
        <v>1148.2437</v>
      </c>
      <c r="K387" s="40">
        <v>3302.8402999999998</v>
      </c>
      <c r="L387" s="40">
        <v>322.0564</v>
      </c>
      <c r="M387" s="40">
        <v>0</v>
      </c>
      <c r="N387" s="40">
        <v>20.0489</v>
      </c>
      <c r="O387" s="40">
        <v>1.115</v>
      </c>
      <c r="P387" s="40">
        <v>33.851300000000002</v>
      </c>
      <c r="Q387" s="40">
        <v>51.808199999999999</v>
      </c>
      <c r="R387" s="40">
        <v>0</v>
      </c>
      <c r="S387" s="40">
        <v>69.355500000000006</v>
      </c>
      <c r="T387" s="40">
        <v>1.2145999999999999</v>
      </c>
      <c r="U387" s="40">
        <v>0</v>
      </c>
      <c r="V387" s="40">
        <v>0</v>
      </c>
      <c r="W387" s="40">
        <v>0</v>
      </c>
      <c r="X387" s="40">
        <v>75.14</v>
      </c>
      <c r="Y387" s="40">
        <v>0</v>
      </c>
      <c r="Z387" s="40">
        <v>1945.2427</v>
      </c>
      <c r="AA387" s="40">
        <v>0</v>
      </c>
      <c r="AB387" s="40">
        <v>0</v>
      </c>
      <c r="AC387" s="40">
        <v>548.82759999999996</v>
      </c>
      <c r="AD387" s="40">
        <v>0</v>
      </c>
      <c r="AE387" s="40">
        <v>0</v>
      </c>
      <c r="AF387" s="40">
        <v>5.2968999999999999</v>
      </c>
      <c r="AG387" s="40">
        <v>14372.03</v>
      </c>
      <c r="AH387" s="40">
        <v>5.6288</v>
      </c>
      <c r="AI387" s="40">
        <v>0</v>
      </c>
      <c r="AJ387" s="40">
        <v>-9999</v>
      </c>
      <c r="AK387" s="40">
        <v>4451.0841</v>
      </c>
      <c r="AL387" s="40">
        <v>342.1053</v>
      </c>
      <c r="AM387" s="40">
        <v>2020.3827000000001</v>
      </c>
      <c r="AN387" s="40">
        <v>70.570099999999996</v>
      </c>
      <c r="AO387" s="40">
        <v>51.808199999999999</v>
      </c>
      <c r="AP387" s="40">
        <v>588.30769999999995</v>
      </c>
      <c r="AQ387" s="40">
        <v>6.4119000000000002</v>
      </c>
      <c r="AR387" s="40">
        <v>0</v>
      </c>
      <c r="AS387" s="40">
        <v>0</v>
      </c>
      <c r="AT387" s="40">
        <v>0</v>
      </c>
      <c r="AU387" s="40">
        <v>0</v>
      </c>
      <c r="AV387" s="40">
        <v>0</v>
      </c>
      <c r="AW387" s="40">
        <v>0</v>
      </c>
      <c r="AX387" s="40">
        <v>0</v>
      </c>
      <c r="AY387" s="40">
        <v>0</v>
      </c>
      <c r="AZ387" s="40">
        <v>0</v>
      </c>
      <c r="BA387" s="40">
        <v>0</v>
      </c>
    </row>
    <row r="388" spans="1:53" s="6" customFormat="1" x14ac:dyDescent="0.25">
      <c r="A388" s="6">
        <v>2025</v>
      </c>
      <c r="B388" s="6" t="s">
        <v>91</v>
      </c>
      <c r="C388" s="6" t="s">
        <v>101</v>
      </c>
      <c r="D388" s="16" t="s">
        <v>105</v>
      </c>
      <c r="E388" s="6" t="s">
        <v>113</v>
      </c>
      <c r="F388" s="40" t="s">
        <v>51</v>
      </c>
      <c r="G388" s="40" t="s">
        <v>53</v>
      </c>
      <c r="H388" s="40" t="s">
        <v>50</v>
      </c>
      <c r="I388" s="40">
        <v>8.2799999999999999E-2</v>
      </c>
      <c r="J388" s="40">
        <v>1145.2958000000001</v>
      </c>
      <c r="K388" s="40">
        <v>3294.5978</v>
      </c>
      <c r="L388" s="40">
        <v>320.86579999999998</v>
      </c>
      <c r="M388" s="40">
        <v>0</v>
      </c>
      <c r="N388" s="40">
        <v>19.9512</v>
      </c>
      <c r="O388" s="40">
        <v>1.115</v>
      </c>
      <c r="P388" s="40">
        <v>23.503499999999999</v>
      </c>
      <c r="Q388" s="40">
        <v>70.094700000000003</v>
      </c>
      <c r="R388" s="40">
        <v>0</v>
      </c>
      <c r="S388" s="40">
        <v>67.053100000000001</v>
      </c>
      <c r="T388" s="40">
        <v>7.7784000000000004</v>
      </c>
      <c r="U388" s="40">
        <v>0</v>
      </c>
      <c r="V388" s="40">
        <v>0</v>
      </c>
      <c r="W388" s="40">
        <v>0</v>
      </c>
      <c r="X388" s="40">
        <v>75.108199999999997</v>
      </c>
      <c r="Y388" s="40">
        <v>0</v>
      </c>
      <c r="Z388" s="40">
        <v>1948.0626999999999</v>
      </c>
      <c r="AA388" s="40">
        <v>0</v>
      </c>
      <c r="AB388" s="40">
        <v>0</v>
      </c>
      <c r="AC388" s="40">
        <v>543.39160000000004</v>
      </c>
      <c r="AD388" s="40">
        <v>0</v>
      </c>
      <c r="AE388" s="40">
        <v>0</v>
      </c>
      <c r="AF388" s="40">
        <v>5.2755999999999998</v>
      </c>
      <c r="AG388" s="40">
        <v>14372.03</v>
      </c>
      <c r="AH388" s="40">
        <v>8.5767000000000007</v>
      </c>
      <c r="AI388" s="40">
        <v>0</v>
      </c>
      <c r="AJ388" s="40">
        <v>-9999</v>
      </c>
      <c r="AK388" s="40">
        <v>4439.8936000000003</v>
      </c>
      <c r="AL388" s="40">
        <v>340.81709999999998</v>
      </c>
      <c r="AM388" s="40">
        <v>2023.1709000000001</v>
      </c>
      <c r="AN388" s="40">
        <v>74.831500000000005</v>
      </c>
      <c r="AO388" s="40">
        <v>70.094700000000003</v>
      </c>
      <c r="AP388" s="40">
        <v>575.47180000000003</v>
      </c>
      <c r="AQ388" s="40">
        <v>6.3906000000000001</v>
      </c>
      <c r="AR388" s="40">
        <v>0</v>
      </c>
      <c r="AS388" s="40">
        <v>0</v>
      </c>
      <c r="AT388" s="40">
        <v>0</v>
      </c>
      <c r="AU388" s="40">
        <v>0</v>
      </c>
      <c r="AV388" s="40">
        <v>0</v>
      </c>
      <c r="AW388" s="40">
        <v>0</v>
      </c>
      <c r="AX388" s="40">
        <v>0</v>
      </c>
      <c r="AY388" s="40">
        <v>0</v>
      </c>
      <c r="AZ388" s="40">
        <v>0</v>
      </c>
      <c r="BA388" s="40">
        <v>0</v>
      </c>
    </row>
    <row r="389" spans="1:53" s="6" customFormat="1" x14ac:dyDescent="0.25">
      <c r="A389" s="6">
        <v>2040</v>
      </c>
      <c r="B389" s="6" t="s">
        <v>91</v>
      </c>
      <c r="C389" s="6" t="s">
        <v>101</v>
      </c>
      <c r="D389" s="16" t="s">
        <v>105</v>
      </c>
      <c r="E389" s="6" t="s">
        <v>113</v>
      </c>
      <c r="F389" s="40" t="s">
        <v>51</v>
      </c>
      <c r="G389" s="40" t="s">
        <v>53</v>
      </c>
      <c r="H389" s="40" t="s">
        <v>50</v>
      </c>
      <c r="I389" s="40">
        <v>0.17169999999999999</v>
      </c>
      <c r="J389" s="40">
        <v>1140.9335000000001</v>
      </c>
      <c r="K389" s="40">
        <v>3284.8182000000002</v>
      </c>
      <c r="L389" s="40">
        <v>319.61279999999999</v>
      </c>
      <c r="M389" s="40">
        <v>0</v>
      </c>
      <c r="N389" s="40">
        <v>19.598199999999999</v>
      </c>
      <c r="O389" s="40">
        <v>1.115</v>
      </c>
      <c r="P389" s="40">
        <v>28.760100000000001</v>
      </c>
      <c r="Q389" s="40">
        <v>82.888499999999993</v>
      </c>
      <c r="R389" s="40">
        <v>0</v>
      </c>
      <c r="S389" s="40">
        <v>63.3035</v>
      </c>
      <c r="T389" s="40">
        <v>8.2241999999999997</v>
      </c>
      <c r="U389" s="40">
        <v>0</v>
      </c>
      <c r="V389" s="40">
        <v>0</v>
      </c>
      <c r="W389" s="40">
        <v>0</v>
      </c>
      <c r="X389" s="40">
        <v>75.127200000000002</v>
      </c>
      <c r="Y389" s="40">
        <v>0</v>
      </c>
      <c r="Z389" s="40">
        <v>1953.1536000000001</v>
      </c>
      <c r="AA389" s="40">
        <v>0</v>
      </c>
      <c r="AB389" s="40">
        <v>0</v>
      </c>
      <c r="AC389" s="40">
        <v>534.94960000000003</v>
      </c>
      <c r="AD389" s="40">
        <v>0</v>
      </c>
      <c r="AE389" s="40">
        <v>0</v>
      </c>
      <c r="AF389" s="40">
        <v>5.2465000000000002</v>
      </c>
      <c r="AG389" s="40">
        <v>14372.03</v>
      </c>
      <c r="AH389" s="40">
        <v>12.939</v>
      </c>
      <c r="AI389" s="40">
        <v>0</v>
      </c>
      <c r="AJ389" s="40">
        <v>-9999</v>
      </c>
      <c r="AK389" s="40">
        <v>4425.7516999999998</v>
      </c>
      <c r="AL389" s="40">
        <v>339.21100000000001</v>
      </c>
      <c r="AM389" s="40">
        <v>2028.2808</v>
      </c>
      <c r="AN389" s="40">
        <v>71.527699999999996</v>
      </c>
      <c r="AO389" s="40">
        <v>82.888499999999993</v>
      </c>
      <c r="AP389" s="40">
        <v>576.64869999999996</v>
      </c>
      <c r="AQ389" s="40">
        <v>6.3615000000000004</v>
      </c>
      <c r="AR389" s="40">
        <v>0</v>
      </c>
      <c r="AS389" s="40">
        <v>0</v>
      </c>
      <c r="AT389" s="40">
        <v>0</v>
      </c>
      <c r="AU389" s="40">
        <v>0</v>
      </c>
      <c r="AV389" s="40">
        <v>0</v>
      </c>
      <c r="AW389" s="40">
        <v>0</v>
      </c>
      <c r="AX389" s="40">
        <v>0</v>
      </c>
      <c r="AY389" s="40">
        <v>0</v>
      </c>
      <c r="AZ389" s="40">
        <v>0</v>
      </c>
      <c r="BA389" s="40">
        <v>0</v>
      </c>
    </row>
    <row r="390" spans="1:53" s="6" customFormat="1" x14ac:dyDescent="0.25">
      <c r="A390" s="6">
        <v>2055</v>
      </c>
      <c r="B390" s="6" t="s">
        <v>91</v>
      </c>
      <c r="C390" s="6" t="s">
        <v>101</v>
      </c>
      <c r="D390" s="16" t="s">
        <v>105</v>
      </c>
      <c r="E390" s="6" t="s">
        <v>113</v>
      </c>
      <c r="F390" s="40" t="s">
        <v>51</v>
      </c>
      <c r="G390" s="40" t="s">
        <v>53</v>
      </c>
      <c r="H390" s="40" t="s">
        <v>50</v>
      </c>
      <c r="I390" s="40">
        <v>0.2606</v>
      </c>
      <c r="J390" s="40">
        <v>1135.9858999999999</v>
      </c>
      <c r="K390" s="40">
        <v>3273.8368999999998</v>
      </c>
      <c r="L390" s="40">
        <v>318.5917</v>
      </c>
      <c r="M390" s="40">
        <v>0</v>
      </c>
      <c r="N390" s="40">
        <v>19.382100000000001</v>
      </c>
      <c r="O390" s="40">
        <v>1.115</v>
      </c>
      <c r="P390" s="40">
        <v>32.139600000000002</v>
      </c>
      <c r="Q390" s="40">
        <v>105.00539999999999</v>
      </c>
      <c r="R390" s="40">
        <v>0</v>
      </c>
      <c r="S390" s="40">
        <v>59.331200000000003</v>
      </c>
      <c r="T390" s="40">
        <v>6.9126000000000003</v>
      </c>
      <c r="U390" s="40">
        <v>0</v>
      </c>
      <c r="V390" s="40">
        <v>0</v>
      </c>
      <c r="W390" s="40">
        <v>0</v>
      </c>
      <c r="X390" s="40">
        <v>75.140699999999995</v>
      </c>
      <c r="Y390" s="40">
        <v>0</v>
      </c>
      <c r="Z390" s="40">
        <v>1958.5263</v>
      </c>
      <c r="AA390" s="40">
        <v>0</v>
      </c>
      <c r="AB390" s="40">
        <v>0</v>
      </c>
      <c r="AC390" s="40">
        <v>521.60239999999999</v>
      </c>
      <c r="AD390" s="40">
        <v>0</v>
      </c>
      <c r="AE390" s="40">
        <v>0</v>
      </c>
      <c r="AF390" s="40">
        <v>5.2137000000000002</v>
      </c>
      <c r="AG390" s="40">
        <v>14372.03</v>
      </c>
      <c r="AH390" s="40">
        <v>17.886600000000001</v>
      </c>
      <c r="AI390" s="40">
        <v>0</v>
      </c>
      <c r="AJ390" s="40">
        <v>-9999</v>
      </c>
      <c r="AK390" s="40">
        <v>4409.8227999999999</v>
      </c>
      <c r="AL390" s="40">
        <v>337.97379999999998</v>
      </c>
      <c r="AM390" s="40">
        <v>2033.6669999999999</v>
      </c>
      <c r="AN390" s="40">
        <v>66.243799999999993</v>
      </c>
      <c r="AO390" s="40">
        <v>105.00539999999999</v>
      </c>
      <c r="AP390" s="40">
        <v>571.62860000000001</v>
      </c>
      <c r="AQ390" s="40">
        <v>6.3287000000000004</v>
      </c>
      <c r="AR390" s="40">
        <v>0</v>
      </c>
      <c r="AS390" s="40">
        <v>0</v>
      </c>
      <c r="AT390" s="40">
        <v>0</v>
      </c>
      <c r="AU390" s="40">
        <v>0</v>
      </c>
      <c r="AV390" s="40">
        <v>0</v>
      </c>
      <c r="AW390" s="40">
        <v>0</v>
      </c>
      <c r="AX390" s="40">
        <v>0</v>
      </c>
      <c r="AY390" s="40">
        <v>0</v>
      </c>
      <c r="AZ390" s="40">
        <v>0</v>
      </c>
      <c r="BA390" s="40">
        <v>0</v>
      </c>
    </row>
    <row r="391" spans="1:53" s="6" customFormat="1" x14ac:dyDescent="0.25">
      <c r="A391" s="6">
        <v>2070</v>
      </c>
      <c r="B391" s="6" t="s">
        <v>91</v>
      </c>
      <c r="C391" s="6" t="s">
        <v>101</v>
      </c>
      <c r="D391" s="16" t="s">
        <v>105</v>
      </c>
      <c r="E391" s="6" t="s">
        <v>113</v>
      </c>
      <c r="F391" s="40" t="s">
        <v>51</v>
      </c>
      <c r="G391" s="40" t="s">
        <v>53</v>
      </c>
      <c r="H391" s="40" t="s">
        <v>50</v>
      </c>
      <c r="I391" s="40">
        <v>0.40029999999999999</v>
      </c>
      <c r="J391" s="40">
        <v>1124.9774</v>
      </c>
      <c r="K391" s="40">
        <v>3255.3040000000001</v>
      </c>
      <c r="L391" s="40">
        <v>317.14960000000002</v>
      </c>
      <c r="M391" s="40">
        <v>0</v>
      </c>
      <c r="N391" s="40">
        <v>18.9575</v>
      </c>
      <c r="O391" s="40">
        <v>1.115</v>
      </c>
      <c r="P391" s="40">
        <v>37.3247</v>
      </c>
      <c r="Q391" s="40">
        <v>190.91970000000001</v>
      </c>
      <c r="R391" s="40">
        <v>0</v>
      </c>
      <c r="S391" s="40">
        <v>52.617800000000003</v>
      </c>
      <c r="T391" s="40">
        <v>4.1737000000000002</v>
      </c>
      <c r="U391" s="40">
        <v>0</v>
      </c>
      <c r="V391" s="40">
        <v>0</v>
      </c>
      <c r="W391" s="40">
        <v>0</v>
      </c>
      <c r="X391" s="40">
        <v>75.042100000000005</v>
      </c>
      <c r="Y391" s="40">
        <v>0</v>
      </c>
      <c r="Z391" s="40">
        <v>1968.1677999999999</v>
      </c>
      <c r="AA391" s="40">
        <v>0</v>
      </c>
      <c r="AB391" s="40">
        <v>0</v>
      </c>
      <c r="AC391" s="40">
        <v>450.87830000000002</v>
      </c>
      <c r="AD391" s="40">
        <v>0</v>
      </c>
      <c r="AE391" s="40">
        <v>0</v>
      </c>
      <c r="AF391" s="40">
        <v>5.1471</v>
      </c>
      <c r="AG391" s="40">
        <v>14372.03</v>
      </c>
      <c r="AH391" s="40">
        <v>28.895099999999999</v>
      </c>
      <c r="AI391" s="40">
        <v>0</v>
      </c>
      <c r="AJ391" s="40">
        <v>-9999</v>
      </c>
      <c r="AK391" s="40">
        <v>4380.2815000000001</v>
      </c>
      <c r="AL391" s="40">
        <v>336.10719999999998</v>
      </c>
      <c r="AM391" s="40">
        <v>2043.21</v>
      </c>
      <c r="AN391" s="40">
        <v>56.791499999999999</v>
      </c>
      <c r="AO391" s="40">
        <v>190.91970000000001</v>
      </c>
      <c r="AP391" s="40">
        <v>517.09810000000004</v>
      </c>
      <c r="AQ391" s="40">
        <v>6.2621000000000002</v>
      </c>
      <c r="AR391" s="40">
        <v>0</v>
      </c>
      <c r="AS391" s="40">
        <v>0</v>
      </c>
      <c r="AT391" s="40">
        <v>0</v>
      </c>
      <c r="AU391" s="40">
        <v>0</v>
      </c>
      <c r="AV391" s="40">
        <v>0</v>
      </c>
      <c r="AW391" s="40">
        <v>0</v>
      </c>
      <c r="AX391" s="40">
        <v>0</v>
      </c>
      <c r="AY391" s="40">
        <v>0</v>
      </c>
      <c r="AZ391" s="40">
        <v>0</v>
      </c>
      <c r="BA391" s="40">
        <v>0</v>
      </c>
    </row>
    <row r="392" spans="1:53" s="6" customFormat="1" x14ac:dyDescent="0.25">
      <c r="A392" s="6">
        <v>2085</v>
      </c>
      <c r="B392" s="6" t="s">
        <v>91</v>
      </c>
      <c r="C392" s="6" t="s">
        <v>101</v>
      </c>
      <c r="D392" s="16" t="s">
        <v>105</v>
      </c>
      <c r="E392" s="6" t="s">
        <v>113</v>
      </c>
      <c r="F392" s="40" t="s">
        <v>51</v>
      </c>
      <c r="G392" s="40" t="s">
        <v>53</v>
      </c>
      <c r="H392" s="40" t="s">
        <v>50</v>
      </c>
      <c r="I392" s="40">
        <v>0.54</v>
      </c>
      <c r="J392" s="40">
        <v>1113.0645999999999</v>
      </c>
      <c r="K392" s="40">
        <v>3237.4263999999998</v>
      </c>
      <c r="L392" s="40">
        <v>316.1354</v>
      </c>
      <c r="M392" s="40">
        <v>0</v>
      </c>
      <c r="N392" s="40">
        <v>18.740600000000001</v>
      </c>
      <c r="O392" s="40">
        <v>1.115</v>
      </c>
      <c r="P392" s="40">
        <v>37.396500000000003</v>
      </c>
      <c r="Q392" s="40">
        <v>320.98469999999998</v>
      </c>
      <c r="R392" s="40">
        <v>0</v>
      </c>
      <c r="S392" s="40">
        <v>45.418199999999999</v>
      </c>
      <c r="T392" s="40">
        <v>1.8042</v>
      </c>
      <c r="U392" s="40">
        <v>0</v>
      </c>
      <c r="V392" s="40">
        <v>0</v>
      </c>
      <c r="W392" s="40">
        <v>0</v>
      </c>
      <c r="X392" s="40">
        <v>74.981899999999996</v>
      </c>
      <c r="Y392" s="40">
        <v>0</v>
      </c>
      <c r="Z392" s="40">
        <v>1977.8731</v>
      </c>
      <c r="AA392" s="40">
        <v>0</v>
      </c>
      <c r="AB392" s="40">
        <v>0</v>
      </c>
      <c r="AC392" s="40">
        <v>339.91649999999998</v>
      </c>
      <c r="AD392" s="40">
        <v>0</v>
      </c>
      <c r="AE392" s="40">
        <v>0</v>
      </c>
      <c r="AF392" s="40">
        <v>5.0049999999999999</v>
      </c>
      <c r="AG392" s="40">
        <v>14372.03</v>
      </c>
      <c r="AH392" s="40">
        <v>40.807899999999997</v>
      </c>
      <c r="AI392" s="40">
        <v>0</v>
      </c>
      <c r="AJ392" s="40">
        <v>-9999</v>
      </c>
      <c r="AK392" s="40">
        <v>4350.4911000000002</v>
      </c>
      <c r="AL392" s="40">
        <v>334.87599999999998</v>
      </c>
      <c r="AM392" s="40">
        <v>2052.855</v>
      </c>
      <c r="AN392" s="40">
        <v>47.2224</v>
      </c>
      <c r="AO392" s="40">
        <v>320.98469999999998</v>
      </c>
      <c r="AP392" s="40">
        <v>418.12090000000001</v>
      </c>
      <c r="AQ392" s="40">
        <v>6.12</v>
      </c>
      <c r="AR392" s="40">
        <v>0</v>
      </c>
      <c r="AS392" s="40">
        <v>0</v>
      </c>
      <c r="AT392" s="40">
        <v>0</v>
      </c>
      <c r="AU392" s="40">
        <v>0</v>
      </c>
      <c r="AV392" s="40">
        <v>0</v>
      </c>
      <c r="AW392" s="40">
        <v>0</v>
      </c>
      <c r="AX392" s="40">
        <v>0</v>
      </c>
      <c r="AY392" s="40">
        <v>0</v>
      </c>
      <c r="AZ392" s="40">
        <v>0</v>
      </c>
      <c r="BA392" s="40">
        <v>0</v>
      </c>
    </row>
    <row r="393" spans="1:53" s="6" customFormat="1" x14ac:dyDescent="0.25">
      <c r="A393" s="6">
        <v>2100</v>
      </c>
      <c r="B393" s="6" t="s">
        <v>91</v>
      </c>
      <c r="C393" s="6" t="s">
        <v>101</v>
      </c>
      <c r="D393" s="16" t="s">
        <v>105</v>
      </c>
      <c r="E393" s="6" t="s">
        <v>113</v>
      </c>
      <c r="F393" s="40" t="s">
        <v>51</v>
      </c>
      <c r="G393" s="40" t="s">
        <v>53</v>
      </c>
      <c r="H393" s="40" t="s">
        <v>50</v>
      </c>
      <c r="I393" s="40">
        <v>0.6734</v>
      </c>
      <c r="J393" s="40">
        <v>1098.9963</v>
      </c>
      <c r="K393" s="40">
        <v>3217.9067</v>
      </c>
      <c r="L393" s="40">
        <v>315.11270000000002</v>
      </c>
      <c r="M393" s="40">
        <v>0</v>
      </c>
      <c r="N393" s="40">
        <v>18.342700000000001</v>
      </c>
      <c r="O393" s="40">
        <v>1.115</v>
      </c>
      <c r="P393" s="40">
        <v>39.8611</v>
      </c>
      <c r="Q393" s="40">
        <v>478.702</v>
      </c>
      <c r="R393" s="40">
        <v>0</v>
      </c>
      <c r="S393" s="40">
        <v>38.9679</v>
      </c>
      <c r="T393" s="40">
        <v>0.62539999999999996</v>
      </c>
      <c r="U393" s="40">
        <v>0</v>
      </c>
      <c r="V393" s="40">
        <v>0</v>
      </c>
      <c r="W393" s="40">
        <v>0</v>
      </c>
      <c r="X393" s="40">
        <v>74.874399999999994</v>
      </c>
      <c r="Y393" s="40">
        <v>0</v>
      </c>
      <c r="Z393" s="40">
        <v>1985.8248000000001</v>
      </c>
      <c r="AA393" s="40">
        <v>0</v>
      </c>
      <c r="AB393" s="40">
        <v>0</v>
      </c>
      <c r="AC393" s="40">
        <v>200.75649999999999</v>
      </c>
      <c r="AD393" s="40">
        <v>0</v>
      </c>
      <c r="AE393" s="40">
        <v>0</v>
      </c>
      <c r="AF393" s="40">
        <v>4.7083000000000004</v>
      </c>
      <c r="AG393" s="40">
        <v>14372.03</v>
      </c>
      <c r="AH393" s="40">
        <v>54.876199999999997</v>
      </c>
      <c r="AI393" s="40">
        <v>0</v>
      </c>
      <c r="AJ393" s="40">
        <v>-9999</v>
      </c>
      <c r="AK393" s="40">
        <v>4316.9030000000002</v>
      </c>
      <c r="AL393" s="40">
        <v>333.4554</v>
      </c>
      <c r="AM393" s="40">
        <v>2060.6992</v>
      </c>
      <c r="AN393" s="40">
        <v>39.593299999999999</v>
      </c>
      <c r="AO393" s="40">
        <v>478.702</v>
      </c>
      <c r="AP393" s="40">
        <v>295.49380000000002</v>
      </c>
      <c r="AQ393" s="40">
        <v>5.8232999999999997</v>
      </c>
      <c r="AR393" s="40">
        <v>0</v>
      </c>
      <c r="AS393" s="40">
        <v>0</v>
      </c>
      <c r="AT393" s="40">
        <v>0</v>
      </c>
      <c r="AU393" s="40">
        <v>0</v>
      </c>
      <c r="AV393" s="40">
        <v>0</v>
      </c>
      <c r="AW393" s="40">
        <v>0</v>
      </c>
      <c r="AX393" s="40">
        <v>0</v>
      </c>
      <c r="AY393" s="40">
        <v>0</v>
      </c>
      <c r="AZ393" s="40">
        <v>0</v>
      </c>
      <c r="BA393" s="40">
        <v>0</v>
      </c>
    </row>
    <row r="394" spans="1:53" s="6" customFormat="1" x14ac:dyDescent="0.25">
      <c r="A394" s="6">
        <v>0</v>
      </c>
      <c r="B394" s="6" t="s">
        <v>92</v>
      </c>
      <c r="C394" s="6" t="s">
        <v>101</v>
      </c>
      <c r="E394" s="6" t="s">
        <v>113</v>
      </c>
      <c r="F394" s="40" t="s">
        <v>51</v>
      </c>
      <c r="G394" s="40" t="s">
        <v>53</v>
      </c>
      <c r="H394" s="40" t="s">
        <v>50</v>
      </c>
      <c r="I394" s="40">
        <v>0</v>
      </c>
      <c r="J394" s="40">
        <v>865.57</v>
      </c>
      <c r="K394" s="40">
        <v>5269.0775000000003</v>
      </c>
      <c r="L394" s="40">
        <v>189.89750000000001</v>
      </c>
      <c r="M394" s="40">
        <v>0</v>
      </c>
      <c r="N394" s="40">
        <v>15.56</v>
      </c>
      <c r="O394" s="40">
        <v>117.14</v>
      </c>
      <c r="P394" s="40">
        <v>0.41499999999999998</v>
      </c>
      <c r="Q394" s="40">
        <v>2.75</v>
      </c>
      <c r="R394" s="40">
        <v>0</v>
      </c>
      <c r="S394" s="40">
        <v>38.797499999999999</v>
      </c>
      <c r="T394" s="40">
        <v>0</v>
      </c>
      <c r="U394" s="40">
        <v>0</v>
      </c>
      <c r="V394" s="40">
        <v>0</v>
      </c>
      <c r="W394" s="40">
        <v>0</v>
      </c>
      <c r="X394" s="40">
        <v>103.58499999999999</v>
      </c>
      <c r="Y394" s="40">
        <v>130.005</v>
      </c>
      <c r="Z394" s="40">
        <v>1174.7474999999999</v>
      </c>
      <c r="AA394" s="40">
        <v>0</v>
      </c>
      <c r="AB394" s="40">
        <v>0</v>
      </c>
      <c r="AC394" s="40">
        <v>379.73500000000001</v>
      </c>
      <c r="AD394" s="40">
        <v>0</v>
      </c>
      <c r="AE394" s="40">
        <v>0</v>
      </c>
      <c r="AF394" s="40">
        <v>74.837500000000006</v>
      </c>
      <c r="AG394" s="40">
        <v>9238.0650000000005</v>
      </c>
      <c r="AH394" s="40">
        <v>0</v>
      </c>
      <c r="AI394" s="40">
        <v>0</v>
      </c>
      <c r="AJ394" s="40">
        <v>-9999</v>
      </c>
      <c r="AK394" s="40">
        <v>6134.6475</v>
      </c>
      <c r="AL394" s="40">
        <v>205.45750000000001</v>
      </c>
      <c r="AM394" s="40">
        <v>1408.3375000000001</v>
      </c>
      <c r="AN394" s="40">
        <v>38.797499999999999</v>
      </c>
      <c r="AO394" s="40">
        <v>2.75</v>
      </c>
      <c r="AP394" s="40">
        <v>380.15</v>
      </c>
      <c r="AQ394" s="40">
        <v>191.97749999999999</v>
      </c>
      <c r="AR394" s="40">
        <v>0</v>
      </c>
      <c r="AS394" s="40">
        <v>0</v>
      </c>
      <c r="AT394" s="40">
        <v>0</v>
      </c>
      <c r="AU394" s="40">
        <v>0</v>
      </c>
      <c r="AV394" s="40">
        <v>0</v>
      </c>
      <c r="AW394" s="40">
        <v>0</v>
      </c>
      <c r="AX394" s="40">
        <v>0</v>
      </c>
      <c r="AY394" s="40">
        <v>0</v>
      </c>
      <c r="AZ394" s="40">
        <v>0</v>
      </c>
      <c r="BA394" s="40">
        <v>0</v>
      </c>
    </row>
    <row r="395" spans="1:53" s="6" customFormat="1" x14ac:dyDescent="0.25">
      <c r="A395" s="6">
        <v>2010</v>
      </c>
      <c r="B395" s="6" t="s">
        <v>92</v>
      </c>
      <c r="C395" s="6" t="s">
        <v>101</v>
      </c>
      <c r="E395" s="6" t="s">
        <v>113</v>
      </c>
      <c r="F395" s="40" t="s">
        <v>51</v>
      </c>
      <c r="G395" s="40" t="s">
        <v>53</v>
      </c>
      <c r="H395" s="40" t="s">
        <v>50</v>
      </c>
      <c r="I395" s="40">
        <v>0</v>
      </c>
      <c r="J395" s="40">
        <v>862.85530000000006</v>
      </c>
      <c r="K395" s="40">
        <v>5222.4155000000001</v>
      </c>
      <c r="L395" s="40">
        <v>189.89750000000001</v>
      </c>
      <c r="M395" s="40">
        <v>0</v>
      </c>
      <c r="N395" s="40">
        <v>15.4847</v>
      </c>
      <c r="O395" s="40">
        <v>104.44889999999999</v>
      </c>
      <c r="P395" s="40">
        <v>47.12</v>
      </c>
      <c r="Q395" s="40">
        <v>31.155899999999999</v>
      </c>
      <c r="R395" s="40">
        <v>0</v>
      </c>
      <c r="S395" s="40">
        <v>27.6434</v>
      </c>
      <c r="T395" s="40">
        <v>9.2246000000000006</v>
      </c>
      <c r="U395" s="40">
        <v>0</v>
      </c>
      <c r="V395" s="40">
        <v>0</v>
      </c>
      <c r="W395" s="40">
        <v>0</v>
      </c>
      <c r="X395" s="40">
        <v>103.55500000000001</v>
      </c>
      <c r="Y395" s="40">
        <v>115.6225</v>
      </c>
      <c r="Z395" s="40">
        <v>1200.3141000000001</v>
      </c>
      <c r="AA395" s="40">
        <v>0</v>
      </c>
      <c r="AB395" s="40">
        <v>0</v>
      </c>
      <c r="AC395" s="40">
        <v>358.04399999999998</v>
      </c>
      <c r="AD395" s="40">
        <v>0</v>
      </c>
      <c r="AE395" s="40">
        <v>0</v>
      </c>
      <c r="AF395" s="40">
        <v>71.621399999999994</v>
      </c>
      <c r="AG395" s="40">
        <v>9238.0650000000005</v>
      </c>
      <c r="AH395" s="40">
        <v>2.7147000000000001</v>
      </c>
      <c r="AI395" s="40">
        <v>0</v>
      </c>
      <c r="AJ395" s="40">
        <v>-9999</v>
      </c>
      <c r="AK395" s="40">
        <v>6085.2708000000002</v>
      </c>
      <c r="AL395" s="40">
        <v>205.38220000000001</v>
      </c>
      <c r="AM395" s="40">
        <v>1419.4916000000001</v>
      </c>
      <c r="AN395" s="40">
        <v>36.868000000000002</v>
      </c>
      <c r="AO395" s="40">
        <v>31.155899999999999</v>
      </c>
      <c r="AP395" s="40">
        <v>407.87869999999998</v>
      </c>
      <c r="AQ395" s="40">
        <v>176.0702</v>
      </c>
      <c r="AR395" s="40">
        <v>0</v>
      </c>
      <c r="AS395" s="40">
        <v>0</v>
      </c>
      <c r="AT395" s="40">
        <v>0</v>
      </c>
      <c r="AU395" s="40">
        <v>0</v>
      </c>
      <c r="AV395" s="40">
        <v>0</v>
      </c>
      <c r="AW395" s="40">
        <v>0</v>
      </c>
      <c r="AX395" s="40">
        <v>0</v>
      </c>
      <c r="AY395" s="40">
        <v>0</v>
      </c>
      <c r="AZ395" s="40">
        <v>0</v>
      </c>
      <c r="BA395" s="40">
        <v>0</v>
      </c>
    </row>
    <row r="396" spans="1:53" s="6" customFormat="1" x14ac:dyDescent="0.25">
      <c r="A396" s="6">
        <v>2025</v>
      </c>
      <c r="B396" s="6" t="s">
        <v>92</v>
      </c>
      <c r="C396" s="6" t="s">
        <v>101</v>
      </c>
      <c r="E396" s="6" t="s">
        <v>113</v>
      </c>
      <c r="F396" s="40" t="s">
        <v>51</v>
      </c>
      <c r="G396" s="40" t="s">
        <v>53</v>
      </c>
      <c r="H396" s="40" t="s">
        <v>50</v>
      </c>
      <c r="I396" s="40">
        <v>8.2799999999999999E-2</v>
      </c>
      <c r="J396" s="40">
        <v>862.09079999999994</v>
      </c>
      <c r="K396" s="40">
        <v>5215.1162999999997</v>
      </c>
      <c r="L396" s="40">
        <v>189.89750000000001</v>
      </c>
      <c r="M396" s="40">
        <v>0</v>
      </c>
      <c r="N396" s="40">
        <v>15.366899999999999</v>
      </c>
      <c r="O396" s="40">
        <v>103.9971</v>
      </c>
      <c r="P396" s="40">
        <v>32.3249</v>
      </c>
      <c r="Q396" s="40">
        <v>51.4084</v>
      </c>
      <c r="R396" s="40">
        <v>0</v>
      </c>
      <c r="S396" s="40">
        <v>18.2883</v>
      </c>
      <c r="T396" s="40">
        <v>15.7658</v>
      </c>
      <c r="U396" s="40">
        <v>0</v>
      </c>
      <c r="V396" s="40">
        <v>0</v>
      </c>
      <c r="W396" s="40">
        <v>0</v>
      </c>
      <c r="X396" s="40">
        <v>103.55500000000001</v>
      </c>
      <c r="Y396" s="40">
        <v>26.664999999999999</v>
      </c>
      <c r="Z396" s="40">
        <v>1300.0889</v>
      </c>
      <c r="AA396" s="40">
        <v>0</v>
      </c>
      <c r="AB396" s="40">
        <v>0</v>
      </c>
      <c r="AC396" s="40">
        <v>353.9511</v>
      </c>
      <c r="AD396" s="40">
        <v>0</v>
      </c>
      <c r="AE396" s="40">
        <v>0</v>
      </c>
      <c r="AF396" s="40">
        <v>70.122299999999996</v>
      </c>
      <c r="AG396" s="40">
        <v>9238.0650000000005</v>
      </c>
      <c r="AH396" s="40">
        <v>3.4792000000000001</v>
      </c>
      <c r="AI396" s="40">
        <v>0</v>
      </c>
      <c r="AJ396" s="40">
        <v>-9999</v>
      </c>
      <c r="AK396" s="40">
        <v>6077.2070000000003</v>
      </c>
      <c r="AL396" s="40">
        <v>205.26439999999999</v>
      </c>
      <c r="AM396" s="40">
        <v>1430.3089</v>
      </c>
      <c r="AN396" s="40">
        <v>34.054099999999998</v>
      </c>
      <c r="AO396" s="40">
        <v>51.4084</v>
      </c>
      <c r="AP396" s="40">
        <v>389.75529999999998</v>
      </c>
      <c r="AQ396" s="40">
        <v>174.11940000000001</v>
      </c>
      <c r="AR396" s="40">
        <v>0</v>
      </c>
      <c r="AS396" s="40">
        <v>0</v>
      </c>
      <c r="AT396" s="40">
        <v>0</v>
      </c>
      <c r="AU396" s="40">
        <v>0</v>
      </c>
      <c r="AV396" s="40">
        <v>0</v>
      </c>
      <c r="AW396" s="40">
        <v>0</v>
      </c>
      <c r="AX396" s="40">
        <v>0</v>
      </c>
      <c r="AY396" s="40">
        <v>0</v>
      </c>
      <c r="AZ396" s="40">
        <v>0</v>
      </c>
      <c r="BA396" s="40">
        <v>0</v>
      </c>
    </row>
    <row r="397" spans="1:53" s="6" customFormat="1" x14ac:dyDescent="0.25">
      <c r="A397" s="6">
        <v>2040</v>
      </c>
      <c r="B397" s="6" t="s">
        <v>92</v>
      </c>
      <c r="C397" s="6" t="s">
        <v>101</v>
      </c>
      <c r="E397" s="6" t="s">
        <v>113</v>
      </c>
      <c r="F397" s="40" t="s">
        <v>51</v>
      </c>
      <c r="G397" s="40" t="s">
        <v>53</v>
      </c>
      <c r="H397" s="40" t="s">
        <v>50</v>
      </c>
      <c r="I397" s="40">
        <v>0.17169999999999999</v>
      </c>
      <c r="J397" s="40">
        <v>860.87940000000003</v>
      </c>
      <c r="K397" s="40">
        <v>5204.3976000000002</v>
      </c>
      <c r="L397" s="40">
        <v>189.89750000000001</v>
      </c>
      <c r="M397" s="40">
        <v>0</v>
      </c>
      <c r="N397" s="40">
        <v>15.0792</v>
      </c>
      <c r="O397" s="40">
        <v>103.20480000000001</v>
      </c>
      <c r="P397" s="40">
        <v>39.6905</v>
      </c>
      <c r="Q397" s="40">
        <v>56.406700000000001</v>
      </c>
      <c r="R397" s="40">
        <v>0</v>
      </c>
      <c r="S397" s="40">
        <v>10.7113</v>
      </c>
      <c r="T397" s="40">
        <v>16.5426</v>
      </c>
      <c r="U397" s="40">
        <v>0</v>
      </c>
      <c r="V397" s="40">
        <v>0</v>
      </c>
      <c r="W397" s="40">
        <v>0</v>
      </c>
      <c r="X397" s="40">
        <v>103.41500000000001</v>
      </c>
      <c r="Y397" s="40">
        <v>20.5075</v>
      </c>
      <c r="Z397" s="40">
        <v>1317.4855</v>
      </c>
      <c r="AA397" s="40">
        <v>0</v>
      </c>
      <c r="AB397" s="40">
        <v>0</v>
      </c>
      <c r="AC397" s="40">
        <v>351.52229999999997</v>
      </c>
      <c r="AD397" s="40">
        <v>0</v>
      </c>
      <c r="AE397" s="40">
        <v>0</v>
      </c>
      <c r="AF397" s="40">
        <v>67.687100000000001</v>
      </c>
      <c r="AG397" s="40">
        <v>9238.0650000000005</v>
      </c>
      <c r="AH397" s="40">
        <v>4.6905999999999999</v>
      </c>
      <c r="AI397" s="40">
        <v>0</v>
      </c>
      <c r="AJ397" s="40">
        <v>-9999</v>
      </c>
      <c r="AK397" s="40">
        <v>6065.277</v>
      </c>
      <c r="AL397" s="40">
        <v>204.97669999999999</v>
      </c>
      <c r="AM397" s="40">
        <v>1441.4079999999999</v>
      </c>
      <c r="AN397" s="40">
        <v>27.253900000000002</v>
      </c>
      <c r="AO397" s="40">
        <v>56.406700000000001</v>
      </c>
      <c r="AP397" s="40">
        <v>395.90339999999998</v>
      </c>
      <c r="AQ397" s="40">
        <v>170.89189999999999</v>
      </c>
      <c r="AR397" s="40">
        <v>0</v>
      </c>
      <c r="AS397" s="40">
        <v>0</v>
      </c>
      <c r="AT397" s="40">
        <v>0</v>
      </c>
      <c r="AU397" s="40">
        <v>0</v>
      </c>
      <c r="AV397" s="40">
        <v>0</v>
      </c>
      <c r="AW397" s="40">
        <v>0</v>
      </c>
      <c r="AX397" s="40">
        <v>0</v>
      </c>
      <c r="AY397" s="40">
        <v>0</v>
      </c>
      <c r="AZ397" s="40">
        <v>0</v>
      </c>
      <c r="BA397" s="40">
        <v>0</v>
      </c>
    </row>
    <row r="398" spans="1:53" s="6" customFormat="1" x14ac:dyDescent="0.25">
      <c r="A398" s="6">
        <v>2055</v>
      </c>
      <c r="B398" s="6" t="s">
        <v>92</v>
      </c>
      <c r="C398" s="6" t="s">
        <v>101</v>
      </c>
      <c r="E398" s="6" t="s">
        <v>113</v>
      </c>
      <c r="F398" s="40" t="s">
        <v>51</v>
      </c>
      <c r="G398" s="40" t="s">
        <v>53</v>
      </c>
      <c r="H398" s="40" t="s">
        <v>50</v>
      </c>
      <c r="I398" s="40">
        <v>0.2606</v>
      </c>
      <c r="J398" s="40">
        <v>859.55960000000005</v>
      </c>
      <c r="K398" s="40">
        <v>5193.6147000000001</v>
      </c>
      <c r="L398" s="40">
        <v>189.89750000000001</v>
      </c>
      <c r="M398" s="40">
        <v>0</v>
      </c>
      <c r="N398" s="40">
        <v>14.908899999999999</v>
      </c>
      <c r="O398" s="40">
        <v>102.4149</v>
      </c>
      <c r="P398" s="40">
        <v>46.180799999999998</v>
      </c>
      <c r="Q398" s="40">
        <v>68.572599999999994</v>
      </c>
      <c r="R398" s="40">
        <v>0</v>
      </c>
      <c r="S398" s="40">
        <v>6.3007999999999997</v>
      </c>
      <c r="T398" s="40">
        <v>12.1294</v>
      </c>
      <c r="U398" s="40">
        <v>0</v>
      </c>
      <c r="V398" s="40">
        <v>0</v>
      </c>
      <c r="W398" s="40">
        <v>0</v>
      </c>
      <c r="X398" s="40">
        <v>103.4075</v>
      </c>
      <c r="Y398" s="40">
        <v>18.89</v>
      </c>
      <c r="Z398" s="40">
        <v>1327.9591</v>
      </c>
      <c r="AA398" s="40">
        <v>0</v>
      </c>
      <c r="AB398" s="40">
        <v>0</v>
      </c>
      <c r="AC398" s="40">
        <v>347.96019999999999</v>
      </c>
      <c r="AD398" s="40">
        <v>0</v>
      </c>
      <c r="AE398" s="40">
        <v>0</v>
      </c>
      <c r="AF398" s="40">
        <v>64.311099999999996</v>
      </c>
      <c r="AG398" s="40">
        <v>9238.0650000000005</v>
      </c>
      <c r="AH398" s="40">
        <v>6.0103999999999997</v>
      </c>
      <c r="AI398" s="40">
        <v>0</v>
      </c>
      <c r="AJ398" s="40">
        <v>-9999</v>
      </c>
      <c r="AK398" s="40">
        <v>6053.1742000000004</v>
      </c>
      <c r="AL398" s="40">
        <v>204.8064</v>
      </c>
      <c r="AM398" s="40">
        <v>1450.2565999999999</v>
      </c>
      <c r="AN398" s="40">
        <v>18.430199999999999</v>
      </c>
      <c r="AO398" s="40">
        <v>68.572599999999994</v>
      </c>
      <c r="AP398" s="40">
        <v>400.1515</v>
      </c>
      <c r="AQ398" s="40">
        <v>166.726</v>
      </c>
      <c r="AR398" s="40">
        <v>0</v>
      </c>
      <c r="AS398" s="40">
        <v>0</v>
      </c>
      <c r="AT398" s="40">
        <v>0</v>
      </c>
      <c r="AU398" s="40">
        <v>0</v>
      </c>
      <c r="AV398" s="40">
        <v>0</v>
      </c>
      <c r="AW398" s="40">
        <v>0</v>
      </c>
      <c r="AX398" s="40">
        <v>0</v>
      </c>
      <c r="AY398" s="40">
        <v>0</v>
      </c>
      <c r="AZ398" s="40">
        <v>0</v>
      </c>
      <c r="BA398" s="40">
        <v>0</v>
      </c>
    </row>
    <row r="399" spans="1:53" s="6" customFormat="1" x14ac:dyDescent="0.25">
      <c r="A399" s="6">
        <v>2070</v>
      </c>
      <c r="B399" s="6" t="s">
        <v>92</v>
      </c>
      <c r="C399" s="6" t="s">
        <v>101</v>
      </c>
      <c r="E399" s="6" t="s">
        <v>113</v>
      </c>
      <c r="F399" s="40" t="s">
        <v>51</v>
      </c>
      <c r="G399" s="40" t="s">
        <v>53</v>
      </c>
      <c r="H399" s="40" t="s">
        <v>50</v>
      </c>
      <c r="I399" s="40">
        <v>0.40029999999999999</v>
      </c>
      <c r="J399" s="40">
        <v>856.88710000000003</v>
      </c>
      <c r="K399" s="40">
        <v>5175.7972</v>
      </c>
      <c r="L399" s="40">
        <v>189.89750000000001</v>
      </c>
      <c r="M399" s="40">
        <v>0</v>
      </c>
      <c r="N399" s="40">
        <v>14.547000000000001</v>
      </c>
      <c r="O399" s="40">
        <v>98.7226</v>
      </c>
      <c r="P399" s="40">
        <v>54.198599999999999</v>
      </c>
      <c r="Q399" s="40">
        <v>99.585700000000003</v>
      </c>
      <c r="R399" s="40">
        <v>0</v>
      </c>
      <c r="S399" s="40">
        <v>3.5419</v>
      </c>
      <c r="T399" s="40">
        <v>3.4367999999999999</v>
      </c>
      <c r="U399" s="40">
        <v>0</v>
      </c>
      <c r="V399" s="40">
        <v>0</v>
      </c>
      <c r="W399" s="40">
        <v>0</v>
      </c>
      <c r="X399" s="40">
        <v>103.4025</v>
      </c>
      <c r="Y399" s="40">
        <v>16.772500000000001</v>
      </c>
      <c r="Z399" s="40">
        <v>1341.7008000000001</v>
      </c>
      <c r="AA399" s="40">
        <v>0</v>
      </c>
      <c r="AB399" s="40">
        <v>0</v>
      </c>
      <c r="AC399" s="40">
        <v>339.0607</v>
      </c>
      <c r="AD399" s="40">
        <v>0</v>
      </c>
      <c r="AE399" s="40">
        <v>0</v>
      </c>
      <c r="AF399" s="40">
        <v>55.883600000000001</v>
      </c>
      <c r="AG399" s="40">
        <v>9238.0650000000005</v>
      </c>
      <c r="AH399" s="40">
        <v>8.6829000000000001</v>
      </c>
      <c r="AI399" s="40">
        <v>0</v>
      </c>
      <c r="AJ399" s="40">
        <v>-9999</v>
      </c>
      <c r="AK399" s="40">
        <v>6032.6842999999999</v>
      </c>
      <c r="AL399" s="40">
        <v>204.44450000000001</v>
      </c>
      <c r="AM399" s="40">
        <v>1461.8758</v>
      </c>
      <c r="AN399" s="40">
        <v>6.9786999999999999</v>
      </c>
      <c r="AO399" s="40">
        <v>99.585700000000003</v>
      </c>
      <c r="AP399" s="40">
        <v>401.94229999999999</v>
      </c>
      <c r="AQ399" s="40">
        <v>154.6063</v>
      </c>
      <c r="AR399" s="40">
        <v>0</v>
      </c>
      <c r="AS399" s="40">
        <v>0</v>
      </c>
      <c r="AT399" s="40">
        <v>0</v>
      </c>
      <c r="AU399" s="40">
        <v>0</v>
      </c>
      <c r="AV399" s="40">
        <v>0</v>
      </c>
      <c r="AW399" s="40">
        <v>0</v>
      </c>
      <c r="AX399" s="40">
        <v>0</v>
      </c>
      <c r="AY399" s="40">
        <v>0</v>
      </c>
      <c r="AZ399" s="40">
        <v>0</v>
      </c>
      <c r="BA399" s="40">
        <v>0</v>
      </c>
    </row>
    <row r="400" spans="1:53" s="6" customFormat="1" x14ac:dyDescent="0.25">
      <c r="A400" s="6">
        <v>2085</v>
      </c>
      <c r="B400" s="6" t="s">
        <v>92</v>
      </c>
      <c r="C400" s="6" t="s">
        <v>101</v>
      </c>
      <c r="E400" s="6" t="s">
        <v>113</v>
      </c>
      <c r="F400" s="40" t="s">
        <v>51</v>
      </c>
      <c r="G400" s="40" t="s">
        <v>53</v>
      </c>
      <c r="H400" s="40" t="s">
        <v>50</v>
      </c>
      <c r="I400" s="40">
        <v>0.54</v>
      </c>
      <c r="J400" s="40">
        <v>852.90989999999999</v>
      </c>
      <c r="K400" s="40">
        <v>5157.5595999999996</v>
      </c>
      <c r="L400" s="40">
        <v>189.89750000000001</v>
      </c>
      <c r="M400" s="40">
        <v>0</v>
      </c>
      <c r="N400" s="40">
        <v>14.3813</v>
      </c>
      <c r="O400" s="40">
        <v>95.204800000000006</v>
      </c>
      <c r="P400" s="40">
        <v>59.337400000000002</v>
      </c>
      <c r="Q400" s="40">
        <v>158.9897</v>
      </c>
      <c r="R400" s="40">
        <v>0</v>
      </c>
      <c r="S400" s="40">
        <v>2.4540000000000002</v>
      </c>
      <c r="T400" s="40">
        <v>0.2596</v>
      </c>
      <c r="U400" s="40">
        <v>0</v>
      </c>
      <c r="V400" s="40">
        <v>0</v>
      </c>
      <c r="W400" s="40">
        <v>0</v>
      </c>
      <c r="X400" s="40">
        <v>103.395</v>
      </c>
      <c r="Y400" s="40">
        <v>14.435</v>
      </c>
      <c r="Z400" s="40">
        <v>1348.4494</v>
      </c>
      <c r="AA400" s="40">
        <v>0</v>
      </c>
      <c r="AB400" s="40">
        <v>0</v>
      </c>
      <c r="AC400" s="40">
        <v>309.15100000000001</v>
      </c>
      <c r="AD400" s="40">
        <v>0</v>
      </c>
      <c r="AE400" s="40">
        <v>0</v>
      </c>
      <c r="AF400" s="40">
        <v>43.033200000000001</v>
      </c>
      <c r="AG400" s="40">
        <v>9238.0650000000005</v>
      </c>
      <c r="AH400" s="40">
        <v>12.6601</v>
      </c>
      <c r="AI400" s="40">
        <v>0</v>
      </c>
      <c r="AJ400" s="40">
        <v>-9999</v>
      </c>
      <c r="AK400" s="40">
        <v>6010.4696000000004</v>
      </c>
      <c r="AL400" s="40">
        <v>204.27879999999999</v>
      </c>
      <c r="AM400" s="40">
        <v>1466.2793999999999</v>
      </c>
      <c r="AN400" s="40">
        <v>2.7136</v>
      </c>
      <c r="AO400" s="40">
        <v>158.9897</v>
      </c>
      <c r="AP400" s="40">
        <v>381.14850000000001</v>
      </c>
      <c r="AQ400" s="40">
        <v>138.2379</v>
      </c>
      <c r="AR400" s="40">
        <v>0</v>
      </c>
      <c r="AS400" s="40">
        <v>0</v>
      </c>
      <c r="AT400" s="40">
        <v>0</v>
      </c>
      <c r="AU400" s="40">
        <v>0</v>
      </c>
      <c r="AV400" s="40">
        <v>0</v>
      </c>
      <c r="AW400" s="40">
        <v>0</v>
      </c>
      <c r="AX400" s="40">
        <v>0</v>
      </c>
      <c r="AY400" s="40">
        <v>0</v>
      </c>
      <c r="AZ400" s="40">
        <v>0</v>
      </c>
      <c r="BA400" s="40">
        <v>0</v>
      </c>
    </row>
    <row r="401" spans="1:53" s="6" customFormat="1" x14ac:dyDescent="0.25">
      <c r="A401" s="6">
        <v>2100</v>
      </c>
      <c r="B401" s="6" t="s">
        <v>92</v>
      </c>
      <c r="C401" s="6" t="s">
        <v>101</v>
      </c>
      <c r="E401" s="6" t="s">
        <v>113</v>
      </c>
      <c r="F401" s="40" t="s">
        <v>51</v>
      </c>
      <c r="G401" s="40" t="s">
        <v>53</v>
      </c>
      <c r="H401" s="40" t="s">
        <v>50</v>
      </c>
      <c r="I401" s="40">
        <v>0.6734</v>
      </c>
      <c r="J401" s="40">
        <v>849.43489999999997</v>
      </c>
      <c r="K401" s="40">
        <v>5141.1026000000002</v>
      </c>
      <c r="L401" s="40">
        <v>189.89750000000001</v>
      </c>
      <c r="M401" s="40">
        <v>0</v>
      </c>
      <c r="N401" s="40">
        <v>14.3371</v>
      </c>
      <c r="O401" s="40">
        <v>92.055099999999996</v>
      </c>
      <c r="P401" s="40">
        <v>58.154200000000003</v>
      </c>
      <c r="Q401" s="40">
        <v>271.22379999999998</v>
      </c>
      <c r="R401" s="40">
        <v>0</v>
      </c>
      <c r="S401" s="40">
        <v>1.9149</v>
      </c>
      <c r="T401" s="40">
        <v>0.1031</v>
      </c>
      <c r="U401" s="40">
        <v>0</v>
      </c>
      <c r="V401" s="40">
        <v>0</v>
      </c>
      <c r="W401" s="40">
        <v>0</v>
      </c>
      <c r="X401" s="40">
        <v>103.38249999999999</v>
      </c>
      <c r="Y401" s="40">
        <v>12.1225</v>
      </c>
      <c r="Z401" s="40">
        <v>1351.4721999999999</v>
      </c>
      <c r="AA401" s="40">
        <v>0</v>
      </c>
      <c r="AB401" s="40">
        <v>0</v>
      </c>
      <c r="AC401" s="40">
        <v>227.80799999999999</v>
      </c>
      <c r="AD401" s="40">
        <v>0</v>
      </c>
      <c r="AE401" s="40">
        <v>0</v>
      </c>
      <c r="AF401" s="40">
        <v>32.9741</v>
      </c>
      <c r="AG401" s="40">
        <v>9238.0650000000005</v>
      </c>
      <c r="AH401" s="40">
        <v>16.135100000000001</v>
      </c>
      <c r="AI401" s="40">
        <v>0</v>
      </c>
      <c r="AJ401" s="40">
        <v>-9999</v>
      </c>
      <c r="AK401" s="40">
        <v>5990.5375000000004</v>
      </c>
      <c r="AL401" s="40">
        <v>204.2346</v>
      </c>
      <c r="AM401" s="40">
        <v>1466.9772</v>
      </c>
      <c r="AN401" s="40">
        <v>2.0179999999999998</v>
      </c>
      <c r="AO401" s="40">
        <v>271.22379999999998</v>
      </c>
      <c r="AP401" s="40">
        <v>302.09739999999999</v>
      </c>
      <c r="AQ401" s="40">
        <v>125.0291</v>
      </c>
      <c r="AR401" s="40">
        <v>0</v>
      </c>
      <c r="AS401" s="40">
        <v>0</v>
      </c>
      <c r="AT401" s="40">
        <v>0</v>
      </c>
      <c r="AU401" s="40">
        <v>0</v>
      </c>
      <c r="AV401" s="40">
        <v>0</v>
      </c>
      <c r="AW401" s="40">
        <v>0</v>
      </c>
      <c r="AX401" s="40">
        <v>0</v>
      </c>
      <c r="AY401" s="40">
        <v>0</v>
      </c>
      <c r="AZ401" s="40">
        <v>0</v>
      </c>
      <c r="BA401" s="40">
        <v>0</v>
      </c>
    </row>
    <row r="402" spans="1:53" s="6" customFormat="1" x14ac:dyDescent="0.25">
      <c r="A402" s="6">
        <v>0</v>
      </c>
      <c r="B402" s="6" t="s">
        <v>97</v>
      </c>
      <c r="C402" s="6" t="s">
        <v>101</v>
      </c>
      <c r="D402" s="6" t="s">
        <v>135</v>
      </c>
      <c r="E402" s="6" t="s">
        <v>112</v>
      </c>
      <c r="F402" s="40" t="s">
        <v>51</v>
      </c>
      <c r="G402" s="40" t="s">
        <v>53</v>
      </c>
      <c r="H402" s="40" t="s">
        <v>50</v>
      </c>
      <c r="I402" s="40">
        <v>0</v>
      </c>
      <c r="J402" s="40">
        <v>0.05</v>
      </c>
      <c r="K402" s="40">
        <v>16.467500000000001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0.13250000000000001</v>
      </c>
      <c r="R402" s="40">
        <v>0</v>
      </c>
      <c r="S402" s="40">
        <v>5.15</v>
      </c>
      <c r="T402" s="40">
        <v>8.8925000000000001</v>
      </c>
      <c r="U402" s="40">
        <v>0</v>
      </c>
      <c r="V402" s="40">
        <v>0</v>
      </c>
      <c r="W402" s="40">
        <v>6.59</v>
      </c>
      <c r="X402" s="40">
        <v>0</v>
      </c>
      <c r="Y402" s="40">
        <v>0</v>
      </c>
      <c r="Z402" s="40">
        <v>48392.535000000003</v>
      </c>
      <c r="AA402" s="40">
        <v>0</v>
      </c>
      <c r="AB402" s="40">
        <v>0</v>
      </c>
      <c r="AC402" s="40">
        <v>2.7949999999999999</v>
      </c>
      <c r="AD402" s="40">
        <v>0</v>
      </c>
      <c r="AE402" s="40">
        <v>0</v>
      </c>
      <c r="AF402" s="40">
        <v>0</v>
      </c>
      <c r="AG402" s="40">
        <v>2.7974999999999999</v>
      </c>
      <c r="AH402" s="40">
        <v>0</v>
      </c>
      <c r="AI402" s="40">
        <v>0</v>
      </c>
      <c r="AJ402" s="40">
        <v>-9999</v>
      </c>
      <c r="AK402" s="40">
        <v>16.517499999999998</v>
      </c>
      <c r="AL402" s="40">
        <v>0</v>
      </c>
      <c r="AM402" s="40">
        <v>48392.535000000003</v>
      </c>
      <c r="AN402" s="40">
        <v>20.6325</v>
      </c>
      <c r="AO402" s="40">
        <v>0.13250000000000001</v>
      </c>
      <c r="AP402" s="40">
        <v>2.7949999999999999</v>
      </c>
      <c r="AQ402" s="40">
        <v>0</v>
      </c>
      <c r="AR402" s="40">
        <v>0</v>
      </c>
      <c r="AS402" s="40">
        <v>0</v>
      </c>
      <c r="AT402" s="40">
        <v>0</v>
      </c>
      <c r="AU402" s="40">
        <v>0</v>
      </c>
      <c r="AV402" s="40">
        <v>0</v>
      </c>
      <c r="AW402" s="40">
        <v>0</v>
      </c>
      <c r="AX402" s="40">
        <v>0</v>
      </c>
      <c r="AY402" s="40">
        <v>0</v>
      </c>
      <c r="AZ402" s="40">
        <v>0</v>
      </c>
      <c r="BA402" s="40">
        <v>0</v>
      </c>
    </row>
    <row r="403" spans="1:53" s="6" customFormat="1" x14ac:dyDescent="0.25">
      <c r="A403" s="6">
        <v>2010</v>
      </c>
      <c r="B403" s="6" t="s">
        <v>97</v>
      </c>
      <c r="C403" s="6" t="s">
        <v>101</v>
      </c>
      <c r="D403" s="6" t="s">
        <v>135</v>
      </c>
      <c r="E403" s="6" t="s">
        <v>112</v>
      </c>
      <c r="F403" s="40" t="s">
        <v>51</v>
      </c>
      <c r="G403" s="40" t="s">
        <v>53</v>
      </c>
      <c r="H403" s="40" t="s">
        <v>50</v>
      </c>
      <c r="I403" s="40">
        <v>0</v>
      </c>
      <c r="J403" s="40">
        <v>4.0500000000000001E-2</v>
      </c>
      <c r="K403" s="40">
        <v>15.0725</v>
      </c>
      <c r="L403" s="40">
        <v>0</v>
      </c>
      <c r="M403" s="40">
        <v>0</v>
      </c>
      <c r="N403" s="40">
        <v>0</v>
      </c>
      <c r="O403" s="40">
        <v>0</v>
      </c>
      <c r="P403" s="40">
        <v>1.282</v>
      </c>
      <c r="Q403" s="40">
        <v>2.4388000000000001</v>
      </c>
      <c r="R403" s="40">
        <v>0</v>
      </c>
      <c r="S403" s="40">
        <v>5.2565</v>
      </c>
      <c r="T403" s="40">
        <v>8.5166000000000004</v>
      </c>
      <c r="U403" s="40">
        <v>0</v>
      </c>
      <c r="V403" s="40">
        <v>0</v>
      </c>
      <c r="W403" s="40">
        <v>6.5560999999999998</v>
      </c>
      <c r="X403" s="40">
        <v>0</v>
      </c>
      <c r="Y403" s="40">
        <v>0</v>
      </c>
      <c r="Z403" s="40">
        <v>48392.951200000003</v>
      </c>
      <c r="AA403" s="40">
        <v>0</v>
      </c>
      <c r="AB403" s="40">
        <v>0</v>
      </c>
      <c r="AC403" s="40">
        <v>0.48870000000000002</v>
      </c>
      <c r="AD403" s="40">
        <v>0</v>
      </c>
      <c r="AE403" s="40">
        <v>0</v>
      </c>
      <c r="AF403" s="40">
        <v>0</v>
      </c>
      <c r="AG403" s="40">
        <v>2.7974999999999999</v>
      </c>
      <c r="AH403" s="40">
        <v>9.4999999999999998E-3</v>
      </c>
      <c r="AI403" s="40">
        <v>0</v>
      </c>
      <c r="AJ403" s="40">
        <v>-9999</v>
      </c>
      <c r="AK403" s="40">
        <v>15.113</v>
      </c>
      <c r="AL403" s="40">
        <v>0</v>
      </c>
      <c r="AM403" s="40">
        <v>48392.951200000003</v>
      </c>
      <c r="AN403" s="40">
        <v>20.3293</v>
      </c>
      <c r="AO403" s="40">
        <v>2.4388000000000001</v>
      </c>
      <c r="AP403" s="40">
        <v>1.7802</v>
      </c>
      <c r="AQ403" s="40">
        <v>0</v>
      </c>
      <c r="AR403" s="40">
        <v>0</v>
      </c>
      <c r="AS403" s="40">
        <v>0</v>
      </c>
      <c r="AT403" s="40">
        <v>0</v>
      </c>
      <c r="AU403" s="40">
        <v>0</v>
      </c>
      <c r="AV403" s="40">
        <v>0</v>
      </c>
      <c r="AW403" s="40">
        <v>0</v>
      </c>
      <c r="AX403" s="40">
        <v>0</v>
      </c>
      <c r="AY403" s="40">
        <v>0</v>
      </c>
      <c r="AZ403" s="40">
        <v>0</v>
      </c>
      <c r="BA403" s="40">
        <v>0</v>
      </c>
    </row>
    <row r="404" spans="1:53" s="6" customFormat="1" x14ac:dyDescent="0.25">
      <c r="A404" s="6">
        <v>2025</v>
      </c>
      <c r="B404" s="6" t="s">
        <v>97</v>
      </c>
      <c r="C404" s="6" t="s">
        <v>101</v>
      </c>
      <c r="D404" s="6" t="s">
        <v>135</v>
      </c>
      <c r="E404" s="6" t="s">
        <v>112</v>
      </c>
      <c r="F404" s="40" t="s">
        <v>51</v>
      </c>
      <c r="G404" s="40" t="s">
        <v>53</v>
      </c>
      <c r="H404" s="40" t="s">
        <v>50</v>
      </c>
      <c r="I404" s="40">
        <v>8.2799999999999999E-2</v>
      </c>
      <c r="J404" s="40">
        <v>4.0099999999999997E-2</v>
      </c>
      <c r="K404" s="40">
        <v>14.8652</v>
      </c>
      <c r="L404" s="40">
        <v>0</v>
      </c>
      <c r="M404" s="40">
        <v>0</v>
      </c>
      <c r="N404" s="40">
        <v>0</v>
      </c>
      <c r="O404" s="40">
        <v>0</v>
      </c>
      <c r="P404" s="40">
        <v>0.20949999999999999</v>
      </c>
      <c r="Q404" s="40">
        <v>2.4954000000000001</v>
      </c>
      <c r="R404" s="40">
        <v>0</v>
      </c>
      <c r="S404" s="40">
        <v>5.1603000000000003</v>
      </c>
      <c r="T404" s="40">
        <v>9.3596000000000004</v>
      </c>
      <c r="U404" s="40">
        <v>0</v>
      </c>
      <c r="V404" s="40">
        <v>0</v>
      </c>
      <c r="W404" s="40">
        <v>6.5202999999999998</v>
      </c>
      <c r="X404" s="40">
        <v>0</v>
      </c>
      <c r="Y404" s="40">
        <v>0</v>
      </c>
      <c r="Z404" s="40">
        <v>48393.493499999997</v>
      </c>
      <c r="AA404" s="40">
        <v>0</v>
      </c>
      <c r="AB404" s="40">
        <v>0</v>
      </c>
      <c r="AC404" s="40">
        <v>0.45879999999999999</v>
      </c>
      <c r="AD404" s="40">
        <v>0</v>
      </c>
      <c r="AE404" s="40">
        <v>0</v>
      </c>
      <c r="AF404" s="40">
        <v>0</v>
      </c>
      <c r="AG404" s="40">
        <v>2.7974999999999999</v>
      </c>
      <c r="AH404" s="40">
        <v>9.9000000000000008E-3</v>
      </c>
      <c r="AI404" s="40">
        <v>0</v>
      </c>
      <c r="AJ404" s="40">
        <v>-9999</v>
      </c>
      <c r="AK404" s="40">
        <v>14.9053</v>
      </c>
      <c r="AL404" s="40">
        <v>0</v>
      </c>
      <c r="AM404" s="40">
        <v>48393.493499999997</v>
      </c>
      <c r="AN404" s="40">
        <v>21.040199999999999</v>
      </c>
      <c r="AO404" s="40">
        <v>2.4954000000000001</v>
      </c>
      <c r="AP404" s="40">
        <v>0.67820000000000003</v>
      </c>
      <c r="AQ404" s="40">
        <v>0</v>
      </c>
      <c r="AR404" s="40">
        <v>0</v>
      </c>
      <c r="AS404" s="40">
        <v>0</v>
      </c>
      <c r="AT404" s="40">
        <v>0</v>
      </c>
      <c r="AU404" s="40">
        <v>0</v>
      </c>
      <c r="AV404" s="40">
        <v>0</v>
      </c>
      <c r="AW404" s="40">
        <v>0</v>
      </c>
      <c r="AX404" s="40">
        <v>0</v>
      </c>
      <c r="AY404" s="40">
        <v>0</v>
      </c>
      <c r="AZ404" s="40">
        <v>0</v>
      </c>
      <c r="BA404" s="40">
        <v>0</v>
      </c>
    </row>
    <row r="405" spans="1:53" s="6" customFormat="1" x14ac:dyDescent="0.25">
      <c r="A405" s="6">
        <v>2040</v>
      </c>
      <c r="B405" s="6" t="s">
        <v>97</v>
      </c>
      <c r="C405" s="6" t="s">
        <v>101</v>
      </c>
      <c r="D405" s="6" t="s">
        <v>135</v>
      </c>
      <c r="E405" s="6" t="s">
        <v>112</v>
      </c>
      <c r="F405" s="40" t="s">
        <v>51</v>
      </c>
      <c r="G405" s="40" t="s">
        <v>53</v>
      </c>
      <c r="H405" s="40" t="s">
        <v>50</v>
      </c>
      <c r="I405" s="40">
        <v>0.17169999999999999</v>
      </c>
      <c r="J405" s="40">
        <v>0.04</v>
      </c>
      <c r="K405" s="40">
        <v>14.695</v>
      </c>
      <c r="L405" s="40">
        <v>0</v>
      </c>
      <c r="M405" s="40">
        <v>0</v>
      </c>
      <c r="N405" s="40">
        <v>0</v>
      </c>
      <c r="O405" s="40">
        <v>0</v>
      </c>
      <c r="P405" s="40">
        <v>0.1666</v>
      </c>
      <c r="Q405" s="40">
        <v>2.5451000000000001</v>
      </c>
      <c r="R405" s="40">
        <v>0</v>
      </c>
      <c r="S405" s="40">
        <v>5.0452000000000004</v>
      </c>
      <c r="T405" s="40">
        <v>8.8754000000000008</v>
      </c>
      <c r="U405" s="40">
        <v>0</v>
      </c>
      <c r="V405" s="40">
        <v>0</v>
      </c>
      <c r="W405" s="40">
        <v>6.1288</v>
      </c>
      <c r="X405" s="40">
        <v>0</v>
      </c>
      <c r="Y405" s="40">
        <v>0</v>
      </c>
      <c r="Z405" s="40">
        <v>48394.681799999998</v>
      </c>
      <c r="AA405" s="40">
        <v>0</v>
      </c>
      <c r="AB405" s="40">
        <v>0</v>
      </c>
      <c r="AC405" s="40">
        <v>0.42470000000000002</v>
      </c>
      <c r="AD405" s="40">
        <v>0</v>
      </c>
      <c r="AE405" s="40">
        <v>0</v>
      </c>
      <c r="AF405" s="40">
        <v>0</v>
      </c>
      <c r="AG405" s="40">
        <v>2.7974999999999999</v>
      </c>
      <c r="AH405" s="40">
        <v>0.01</v>
      </c>
      <c r="AI405" s="40">
        <v>0</v>
      </c>
      <c r="AJ405" s="40">
        <v>-9999</v>
      </c>
      <c r="AK405" s="40">
        <v>14.734999999999999</v>
      </c>
      <c r="AL405" s="40">
        <v>0</v>
      </c>
      <c r="AM405" s="40">
        <v>48394.681799999998</v>
      </c>
      <c r="AN405" s="40">
        <v>20.049299999999999</v>
      </c>
      <c r="AO405" s="40">
        <v>2.5451000000000001</v>
      </c>
      <c r="AP405" s="40">
        <v>0.60129999999999995</v>
      </c>
      <c r="AQ405" s="40">
        <v>0</v>
      </c>
      <c r="AR405" s="40">
        <v>0</v>
      </c>
      <c r="AS405" s="40">
        <v>0</v>
      </c>
      <c r="AT405" s="40">
        <v>0</v>
      </c>
      <c r="AU405" s="40">
        <v>0</v>
      </c>
      <c r="AV405" s="40">
        <v>0</v>
      </c>
      <c r="AW405" s="40">
        <v>0</v>
      </c>
      <c r="AX405" s="40">
        <v>0</v>
      </c>
      <c r="AY405" s="40">
        <v>0</v>
      </c>
      <c r="AZ405" s="40">
        <v>0</v>
      </c>
      <c r="BA405" s="40">
        <v>0</v>
      </c>
    </row>
    <row r="406" spans="1:53" s="6" customFormat="1" x14ac:dyDescent="0.25">
      <c r="A406" s="6">
        <v>2055</v>
      </c>
      <c r="B406" s="6" t="s">
        <v>97</v>
      </c>
      <c r="C406" s="6" t="s">
        <v>101</v>
      </c>
      <c r="D406" s="6" t="s">
        <v>135</v>
      </c>
      <c r="E406" s="6" t="s">
        <v>112</v>
      </c>
      <c r="F406" s="40" t="s">
        <v>51</v>
      </c>
      <c r="G406" s="40" t="s">
        <v>53</v>
      </c>
      <c r="H406" s="40" t="s">
        <v>50</v>
      </c>
      <c r="I406" s="40">
        <v>0.2606</v>
      </c>
      <c r="J406" s="40">
        <v>3.7199999999999997E-2</v>
      </c>
      <c r="K406" s="40">
        <v>14.536799999999999</v>
      </c>
      <c r="L406" s="40">
        <v>0</v>
      </c>
      <c r="M406" s="40">
        <v>0</v>
      </c>
      <c r="N406" s="40">
        <v>0</v>
      </c>
      <c r="O406" s="40">
        <v>0</v>
      </c>
      <c r="P406" s="40">
        <v>0.1522</v>
      </c>
      <c r="Q406" s="40">
        <v>2.7397999999999998</v>
      </c>
      <c r="R406" s="40">
        <v>0</v>
      </c>
      <c r="S406" s="40">
        <v>4.9128999999999996</v>
      </c>
      <c r="T406" s="40">
        <v>8.3459000000000003</v>
      </c>
      <c r="U406" s="40">
        <v>0</v>
      </c>
      <c r="V406" s="40">
        <v>0</v>
      </c>
      <c r="W406" s="40">
        <v>6.0701999999999998</v>
      </c>
      <c r="X406" s="40">
        <v>0</v>
      </c>
      <c r="Y406" s="40">
        <v>0</v>
      </c>
      <c r="Z406" s="40">
        <v>48395.413800000002</v>
      </c>
      <c r="AA406" s="40">
        <v>0</v>
      </c>
      <c r="AB406" s="40">
        <v>0</v>
      </c>
      <c r="AC406" s="40">
        <v>0.39100000000000001</v>
      </c>
      <c r="AD406" s="40">
        <v>0</v>
      </c>
      <c r="AE406" s="40">
        <v>0</v>
      </c>
      <c r="AF406" s="40">
        <v>0</v>
      </c>
      <c r="AG406" s="40">
        <v>2.7974999999999999</v>
      </c>
      <c r="AH406" s="40">
        <v>1.2800000000000001E-2</v>
      </c>
      <c r="AI406" s="40">
        <v>0</v>
      </c>
      <c r="AJ406" s="40">
        <v>-9999</v>
      </c>
      <c r="AK406" s="40">
        <v>14.5739</v>
      </c>
      <c r="AL406" s="40">
        <v>0</v>
      </c>
      <c r="AM406" s="40">
        <v>48395.413800000002</v>
      </c>
      <c r="AN406" s="40">
        <v>19.328900000000001</v>
      </c>
      <c r="AO406" s="40">
        <v>2.7397999999999998</v>
      </c>
      <c r="AP406" s="40">
        <v>0.55600000000000005</v>
      </c>
      <c r="AQ406" s="40">
        <v>0</v>
      </c>
      <c r="AR406" s="40">
        <v>0</v>
      </c>
      <c r="AS406" s="40">
        <v>0</v>
      </c>
      <c r="AT406" s="40">
        <v>0</v>
      </c>
      <c r="AU406" s="40">
        <v>0</v>
      </c>
      <c r="AV406" s="40">
        <v>0</v>
      </c>
      <c r="AW406" s="40">
        <v>0</v>
      </c>
      <c r="AX406" s="40">
        <v>0</v>
      </c>
      <c r="AY406" s="40">
        <v>0</v>
      </c>
      <c r="AZ406" s="40">
        <v>0</v>
      </c>
      <c r="BA406" s="40">
        <v>0</v>
      </c>
    </row>
    <row r="407" spans="1:53" s="6" customFormat="1" x14ac:dyDescent="0.25">
      <c r="A407" s="6">
        <v>2070</v>
      </c>
      <c r="B407" s="6" t="s">
        <v>97</v>
      </c>
      <c r="C407" s="6" t="s">
        <v>101</v>
      </c>
      <c r="D407" s="6" t="s">
        <v>135</v>
      </c>
      <c r="E407" s="6" t="s">
        <v>112</v>
      </c>
      <c r="F407" s="40" t="s">
        <v>51</v>
      </c>
      <c r="G407" s="40" t="s">
        <v>53</v>
      </c>
      <c r="H407" s="40" t="s">
        <v>50</v>
      </c>
      <c r="I407" s="40">
        <v>0.40029999999999999</v>
      </c>
      <c r="J407" s="40">
        <v>3.5999999999999997E-2</v>
      </c>
      <c r="K407" s="40">
        <v>14.2822</v>
      </c>
      <c r="L407" s="40">
        <v>0</v>
      </c>
      <c r="M407" s="40">
        <v>0</v>
      </c>
      <c r="N407" s="40">
        <v>0</v>
      </c>
      <c r="O407" s="40">
        <v>0</v>
      </c>
      <c r="P407" s="40">
        <v>0.25309999999999999</v>
      </c>
      <c r="Q407" s="40">
        <v>2.9542999999999999</v>
      </c>
      <c r="R407" s="40">
        <v>0</v>
      </c>
      <c r="S407" s="40">
        <v>4.641</v>
      </c>
      <c r="T407" s="40">
        <v>7.7115</v>
      </c>
      <c r="U407" s="40">
        <v>0</v>
      </c>
      <c r="V407" s="40">
        <v>0</v>
      </c>
      <c r="W407" s="40">
        <v>6.0412999999999997</v>
      </c>
      <c r="X407" s="40">
        <v>0</v>
      </c>
      <c r="Y407" s="40">
        <v>0</v>
      </c>
      <c r="Z407" s="40">
        <v>48396.356299999999</v>
      </c>
      <c r="AA407" s="40">
        <v>0</v>
      </c>
      <c r="AB407" s="40">
        <v>0</v>
      </c>
      <c r="AC407" s="40">
        <v>0.32279999999999998</v>
      </c>
      <c r="AD407" s="40">
        <v>0</v>
      </c>
      <c r="AE407" s="40">
        <v>0</v>
      </c>
      <c r="AF407" s="40">
        <v>0</v>
      </c>
      <c r="AG407" s="40">
        <v>2.7974999999999999</v>
      </c>
      <c r="AH407" s="40">
        <v>1.4E-2</v>
      </c>
      <c r="AI407" s="40">
        <v>0</v>
      </c>
      <c r="AJ407" s="40">
        <v>-9999</v>
      </c>
      <c r="AK407" s="40">
        <v>14.318199999999999</v>
      </c>
      <c r="AL407" s="40">
        <v>0</v>
      </c>
      <c r="AM407" s="40">
        <v>48396.356299999999</v>
      </c>
      <c r="AN407" s="40">
        <v>18.393799999999999</v>
      </c>
      <c r="AO407" s="40">
        <v>2.9542999999999999</v>
      </c>
      <c r="AP407" s="40">
        <v>0.58989999999999998</v>
      </c>
      <c r="AQ407" s="40">
        <v>0</v>
      </c>
      <c r="AR407" s="40">
        <v>0</v>
      </c>
      <c r="AS407" s="40">
        <v>0</v>
      </c>
      <c r="AT407" s="40">
        <v>0</v>
      </c>
      <c r="AU407" s="40">
        <v>0</v>
      </c>
      <c r="AV407" s="40">
        <v>0</v>
      </c>
      <c r="AW407" s="40">
        <v>0</v>
      </c>
      <c r="AX407" s="40">
        <v>0</v>
      </c>
      <c r="AY407" s="40">
        <v>0</v>
      </c>
      <c r="AZ407" s="40">
        <v>0</v>
      </c>
      <c r="BA407" s="40">
        <v>0</v>
      </c>
    </row>
    <row r="408" spans="1:53" s="6" customFormat="1" x14ac:dyDescent="0.25">
      <c r="A408" s="6">
        <v>2085</v>
      </c>
      <c r="B408" s="6" t="s">
        <v>97</v>
      </c>
      <c r="C408" s="6" t="s">
        <v>101</v>
      </c>
      <c r="D408" s="6" t="s">
        <v>135</v>
      </c>
      <c r="E408" s="6" t="s">
        <v>112</v>
      </c>
      <c r="F408" s="40" t="s">
        <v>51</v>
      </c>
      <c r="G408" s="40" t="s">
        <v>53</v>
      </c>
      <c r="H408" s="40" t="s">
        <v>50</v>
      </c>
      <c r="I408" s="40">
        <v>0.54</v>
      </c>
      <c r="J408" s="40">
        <v>3.09E-2</v>
      </c>
      <c r="K408" s="40">
        <v>14.0525</v>
      </c>
      <c r="L408" s="40">
        <v>0</v>
      </c>
      <c r="M408" s="40">
        <v>0</v>
      </c>
      <c r="N408" s="40">
        <v>0</v>
      </c>
      <c r="O408" s="40">
        <v>0</v>
      </c>
      <c r="P408" s="40">
        <v>0.22750000000000001</v>
      </c>
      <c r="Q408" s="40">
        <v>3.2690999999999999</v>
      </c>
      <c r="R408" s="40">
        <v>0</v>
      </c>
      <c r="S408" s="40">
        <v>4.4161000000000001</v>
      </c>
      <c r="T408" s="40">
        <v>7.0690999999999997</v>
      </c>
      <c r="U408" s="40">
        <v>0</v>
      </c>
      <c r="V408" s="40">
        <v>0</v>
      </c>
      <c r="W408" s="40">
        <v>6.0148999999999999</v>
      </c>
      <c r="X408" s="40">
        <v>0</v>
      </c>
      <c r="Y408" s="40">
        <v>0</v>
      </c>
      <c r="Z408" s="40">
        <v>48397.258300000001</v>
      </c>
      <c r="AA408" s="40">
        <v>0</v>
      </c>
      <c r="AB408" s="40">
        <v>0</v>
      </c>
      <c r="AC408" s="40">
        <v>0.25490000000000002</v>
      </c>
      <c r="AD408" s="40">
        <v>0</v>
      </c>
      <c r="AE408" s="40">
        <v>0</v>
      </c>
      <c r="AF408" s="40">
        <v>0</v>
      </c>
      <c r="AG408" s="40">
        <v>2.7974999999999999</v>
      </c>
      <c r="AH408" s="40">
        <v>1.9099999999999999E-2</v>
      </c>
      <c r="AI408" s="40">
        <v>0</v>
      </c>
      <c r="AJ408" s="40">
        <v>-9999</v>
      </c>
      <c r="AK408" s="40">
        <v>14.083399999999999</v>
      </c>
      <c r="AL408" s="40">
        <v>0</v>
      </c>
      <c r="AM408" s="40">
        <v>48397.258300000001</v>
      </c>
      <c r="AN408" s="40">
        <v>17.5001</v>
      </c>
      <c r="AO408" s="40">
        <v>3.2690999999999999</v>
      </c>
      <c r="AP408" s="40">
        <v>0.50149999999999995</v>
      </c>
      <c r="AQ408" s="40">
        <v>0</v>
      </c>
      <c r="AR408" s="40">
        <v>0</v>
      </c>
      <c r="AS408" s="40">
        <v>0</v>
      </c>
      <c r="AT408" s="40">
        <v>0</v>
      </c>
      <c r="AU408" s="40">
        <v>0</v>
      </c>
      <c r="AV408" s="40">
        <v>0</v>
      </c>
      <c r="AW408" s="40">
        <v>0</v>
      </c>
      <c r="AX408" s="40">
        <v>0</v>
      </c>
      <c r="AY408" s="40">
        <v>0</v>
      </c>
      <c r="AZ408" s="40">
        <v>0</v>
      </c>
      <c r="BA408" s="40">
        <v>0</v>
      </c>
    </row>
    <row r="409" spans="1:53" s="6" customFormat="1" x14ac:dyDescent="0.25">
      <c r="A409" s="6">
        <v>2100</v>
      </c>
      <c r="B409" s="6" t="s">
        <v>97</v>
      </c>
      <c r="C409" s="6" t="s">
        <v>101</v>
      </c>
      <c r="D409" s="6" t="s">
        <v>135</v>
      </c>
      <c r="E409" s="6" t="s">
        <v>112</v>
      </c>
      <c r="F409" s="40" t="s">
        <v>51</v>
      </c>
      <c r="G409" s="40" t="s">
        <v>53</v>
      </c>
      <c r="H409" s="40" t="s">
        <v>50</v>
      </c>
      <c r="I409" s="40">
        <v>0.6734</v>
      </c>
      <c r="J409" s="40">
        <v>2.75E-2</v>
      </c>
      <c r="K409" s="40">
        <v>13.822100000000001</v>
      </c>
      <c r="L409" s="40">
        <v>0</v>
      </c>
      <c r="M409" s="40">
        <v>0</v>
      </c>
      <c r="N409" s="40">
        <v>0</v>
      </c>
      <c r="O409" s="40">
        <v>0</v>
      </c>
      <c r="P409" s="40">
        <v>0.22850000000000001</v>
      </c>
      <c r="Q409" s="40">
        <v>3.5522</v>
      </c>
      <c r="R409" s="40">
        <v>0</v>
      </c>
      <c r="S409" s="40">
        <v>4.2537000000000003</v>
      </c>
      <c r="T409" s="40">
        <v>6.5334000000000003</v>
      </c>
      <c r="U409" s="40">
        <v>0</v>
      </c>
      <c r="V409" s="40">
        <v>0</v>
      </c>
      <c r="W409" s="40">
        <v>5.9790000000000001</v>
      </c>
      <c r="X409" s="40">
        <v>0</v>
      </c>
      <c r="Y409" s="40">
        <v>0</v>
      </c>
      <c r="Z409" s="40">
        <v>48398.001799999998</v>
      </c>
      <c r="AA409" s="40">
        <v>0</v>
      </c>
      <c r="AB409" s="40">
        <v>0</v>
      </c>
      <c r="AC409" s="40">
        <v>0.19170000000000001</v>
      </c>
      <c r="AD409" s="40">
        <v>0</v>
      </c>
      <c r="AE409" s="40">
        <v>0</v>
      </c>
      <c r="AF409" s="40">
        <v>0</v>
      </c>
      <c r="AG409" s="40">
        <v>2.7974999999999999</v>
      </c>
      <c r="AH409" s="40">
        <v>2.2499999999999999E-2</v>
      </c>
      <c r="AI409" s="40">
        <v>0</v>
      </c>
      <c r="AJ409" s="40">
        <v>-9999</v>
      </c>
      <c r="AK409" s="40">
        <v>13.8497</v>
      </c>
      <c r="AL409" s="40">
        <v>0</v>
      </c>
      <c r="AM409" s="40">
        <v>48398.001799999998</v>
      </c>
      <c r="AN409" s="40">
        <v>16.766100000000002</v>
      </c>
      <c r="AO409" s="40">
        <v>3.5522</v>
      </c>
      <c r="AP409" s="40">
        <v>0.44269999999999998</v>
      </c>
      <c r="AQ409" s="40">
        <v>0</v>
      </c>
      <c r="AR409" s="40">
        <v>0</v>
      </c>
      <c r="AS409" s="40">
        <v>0</v>
      </c>
      <c r="AT409" s="40">
        <v>0</v>
      </c>
      <c r="AU409" s="40">
        <v>0</v>
      </c>
      <c r="AV409" s="40">
        <v>0</v>
      </c>
      <c r="AW409" s="40">
        <v>0</v>
      </c>
      <c r="AX409" s="40">
        <v>0</v>
      </c>
      <c r="AY409" s="40">
        <v>0</v>
      </c>
      <c r="AZ409" s="40">
        <v>0</v>
      </c>
      <c r="BA409" s="40">
        <v>0</v>
      </c>
    </row>
    <row r="410" spans="1:53" s="6" customFormat="1" x14ac:dyDescent="0.25">
      <c r="A410" s="6">
        <v>0</v>
      </c>
      <c r="B410" s="6" t="s">
        <v>98</v>
      </c>
      <c r="C410" s="6" t="s">
        <v>101</v>
      </c>
      <c r="D410" s="6" t="s">
        <v>135</v>
      </c>
      <c r="E410" s="6" t="s">
        <v>113</v>
      </c>
      <c r="F410" s="40" t="s">
        <v>51</v>
      </c>
      <c r="G410" s="40" t="s">
        <v>53</v>
      </c>
      <c r="H410" s="40" t="s">
        <v>50</v>
      </c>
      <c r="I410" s="40">
        <v>0</v>
      </c>
      <c r="J410" s="40">
        <v>0.125</v>
      </c>
      <c r="K410" s="40">
        <v>4.2125000000000004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0</v>
      </c>
      <c r="R410" s="40">
        <v>0</v>
      </c>
      <c r="S410" s="40">
        <v>2.78</v>
      </c>
      <c r="T410" s="40">
        <v>0.745</v>
      </c>
      <c r="U410" s="40">
        <v>0</v>
      </c>
      <c r="V410" s="40">
        <v>0</v>
      </c>
      <c r="W410" s="40">
        <v>0</v>
      </c>
      <c r="X410" s="40">
        <v>0</v>
      </c>
      <c r="Y410" s="40">
        <v>0</v>
      </c>
      <c r="Z410" s="40">
        <v>11856.7775</v>
      </c>
      <c r="AA410" s="40">
        <v>0</v>
      </c>
      <c r="AB410" s="40">
        <v>0</v>
      </c>
      <c r="AC410" s="40">
        <v>7.7499999999999999E-2</v>
      </c>
      <c r="AD410" s="40">
        <v>0</v>
      </c>
      <c r="AE410" s="40">
        <v>0</v>
      </c>
      <c r="AF410" s="40">
        <v>0</v>
      </c>
      <c r="AG410" s="40">
        <v>0.87</v>
      </c>
      <c r="AH410" s="40">
        <v>0</v>
      </c>
      <c r="AI410" s="40">
        <v>0</v>
      </c>
      <c r="AJ410" s="40">
        <v>-9999</v>
      </c>
      <c r="AK410" s="40">
        <v>4.3375000000000004</v>
      </c>
      <c r="AL410" s="40">
        <v>0</v>
      </c>
      <c r="AM410" s="40">
        <v>11856.7775</v>
      </c>
      <c r="AN410" s="40">
        <v>3.5249999999999999</v>
      </c>
      <c r="AO410" s="40">
        <v>0</v>
      </c>
      <c r="AP410" s="40">
        <v>7.7499999999999999E-2</v>
      </c>
      <c r="AQ410" s="40">
        <v>0</v>
      </c>
      <c r="AR410" s="40">
        <v>0</v>
      </c>
      <c r="AS410" s="40">
        <v>0</v>
      </c>
      <c r="AT410" s="40">
        <v>0</v>
      </c>
      <c r="AU410" s="40">
        <v>0</v>
      </c>
      <c r="AV410" s="40">
        <v>0</v>
      </c>
      <c r="AW410" s="40">
        <v>0</v>
      </c>
      <c r="AX410" s="40">
        <v>0</v>
      </c>
      <c r="AY410" s="40">
        <v>0</v>
      </c>
      <c r="AZ410" s="40">
        <v>0</v>
      </c>
      <c r="BA410" s="40">
        <v>0</v>
      </c>
    </row>
    <row r="411" spans="1:53" s="6" customFormat="1" x14ac:dyDescent="0.25">
      <c r="A411" s="6">
        <v>2010</v>
      </c>
      <c r="B411" s="6" t="s">
        <v>98</v>
      </c>
      <c r="C411" s="6" t="s">
        <v>101</v>
      </c>
      <c r="D411" s="6" t="s">
        <v>135</v>
      </c>
      <c r="E411" s="6" t="s">
        <v>113</v>
      </c>
      <c r="F411" s="40" t="s">
        <v>51</v>
      </c>
      <c r="G411" s="40" t="s">
        <v>53</v>
      </c>
      <c r="H411" s="40" t="s">
        <v>50</v>
      </c>
      <c r="I411" s="40">
        <v>0</v>
      </c>
      <c r="J411" s="40">
        <v>0.125</v>
      </c>
      <c r="K411" s="40">
        <v>3.5293999999999999</v>
      </c>
      <c r="L411" s="40">
        <v>0</v>
      </c>
      <c r="M411" s="40">
        <v>0</v>
      </c>
      <c r="N411" s="40">
        <v>0</v>
      </c>
      <c r="O411" s="40">
        <v>0</v>
      </c>
      <c r="P411" s="40">
        <v>0.58809999999999996</v>
      </c>
      <c r="Q411" s="40">
        <v>1.21E-2</v>
      </c>
      <c r="R411" s="40">
        <v>0</v>
      </c>
      <c r="S411" s="40">
        <v>2.8746999999999998</v>
      </c>
      <c r="T411" s="40">
        <v>0.745</v>
      </c>
      <c r="U411" s="40">
        <v>0</v>
      </c>
      <c r="V411" s="40">
        <v>0</v>
      </c>
      <c r="W411" s="40">
        <v>0</v>
      </c>
      <c r="X411" s="40">
        <v>0</v>
      </c>
      <c r="Y411" s="40">
        <v>0</v>
      </c>
      <c r="Z411" s="40">
        <v>11856.7778</v>
      </c>
      <c r="AA411" s="40">
        <v>0</v>
      </c>
      <c r="AB411" s="40">
        <v>0</v>
      </c>
      <c r="AC411" s="40">
        <v>6.54E-2</v>
      </c>
      <c r="AD411" s="40">
        <v>0</v>
      </c>
      <c r="AE411" s="40">
        <v>0</v>
      </c>
      <c r="AF411" s="40">
        <v>0</v>
      </c>
      <c r="AG411" s="40">
        <v>0.87</v>
      </c>
      <c r="AH411" s="40">
        <v>0</v>
      </c>
      <c r="AI411" s="40">
        <v>0</v>
      </c>
      <c r="AJ411" s="40">
        <v>-9999</v>
      </c>
      <c r="AK411" s="40">
        <v>3.6543999999999999</v>
      </c>
      <c r="AL411" s="40">
        <v>0</v>
      </c>
      <c r="AM411" s="40">
        <v>11856.7778</v>
      </c>
      <c r="AN411" s="40">
        <v>3.6196999999999999</v>
      </c>
      <c r="AO411" s="40">
        <v>1.21E-2</v>
      </c>
      <c r="AP411" s="40">
        <v>0.65349999999999997</v>
      </c>
      <c r="AQ411" s="40">
        <v>0</v>
      </c>
      <c r="AR411" s="40">
        <v>0</v>
      </c>
      <c r="AS411" s="40">
        <v>0</v>
      </c>
      <c r="AT411" s="40">
        <v>0</v>
      </c>
      <c r="AU411" s="40">
        <v>0</v>
      </c>
      <c r="AV411" s="40">
        <v>0</v>
      </c>
      <c r="AW411" s="40">
        <v>0</v>
      </c>
      <c r="AX411" s="40">
        <v>0</v>
      </c>
      <c r="AY411" s="40">
        <v>0</v>
      </c>
      <c r="AZ411" s="40">
        <v>0</v>
      </c>
      <c r="BA411" s="40">
        <v>0</v>
      </c>
    </row>
    <row r="412" spans="1:53" s="6" customFormat="1" x14ac:dyDescent="0.25">
      <c r="A412" s="6">
        <v>2025</v>
      </c>
      <c r="B412" s="6" t="s">
        <v>98</v>
      </c>
      <c r="C412" s="6" t="s">
        <v>101</v>
      </c>
      <c r="D412" s="6" t="s">
        <v>135</v>
      </c>
      <c r="E412" s="6" t="s">
        <v>113</v>
      </c>
      <c r="F412" s="40" t="s">
        <v>51</v>
      </c>
      <c r="G412" s="40" t="s">
        <v>53</v>
      </c>
      <c r="H412" s="40" t="s">
        <v>50</v>
      </c>
      <c r="I412" s="40">
        <v>8.2799999999999999E-2</v>
      </c>
      <c r="J412" s="40">
        <v>0.125</v>
      </c>
      <c r="K412" s="40">
        <v>3.4853000000000001</v>
      </c>
      <c r="L412" s="40">
        <v>0</v>
      </c>
      <c r="M412" s="40">
        <v>0</v>
      </c>
      <c r="N412" s="40">
        <v>0</v>
      </c>
      <c r="O412" s="40">
        <v>0</v>
      </c>
      <c r="P412" s="40">
        <v>0.27460000000000001</v>
      </c>
      <c r="Q412" s="40">
        <v>0.37319999999999998</v>
      </c>
      <c r="R412" s="40">
        <v>0</v>
      </c>
      <c r="S412" s="40">
        <v>2.7650999999999999</v>
      </c>
      <c r="T412" s="40">
        <v>0.73060000000000003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11856.9018</v>
      </c>
      <c r="AA412" s="40">
        <v>0</v>
      </c>
      <c r="AB412" s="40">
        <v>0</v>
      </c>
      <c r="AC412" s="40">
        <v>6.1899999999999997E-2</v>
      </c>
      <c r="AD412" s="40">
        <v>0</v>
      </c>
      <c r="AE412" s="40">
        <v>0</v>
      </c>
      <c r="AF412" s="40">
        <v>0</v>
      </c>
      <c r="AG412" s="40">
        <v>0.87</v>
      </c>
      <c r="AH412" s="40">
        <v>0</v>
      </c>
      <c r="AI412" s="40">
        <v>0</v>
      </c>
      <c r="AJ412" s="40">
        <v>-9999</v>
      </c>
      <c r="AK412" s="40">
        <v>3.6103000000000001</v>
      </c>
      <c r="AL412" s="40">
        <v>0</v>
      </c>
      <c r="AM412" s="40">
        <v>11856.9018</v>
      </c>
      <c r="AN412" s="40">
        <v>3.4956999999999998</v>
      </c>
      <c r="AO412" s="40">
        <v>0.37319999999999998</v>
      </c>
      <c r="AP412" s="40">
        <v>0.33650000000000002</v>
      </c>
      <c r="AQ412" s="40">
        <v>0</v>
      </c>
      <c r="AR412" s="40">
        <v>0</v>
      </c>
      <c r="AS412" s="40">
        <v>0</v>
      </c>
      <c r="AT412" s="40">
        <v>0</v>
      </c>
      <c r="AU412" s="40">
        <v>0</v>
      </c>
      <c r="AV412" s="40">
        <v>0</v>
      </c>
      <c r="AW412" s="40">
        <v>0</v>
      </c>
      <c r="AX412" s="40">
        <v>0</v>
      </c>
      <c r="AY412" s="40">
        <v>0</v>
      </c>
      <c r="AZ412" s="40">
        <v>0</v>
      </c>
      <c r="BA412" s="40">
        <v>0</v>
      </c>
    </row>
    <row r="413" spans="1:53" s="6" customFormat="1" x14ac:dyDescent="0.25">
      <c r="A413" s="6">
        <v>2040</v>
      </c>
      <c r="B413" s="6" t="s">
        <v>98</v>
      </c>
      <c r="C413" s="6" t="s">
        <v>101</v>
      </c>
      <c r="D413" s="6" t="s">
        <v>135</v>
      </c>
      <c r="E413" s="6" t="s">
        <v>113</v>
      </c>
      <c r="F413" s="40" t="s">
        <v>51</v>
      </c>
      <c r="G413" s="40" t="s">
        <v>53</v>
      </c>
      <c r="H413" s="40" t="s">
        <v>50</v>
      </c>
      <c r="I413" s="40">
        <v>0.17169999999999999</v>
      </c>
      <c r="J413" s="40">
        <v>0.125</v>
      </c>
      <c r="K413" s="40">
        <v>3.4458000000000002</v>
      </c>
      <c r="L413" s="40">
        <v>0</v>
      </c>
      <c r="M413" s="40">
        <v>0</v>
      </c>
      <c r="N413" s="40">
        <v>0</v>
      </c>
      <c r="O413" s="40">
        <v>0</v>
      </c>
      <c r="P413" s="40">
        <v>0.3019</v>
      </c>
      <c r="Q413" s="40">
        <v>0.2959</v>
      </c>
      <c r="R413" s="40">
        <v>0</v>
      </c>
      <c r="S413" s="40">
        <v>2.6541000000000001</v>
      </c>
      <c r="T413" s="40">
        <v>0.80820000000000003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11857.0272</v>
      </c>
      <c r="AA413" s="40">
        <v>0</v>
      </c>
      <c r="AB413" s="40">
        <v>0</v>
      </c>
      <c r="AC413" s="40">
        <v>5.9400000000000001E-2</v>
      </c>
      <c r="AD413" s="40">
        <v>0</v>
      </c>
      <c r="AE413" s="40">
        <v>0</v>
      </c>
      <c r="AF413" s="40">
        <v>0</v>
      </c>
      <c r="AG413" s="40">
        <v>0.87</v>
      </c>
      <c r="AH413" s="40">
        <v>0</v>
      </c>
      <c r="AI413" s="40">
        <v>0</v>
      </c>
      <c r="AJ413" s="40">
        <v>-9999</v>
      </c>
      <c r="AK413" s="40">
        <v>3.5708000000000002</v>
      </c>
      <c r="AL413" s="40">
        <v>0</v>
      </c>
      <c r="AM413" s="40">
        <v>11857.0272</v>
      </c>
      <c r="AN413" s="40">
        <v>3.4622999999999999</v>
      </c>
      <c r="AO413" s="40">
        <v>0.2959</v>
      </c>
      <c r="AP413" s="40">
        <v>0.36130000000000001</v>
      </c>
      <c r="AQ413" s="40">
        <v>0</v>
      </c>
      <c r="AR413" s="40">
        <v>0</v>
      </c>
      <c r="AS413" s="40">
        <v>0</v>
      </c>
      <c r="AT413" s="40">
        <v>0</v>
      </c>
      <c r="AU413" s="40">
        <v>0</v>
      </c>
      <c r="AV413" s="40">
        <v>0</v>
      </c>
      <c r="AW413" s="40">
        <v>0</v>
      </c>
      <c r="AX413" s="40">
        <v>0</v>
      </c>
      <c r="AY413" s="40">
        <v>0</v>
      </c>
      <c r="AZ413" s="40">
        <v>0</v>
      </c>
      <c r="BA413" s="40">
        <v>0</v>
      </c>
    </row>
    <row r="414" spans="1:53" s="6" customFormat="1" x14ac:dyDescent="0.25">
      <c r="A414" s="6">
        <v>2055</v>
      </c>
      <c r="B414" s="6" t="s">
        <v>98</v>
      </c>
      <c r="C414" s="6" t="s">
        <v>101</v>
      </c>
      <c r="D414" s="6" t="s">
        <v>135</v>
      </c>
      <c r="E414" s="6" t="s">
        <v>113</v>
      </c>
      <c r="F414" s="40" t="s">
        <v>51</v>
      </c>
      <c r="G414" s="40" t="s">
        <v>53</v>
      </c>
      <c r="H414" s="40" t="s">
        <v>50</v>
      </c>
      <c r="I414" s="40">
        <v>0.2606</v>
      </c>
      <c r="J414" s="40">
        <v>0.125</v>
      </c>
      <c r="K414" s="40">
        <v>3.3871000000000002</v>
      </c>
      <c r="L414" s="40">
        <v>0</v>
      </c>
      <c r="M414" s="40">
        <v>0</v>
      </c>
      <c r="N414" s="40">
        <v>0</v>
      </c>
      <c r="O414" s="40">
        <v>0</v>
      </c>
      <c r="P414" s="40">
        <v>0.30919999999999997</v>
      </c>
      <c r="Q414" s="40">
        <v>0.34860000000000002</v>
      </c>
      <c r="R414" s="40">
        <v>0</v>
      </c>
      <c r="S414" s="40">
        <v>2.54</v>
      </c>
      <c r="T414" s="40">
        <v>0.78690000000000004</v>
      </c>
      <c r="U414" s="40">
        <v>0</v>
      </c>
      <c r="V414" s="40">
        <v>0</v>
      </c>
      <c r="W414" s="40">
        <v>0</v>
      </c>
      <c r="X414" s="40">
        <v>0</v>
      </c>
      <c r="Y414" s="40">
        <v>0</v>
      </c>
      <c r="Z414" s="40">
        <v>11857.162700000001</v>
      </c>
      <c r="AA414" s="40">
        <v>0</v>
      </c>
      <c r="AB414" s="40">
        <v>0</v>
      </c>
      <c r="AC414" s="40">
        <v>5.8000000000000003E-2</v>
      </c>
      <c r="AD414" s="40">
        <v>0</v>
      </c>
      <c r="AE414" s="40">
        <v>0</v>
      </c>
      <c r="AF414" s="40">
        <v>0</v>
      </c>
      <c r="AG414" s="40">
        <v>0.87</v>
      </c>
      <c r="AH414" s="40">
        <v>0</v>
      </c>
      <c r="AI414" s="40">
        <v>0</v>
      </c>
      <c r="AJ414" s="40">
        <v>-9999</v>
      </c>
      <c r="AK414" s="40">
        <v>3.5121000000000002</v>
      </c>
      <c r="AL414" s="40">
        <v>0</v>
      </c>
      <c r="AM414" s="40">
        <v>11857.162700000001</v>
      </c>
      <c r="AN414" s="40">
        <v>3.3268</v>
      </c>
      <c r="AO414" s="40">
        <v>0.34860000000000002</v>
      </c>
      <c r="AP414" s="40">
        <v>0.36730000000000002</v>
      </c>
      <c r="AQ414" s="40">
        <v>0</v>
      </c>
      <c r="AR414" s="40">
        <v>0</v>
      </c>
      <c r="AS414" s="40">
        <v>0</v>
      </c>
      <c r="AT414" s="40">
        <v>0</v>
      </c>
      <c r="AU414" s="40">
        <v>0</v>
      </c>
      <c r="AV414" s="40">
        <v>0</v>
      </c>
      <c r="AW414" s="40">
        <v>0</v>
      </c>
      <c r="AX414" s="40">
        <v>0</v>
      </c>
      <c r="AY414" s="40">
        <v>0</v>
      </c>
      <c r="AZ414" s="40">
        <v>0</v>
      </c>
      <c r="BA414" s="40">
        <v>0</v>
      </c>
    </row>
    <row r="415" spans="1:53" s="6" customFormat="1" x14ac:dyDescent="0.25">
      <c r="A415" s="6">
        <v>2070</v>
      </c>
      <c r="B415" s="6" t="s">
        <v>98</v>
      </c>
      <c r="C415" s="6" t="s">
        <v>101</v>
      </c>
      <c r="D415" s="6" t="s">
        <v>135</v>
      </c>
      <c r="E415" s="6" t="s">
        <v>113</v>
      </c>
      <c r="F415" s="40" t="s">
        <v>51</v>
      </c>
      <c r="G415" s="40" t="s">
        <v>53</v>
      </c>
      <c r="H415" s="40" t="s">
        <v>50</v>
      </c>
      <c r="I415" s="40">
        <v>0.40029999999999999</v>
      </c>
      <c r="J415" s="40">
        <v>0.125</v>
      </c>
      <c r="K415" s="40">
        <v>3.2635000000000001</v>
      </c>
      <c r="L415" s="40">
        <v>0</v>
      </c>
      <c r="M415" s="40">
        <v>0</v>
      </c>
      <c r="N415" s="40">
        <v>0</v>
      </c>
      <c r="O415" s="40">
        <v>0</v>
      </c>
      <c r="P415" s="40">
        <v>0.30549999999999999</v>
      </c>
      <c r="Q415" s="40">
        <v>0.47849999999999998</v>
      </c>
      <c r="R415" s="40">
        <v>0</v>
      </c>
      <c r="S415" s="40">
        <v>2.4157999999999999</v>
      </c>
      <c r="T415" s="40">
        <v>0.76280000000000003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11857.310799999999</v>
      </c>
      <c r="AA415" s="40">
        <v>0</v>
      </c>
      <c r="AB415" s="40">
        <v>0</v>
      </c>
      <c r="AC415" s="40">
        <v>5.5399999999999998E-2</v>
      </c>
      <c r="AD415" s="40">
        <v>0</v>
      </c>
      <c r="AE415" s="40">
        <v>0</v>
      </c>
      <c r="AF415" s="40">
        <v>0</v>
      </c>
      <c r="AG415" s="40">
        <v>0.87</v>
      </c>
      <c r="AH415" s="40">
        <v>0</v>
      </c>
      <c r="AI415" s="40">
        <v>0</v>
      </c>
      <c r="AJ415" s="40">
        <v>-9999</v>
      </c>
      <c r="AK415" s="40">
        <v>3.3885000000000001</v>
      </c>
      <c r="AL415" s="40">
        <v>0</v>
      </c>
      <c r="AM415" s="40">
        <v>11857.310799999999</v>
      </c>
      <c r="AN415" s="40">
        <v>3.1787000000000001</v>
      </c>
      <c r="AO415" s="40">
        <v>0.47849999999999998</v>
      </c>
      <c r="AP415" s="40">
        <v>0.3609</v>
      </c>
      <c r="AQ415" s="40">
        <v>0</v>
      </c>
      <c r="AR415" s="40">
        <v>0</v>
      </c>
      <c r="AS415" s="40">
        <v>0</v>
      </c>
      <c r="AT415" s="40">
        <v>0</v>
      </c>
      <c r="AU415" s="40">
        <v>0</v>
      </c>
      <c r="AV415" s="40">
        <v>0</v>
      </c>
      <c r="AW415" s="40">
        <v>0</v>
      </c>
      <c r="AX415" s="40">
        <v>0</v>
      </c>
      <c r="AY415" s="40">
        <v>0</v>
      </c>
      <c r="AZ415" s="40">
        <v>0</v>
      </c>
      <c r="BA415" s="40">
        <v>0</v>
      </c>
    </row>
    <row r="416" spans="1:53" s="6" customFormat="1" x14ac:dyDescent="0.25">
      <c r="A416" s="6">
        <v>2085</v>
      </c>
      <c r="B416" s="6" t="s">
        <v>98</v>
      </c>
      <c r="C416" s="6" t="s">
        <v>101</v>
      </c>
      <c r="D416" s="6" t="s">
        <v>135</v>
      </c>
      <c r="E416" s="6" t="s">
        <v>113</v>
      </c>
      <c r="F416" s="40" t="s">
        <v>51</v>
      </c>
      <c r="G416" s="40" t="s">
        <v>53</v>
      </c>
      <c r="H416" s="40" t="s">
        <v>50</v>
      </c>
      <c r="I416" s="40">
        <v>0.54</v>
      </c>
      <c r="J416" s="40">
        <v>0.125</v>
      </c>
      <c r="K416" s="40">
        <v>3.1985999999999999</v>
      </c>
      <c r="L416" s="40">
        <v>0</v>
      </c>
      <c r="M416" s="40">
        <v>0</v>
      </c>
      <c r="N416" s="40">
        <v>0</v>
      </c>
      <c r="O416" s="40">
        <v>0</v>
      </c>
      <c r="P416" s="40">
        <v>0.3115</v>
      </c>
      <c r="Q416" s="40">
        <v>0.53990000000000005</v>
      </c>
      <c r="R416" s="40">
        <v>0</v>
      </c>
      <c r="S416" s="40">
        <v>2.3633000000000002</v>
      </c>
      <c r="T416" s="40">
        <v>0.70369999999999999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11857.4231</v>
      </c>
      <c r="AA416" s="40">
        <v>0</v>
      </c>
      <c r="AB416" s="40">
        <v>0</v>
      </c>
      <c r="AC416" s="40">
        <v>5.2299999999999999E-2</v>
      </c>
      <c r="AD416" s="40">
        <v>0</v>
      </c>
      <c r="AE416" s="40">
        <v>0</v>
      </c>
      <c r="AF416" s="40">
        <v>0</v>
      </c>
      <c r="AG416" s="40">
        <v>0.87</v>
      </c>
      <c r="AH416" s="40">
        <v>0</v>
      </c>
      <c r="AI416" s="40">
        <v>0</v>
      </c>
      <c r="AJ416" s="40">
        <v>-9999</v>
      </c>
      <c r="AK416" s="40">
        <v>3.3235999999999999</v>
      </c>
      <c r="AL416" s="40">
        <v>0</v>
      </c>
      <c r="AM416" s="40">
        <v>11857.4231</v>
      </c>
      <c r="AN416" s="40">
        <v>3.0670000000000002</v>
      </c>
      <c r="AO416" s="40">
        <v>0.53990000000000005</v>
      </c>
      <c r="AP416" s="40">
        <v>0.36380000000000001</v>
      </c>
      <c r="AQ416" s="40">
        <v>0</v>
      </c>
      <c r="AR416" s="40">
        <v>0</v>
      </c>
      <c r="AS416" s="40">
        <v>0</v>
      </c>
      <c r="AT416" s="40">
        <v>0</v>
      </c>
      <c r="AU416" s="40">
        <v>0</v>
      </c>
      <c r="AV416" s="40">
        <v>0</v>
      </c>
      <c r="AW416" s="40">
        <v>0</v>
      </c>
      <c r="AX416" s="40">
        <v>0</v>
      </c>
      <c r="AY416" s="40">
        <v>0</v>
      </c>
      <c r="AZ416" s="40">
        <v>0</v>
      </c>
      <c r="BA416" s="40">
        <v>0</v>
      </c>
    </row>
    <row r="417" spans="1:53" s="6" customFormat="1" x14ac:dyDescent="0.25">
      <c r="A417" s="6">
        <v>2100</v>
      </c>
      <c r="B417" s="6" t="s">
        <v>98</v>
      </c>
      <c r="C417" s="6" t="s">
        <v>101</v>
      </c>
      <c r="D417" s="6" t="s">
        <v>135</v>
      </c>
      <c r="E417" s="6" t="s">
        <v>113</v>
      </c>
      <c r="F417" s="40" t="s">
        <v>51</v>
      </c>
      <c r="G417" s="40" t="s">
        <v>53</v>
      </c>
      <c r="H417" s="40" t="s">
        <v>50</v>
      </c>
      <c r="I417" s="40">
        <v>0.6734</v>
      </c>
      <c r="J417" s="40">
        <v>0.10639999999999999</v>
      </c>
      <c r="K417" s="40">
        <v>2.09</v>
      </c>
      <c r="L417" s="40">
        <v>0</v>
      </c>
      <c r="M417" s="40">
        <v>0</v>
      </c>
      <c r="N417" s="40">
        <v>0</v>
      </c>
      <c r="O417" s="40">
        <v>0</v>
      </c>
      <c r="P417" s="40">
        <v>1.3169999999999999</v>
      </c>
      <c r="Q417" s="40">
        <v>0.64449999999999996</v>
      </c>
      <c r="R417" s="40">
        <v>0</v>
      </c>
      <c r="S417" s="40">
        <v>2.2353999999999998</v>
      </c>
      <c r="T417" s="40">
        <v>0.66710000000000003</v>
      </c>
      <c r="U417" s="40">
        <v>0</v>
      </c>
      <c r="V417" s="40">
        <v>0</v>
      </c>
      <c r="W417" s="40">
        <v>0</v>
      </c>
      <c r="X417" s="40">
        <v>0</v>
      </c>
      <c r="Y417" s="40">
        <v>0</v>
      </c>
      <c r="Z417" s="40">
        <v>11857.5906</v>
      </c>
      <c r="AA417" s="40">
        <v>0</v>
      </c>
      <c r="AB417" s="40">
        <v>0</v>
      </c>
      <c r="AC417" s="40">
        <v>4.7899999999999998E-2</v>
      </c>
      <c r="AD417" s="40">
        <v>0</v>
      </c>
      <c r="AE417" s="40">
        <v>0</v>
      </c>
      <c r="AF417" s="40">
        <v>0</v>
      </c>
      <c r="AG417" s="40">
        <v>0.87</v>
      </c>
      <c r="AH417" s="40">
        <v>1.8599999999999998E-2</v>
      </c>
      <c r="AI417" s="40">
        <v>0</v>
      </c>
      <c r="AJ417" s="40">
        <v>-9999</v>
      </c>
      <c r="AK417" s="40">
        <v>2.1964000000000001</v>
      </c>
      <c r="AL417" s="40">
        <v>0</v>
      </c>
      <c r="AM417" s="40">
        <v>11857.5906</v>
      </c>
      <c r="AN417" s="40">
        <v>2.9024999999999999</v>
      </c>
      <c r="AO417" s="40">
        <v>0.64449999999999996</v>
      </c>
      <c r="AP417" s="40">
        <v>1.3835</v>
      </c>
      <c r="AQ417" s="40">
        <v>0</v>
      </c>
      <c r="AR417" s="40">
        <v>0</v>
      </c>
      <c r="AS417" s="40">
        <v>0</v>
      </c>
      <c r="AT417" s="40">
        <v>0</v>
      </c>
      <c r="AU417" s="40">
        <v>0</v>
      </c>
      <c r="AV417" s="40">
        <v>0</v>
      </c>
      <c r="AW417" s="40">
        <v>0</v>
      </c>
      <c r="AX417" s="40">
        <v>0</v>
      </c>
      <c r="AY417" s="40">
        <v>0</v>
      </c>
      <c r="AZ417" s="40">
        <v>0</v>
      </c>
      <c r="BA417" s="40">
        <v>0</v>
      </c>
    </row>
    <row r="418" spans="1:53" s="6" customFormat="1" x14ac:dyDescent="0.25">
      <c r="A418" s="6">
        <v>0</v>
      </c>
      <c r="B418" s="6" t="s">
        <v>99</v>
      </c>
      <c r="C418" s="6" t="s">
        <v>101</v>
      </c>
      <c r="F418" s="40" t="s">
        <v>51</v>
      </c>
      <c r="G418" s="40" t="s">
        <v>53</v>
      </c>
      <c r="H418" s="40" t="s">
        <v>50</v>
      </c>
      <c r="I418" s="40">
        <v>0</v>
      </c>
      <c r="J418" s="40">
        <v>175.53749999999999</v>
      </c>
      <c r="K418" s="40">
        <v>4027.7424999999998</v>
      </c>
      <c r="L418" s="40">
        <v>147.79750000000001</v>
      </c>
      <c r="M418" s="40">
        <v>0</v>
      </c>
      <c r="N418" s="40">
        <v>7.5025000000000004</v>
      </c>
      <c r="O418" s="40">
        <v>124.84</v>
      </c>
      <c r="P418" s="40">
        <v>1.86</v>
      </c>
      <c r="Q418" s="40">
        <v>20.317499999999999</v>
      </c>
      <c r="R418" s="40">
        <v>0</v>
      </c>
      <c r="S418" s="40">
        <v>3.9224999999999999</v>
      </c>
      <c r="T418" s="40">
        <v>0.95250000000000001</v>
      </c>
      <c r="U418" s="40">
        <v>0</v>
      </c>
      <c r="V418" s="40">
        <v>0</v>
      </c>
      <c r="W418" s="40">
        <v>0</v>
      </c>
      <c r="X418" s="40">
        <v>32.564999999999998</v>
      </c>
      <c r="Y418" s="40">
        <v>99.407499999999999</v>
      </c>
      <c r="Z418" s="40">
        <v>1233.3225</v>
      </c>
      <c r="AA418" s="40">
        <v>0</v>
      </c>
      <c r="AB418" s="40">
        <v>0</v>
      </c>
      <c r="AC418" s="40">
        <v>643.70000000000005</v>
      </c>
      <c r="AD418" s="40">
        <v>0</v>
      </c>
      <c r="AE418" s="40">
        <v>0</v>
      </c>
      <c r="AF418" s="40">
        <v>76.512500000000003</v>
      </c>
      <c r="AG418" s="40">
        <v>6789.9674999999997</v>
      </c>
      <c r="AH418" s="40">
        <v>0</v>
      </c>
      <c r="AI418" s="40">
        <v>0</v>
      </c>
      <c r="AJ418" s="40">
        <v>-9999</v>
      </c>
      <c r="AK418" s="40">
        <v>4203.28</v>
      </c>
      <c r="AL418" s="40">
        <v>155.30000000000001</v>
      </c>
      <c r="AM418" s="40">
        <v>1365.2950000000001</v>
      </c>
      <c r="AN418" s="40">
        <v>4.875</v>
      </c>
      <c r="AO418" s="40">
        <v>20.317499999999999</v>
      </c>
      <c r="AP418" s="40">
        <v>645.55999999999995</v>
      </c>
      <c r="AQ418" s="40">
        <v>201.35249999999999</v>
      </c>
      <c r="AR418" s="40">
        <v>0</v>
      </c>
      <c r="AS418" s="40">
        <v>0</v>
      </c>
      <c r="AT418" s="40">
        <v>0</v>
      </c>
      <c r="AU418" s="40">
        <v>0</v>
      </c>
      <c r="AV418" s="40">
        <v>0</v>
      </c>
      <c r="AW418" s="40">
        <v>0</v>
      </c>
      <c r="AX418" s="40">
        <v>0</v>
      </c>
      <c r="AY418" s="40">
        <v>0</v>
      </c>
      <c r="AZ418" s="40">
        <v>0</v>
      </c>
      <c r="BA418" s="40">
        <v>0</v>
      </c>
    </row>
    <row r="419" spans="1:53" s="6" customFormat="1" x14ac:dyDescent="0.25">
      <c r="A419" s="6">
        <v>2010</v>
      </c>
      <c r="B419" s="6" t="s">
        <v>99</v>
      </c>
      <c r="C419" s="6" t="s">
        <v>101</v>
      </c>
      <c r="F419" s="40" t="s">
        <v>51</v>
      </c>
      <c r="G419" s="40" t="s">
        <v>53</v>
      </c>
      <c r="H419" s="40" t="s">
        <v>50</v>
      </c>
      <c r="I419" s="40">
        <v>0</v>
      </c>
      <c r="J419" s="40">
        <v>174.9436</v>
      </c>
      <c r="K419" s="40">
        <v>3962.5900999999999</v>
      </c>
      <c r="L419" s="40">
        <v>145.84639999999999</v>
      </c>
      <c r="M419" s="40">
        <v>0</v>
      </c>
      <c r="N419" s="40">
        <v>7.49</v>
      </c>
      <c r="O419" s="40">
        <v>122.3112</v>
      </c>
      <c r="P419" s="40">
        <v>68.813100000000006</v>
      </c>
      <c r="Q419" s="40">
        <v>76.571399999999997</v>
      </c>
      <c r="R419" s="40">
        <v>0</v>
      </c>
      <c r="S419" s="40">
        <v>3.9174000000000002</v>
      </c>
      <c r="T419" s="40">
        <v>3.2042000000000002</v>
      </c>
      <c r="U419" s="40">
        <v>0</v>
      </c>
      <c r="V419" s="40">
        <v>0</v>
      </c>
      <c r="W419" s="40">
        <v>0</v>
      </c>
      <c r="X419" s="40">
        <v>32.564999999999998</v>
      </c>
      <c r="Y419" s="40">
        <v>93.622500000000002</v>
      </c>
      <c r="Z419" s="40">
        <v>1239.1622</v>
      </c>
      <c r="AA419" s="40">
        <v>0</v>
      </c>
      <c r="AB419" s="40">
        <v>0</v>
      </c>
      <c r="AC419" s="40">
        <v>591.55420000000004</v>
      </c>
      <c r="AD419" s="40">
        <v>0</v>
      </c>
      <c r="AE419" s="40">
        <v>0</v>
      </c>
      <c r="AF419" s="40">
        <v>72.794799999999995</v>
      </c>
      <c r="AG419" s="40">
        <v>6789.9674999999997</v>
      </c>
      <c r="AH419" s="40">
        <v>0.59389999999999998</v>
      </c>
      <c r="AI419" s="40">
        <v>0</v>
      </c>
      <c r="AJ419" s="40">
        <v>-9999</v>
      </c>
      <c r="AK419" s="40">
        <v>4137.5337</v>
      </c>
      <c r="AL419" s="40">
        <v>153.3365</v>
      </c>
      <c r="AM419" s="40">
        <v>1365.3497</v>
      </c>
      <c r="AN419" s="40">
        <v>7.1215999999999999</v>
      </c>
      <c r="AO419" s="40">
        <v>76.571399999999997</v>
      </c>
      <c r="AP419" s="40">
        <v>660.96119999999996</v>
      </c>
      <c r="AQ419" s="40">
        <v>195.10589999999999</v>
      </c>
      <c r="AR419" s="40">
        <v>0</v>
      </c>
      <c r="AS419" s="40">
        <v>0</v>
      </c>
      <c r="AT419" s="40">
        <v>0</v>
      </c>
      <c r="AU419" s="40">
        <v>0</v>
      </c>
      <c r="AV419" s="40">
        <v>0</v>
      </c>
      <c r="AW419" s="40">
        <v>0</v>
      </c>
      <c r="AX419" s="40">
        <v>0</v>
      </c>
      <c r="AY419" s="40">
        <v>0</v>
      </c>
      <c r="AZ419" s="40">
        <v>0</v>
      </c>
      <c r="BA419" s="40">
        <v>0</v>
      </c>
    </row>
    <row r="420" spans="1:53" s="6" customFormat="1" x14ac:dyDescent="0.25">
      <c r="A420" s="6">
        <v>2025</v>
      </c>
      <c r="B420" s="6" t="s">
        <v>99</v>
      </c>
      <c r="C420" s="6" t="s">
        <v>101</v>
      </c>
      <c r="F420" s="40" t="s">
        <v>51</v>
      </c>
      <c r="G420" s="40" t="s">
        <v>53</v>
      </c>
      <c r="H420" s="40" t="s">
        <v>50</v>
      </c>
      <c r="I420" s="40">
        <v>8.2799999999999999E-2</v>
      </c>
      <c r="J420" s="40">
        <v>174.76130000000001</v>
      </c>
      <c r="K420" s="40">
        <v>3952.1293999999998</v>
      </c>
      <c r="L420" s="40">
        <v>145.43190000000001</v>
      </c>
      <c r="M420" s="40">
        <v>0</v>
      </c>
      <c r="N420" s="40">
        <v>7.4837999999999996</v>
      </c>
      <c r="O420" s="40">
        <v>122.0916</v>
      </c>
      <c r="P420" s="40">
        <v>48.954300000000003</v>
      </c>
      <c r="Q420" s="40">
        <v>106.8867</v>
      </c>
      <c r="R420" s="40">
        <v>0</v>
      </c>
      <c r="S420" s="40">
        <v>3.9028</v>
      </c>
      <c r="T420" s="40">
        <v>15.4213</v>
      </c>
      <c r="U420" s="40">
        <v>0</v>
      </c>
      <c r="V420" s="40">
        <v>0</v>
      </c>
      <c r="W420" s="40">
        <v>0</v>
      </c>
      <c r="X420" s="40">
        <v>31.927499999999998</v>
      </c>
      <c r="Y420" s="40">
        <v>29.234999999999999</v>
      </c>
      <c r="Z420" s="40">
        <v>1304.6162999999999</v>
      </c>
      <c r="AA420" s="40">
        <v>0</v>
      </c>
      <c r="AB420" s="40">
        <v>0</v>
      </c>
      <c r="AC420" s="40">
        <v>581.63530000000003</v>
      </c>
      <c r="AD420" s="40">
        <v>0</v>
      </c>
      <c r="AE420" s="40">
        <v>0</v>
      </c>
      <c r="AF420" s="40">
        <v>70.726699999999994</v>
      </c>
      <c r="AG420" s="40">
        <v>6789.9674999999997</v>
      </c>
      <c r="AH420" s="40">
        <v>0.7762</v>
      </c>
      <c r="AI420" s="40">
        <v>0</v>
      </c>
      <c r="AJ420" s="40">
        <v>-9999</v>
      </c>
      <c r="AK420" s="40">
        <v>4126.8905999999997</v>
      </c>
      <c r="AL420" s="40">
        <v>152.91569999999999</v>
      </c>
      <c r="AM420" s="40">
        <v>1365.7788</v>
      </c>
      <c r="AN420" s="40">
        <v>19.324200000000001</v>
      </c>
      <c r="AO420" s="40">
        <v>106.8867</v>
      </c>
      <c r="AP420" s="40">
        <v>631.36580000000004</v>
      </c>
      <c r="AQ420" s="40">
        <v>192.81829999999999</v>
      </c>
      <c r="AR420" s="40">
        <v>0</v>
      </c>
      <c r="AS420" s="40">
        <v>0</v>
      </c>
      <c r="AT420" s="40">
        <v>0</v>
      </c>
      <c r="AU420" s="40">
        <v>0</v>
      </c>
      <c r="AV420" s="40">
        <v>0</v>
      </c>
      <c r="AW420" s="40">
        <v>0</v>
      </c>
      <c r="AX420" s="40">
        <v>0</v>
      </c>
      <c r="AY420" s="40">
        <v>0</v>
      </c>
      <c r="AZ420" s="40">
        <v>0</v>
      </c>
      <c r="BA420" s="40">
        <v>0</v>
      </c>
    </row>
    <row r="421" spans="1:53" s="6" customFormat="1" x14ac:dyDescent="0.25">
      <c r="A421" s="6">
        <v>2040</v>
      </c>
      <c r="B421" s="6" t="s">
        <v>99</v>
      </c>
      <c r="C421" s="6" t="s">
        <v>101</v>
      </c>
      <c r="F421" s="40" t="s">
        <v>51</v>
      </c>
      <c r="G421" s="40" t="s">
        <v>53</v>
      </c>
      <c r="H421" s="40" t="s">
        <v>50</v>
      </c>
      <c r="I421" s="40">
        <v>0.17169999999999999</v>
      </c>
      <c r="J421" s="40">
        <v>174.54040000000001</v>
      </c>
      <c r="K421" s="40">
        <v>3940.0531000000001</v>
      </c>
      <c r="L421" s="40">
        <v>145.09889999999999</v>
      </c>
      <c r="M421" s="40">
        <v>0</v>
      </c>
      <c r="N421" s="40">
        <v>7.4733000000000001</v>
      </c>
      <c r="O421" s="40">
        <v>121.6636</v>
      </c>
      <c r="P421" s="40">
        <v>55.583399999999997</v>
      </c>
      <c r="Q421" s="40">
        <v>125.49250000000001</v>
      </c>
      <c r="R421" s="40">
        <v>0</v>
      </c>
      <c r="S421" s="40">
        <v>3.8891</v>
      </c>
      <c r="T421" s="40">
        <v>13.322699999999999</v>
      </c>
      <c r="U421" s="40">
        <v>0</v>
      </c>
      <c r="V421" s="40">
        <v>0</v>
      </c>
      <c r="W421" s="40">
        <v>0</v>
      </c>
      <c r="X421" s="40">
        <v>31.922499999999999</v>
      </c>
      <c r="Y421" s="40">
        <v>25.362500000000001</v>
      </c>
      <c r="Z421" s="40">
        <v>1312.7873</v>
      </c>
      <c r="AA421" s="40">
        <v>0</v>
      </c>
      <c r="AB421" s="40">
        <v>0</v>
      </c>
      <c r="AC421" s="40">
        <v>570.15430000000003</v>
      </c>
      <c r="AD421" s="40">
        <v>0</v>
      </c>
      <c r="AE421" s="40">
        <v>0</v>
      </c>
      <c r="AF421" s="40">
        <v>67.639399999999995</v>
      </c>
      <c r="AG421" s="40">
        <v>6789.9674999999997</v>
      </c>
      <c r="AH421" s="40">
        <v>0.99709999999999999</v>
      </c>
      <c r="AI421" s="40">
        <v>0</v>
      </c>
      <c r="AJ421" s="40">
        <v>-9999</v>
      </c>
      <c r="AK421" s="40">
        <v>4114.5934999999999</v>
      </c>
      <c r="AL421" s="40">
        <v>152.57220000000001</v>
      </c>
      <c r="AM421" s="40">
        <v>1370.0723</v>
      </c>
      <c r="AN421" s="40">
        <v>17.2118</v>
      </c>
      <c r="AO421" s="40">
        <v>125.49250000000001</v>
      </c>
      <c r="AP421" s="40">
        <v>626.73479999999995</v>
      </c>
      <c r="AQ421" s="40">
        <v>189.303</v>
      </c>
      <c r="AR421" s="40">
        <v>0</v>
      </c>
      <c r="AS421" s="40">
        <v>0</v>
      </c>
      <c r="AT421" s="40">
        <v>0</v>
      </c>
      <c r="AU421" s="40">
        <v>0</v>
      </c>
      <c r="AV421" s="40">
        <v>0</v>
      </c>
      <c r="AW421" s="40">
        <v>0</v>
      </c>
      <c r="AX421" s="40">
        <v>0</v>
      </c>
      <c r="AY421" s="40">
        <v>0</v>
      </c>
      <c r="AZ421" s="40">
        <v>0</v>
      </c>
      <c r="BA421" s="40">
        <v>0</v>
      </c>
    </row>
    <row r="422" spans="1:53" s="6" customFormat="1" x14ac:dyDescent="0.25">
      <c r="A422" s="6">
        <v>2055</v>
      </c>
      <c r="B422" s="6" t="s">
        <v>99</v>
      </c>
      <c r="C422" s="6" t="s">
        <v>101</v>
      </c>
      <c r="F422" s="40" t="s">
        <v>51</v>
      </c>
      <c r="G422" s="40" t="s">
        <v>53</v>
      </c>
      <c r="H422" s="40" t="s">
        <v>50</v>
      </c>
      <c r="I422" s="40">
        <v>0.2606</v>
      </c>
      <c r="J422" s="40">
        <v>174.34270000000001</v>
      </c>
      <c r="K422" s="40">
        <v>3926.9016999999999</v>
      </c>
      <c r="L422" s="40">
        <v>144.83160000000001</v>
      </c>
      <c r="M422" s="40">
        <v>0</v>
      </c>
      <c r="N422" s="40">
        <v>7.4588999999999999</v>
      </c>
      <c r="O422" s="40">
        <v>121.1925</v>
      </c>
      <c r="P422" s="40">
        <v>62.439300000000003</v>
      </c>
      <c r="Q422" s="40">
        <v>154.3158</v>
      </c>
      <c r="R422" s="40">
        <v>0</v>
      </c>
      <c r="S422" s="40">
        <v>3.8645</v>
      </c>
      <c r="T422" s="40">
        <v>9.8843999999999994</v>
      </c>
      <c r="U422" s="40">
        <v>0</v>
      </c>
      <c r="V422" s="40">
        <v>0</v>
      </c>
      <c r="W422" s="40">
        <v>0</v>
      </c>
      <c r="X422" s="40">
        <v>31.92</v>
      </c>
      <c r="Y422" s="40">
        <v>23.3675</v>
      </c>
      <c r="Z422" s="40">
        <v>1318.2732000000001</v>
      </c>
      <c r="AA422" s="40">
        <v>0</v>
      </c>
      <c r="AB422" s="40">
        <v>0</v>
      </c>
      <c r="AC422" s="40">
        <v>552.03809999999999</v>
      </c>
      <c r="AD422" s="40">
        <v>0</v>
      </c>
      <c r="AE422" s="40">
        <v>0</v>
      </c>
      <c r="AF422" s="40">
        <v>63.955100000000002</v>
      </c>
      <c r="AG422" s="40">
        <v>6789.9674999999997</v>
      </c>
      <c r="AH422" s="40">
        <v>1.1948000000000001</v>
      </c>
      <c r="AI422" s="40">
        <v>0</v>
      </c>
      <c r="AJ422" s="40">
        <v>-9999</v>
      </c>
      <c r="AK422" s="40">
        <v>4101.2443000000003</v>
      </c>
      <c r="AL422" s="40">
        <v>152.29050000000001</v>
      </c>
      <c r="AM422" s="40">
        <v>1373.5607</v>
      </c>
      <c r="AN422" s="40">
        <v>13.748900000000001</v>
      </c>
      <c r="AO422" s="40">
        <v>154.3158</v>
      </c>
      <c r="AP422" s="40">
        <v>615.67219999999998</v>
      </c>
      <c r="AQ422" s="40">
        <v>185.14760000000001</v>
      </c>
      <c r="AR422" s="40">
        <v>0</v>
      </c>
      <c r="AS422" s="40">
        <v>0</v>
      </c>
      <c r="AT422" s="40">
        <v>0</v>
      </c>
      <c r="AU422" s="40">
        <v>0</v>
      </c>
      <c r="AV422" s="40">
        <v>0</v>
      </c>
      <c r="AW422" s="40">
        <v>0</v>
      </c>
      <c r="AX422" s="40">
        <v>0</v>
      </c>
      <c r="AY422" s="40">
        <v>0</v>
      </c>
      <c r="AZ422" s="40">
        <v>0</v>
      </c>
      <c r="BA422" s="40">
        <v>0</v>
      </c>
    </row>
    <row r="423" spans="1:53" s="6" customFormat="1" x14ac:dyDescent="0.25">
      <c r="A423" s="6">
        <v>2070</v>
      </c>
      <c r="B423" s="6" t="s">
        <v>99</v>
      </c>
      <c r="C423" s="6" t="s">
        <v>101</v>
      </c>
      <c r="F423" s="40" t="s">
        <v>51</v>
      </c>
      <c r="G423" s="40" t="s">
        <v>53</v>
      </c>
      <c r="H423" s="40" t="s">
        <v>50</v>
      </c>
      <c r="I423" s="40">
        <v>0.40029999999999999</v>
      </c>
      <c r="J423" s="40">
        <v>173.74189999999999</v>
      </c>
      <c r="K423" s="40">
        <v>3902.2768999999998</v>
      </c>
      <c r="L423" s="40">
        <v>143.96709999999999</v>
      </c>
      <c r="M423" s="40">
        <v>0</v>
      </c>
      <c r="N423" s="40">
        <v>7.3728999999999996</v>
      </c>
      <c r="O423" s="40">
        <v>118.274</v>
      </c>
      <c r="P423" s="40">
        <v>73.737499999999997</v>
      </c>
      <c r="Q423" s="40">
        <v>235.89529999999999</v>
      </c>
      <c r="R423" s="40">
        <v>0</v>
      </c>
      <c r="S423" s="40">
        <v>3.8193000000000001</v>
      </c>
      <c r="T423" s="40">
        <v>3.4407000000000001</v>
      </c>
      <c r="U423" s="40">
        <v>0</v>
      </c>
      <c r="V423" s="40">
        <v>0</v>
      </c>
      <c r="W423" s="40">
        <v>0</v>
      </c>
      <c r="X423" s="40">
        <v>31.8825</v>
      </c>
      <c r="Y423" s="40">
        <v>22.1525</v>
      </c>
      <c r="Z423" s="40">
        <v>1326.0889999999999</v>
      </c>
      <c r="AA423" s="40">
        <v>0</v>
      </c>
      <c r="AB423" s="40">
        <v>0</v>
      </c>
      <c r="AC423" s="40">
        <v>495.54559999999998</v>
      </c>
      <c r="AD423" s="40">
        <v>0</v>
      </c>
      <c r="AE423" s="40">
        <v>0</v>
      </c>
      <c r="AF423" s="40">
        <v>55.988999999999997</v>
      </c>
      <c r="AG423" s="40">
        <v>6789.9674999999997</v>
      </c>
      <c r="AH423" s="40">
        <v>1.7956000000000001</v>
      </c>
      <c r="AI423" s="40">
        <v>0</v>
      </c>
      <c r="AJ423" s="40">
        <v>-9999</v>
      </c>
      <c r="AK423" s="40">
        <v>4076.0187999999998</v>
      </c>
      <c r="AL423" s="40">
        <v>151.34</v>
      </c>
      <c r="AM423" s="40">
        <v>1380.124</v>
      </c>
      <c r="AN423" s="40">
        <v>7.26</v>
      </c>
      <c r="AO423" s="40">
        <v>235.89529999999999</v>
      </c>
      <c r="AP423" s="40">
        <v>571.07870000000003</v>
      </c>
      <c r="AQ423" s="40">
        <v>174.26300000000001</v>
      </c>
      <c r="AR423" s="40">
        <v>0</v>
      </c>
      <c r="AS423" s="40">
        <v>0</v>
      </c>
      <c r="AT423" s="40">
        <v>0</v>
      </c>
      <c r="AU423" s="40">
        <v>0</v>
      </c>
      <c r="AV423" s="40">
        <v>0</v>
      </c>
      <c r="AW423" s="40">
        <v>0</v>
      </c>
      <c r="AX423" s="40">
        <v>0</v>
      </c>
      <c r="AY423" s="40">
        <v>0</v>
      </c>
      <c r="AZ423" s="40">
        <v>0</v>
      </c>
      <c r="BA423" s="40">
        <v>0</v>
      </c>
    </row>
    <row r="424" spans="1:53" s="6" customFormat="1" x14ac:dyDescent="0.25">
      <c r="A424" s="6">
        <v>2085</v>
      </c>
      <c r="B424" s="6" t="s">
        <v>99</v>
      </c>
      <c r="C424" s="6" t="s">
        <v>101</v>
      </c>
      <c r="F424" s="40" t="s">
        <v>51</v>
      </c>
      <c r="G424" s="40" t="s">
        <v>53</v>
      </c>
      <c r="H424" s="40" t="s">
        <v>50</v>
      </c>
      <c r="I424" s="40">
        <v>0.54</v>
      </c>
      <c r="J424" s="40">
        <v>173.07759999999999</v>
      </c>
      <c r="K424" s="40">
        <v>3882.8647999999998</v>
      </c>
      <c r="L424" s="40">
        <v>143.36869999999999</v>
      </c>
      <c r="M424" s="40">
        <v>0</v>
      </c>
      <c r="N424" s="40">
        <v>7.3169000000000004</v>
      </c>
      <c r="O424" s="40">
        <v>114.10850000000001</v>
      </c>
      <c r="P424" s="40">
        <v>74.450500000000005</v>
      </c>
      <c r="Q424" s="40">
        <v>401.69810000000001</v>
      </c>
      <c r="R424" s="40">
        <v>0</v>
      </c>
      <c r="S424" s="40">
        <v>3.56</v>
      </c>
      <c r="T424" s="40">
        <v>0.58079999999999998</v>
      </c>
      <c r="U424" s="40">
        <v>0</v>
      </c>
      <c r="V424" s="40">
        <v>0</v>
      </c>
      <c r="W424" s="40">
        <v>0</v>
      </c>
      <c r="X424" s="40">
        <v>31.747499999999999</v>
      </c>
      <c r="Y424" s="40">
        <v>20.412500000000001</v>
      </c>
      <c r="Z424" s="40">
        <v>1331.1603</v>
      </c>
      <c r="AA424" s="40">
        <v>0</v>
      </c>
      <c r="AB424" s="40">
        <v>0</v>
      </c>
      <c r="AC424" s="40">
        <v>367.08530000000002</v>
      </c>
      <c r="AD424" s="40">
        <v>0</v>
      </c>
      <c r="AE424" s="40">
        <v>0</v>
      </c>
      <c r="AF424" s="40">
        <v>42.088500000000003</v>
      </c>
      <c r="AG424" s="40">
        <v>6789.9674999999997</v>
      </c>
      <c r="AH424" s="40">
        <v>2.4599000000000002</v>
      </c>
      <c r="AI424" s="40">
        <v>0</v>
      </c>
      <c r="AJ424" s="40">
        <v>-9999</v>
      </c>
      <c r="AK424" s="40">
        <v>4055.9423999999999</v>
      </c>
      <c r="AL424" s="40">
        <v>150.68559999999999</v>
      </c>
      <c r="AM424" s="40">
        <v>1383.3203000000001</v>
      </c>
      <c r="AN424" s="40">
        <v>4.1407999999999996</v>
      </c>
      <c r="AO424" s="40">
        <v>401.69810000000001</v>
      </c>
      <c r="AP424" s="40">
        <v>443.9957</v>
      </c>
      <c r="AQ424" s="40">
        <v>156.197</v>
      </c>
      <c r="AR424" s="40">
        <v>0</v>
      </c>
      <c r="AS424" s="40">
        <v>0</v>
      </c>
      <c r="AT424" s="40">
        <v>0</v>
      </c>
      <c r="AU424" s="40">
        <v>0</v>
      </c>
      <c r="AV424" s="40">
        <v>0</v>
      </c>
      <c r="AW424" s="40">
        <v>0</v>
      </c>
      <c r="AX424" s="40">
        <v>0</v>
      </c>
      <c r="AY424" s="40">
        <v>0</v>
      </c>
      <c r="AZ424" s="40">
        <v>0</v>
      </c>
      <c r="BA424" s="40">
        <v>0</v>
      </c>
    </row>
    <row r="425" spans="1:53" s="6" customFormat="1" x14ac:dyDescent="0.25">
      <c r="A425" s="6">
        <v>2100</v>
      </c>
      <c r="B425" s="6" t="s">
        <v>99</v>
      </c>
      <c r="C425" s="6" t="s">
        <v>101</v>
      </c>
      <c r="F425" s="40" t="s">
        <v>51</v>
      </c>
      <c r="G425" s="40" t="s">
        <v>53</v>
      </c>
      <c r="H425" s="40" t="s">
        <v>50</v>
      </c>
      <c r="I425" s="40">
        <v>0.6734</v>
      </c>
      <c r="J425" s="40">
        <v>172.0154</v>
      </c>
      <c r="K425" s="40">
        <v>3863.9124999999999</v>
      </c>
      <c r="L425" s="40">
        <v>142.96889999999999</v>
      </c>
      <c r="M425" s="40">
        <v>0</v>
      </c>
      <c r="N425" s="40">
        <v>7.2830000000000004</v>
      </c>
      <c r="O425" s="40">
        <v>109.5879</v>
      </c>
      <c r="P425" s="40">
        <v>70.755499999999998</v>
      </c>
      <c r="Q425" s="40">
        <v>624.30240000000003</v>
      </c>
      <c r="R425" s="40">
        <v>0</v>
      </c>
      <c r="S425" s="40">
        <v>3.3025000000000002</v>
      </c>
      <c r="T425" s="40">
        <v>0.18260000000000001</v>
      </c>
      <c r="U425" s="40">
        <v>0</v>
      </c>
      <c r="V425" s="40">
        <v>0</v>
      </c>
      <c r="W425" s="40">
        <v>0</v>
      </c>
      <c r="X425" s="40">
        <v>30.565000000000001</v>
      </c>
      <c r="Y425" s="40">
        <v>19.3</v>
      </c>
      <c r="Z425" s="40">
        <v>1334.1257000000001</v>
      </c>
      <c r="AA425" s="40">
        <v>0</v>
      </c>
      <c r="AB425" s="40">
        <v>0</v>
      </c>
      <c r="AC425" s="40">
        <v>185.17609999999999</v>
      </c>
      <c r="AD425" s="40">
        <v>0</v>
      </c>
      <c r="AE425" s="40">
        <v>0</v>
      </c>
      <c r="AF425" s="40">
        <v>28.980399999999999</v>
      </c>
      <c r="AG425" s="40">
        <v>6789.9674999999997</v>
      </c>
      <c r="AH425" s="40">
        <v>3.5221</v>
      </c>
      <c r="AI425" s="40">
        <v>0</v>
      </c>
      <c r="AJ425" s="40">
        <v>-9999</v>
      </c>
      <c r="AK425" s="40">
        <v>4035.9279000000001</v>
      </c>
      <c r="AL425" s="40">
        <v>150.25190000000001</v>
      </c>
      <c r="AM425" s="40">
        <v>1383.9907000000001</v>
      </c>
      <c r="AN425" s="40">
        <v>3.4851000000000001</v>
      </c>
      <c r="AO425" s="40">
        <v>624.30240000000003</v>
      </c>
      <c r="AP425" s="40">
        <v>259.4538</v>
      </c>
      <c r="AQ425" s="40">
        <v>138.56829999999999</v>
      </c>
      <c r="AR425" s="40">
        <v>0</v>
      </c>
      <c r="AS425" s="40">
        <v>0</v>
      </c>
      <c r="AT425" s="40">
        <v>0</v>
      </c>
      <c r="AU425" s="40">
        <v>0</v>
      </c>
      <c r="AV425" s="40">
        <v>0</v>
      </c>
      <c r="AW425" s="40">
        <v>0</v>
      </c>
      <c r="AX425" s="40">
        <v>0</v>
      </c>
      <c r="AY425" s="40">
        <v>0</v>
      </c>
      <c r="AZ425" s="40">
        <v>0</v>
      </c>
      <c r="BA425" s="40">
        <v>0</v>
      </c>
    </row>
    <row r="426" spans="1:53" s="6" customFormat="1" x14ac:dyDescent="0.25">
      <c r="A426" s="6">
        <v>0</v>
      </c>
      <c r="B426" s="6" t="s">
        <v>100</v>
      </c>
      <c r="C426" s="6" t="s">
        <v>101</v>
      </c>
      <c r="F426" s="40" t="s">
        <v>51</v>
      </c>
      <c r="G426" s="40" t="s">
        <v>53</v>
      </c>
      <c r="H426" s="40" t="s">
        <v>50</v>
      </c>
      <c r="I426" s="40">
        <v>0</v>
      </c>
      <c r="J426" s="40">
        <v>0.16250000000000001</v>
      </c>
      <c r="K426" s="40">
        <v>1.5225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0</v>
      </c>
      <c r="S426" s="40">
        <v>0.16</v>
      </c>
      <c r="T426" s="40">
        <v>0</v>
      </c>
      <c r="U426" s="40">
        <v>0</v>
      </c>
      <c r="V426" s="40">
        <v>0</v>
      </c>
      <c r="W426" s="40">
        <v>0</v>
      </c>
      <c r="X426" s="40">
        <v>1.7500000000000002E-2</v>
      </c>
      <c r="Y426" s="40">
        <v>0</v>
      </c>
      <c r="Z426" s="40">
        <v>2322.2325000000001</v>
      </c>
      <c r="AA426" s="40">
        <v>0</v>
      </c>
      <c r="AB426" s="40">
        <v>0</v>
      </c>
      <c r="AC426" s="40">
        <v>0</v>
      </c>
      <c r="AD426" s="40">
        <v>0</v>
      </c>
      <c r="AE426" s="40">
        <v>0</v>
      </c>
      <c r="AF426" s="40">
        <v>0</v>
      </c>
      <c r="AG426" s="40">
        <v>0</v>
      </c>
      <c r="AH426" s="40">
        <v>0</v>
      </c>
      <c r="AI426" s="40">
        <v>0</v>
      </c>
      <c r="AJ426" s="40">
        <v>-9999</v>
      </c>
      <c r="AK426" s="40">
        <v>1.6850000000000001</v>
      </c>
      <c r="AL426" s="40">
        <v>0</v>
      </c>
      <c r="AM426" s="40">
        <v>2322.25</v>
      </c>
      <c r="AN426" s="40">
        <v>0.16</v>
      </c>
      <c r="AO426" s="40">
        <v>0</v>
      </c>
      <c r="AP426" s="40">
        <v>0</v>
      </c>
      <c r="AQ426" s="40">
        <v>0</v>
      </c>
      <c r="AR426" s="40">
        <v>0</v>
      </c>
      <c r="AS426" s="40">
        <v>0</v>
      </c>
      <c r="AT426" s="40">
        <v>0</v>
      </c>
      <c r="AU426" s="40">
        <v>0</v>
      </c>
      <c r="AV426" s="40">
        <v>0</v>
      </c>
      <c r="AW426" s="40">
        <v>0</v>
      </c>
      <c r="AX426" s="40">
        <v>0</v>
      </c>
      <c r="AY426" s="40">
        <v>0</v>
      </c>
      <c r="AZ426" s="40">
        <v>0</v>
      </c>
      <c r="BA426" s="40">
        <v>0</v>
      </c>
    </row>
    <row r="427" spans="1:53" s="6" customFormat="1" x14ac:dyDescent="0.25">
      <c r="A427" s="6">
        <v>2010</v>
      </c>
      <c r="B427" s="6" t="s">
        <v>100</v>
      </c>
      <c r="C427" s="6" t="s">
        <v>101</v>
      </c>
      <c r="F427" s="40" t="s">
        <v>51</v>
      </c>
      <c r="G427" s="40" t="s">
        <v>53</v>
      </c>
      <c r="H427" s="40" t="s">
        <v>50</v>
      </c>
      <c r="I427" s="40">
        <v>0</v>
      </c>
      <c r="J427" s="40">
        <v>0.16250000000000001</v>
      </c>
      <c r="K427" s="40">
        <v>1.5225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0.16</v>
      </c>
      <c r="T427" s="40">
        <v>0</v>
      </c>
      <c r="U427" s="40">
        <v>0</v>
      </c>
      <c r="V427" s="40">
        <v>0</v>
      </c>
      <c r="W427" s="40">
        <v>0</v>
      </c>
      <c r="X427" s="40">
        <v>1.7500000000000002E-2</v>
      </c>
      <c r="Y427" s="40">
        <v>0</v>
      </c>
      <c r="Z427" s="40">
        <v>2322.2325000000001</v>
      </c>
      <c r="AA427" s="40">
        <v>0</v>
      </c>
      <c r="AB427" s="40">
        <v>0</v>
      </c>
      <c r="AC427" s="40">
        <v>0</v>
      </c>
      <c r="AD427" s="40">
        <v>0</v>
      </c>
      <c r="AE427" s="40">
        <v>0</v>
      </c>
      <c r="AF427" s="40">
        <v>0</v>
      </c>
      <c r="AG427" s="40">
        <v>0</v>
      </c>
      <c r="AH427" s="40">
        <v>0</v>
      </c>
      <c r="AI427" s="40">
        <v>0</v>
      </c>
      <c r="AJ427" s="40">
        <v>-9999</v>
      </c>
      <c r="AK427" s="40">
        <v>1.6850000000000001</v>
      </c>
      <c r="AL427" s="40">
        <v>0</v>
      </c>
      <c r="AM427" s="40">
        <v>2322.25</v>
      </c>
      <c r="AN427" s="40">
        <v>0.16</v>
      </c>
      <c r="AO427" s="40">
        <v>0</v>
      </c>
      <c r="AP427" s="40">
        <v>0</v>
      </c>
      <c r="AQ427" s="40">
        <v>0</v>
      </c>
      <c r="AR427" s="40">
        <v>0</v>
      </c>
      <c r="AS427" s="40">
        <v>0</v>
      </c>
      <c r="AT427" s="40">
        <v>0</v>
      </c>
      <c r="AU427" s="40">
        <v>0</v>
      </c>
      <c r="AV427" s="40">
        <v>0</v>
      </c>
      <c r="AW427" s="40">
        <v>0</v>
      </c>
      <c r="AX427" s="40">
        <v>0</v>
      </c>
      <c r="AY427" s="40">
        <v>0</v>
      </c>
      <c r="AZ427" s="40">
        <v>0</v>
      </c>
      <c r="BA427" s="40">
        <v>0</v>
      </c>
    </row>
    <row r="428" spans="1:53" s="6" customFormat="1" x14ac:dyDescent="0.25">
      <c r="A428" s="6">
        <v>2025</v>
      </c>
      <c r="B428" s="6" t="s">
        <v>100</v>
      </c>
      <c r="C428" s="6" t="s">
        <v>101</v>
      </c>
      <c r="F428" s="40" t="s">
        <v>51</v>
      </c>
      <c r="G428" s="40" t="s">
        <v>53</v>
      </c>
      <c r="H428" s="40" t="s">
        <v>50</v>
      </c>
      <c r="I428" s="40">
        <v>8.2799999999999999E-2</v>
      </c>
      <c r="J428" s="40">
        <v>0.16250000000000001</v>
      </c>
      <c r="K428" s="40">
        <v>1.5225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0.16</v>
      </c>
      <c r="T428" s="40">
        <v>0</v>
      </c>
      <c r="U428" s="40">
        <v>0</v>
      </c>
      <c r="V428" s="40">
        <v>0</v>
      </c>
      <c r="W428" s="40">
        <v>0</v>
      </c>
      <c r="X428" s="40">
        <v>1.7500000000000002E-2</v>
      </c>
      <c r="Y428" s="40">
        <v>0</v>
      </c>
      <c r="Z428" s="40">
        <v>2322.2325000000001</v>
      </c>
      <c r="AA428" s="40">
        <v>0</v>
      </c>
      <c r="AB428" s="40">
        <v>0</v>
      </c>
      <c r="AC428" s="40">
        <v>0</v>
      </c>
      <c r="AD428" s="40">
        <v>0</v>
      </c>
      <c r="AE428" s="40">
        <v>0</v>
      </c>
      <c r="AF428" s="40">
        <v>0</v>
      </c>
      <c r="AG428" s="40">
        <v>0</v>
      </c>
      <c r="AH428" s="40">
        <v>0</v>
      </c>
      <c r="AI428" s="40">
        <v>0</v>
      </c>
      <c r="AJ428" s="40">
        <v>-9999</v>
      </c>
      <c r="AK428" s="40">
        <v>1.6850000000000001</v>
      </c>
      <c r="AL428" s="40">
        <v>0</v>
      </c>
      <c r="AM428" s="40">
        <v>2322.25</v>
      </c>
      <c r="AN428" s="40">
        <v>0.16</v>
      </c>
      <c r="AO428" s="40">
        <v>0</v>
      </c>
      <c r="AP428" s="40">
        <v>0</v>
      </c>
      <c r="AQ428" s="40">
        <v>0</v>
      </c>
      <c r="AR428" s="40">
        <v>0</v>
      </c>
      <c r="AS428" s="40">
        <v>0</v>
      </c>
      <c r="AT428" s="40">
        <v>0</v>
      </c>
      <c r="AU428" s="40">
        <v>0</v>
      </c>
      <c r="AV428" s="40">
        <v>0</v>
      </c>
      <c r="AW428" s="40">
        <v>0</v>
      </c>
      <c r="AX428" s="40">
        <v>0</v>
      </c>
      <c r="AY428" s="40">
        <v>0</v>
      </c>
      <c r="AZ428" s="40">
        <v>0</v>
      </c>
      <c r="BA428" s="40">
        <v>0</v>
      </c>
    </row>
    <row r="429" spans="1:53" s="6" customFormat="1" x14ac:dyDescent="0.25">
      <c r="A429" s="6">
        <v>2040</v>
      </c>
      <c r="B429" s="6" t="s">
        <v>100</v>
      </c>
      <c r="C429" s="6" t="s">
        <v>101</v>
      </c>
      <c r="F429" s="40" t="s">
        <v>51</v>
      </c>
      <c r="G429" s="40" t="s">
        <v>53</v>
      </c>
      <c r="H429" s="40" t="s">
        <v>50</v>
      </c>
      <c r="I429" s="40">
        <v>0.17169999999999999</v>
      </c>
      <c r="J429" s="40">
        <v>0.16250000000000001</v>
      </c>
      <c r="K429" s="40">
        <v>1.5225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0</v>
      </c>
      <c r="R429" s="40">
        <v>0</v>
      </c>
      <c r="S429" s="40">
        <v>0.16</v>
      </c>
      <c r="T429" s="40">
        <v>0</v>
      </c>
      <c r="U429" s="40">
        <v>0</v>
      </c>
      <c r="V429" s="40">
        <v>0</v>
      </c>
      <c r="W429" s="40">
        <v>0</v>
      </c>
      <c r="X429" s="40">
        <v>1.7500000000000002E-2</v>
      </c>
      <c r="Y429" s="40">
        <v>0</v>
      </c>
      <c r="Z429" s="40">
        <v>2322.2325000000001</v>
      </c>
      <c r="AA429" s="40">
        <v>0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0</v>
      </c>
      <c r="AI429" s="40">
        <v>0</v>
      </c>
      <c r="AJ429" s="40">
        <v>-9999</v>
      </c>
      <c r="AK429" s="40">
        <v>1.6850000000000001</v>
      </c>
      <c r="AL429" s="40">
        <v>0</v>
      </c>
      <c r="AM429" s="40">
        <v>2322.25</v>
      </c>
      <c r="AN429" s="40">
        <v>0.16</v>
      </c>
      <c r="AO429" s="40">
        <v>0</v>
      </c>
      <c r="AP429" s="40">
        <v>0</v>
      </c>
      <c r="AQ429" s="40">
        <v>0</v>
      </c>
      <c r="AR429" s="40">
        <v>0</v>
      </c>
      <c r="AS429" s="40">
        <v>0</v>
      </c>
      <c r="AT429" s="40">
        <v>0</v>
      </c>
      <c r="AU429" s="40">
        <v>0</v>
      </c>
      <c r="AV429" s="40">
        <v>0</v>
      </c>
      <c r="AW429" s="40">
        <v>0</v>
      </c>
      <c r="AX429" s="40">
        <v>0</v>
      </c>
      <c r="AY429" s="40">
        <v>0</v>
      </c>
      <c r="AZ429" s="40">
        <v>0</v>
      </c>
      <c r="BA429" s="40">
        <v>0</v>
      </c>
    </row>
    <row r="430" spans="1:53" s="6" customFormat="1" x14ac:dyDescent="0.25">
      <c r="A430" s="6">
        <v>2055</v>
      </c>
      <c r="B430" s="6" t="s">
        <v>100</v>
      </c>
      <c r="C430" s="6" t="s">
        <v>101</v>
      </c>
      <c r="F430" s="40" t="s">
        <v>51</v>
      </c>
      <c r="G430" s="40" t="s">
        <v>53</v>
      </c>
      <c r="H430" s="40" t="s">
        <v>50</v>
      </c>
      <c r="I430" s="40">
        <v>0.2606</v>
      </c>
      <c r="J430" s="40">
        <v>0.16250000000000001</v>
      </c>
      <c r="K430" s="40">
        <v>1.5225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0.16</v>
      </c>
      <c r="T430" s="40">
        <v>0</v>
      </c>
      <c r="U430" s="40">
        <v>0</v>
      </c>
      <c r="V430" s="40">
        <v>0</v>
      </c>
      <c r="W430" s="40">
        <v>0</v>
      </c>
      <c r="X430" s="40">
        <v>1.7500000000000002E-2</v>
      </c>
      <c r="Y430" s="40">
        <v>0</v>
      </c>
      <c r="Z430" s="40">
        <v>2322.2325000000001</v>
      </c>
      <c r="AA430" s="40">
        <v>0</v>
      </c>
      <c r="AB430" s="40">
        <v>0</v>
      </c>
      <c r="AC430" s="40">
        <v>0</v>
      </c>
      <c r="AD430" s="40">
        <v>0</v>
      </c>
      <c r="AE430" s="40">
        <v>0</v>
      </c>
      <c r="AF430" s="40">
        <v>0</v>
      </c>
      <c r="AG430" s="40">
        <v>0</v>
      </c>
      <c r="AH430" s="40">
        <v>0</v>
      </c>
      <c r="AI430" s="40">
        <v>0</v>
      </c>
      <c r="AJ430" s="40">
        <v>-9999</v>
      </c>
      <c r="AK430" s="40">
        <v>1.6850000000000001</v>
      </c>
      <c r="AL430" s="40">
        <v>0</v>
      </c>
      <c r="AM430" s="40">
        <v>2322.25</v>
      </c>
      <c r="AN430" s="40">
        <v>0.16</v>
      </c>
      <c r="AO430" s="40">
        <v>0</v>
      </c>
      <c r="AP430" s="40">
        <v>0</v>
      </c>
      <c r="AQ430" s="40">
        <v>0</v>
      </c>
      <c r="AR430" s="40">
        <v>0</v>
      </c>
      <c r="AS430" s="40">
        <v>0</v>
      </c>
      <c r="AT430" s="40">
        <v>0</v>
      </c>
      <c r="AU430" s="40">
        <v>0</v>
      </c>
      <c r="AV430" s="40">
        <v>0</v>
      </c>
      <c r="AW430" s="40">
        <v>0</v>
      </c>
      <c r="AX430" s="40">
        <v>0</v>
      </c>
      <c r="AY430" s="40">
        <v>0</v>
      </c>
      <c r="AZ430" s="40">
        <v>0</v>
      </c>
      <c r="BA430" s="40">
        <v>0</v>
      </c>
    </row>
    <row r="431" spans="1:53" s="6" customFormat="1" x14ac:dyDescent="0.25">
      <c r="A431" s="6">
        <v>2070</v>
      </c>
      <c r="B431" s="6" t="s">
        <v>100</v>
      </c>
      <c r="C431" s="6" t="s">
        <v>101</v>
      </c>
      <c r="F431" s="40" t="s">
        <v>51</v>
      </c>
      <c r="G431" s="40" t="s">
        <v>53</v>
      </c>
      <c r="H431" s="40" t="s">
        <v>50</v>
      </c>
      <c r="I431" s="40">
        <v>0.40029999999999999</v>
      </c>
      <c r="J431" s="40">
        <v>0.16250000000000001</v>
      </c>
      <c r="K431" s="40">
        <v>1.5225</v>
      </c>
      <c r="L431" s="40">
        <v>0</v>
      </c>
      <c r="M431" s="40">
        <v>0</v>
      </c>
      <c r="N431" s="40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0.16</v>
      </c>
      <c r="T431" s="40">
        <v>0</v>
      </c>
      <c r="U431" s="40">
        <v>0</v>
      </c>
      <c r="V431" s="40">
        <v>0</v>
      </c>
      <c r="W431" s="40">
        <v>0</v>
      </c>
      <c r="X431" s="40">
        <v>1.7500000000000002E-2</v>
      </c>
      <c r="Y431" s="40">
        <v>0</v>
      </c>
      <c r="Z431" s="40">
        <v>2322.2325000000001</v>
      </c>
      <c r="AA431" s="40">
        <v>0</v>
      </c>
      <c r="AB431" s="40">
        <v>0</v>
      </c>
      <c r="AC431" s="40">
        <v>0</v>
      </c>
      <c r="AD431" s="40">
        <v>0</v>
      </c>
      <c r="AE431" s="40">
        <v>0</v>
      </c>
      <c r="AF431" s="40">
        <v>0</v>
      </c>
      <c r="AG431" s="40">
        <v>0</v>
      </c>
      <c r="AH431" s="40">
        <v>0</v>
      </c>
      <c r="AI431" s="40">
        <v>0</v>
      </c>
      <c r="AJ431" s="40">
        <v>-9999</v>
      </c>
      <c r="AK431" s="40">
        <v>1.6850000000000001</v>
      </c>
      <c r="AL431" s="40">
        <v>0</v>
      </c>
      <c r="AM431" s="40">
        <v>2322.25</v>
      </c>
      <c r="AN431" s="40">
        <v>0.16</v>
      </c>
      <c r="AO431" s="40">
        <v>0</v>
      </c>
      <c r="AP431" s="40">
        <v>0</v>
      </c>
      <c r="AQ431" s="40">
        <v>0</v>
      </c>
      <c r="AR431" s="40">
        <v>0</v>
      </c>
      <c r="AS431" s="40">
        <v>0</v>
      </c>
      <c r="AT431" s="40">
        <v>0</v>
      </c>
      <c r="AU431" s="40">
        <v>0</v>
      </c>
      <c r="AV431" s="40">
        <v>0</v>
      </c>
      <c r="AW431" s="40">
        <v>0</v>
      </c>
      <c r="AX431" s="40">
        <v>0</v>
      </c>
      <c r="AY431" s="40">
        <v>0</v>
      </c>
      <c r="AZ431" s="40">
        <v>0</v>
      </c>
      <c r="BA431" s="40">
        <v>0</v>
      </c>
    </row>
    <row r="432" spans="1:53" s="6" customFormat="1" x14ac:dyDescent="0.25">
      <c r="A432" s="6">
        <v>2085</v>
      </c>
      <c r="B432" s="6" t="s">
        <v>100</v>
      </c>
      <c r="C432" s="6" t="s">
        <v>101</v>
      </c>
      <c r="F432" s="40" t="s">
        <v>51</v>
      </c>
      <c r="G432" s="40" t="s">
        <v>53</v>
      </c>
      <c r="H432" s="40" t="s">
        <v>50</v>
      </c>
      <c r="I432" s="40">
        <v>0.54</v>
      </c>
      <c r="J432" s="40">
        <v>0.16250000000000001</v>
      </c>
      <c r="K432" s="40">
        <v>1.5185999999999999</v>
      </c>
      <c r="L432" s="40">
        <v>0</v>
      </c>
      <c r="M432" s="40">
        <v>0</v>
      </c>
      <c r="N432" s="40">
        <v>0</v>
      </c>
      <c r="O432" s="40">
        <v>0</v>
      </c>
      <c r="P432" s="40">
        <v>3.8999999999999998E-3</v>
      </c>
      <c r="Q432" s="40">
        <v>0</v>
      </c>
      <c r="R432" s="40">
        <v>0</v>
      </c>
      <c r="S432" s="40">
        <v>0.16</v>
      </c>
      <c r="T432" s="40">
        <v>0</v>
      </c>
      <c r="U432" s="40">
        <v>0</v>
      </c>
      <c r="V432" s="40">
        <v>0</v>
      </c>
      <c r="W432" s="40">
        <v>0</v>
      </c>
      <c r="X432" s="40">
        <v>1.7500000000000002E-2</v>
      </c>
      <c r="Y432" s="40">
        <v>0</v>
      </c>
      <c r="Z432" s="40">
        <v>2322.2325000000001</v>
      </c>
      <c r="AA432" s="40">
        <v>0</v>
      </c>
      <c r="AB432" s="40">
        <v>0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  <c r="AJ432" s="40">
        <v>-9999</v>
      </c>
      <c r="AK432" s="40">
        <v>1.6811</v>
      </c>
      <c r="AL432" s="40">
        <v>0</v>
      </c>
      <c r="AM432" s="40">
        <v>2322.25</v>
      </c>
      <c r="AN432" s="40">
        <v>0.16</v>
      </c>
      <c r="AO432" s="40">
        <v>0</v>
      </c>
      <c r="AP432" s="40">
        <v>3.8999999999999998E-3</v>
      </c>
      <c r="AQ432" s="40">
        <v>0</v>
      </c>
      <c r="AR432" s="40">
        <v>0</v>
      </c>
      <c r="AS432" s="40">
        <v>0</v>
      </c>
      <c r="AT432" s="40">
        <v>0</v>
      </c>
      <c r="AU432" s="40">
        <v>0</v>
      </c>
      <c r="AV432" s="40">
        <v>0</v>
      </c>
      <c r="AW432" s="40">
        <v>0</v>
      </c>
      <c r="AX432" s="40">
        <v>0</v>
      </c>
      <c r="AY432" s="40">
        <v>0</v>
      </c>
      <c r="AZ432" s="40">
        <v>0</v>
      </c>
      <c r="BA432" s="40">
        <v>0</v>
      </c>
    </row>
    <row r="433" spans="1:53" s="6" customFormat="1" x14ac:dyDescent="0.25">
      <c r="A433" s="6">
        <v>2100</v>
      </c>
      <c r="B433" s="6" t="s">
        <v>100</v>
      </c>
      <c r="C433" s="6" t="s">
        <v>101</v>
      </c>
      <c r="F433" s="40" t="s">
        <v>51</v>
      </c>
      <c r="G433" s="40" t="s">
        <v>53</v>
      </c>
      <c r="H433" s="40" t="s">
        <v>50</v>
      </c>
      <c r="I433" s="40">
        <v>0.6734</v>
      </c>
      <c r="J433" s="40">
        <v>0.16250000000000001</v>
      </c>
      <c r="K433" s="40">
        <v>1.5101</v>
      </c>
      <c r="L433" s="40">
        <v>0</v>
      </c>
      <c r="M433" s="40">
        <v>0</v>
      </c>
      <c r="N433" s="40">
        <v>0</v>
      </c>
      <c r="O433" s="40">
        <v>0</v>
      </c>
      <c r="P433" s="40">
        <v>1.24E-2</v>
      </c>
      <c r="Q433" s="40">
        <v>0</v>
      </c>
      <c r="R433" s="40">
        <v>0</v>
      </c>
      <c r="S433" s="40">
        <v>0.1585</v>
      </c>
      <c r="T433" s="40">
        <v>0</v>
      </c>
      <c r="U433" s="40">
        <v>0</v>
      </c>
      <c r="V433" s="40">
        <v>0</v>
      </c>
      <c r="W433" s="40">
        <v>0</v>
      </c>
      <c r="X433" s="40">
        <v>1.7500000000000002E-2</v>
      </c>
      <c r="Y433" s="40">
        <v>0</v>
      </c>
      <c r="Z433" s="40">
        <v>2322.2339999999999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-9999</v>
      </c>
      <c r="AK433" s="40">
        <v>1.6726000000000001</v>
      </c>
      <c r="AL433" s="40">
        <v>0</v>
      </c>
      <c r="AM433" s="40">
        <v>2322.2514999999999</v>
      </c>
      <c r="AN433" s="40">
        <v>0.1585</v>
      </c>
      <c r="AO433" s="40">
        <v>0</v>
      </c>
      <c r="AP433" s="40">
        <v>1.24E-2</v>
      </c>
      <c r="AQ433" s="40">
        <v>0</v>
      </c>
      <c r="AR433" s="40">
        <v>0</v>
      </c>
      <c r="AS433" s="40">
        <v>0</v>
      </c>
      <c r="AT433" s="40">
        <v>0</v>
      </c>
      <c r="AU433" s="40">
        <v>0</v>
      </c>
      <c r="AV433" s="40">
        <v>0</v>
      </c>
      <c r="AW433" s="40">
        <v>0</v>
      </c>
      <c r="AX433" s="40">
        <v>0</v>
      </c>
      <c r="AY433" s="40">
        <v>0</v>
      </c>
      <c r="AZ433" s="40">
        <v>0</v>
      </c>
      <c r="BA433" s="40">
        <v>0</v>
      </c>
    </row>
    <row r="434" spans="1:53" s="6" customFormat="1" x14ac:dyDescent="0.25">
      <c r="A434" s="6">
        <v>0</v>
      </c>
      <c r="B434" s="6" t="s">
        <v>96</v>
      </c>
      <c r="C434" s="6" t="s">
        <v>101</v>
      </c>
      <c r="F434" s="41" t="s">
        <v>51</v>
      </c>
      <c r="G434" s="41" t="s">
        <v>52</v>
      </c>
      <c r="H434" s="41" t="s">
        <v>50</v>
      </c>
      <c r="I434" s="41">
        <v>0</v>
      </c>
      <c r="J434" s="41">
        <v>12170.71</v>
      </c>
      <c r="K434" s="41">
        <v>23817.61</v>
      </c>
      <c r="L434" s="41">
        <v>1356.54</v>
      </c>
      <c r="M434" s="41">
        <v>0</v>
      </c>
      <c r="N434" s="41">
        <v>156.91499999999999</v>
      </c>
      <c r="O434" s="41">
        <v>289.79750000000001</v>
      </c>
      <c r="P434" s="41">
        <v>24.6675</v>
      </c>
      <c r="Q434" s="41">
        <v>312.61500000000001</v>
      </c>
      <c r="R434" s="41">
        <v>0</v>
      </c>
      <c r="S434" s="41">
        <v>536.91750000000002</v>
      </c>
      <c r="T434" s="41">
        <v>30.672499999999999</v>
      </c>
      <c r="U434" s="41">
        <v>0</v>
      </c>
      <c r="V434" s="41">
        <v>0</v>
      </c>
      <c r="W434" s="41">
        <v>19.712499999999999</v>
      </c>
      <c r="X434" s="41">
        <v>428.73</v>
      </c>
      <c r="Y434" s="41">
        <v>313.25749999999999</v>
      </c>
      <c r="Z434" s="41">
        <v>74873.977499999994</v>
      </c>
      <c r="AA434" s="41">
        <v>0</v>
      </c>
      <c r="AB434" s="41">
        <v>0</v>
      </c>
      <c r="AC434" s="41">
        <v>3458.5075000000002</v>
      </c>
      <c r="AD434" s="41">
        <v>0</v>
      </c>
      <c r="AE434" s="41">
        <v>0.39750000000000002</v>
      </c>
      <c r="AF434" s="41">
        <v>186.67750000000001</v>
      </c>
      <c r="AG434" s="41">
        <v>96116.58</v>
      </c>
      <c r="AH434" s="41">
        <v>0</v>
      </c>
      <c r="AI434" s="41">
        <v>0</v>
      </c>
      <c r="AJ434" s="41">
        <v>-9999</v>
      </c>
      <c r="AK434" s="41">
        <v>35988.32</v>
      </c>
      <c r="AL434" s="41">
        <v>1513.8525</v>
      </c>
      <c r="AM434" s="41">
        <v>75615.964999999997</v>
      </c>
      <c r="AN434" s="41">
        <v>587.30250000000001</v>
      </c>
      <c r="AO434" s="41">
        <v>312.61500000000001</v>
      </c>
      <c r="AP434" s="41">
        <v>3483.1750000000002</v>
      </c>
      <c r="AQ434" s="41">
        <v>476.47500000000002</v>
      </c>
      <c r="AR434" s="41">
        <v>0</v>
      </c>
      <c r="AS434" s="41">
        <v>0</v>
      </c>
      <c r="AT434" s="41">
        <v>0</v>
      </c>
      <c r="AU434" s="41">
        <v>0</v>
      </c>
      <c r="AV434" s="41">
        <v>0</v>
      </c>
      <c r="AW434" s="41">
        <v>0</v>
      </c>
      <c r="AX434" s="41">
        <v>0</v>
      </c>
      <c r="AY434" s="41">
        <v>0</v>
      </c>
      <c r="AZ434" s="41">
        <v>0</v>
      </c>
      <c r="BA434" s="41">
        <v>0</v>
      </c>
    </row>
    <row r="435" spans="1:53" s="6" customFormat="1" x14ac:dyDescent="0.25">
      <c r="A435" s="6">
        <v>2010</v>
      </c>
      <c r="B435" s="6" t="s">
        <v>96</v>
      </c>
      <c r="C435" s="6" t="s">
        <v>101</v>
      </c>
      <c r="F435" s="41" t="s">
        <v>51</v>
      </c>
      <c r="G435" s="41" t="s">
        <v>52</v>
      </c>
      <c r="H435" s="41" t="s">
        <v>50</v>
      </c>
      <c r="I435" s="41">
        <v>0</v>
      </c>
      <c r="J435" s="41">
        <v>12121.555700000001</v>
      </c>
      <c r="K435" s="41">
        <v>23546.764599999999</v>
      </c>
      <c r="L435" s="41">
        <v>1339.6178</v>
      </c>
      <c r="M435" s="41">
        <v>0</v>
      </c>
      <c r="N435" s="41">
        <v>148.69759999999999</v>
      </c>
      <c r="O435" s="41">
        <v>274.39929999999998</v>
      </c>
      <c r="P435" s="41">
        <v>311.3014</v>
      </c>
      <c r="Q435" s="41">
        <v>617.30719999999997</v>
      </c>
      <c r="R435" s="41">
        <v>0</v>
      </c>
      <c r="S435" s="41">
        <v>522.68209999999999</v>
      </c>
      <c r="T435" s="41">
        <v>54.953499999999998</v>
      </c>
      <c r="U435" s="41">
        <v>0</v>
      </c>
      <c r="V435" s="41">
        <v>0</v>
      </c>
      <c r="W435" s="41">
        <v>18.577999999999999</v>
      </c>
      <c r="X435" s="41">
        <v>426.24250000000001</v>
      </c>
      <c r="Y435" s="41">
        <v>284.66000000000003</v>
      </c>
      <c r="Z435" s="41">
        <v>74922.280100000004</v>
      </c>
      <c r="AA435" s="41">
        <v>0</v>
      </c>
      <c r="AB435" s="41">
        <v>0</v>
      </c>
      <c r="AC435" s="41">
        <v>3162.6039000000001</v>
      </c>
      <c r="AD435" s="41">
        <v>0</v>
      </c>
      <c r="AE435" s="41">
        <v>0.39750000000000002</v>
      </c>
      <c r="AF435" s="41">
        <v>176.50960000000001</v>
      </c>
      <c r="AG435" s="41">
        <v>96116.58</v>
      </c>
      <c r="AH435" s="41">
        <v>49.154299999999999</v>
      </c>
      <c r="AI435" s="41">
        <v>0</v>
      </c>
      <c r="AJ435" s="41">
        <v>-9999</v>
      </c>
      <c r="AK435" s="41">
        <v>35668.320200000002</v>
      </c>
      <c r="AL435" s="41">
        <v>1488.713</v>
      </c>
      <c r="AM435" s="41">
        <v>75633.1826</v>
      </c>
      <c r="AN435" s="41">
        <v>596.21360000000004</v>
      </c>
      <c r="AO435" s="41">
        <v>617.30719999999997</v>
      </c>
      <c r="AP435" s="41">
        <v>3523.0594999999998</v>
      </c>
      <c r="AQ435" s="41">
        <v>450.90890000000002</v>
      </c>
      <c r="AR435" s="41">
        <v>0</v>
      </c>
      <c r="AS435" s="41">
        <v>0</v>
      </c>
      <c r="AT435" s="41">
        <v>0</v>
      </c>
      <c r="AU435" s="41">
        <v>0</v>
      </c>
      <c r="AV435" s="41">
        <v>0</v>
      </c>
      <c r="AW435" s="41">
        <v>0</v>
      </c>
      <c r="AX435" s="41">
        <v>0</v>
      </c>
      <c r="AY435" s="41">
        <v>0</v>
      </c>
      <c r="AZ435" s="41">
        <v>0</v>
      </c>
      <c r="BA435" s="41">
        <v>0</v>
      </c>
    </row>
    <row r="436" spans="1:53" s="6" customFormat="1" x14ac:dyDescent="0.25">
      <c r="A436" s="6">
        <v>2025</v>
      </c>
      <c r="B436" s="6" t="s">
        <v>96</v>
      </c>
      <c r="C436" s="6" t="s">
        <v>101</v>
      </c>
      <c r="F436" s="41" t="s">
        <v>51</v>
      </c>
      <c r="G436" s="41" t="s">
        <v>52</v>
      </c>
      <c r="H436" s="41" t="s">
        <v>50</v>
      </c>
      <c r="I436" s="41">
        <v>8.4400000000000003E-2</v>
      </c>
      <c r="J436" s="41">
        <v>12109.4367</v>
      </c>
      <c r="K436" s="41">
        <v>23496.851699999999</v>
      </c>
      <c r="L436" s="41">
        <v>1335.3230000000001</v>
      </c>
      <c r="M436" s="41">
        <v>0</v>
      </c>
      <c r="N436" s="41">
        <v>146.23429999999999</v>
      </c>
      <c r="O436" s="41">
        <v>273.57229999999998</v>
      </c>
      <c r="P436" s="41">
        <v>157.5881</v>
      </c>
      <c r="Q436" s="41">
        <v>847.4289</v>
      </c>
      <c r="R436" s="41">
        <v>0</v>
      </c>
      <c r="S436" s="41">
        <v>503.0453</v>
      </c>
      <c r="T436" s="41">
        <v>90.165599999999998</v>
      </c>
      <c r="U436" s="41">
        <v>0</v>
      </c>
      <c r="V436" s="41">
        <v>0</v>
      </c>
      <c r="W436" s="41">
        <v>18.144300000000001</v>
      </c>
      <c r="X436" s="41">
        <v>417.14240000000001</v>
      </c>
      <c r="Y436" s="41">
        <v>105.22750000000001</v>
      </c>
      <c r="Z436" s="41">
        <v>75136.525500000003</v>
      </c>
      <c r="AA436" s="41">
        <v>0</v>
      </c>
      <c r="AB436" s="41">
        <v>0</v>
      </c>
      <c r="AC436" s="41">
        <v>3106.8708000000001</v>
      </c>
      <c r="AD436" s="41">
        <v>0</v>
      </c>
      <c r="AE436" s="41">
        <v>0.39750000000000002</v>
      </c>
      <c r="AF436" s="41">
        <v>172.4778</v>
      </c>
      <c r="AG436" s="41">
        <v>96116.58</v>
      </c>
      <c r="AH436" s="41">
        <v>61.273299999999999</v>
      </c>
      <c r="AI436" s="41">
        <v>0</v>
      </c>
      <c r="AJ436" s="41">
        <v>-9999</v>
      </c>
      <c r="AK436" s="41">
        <v>35606.288399999998</v>
      </c>
      <c r="AL436" s="41">
        <v>1481.9548</v>
      </c>
      <c r="AM436" s="41">
        <v>75658.895399999994</v>
      </c>
      <c r="AN436" s="41">
        <v>611.35509999999999</v>
      </c>
      <c r="AO436" s="41">
        <v>847.4289</v>
      </c>
      <c r="AP436" s="41">
        <v>3325.7321999999999</v>
      </c>
      <c r="AQ436" s="41">
        <v>446.05009999999999</v>
      </c>
      <c r="AR436" s="41">
        <v>0</v>
      </c>
      <c r="AS436" s="41">
        <v>0</v>
      </c>
      <c r="AT436" s="41">
        <v>0</v>
      </c>
      <c r="AU436" s="41">
        <v>0</v>
      </c>
      <c r="AV436" s="41">
        <v>0</v>
      </c>
      <c r="AW436" s="41">
        <v>0</v>
      </c>
      <c r="AX436" s="41">
        <v>0</v>
      </c>
      <c r="AY436" s="41">
        <v>0</v>
      </c>
      <c r="AZ436" s="41">
        <v>0</v>
      </c>
      <c r="BA436" s="41">
        <v>0</v>
      </c>
    </row>
    <row r="437" spans="1:53" s="6" customFormat="1" x14ac:dyDescent="0.25">
      <c r="A437" s="6">
        <v>2040</v>
      </c>
      <c r="B437" s="6" t="s">
        <v>96</v>
      </c>
      <c r="C437" s="6" t="s">
        <v>101</v>
      </c>
      <c r="F437" s="41" t="s">
        <v>51</v>
      </c>
      <c r="G437" s="41" t="s">
        <v>52</v>
      </c>
      <c r="H437" s="41" t="s">
        <v>50</v>
      </c>
      <c r="I437" s="41">
        <v>0.23519999999999999</v>
      </c>
      <c r="J437" s="41">
        <v>12078.0808</v>
      </c>
      <c r="K437" s="41">
        <v>23384.980899999999</v>
      </c>
      <c r="L437" s="41">
        <v>1325.9037000000001</v>
      </c>
      <c r="M437" s="41">
        <v>0</v>
      </c>
      <c r="N437" s="41">
        <v>141.86510000000001</v>
      </c>
      <c r="O437" s="41">
        <v>266.10890000000001</v>
      </c>
      <c r="P437" s="41">
        <v>215.4599</v>
      </c>
      <c r="Q437" s="41">
        <v>1068.7330999999999</v>
      </c>
      <c r="R437" s="41">
        <v>0</v>
      </c>
      <c r="S437" s="41">
        <v>465.35750000000002</v>
      </c>
      <c r="T437" s="41">
        <v>94.478300000000004</v>
      </c>
      <c r="U437" s="41">
        <v>0</v>
      </c>
      <c r="V437" s="41">
        <v>0</v>
      </c>
      <c r="W437" s="41">
        <v>16.808299999999999</v>
      </c>
      <c r="X437" s="41">
        <v>416.92509999999999</v>
      </c>
      <c r="Y437" s="41">
        <v>92.227500000000006</v>
      </c>
      <c r="Z437" s="41">
        <v>75210.642000000007</v>
      </c>
      <c r="AA437" s="41">
        <v>0</v>
      </c>
      <c r="AB437" s="41">
        <v>0</v>
      </c>
      <c r="AC437" s="41">
        <v>2947.4384</v>
      </c>
      <c r="AD437" s="41">
        <v>0</v>
      </c>
      <c r="AE437" s="41">
        <v>0.39750000000000002</v>
      </c>
      <c r="AF437" s="41">
        <v>159.6687</v>
      </c>
      <c r="AG437" s="41">
        <v>96116.58</v>
      </c>
      <c r="AH437" s="41">
        <v>92.629199999999997</v>
      </c>
      <c r="AI437" s="41">
        <v>0</v>
      </c>
      <c r="AJ437" s="41">
        <v>-9999</v>
      </c>
      <c r="AK437" s="41">
        <v>35463.061699999998</v>
      </c>
      <c r="AL437" s="41">
        <v>1468.1661999999999</v>
      </c>
      <c r="AM437" s="41">
        <v>75719.794599999994</v>
      </c>
      <c r="AN437" s="41">
        <v>576.64419999999996</v>
      </c>
      <c r="AO437" s="41">
        <v>1068.7330999999999</v>
      </c>
      <c r="AP437" s="41">
        <v>3255.5275000000001</v>
      </c>
      <c r="AQ437" s="41">
        <v>425.77769999999998</v>
      </c>
      <c r="AR437" s="41">
        <v>0</v>
      </c>
      <c r="AS437" s="41">
        <v>0</v>
      </c>
      <c r="AT437" s="41">
        <v>0</v>
      </c>
      <c r="AU437" s="41">
        <v>0</v>
      </c>
      <c r="AV437" s="41">
        <v>0</v>
      </c>
      <c r="AW437" s="41">
        <v>0</v>
      </c>
      <c r="AX437" s="41">
        <v>0</v>
      </c>
      <c r="AY437" s="41">
        <v>0</v>
      </c>
      <c r="AZ437" s="41">
        <v>0</v>
      </c>
      <c r="BA437" s="41">
        <v>0</v>
      </c>
    </row>
    <row r="438" spans="1:53" s="6" customFormat="1" x14ac:dyDescent="0.25">
      <c r="A438" s="6">
        <v>2055</v>
      </c>
      <c r="B438" s="6" t="s">
        <v>96</v>
      </c>
      <c r="C438" s="6" t="s">
        <v>101</v>
      </c>
      <c r="F438" s="41" t="s">
        <v>51</v>
      </c>
      <c r="G438" s="41" t="s">
        <v>52</v>
      </c>
      <c r="H438" s="41" t="s">
        <v>50</v>
      </c>
      <c r="I438" s="41">
        <v>0.38600000000000001</v>
      </c>
      <c r="J438" s="41">
        <v>12038.826499999999</v>
      </c>
      <c r="K438" s="41">
        <v>23258.092400000001</v>
      </c>
      <c r="L438" s="41">
        <v>1316.2672</v>
      </c>
      <c r="M438" s="41">
        <v>0</v>
      </c>
      <c r="N438" s="41">
        <v>133.2362</v>
      </c>
      <c r="O438" s="41">
        <v>257.07420000000002</v>
      </c>
      <c r="P438" s="41">
        <v>252.65010000000001</v>
      </c>
      <c r="Q438" s="41">
        <v>1504.9801</v>
      </c>
      <c r="R438" s="41">
        <v>0</v>
      </c>
      <c r="S438" s="41">
        <v>426.43270000000001</v>
      </c>
      <c r="T438" s="41">
        <v>68.644999999999996</v>
      </c>
      <c r="U438" s="41">
        <v>0</v>
      </c>
      <c r="V438" s="41">
        <v>0</v>
      </c>
      <c r="W438" s="41">
        <v>15.798400000000001</v>
      </c>
      <c r="X438" s="41">
        <v>414.9957</v>
      </c>
      <c r="Y438" s="41">
        <v>81.93</v>
      </c>
      <c r="Z438" s="41">
        <v>75295.058000000005</v>
      </c>
      <c r="AA438" s="41">
        <v>0</v>
      </c>
      <c r="AB438" s="41">
        <v>0</v>
      </c>
      <c r="AC438" s="41">
        <v>2641.8296</v>
      </c>
      <c r="AD438" s="41">
        <v>0</v>
      </c>
      <c r="AE438" s="41">
        <v>0.39750000000000002</v>
      </c>
      <c r="AF438" s="41">
        <v>139.6078</v>
      </c>
      <c r="AG438" s="41">
        <v>96116.58</v>
      </c>
      <c r="AH438" s="41">
        <v>131.8835</v>
      </c>
      <c r="AI438" s="41">
        <v>0</v>
      </c>
      <c r="AJ438" s="41">
        <v>-9999</v>
      </c>
      <c r="AK438" s="41">
        <v>35296.918899999997</v>
      </c>
      <c r="AL438" s="41">
        <v>1449.9009000000001</v>
      </c>
      <c r="AM438" s="41">
        <v>75791.983699999997</v>
      </c>
      <c r="AN438" s="41">
        <v>510.87619999999998</v>
      </c>
      <c r="AO438" s="41">
        <v>1504.9801</v>
      </c>
      <c r="AP438" s="41">
        <v>3026.3631999999998</v>
      </c>
      <c r="AQ438" s="41">
        <v>396.68200000000002</v>
      </c>
      <c r="AR438" s="41">
        <v>0</v>
      </c>
      <c r="AS438" s="41">
        <v>0</v>
      </c>
      <c r="AT438" s="41">
        <v>0</v>
      </c>
      <c r="AU438" s="41">
        <v>0</v>
      </c>
      <c r="AV438" s="41">
        <v>0</v>
      </c>
      <c r="AW438" s="41">
        <v>0</v>
      </c>
      <c r="AX438" s="41">
        <v>0</v>
      </c>
      <c r="AY438" s="41">
        <v>0</v>
      </c>
      <c r="AZ438" s="41">
        <v>0</v>
      </c>
      <c r="BA438" s="41">
        <v>0</v>
      </c>
    </row>
    <row r="439" spans="1:53" s="6" customFormat="1" x14ac:dyDescent="0.25">
      <c r="A439" s="6">
        <v>2070</v>
      </c>
      <c r="B439" s="6" t="s">
        <v>96</v>
      </c>
      <c r="C439" s="6" t="s">
        <v>101</v>
      </c>
      <c r="F439" s="41" t="s">
        <v>51</v>
      </c>
      <c r="G439" s="41" t="s">
        <v>52</v>
      </c>
      <c r="H439" s="41" t="s">
        <v>50</v>
      </c>
      <c r="I439" s="41">
        <v>0.57379999999999998</v>
      </c>
      <c r="J439" s="41">
        <v>11968.9154</v>
      </c>
      <c r="K439" s="41">
        <v>23075.419900000001</v>
      </c>
      <c r="L439" s="41">
        <v>1302.5351000000001</v>
      </c>
      <c r="M439" s="41">
        <v>0</v>
      </c>
      <c r="N439" s="41">
        <v>128.82509999999999</v>
      </c>
      <c r="O439" s="41">
        <v>240.99780000000001</v>
      </c>
      <c r="P439" s="41">
        <v>295.22379999999998</v>
      </c>
      <c r="Q439" s="41">
        <v>2523.7575999999999</v>
      </c>
      <c r="R439" s="41">
        <v>0</v>
      </c>
      <c r="S439" s="41">
        <v>374.33429999999998</v>
      </c>
      <c r="T439" s="41">
        <v>61.834099999999999</v>
      </c>
      <c r="U439" s="41">
        <v>0</v>
      </c>
      <c r="V439" s="41">
        <v>0</v>
      </c>
      <c r="W439" s="41">
        <v>14.861599999999999</v>
      </c>
      <c r="X439" s="41">
        <v>411.79360000000003</v>
      </c>
      <c r="Y439" s="41">
        <v>75.702500000000001</v>
      </c>
      <c r="Z439" s="41">
        <v>75388.314899999998</v>
      </c>
      <c r="AA439" s="41">
        <v>0</v>
      </c>
      <c r="AB439" s="41">
        <v>0</v>
      </c>
      <c r="AC439" s="41">
        <v>1812.8362</v>
      </c>
      <c r="AD439" s="41">
        <v>0</v>
      </c>
      <c r="AE439" s="41">
        <v>0.39750000000000002</v>
      </c>
      <c r="AF439" s="41">
        <v>100.1609</v>
      </c>
      <c r="AG439" s="41">
        <v>96116.58</v>
      </c>
      <c r="AH439" s="41">
        <v>201.7946</v>
      </c>
      <c r="AI439" s="41">
        <v>0</v>
      </c>
      <c r="AJ439" s="41">
        <v>-9999</v>
      </c>
      <c r="AK439" s="41">
        <v>35044.335400000004</v>
      </c>
      <c r="AL439" s="41">
        <v>1431.7577000000001</v>
      </c>
      <c r="AM439" s="41">
        <v>75875.810899999997</v>
      </c>
      <c r="AN439" s="41">
        <v>451.03</v>
      </c>
      <c r="AO439" s="41">
        <v>2523.7575999999999</v>
      </c>
      <c r="AP439" s="41">
        <v>2309.8544999999999</v>
      </c>
      <c r="AQ439" s="41">
        <v>341.15870000000001</v>
      </c>
      <c r="AR439" s="41">
        <v>0</v>
      </c>
      <c r="AS439" s="41">
        <v>0</v>
      </c>
      <c r="AT439" s="41">
        <v>0</v>
      </c>
      <c r="AU439" s="41">
        <v>0</v>
      </c>
      <c r="AV439" s="41">
        <v>0</v>
      </c>
      <c r="AW439" s="41">
        <v>0</v>
      </c>
      <c r="AX439" s="41">
        <v>0</v>
      </c>
      <c r="AY439" s="41">
        <v>0</v>
      </c>
      <c r="AZ439" s="41">
        <v>0</v>
      </c>
      <c r="BA439" s="41">
        <v>0</v>
      </c>
    </row>
    <row r="440" spans="1:53" s="6" customFormat="1" x14ac:dyDescent="0.25">
      <c r="A440" s="6">
        <v>2085</v>
      </c>
      <c r="B440" s="6" t="s">
        <v>96</v>
      </c>
      <c r="C440" s="6" t="s">
        <v>101</v>
      </c>
      <c r="F440" s="41" t="s">
        <v>51</v>
      </c>
      <c r="G440" s="41" t="s">
        <v>52</v>
      </c>
      <c r="H440" s="41" t="s">
        <v>50</v>
      </c>
      <c r="I440" s="41">
        <v>0.76160000000000005</v>
      </c>
      <c r="J440" s="41">
        <v>11861.9773</v>
      </c>
      <c r="K440" s="41">
        <v>22879.512299999999</v>
      </c>
      <c r="L440" s="41">
        <v>1286.9445000000001</v>
      </c>
      <c r="M440" s="41">
        <v>0</v>
      </c>
      <c r="N440" s="41">
        <v>121.9789</v>
      </c>
      <c r="O440" s="41">
        <v>219.83170000000001</v>
      </c>
      <c r="P440" s="41">
        <v>309.15429999999998</v>
      </c>
      <c r="Q440" s="41">
        <v>3802.87</v>
      </c>
      <c r="R440" s="41">
        <v>0</v>
      </c>
      <c r="S440" s="41">
        <v>326.22430000000003</v>
      </c>
      <c r="T440" s="41">
        <v>75.416399999999996</v>
      </c>
      <c r="U440" s="41">
        <v>0</v>
      </c>
      <c r="V440" s="41">
        <v>0</v>
      </c>
      <c r="W440" s="41">
        <v>14.087199999999999</v>
      </c>
      <c r="X440" s="41">
        <v>407.13510000000002</v>
      </c>
      <c r="Y440" s="41">
        <v>68.650000000000006</v>
      </c>
      <c r="Z440" s="41">
        <v>75476.021399999998</v>
      </c>
      <c r="AA440" s="41">
        <v>0</v>
      </c>
      <c r="AB440" s="41">
        <v>0</v>
      </c>
      <c r="AC440" s="41">
        <v>747.34649999999999</v>
      </c>
      <c r="AD440" s="41">
        <v>0</v>
      </c>
      <c r="AE440" s="41">
        <v>0.39750000000000002</v>
      </c>
      <c r="AF440" s="41">
        <v>71.424899999999994</v>
      </c>
      <c r="AG440" s="41">
        <v>96116.58</v>
      </c>
      <c r="AH440" s="41">
        <v>308.73270000000002</v>
      </c>
      <c r="AI440" s="41">
        <v>0</v>
      </c>
      <c r="AJ440" s="41">
        <v>-9999</v>
      </c>
      <c r="AK440" s="41">
        <v>34741.489600000001</v>
      </c>
      <c r="AL440" s="41">
        <v>1409.3209999999999</v>
      </c>
      <c r="AM440" s="41">
        <v>75951.806400000001</v>
      </c>
      <c r="AN440" s="41">
        <v>415.72789999999998</v>
      </c>
      <c r="AO440" s="41">
        <v>3802.87</v>
      </c>
      <c r="AP440" s="41">
        <v>1365.2334000000001</v>
      </c>
      <c r="AQ440" s="41">
        <v>291.25659999999999</v>
      </c>
      <c r="AR440" s="41">
        <v>0</v>
      </c>
      <c r="AS440" s="41">
        <v>0</v>
      </c>
      <c r="AT440" s="41">
        <v>0</v>
      </c>
      <c r="AU440" s="41">
        <v>0</v>
      </c>
      <c r="AV440" s="41">
        <v>0</v>
      </c>
      <c r="AW440" s="41">
        <v>0</v>
      </c>
      <c r="AX440" s="41">
        <v>0</v>
      </c>
      <c r="AY440" s="41">
        <v>0</v>
      </c>
      <c r="AZ440" s="41">
        <v>0</v>
      </c>
      <c r="BA440" s="41">
        <v>0</v>
      </c>
    </row>
    <row r="441" spans="1:53" s="6" customFormat="1" x14ac:dyDescent="0.25">
      <c r="A441" s="6">
        <v>2100</v>
      </c>
      <c r="B441" s="6" t="s">
        <v>96</v>
      </c>
      <c r="C441" s="6" t="s">
        <v>101</v>
      </c>
      <c r="F441" s="41" t="s">
        <v>51</v>
      </c>
      <c r="G441" s="41" t="s">
        <v>52</v>
      </c>
      <c r="H441" s="41" t="s">
        <v>50</v>
      </c>
      <c r="I441" s="41">
        <v>0.95499999999999996</v>
      </c>
      <c r="J441" s="41">
        <v>11733.674999999999</v>
      </c>
      <c r="K441" s="41">
        <v>22676.734499999999</v>
      </c>
      <c r="L441" s="41">
        <v>1268.8224</v>
      </c>
      <c r="M441" s="41">
        <v>0</v>
      </c>
      <c r="N441" s="41">
        <v>108.4661</v>
      </c>
      <c r="O441" s="41">
        <v>195.03729999999999</v>
      </c>
      <c r="P441" s="41">
        <v>320.4674</v>
      </c>
      <c r="Q441" s="41">
        <v>4427.4506000000001</v>
      </c>
      <c r="R441" s="41">
        <v>0</v>
      </c>
      <c r="S441" s="41">
        <v>285.38170000000002</v>
      </c>
      <c r="T441" s="41">
        <v>100.57769999999999</v>
      </c>
      <c r="U441" s="41">
        <v>0</v>
      </c>
      <c r="V441" s="41">
        <v>0</v>
      </c>
      <c r="W441" s="41">
        <v>13.263500000000001</v>
      </c>
      <c r="X441" s="41">
        <v>401.98079999999999</v>
      </c>
      <c r="Y441" s="41">
        <v>62.09</v>
      </c>
      <c r="Z441" s="41">
        <v>75565.953399999999</v>
      </c>
      <c r="AA441" s="41">
        <v>0</v>
      </c>
      <c r="AB441" s="41">
        <v>0</v>
      </c>
      <c r="AC441" s="41">
        <v>326.74349999999998</v>
      </c>
      <c r="AD441" s="41">
        <v>0</v>
      </c>
      <c r="AE441" s="41">
        <v>0.39750000000000002</v>
      </c>
      <c r="AF441" s="41">
        <v>53.628799999999998</v>
      </c>
      <c r="AG441" s="41">
        <v>96116.58</v>
      </c>
      <c r="AH441" s="41">
        <v>437.03500000000003</v>
      </c>
      <c r="AI441" s="41">
        <v>0</v>
      </c>
      <c r="AJ441" s="41">
        <v>-9999</v>
      </c>
      <c r="AK441" s="41">
        <v>34410.409399999997</v>
      </c>
      <c r="AL441" s="41">
        <v>1377.6858999999999</v>
      </c>
      <c r="AM441" s="41">
        <v>76030.024099999995</v>
      </c>
      <c r="AN441" s="41">
        <v>399.22280000000001</v>
      </c>
      <c r="AO441" s="41">
        <v>4427.4506000000001</v>
      </c>
      <c r="AP441" s="41">
        <v>1084.2458999999999</v>
      </c>
      <c r="AQ441" s="41">
        <v>248.6661</v>
      </c>
      <c r="AR441" s="41">
        <v>0</v>
      </c>
      <c r="AS441" s="41">
        <v>0</v>
      </c>
      <c r="AT441" s="41">
        <v>0</v>
      </c>
      <c r="AU441" s="41">
        <v>0</v>
      </c>
      <c r="AV441" s="41">
        <v>0</v>
      </c>
      <c r="AW441" s="41">
        <v>0</v>
      </c>
      <c r="AX441" s="41">
        <v>0</v>
      </c>
      <c r="AY441" s="41">
        <v>0</v>
      </c>
      <c r="AZ441" s="41">
        <v>0</v>
      </c>
      <c r="BA441" s="41">
        <v>0</v>
      </c>
    </row>
    <row r="442" spans="1:53" s="6" customFormat="1" x14ac:dyDescent="0.25">
      <c r="A442" s="6">
        <v>0</v>
      </c>
      <c r="B442" s="6" t="s">
        <v>84</v>
      </c>
      <c r="C442" s="6" t="s">
        <v>101</v>
      </c>
      <c r="F442" s="41" t="s">
        <v>51</v>
      </c>
      <c r="G442" s="41" t="s">
        <v>52</v>
      </c>
      <c r="H442" s="41" t="s">
        <v>50</v>
      </c>
      <c r="I442" s="41">
        <v>0</v>
      </c>
      <c r="J442" s="41">
        <v>3995.7424999999998</v>
      </c>
      <c r="K442" s="41">
        <v>1967.175</v>
      </c>
      <c r="L442" s="41">
        <v>218.78749999999999</v>
      </c>
      <c r="M442" s="41">
        <v>0</v>
      </c>
      <c r="N442" s="41">
        <v>45.36</v>
      </c>
      <c r="O442" s="41">
        <v>35.672499999999999</v>
      </c>
      <c r="P442" s="41">
        <v>0</v>
      </c>
      <c r="Q442" s="41">
        <v>40.914999999999999</v>
      </c>
      <c r="R442" s="41">
        <v>0</v>
      </c>
      <c r="S442" s="41">
        <v>151.005</v>
      </c>
      <c r="T442" s="41">
        <v>3.7675000000000001</v>
      </c>
      <c r="U442" s="41">
        <v>0</v>
      </c>
      <c r="V442" s="41">
        <v>0</v>
      </c>
      <c r="W442" s="41">
        <v>1.5425</v>
      </c>
      <c r="X442" s="41">
        <v>54.655000000000001</v>
      </c>
      <c r="Y442" s="41">
        <v>13.4025</v>
      </c>
      <c r="Z442" s="41">
        <v>2724.5549999999998</v>
      </c>
      <c r="AA442" s="41">
        <v>0</v>
      </c>
      <c r="AB442" s="41">
        <v>0</v>
      </c>
      <c r="AC442" s="41">
        <v>553.32500000000005</v>
      </c>
      <c r="AD442" s="41">
        <v>0</v>
      </c>
      <c r="AE442" s="41">
        <v>0</v>
      </c>
      <c r="AF442" s="41">
        <v>15.8775</v>
      </c>
      <c r="AG442" s="41">
        <v>20067.28</v>
      </c>
      <c r="AH442" s="41">
        <v>0</v>
      </c>
      <c r="AI442" s="41">
        <v>0</v>
      </c>
      <c r="AJ442" s="41">
        <v>-9999</v>
      </c>
      <c r="AK442" s="41">
        <v>5962.9174999999996</v>
      </c>
      <c r="AL442" s="41">
        <v>264.14749999999998</v>
      </c>
      <c r="AM442" s="41">
        <v>2792.6125000000002</v>
      </c>
      <c r="AN442" s="41">
        <v>156.315</v>
      </c>
      <c r="AO442" s="41">
        <v>40.914999999999999</v>
      </c>
      <c r="AP442" s="41">
        <v>553.32500000000005</v>
      </c>
      <c r="AQ442" s="41">
        <v>51.55</v>
      </c>
      <c r="AR442" s="41">
        <v>0</v>
      </c>
      <c r="AS442" s="41">
        <v>0</v>
      </c>
      <c r="AT442" s="41">
        <v>0</v>
      </c>
      <c r="AU442" s="41">
        <v>0</v>
      </c>
      <c r="AV442" s="41">
        <v>0</v>
      </c>
      <c r="AW442" s="41">
        <v>0</v>
      </c>
      <c r="AX442" s="41">
        <v>0</v>
      </c>
      <c r="AY442" s="41">
        <v>0</v>
      </c>
      <c r="AZ442" s="41">
        <v>0</v>
      </c>
      <c r="BA442" s="41">
        <v>0</v>
      </c>
    </row>
    <row r="443" spans="1:53" s="6" customFormat="1" x14ac:dyDescent="0.25">
      <c r="A443" s="6">
        <v>2010</v>
      </c>
      <c r="B443" s="6" t="s">
        <v>84</v>
      </c>
      <c r="C443" s="6" t="s">
        <v>101</v>
      </c>
      <c r="F443" s="41" t="s">
        <v>51</v>
      </c>
      <c r="G443" s="41" t="s">
        <v>52</v>
      </c>
      <c r="H443" s="41" t="s">
        <v>50</v>
      </c>
      <c r="I443" s="41">
        <v>0</v>
      </c>
      <c r="J443" s="41">
        <v>3982.9252000000001</v>
      </c>
      <c r="K443" s="41">
        <v>1921.9277999999999</v>
      </c>
      <c r="L443" s="41">
        <v>206.20740000000001</v>
      </c>
      <c r="M443" s="41">
        <v>0</v>
      </c>
      <c r="N443" s="41">
        <v>41.995899999999999</v>
      </c>
      <c r="O443" s="41">
        <v>35.494399999999999</v>
      </c>
      <c r="P443" s="41">
        <v>61.191499999999998</v>
      </c>
      <c r="Q443" s="41">
        <v>95.861599999999996</v>
      </c>
      <c r="R443" s="41">
        <v>0</v>
      </c>
      <c r="S443" s="41">
        <v>150.23179999999999</v>
      </c>
      <c r="T443" s="41">
        <v>6.2324000000000002</v>
      </c>
      <c r="U443" s="41">
        <v>0</v>
      </c>
      <c r="V443" s="41">
        <v>0</v>
      </c>
      <c r="W443" s="41">
        <v>1.5158</v>
      </c>
      <c r="X443" s="41">
        <v>53.44</v>
      </c>
      <c r="Y443" s="41">
        <v>10.807499999999999</v>
      </c>
      <c r="Z443" s="41">
        <v>2729.2957999999999</v>
      </c>
      <c r="AA443" s="41">
        <v>0</v>
      </c>
      <c r="AB443" s="41">
        <v>0</v>
      </c>
      <c r="AC443" s="41">
        <v>499.01650000000001</v>
      </c>
      <c r="AD443" s="41">
        <v>0</v>
      </c>
      <c r="AE443" s="41">
        <v>0</v>
      </c>
      <c r="AF443" s="41">
        <v>12.8216</v>
      </c>
      <c r="AG443" s="41">
        <v>20067.28</v>
      </c>
      <c r="AH443" s="41">
        <v>12.817299999999999</v>
      </c>
      <c r="AI443" s="41">
        <v>0</v>
      </c>
      <c r="AJ443" s="41">
        <v>-9999</v>
      </c>
      <c r="AK443" s="41">
        <v>5904.8530000000001</v>
      </c>
      <c r="AL443" s="41">
        <v>248.20330000000001</v>
      </c>
      <c r="AM443" s="41">
        <v>2793.5432999999998</v>
      </c>
      <c r="AN443" s="41">
        <v>157.98009999999999</v>
      </c>
      <c r="AO443" s="41">
        <v>95.861599999999996</v>
      </c>
      <c r="AP443" s="41">
        <v>573.02520000000004</v>
      </c>
      <c r="AQ443" s="41">
        <v>48.316000000000003</v>
      </c>
      <c r="AR443" s="41">
        <v>0</v>
      </c>
      <c r="AS443" s="41">
        <v>0</v>
      </c>
      <c r="AT443" s="41">
        <v>0</v>
      </c>
      <c r="AU443" s="41">
        <v>0</v>
      </c>
      <c r="AV443" s="41">
        <v>0</v>
      </c>
      <c r="AW443" s="41">
        <v>0</v>
      </c>
      <c r="AX443" s="41">
        <v>0</v>
      </c>
      <c r="AY443" s="41">
        <v>0</v>
      </c>
      <c r="AZ443" s="41">
        <v>0</v>
      </c>
      <c r="BA443" s="41">
        <v>0</v>
      </c>
    </row>
    <row r="444" spans="1:53" s="6" customFormat="1" x14ac:dyDescent="0.25">
      <c r="A444" s="6">
        <v>2025</v>
      </c>
      <c r="B444" s="6" t="s">
        <v>84</v>
      </c>
      <c r="C444" s="6" t="s">
        <v>101</v>
      </c>
      <c r="F444" s="41" t="s">
        <v>51</v>
      </c>
      <c r="G444" s="41" t="s">
        <v>52</v>
      </c>
      <c r="H444" s="41" t="s">
        <v>50</v>
      </c>
      <c r="I444" s="41">
        <v>8.4400000000000003E-2</v>
      </c>
      <c r="J444" s="41">
        <v>3980.2516999999998</v>
      </c>
      <c r="K444" s="41">
        <v>1914.4394</v>
      </c>
      <c r="L444" s="41">
        <v>205.035</v>
      </c>
      <c r="M444" s="41">
        <v>0</v>
      </c>
      <c r="N444" s="41">
        <v>40.2821</v>
      </c>
      <c r="O444" s="41">
        <v>35.474299999999999</v>
      </c>
      <c r="P444" s="41">
        <v>10.456099999999999</v>
      </c>
      <c r="Q444" s="41">
        <v>169.7165</v>
      </c>
      <c r="R444" s="41">
        <v>0</v>
      </c>
      <c r="S444" s="41">
        <v>148.12700000000001</v>
      </c>
      <c r="T444" s="41">
        <v>6.9149000000000003</v>
      </c>
      <c r="U444" s="41">
        <v>0</v>
      </c>
      <c r="V444" s="41">
        <v>0</v>
      </c>
      <c r="W444" s="41">
        <v>1.4231</v>
      </c>
      <c r="X444" s="41">
        <v>45.28</v>
      </c>
      <c r="Y444" s="41">
        <v>2.0499999999999998</v>
      </c>
      <c r="Z444" s="41">
        <v>2748.8890999999999</v>
      </c>
      <c r="AA444" s="41">
        <v>0</v>
      </c>
      <c r="AB444" s="41">
        <v>0</v>
      </c>
      <c r="AC444" s="41">
        <v>485.46300000000002</v>
      </c>
      <c r="AD444" s="41">
        <v>0</v>
      </c>
      <c r="AE444" s="41">
        <v>0</v>
      </c>
      <c r="AF444" s="41">
        <v>12.4895</v>
      </c>
      <c r="AG444" s="41">
        <v>20067.28</v>
      </c>
      <c r="AH444" s="41">
        <v>15.4908</v>
      </c>
      <c r="AI444" s="41">
        <v>0</v>
      </c>
      <c r="AJ444" s="41">
        <v>-9999</v>
      </c>
      <c r="AK444" s="41">
        <v>5894.6911</v>
      </c>
      <c r="AL444" s="41">
        <v>245.31710000000001</v>
      </c>
      <c r="AM444" s="41">
        <v>2796.2190999999998</v>
      </c>
      <c r="AN444" s="41">
        <v>156.465</v>
      </c>
      <c r="AO444" s="41">
        <v>169.7165</v>
      </c>
      <c r="AP444" s="41">
        <v>511.41</v>
      </c>
      <c r="AQ444" s="41">
        <v>47.963799999999999</v>
      </c>
      <c r="AR444" s="41">
        <v>0</v>
      </c>
      <c r="AS444" s="41">
        <v>0</v>
      </c>
      <c r="AT444" s="41">
        <v>0</v>
      </c>
      <c r="AU444" s="41">
        <v>0</v>
      </c>
      <c r="AV444" s="41">
        <v>0</v>
      </c>
      <c r="AW444" s="41">
        <v>0</v>
      </c>
      <c r="AX444" s="41">
        <v>0</v>
      </c>
      <c r="AY444" s="41">
        <v>0</v>
      </c>
      <c r="AZ444" s="41">
        <v>0</v>
      </c>
      <c r="BA444" s="41">
        <v>0</v>
      </c>
    </row>
    <row r="445" spans="1:53" s="6" customFormat="1" x14ac:dyDescent="0.25">
      <c r="A445" s="6">
        <v>2040</v>
      </c>
      <c r="B445" s="6" t="s">
        <v>84</v>
      </c>
      <c r="C445" s="6" t="s">
        <v>101</v>
      </c>
      <c r="F445" s="41" t="s">
        <v>51</v>
      </c>
      <c r="G445" s="41" t="s">
        <v>52</v>
      </c>
      <c r="H445" s="41" t="s">
        <v>50</v>
      </c>
      <c r="I445" s="41">
        <v>0.23519999999999999</v>
      </c>
      <c r="J445" s="41">
        <v>3972.9135999999999</v>
      </c>
      <c r="K445" s="41">
        <v>1898.4901</v>
      </c>
      <c r="L445" s="41">
        <v>202.0787</v>
      </c>
      <c r="M445" s="41">
        <v>0</v>
      </c>
      <c r="N445" s="41">
        <v>39.300899999999999</v>
      </c>
      <c r="O445" s="41">
        <v>35.249499999999998</v>
      </c>
      <c r="P445" s="41">
        <v>19.877099999999999</v>
      </c>
      <c r="Q445" s="41">
        <v>207.24379999999999</v>
      </c>
      <c r="R445" s="41">
        <v>0</v>
      </c>
      <c r="S445" s="41">
        <v>140.6559</v>
      </c>
      <c r="T445" s="41">
        <v>9.4605999999999995</v>
      </c>
      <c r="U445" s="41">
        <v>0</v>
      </c>
      <c r="V445" s="41">
        <v>0</v>
      </c>
      <c r="W445" s="41">
        <v>1.3954</v>
      </c>
      <c r="X445" s="41">
        <v>45.102499999999999</v>
      </c>
      <c r="Y445" s="41">
        <v>1.8825000000000001</v>
      </c>
      <c r="Z445" s="41">
        <v>2757.6208999999999</v>
      </c>
      <c r="AA445" s="41">
        <v>0</v>
      </c>
      <c r="AB445" s="41">
        <v>0</v>
      </c>
      <c r="AC445" s="41">
        <v>456.37900000000002</v>
      </c>
      <c r="AD445" s="41">
        <v>0</v>
      </c>
      <c r="AE445" s="41">
        <v>0</v>
      </c>
      <c r="AF445" s="41">
        <v>11.303100000000001</v>
      </c>
      <c r="AG445" s="41">
        <v>20067.28</v>
      </c>
      <c r="AH445" s="41">
        <v>22.828900000000001</v>
      </c>
      <c r="AI445" s="41">
        <v>0</v>
      </c>
      <c r="AJ445" s="41">
        <v>-9999</v>
      </c>
      <c r="AK445" s="41">
        <v>5871.4036999999998</v>
      </c>
      <c r="AL445" s="41">
        <v>241.37960000000001</v>
      </c>
      <c r="AM445" s="41">
        <v>2804.6059</v>
      </c>
      <c r="AN445" s="41">
        <v>151.512</v>
      </c>
      <c r="AO445" s="41">
        <v>207.24379999999999</v>
      </c>
      <c r="AP445" s="41">
        <v>499.08499999999998</v>
      </c>
      <c r="AQ445" s="41">
        <v>46.552599999999998</v>
      </c>
      <c r="AR445" s="41">
        <v>0</v>
      </c>
      <c r="AS445" s="41">
        <v>0</v>
      </c>
      <c r="AT445" s="41">
        <v>0</v>
      </c>
      <c r="AU445" s="41">
        <v>0</v>
      </c>
      <c r="AV445" s="41">
        <v>0</v>
      </c>
      <c r="AW445" s="41">
        <v>0</v>
      </c>
      <c r="AX445" s="41">
        <v>0</v>
      </c>
      <c r="AY445" s="41">
        <v>0</v>
      </c>
      <c r="AZ445" s="41">
        <v>0</v>
      </c>
      <c r="BA445" s="41">
        <v>0</v>
      </c>
    </row>
    <row r="446" spans="1:53" s="6" customFormat="1" x14ac:dyDescent="0.25">
      <c r="A446" s="6">
        <v>2055</v>
      </c>
      <c r="B446" s="6" t="s">
        <v>84</v>
      </c>
      <c r="C446" s="6" t="s">
        <v>101</v>
      </c>
      <c r="F446" s="41" t="s">
        <v>51</v>
      </c>
      <c r="G446" s="41" t="s">
        <v>52</v>
      </c>
      <c r="H446" s="41" t="s">
        <v>50</v>
      </c>
      <c r="I446" s="41">
        <v>0.38600000000000001</v>
      </c>
      <c r="J446" s="41">
        <v>3963.98</v>
      </c>
      <c r="K446" s="41">
        <v>1879.9728</v>
      </c>
      <c r="L446" s="41">
        <v>198.9402</v>
      </c>
      <c r="M446" s="41">
        <v>0</v>
      </c>
      <c r="N446" s="41">
        <v>38.069000000000003</v>
      </c>
      <c r="O446" s="41">
        <v>35.024799999999999</v>
      </c>
      <c r="P446" s="41">
        <v>22.8828</v>
      </c>
      <c r="Q446" s="41">
        <v>272.44279999999998</v>
      </c>
      <c r="R446" s="41">
        <v>0</v>
      </c>
      <c r="S446" s="41">
        <v>132.34979999999999</v>
      </c>
      <c r="T446" s="41">
        <v>8.4019999999999992</v>
      </c>
      <c r="U446" s="41">
        <v>0</v>
      </c>
      <c r="V446" s="41">
        <v>0</v>
      </c>
      <c r="W446" s="41">
        <v>1.3720000000000001</v>
      </c>
      <c r="X446" s="41">
        <v>44.572499999999998</v>
      </c>
      <c r="Y446" s="41">
        <v>1.825</v>
      </c>
      <c r="Z446" s="41">
        <v>2768.0880000000002</v>
      </c>
      <c r="AA446" s="41">
        <v>0</v>
      </c>
      <c r="AB446" s="41">
        <v>0</v>
      </c>
      <c r="AC446" s="41">
        <v>412.99290000000002</v>
      </c>
      <c r="AD446" s="41">
        <v>0</v>
      </c>
      <c r="AE446" s="41">
        <v>0</v>
      </c>
      <c r="AF446" s="41">
        <v>9.1053999999999995</v>
      </c>
      <c r="AG446" s="41">
        <v>20067.28</v>
      </c>
      <c r="AH446" s="41">
        <v>31.762499999999999</v>
      </c>
      <c r="AI446" s="41">
        <v>0</v>
      </c>
      <c r="AJ446" s="41">
        <v>-9999</v>
      </c>
      <c r="AK446" s="41">
        <v>5843.9528</v>
      </c>
      <c r="AL446" s="41">
        <v>237.00919999999999</v>
      </c>
      <c r="AM446" s="41">
        <v>2814.4854999999998</v>
      </c>
      <c r="AN446" s="41">
        <v>142.12379999999999</v>
      </c>
      <c r="AO446" s="41">
        <v>272.44279999999998</v>
      </c>
      <c r="AP446" s="41">
        <v>467.63830000000002</v>
      </c>
      <c r="AQ446" s="41">
        <v>44.130200000000002</v>
      </c>
      <c r="AR446" s="41">
        <v>0</v>
      </c>
      <c r="AS446" s="41">
        <v>0</v>
      </c>
      <c r="AT446" s="41">
        <v>0</v>
      </c>
      <c r="AU446" s="41">
        <v>0</v>
      </c>
      <c r="AV446" s="41">
        <v>0</v>
      </c>
      <c r="AW446" s="41">
        <v>0</v>
      </c>
      <c r="AX446" s="41">
        <v>0</v>
      </c>
      <c r="AY446" s="41">
        <v>0</v>
      </c>
      <c r="AZ446" s="41">
        <v>0</v>
      </c>
      <c r="BA446" s="41">
        <v>0</v>
      </c>
    </row>
    <row r="447" spans="1:53" s="6" customFormat="1" x14ac:dyDescent="0.25">
      <c r="A447" s="6">
        <v>2070</v>
      </c>
      <c r="B447" s="6" t="s">
        <v>84</v>
      </c>
      <c r="C447" s="6" t="s">
        <v>101</v>
      </c>
      <c r="F447" s="41" t="s">
        <v>51</v>
      </c>
      <c r="G447" s="41" t="s">
        <v>52</v>
      </c>
      <c r="H447" s="41" t="s">
        <v>50</v>
      </c>
      <c r="I447" s="41">
        <v>0.57379999999999998</v>
      </c>
      <c r="J447" s="41">
        <v>3943.6505000000002</v>
      </c>
      <c r="K447" s="41">
        <v>1851.0210999999999</v>
      </c>
      <c r="L447" s="41">
        <v>192.8982</v>
      </c>
      <c r="M447" s="41">
        <v>0</v>
      </c>
      <c r="N447" s="41">
        <v>36.255600000000001</v>
      </c>
      <c r="O447" s="41">
        <v>34.704700000000003</v>
      </c>
      <c r="P447" s="41">
        <v>36.804600000000001</v>
      </c>
      <c r="Q447" s="41">
        <v>403.79640000000001</v>
      </c>
      <c r="R447" s="41">
        <v>0</v>
      </c>
      <c r="S447" s="41">
        <v>122.44670000000001</v>
      </c>
      <c r="T447" s="41">
        <v>7.7672999999999996</v>
      </c>
      <c r="U447" s="41">
        <v>0</v>
      </c>
      <c r="V447" s="41">
        <v>0</v>
      </c>
      <c r="W447" s="41">
        <v>1.3398000000000001</v>
      </c>
      <c r="X447" s="41">
        <v>43.15</v>
      </c>
      <c r="Y447" s="41">
        <v>1.8</v>
      </c>
      <c r="Z447" s="41">
        <v>2781.6644000000001</v>
      </c>
      <c r="AA447" s="41">
        <v>0</v>
      </c>
      <c r="AB447" s="41">
        <v>0</v>
      </c>
      <c r="AC447" s="41">
        <v>305.18720000000002</v>
      </c>
      <c r="AD447" s="41">
        <v>0</v>
      </c>
      <c r="AE447" s="41">
        <v>0</v>
      </c>
      <c r="AF447" s="41">
        <v>7.2039999999999997</v>
      </c>
      <c r="AG447" s="41">
        <v>20067.28</v>
      </c>
      <c r="AH447" s="41">
        <v>52.091999999999999</v>
      </c>
      <c r="AI447" s="41">
        <v>0</v>
      </c>
      <c r="AJ447" s="41">
        <v>-9999</v>
      </c>
      <c r="AK447" s="41">
        <v>5794.6715999999997</v>
      </c>
      <c r="AL447" s="41">
        <v>229.15379999999999</v>
      </c>
      <c r="AM447" s="41">
        <v>2826.6143999999999</v>
      </c>
      <c r="AN447" s="41">
        <v>131.5538</v>
      </c>
      <c r="AO447" s="41">
        <v>403.79640000000001</v>
      </c>
      <c r="AP447" s="41">
        <v>394.0838</v>
      </c>
      <c r="AQ447" s="41">
        <v>41.908700000000003</v>
      </c>
      <c r="AR447" s="41">
        <v>0</v>
      </c>
      <c r="AS447" s="41">
        <v>0</v>
      </c>
      <c r="AT447" s="41">
        <v>0</v>
      </c>
      <c r="AU447" s="41">
        <v>0</v>
      </c>
      <c r="AV447" s="41">
        <v>0</v>
      </c>
      <c r="AW447" s="41">
        <v>0</v>
      </c>
      <c r="AX447" s="41">
        <v>0</v>
      </c>
      <c r="AY447" s="41">
        <v>0</v>
      </c>
      <c r="AZ447" s="41">
        <v>0</v>
      </c>
      <c r="BA447" s="41">
        <v>0</v>
      </c>
    </row>
    <row r="448" spans="1:53" s="6" customFormat="1" x14ac:dyDescent="0.25">
      <c r="A448" s="6">
        <v>2085</v>
      </c>
      <c r="B448" s="6" t="s">
        <v>84</v>
      </c>
      <c r="C448" s="6" t="s">
        <v>101</v>
      </c>
      <c r="F448" s="41" t="s">
        <v>51</v>
      </c>
      <c r="G448" s="41" t="s">
        <v>52</v>
      </c>
      <c r="H448" s="41" t="s">
        <v>50</v>
      </c>
      <c r="I448" s="41">
        <v>0.76160000000000005</v>
      </c>
      <c r="J448" s="41">
        <v>3909.8303999999998</v>
      </c>
      <c r="K448" s="41">
        <v>1812.8905999999999</v>
      </c>
      <c r="L448" s="41">
        <v>183.12119999999999</v>
      </c>
      <c r="M448" s="41">
        <v>0</v>
      </c>
      <c r="N448" s="41">
        <v>33.399900000000002</v>
      </c>
      <c r="O448" s="41">
        <v>34.307200000000002</v>
      </c>
      <c r="P448" s="41">
        <v>50.7639</v>
      </c>
      <c r="Q448" s="41">
        <v>595.1046</v>
      </c>
      <c r="R448" s="41">
        <v>0</v>
      </c>
      <c r="S448" s="41">
        <v>112.7195</v>
      </c>
      <c r="T448" s="41">
        <v>6.6993</v>
      </c>
      <c r="U448" s="41">
        <v>0</v>
      </c>
      <c r="V448" s="41">
        <v>0</v>
      </c>
      <c r="W448" s="41">
        <v>1.2991999999999999</v>
      </c>
      <c r="X448" s="41">
        <v>41.547499999999999</v>
      </c>
      <c r="Y448" s="41">
        <v>1.6850000000000001</v>
      </c>
      <c r="Z448" s="41">
        <v>2796.0475999999999</v>
      </c>
      <c r="AA448" s="41">
        <v>0</v>
      </c>
      <c r="AB448" s="41">
        <v>0</v>
      </c>
      <c r="AC448" s="41">
        <v>150.24369999999999</v>
      </c>
      <c r="AD448" s="41">
        <v>0</v>
      </c>
      <c r="AE448" s="41">
        <v>0</v>
      </c>
      <c r="AF448" s="41">
        <v>6.2107000000000001</v>
      </c>
      <c r="AG448" s="41">
        <v>20067.28</v>
      </c>
      <c r="AH448" s="41">
        <v>85.912099999999995</v>
      </c>
      <c r="AI448" s="41">
        <v>0</v>
      </c>
      <c r="AJ448" s="41">
        <v>-9999</v>
      </c>
      <c r="AK448" s="41">
        <v>5722.7209999999995</v>
      </c>
      <c r="AL448" s="41">
        <v>216.52109999999999</v>
      </c>
      <c r="AM448" s="41">
        <v>2839.2800999999999</v>
      </c>
      <c r="AN448" s="41">
        <v>120.718</v>
      </c>
      <c r="AO448" s="41">
        <v>595.1046</v>
      </c>
      <c r="AP448" s="41">
        <v>286.91969999999998</v>
      </c>
      <c r="AQ448" s="41">
        <v>40.517800000000001</v>
      </c>
      <c r="AR448" s="41">
        <v>0</v>
      </c>
      <c r="AS448" s="41">
        <v>0</v>
      </c>
      <c r="AT448" s="41">
        <v>0</v>
      </c>
      <c r="AU448" s="41">
        <v>0</v>
      </c>
      <c r="AV448" s="41">
        <v>0</v>
      </c>
      <c r="AW448" s="41">
        <v>0</v>
      </c>
      <c r="AX448" s="41">
        <v>0</v>
      </c>
      <c r="AY448" s="41">
        <v>0</v>
      </c>
      <c r="AZ448" s="41">
        <v>0</v>
      </c>
      <c r="BA448" s="41">
        <v>0</v>
      </c>
    </row>
    <row r="449" spans="1:53" s="6" customFormat="1" x14ac:dyDescent="0.25">
      <c r="A449" s="6">
        <v>2100</v>
      </c>
      <c r="B449" s="6" t="s">
        <v>84</v>
      </c>
      <c r="C449" s="6" t="s">
        <v>101</v>
      </c>
      <c r="F449" s="41" t="s">
        <v>51</v>
      </c>
      <c r="G449" s="41" t="s">
        <v>52</v>
      </c>
      <c r="H449" s="41" t="s">
        <v>50</v>
      </c>
      <c r="I449" s="41">
        <v>0.95499999999999996</v>
      </c>
      <c r="J449" s="41">
        <v>3858.4384</v>
      </c>
      <c r="K449" s="41">
        <v>1769.5954999999999</v>
      </c>
      <c r="L449" s="41">
        <v>171.35329999999999</v>
      </c>
      <c r="M449" s="41">
        <v>0</v>
      </c>
      <c r="N449" s="41">
        <v>23.917200000000001</v>
      </c>
      <c r="O449" s="41">
        <v>33.6633</v>
      </c>
      <c r="P449" s="41">
        <v>64.546700000000001</v>
      </c>
      <c r="Q449" s="41">
        <v>703.54570000000001</v>
      </c>
      <c r="R449" s="41">
        <v>0</v>
      </c>
      <c r="S449" s="41">
        <v>100.92870000000001</v>
      </c>
      <c r="T449" s="41">
        <v>6.7526000000000002</v>
      </c>
      <c r="U449" s="41">
        <v>0</v>
      </c>
      <c r="V449" s="41">
        <v>0</v>
      </c>
      <c r="W449" s="41">
        <v>1.2554000000000001</v>
      </c>
      <c r="X449" s="41">
        <v>38.369999999999997</v>
      </c>
      <c r="Y449" s="41">
        <v>1.68</v>
      </c>
      <c r="Z449" s="41">
        <v>2813.6857</v>
      </c>
      <c r="AA449" s="41">
        <v>0</v>
      </c>
      <c r="AB449" s="41">
        <v>0</v>
      </c>
      <c r="AC449" s="41">
        <v>91.252600000000001</v>
      </c>
      <c r="AD449" s="41">
        <v>0</v>
      </c>
      <c r="AE449" s="41">
        <v>0</v>
      </c>
      <c r="AF449" s="41">
        <v>5.4931999999999999</v>
      </c>
      <c r="AG449" s="41">
        <v>20067.28</v>
      </c>
      <c r="AH449" s="41">
        <v>137.30410000000001</v>
      </c>
      <c r="AI449" s="41">
        <v>0</v>
      </c>
      <c r="AJ449" s="41">
        <v>-9999</v>
      </c>
      <c r="AK449" s="41">
        <v>5628.0339000000004</v>
      </c>
      <c r="AL449" s="41">
        <v>195.2705</v>
      </c>
      <c r="AM449" s="41">
        <v>2853.7357000000002</v>
      </c>
      <c r="AN449" s="41">
        <v>108.93680000000001</v>
      </c>
      <c r="AO449" s="41">
        <v>703.54570000000001</v>
      </c>
      <c r="AP449" s="41">
        <v>293.1035</v>
      </c>
      <c r="AQ449" s="41">
        <v>39.156500000000001</v>
      </c>
      <c r="AR449" s="41">
        <v>0</v>
      </c>
      <c r="AS449" s="41">
        <v>0</v>
      </c>
      <c r="AT449" s="41">
        <v>0</v>
      </c>
      <c r="AU449" s="41">
        <v>0</v>
      </c>
      <c r="AV449" s="41">
        <v>0</v>
      </c>
      <c r="AW449" s="41">
        <v>0</v>
      </c>
      <c r="AX449" s="41">
        <v>0</v>
      </c>
      <c r="AY449" s="41">
        <v>0</v>
      </c>
      <c r="AZ449" s="41">
        <v>0</v>
      </c>
      <c r="BA449" s="41">
        <v>0</v>
      </c>
    </row>
    <row r="450" spans="1:53" s="6" customFormat="1" x14ac:dyDescent="0.25">
      <c r="A450" s="6">
        <v>0</v>
      </c>
      <c r="B450" s="6" t="s">
        <v>85</v>
      </c>
      <c r="C450" s="6" t="s">
        <v>101</v>
      </c>
      <c r="F450" s="41" t="s">
        <v>51</v>
      </c>
      <c r="G450" s="41" t="s">
        <v>52</v>
      </c>
      <c r="H450" s="41" t="s">
        <v>50</v>
      </c>
      <c r="I450" s="41">
        <v>0</v>
      </c>
      <c r="J450" s="41">
        <v>512.81500000000005</v>
      </c>
      <c r="K450" s="41">
        <v>1180.375</v>
      </c>
      <c r="L450" s="41">
        <v>51.66</v>
      </c>
      <c r="M450" s="41">
        <v>0</v>
      </c>
      <c r="N450" s="41">
        <v>8.4175000000000004</v>
      </c>
      <c r="O450" s="41">
        <v>0</v>
      </c>
      <c r="P450" s="41">
        <v>0.45250000000000001</v>
      </c>
      <c r="Q450" s="41">
        <v>21.337499999999999</v>
      </c>
      <c r="R450" s="41">
        <v>0</v>
      </c>
      <c r="S450" s="41">
        <v>14.477499999999999</v>
      </c>
      <c r="T450" s="41">
        <v>3.645</v>
      </c>
      <c r="U450" s="41">
        <v>0</v>
      </c>
      <c r="V450" s="41">
        <v>0</v>
      </c>
      <c r="W450" s="41">
        <v>3.1625000000000001</v>
      </c>
      <c r="X450" s="41">
        <v>12.237500000000001</v>
      </c>
      <c r="Y450" s="41">
        <v>0</v>
      </c>
      <c r="Z450" s="41">
        <v>1541.1475</v>
      </c>
      <c r="AA450" s="41">
        <v>0</v>
      </c>
      <c r="AB450" s="41">
        <v>0</v>
      </c>
      <c r="AC450" s="41">
        <v>491.94499999999999</v>
      </c>
      <c r="AD450" s="41">
        <v>0</v>
      </c>
      <c r="AE450" s="41">
        <v>0</v>
      </c>
      <c r="AF450" s="41">
        <v>0.435</v>
      </c>
      <c r="AG450" s="41">
        <v>157.375</v>
      </c>
      <c r="AH450" s="41">
        <v>0</v>
      </c>
      <c r="AI450" s="41">
        <v>0</v>
      </c>
      <c r="AJ450" s="41">
        <v>-9999</v>
      </c>
      <c r="AK450" s="41">
        <v>1693.19</v>
      </c>
      <c r="AL450" s="41">
        <v>60.077500000000001</v>
      </c>
      <c r="AM450" s="41">
        <v>1553.385</v>
      </c>
      <c r="AN450" s="41">
        <v>21.285</v>
      </c>
      <c r="AO450" s="41">
        <v>21.337499999999999</v>
      </c>
      <c r="AP450" s="41">
        <v>492.39749999999998</v>
      </c>
      <c r="AQ450" s="41">
        <v>0.435</v>
      </c>
      <c r="AR450" s="41">
        <v>0</v>
      </c>
      <c r="AS450" s="41">
        <v>0</v>
      </c>
      <c r="AT450" s="41">
        <v>0</v>
      </c>
      <c r="AU450" s="41">
        <v>0</v>
      </c>
      <c r="AV450" s="41">
        <v>0</v>
      </c>
      <c r="AW450" s="41">
        <v>0</v>
      </c>
      <c r="AX450" s="41">
        <v>0</v>
      </c>
      <c r="AY450" s="41">
        <v>0</v>
      </c>
      <c r="AZ450" s="41">
        <v>0</v>
      </c>
      <c r="BA450" s="41">
        <v>0</v>
      </c>
    </row>
    <row r="451" spans="1:53" s="6" customFormat="1" x14ac:dyDescent="0.25">
      <c r="A451" s="6">
        <v>2010</v>
      </c>
      <c r="B451" s="6" t="s">
        <v>85</v>
      </c>
      <c r="C451" s="6" t="s">
        <v>101</v>
      </c>
      <c r="F451" s="41" t="s">
        <v>51</v>
      </c>
      <c r="G451" s="41" t="s">
        <v>52</v>
      </c>
      <c r="H451" s="41" t="s">
        <v>50</v>
      </c>
      <c r="I451" s="41">
        <v>0</v>
      </c>
      <c r="J451" s="41">
        <v>510.0138</v>
      </c>
      <c r="K451" s="41">
        <v>1166.796</v>
      </c>
      <c r="L451" s="41">
        <v>51.033200000000001</v>
      </c>
      <c r="M451" s="41">
        <v>0</v>
      </c>
      <c r="N451" s="41">
        <v>8.2734000000000005</v>
      </c>
      <c r="O451" s="41">
        <v>0</v>
      </c>
      <c r="P451" s="41">
        <v>14.7416</v>
      </c>
      <c r="Q451" s="41">
        <v>51.843499999999999</v>
      </c>
      <c r="R451" s="41">
        <v>0</v>
      </c>
      <c r="S451" s="41">
        <v>14.4389</v>
      </c>
      <c r="T451" s="41">
        <v>4.3555000000000001</v>
      </c>
      <c r="U451" s="41">
        <v>0</v>
      </c>
      <c r="V451" s="41">
        <v>0</v>
      </c>
      <c r="W451" s="41">
        <v>3.1244000000000001</v>
      </c>
      <c r="X451" s="41">
        <v>12.237500000000001</v>
      </c>
      <c r="Y451" s="41">
        <v>0</v>
      </c>
      <c r="Z451" s="41">
        <v>1541.2521999999999</v>
      </c>
      <c r="AA451" s="41">
        <v>0</v>
      </c>
      <c r="AB451" s="41">
        <v>0</v>
      </c>
      <c r="AC451" s="41">
        <v>460.76130000000001</v>
      </c>
      <c r="AD451" s="41">
        <v>0</v>
      </c>
      <c r="AE451" s="41">
        <v>0</v>
      </c>
      <c r="AF451" s="41">
        <v>0.435</v>
      </c>
      <c r="AG451" s="41">
        <v>157.375</v>
      </c>
      <c r="AH451" s="41">
        <v>2.8012000000000001</v>
      </c>
      <c r="AI451" s="41">
        <v>0</v>
      </c>
      <c r="AJ451" s="41">
        <v>-9999</v>
      </c>
      <c r="AK451" s="41">
        <v>1676.8098</v>
      </c>
      <c r="AL451" s="41">
        <v>59.306600000000003</v>
      </c>
      <c r="AM451" s="41">
        <v>1553.4897000000001</v>
      </c>
      <c r="AN451" s="41">
        <v>21.918800000000001</v>
      </c>
      <c r="AO451" s="41">
        <v>51.843499999999999</v>
      </c>
      <c r="AP451" s="41">
        <v>478.30410000000001</v>
      </c>
      <c r="AQ451" s="41">
        <v>0.435</v>
      </c>
      <c r="AR451" s="41">
        <v>0</v>
      </c>
      <c r="AS451" s="41">
        <v>0</v>
      </c>
      <c r="AT451" s="41">
        <v>0</v>
      </c>
      <c r="AU451" s="41">
        <v>0</v>
      </c>
      <c r="AV451" s="41">
        <v>0</v>
      </c>
      <c r="AW451" s="41">
        <v>0</v>
      </c>
      <c r="AX451" s="41">
        <v>0</v>
      </c>
      <c r="AY451" s="41">
        <v>0</v>
      </c>
      <c r="AZ451" s="41">
        <v>0</v>
      </c>
      <c r="BA451" s="41">
        <v>0</v>
      </c>
    </row>
    <row r="452" spans="1:53" s="6" customFormat="1" x14ac:dyDescent="0.25">
      <c r="A452" s="6">
        <v>2025</v>
      </c>
      <c r="B452" s="6" t="s">
        <v>85</v>
      </c>
      <c r="C452" s="6" t="s">
        <v>101</v>
      </c>
      <c r="F452" s="41" t="s">
        <v>51</v>
      </c>
      <c r="G452" s="41" t="s">
        <v>52</v>
      </c>
      <c r="H452" s="41" t="s">
        <v>50</v>
      </c>
      <c r="I452" s="41">
        <v>8.4400000000000003E-2</v>
      </c>
      <c r="J452" s="41">
        <v>509.1617</v>
      </c>
      <c r="K452" s="41">
        <v>1161.8347000000001</v>
      </c>
      <c r="L452" s="41">
        <v>50.853900000000003</v>
      </c>
      <c r="M452" s="41">
        <v>0</v>
      </c>
      <c r="N452" s="41">
        <v>7.9539999999999997</v>
      </c>
      <c r="O452" s="41">
        <v>0</v>
      </c>
      <c r="P452" s="41">
        <v>9.3346999999999998</v>
      </c>
      <c r="Q452" s="41">
        <v>67.970100000000002</v>
      </c>
      <c r="R452" s="41">
        <v>0</v>
      </c>
      <c r="S452" s="41">
        <v>13.987399999999999</v>
      </c>
      <c r="T452" s="41">
        <v>7.2339000000000002</v>
      </c>
      <c r="U452" s="41">
        <v>0</v>
      </c>
      <c r="V452" s="41">
        <v>0</v>
      </c>
      <c r="W452" s="41">
        <v>3.0451000000000001</v>
      </c>
      <c r="X452" s="41">
        <v>12.2567</v>
      </c>
      <c r="Y452" s="41">
        <v>0</v>
      </c>
      <c r="Z452" s="41">
        <v>1542.2059999999999</v>
      </c>
      <c r="AA452" s="41">
        <v>0</v>
      </c>
      <c r="AB452" s="41">
        <v>0</v>
      </c>
      <c r="AC452" s="41">
        <v>452.18110000000001</v>
      </c>
      <c r="AD452" s="41">
        <v>0</v>
      </c>
      <c r="AE452" s="41">
        <v>0</v>
      </c>
      <c r="AF452" s="41">
        <v>0.435</v>
      </c>
      <c r="AG452" s="41">
        <v>157.375</v>
      </c>
      <c r="AH452" s="41">
        <v>3.6533000000000002</v>
      </c>
      <c r="AI452" s="41">
        <v>0</v>
      </c>
      <c r="AJ452" s="41">
        <v>-9999</v>
      </c>
      <c r="AK452" s="41">
        <v>1670.9963</v>
      </c>
      <c r="AL452" s="41">
        <v>58.807899999999997</v>
      </c>
      <c r="AM452" s="41">
        <v>1554.4627</v>
      </c>
      <c r="AN452" s="41">
        <v>24.266400000000001</v>
      </c>
      <c r="AO452" s="41">
        <v>67.970100000000002</v>
      </c>
      <c r="AP452" s="41">
        <v>465.16919999999999</v>
      </c>
      <c r="AQ452" s="41">
        <v>0.435</v>
      </c>
      <c r="AR452" s="41">
        <v>0</v>
      </c>
      <c r="AS452" s="41">
        <v>0</v>
      </c>
      <c r="AT452" s="41">
        <v>0</v>
      </c>
      <c r="AU452" s="41">
        <v>0</v>
      </c>
      <c r="AV452" s="41">
        <v>0</v>
      </c>
      <c r="AW452" s="41">
        <v>0</v>
      </c>
      <c r="AX452" s="41">
        <v>0</v>
      </c>
      <c r="AY452" s="41">
        <v>0</v>
      </c>
      <c r="AZ452" s="41">
        <v>0</v>
      </c>
      <c r="BA452" s="41">
        <v>0</v>
      </c>
    </row>
    <row r="453" spans="1:53" s="6" customFormat="1" x14ac:dyDescent="0.25">
      <c r="A453" s="6">
        <v>2040</v>
      </c>
      <c r="B453" s="6" t="s">
        <v>85</v>
      </c>
      <c r="C453" s="6" t="s">
        <v>101</v>
      </c>
      <c r="F453" s="41" t="s">
        <v>51</v>
      </c>
      <c r="G453" s="41" t="s">
        <v>52</v>
      </c>
      <c r="H453" s="41" t="s">
        <v>50</v>
      </c>
      <c r="I453" s="41">
        <v>0.23519999999999999</v>
      </c>
      <c r="J453" s="41">
        <v>507.32760000000002</v>
      </c>
      <c r="K453" s="41">
        <v>1152.1578</v>
      </c>
      <c r="L453" s="41">
        <v>50.091200000000001</v>
      </c>
      <c r="M453" s="41">
        <v>0</v>
      </c>
      <c r="N453" s="41">
        <v>7.4523999999999999</v>
      </c>
      <c r="O453" s="41">
        <v>0</v>
      </c>
      <c r="P453" s="41">
        <v>13.4619</v>
      </c>
      <c r="Q453" s="41">
        <v>97.630600000000001</v>
      </c>
      <c r="R453" s="41">
        <v>0</v>
      </c>
      <c r="S453" s="41">
        <v>13.450100000000001</v>
      </c>
      <c r="T453" s="41">
        <v>7.2713000000000001</v>
      </c>
      <c r="U453" s="41">
        <v>0</v>
      </c>
      <c r="V453" s="41">
        <v>0</v>
      </c>
      <c r="W453" s="41">
        <v>2.7753999999999999</v>
      </c>
      <c r="X453" s="41">
        <v>12.2591</v>
      </c>
      <c r="Y453" s="41">
        <v>0</v>
      </c>
      <c r="Z453" s="41">
        <v>1544.2308</v>
      </c>
      <c r="AA453" s="41">
        <v>0</v>
      </c>
      <c r="AB453" s="41">
        <v>0</v>
      </c>
      <c r="AC453" s="41">
        <v>428.077</v>
      </c>
      <c r="AD453" s="41">
        <v>0</v>
      </c>
      <c r="AE453" s="41">
        <v>0</v>
      </c>
      <c r="AF453" s="41">
        <v>0.435</v>
      </c>
      <c r="AG453" s="41">
        <v>157.375</v>
      </c>
      <c r="AH453" s="41">
        <v>5.4874000000000001</v>
      </c>
      <c r="AI453" s="41">
        <v>0</v>
      </c>
      <c r="AJ453" s="41">
        <v>-9999</v>
      </c>
      <c r="AK453" s="41">
        <v>1659.4853000000001</v>
      </c>
      <c r="AL453" s="41">
        <v>57.543599999999998</v>
      </c>
      <c r="AM453" s="41">
        <v>1556.4899</v>
      </c>
      <c r="AN453" s="41">
        <v>23.4968</v>
      </c>
      <c r="AO453" s="41">
        <v>97.630600000000001</v>
      </c>
      <c r="AP453" s="41">
        <v>447.02629999999999</v>
      </c>
      <c r="AQ453" s="41">
        <v>0.435</v>
      </c>
      <c r="AR453" s="41">
        <v>0</v>
      </c>
      <c r="AS453" s="41">
        <v>0</v>
      </c>
      <c r="AT453" s="41">
        <v>0</v>
      </c>
      <c r="AU453" s="41">
        <v>0</v>
      </c>
      <c r="AV453" s="41">
        <v>0</v>
      </c>
      <c r="AW453" s="41">
        <v>0</v>
      </c>
      <c r="AX453" s="41">
        <v>0</v>
      </c>
      <c r="AY453" s="41">
        <v>0</v>
      </c>
      <c r="AZ453" s="41">
        <v>0</v>
      </c>
      <c r="BA453" s="41">
        <v>0</v>
      </c>
    </row>
    <row r="454" spans="1:53" s="6" customFormat="1" x14ac:dyDescent="0.25">
      <c r="A454" s="6">
        <v>2055</v>
      </c>
      <c r="B454" s="6" t="s">
        <v>85</v>
      </c>
      <c r="C454" s="6" t="s">
        <v>101</v>
      </c>
      <c r="F454" s="41" t="s">
        <v>51</v>
      </c>
      <c r="G454" s="41" t="s">
        <v>52</v>
      </c>
      <c r="H454" s="41" t="s">
        <v>50</v>
      </c>
      <c r="I454" s="41">
        <v>0.38600000000000001</v>
      </c>
      <c r="J454" s="41">
        <v>504.6404</v>
      </c>
      <c r="K454" s="41">
        <v>1140.1259</v>
      </c>
      <c r="L454" s="41">
        <v>49.502000000000002</v>
      </c>
      <c r="M454" s="41">
        <v>0</v>
      </c>
      <c r="N454" s="41">
        <v>6.5275999999999996</v>
      </c>
      <c r="O454" s="41">
        <v>0</v>
      </c>
      <c r="P454" s="41">
        <v>16.406099999999999</v>
      </c>
      <c r="Q454" s="41">
        <v>131.1063</v>
      </c>
      <c r="R454" s="41">
        <v>0</v>
      </c>
      <c r="S454" s="41">
        <v>12.8369</v>
      </c>
      <c r="T454" s="41">
        <v>6.2828999999999997</v>
      </c>
      <c r="U454" s="41">
        <v>0</v>
      </c>
      <c r="V454" s="41">
        <v>0</v>
      </c>
      <c r="W454" s="41">
        <v>2.5329000000000002</v>
      </c>
      <c r="X454" s="41">
        <v>11.805899999999999</v>
      </c>
      <c r="Y454" s="41">
        <v>0</v>
      </c>
      <c r="Z454" s="41">
        <v>1547.1088</v>
      </c>
      <c r="AA454" s="41">
        <v>0</v>
      </c>
      <c r="AB454" s="41">
        <v>0</v>
      </c>
      <c r="AC454" s="41">
        <v>404.62220000000002</v>
      </c>
      <c r="AD454" s="41">
        <v>0</v>
      </c>
      <c r="AE454" s="41">
        <v>0</v>
      </c>
      <c r="AF454" s="41">
        <v>0.435</v>
      </c>
      <c r="AG454" s="41">
        <v>157.375</v>
      </c>
      <c r="AH454" s="41">
        <v>8.1745999999999999</v>
      </c>
      <c r="AI454" s="41">
        <v>0</v>
      </c>
      <c r="AJ454" s="41">
        <v>-9999</v>
      </c>
      <c r="AK454" s="41">
        <v>1644.7663</v>
      </c>
      <c r="AL454" s="41">
        <v>56.029600000000002</v>
      </c>
      <c r="AM454" s="41">
        <v>1558.9147</v>
      </c>
      <c r="AN454" s="41">
        <v>21.652699999999999</v>
      </c>
      <c r="AO454" s="41">
        <v>131.1063</v>
      </c>
      <c r="AP454" s="41">
        <v>429.2029</v>
      </c>
      <c r="AQ454" s="41">
        <v>0.435</v>
      </c>
      <c r="AR454" s="41">
        <v>0</v>
      </c>
      <c r="AS454" s="41">
        <v>0</v>
      </c>
      <c r="AT454" s="41">
        <v>0</v>
      </c>
      <c r="AU454" s="41">
        <v>0</v>
      </c>
      <c r="AV454" s="41">
        <v>0</v>
      </c>
      <c r="AW454" s="41">
        <v>0</v>
      </c>
      <c r="AX454" s="41">
        <v>0</v>
      </c>
      <c r="AY454" s="41">
        <v>0</v>
      </c>
      <c r="AZ454" s="41">
        <v>0</v>
      </c>
      <c r="BA454" s="41">
        <v>0</v>
      </c>
    </row>
    <row r="455" spans="1:53" s="6" customFormat="1" x14ac:dyDescent="0.25">
      <c r="A455" s="6">
        <v>2070</v>
      </c>
      <c r="B455" s="6" t="s">
        <v>85</v>
      </c>
      <c r="C455" s="6" t="s">
        <v>101</v>
      </c>
      <c r="F455" s="41" t="s">
        <v>51</v>
      </c>
      <c r="G455" s="41" t="s">
        <v>52</v>
      </c>
      <c r="H455" s="41" t="s">
        <v>50</v>
      </c>
      <c r="I455" s="41">
        <v>0.57379999999999998</v>
      </c>
      <c r="J455" s="41">
        <v>498.93279999999999</v>
      </c>
      <c r="K455" s="41">
        <v>1118.3751</v>
      </c>
      <c r="L455" s="41">
        <v>47.707500000000003</v>
      </c>
      <c r="M455" s="41">
        <v>0</v>
      </c>
      <c r="N455" s="41">
        <v>6.0606</v>
      </c>
      <c r="O455" s="41">
        <v>0</v>
      </c>
      <c r="P455" s="41">
        <v>25.1218</v>
      </c>
      <c r="Q455" s="41">
        <v>204.07380000000001</v>
      </c>
      <c r="R455" s="41">
        <v>0</v>
      </c>
      <c r="S455" s="41">
        <v>12.078200000000001</v>
      </c>
      <c r="T455" s="41">
        <v>5.1310000000000002</v>
      </c>
      <c r="U455" s="41">
        <v>0</v>
      </c>
      <c r="V455" s="41">
        <v>0</v>
      </c>
      <c r="W455" s="41">
        <v>2.2728999999999999</v>
      </c>
      <c r="X455" s="41">
        <v>10.932600000000001</v>
      </c>
      <c r="Y455" s="41">
        <v>0</v>
      </c>
      <c r="Z455" s="41">
        <v>1551.3575000000001</v>
      </c>
      <c r="AA455" s="41">
        <v>0</v>
      </c>
      <c r="AB455" s="41">
        <v>0</v>
      </c>
      <c r="AC455" s="41">
        <v>345.7466</v>
      </c>
      <c r="AD455" s="41">
        <v>0</v>
      </c>
      <c r="AE455" s="41">
        <v>0</v>
      </c>
      <c r="AF455" s="41">
        <v>0.435</v>
      </c>
      <c r="AG455" s="41">
        <v>157.375</v>
      </c>
      <c r="AH455" s="41">
        <v>13.882199999999999</v>
      </c>
      <c r="AI455" s="41">
        <v>0</v>
      </c>
      <c r="AJ455" s="41">
        <v>-9999</v>
      </c>
      <c r="AK455" s="41">
        <v>1617.3078</v>
      </c>
      <c r="AL455" s="41">
        <v>53.768000000000001</v>
      </c>
      <c r="AM455" s="41">
        <v>1562.2900999999999</v>
      </c>
      <c r="AN455" s="41">
        <v>19.482099999999999</v>
      </c>
      <c r="AO455" s="41">
        <v>204.07380000000001</v>
      </c>
      <c r="AP455" s="41">
        <v>384.75060000000002</v>
      </c>
      <c r="AQ455" s="41">
        <v>0.435</v>
      </c>
      <c r="AR455" s="41">
        <v>0</v>
      </c>
      <c r="AS455" s="41">
        <v>0</v>
      </c>
      <c r="AT455" s="41">
        <v>0</v>
      </c>
      <c r="AU455" s="41">
        <v>0</v>
      </c>
      <c r="AV455" s="41">
        <v>0</v>
      </c>
      <c r="AW455" s="41">
        <v>0</v>
      </c>
      <c r="AX455" s="41">
        <v>0</v>
      </c>
      <c r="AY455" s="41">
        <v>0</v>
      </c>
      <c r="AZ455" s="41">
        <v>0</v>
      </c>
      <c r="BA455" s="41">
        <v>0</v>
      </c>
    </row>
    <row r="456" spans="1:53" s="6" customFormat="1" x14ac:dyDescent="0.25">
      <c r="A456" s="6">
        <v>2085</v>
      </c>
      <c r="B456" s="6" t="s">
        <v>85</v>
      </c>
      <c r="C456" s="6" t="s">
        <v>101</v>
      </c>
      <c r="F456" s="41" t="s">
        <v>51</v>
      </c>
      <c r="G456" s="41" t="s">
        <v>52</v>
      </c>
      <c r="H456" s="41" t="s">
        <v>50</v>
      </c>
      <c r="I456" s="41">
        <v>0.76160000000000005</v>
      </c>
      <c r="J456" s="41">
        <v>489.50299999999999</v>
      </c>
      <c r="K456" s="41">
        <v>1093.2144000000001</v>
      </c>
      <c r="L456" s="41">
        <v>46.2943</v>
      </c>
      <c r="M456" s="41">
        <v>0</v>
      </c>
      <c r="N456" s="41">
        <v>4.2583000000000002</v>
      </c>
      <c r="O456" s="41">
        <v>0</v>
      </c>
      <c r="P456" s="41">
        <v>29.398599999999998</v>
      </c>
      <c r="Q456" s="41">
        <v>437.91359999999997</v>
      </c>
      <c r="R456" s="41">
        <v>0</v>
      </c>
      <c r="S456" s="41">
        <v>11.3209</v>
      </c>
      <c r="T456" s="41">
        <v>4.5298999999999996</v>
      </c>
      <c r="U456" s="41">
        <v>0</v>
      </c>
      <c r="V456" s="41">
        <v>0</v>
      </c>
      <c r="W456" s="41">
        <v>2.0297999999999998</v>
      </c>
      <c r="X456" s="41">
        <v>10.1584</v>
      </c>
      <c r="Y456" s="41">
        <v>0</v>
      </c>
      <c r="Z456" s="41">
        <v>1554.9883</v>
      </c>
      <c r="AA456" s="41">
        <v>0</v>
      </c>
      <c r="AB456" s="41">
        <v>0</v>
      </c>
      <c r="AC456" s="41">
        <v>134.75110000000001</v>
      </c>
      <c r="AD456" s="41">
        <v>0</v>
      </c>
      <c r="AE456" s="41">
        <v>0</v>
      </c>
      <c r="AF456" s="41">
        <v>0.435</v>
      </c>
      <c r="AG456" s="41">
        <v>157.375</v>
      </c>
      <c r="AH456" s="41">
        <v>23.312000000000001</v>
      </c>
      <c r="AI456" s="41">
        <v>0</v>
      </c>
      <c r="AJ456" s="41">
        <v>-9999</v>
      </c>
      <c r="AK456" s="41">
        <v>1582.7174</v>
      </c>
      <c r="AL456" s="41">
        <v>50.552599999999998</v>
      </c>
      <c r="AM456" s="41">
        <v>1565.1467</v>
      </c>
      <c r="AN456" s="41">
        <v>17.880600000000001</v>
      </c>
      <c r="AO456" s="41">
        <v>437.91359999999997</v>
      </c>
      <c r="AP456" s="41">
        <v>187.46170000000001</v>
      </c>
      <c r="AQ456" s="41">
        <v>0.435</v>
      </c>
      <c r="AR456" s="41">
        <v>0</v>
      </c>
      <c r="AS456" s="41">
        <v>0</v>
      </c>
      <c r="AT456" s="41">
        <v>0</v>
      </c>
      <c r="AU456" s="41">
        <v>0</v>
      </c>
      <c r="AV456" s="41">
        <v>0</v>
      </c>
      <c r="AW456" s="41">
        <v>0</v>
      </c>
      <c r="AX456" s="41">
        <v>0</v>
      </c>
      <c r="AY456" s="41">
        <v>0</v>
      </c>
      <c r="AZ456" s="41">
        <v>0</v>
      </c>
      <c r="BA456" s="41">
        <v>0</v>
      </c>
    </row>
    <row r="457" spans="1:53" s="6" customFormat="1" x14ac:dyDescent="0.25">
      <c r="A457" s="6">
        <v>2100</v>
      </c>
      <c r="B457" s="6" t="s">
        <v>85</v>
      </c>
      <c r="C457" s="6" t="s">
        <v>101</v>
      </c>
      <c r="F457" s="41" t="s">
        <v>51</v>
      </c>
      <c r="G457" s="41" t="s">
        <v>52</v>
      </c>
      <c r="H457" s="41" t="s">
        <v>50</v>
      </c>
      <c r="I457" s="41">
        <v>0.95499999999999996</v>
      </c>
      <c r="J457" s="41">
        <v>478.8254</v>
      </c>
      <c r="K457" s="41">
        <v>1072.2221999999999</v>
      </c>
      <c r="L457" s="41">
        <v>45.3048</v>
      </c>
      <c r="M457" s="41">
        <v>0</v>
      </c>
      <c r="N457" s="41">
        <v>3.7635000000000001</v>
      </c>
      <c r="O457" s="41">
        <v>0</v>
      </c>
      <c r="P457" s="41">
        <v>23.088999999999999</v>
      </c>
      <c r="Q457" s="41">
        <v>559.52679999999998</v>
      </c>
      <c r="R457" s="41">
        <v>0</v>
      </c>
      <c r="S457" s="41">
        <v>10.573</v>
      </c>
      <c r="T457" s="41">
        <v>4.7820999999999998</v>
      </c>
      <c r="U457" s="41">
        <v>0</v>
      </c>
      <c r="V457" s="41">
        <v>0</v>
      </c>
      <c r="W457" s="41">
        <v>1.8204</v>
      </c>
      <c r="X457" s="41">
        <v>9.6818000000000008</v>
      </c>
      <c r="Y457" s="41">
        <v>0</v>
      </c>
      <c r="Z457" s="41">
        <v>1557.6003000000001</v>
      </c>
      <c r="AA457" s="41">
        <v>0</v>
      </c>
      <c r="AB457" s="41">
        <v>0</v>
      </c>
      <c r="AC457" s="41">
        <v>40.493499999999997</v>
      </c>
      <c r="AD457" s="41">
        <v>0</v>
      </c>
      <c r="AE457" s="41">
        <v>0</v>
      </c>
      <c r="AF457" s="41">
        <v>0.435</v>
      </c>
      <c r="AG457" s="41">
        <v>157.375</v>
      </c>
      <c r="AH457" s="41">
        <v>33.989600000000003</v>
      </c>
      <c r="AI457" s="41">
        <v>0</v>
      </c>
      <c r="AJ457" s="41">
        <v>-9999</v>
      </c>
      <c r="AK457" s="41">
        <v>1551.0476000000001</v>
      </c>
      <c r="AL457" s="41">
        <v>49.068300000000001</v>
      </c>
      <c r="AM457" s="41">
        <v>1567.2820999999999</v>
      </c>
      <c r="AN457" s="41">
        <v>17.1755</v>
      </c>
      <c r="AO457" s="41">
        <v>559.52679999999998</v>
      </c>
      <c r="AP457" s="41">
        <v>97.572199999999995</v>
      </c>
      <c r="AQ457" s="41">
        <v>0.435</v>
      </c>
      <c r="AR457" s="41">
        <v>0</v>
      </c>
      <c r="AS457" s="41">
        <v>0</v>
      </c>
      <c r="AT457" s="41">
        <v>0</v>
      </c>
      <c r="AU457" s="41">
        <v>0</v>
      </c>
      <c r="AV457" s="41">
        <v>0</v>
      </c>
      <c r="AW457" s="41">
        <v>0</v>
      </c>
      <c r="AX457" s="41">
        <v>0</v>
      </c>
      <c r="AY457" s="41">
        <v>0</v>
      </c>
      <c r="AZ457" s="41">
        <v>0</v>
      </c>
      <c r="BA457" s="41">
        <v>0</v>
      </c>
    </row>
    <row r="458" spans="1:53" s="6" customFormat="1" x14ac:dyDescent="0.25">
      <c r="A458" s="6">
        <v>0</v>
      </c>
      <c r="B458" s="6" t="s">
        <v>86</v>
      </c>
      <c r="C458" s="6" t="s">
        <v>101</v>
      </c>
      <c r="F458" s="41" t="s">
        <v>51</v>
      </c>
      <c r="G458" s="41" t="s">
        <v>52</v>
      </c>
      <c r="H458" s="41" t="s">
        <v>50</v>
      </c>
      <c r="I458" s="41">
        <v>0</v>
      </c>
      <c r="J458" s="41">
        <v>224.47</v>
      </c>
      <c r="K458" s="41">
        <v>417.35750000000002</v>
      </c>
      <c r="L458" s="41">
        <v>31.462499999999999</v>
      </c>
      <c r="M458" s="41">
        <v>0</v>
      </c>
      <c r="N458" s="41">
        <v>2.1775000000000002</v>
      </c>
      <c r="O458" s="41">
        <v>0</v>
      </c>
      <c r="P458" s="41">
        <v>1.7375</v>
      </c>
      <c r="Q458" s="41">
        <v>0.67749999999999999</v>
      </c>
      <c r="R458" s="41">
        <v>0</v>
      </c>
      <c r="S458" s="41">
        <v>12.0275</v>
      </c>
      <c r="T458" s="41">
        <v>0</v>
      </c>
      <c r="U458" s="41">
        <v>0</v>
      </c>
      <c r="V458" s="41">
        <v>0</v>
      </c>
      <c r="W458" s="41">
        <v>0</v>
      </c>
      <c r="X458" s="41">
        <v>3.36</v>
      </c>
      <c r="Y458" s="41">
        <v>0</v>
      </c>
      <c r="Z458" s="41">
        <v>522.20500000000004</v>
      </c>
      <c r="AA458" s="41">
        <v>0</v>
      </c>
      <c r="AB458" s="41">
        <v>0</v>
      </c>
      <c r="AC458" s="41">
        <v>193.05500000000001</v>
      </c>
      <c r="AD458" s="41">
        <v>0</v>
      </c>
      <c r="AE458" s="41">
        <v>0</v>
      </c>
      <c r="AF458" s="41">
        <v>0.4375</v>
      </c>
      <c r="AG458" s="41">
        <v>36.274999999999999</v>
      </c>
      <c r="AH458" s="41">
        <v>0</v>
      </c>
      <c r="AI458" s="41">
        <v>0</v>
      </c>
      <c r="AJ458" s="41">
        <v>-9999</v>
      </c>
      <c r="AK458" s="41">
        <v>641.82749999999999</v>
      </c>
      <c r="AL458" s="41">
        <v>33.64</v>
      </c>
      <c r="AM458" s="41">
        <v>525.56500000000005</v>
      </c>
      <c r="AN458" s="41">
        <v>12.0275</v>
      </c>
      <c r="AO458" s="41">
        <v>0.67749999999999999</v>
      </c>
      <c r="AP458" s="41">
        <v>194.79249999999999</v>
      </c>
      <c r="AQ458" s="41">
        <v>0.4375</v>
      </c>
      <c r="AR458" s="41">
        <v>0</v>
      </c>
      <c r="AS458" s="41">
        <v>0</v>
      </c>
      <c r="AT458" s="41">
        <v>0</v>
      </c>
      <c r="AU458" s="41">
        <v>0</v>
      </c>
      <c r="AV458" s="41">
        <v>0</v>
      </c>
      <c r="AW458" s="41">
        <v>0</v>
      </c>
      <c r="AX458" s="41">
        <v>0</v>
      </c>
      <c r="AY458" s="41">
        <v>0</v>
      </c>
      <c r="AZ458" s="41">
        <v>0</v>
      </c>
      <c r="BA458" s="41">
        <v>0</v>
      </c>
    </row>
    <row r="459" spans="1:53" s="6" customFormat="1" x14ac:dyDescent="0.25">
      <c r="A459" s="6">
        <v>2010</v>
      </c>
      <c r="B459" s="6" t="s">
        <v>86</v>
      </c>
      <c r="C459" s="6" t="s">
        <v>101</v>
      </c>
      <c r="F459" s="41" t="s">
        <v>51</v>
      </c>
      <c r="G459" s="41" t="s">
        <v>52</v>
      </c>
      <c r="H459" s="41" t="s">
        <v>50</v>
      </c>
      <c r="I459" s="41">
        <v>0</v>
      </c>
      <c r="J459" s="41">
        <v>223.75890000000001</v>
      </c>
      <c r="K459" s="41">
        <v>413.262</v>
      </c>
      <c r="L459" s="41">
        <v>31.156300000000002</v>
      </c>
      <c r="M459" s="41">
        <v>0</v>
      </c>
      <c r="N459" s="41">
        <v>2.0352000000000001</v>
      </c>
      <c r="O459" s="41">
        <v>0</v>
      </c>
      <c r="P459" s="41">
        <v>6.2346000000000004</v>
      </c>
      <c r="Q459" s="41">
        <v>13.1073</v>
      </c>
      <c r="R459" s="41">
        <v>0</v>
      </c>
      <c r="S459" s="41">
        <v>12.0258</v>
      </c>
      <c r="T459" s="41">
        <v>6.0000000000000001E-3</v>
      </c>
      <c r="U459" s="41">
        <v>0</v>
      </c>
      <c r="V459" s="41">
        <v>0</v>
      </c>
      <c r="W459" s="41">
        <v>0</v>
      </c>
      <c r="X459" s="41">
        <v>3.36</v>
      </c>
      <c r="Y459" s="41">
        <v>0</v>
      </c>
      <c r="Z459" s="41">
        <v>522.20669999999996</v>
      </c>
      <c r="AA459" s="41">
        <v>0</v>
      </c>
      <c r="AB459" s="41">
        <v>0</v>
      </c>
      <c r="AC459" s="41">
        <v>180.666</v>
      </c>
      <c r="AD459" s="41">
        <v>0</v>
      </c>
      <c r="AE459" s="41">
        <v>0</v>
      </c>
      <c r="AF459" s="41">
        <v>0.4375</v>
      </c>
      <c r="AG459" s="41">
        <v>36.274999999999999</v>
      </c>
      <c r="AH459" s="41">
        <v>0.71109999999999995</v>
      </c>
      <c r="AI459" s="41">
        <v>0</v>
      </c>
      <c r="AJ459" s="41">
        <v>-9999</v>
      </c>
      <c r="AK459" s="41">
        <v>637.02089999999998</v>
      </c>
      <c r="AL459" s="41">
        <v>33.191499999999998</v>
      </c>
      <c r="AM459" s="41">
        <v>525.56669999999997</v>
      </c>
      <c r="AN459" s="41">
        <v>12.0318</v>
      </c>
      <c r="AO459" s="41">
        <v>13.1073</v>
      </c>
      <c r="AP459" s="41">
        <v>187.61179999999999</v>
      </c>
      <c r="AQ459" s="41">
        <v>0.4375</v>
      </c>
      <c r="AR459" s="41">
        <v>0</v>
      </c>
      <c r="AS459" s="41">
        <v>0</v>
      </c>
      <c r="AT459" s="41">
        <v>0</v>
      </c>
      <c r="AU459" s="41">
        <v>0</v>
      </c>
      <c r="AV459" s="41">
        <v>0</v>
      </c>
      <c r="AW459" s="41">
        <v>0</v>
      </c>
      <c r="AX459" s="41">
        <v>0</v>
      </c>
      <c r="AY459" s="41">
        <v>0</v>
      </c>
      <c r="AZ459" s="41">
        <v>0</v>
      </c>
      <c r="BA459" s="41">
        <v>0</v>
      </c>
    </row>
    <row r="460" spans="1:53" s="6" customFormat="1" x14ac:dyDescent="0.25">
      <c r="A460" s="6">
        <v>2025</v>
      </c>
      <c r="B460" s="6" t="s">
        <v>86</v>
      </c>
      <c r="C460" s="6" t="s">
        <v>101</v>
      </c>
      <c r="F460" s="41" t="s">
        <v>51</v>
      </c>
      <c r="G460" s="41" t="s">
        <v>52</v>
      </c>
      <c r="H460" s="41" t="s">
        <v>50</v>
      </c>
      <c r="I460" s="41">
        <v>8.4400000000000003E-2</v>
      </c>
      <c r="J460" s="41">
        <v>223.52500000000001</v>
      </c>
      <c r="K460" s="41">
        <v>411.47629999999998</v>
      </c>
      <c r="L460" s="41">
        <v>30.2393</v>
      </c>
      <c r="M460" s="41">
        <v>0</v>
      </c>
      <c r="N460" s="41">
        <v>1.9628000000000001</v>
      </c>
      <c r="O460" s="41">
        <v>0</v>
      </c>
      <c r="P460" s="41">
        <v>5.0167000000000002</v>
      </c>
      <c r="Q460" s="41">
        <v>18.5623</v>
      </c>
      <c r="R460" s="41">
        <v>0</v>
      </c>
      <c r="S460" s="41">
        <v>11.5883</v>
      </c>
      <c r="T460" s="41">
        <v>0.92379999999999995</v>
      </c>
      <c r="U460" s="41">
        <v>0</v>
      </c>
      <c r="V460" s="41">
        <v>0</v>
      </c>
      <c r="W460" s="41">
        <v>0</v>
      </c>
      <c r="X460" s="41">
        <v>3.3155000000000001</v>
      </c>
      <c r="Y460" s="41">
        <v>0</v>
      </c>
      <c r="Z460" s="41">
        <v>522.80880000000002</v>
      </c>
      <c r="AA460" s="41">
        <v>0</v>
      </c>
      <c r="AB460" s="41">
        <v>0</v>
      </c>
      <c r="AC460" s="41">
        <v>178.1662</v>
      </c>
      <c r="AD460" s="41">
        <v>0</v>
      </c>
      <c r="AE460" s="41">
        <v>0</v>
      </c>
      <c r="AF460" s="41">
        <v>0.4375</v>
      </c>
      <c r="AG460" s="41">
        <v>36.274999999999999</v>
      </c>
      <c r="AH460" s="41">
        <v>0.94499999999999995</v>
      </c>
      <c r="AI460" s="41">
        <v>0</v>
      </c>
      <c r="AJ460" s="41">
        <v>-9999</v>
      </c>
      <c r="AK460" s="41">
        <v>635.00130000000001</v>
      </c>
      <c r="AL460" s="41">
        <v>32.202100000000002</v>
      </c>
      <c r="AM460" s="41">
        <v>526.12429999999995</v>
      </c>
      <c r="AN460" s="41">
        <v>12.512</v>
      </c>
      <c r="AO460" s="41">
        <v>18.5623</v>
      </c>
      <c r="AP460" s="41">
        <v>184.12790000000001</v>
      </c>
      <c r="AQ460" s="41">
        <v>0.4375</v>
      </c>
      <c r="AR460" s="41">
        <v>0</v>
      </c>
      <c r="AS460" s="41">
        <v>0</v>
      </c>
      <c r="AT460" s="41">
        <v>0</v>
      </c>
      <c r="AU460" s="41">
        <v>0</v>
      </c>
      <c r="AV460" s="41">
        <v>0</v>
      </c>
      <c r="AW460" s="41">
        <v>0</v>
      </c>
      <c r="AX460" s="41">
        <v>0</v>
      </c>
      <c r="AY460" s="41">
        <v>0</v>
      </c>
      <c r="AZ460" s="41">
        <v>0</v>
      </c>
      <c r="BA460" s="41">
        <v>0</v>
      </c>
    </row>
    <row r="461" spans="1:53" s="6" customFormat="1" x14ac:dyDescent="0.25">
      <c r="A461" s="6">
        <v>2040</v>
      </c>
      <c r="B461" s="6" t="s">
        <v>86</v>
      </c>
      <c r="C461" s="6" t="s">
        <v>101</v>
      </c>
      <c r="F461" s="41" t="s">
        <v>51</v>
      </c>
      <c r="G461" s="41" t="s">
        <v>52</v>
      </c>
      <c r="H461" s="41" t="s">
        <v>50</v>
      </c>
      <c r="I461" s="41">
        <v>0.23519999999999999</v>
      </c>
      <c r="J461" s="41">
        <v>221.732</v>
      </c>
      <c r="K461" s="41">
        <v>406.83519999999999</v>
      </c>
      <c r="L461" s="41">
        <v>28.928699999999999</v>
      </c>
      <c r="M461" s="41">
        <v>0</v>
      </c>
      <c r="N461" s="41">
        <v>1.5425</v>
      </c>
      <c r="O461" s="41">
        <v>0</v>
      </c>
      <c r="P461" s="41">
        <v>7.9747000000000003</v>
      </c>
      <c r="Q461" s="41">
        <v>36.428199999999997</v>
      </c>
      <c r="R461" s="41">
        <v>0</v>
      </c>
      <c r="S461" s="41">
        <v>10.978400000000001</v>
      </c>
      <c r="T461" s="41">
        <v>0.9819</v>
      </c>
      <c r="U461" s="41">
        <v>0</v>
      </c>
      <c r="V461" s="41">
        <v>0</v>
      </c>
      <c r="W461" s="41">
        <v>0</v>
      </c>
      <c r="X461" s="41">
        <v>3.3191000000000002</v>
      </c>
      <c r="Y461" s="41">
        <v>0</v>
      </c>
      <c r="Z461" s="41">
        <v>523.63379999999995</v>
      </c>
      <c r="AA461" s="41">
        <v>0</v>
      </c>
      <c r="AB461" s="41">
        <v>0</v>
      </c>
      <c r="AC461" s="41">
        <v>163.4374</v>
      </c>
      <c r="AD461" s="41">
        <v>0</v>
      </c>
      <c r="AE461" s="41">
        <v>0</v>
      </c>
      <c r="AF461" s="41">
        <v>0.4375</v>
      </c>
      <c r="AG461" s="41">
        <v>36.274999999999999</v>
      </c>
      <c r="AH461" s="41">
        <v>2.738</v>
      </c>
      <c r="AI461" s="41">
        <v>0</v>
      </c>
      <c r="AJ461" s="41">
        <v>-9999</v>
      </c>
      <c r="AK461" s="41">
        <v>628.56730000000005</v>
      </c>
      <c r="AL461" s="41">
        <v>30.4712</v>
      </c>
      <c r="AM461" s="41">
        <v>526.9529</v>
      </c>
      <c r="AN461" s="41">
        <v>11.9603</v>
      </c>
      <c r="AO461" s="41">
        <v>36.428199999999997</v>
      </c>
      <c r="AP461" s="41">
        <v>174.15</v>
      </c>
      <c r="AQ461" s="41">
        <v>0.4375</v>
      </c>
      <c r="AR461" s="41">
        <v>0</v>
      </c>
      <c r="AS461" s="41">
        <v>0</v>
      </c>
      <c r="AT461" s="41">
        <v>0</v>
      </c>
      <c r="AU461" s="41">
        <v>0</v>
      </c>
      <c r="AV461" s="41">
        <v>0</v>
      </c>
      <c r="AW461" s="41">
        <v>0</v>
      </c>
      <c r="AX461" s="41">
        <v>0</v>
      </c>
      <c r="AY461" s="41">
        <v>0</v>
      </c>
      <c r="AZ461" s="41">
        <v>0</v>
      </c>
      <c r="BA461" s="41">
        <v>0</v>
      </c>
    </row>
    <row r="462" spans="1:53" s="6" customFormat="1" x14ac:dyDescent="0.25">
      <c r="A462" s="6">
        <v>2055</v>
      </c>
      <c r="B462" s="6" t="s">
        <v>86</v>
      </c>
      <c r="C462" s="6" t="s">
        <v>101</v>
      </c>
      <c r="F462" s="41" t="s">
        <v>51</v>
      </c>
      <c r="G462" s="41" t="s">
        <v>52</v>
      </c>
      <c r="H462" s="41" t="s">
        <v>50</v>
      </c>
      <c r="I462" s="41">
        <v>0.38600000000000001</v>
      </c>
      <c r="J462" s="41">
        <v>219.63579999999999</v>
      </c>
      <c r="K462" s="41">
        <v>402.21039999999999</v>
      </c>
      <c r="L462" s="41">
        <v>27.996700000000001</v>
      </c>
      <c r="M462" s="41">
        <v>0</v>
      </c>
      <c r="N462" s="41">
        <v>1.1691</v>
      </c>
      <c r="O462" s="41">
        <v>0</v>
      </c>
      <c r="P462" s="41">
        <v>7.2358000000000002</v>
      </c>
      <c r="Q462" s="41">
        <v>104.2383</v>
      </c>
      <c r="R462" s="41">
        <v>0</v>
      </c>
      <c r="S462" s="41">
        <v>10.285</v>
      </c>
      <c r="T462" s="41">
        <v>0.88280000000000003</v>
      </c>
      <c r="U462" s="41">
        <v>0</v>
      </c>
      <c r="V462" s="41">
        <v>0</v>
      </c>
      <c r="W462" s="41">
        <v>0</v>
      </c>
      <c r="X462" s="41">
        <v>3.2298</v>
      </c>
      <c r="Y462" s="41">
        <v>0</v>
      </c>
      <c r="Z462" s="41">
        <v>524.7654</v>
      </c>
      <c r="AA462" s="41">
        <v>0</v>
      </c>
      <c r="AB462" s="41">
        <v>0</v>
      </c>
      <c r="AC462" s="41">
        <v>102.0466</v>
      </c>
      <c r="AD462" s="41">
        <v>0</v>
      </c>
      <c r="AE462" s="41">
        <v>0</v>
      </c>
      <c r="AF462" s="41">
        <v>0.4375</v>
      </c>
      <c r="AG462" s="41">
        <v>36.274999999999999</v>
      </c>
      <c r="AH462" s="41">
        <v>4.8342000000000001</v>
      </c>
      <c r="AI462" s="41">
        <v>0</v>
      </c>
      <c r="AJ462" s="41">
        <v>-9999</v>
      </c>
      <c r="AK462" s="41">
        <v>621.84619999999995</v>
      </c>
      <c r="AL462" s="41">
        <v>29.165800000000001</v>
      </c>
      <c r="AM462" s="41">
        <v>527.99519999999995</v>
      </c>
      <c r="AN462" s="41">
        <v>11.1678</v>
      </c>
      <c r="AO462" s="41">
        <v>104.2383</v>
      </c>
      <c r="AP462" s="41">
        <v>114.11660000000001</v>
      </c>
      <c r="AQ462" s="41">
        <v>0.4375</v>
      </c>
      <c r="AR462" s="41">
        <v>0</v>
      </c>
      <c r="AS462" s="41">
        <v>0</v>
      </c>
      <c r="AT462" s="41">
        <v>0</v>
      </c>
      <c r="AU462" s="41">
        <v>0</v>
      </c>
      <c r="AV462" s="41">
        <v>0</v>
      </c>
      <c r="AW462" s="41">
        <v>0</v>
      </c>
      <c r="AX462" s="41">
        <v>0</v>
      </c>
      <c r="AY462" s="41">
        <v>0</v>
      </c>
      <c r="AZ462" s="41">
        <v>0</v>
      </c>
      <c r="BA462" s="41">
        <v>0</v>
      </c>
    </row>
    <row r="463" spans="1:53" s="6" customFormat="1" x14ac:dyDescent="0.25">
      <c r="A463" s="6">
        <v>2070</v>
      </c>
      <c r="B463" s="6" t="s">
        <v>86</v>
      </c>
      <c r="C463" s="6" t="s">
        <v>101</v>
      </c>
      <c r="F463" s="41" t="s">
        <v>51</v>
      </c>
      <c r="G463" s="41" t="s">
        <v>52</v>
      </c>
      <c r="H463" s="41" t="s">
        <v>50</v>
      </c>
      <c r="I463" s="41">
        <v>0.57379999999999998</v>
      </c>
      <c r="J463" s="41">
        <v>216.75450000000001</v>
      </c>
      <c r="K463" s="41">
        <v>396.23869999999999</v>
      </c>
      <c r="L463" s="41">
        <v>27.171900000000001</v>
      </c>
      <c r="M463" s="41">
        <v>0</v>
      </c>
      <c r="N463" s="41">
        <v>0.95699999999999996</v>
      </c>
      <c r="O463" s="41">
        <v>0</v>
      </c>
      <c r="P463" s="41">
        <v>7.4657</v>
      </c>
      <c r="Q463" s="41">
        <v>176.04730000000001</v>
      </c>
      <c r="R463" s="41">
        <v>0</v>
      </c>
      <c r="S463" s="41">
        <v>9.5891999999999999</v>
      </c>
      <c r="T463" s="41">
        <v>0.82609999999999995</v>
      </c>
      <c r="U463" s="41">
        <v>0</v>
      </c>
      <c r="V463" s="41">
        <v>0</v>
      </c>
      <c r="W463" s="41">
        <v>0</v>
      </c>
      <c r="X463" s="41">
        <v>3.2223999999999999</v>
      </c>
      <c r="Y463" s="41">
        <v>0</v>
      </c>
      <c r="Z463" s="41">
        <v>526.13779999999997</v>
      </c>
      <c r="AA463" s="41">
        <v>0</v>
      </c>
      <c r="AB463" s="41">
        <v>0</v>
      </c>
      <c r="AC463" s="41">
        <v>36.404299999999999</v>
      </c>
      <c r="AD463" s="41">
        <v>0</v>
      </c>
      <c r="AE463" s="41">
        <v>0</v>
      </c>
      <c r="AF463" s="41">
        <v>0.43709999999999999</v>
      </c>
      <c r="AG463" s="41">
        <v>36.274999999999999</v>
      </c>
      <c r="AH463" s="41">
        <v>7.7154999999999996</v>
      </c>
      <c r="AI463" s="41">
        <v>0</v>
      </c>
      <c r="AJ463" s="41">
        <v>-9999</v>
      </c>
      <c r="AK463" s="41">
        <v>612.9932</v>
      </c>
      <c r="AL463" s="41">
        <v>28.128900000000002</v>
      </c>
      <c r="AM463" s="41">
        <v>529.36019999999996</v>
      </c>
      <c r="AN463" s="41">
        <v>10.4153</v>
      </c>
      <c r="AO463" s="41">
        <v>176.04730000000001</v>
      </c>
      <c r="AP463" s="41">
        <v>51.585500000000003</v>
      </c>
      <c r="AQ463" s="41">
        <v>0.43709999999999999</v>
      </c>
      <c r="AR463" s="41">
        <v>0</v>
      </c>
      <c r="AS463" s="41">
        <v>0</v>
      </c>
      <c r="AT463" s="41">
        <v>0</v>
      </c>
      <c r="AU463" s="41">
        <v>0</v>
      </c>
      <c r="AV463" s="41">
        <v>0</v>
      </c>
      <c r="AW463" s="41">
        <v>0</v>
      </c>
      <c r="AX463" s="41">
        <v>0</v>
      </c>
      <c r="AY463" s="41">
        <v>0</v>
      </c>
      <c r="AZ463" s="41">
        <v>0</v>
      </c>
      <c r="BA463" s="41">
        <v>0</v>
      </c>
    </row>
    <row r="464" spans="1:53" s="6" customFormat="1" x14ac:dyDescent="0.25">
      <c r="A464" s="6">
        <v>2085</v>
      </c>
      <c r="B464" s="6" t="s">
        <v>86</v>
      </c>
      <c r="C464" s="6" t="s">
        <v>101</v>
      </c>
      <c r="F464" s="41" t="s">
        <v>51</v>
      </c>
      <c r="G464" s="41" t="s">
        <v>52</v>
      </c>
      <c r="H464" s="41" t="s">
        <v>50</v>
      </c>
      <c r="I464" s="41">
        <v>0.76160000000000005</v>
      </c>
      <c r="J464" s="41">
        <v>213.05510000000001</v>
      </c>
      <c r="K464" s="41">
        <v>390.45650000000001</v>
      </c>
      <c r="L464" s="41">
        <v>26.5671</v>
      </c>
      <c r="M464" s="41">
        <v>0</v>
      </c>
      <c r="N464" s="41">
        <v>0.94079999999999997</v>
      </c>
      <c r="O464" s="41">
        <v>0</v>
      </c>
      <c r="P464" s="41">
        <v>6.7279999999999998</v>
      </c>
      <c r="Q464" s="41">
        <v>208.4357</v>
      </c>
      <c r="R464" s="41">
        <v>0</v>
      </c>
      <c r="S464" s="41">
        <v>8.8757999999999999</v>
      </c>
      <c r="T464" s="41">
        <v>0.8286</v>
      </c>
      <c r="U464" s="41">
        <v>0</v>
      </c>
      <c r="V464" s="41">
        <v>0</v>
      </c>
      <c r="W464" s="41">
        <v>0</v>
      </c>
      <c r="X464" s="41">
        <v>3.2244000000000002</v>
      </c>
      <c r="Y464" s="41">
        <v>0</v>
      </c>
      <c r="Z464" s="41">
        <v>527.5326</v>
      </c>
      <c r="AA464" s="41">
        <v>0</v>
      </c>
      <c r="AB464" s="41">
        <v>0</v>
      </c>
      <c r="AC464" s="41">
        <v>10.5009</v>
      </c>
      <c r="AD464" s="41">
        <v>0</v>
      </c>
      <c r="AE464" s="41">
        <v>0</v>
      </c>
      <c r="AF464" s="41">
        <v>0.40710000000000002</v>
      </c>
      <c r="AG464" s="41">
        <v>36.274999999999999</v>
      </c>
      <c r="AH464" s="41">
        <v>11.414899999999999</v>
      </c>
      <c r="AI464" s="41">
        <v>0</v>
      </c>
      <c r="AJ464" s="41">
        <v>-9999</v>
      </c>
      <c r="AK464" s="41">
        <v>603.51160000000004</v>
      </c>
      <c r="AL464" s="41">
        <v>27.507999999999999</v>
      </c>
      <c r="AM464" s="41">
        <v>530.75699999999995</v>
      </c>
      <c r="AN464" s="41">
        <v>9.7043999999999997</v>
      </c>
      <c r="AO464" s="41">
        <v>208.4357</v>
      </c>
      <c r="AP464" s="41">
        <v>28.643799999999999</v>
      </c>
      <c r="AQ464" s="41">
        <v>0.40710000000000002</v>
      </c>
      <c r="AR464" s="41">
        <v>0</v>
      </c>
      <c r="AS464" s="41">
        <v>0</v>
      </c>
      <c r="AT464" s="41">
        <v>0</v>
      </c>
      <c r="AU464" s="41">
        <v>0</v>
      </c>
      <c r="AV464" s="41">
        <v>0</v>
      </c>
      <c r="AW464" s="41">
        <v>0</v>
      </c>
      <c r="AX464" s="41">
        <v>0</v>
      </c>
      <c r="AY464" s="41">
        <v>0</v>
      </c>
      <c r="AZ464" s="41">
        <v>0</v>
      </c>
      <c r="BA464" s="41">
        <v>0</v>
      </c>
    </row>
    <row r="465" spans="1:53" s="6" customFormat="1" x14ac:dyDescent="0.25">
      <c r="A465" s="6">
        <v>2100</v>
      </c>
      <c r="B465" s="6" t="s">
        <v>86</v>
      </c>
      <c r="C465" s="6" t="s">
        <v>101</v>
      </c>
      <c r="F465" s="41" t="s">
        <v>51</v>
      </c>
      <c r="G465" s="41" t="s">
        <v>52</v>
      </c>
      <c r="H465" s="41" t="s">
        <v>50</v>
      </c>
      <c r="I465" s="41">
        <v>0.95499999999999996</v>
      </c>
      <c r="J465" s="41">
        <v>208.6815</v>
      </c>
      <c r="K465" s="41">
        <v>383.22129999999999</v>
      </c>
      <c r="L465" s="41">
        <v>26.0458</v>
      </c>
      <c r="M465" s="41">
        <v>0</v>
      </c>
      <c r="N465" s="41">
        <v>0.92810000000000004</v>
      </c>
      <c r="O465" s="41">
        <v>0</v>
      </c>
      <c r="P465" s="41">
        <v>7.9630000000000001</v>
      </c>
      <c r="Q465" s="41">
        <v>219.20599999999999</v>
      </c>
      <c r="R465" s="41">
        <v>0</v>
      </c>
      <c r="S465" s="41">
        <v>8.1264000000000003</v>
      </c>
      <c r="T465" s="41">
        <v>1.0992</v>
      </c>
      <c r="U465" s="41">
        <v>0</v>
      </c>
      <c r="V465" s="41">
        <v>0</v>
      </c>
      <c r="W465" s="41">
        <v>0</v>
      </c>
      <c r="X465" s="41">
        <v>3.2281</v>
      </c>
      <c r="Y465" s="41">
        <v>0</v>
      </c>
      <c r="Z465" s="41">
        <v>528.90219999999999</v>
      </c>
      <c r="AA465" s="41">
        <v>0</v>
      </c>
      <c r="AB465" s="41">
        <v>0</v>
      </c>
      <c r="AC465" s="41">
        <v>5.4221000000000004</v>
      </c>
      <c r="AD465" s="41">
        <v>0</v>
      </c>
      <c r="AE465" s="41">
        <v>0</v>
      </c>
      <c r="AF465" s="41">
        <v>0.35539999999999999</v>
      </c>
      <c r="AG465" s="41">
        <v>36.274999999999999</v>
      </c>
      <c r="AH465" s="41">
        <v>15.788500000000001</v>
      </c>
      <c r="AI465" s="41">
        <v>0</v>
      </c>
      <c r="AJ465" s="41">
        <v>-9999</v>
      </c>
      <c r="AK465" s="41">
        <v>591.90279999999996</v>
      </c>
      <c r="AL465" s="41">
        <v>26.973800000000001</v>
      </c>
      <c r="AM465" s="41">
        <v>532.13030000000003</v>
      </c>
      <c r="AN465" s="41">
        <v>9.2256</v>
      </c>
      <c r="AO465" s="41">
        <v>219.20599999999999</v>
      </c>
      <c r="AP465" s="41">
        <v>29.1736</v>
      </c>
      <c r="AQ465" s="41">
        <v>0.35539999999999999</v>
      </c>
      <c r="AR465" s="41">
        <v>0</v>
      </c>
      <c r="AS465" s="41">
        <v>0</v>
      </c>
      <c r="AT465" s="41">
        <v>0</v>
      </c>
      <c r="AU465" s="41">
        <v>0</v>
      </c>
      <c r="AV465" s="41">
        <v>0</v>
      </c>
      <c r="AW465" s="41">
        <v>0</v>
      </c>
      <c r="AX465" s="41">
        <v>0</v>
      </c>
      <c r="AY465" s="41">
        <v>0</v>
      </c>
      <c r="AZ465" s="41">
        <v>0</v>
      </c>
      <c r="BA465" s="41">
        <v>0</v>
      </c>
    </row>
    <row r="466" spans="1:53" s="6" customFormat="1" x14ac:dyDescent="0.25">
      <c r="A466" s="6">
        <v>0</v>
      </c>
      <c r="B466" s="6" t="s">
        <v>87</v>
      </c>
      <c r="C466" s="6" t="s">
        <v>101</v>
      </c>
      <c r="F466" s="41" t="s">
        <v>51</v>
      </c>
      <c r="G466" s="41" t="s">
        <v>52</v>
      </c>
      <c r="H466" s="41" t="s">
        <v>50</v>
      </c>
      <c r="I466" s="41">
        <v>0</v>
      </c>
      <c r="J466" s="41">
        <v>88.1875</v>
      </c>
      <c r="K466" s="41">
        <v>739.16499999999996</v>
      </c>
      <c r="L466" s="41">
        <v>14.09</v>
      </c>
      <c r="M466" s="41">
        <v>0</v>
      </c>
      <c r="N466" s="41">
        <v>1.1499999999999999</v>
      </c>
      <c r="O466" s="41">
        <v>1.155</v>
      </c>
      <c r="P466" s="41">
        <v>0.33500000000000002</v>
      </c>
      <c r="Q466" s="41">
        <v>19.172499999999999</v>
      </c>
      <c r="R466" s="41">
        <v>0</v>
      </c>
      <c r="S466" s="41">
        <v>9.6624999999999996</v>
      </c>
      <c r="T466" s="41">
        <v>0</v>
      </c>
      <c r="U466" s="41">
        <v>0</v>
      </c>
      <c r="V466" s="41">
        <v>0</v>
      </c>
      <c r="W466" s="41">
        <v>0</v>
      </c>
      <c r="X466" s="41">
        <v>6.7625000000000002</v>
      </c>
      <c r="Y466" s="41">
        <v>0</v>
      </c>
      <c r="Z466" s="41">
        <v>1226.9925000000001</v>
      </c>
      <c r="AA466" s="41">
        <v>0</v>
      </c>
      <c r="AB466" s="41">
        <v>0</v>
      </c>
      <c r="AC466" s="41">
        <v>359.53750000000002</v>
      </c>
      <c r="AD466" s="41">
        <v>0</v>
      </c>
      <c r="AE466" s="41">
        <v>0</v>
      </c>
      <c r="AF466" s="41">
        <v>3.1724999999999999</v>
      </c>
      <c r="AG466" s="41">
        <v>0</v>
      </c>
      <c r="AH466" s="41">
        <v>0</v>
      </c>
      <c r="AI466" s="41">
        <v>0</v>
      </c>
      <c r="AJ466" s="41">
        <v>-9999</v>
      </c>
      <c r="AK466" s="41">
        <v>827.35249999999996</v>
      </c>
      <c r="AL466" s="41">
        <v>15.24</v>
      </c>
      <c r="AM466" s="41">
        <v>1233.7550000000001</v>
      </c>
      <c r="AN466" s="41">
        <v>9.6624999999999996</v>
      </c>
      <c r="AO466" s="41">
        <v>19.172499999999999</v>
      </c>
      <c r="AP466" s="41">
        <v>359.8725</v>
      </c>
      <c r="AQ466" s="41">
        <v>4.3274999999999997</v>
      </c>
      <c r="AR466" s="41">
        <v>0</v>
      </c>
      <c r="AS466" s="41">
        <v>0</v>
      </c>
      <c r="AT466" s="41">
        <v>0</v>
      </c>
      <c r="AU466" s="41">
        <v>0</v>
      </c>
      <c r="AV466" s="41">
        <v>0</v>
      </c>
      <c r="AW466" s="41">
        <v>0</v>
      </c>
      <c r="AX466" s="41">
        <v>0</v>
      </c>
      <c r="AY466" s="41">
        <v>0</v>
      </c>
      <c r="AZ466" s="41">
        <v>0</v>
      </c>
      <c r="BA466" s="41">
        <v>0</v>
      </c>
    </row>
    <row r="467" spans="1:53" s="6" customFormat="1" x14ac:dyDescent="0.25">
      <c r="A467" s="6">
        <v>2010</v>
      </c>
      <c r="B467" s="6" t="s">
        <v>87</v>
      </c>
      <c r="C467" s="6" t="s">
        <v>101</v>
      </c>
      <c r="F467" s="41" t="s">
        <v>51</v>
      </c>
      <c r="G467" s="41" t="s">
        <v>52</v>
      </c>
      <c r="H467" s="41" t="s">
        <v>50</v>
      </c>
      <c r="I467" s="41">
        <v>0</v>
      </c>
      <c r="J467" s="41">
        <v>87.801100000000005</v>
      </c>
      <c r="K467" s="41">
        <v>722.20169999999996</v>
      </c>
      <c r="L467" s="41">
        <v>14.09</v>
      </c>
      <c r="M467" s="41">
        <v>0</v>
      </c>
      <c r="N467" s="41">
        <v>1.1499999999999999</v>
      </c>
      <c r="O467" s="41">
        <v>1.155</v>
      </c>
      <c r="P467" s="41">
        <v>17.256499999999999</v>
      </c>
      <c r="Q467" s="41">
        <v>40.4968</v>
      </c>
      <c r="R467" s="41">
        <v>0</v>
      </c>
      <c r="S467" s="41">
        <v>9.6614000000000004</v>
      </c>
      <c r="T467" s="41">
        <v>0.16550000000000001</v>
      </c>
      <c r="U467" s="41">
        <v>0</v>
      </c>
      <c r="V467" s="41">
        <v>0</v>
      </c>
      <c r="W467" s="41">
        <v>0</v>
      </c>
      <c r="X467" s="41">
        <v>6.7625000000000002</v>
      </c>
      <c r="Y467" s="41">
        <v>0</v>
      </c>
      <c r="Z467" s="41">
        <v>1226.9936</v>
      </c>
      <c r="AA467" s="41">
        <v>0</v>
      </c>
      <c r="AB467" s="41">
        <v>0</v>
      </c>
      <c r="AC467" s="41">
        <v>338.08960000000002</v>
      </c>
      <c r="AD467" s="41">
        <v>0</v>
      </c>
      <c r="AE467" s="41">
        <v>0</v>
      </c>
      <c r="AF467" s="41">
        <v>3.1724999999999999</v>
      </c>
      <c r="AG467" s="41">
        <v>0</v>
      </c>
      <c r="AH467" s="41">
        <v>0.38640000000000002</v>
      </c>
      <c r="AI467" s="41">
        <v>0</v>
      </c>
      <c r="AJ467" s="41">
        <v>-9999</v>
      </c>
      <c r="AK467" s="41">
        <v>810.00279999999998</v>
      </c>
      <c r="AL467" s="41">
        <v>15.24</v>
      </c>
      <c r="AM467" s="41">
        <v>1233.7561000000001</v>
      </c>
      <c r="AN467" s="41">
        <v>9.8268000000000004</v>
      </c>
      <c r="AO467" s="41">
        <v>40.4968</v>
      </c>
      <c r="AP467" s="41">
        <v>355.73239999999998</v>
      </c>
      <c r="AQ467" s="41">
        <v>4.3274999999999997</v>
      </c>
      <c r="AR467" s="41">
        <v>0</v>
      </c>
      <c r="AS467" s="41">
        <v>0</v>
      </c>
      <c r="AT467" s="41">
        <v>0</v>
      </c>
      <c r="AU467" s="41">
        <v>0</v>
      </c>
      <c r="AV467" s="41">
        <v>0</v>
      </c>
      <c r="AW467" s="41">
        <v>0</v>
      </c>
      <c r="AX467" s="41">
        <v>0</v>
      </c>
      <c r="AY467" s="41">
        <v>0</v>
      </c>
      <c r="AZ467" s="41">
        <v>0</v>
      </c>
      <c r="BA467" s="41">
        <v>0</v>
      </c>
    </row>
    <row r="468" spans="1:53" s="6" customFormat="1" x14ac:dyDescent="0.25">
      <c r="A468" s="6">
        <v>2025</v>
      </c>
      <c r="B468" s="6" t="s">
        <v>87</v>
      </c>
      <c r="C468" s="6" t="s">
        <v>101</v>
      </c>
      <c r="F468" s="41" t="s">
        <v>51</v>
      </c>
      <c r="G468" s="41" t="s">
        <v>52</v>
      </c>
      <c r="H468" s="41" t="s">
        <v>50</v>
      </c>
      <c r="I468" s="41">
        <v>8.4400000000000003E-2</v>
      </c>
      <c r="J468" s="41">
        <v>87.654899999999998</v>
      </c>
      <c r="K468" s="41">
        <v>718.02890000000002</v>
      </c>
      <c r="L468" s="41">
        <v>13.9842</v>
      </c>
      <c r="M468" s="41">
        <v>0</v>
      </c>
      <c r="N468" s="41">
        <v>1.1499999999999999</v>
      </c>
      <c r="O468" s="41">
        <v>1.155</v>
      </c>
      <c r="P468" s="41">
        <v>15.8765</v>
      </c>
      <c r="Q468" s="41">
        <v>42.492100000000001</v>
      </c>
      <c r="R468" s="41">
        <v>0</v>
      </c>
      <c r="S468" s="41">
        <v>9.6653000000000002</v>
      </c>
      <c r="T468" s="41">
        <v>6.1430999999999996</v>
      </c>
      <c r="U468" s="41">
        <v>0</v>
      </c>
      <c r="V468" s="41">
        <v>0</v>
      </c>
      <c r="W468" s="41">
        <v>0</v>
      </c>
      <c r="X468" s="41">
        <v>6.7625000000000002</v>
      </c>
      <c r="Y468" s="41">
        <v>0</v>
      </c>
      <c r="Z468" s="41">
        <v>1227.0029999999999</v>
      </c>
      <c r="AA468" s="41">
        <v>0</v>
      </c>
      <c r="AB468" s="41">
        <v>0</v>
      </c>
      <c r="AC468" s="41">
        <v>335.762</v>
      </c>
      <c r="AD468" s="41">
        <v>0</v>
      </c>
      <c r="AE468" s="41">
        <v>0</v>
      </c>
      <c r="AF468" s="41">
        <v>3.1724999999999999</v>
      </c>
      <c r="AG468" s="41">
        <v>0</v>
      </c>
      <c r="AH468" s="41">
        <v>0.53259999999999996</v>
      </c>
      <c r="AI468" s="41">
        <v>0</v>
      </c>
      <c r="AJ468" s="41">
        <v>-9999</v>
      </c>
      <c r="AK468" s="41">
        <v>805.68380000000002</v>
      </c>
      <c r="AL468" s="41">
        <v>15.1342</v>
      </c>
      <c r="AM468" s="41">
        <v>1233.7655</v>
      </c>
      <c r="AN468" s="41">
        <v>15.808400000000001</v>
      </c>
      <c r="AO468" s="41">
        <v>42.492100000000001</v>
      </c>
      <c r="AP468" s="41">
        <v>352.17099999999999</v>
      </c>
      <c r="AQ468" s="41">
        <v>4.3274999999999997</v>
      </c>
      <c r="AR468" s="41">
        <v>0</v>
      </c>
      <c r="AS468" s="41">
        <v>0</v>
      </c>
      <c r="AT468" s="41">
        <v>0</v>
      </c>
      <c r="AU468" s="41">
        <v>0</v>
      </c>
      <c r="AV468" s="41">
        <v>0</v>
      </c>
      <c r="AW468" s="41">
        <v>0</v>
      </c>
      <c r="AX468" s="41">
        <v>0</v>
      </c>
      <c r="AY468" s="41">
        <v>0</v>
      </c>
      <c r="AZ468" s="41">
        <v>0</v>
      </c>
      <c r="BA468" s="41">
        <v>0</v>
      </c>
    </row>
    <row r="469" spans="1:53" s="6" customFormat="1" x14ac:dyDescent="0.25">
      <c r="A469" s="6">
        <v>2040</v>
      </c>
      <c r="B469" s="6" t="s">
        <v>87</v>
      </c>
      <c r="C469" s="6" t="s">
        <v>101</v>
      </c>
      <c r="F469" s="41" t="s">
        <v>51</v>
      </c>
      <c r="G469" s="41" t="s">
        <v>52</v>
      </c>
      <c r="H469" s="41" t="s">
        <v>50</v>
      </c>
      <c r="I469" s="41">
        <v>0.23519999999999999</v>
      </c>
      <c r="J469" s="41">
        <v>87.290800000000004</v>
      </c>
      <c r="K469" s="41">
        <v>709.35640000000001</v>
      </c>
      <c r="L469" s="41">
        <v>13.8484</v>
      </c>
      <c r="M469" s="41">
        <v>0</v>
      </c>
      <c r="N469" s="41">
        <v>1.1499999999999999</v>
      </c>
      <c r="O469" s="41">
        <v>1.1548</v>
      </c>
      <c r="P469" s="41">
        <v>20.590900000000001</v>
      </c>
      <c r="Q469" s="41">
        <v>53.643300000000004</v>
      </c>
      <c r="R469" s="41">
        <v>0</v>
      </c>
      <c r="S469" s="41">
        <v>9.6145999999999994</v>
      </c>
      <c r="T469" s="41">
        <v>4.8357999999999999</v>
      </c>
      <c r="U469" s="41">
        <v>0</v>
      </c>
      <c r="V469" s="41">
        <v>0</v>
      </c>
      <c r="W469" s="41">
        <v>0</v>
      </c>
      <c r="X469" s="41">
        <v>6.7625000000000002</v>
      </c>
      <c r="Y469" s="41">
        <v>0</v>
      </c>
      <c r="Z469" s="41">
        <v>1229.4517000000001</v>
      </c>
      <c r="AA469" s="41">
        <v>0</v>
      </c>
      <c r="AB469" s="41">
        <v>0</v>
      </c>
      <c r="AC469" s="41">
        <v>327.61540000000002</v>
      </c>
      <c r="AD469" s="41">
        <v>0</v>
      </c>
      <c r="AE469" s="41">
        <v>0</v>
      </c>
      <c r="AF469" s="41">
        <v>3.1713</v>
      </c>
      <c r="AG469" s="41">
        <v>0</v>
      </c>
      <c r="AH469" s="41">
        <v>0.89670000000000005</v>
      </c>
      <c r="AI469" s="41">
        <v>0</v>
      </c>
      <c r="AJ469" s="41">
        <v>-9999</v>
      </c>
      <c r="AK469" s="41">
        <v>796.6472</v>
      </c>
      <c r="AL469" s="41">
        <v>14.9984</v>
      </c>
      <c r="AM469" s="41">
        <v>1236.2141999999999</v>
      </c>
      <c r="AN469" s="41">
        <v>14.4504</v>
      </c>
      <c r="AO469" s="41">
        <v>53.643300000000004</v>
      </c>
      <c r="AP469" s="41">
        <v>349.10300000000001</v>
      </c>
      <c r="AQ469" s="41">
        <v>4.3261000000000003</v>
      </c>
      <c r="AR469" s="41">
        <v>0</v>
      </c>
      <c r="AS469" s="41">
        <v>0</v>
      </c>
      <c r="AT469" s="41">
        <v>0</v>
      </c>
      <c r="AU469" s="41">
        <v>0</v>
      </c>
      <c r="AV469" s="41">
        <v>0</v>
      </c>
      <c r="AW469" s="41">
        <v>0</v>
      </c>
      <c r="AX469" s="41">
        <v>0</v>
      </c>
      <c r="AY469" s="41">
        <v>0</v>
      </c>
      <c r="AZ469" s="41">
        <v>0</v>
      </c>
      <c r="BA469" s="41">
        <v>0</v>
      </c>
    </row>
    <row r="470" spans="1:53" s="6" customFormat="1" x14ac:dyDescent="0.25">
      <c r="A470" s="6">
        <v>2055</v>
      </c>
      <c r="B470" s="6" t="s">
        <v>87</v>
      </c>
      <c r="C470" s="6" t="s">
        <v>101</v>
      </c>
      <c r="F470" s="41" t="s">
        <v>51</v>
      </c>
      <c r="G470" s="41" t="s">
        <v>52</v>
      </c>
      <c r="H470" s="41" t="s">
        <v>50</v>
      </c>
      <c r="I470" s="41">
        <v>0.38600000000000001</v>
      </c>
      <c r="J470" s="41">
        <v>86.890699999999995</v>
      </c>
      <c r="K470" s="41">
        <v>698.89790000000005</v>
      </c>
      <c r="L470" s="41">
        <v>13.8248</v>
      </c>
      <c r="M470" s="41">
        <v>0</v>
      </c>
      <c r="N470" s="41">
        <v>1.1499999999999999</v>
      </c>
      <c r="O470" s="41">
        <v>1.1545000000000001</v>
      </c>
      <c r="P470" s="41">
        <v>25.6952</v>
      </c>
      <c r="Q470" s="41">
        <v>78.163300000000007</v>
      </c>
      <c r="R470" s="41">
        <v>0</v>
      </c>
      <c r="S470" s="41">
        <v>9.4941999999999993</v>
      </c>
      <c r="T470" s="41">
        <v>2.581</v>
      </c>
      <c r="U470" s="41">
        <v>0</v>
      </c>
      <c r="V470" s="41">
        <v>0</v>
      </c>
      <c r="W470" s="41">
        <v>0</v>
      </c>
      <c r="X470" s="41">
        <v>6.7625000000000002</v>
      </c>
      <c r="Y470" s="41">
        <v>0</v>
      </c>
      <c r="Z470" s="41">
        <v>1232.5047999999999</v>
      </c>
      <c r="AA470" s="41">
        <v>0</v>
      </c>
      <c r="AB470" s="41">
        <v>0</v>
      </c>
      <c r="AC470" s="41">
        <v>307.81920000000002</v>
      </c>
      <c r="AD470" s="41">
        <v>0</v>
      </c>
      <c r="AE470" s="41">
        <v>0</v>
      </c>
      <c r="AF470" s="41">
        <v>3.1476999999999999</v>
      </c>
      <c r="AG470" s="41">
        <v>0</v>
      </c>
      <c r="AH470" s="41">
        <v>1.2968</v>
      </c>
      <c r="AI470" s="41">
        <v>0</v>
      </c>
      <c r="AJ470" s="41">
        <v>-9999</v>
      </c>
      <c r="AK470" s="41">
        <v>785.78859999999997</v>
      </c>
      <c r="AL470" s="41">
        <v>14.9748</v>
      </c>
      <c r="AM470" s="41">
        <v>1239.2673</v>
      </c>
      <c r="AN470" s="41">
        <v>12.075200000000001</v>
      </c>
      <c r="AO470" s="41">
        <v>78.163300000000007</v>
      </c>
      <c r="AP470" s="41">
        <v>334.81119999999999</v>
      </c>
      <c r="AQ470" s="41">
        <v>4.3021000000000003</v>
      </c>
      <c r="AR470" s="41">
        <v>0</v>
      </c>
      <c r="AS470" s="41">
        <v>0</v>
      </c>
      <c r="AT470" s="41">
        <v>0</v>
      </c>
      <c r="AU470" s="41">
        <v>0</v>
      </c>
      <c r="AV470" s="41">
        <v>0</v>
      </c>
      <c r="AW470" s="41">
        <v>0</v>
      </c>
      <c r="AX470" s="41">
        <v>0</v>
      </c>
      <c r="AY470" s="41">
        <v>0</v>
      </c>
      <c r="AZ470" s="41">
        <v>0</v>
      </c>
      <c r="BA470" s="41">
        <v>0</v>
      </c>
    </row>
    <row r="471" spans="1:53" s="6" customFormat="1" x14ac:dyDescent="0.25">
      <c r="A471" s="6">
        <v>2070</v>
      </c>
      <c r="B471" s="6" t="s">
        <v>87</v>
      </c>
      <c r="C471" s="6" t="s">
        <v>101</v>
      </c>
      <c r="F471" s="41" t="s">
        <v>51</v>
      </c>
      <c r="G471" s="41" t="s">
        <v>52</v>
      </c>
      <c r="H471" s="41" t="s">
        <v>50</v>
      </c>
      <c r="I471" s="41">
        <v>0.57379999999999998</v>
      </c>
      <c r="J471" s="41">
        <v>85.965599999999995</v>
      </c>
      <c r="K471" s="41">
        <v>687.24620000000004</v>
      </c>
      <c r="L471" s="41">
        <v>13.7852</v>
      </c>
      <c r="M471" s="41">
        <v>0</v>
      </c>
      <c r="N471" s="41">
        <v>1.1499999999999999</v>
      </c>
      <c r="O471" s="41">
        <v>1.153</v>
      </c>
      <c r="P471" s="41">
        <v>26.298100000000002</v>
      </c>
      <c r="Q471" s="41">
        <v>245.77879999999999</v>
      </c>
      <c r="R471" s="41">
        <v>0</v>
      </c>
      <c r="S471" s="41">
        <v>8.9725999999999999</v>
      </c>
      <c r="T471" s="41">
        <v>1.8972</v>
      </c>
      <c r="U471" s="41">
        <v>0</v>
      </c>
      <c r="V471" s="41">
        <v>0</v>
      </c>
      <c r="W471" s="41">
        <v>0</v>
      </c>
      <c r="X471" s="41">
        <v>6.7225000000000001</v>
      </c>
      <c r="Y471" s="41">
        <v>0</v>
      </c>
      <c r="Z471" s="41">
        <v>1235.4338</v>
      </c>
      <c r="AA471" s="41">
        <v>0</v>
      </c>
      <c r="AB471" s="41">
        <v>0</v>
      </c>
      <c r="AC471" s="41">
        <v>149.7826</v>
      </c>
      <c r="AD471" s="41">
        <v>0</v>
      </c>
      <c r="AE471" s="41">
        <v>0</v>
      </c>
      <c r="AF471" s="41">
        <v>2.9750000000000001</v>
      </c>
      <c r="AG471" s="41">
        <v>0</v>
      </c>
      <c r="AH471" s="41">
        <v>2.2219000000000002</v>
      </c>
      <c r="AI471" s="41">
        <v>0</v>
      </c>
      <c r="AJ471" s="41">
        <v>-9999</v>
      </c>
      <c r="AK471" s="41">
        <v>773.21180000000004</v>
      </c>
      <c r="AL471" s="41">
        <v>14.9352</v>
      </c>
      <c r="AM471" s="41">
        <v>1242.1563000000001</v>
      </c>
      <c r="AN471" s="41">
        <v>10.8698</v>
      </c>
      <c r="AO471" s="41">
        <v>245.77879999999999</v>
      </c>
      <c r="AP471" s="41">
        <v>178.30260000000001</v>
      </c>
      <c r="AQ471" s="41">
        <v>4.1280999999999999</v>
      </c>
      <c r="AR471" s="41">
        <v>0</v>
      </c>
      <c r="AS471" s="41">
        <v>0</v>
      </c>
      <c r="AT471" s="41">
        <v>0</v>
      </c>
      <c r="AU471" s="41">
        <v>0</v>
      </c>
      <c r="AV471" s="41">
        <v>0</v>
      </c>
      <c r="AW471" s="41">
        <v>0</v>
      </c>
      <c r="AX471" s="41">
        <v>0</v>
      </c>
      <c r="AY471" s="41">
        <v>0</v>
      </c>
      <c r="AZ471" s="41">
        <v>0</v>
      </c>
      <c r="BA471" s="41">
        <v>0</v>
      </c>
    </row>
    <row r="472" spans="1:53" s="6" customFormat="1" x14ac:dyDescent="0.25">
      <c r="A472" s="6">
        <v>2085</v>
      </c>
      <c r="B472" s="6" t="s">
        <v>87</v>
      </c>
      <c r="C472" s="6" t="s">
        <v>101</v>
      </c>
      <c r="F472" s="41" t="s">
        <v>51</v>
      </c>
      <c r="G472" s="41" t="s">
        <v>52</v>
      </c>
      <c r="H472" s="41" t="s">
        <v>50</v>
      </c>
      <c r="I472" s="41">
        <v>0.76160000000000005</v>
      </c>
      <c r="J472" s="41">
        <v>84.535799999999995</v>
      </c>
      <c r="K472" s="41">
        <v>674.12199999999996</v>
      </c>
      <c r="L472" s="41">
        <v>13.768000000000001</v>
      </c>
      <c r="M472" s="41">
        <v>0</v>
      </c>
      <c r="N472" s="41">
        <v>1.1499999999999999</v>
      </c>
      <c r="O472" s="41">
        <v>1.1454</v>
      </c>
      <c r="P472" s="41">
        <v>27.192799999999998</v>
      </c>
      <c r="Q472" s="41">
        <v>365.30340000000001</v>
      </c>
      <c r="R472" s="41">
        <v>0</v>
      </c>
      <c r="S472" s="41">
        <v>8.4204000000000008</v>
      </c>
      <c r="T472" s="41">
        <v>2.3113000000000001</v>
      </c>
      <c r="U472" s="41">
        <v>0</v>
      </c>
      <c r="V472" s="41">
        <v>0</v>
      </c>
      <c r="W472" s="41">
        <v>0</v>
      </c>
      <c r="X472" s="41">
        <v>6.7149999999999999</v>
      </c>
      <c r="Y472" s="41">
        <v>0</v>
      </c>
      <c r="Z472" s="41">
        <v>1237.2811999999999</v>
      </c>
      <c r="AA472" s="41">
        <v>0</v>
      </c>
      <c r="AB472" s="41">
        <v>0</v>
      </c>
      <c r="AC472" s="41">
        <v>41.399299999999997</v>
      </c>
      <c r="AD472" s="41">
        <v>0</v>
      </c>
      <c r="AE472" s="41">
        <v>0</v>
      </c>
      <c r="AF472" s="41">
        <v>2.3862000000000001</v>
      </c>
      <c r="AG472" s="41">
        <v>0</v>
      </c>
      <c r="AH472" s="41">
        <v>3.6516999999999999</v>
      </c>
      <c r="AI472" s="41">
        <v>0</v>
      </c>
      <c r="AJ472" s="41">
        <v>-9999</v>
      </c>
      <c r="AK472" s="41">
        <v>758.65779999999995</v>
      </c>
      <c r="AL472" s="41">
        <v>14.917999999999999</v>
      </c>
      <c r="AM472" s="41">
        <v>1243.9962</v>
      </c>
      <c r="AN472" s="41">
        <v>10.7318</v>
      </c>
      <c r="AO472" s="41">
        <v>365.30340000000001</v>
      </c>
      <c r="AP472" s="41">
        <v>72.243799999999993</v>
      </c>
      <c r="AQ472" s="41">
        <v>3.5316000000000001</v>
      </c>
      <c r="AR472" s="41">
        <v>0</v>
      </c>
      <c r="AS472" s="41">
        <v>0</v>
      </c>
      <c r="AT472" s="41">
        <v>0</v>
      </c>
      <c r="AU472" s="41">
        <v>0</v>
      </c>
      <c r="AV472" s="41">
        <v>0</v>
      </c>
      <c r="AW472" s="41">
        <v>0</v>
      </c>
      <c r="AX472" s="41">
        <v>0</v>
      </c>
      <c r="AY472" s="41">
        <v>0</v>
      </c>
      <c r="AZ472" s="41">
        <v>0</v>
      </c>
      <c r="BA472" s="41">
        <v>0</v>
      </c>
    </row>
    <row r="473" spans="1:53" s="6" customFormat="1" x14ac:dyDescent="0.25">
      <c r="A473" s="6">
        <v>2100</v>
      </c>
      <c r="B473" s="6" t="s">
        <v>87</v>
      </c>
      <c r="C473" s="6" t="s">
        <v>101</v>
      </c>
      <c r="F473" s="41" t="s">
        <v>51</v>
      </c>
      <c r="G473" s="41" t="s">
        <v>52</v>
      </c>
      <c r="H473" s="41" t="s">
        <v>50</v>
      </c>
      <c r="I473" s="41">
        <v>0.95499999999999996</v>
      </c>
      <c r="J473" s="41">
        <v>81.689800000000005</v>
      </c>
      <c r="K473" s="41">
        <v>657.7432</v>
      </c>
      <c r="L473" s="41">
        <v>12.4252</v>
      </c>
      <c r="M473" s="41">
        <v>0</v>
      </c>
      <c r="N473" s="41">
        <v>1.0075000000000001</v>
      </c>
      <c r="O473" s="41">
        <v>1.1151</v>
      </c>
      <c r="P473" s="41">
        <v>32.418199999999999</v>
      </c>
      <c r="Q473" s="41">
        <v>406.15030000000002</v>
      </c>
      <c r="R473" s="41">
        <v>0</v>
      </c>
      <c r="S473" s="41">
        <v>7.8177000000000003</v>
      </c>
      <c r="T473" s="41">
        <v>2.5266999999999999</v>
      </c>
      <c r="U473" s="41">
        <v>0</v>
      </c>
      <c r="V473" s="41">
        <v>0</v>
      </c>
      <c r="W473" s="41">
        <v>0</v>
      </c>
      <c r="X473" s="41">
        <v>6.7149999999999999</v>
      </c>
      <c r="Y473" s="41">
        <v>0</v>
      </c>
      <c r="Z473" s="41">
        <v>1239.6285</v>
      </c>
      <c r="AA473" s="41">
        <v>0</v>
      </c>
      <c r="AB473" s="41">
        <v>0</v>
      </c>
      <c r="AC473" s="41">
        <v>12.039199999999999</v>
      </c>
      <c r="AD473" s="41">
        <v>0</v>
      </c>
      <c r="AE473" s="41">
        <v>0</v>
      </c>
      <c r="AF473" s="41">
        <v>1.6084000000000001</v>
      </c>
      <c r="AG473" s="41">
        <v>0</v>
      </c>
      <c r="AH473" s="41">
        <v>6.4977</v>
      </c>
      <c r="AI473" s="41">
        <v>0</v>
      </c>
      <c r="AJ473" s="41">
        <v>-9999</v>
      </c>
      <c r="AK473" s="41">
        <v>739.43299999999999</v>
      </c>
      <c r="AL473" s="41">
        <v>13.432700000000001</v>
      </c>
      <c r="AM473" s="41">
        <v>1246.3434999999999</v>
      </c>
      <c r="AN473" s="41">
        <v>10.3444</v>
      </c>
      <c r="AO473" s="41">
        <v>406.15030000000002</v>
      </c>
      <c r="AP473" s="41">
        <v>50.955100000000002</v>
      </c>
      <c r="AQ473" s="41">
        <v>2.7235</v>
      </c>
      <c r="AR473" s="41">
        <v>0</v>
      </c>
      <c r="AS473" s="41">
        <v>0</v>
      </c>
      <c r="AT473" s="41">
        <v>0</v>
      </c>
      <c r="AU473" s="41">
        <v>0</v>
      </c>
      <c r="AV473" s="41">
        <v>0</v>
      </c>
      <c r="AW473" s="41">
        <v>0</v>
      </c>
      <c r="AX473" s="41">
        <v>0</v>
      </c>
      <c r="AY473" s="41">
        <v>0</v>
      </c>
      <c r="AZ473" s="41">
        <v>0</v>
      </c>
      <c r="BA473" s="41">
        <v>0</v>
      </c>
    </row>
    <row r="474" spans="1:53" s="6" customFormat="1" x14ac:dyDescent="0.25">
      <c r="A474" s="6">
        <v>0</v>
      </c>
      <c r="B474" s="6" t="s">
        <v>88</v>
      </c>
      <c r="C474" s="6" t="s">
        <v>101</v>
      </c>
      <c r="F474" s="41" t="s">
        <v>51</v>
      </c>
      <c r="G474" s="41" t="s">
        <v>52</v>
      </c>
      <c r="H474" s="41" t="s">
        <v>50</v>
      </c>
      <c r="I474" s="41">
        <v>0</v>
      </c>
      <c r="J474" s="41">
        <v>409.20749999999998</v>
      </c>
      <c r="K474" s="41">
        <v>420.2</v>
      </c>
      <c r="L474" s="41">
        <v>10.785</v>
      </c>
      <c r="M474" s="41">
        <v>0</v>
      </c>
      <c r="N474" s="41">
        <v>4.3449999999999998</v>
      </c>
      <c r="O474" s="41">
        <v>0</v>
      </c>
      <c r="P474" s="41">
        <v>0</v>
      </c>
      <c r="Q474" s="41">
        <v>31.274999999999999</v>
      </c>
      <c r="R474" s="41">
        <v>0</v>
      </c>
      <c r="S474" s="41">
        <v>16.225000000000001</v>
      </c>
      <c r="T474" s="41">
        <v>8.3025000000000002</v>
      </c>
      <c r="U474" s="41">
        <v>0</v>
      </c>
      <c r="V474" s="41">
        <v>0</v>
      </c>
      <c r="W474" s="41">
        <v>1.5325</v>
      </c>
      <c r="X474" s="41">
        <v>1.48</v>
      </c>
      <c r="Y474" s="41">
        <v>0</v>
      </c>
      <c r="Z474" s="41">
        <v>811.92750000000001</v>
      </c>
      <c r="AA474" s="41">
        <v>0</v>
      </c>
      <c r="AB474" s="41">
        <v>0</v>
      </c>
      <c r="AC474" s="41">
        <v>119.82250000000001</v>
      </c>
      <c r="AD474" s="41">
        <v>0</v>
      </c>
      <c r="AE474" s="41">
        <v>0</v>
      </c>
      <c r="AF474" s="41">
        <v>7.93</v>
      </c>
      <c r="AG474" s="41">
        <v>168.53</v>
      </c>
      <c r="AH474" s="41">
        <v>0</v>
      </c>
      <c r="AI474" s="41">
        <v>0</v>
      </c>
      <c r="AJ474" s="41">
        <v>-9999</v>
      </c>
      <c r="AK474" s="41">
        <v>829.40750000000003</v>
      </c>
      <c r="AL474" s="41">
        <v>15.13</v>
      </c>
      <c r="AM474" s="41">
        <v>813.40750000000003</v>
      </c>
      <c r="AN474" s="41">
        <v>26.06</v>
      </c>
      <c r="AO474" s="41">
        <v>31.274999999999999</v>
      </c>
      <c r="AP474" s="41">
        <v>119.82250000000001</v>
      </c>
      <c r="AQ474" s="41">
        <v>7.93</v>
      </c>
      <c r="AR474" s="41">
        <v>0</v>
      </c>
      <c r="AS474" s="41">
        <v>0</v>
      </c>
      <c r="AT474" s="41">
        <v>0</v>
      </c>
      <c r="AU474" s="41">
        <v>0</v>
      </c>
      <c r="AV474" s="41">
        <v>0</v>
      </c>
      <c r="AW474" s="41">
        <v>0</v>
      </c>
      <c r="AX474" s="41">
        <v>0</v>
      </c>
      <c r="AY474" s="41">
        <v>0</v>
      </c>
      <c r="AZ474" s="41">
        <v>0</v>
      </c>
      <c r="BA474" s="41">
        <v>0</v>
      </c>
    </row>
    <row r="475" spans="1:53" s="6" customFormat="1" x14ac:dyDescent="0.25">
      <c r="A475" s="6">
        <v>2010</v>
      </c>
      <c r="B475" s="6" t="s">
        <v>88</v>
      </c>
      <c r="C475" s="6" t="s">
        <v>101</v>
      </c>
      <c r="F475" s="41" t="s">
        <v>51</v>
      </c>
      <c r="G475" s="41" t="s">
        <v>52</v>
      </c>
      <c r="H475" s="41" t="s">
        <v>50</v>
      </c>
      <c r="I475" s="41">
        <v>0</v>
      </c>
      <c r="J475" s="41">
        <v>404.76389999999998</v>
      </c>
      <c r="K475" s="41">
        <v>412.82560000000001</v>
      </c>
      <c r="L475" s="41">
        <v>10.778700000000001</v>
      </c>
      <c r="M475" s="41">
        <v>0</v>
      </c>
      <c r="N475" s="41">
        <v>4.3449999999999998</v>
      </c>
      <c r="O475" s="41">
        <v>0</v>
      </c>
      <c r="P475" s="41">
        <v>7.3806000000000003</v>
      </c>
      <c r="Q475" s="41">
        <v>41.686199999999999</v>
      </c>
      <c r="R475" s="41">
        <v>0</v>
      </c>
      <c r="S475" s="41">
        <v>16.111599999999999</v>
      </c>
      <c r="T475" s="41">
        <v>9.3071000000000002</v>
      </c>
      <c r="U475" s="41">
        <v>0</v>
      </c>
      <c r="V475" s="41">
        <v>0</v>
      </c>
      <c r="W475" s="41">
        <v>1.5325</v>
      </c>
      <c r="X475" s="41">
        <v>1.48</v>
      </c>
      <c r="Y475" s="41">
        <v>0</v>
      </c>
      <c r="Z475" s="41">
        <v>812.46960000000001</v>
      </c>
      <c r="AA475" s="41">
        <v>0</v>
      </c>
      <c r="AB475" s="41">
        <v>0</v>
      </c>
      <c r="AC475" s="41">
        <v>107.9781</v>
      </c>
      <c r="AD475" s="41">
        <v>0</v>
      </c>
      <c r="AE475" s="41">
        <v>0</v>
      </c>
      <c r="AF475" s="41">
        <v>7.93</v>
      </c>
      <c r="AG475" s="41">
        <v>168.53</v>
      </c>
      <c r="AH475" s="41">
        <v>4.4436</v>
      </c>
      <c r="AI475" s="41">
        <v>0</v>
      </c>
      <c r="AJ475" s="41">
        <v>-9999</v>
      </c>
      <c r="AK475" s="41">
        <v>817.58950000000004</v>
      </c>
      <c r="AL475" s="41">
        <v>15.123699999999999</v>
      </c>
      <c r="AM475" s="41">
        <v>813.94960000000003</v>
      </c>
      <c r="AN475" s="41">
        <v>26.9512</v>
      </c>
      <c r="AO475" s="41">
        <v>41.686199999999999</v>
      </c>
      <c r="AP475" s="41">
        <v>119.80240000000001</v>
      </c>
      <c r="AQ475" s="41">
        <v>7.93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</row>
    <row r="476" spans="1:53" s="6" customFormat="1" x14ac:dyDescent="0.25">
      <c r="A476" s="6">
        <v>2025</v>
      </c>
      <c r="B476" s="6" t="s">
        <v>88</v>
      </c>
      <c r="C476" s="6" t="s">
        <v>101</v>
      </c>
      <c r="F476" s="41" t="s">
        <v>51</v>
      </c>
      <c r="G476" s="41" t="s">
        <v>52</v>
      </c>
      <c r="H476" s="41" t="s">
        <v>50</v>
      </c>
      <c r="I476" s="41">
        <v>8.4400000000000003E-2</v>
      </c>
      <c r="J476" s="41">
        <v>403.63159999999999</v>
      </c>
      <c r="K476" s="41">
        <v>411.10700000000003</v>
      </c>
      <c r="L476" s="41">
        <v>10.098699999999999</v>
      </c>
      <c r="M476" s="41">
        <v>0</v>
      </c>
      <c r="N476" s="41">
        <v>4.3449999999999998</v>
      </c>
      <c r="O476" s="41">
        <v>0</v>
      </c>
      <c r="P476" s="41">
        <v>2.4864000000000002</v>
      </c>
      <c r="Q476" s="41">
        <v>51.230600000000003</v>
      </c>
      <c r="R476" s="41">
        <v>0</v>
      </c>
      <c r="S476" s="41">
        <v>16.015999999999998</v>
      </c>
      <c r="T476" s="41">
        <v>9.6719000000000008</v>
      </c>
      <c r="U476" s="41">
        <v>0</v>
      </c>
      <c r="V476" s="41">
        <v>0</v>
      </c>
      <c r="W476" s="41">
        <v>1.5325</v>
      </c>
      <c r="X476" s="41">
        <v>1.48</v>
      </c>
      <c r="Y476" s="41">
        <v>0</v>
      </c>
      <c r="Z476" s="41">
        <v>813.27509999999995</v>
      </c>
      <c r="AA476" s="41">
        <v>0</v>
      </c>
      <c r="AB476" s="41">
        <v>0</v>
      </c>
      <c r="AC476" s="41">
        <v>104.65179999999999</v>
      </c>
      <c r="AD476" s="41">
        <v>0</v>
      </c>
      <c r="AE476" s="41">
        <v>0</v>
      </c>
      <c r="AF476" s="41">
        <v>7.93</v>
      </c>
      <c r="AG476" s="41">
        <v>168.53</v>
      </c>
      <c r="AH476" s="41">
        <v>5.5758999999999999</v>
      </c>
      <c r="AI476" s="41">
        <v>0</v>
      </c>
      <c r="AJ476" s="41">
        <v>-9999</v>
      </c>
      <c r="AK476" s="41">
        <v>814.73860000000002</v>
      </c>
      <c r="AL476" s="41">
        <v>14.4437</v>
      </c>
      <c r="AM476" s="41">
        <v>814.75509999999997</v>
      </c>
      <c r="AN476" s="41">
        <v>27.220400000000001</v>
      </c>
      <c r="AO476" s="41">
        <v>51.230600000000003</v>
      </c>
      <c r="AP476" s="41">
        <v>112.7141</v>
      </c>
      <c r="AQ476" s="41">
        <v>7.93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</row>
    <row r="477" spans="1:53" s="6" customFormat="1" x14ac:dyDescent="0.25">
      <c r="A477" s="6">
        <v>2040</v>
      </c>
      <c r="B477" s="6" t="s">
        <v>88</v>
      </c>
      <c r="C477" s="6" t="s">
        <v>101</v>
      </c>
      <c r="F477" s="41" t="s">
        <v>51</v>
      </c>
      <c r="G477" s="41" t="s">
        <v>52</v>
      </c>
      <c r="H477" s="41" t="s">
        <v>50</v>
      </c>
      <c r="I477" s="41">
        <v>0.23519999999999999</v>
      </c>
      <c r="J477" s="41">
        <v>401.39010000000002</v>
      </c>
      <c r="K477" s="41">
        <v>406.96179999999998</v>
      </c>
      <c r="L477" s="41">
        <v>9.7713999999999999</v>
      </c>
      <c r="M477" s="41">
        <v>0</v>
      </c>
      <c r="N477" s="41">
        <v>4.3449999999999998</v>
      </c>
      <c r="O477" s="41">
        <v>0</v>
      </c>
      <c r="P477" s="41">
        <v>4.4771000000000001</v>
      </c>
      <c r="Q477" s="41">
        <v>67.154300000000006</v>
      </c>
      <c r="R477" s="41">
        <v>0</v>
      </c>
      <c r="S477" s="41">
        <v>15.7531</v>
      </c>
      <c r="T477" s="41">
        <v>10.309200000000001</v>
      </c>
      <c r="U477" s="41">
        <v>0</v>
      </c>
      <c r="V477" s="41">
        <v>0</v>
      </c>
      <c r="W477" s="41">
        <v>1.5325</v>
      </c>
      <c r="X477" s="41">
        <v>1.48</v>
      </c>
      <c r="Y477" s="41">
        <v>0</v>
      </c>
      <c r="Z477" s="41">
        <v>814.23659999999995</v>
      </c>
      <c r="AA477" s="41">
        <v>0</v>
      </c>
      <c r="AB477" s="41">
        <v>0</v>
      </c>
      <c r="AC477" s="41">
        <v>89.873999999999995</v>
      </c>
      <c r="AD477" s="41">
        <v>0</v>
      </c>
      <c r="AE477" s="41">
        <v>0</v>
      </c>
      <c r="AF477" s="41">
        <v>7.93</v>
      </c>
      <c r="AG477" s="41">
        <v>168.53</v>
      </c>
      <c r="AH477" s="41">
        <v>7.8174000000000001</v>
      </c>
      <c r="AI477" s="41">
        <v>0</v>
      </c>
      <c r="AJ477" s="41">
        <v>-9999</v>
      </c>
      <c r="AK477" s="41">
        <v>808.3519</v>
      </c>
      <c r="AL477" s="41">
        <v>14.116400000000001</v>
      </c>
      <c r="AM477" s="41">
        <v>815.71659999999997</v>
      </c>
      <c r="AN477" s="41">
        <v>27.594799999999999</v>
      </c>
      <c r="AO477" s="41">
        <v>67.154300000000006</v>
      </c>
      <c r="AP477" s="41">
        <v>102.16849999999999</v>
      </c>
      <c r="AQ477" s="41">
        <v>7.93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0</v>
      </c>
      <c r="AY477" s="41">
        <v>0</v>
      </c>
      <c r="AZ477" s="41">
        <v>0</v>
      </c>
      <c r="BA477" s="41">
        <v>0</v>
      </c>
    </row>
    <row r="478" spans="1:53" s="6" customFormat="1" x14ac:dyDescent="0.25">
      <c r="A478" s="6">
        <v>2055</v>
      </c>
      <c r="B478" s="6" t="s">
        <v>88</v>
      </c>
      <c r="C478" s="6" t="s">
        <v>101</v>
      </c>
      <c r="F478" s="41" t="s">
        <v>51</v>
      </c>
      <c r="G478" s="41" t="s">
        <v>52</v>
      </c>
      <c r="H478" s="41" t="s">
        <v>50</v>
      </c>
      <c r="I478" s="41">
        <v>0.38600000000000001</v>
      </c>
      <c r="J478" s="41">
        <v>397.78480000000002</v>
      </c>
      <c r="K478" s="41">
        <v>402.0222</v>
      </c>
      <c r="L478" s="41">
        <v>9.1562999999999999</v>
      </c>
      <c r="M478" s="41">
        <v>0</v>
      </c>
      <c r="N478" s="41">
        <v>4.1405000000000003</v>
      </c>
      <c r="O478" s="41">
        <v>0</v>
      </c>
      <c r="P478" s="41">
        <v>5.7617000000000003</v>
      </c>
      <c r="Q478" s="41">
        <v>90.802700000000002</v>
      </c>
      <c r="R478" s="41">
        <v>0</v>
      </c>
      <c r="S478" s="41">
        <v>13.8346</v>
      </c>
      <c r="T478" s="41">
        <v>9.5215999999999994</v>
      </c>
      <c r="U478" s="41">
        <v>0</v>
      </c>
      <c r="V478" s="41">
        <v>0</v>
      </c>
      <c r="W478" s="41">
        <v>1.5325</v>
      </c>
      <c r="X478" s="41">
        <v>1.48</v>
      </c>
      <c r="Y478" s="41">
        <v>0</v>
      </c>
      <c r="Z478" s="41">
        <v>817.14970000000005</v>
      </c>
      <c r="AA478" s="41">
        <v>0</v>
      </c>
      <c r="AB478" s="41">
        <v>0</v>
      </c>
      <c r="AC478" s="41">
        <v>70.493200000000002</v>
      </c>
      <c r="AD478" s="41">
        <v>0</v>
      </c>
      <c r="AE478" s="41">
        <v>0</v>
      </c>
      <c r="AF478" s="41">
        <v>7.93</v>
      </c>
      <c r="AG478" s="41">
        <v>168.53</v>
      </c>
      <c r="AH478" s="41">
        <v>11.422700000000001</v>
      </c>
      <c r="AI478" s="41">
        <v>0</v>
      </c>
      <c r="AJ478" s="41">
        <v>-9999</v>
      </c>
      <c r="AK478" s="41">
        <v>799.80700000000002</v>
      </c>
      <c r="AL478" s="41">
        <v>13.296900000000001</v>
      </c>
      <c r="AM478" s="41">
        <v>818.62969999999996</v>
      </c>
      <c r="AN478" s="41">
        <v>24.8887</v>
      </c>
      <c r="AO478" s="41">
        <v>90.802700000000002</v>
      </c>
      <c r="AP478" s="41">
        <v>87.677599999999998</v>
      </c>
      <c r="AQ478" s="41">
        <v>7.93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</row>
    <row r="479" spans="1:53" s="6" customFormat="1" x14ac:dyDescent="0.25">
      <c r="A479" s="6">
        <v>2070</v>
      </c>
      <c r="B479" s="6" t="s">
        <v>88</v>
      </c>
      <c r="C479" s="6" t="s">
        <v>101</v>
      </c>
      <c r="F479" s="41" t="s">
        <v>51</v>
      </c>
      <c r="G479" s="41" t="s">
        <v>52</v>
      </c>
      <c r="H479" s="41" t="s">
        <v>50</v>
      </c>
      <c r="I479" s="41">
        <v>0.57379999999999998</v>
      </c>
      <c r="J479" s="41">
        <v>393.12139999999999</v>
      </c>
      <c r="K479" s="41">
        <v>395.43040000000002</v>
      </c>
      <c r="L479" s="41">
        <v>8.9070999999999998</v>
      </c>
      <c r="M479" s="41">
        <v>0</v>
      </c>
      <c r="N479" s="41">
        <v>4.0465999999999998</v>
      </c>
      <c r="O479" s="41">
        <v>0</v>
      </c>
      <c r="P479" s="41">
        <v>6.9363999999999999</v>
      </c>
      <c r="Q479" s="41">
        <v>124.7808</v>
      </c>
      <c r="R479" s="41">
        <v>0</v>
      </c>
      <c r="S479" s="41">
        <v>10.170299999999999</v>
      </c>
      <c r="T479" s="41">
        <v>8.8188999999999993</v>
      </c>
      <c r="U479" s="41">
        <v>0</v>
      </c>
      <c r="V479" s="41">
        <v>0</v>
      </c>
      <c r="W479" s="41">
        <v>1.5324</v>
      </c>
      <c r="X479" s="41">
        <v>1.48</v>
      </c>
      <c r="Y479" s="41">
        <v>0</v>
      </c>
      <c r="Z479" s="41">
        <v>822.25699999999995</v>
      </c>
      <c r="AA479" s="41">
        <v>0</v>
      </c>
      <c r="AB479" s="41">
        <v>0</v>
      </c>
      <c r="AC479" s="41">
        <v>41.539000000000001</v>
      </c>
      <c r="AD479" s="41">
        <v>0</v>
      </c>
      <c r="AE479" s="41">
        <v>0</v>
      </c>
      <c r="AF479" s="41">
        <v>7.9260000000000002</v>
      </c>
      <c r="AG479" s="41">
        <v>168.53</v>
      </c>
      <c r="AH479" s="41">
        <v>16.086099999999998</v>
      </c>
      <c r="AI479" s="41">
        <v>0</v>
      </c>
      <c r="AJ479" s="41">
        <v>-9999</v>
      </c>
      <c r="AK479" s="41">
        <v>788.55179999999996</v>
      </c>
      <c r="AL479" s="41">
        <v>12.9536</v>
      </c>
      <c r="AM479" s="41">
        <v>823.73699999999997</v>
      </c>
      <c r="AN479" s="41">
        <v>20.521699999999999</v>
      </c>
      <c r="AO479" s="41">
        <v>124.7808</v>
      </c>
      <c r="AP479" s="41">
        <v>64.561599999999999</v>
      </c>
      <c r="AQ479" s="41">
        <v>7.9260000000000002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</row>
    <row r="480" spans="1:53" s="6" customFormat="1" x14ac:dyDescent="0.25">
      <c r="A480" s="6">
        <v>2085</v>
      </c>
      <c r="B480" s="6" t="s">
        <v>88</v>
      </c>
      <c r="C480" s="6" t="s">
        <v>101</v>
      </c>
      <c r="F480" s="41" t="s">
        <v>51</v>
      </c>
      <c r="G480" s="41" t="s">
        <v>52</v>
      </c>
      <c r="H480" s="41" t="s">
        <v>50</v>
      </c>
      <c r="I480" s="41">
        <v>0.76160000000000005</v>
      </c>
      <c r="J480" s="41">
        <v>382.84930000000003</v>
      </c>
      <c r="K480" s="41">
        <v>387.20280000000002</v>
      </c>
      <c r="L480" s="41">
        <v>8.7861999999999991</v>
      </c>
      <c r="M480" s="41">
        <v>0</v>
      </c>
      <c r="N480" s="41">
        <v>3.9794</v>
      </c>
      <c r="O480" s="41">
        <v>0</v>
      </c>
      <c r="P480" s="41">
        <v>8.4097000000000008</v>
      </c>
      <c r="Q480" s="41">
        <v>147.46979999999999</v>
      </c>
      <c r="R480" s="41">
        <v>0</v>
      </c>
      <c r="S480" s="41">
        <v>8.6014999999999997</v>
      </c>
      <c r="T480" s="41">
        <v>11.4232</v>
      </c>
      <c r="U480" s="41">
        <v>0</v>
      </c>
      <c r="V480" s="41">
        <v>0</v>
      </c>
      <c r="W480" s="41">
        <v>1.5313000000000001</v>
      </c>
      <c r="X480" s="41">
        <v>1.48</v>
      </c>
      <c r="Y480" s="41">
        <v>0</v>
      </c>
      <c r="Z480" s="41">
        <v>825.73749999999995</v>
      </c>
      <c r="AA480" s="41">
        <v>0</v>
      </c>
      <c r="AB480" s="41">
        <v>0</v>
      </c>
      <c r="AC480" s="41">
        <v>22.896799999999999</v>
      </c>
      <c r="AD480" s="41">
        <v>0</v>
      </c>
      <c r="AE480" s="41">
        <v>0</v>
      </c>
      <c r="AF480" s="41">
        <v>6.3068</v>
      </c>
      <c r="AG480" s="41">
        <v>168.53</v>
      </c>
      <c r="AH480" s="41">
        <v>26.3582</v>
      </c>
      <c r="AI480" s="41">
        <v>0</v>
      </c>
      <c r="AJ480" s="41">
        <v>-9999</v>
      </c>
      <c r="AK480" s="41">
        <v>770.0521</v>
      </c>
      <c r="AL480" s="41">
        <v>12.765599999999999</v>
      </c>
      <c r="AM480" s="41">
        <v>827.21749999999997</v>
      </c>
      <c r="AN480" s="41">
        <v>21.556000000000001</v>
      </c>
      <c r="AO480" s="41">
        <v>147.46979999999999</v>
      </c>
      <c r="AP480" s="41">
        <v>57.664700000000003</v>
      </c>
      <c r="AQ480" s="41">
        <v>6.3068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</row>
    <row r="481" spans="1:53" s="6" customFormat="1" x14ac:dyDescent="0.25">
      <c r="A481" s="6">
        <v>2100</v>
      </c>
      <c r="B481" s="6" t="s">
        <v>88</v>
      </c>
      <c r="C481" s="6" t="s">
        <v>101</v>
      </c>
      <c r="F481" s="41" t="s">
        <v>51</v>
      </c>
      <c r="G481" s="41" t="s">
        <v>52</v>
      </c>
      <c r="H481" s="41" t="s">
        <v>50</v>
      </c>
      <c r="I481" s="41">
        <v>0.95499999999999996</v>
      </c>
      <c r="J481" s="41">
        <v>374.29239999999999</v>
      </c>
      <c r="K481" s="41">
        <v>378.5951</v>
      </c>
      <c r="L481" s="41">
        <v>7.8320999999999996</v>
      </c>
      <c r="M481" s="41">
        <v>0</v>
      </c>
      <c r="N481" s="41">
        <v>1.8934</v>
      </c>
      <c r="O481" s="41">
        <v>0</v>
      </c>
      <c r="P481" s="41">
        <v>11.641999999999999</v>
      </c>
      <c r="Q481" s="41">
        <v>151.34899999999999</v>
      </c>
      <c r="R481" s="41">
        <v>0</v>
      </c>
      <c r="S481" s="41">
        <v>7.5739000000000001</v>
      </c>
      <c r="T481" s="41">
        <v>24.7422</v>
      </c>
      <c r="U481" s="41">
        <v>0</v>
      </c>
      <c r="V481" s="41">
        <v>0</v>
      </c>
      <c r="W481" s="41">
        <v>1.5249999999999999</v>
      </c>
      <c r="X481" s="41">
        <v>1.48</v>
      </c>
      <c r="Y481" s="41">
        <v>0</v>
      </c>
      <c r="Z481" s="41">
        <v>831.79179999999997</v>
      </c>
      <c r="AA481" s="41">
        <v>0</v>
      </c>
      <c r="AB481" s="41">
        <v>0</v>
      </c>
      <c r="AC481" s="41">
        <v>12.703900000000001</v>
      </c>
      <c r="AD481" s="41">
        <v>0</v>
      </c>
      <c r="AE481" s="41">
        <v>0</v>
      </c>
      <c r="AF481" s="41">
        <v>2.6966000000000001</v>
      </c>
      <c r="AG481" s="41">
        <v>168.53</v>
      </c>
      <c r="AH481" s="41">
        <v>34.915100000000002</v>
      </c>
      <c r="AI481" s="41">
        <v>0</v>
      </c>
      <c r="AJ481" s="41">
        <v>-9999</v>
      </c>
      <c r="AK481" s="41">
        <v>752.88760000000002</v>
      </c>
      <c r="AL481" s="41">
        <v>9.7255000000000003</v>
      </c>
      <c r="AM481" s="41">
        <v>833.27179999999998</v>
      </c>
      <c r="AN481" s="41">
        <v>33.841099999999997</v>
      </c>
      <c r="AO481" s="41">
        <v>151.34899999999999</v>
      </c>
      <c r="AP481" s="41">
        <v>59.261000000000003</v>
      </c>
      <c r="AQ481" s="41">
        <v>2.6966000000000001</v>
      </c>
      <c r="AR481" s="41">
        <v>0</v>
      </c>
      <c r="AS481" s="41">
        <v>0</v>
      </c>
      <c r="AT481" s="41">
        <v>0</v>
      </c>
      <c r="AU481" s="41">
        <v>0</v>
      </c>
      <c r="AV481" s="41">
        <v>0</v>
      </c>
      <c r="AW481" s="41">
        <v>0</v>
      </c>
      <c r="AX481" s="41">
        <v>0</v>
      </c>
      <c r="AY481" s="41">
        <v>0</v>
      </c>
      <c r="AZ481" s="41">
        <v>0</v>
      </c>
      <c r="BA481" s="41">
        <v>0</v>
      </c>
    </row>
    <row r="482" spans="1:53" s="6" customFormat="1" x14ac:dyDescent="0.25">
      <c r="A482" s="6">
        <v>0</v>
      </c>
      <c r="B482" s="6" t="s">
        <v>89</v>
      </c>
      <c r="C482" s="6" t="s">
        <v>101</v>
      </c>
      <c r="E482" s="6" t="s">
        <v>112</v>
      </c>
      <c r="F482" s="41" t="s">
        <v>51</v>
      </c>
      <c r="G482" s="41" t="s">
        <v>52</v>
      </c>
      <c r="H482" s="41" t="s">
        <v>50</v>
      </c>
      <c r="I482" s="41">
        <v>0</v>
      </c>
      <c r="J482" s="41">
        <v>2595.4775</v>
      </c>
      <c r="K482" s="41">
        <v>3740.0925000000002</v>
      </c>
      <c r="L482" s="41">
        <v>119.255</v>
      </c>
      <c r="M482" s="41">
        <v>0</v>
      </c>
      <c r="N482" s="41">
        <v>14.8225</v>
      </c>
      <c r="O482" s="41">
        <v>8.82</v>
      </c>
      <c r="P482" s="41">
        <v>17.592500000000001</v>
      </c>
      <c r="Q482" s="41">
        <v>84.382499999999993</v>
      </c>
      <c r="R482" s="41">
        <v>0</v>
      </c>
      <c r="S482" s="41">
        <v>72.977500000000006</v>
      </c>
      <c r="T482" s="41">
        <v>0</v>
      </c>
      <c r="U482" s="41">
        <v>0</v>
      </c>
      <c r="V482" s="41">
        <v>0</v>
      </c>
      <c r="W482" s="41">
        <v>0</v>
      </c>
      <c r="X482" s="41">
        <v>100.58</v>
      </c>
      <c r="Y482" s="41">
        <v>68.724999999999994</v>
      </c>
      <c r="Z482" s="41">
        <v>906.0675</v>
      </c>
      <c r="AA482" s="41">
        <v>0</v>
      </c>
      <c r="AB482" s="41">
        <v>0</v>
      </c>
      <c r="AC482" s="41">
        <v>214.3475</v>
      </c>
      <c r="AD482" s="41">
        <v>0</v>
      </c>
      <c r="AE482" s="41">
        <v>0</v>
      </c>
      <c r="AF482" s="41">
        <v>2.16</v>
      </c>
      <c r="AG482" s="41">
        <v>8554.0125000000007</v>
      </c>
      <c r="AH482" s="41">
        <v>0</v>
      </c>
      <c r="AI482" s="41">
        <v>0</v>
      </c>
      <c r="AJ482" s="41">
        <v>-9999</v>
      </c>
      <c r="AK482" s="41">
        <v>6335.57</v>
      </c>
      <c r="AL482" s="41">
        <v>134.07749999999999</v>
      </c>
      <c r="AM482" s="41">
        <v>1075.3724999999999</v>
      </c>
      <c r="AN482" s="41">
        <v>72.977500000000006</v>
      </c>
      <c r="AO482" s="41">
        <v>84.382499999999993</v>
      </c>
      <c r="AP482" s="41">
        <v>231.94</v>
      </c>
      <c r="AQ482" s="41">
        <v>10.98</v>
      </c>
      <c r="AR482" s="41">
        <v>0</v>
      </c>
      <c r="AS482" s="41">
        <v>0</v>
      </c>
      <c r="AT482" s="41">
        <v>0</v>
      </c>
      <c r="AU482" s="41">
        <v>0</v>
      </c>
      <c r="AV482" s="41">
        <v>0</v>
      </c>
      <c r="AW482" s="41">
        <v>0</v>
      </c>
      <c r="AX482" s="41">
        <v>0</v>
      </c>
      <c r="AY482" s="41">
        <v>0</v>
      </c>
      <c r="AZ482" s="41">
        <v>0</v>
      </c>
      <c r="BA482" s="41">
        <v>0</v>
      </c>
    </row>
    <row r="483" spans="1:53" s="6" customFormat="1" x14ac:dyDescent="0.25">
      <c r="A483" s="6">
        <v>2010</v>
      </c>
      <c r="B483" s="6" t="s">
        <v>89</v>
      </c>
      <c r="C483" s="6" t="s">
        <v>101</v>
      </c>
      <c r="E483" s="6" t="s">
        <v>112</v>
      </c>
      <c r="F483" s="41" t="s">
        <v>51</v>
      </c>
      <c r="G483" s="41" t="s">
        <v>52</v>
      </c>
      <c r="H483" s="41" t="s">
        <v>50</v>
      </c>
      <c r="I483" s="41">
        <v>0</v>
      </c>
      <c r="J483" s="41">
        <v>2590.1770000000001</v>
      </c>
      <c r="K483" s="41">
        <v>3720.6588999999999</v>
      </c>
      <c r="L483" s="41">
        <v>119.255</v>
      </c>
      <c r="M483" s="41">
        <v>0</v>
      </c>
      <c r="N483" s="41">
        <v>14.0327</v>
      </c>
      <c r="O483" s="41">
        <v>8.82</v>
      </c>
      <c r="P483" s="41">
        <v>28.820799999999998</v>
      </c>
      <c r="Q483" s="41">
        <v>111.0951</v>
      </c>
      <c r="R483" s="41">
        <v>0</v>
      </c>
      <c r="S483" s="41">
        <v>72.731099999999998</v>
      </c>
      <c r="T483" s="41">
        <v>4.5568999999999997</v>
      </c>
      <c r="U483" s="41">
        <v>0</v>
      </c>
      <c r="V483" s="41">
        <v>0</v>
      </c>
      <c r="W483" s="41">
        <v>0</v>
      </c>
      <c r="X483" s="41">
        <v>100.52249999999999</v>
      </c>
      <c r="Y483" s="41">
        <v>63.452500000000001</v>
      </c>
      <c r="Z483" s="41">
        <v>911.64390000000003</v>
      </c>
      <c r="AA483" s="41">
        <v>0</v>
      </c>
      <c r="AB483" s="41">
        <v>0</v>
      </c>
      <c r="AC483" s="41">
        <v>192.11070000000001</v>
      </c>
      <c r="AD483" s="41">
        <v>0</v>
      </c>
      <c r="AE483" s="41">
        <v>0</v>
      </c>
      <c r="AF483" s="41">
        <v>2.1225000000000001</v>
      </c>
      <c r="AG483" s="41">
        <v>8554.0125000000007</v>
      </c>
      <c r="AH483" s="41">
        <v>5.3005000000000004</v>
      </c>
      <c r="AI483" s="41">
        <v>0</v>
      </c>
      <c r="AJ483" s="41">
        <v>-9999</v>
      </c>
      <c r="AK483" s="41">
        <v>6310.8357999999998</v>
      </c>
      <c r="AL483" s="41">
        <v>133.2877</v>
      </c>
      <c r="AM483" s="41">
        <v>1075.6188999999999</v>
      </c>
      <c r="AN483" s="41">
        <v>77.287999999999997</v>
      </c>
      <c r="AO483" s="41">
        <v>111.0951</v>
      </c>
      <c r="AP483" s="41">
        <v>226.232</v>
      </c>
      <c r="AQ483" s="41">
        <v>10.942500000000001</v>
      </c>
      <c r="AR483" s="41">
        <v>0</v>
      </c>
      <c r="AS483" s="41">
        <v>0</v>
      </c>
      <c r="AT483" s="41">
        <v>0</v>
      </c>
      <c r="AU483" s="41">
        <v>0</v>
      </c>
      <c r="AV483" s="41">
        <v>0</v>
      </c>
      <c r="AW483" s="41">
        <v>0</v>
      </c>
      <c r="AX483" s="41">
        <v>0</v>
      </c>
      <c r="AY483" s="41">
        <v>0</v>
      </c>
      <c r="AZ483" s="41">
        <v>0</v>
      </c>
      <c r="BA483" s="41">
        <v>0</v>
      </c>
    </row>
    <row r="484" spans="1:53" s="6" customFormat="1" x14ac:dyDescent="0.25">
      <c r="A484" s="6">
        <v>2025</v>
      </c>
      <c r="B484" s="6" t="s">
        <v>89</v>
      </c>
      <c r="C484" s="6" t="s">
        <v>101</v>
      </c>
      <c r="E484" s="6" t="s">
        <v>112</v>
      </c>
      <c r="F484" s="41" t="s">
        <v>51</v>
      </c>
      <c r="G484" s="41" t="s">
        <v>52</v>
      </c>
      <c r="H484" s="41" t="s">
        <v>50</v>
      </c>
      <c r="I484" s="41">
        <v>8.4400000000000003E-2</v>
      </c>
      <c r="J484" s="41">
        <v>2589.5120000000002</v>
      </c>
      <c r="K484" s="41">
        <v>3719.674</v>
      </c>
      <c r="L484" s="41">
        <v>119.255</v>
      </c>
      <c r="M484" s="41">
        <v>0</v>
      </c>
      <c r="N484" s="41">
        <v>14.01</v>
      </c>
      <c r="O484" s="41">
        <v>8.82</v>
      </c>
      <c r="P484" s="41">
        <v>17.033200000000001</v>
      </c>
      <c r="Q484" s="41">
        <v>125.5855</v>
      </c>
      <c r="R484" s="41">
        <v>0</v>
      </c>
      <c r="S484" s="41">
        <v>72.021699999999996</v>
      </c>
      <c r="T484" s="41">
        <v>5.3178000000000001</v>
      </c>
      <c r="U484" s="41">
        <v>0</v>
      </c>
      <c r="V484" s="41">
        <v>0</v>
      </c>
      <c r="W484" s="41">
        <v>0</v>
      </c>
      <c r="X484" s="41">
        <v>100.52249999999999</v>
      </c>
      <c r="Y484" s="41">
        <v>47.282499999999999</v>
      </c>
      <c r="Z484" s="41">
        <v>928.53989999999999</v>
      </c>
      <c r="AA484" s="41">
        <v>0</v>
      </c>
      <c r="AB484" s="41">
        <v>0</v>
      </c>
      <c r="AC484" s="41">
        <v>189.64179999999999</v>
      </c>
      <c r="AD484" s="41">
        <v>0</v>
      </c>
      <c r="AE484" s="41">
        <v>0</v>
      </c>
      <c r="AF484" s="41">
        <v>2.1185999999999998</v>
      </c>
      <c r="AG484" s="41">
        <v>8554.0125000000007</v>
      </c>
      <c r="AH484" s="41">
        <v>5.9654999999999996</v>
      </c>
      <c r="AI484" s="41">
        <v>0</v>
      </c>
      <c r="AJ484" s="41">
        <v>-9999</v>
      </c>
      <c r="AK484" s="41">
        <v>6309.1859999999997</v>
      </c>
      <c r="AL484" s="41">
        <v>133.26499999999999</v>
      </c>
      <c r="AM484" s="41">
        <v>1076.3449000000001</v>
      </c>
      <c r="AN484" s="41">
        <v>77.339500000000001</v>
      </c>
      <c r="AO484" s="41">
        <v>125.5855</v>
      </c>
      <c r="AP484" s="41">
        <v>212.6405</v>
      </c>
      <c r="AQ484" s="41">
        <v>10.938599999999999</v>
      </c>
      <c r="AR484" s="41">
        <v>0</v>
      </c>
      <c r="AS484" s="41">
        <v>0</v>
      </c>
      <c r="AT484" s="41">
        <v>0</v>
      </c>
      <c r="AU484" s="41">
        <v>0</v>
      </c>
      <c r="AV484" s="41">
        <v>0</v>
      </c>
      <c r="AW484" s="41">
        <v>0</v>
      </c>
      <c r="AX484" s="41">
        <v>0</v>
      </c>
      <c r="AY484" s="41">
        <v>0</v>
      </c>
      <c r="AZ484" s="41">
        <v>0</v>
      </c>
      <c r="BA484" s="41">
        <v>0</v>
      </c>
    </row>
    <row r="485" spans="1:53" s="6" customFormat="1" x14ac:dyDescent="0.25">
      <c r="A485" s="6">
        <v>2040</v>
      </c>
      <c r="B485" s="6" t="s">
        <v>89</v>
      </c>
      <c r="C485" s="6" t="s">
        <v>101</v>
      </c>
      <c r="E485" s="6" t="s">
        <v>112</v>
      </c>
      <c r="F485" s="41" t="s">
        <v>51</v>
      </c>
      <c r="G485" s="41" t="s">
        <v>52</v>
      </c>
      <c r="H485" s="41" t="s">
        <v>50</v>
      </c>
      <c r="I485" s="41">
        <v>0.23519999999999999</v>
      </c>
      <c r="J485" s="41">
        <v>2586.5675999999999</v>
      </c>
      <c r="K485" s="41">
        <v>3714.5817000000002</v>
      </c>
      <c r="L485" s="41">
        <v>119.255</v>
      </c>
      <c r="M485" s="41">
        <v>0</v>
      </c>
      <c r="N485" s="41">
        <v>13.4658</v>
      </c>
      <c r="O485" s="41">
        <v>8.82</v>
      </c>
      <c r="P485" s="41">
        <v>17.7361</v>
      </c>
      <c r="Q485" s="41">
        <v>136.55430000000001</v>
      </c>
      <c r="R485" s="41">
        <v>0</v>
      </c>
      <c r="S485" s="41">
        <v>68.936300000000003</v>
      </c>
      <c r="T485" s="41">
        <v>5.4871999999999996</v>
      </c>
      <c r="U485" s="41">
        <v>0</v>
      </c>
      <c r="V485" s="41">
        <v>0</v>
      </c>
      <c r="W485" s="41">
        <v>0</v>
      </c>
      <c r="X485" s="41">
        <v>100.52249999999999</v>
      </c>
      <c r="Y485" s="41">
        <v>44.66</v>
      </c>
      <c r="Z485" s="41">
        <v>934.35810000000004</v>
      </c>
      <c r="AA485" s="41">
        <v>0</v>
      </c>
      <c r="AB485" s="41">
        <v>0</v>
      </c>
      <c r="AC485" s="41">
        <v>183.33869999999999</v>
      </c>
      <c r="AD485" s="41">
        <v>0</v>
      </c>
      <c r="AE485" s="41">
        <v>0</v>
      </c>
      <c r="AF485" s="41">
        <v>2.1067999999999998</v>
      </c>
      <c r="AG485" s="41">
        <v>8554.0125000000007</v>
      </c>
      <c r="AH485" s="41">
        <v>8.9099000000000004</v>
      </c>
      <c r="AI485" s="41">
        <v>0</v>
      </c>
      <c r="AJ485" s="41">
        <v>-9999</v>
      </c>
      <c r="AK485" s="41">
        <v>6301.1493</v>
      </c>
      <c r="AL485" s="41">
        <v>132.7208</v>
      </c>
      <c r="AM485" s="41">
        <v>1079.5406</v>
      </c>
      <c r="AN485" s="41">
        <v>74.423500000000004</v>
      </c>
      <c r="AO485" s="41">
        <v>136.55430000000001</v>
      </c>
      <c r="AP485" s="41">
        <v>209.9847</v>
      </c>
      <c r="AQ485" s="41">
        <v>10.9268</v>
      </c>
      <c r="AR485" s="41">
        <v>0</v>
      </c>
      <c r="AS485" s="41">
        <v>0</v>
      </c>
      <c r="AT485" s="41">
        <v>0</v>
      </c>
      <c r="AU485" s="41">
        <v>0</v>
      </c>
      <c r="AV485" s="41">
        <v>0</v>
      </c>
      <c r="AW485" s="41">
        <v>0</v>
      </c>
      <c r="AX485" s="41">
        <v>0</v>
      </c>
      <c r="AY485" s="41">
        <v>0</v>
      </c>
      <c r="AZ485" s="41">
        <v>0</v>
      </c>
      <c r="BA485" s="41">
        <v>0</v>
      </c>
    </row>
    <row r="486" spans="1:53" s="6" customFormat="1" x14ac:dyDescent="0.25">
      <c r="A486" s="6">
        <v>2055</v>
      </c>
      <c r="B486" s="6" t="s">
        <v>89</v>
      </c>
      <c r="C486" s="6" t="s">
        <v>101</v>
      </c>
      <c r="E486" s="6" t="s">
        <v>112</v>
      </c>
      <c r="F486" s="41" t="s">
        <v>51</v>
      </c>
      <c r="G486" s="41" t="s">
        <v>52</v>
      </c>
      <c r="H486" s="41" t="s">
        <v>50</v>
      </c>
      <c r="I486" s="41">
        <v>0.38600000000000001</v>
      </c>
      <c r="J486" s="41">
        <v>2584.2536</v>
      </c>
      <c r="K486" s="41">
        <v>3712.0484000000001</v>
      </c>
      <c r="L486" s="41">
        <v>119.255</v>
      </c>
      <c r="M486" s="41">
        <v>0</v>
      </c>
      <c r="N486" s="41">
        <v>13.145</v>
      </c>
      <c r="O486" s="41">
        <v>8.82</v>
      </c>
      <c r="P486" s="41">
        <v>17.813400000000001</v>
      </c>
      <c r="Q486" s="41">
        <v>148.92509999999999</v>
      </c>
      <c r="R486" s="41">
        <v>0</v>
      </c>
      <c r="S486" s="41">
        <v>64.688500000000005</v>
      </c>
      <c r="T486" s="41">
        <v>5.3461999999999996</v>
      </c>
      <c r="U486" s="41">
        <v>0</v>
      </c>
      <c r="V486" s="41">
        <v>0</v>
      </c>
      <c r="W486" s="41">
        <v>0</v>
      </c>
      <c r="X486" s="41">
        <v>100.05249999999999</v>
      </c>
      <c r="Y486" s="41">
        <v>40.157499999999999</v>
      </c>
      <c r="Z486" s="41">
        <v>944.04190000000006</v>
      </c>
      <c r="AA486" s="41">
        <v>0</v>
      </c>
      <c r="AB486" s="41">
        <v>0</v>
      </c>
      <c r="AC486" s="41">
        <v>173.4299</v>
      </c>
      <c r="AD486" s="41">
        <v>0</v>
      </c>
      <c r="AE486" s="41">
        <v>0</v>
      </c>
      <c r="AF486" s="41">
        <v>2.0992000000000002</v>
      </c>
      <c r="AG486" s="41">
        <v>8554.0125000000007</v>
      </c>
      <c r="AH486" s="41">
        <v>11.2239</v>
      </c>
      <c r="AI486" s="41">
        <v>0</v>
      </c>
      <c r="AJ486" s="41">
        <v>-9999</v>
      </c>
      <c r="AK486" s="41">
        <v>6296.3019000000004</v>
      </c>
      <c r="AL486" s="41">
        <v>132.4</v>
      </c>
      <c r="AM486" s="41">
        <v>1084.2519</v>
      </c>
      <c r="AN486" s="41">
        <v>70.034700000000001</v>
      </c>
      <c r="AO486" s="41">
        <v>148.92509999999999</v>
      </c>
      <c r="AP486" s="41">
        <v>202.46709999999999</v>
      </c>
      <c r="AQ486" s="41">
        <v>10.9192</v>
      </c>
      <c r="AR486" s="41">
        <v>0</v>
      </c>
      <c r="AS486" s="41">
        <v>0</v>
      </c>
      <c r="AT486" s="41">
        <v>0</v>
      </c>
      <c r="AU486" s="41">
        <v>0</v>
      </c>
      <c r="AV486" s="41">
        <v>0</v>
      </c>
      <c r="AW486" s="41">
        <v>0</v>
      </c>
      <c r="AX486" s="41">
        <v>0</v>
      </c>
      <c r="AY486" s="41">
        <v>0</v>
      </c>
      <c r="AZ486" s="41">
        <v>0</v>
      </c>
      <c r="BA486" s="41">
        <v>0</v>
      </c>
    </row>
    <row r="487" spans="1:53" s="6" customFormat="1" x14ac:dyDescent="0.25">
      <c r="A487" s="6">
        <v>2070</v>
      </c>
      <c r="B487" s="6" t="s">
        <v>89</v>
      </c>
      <c r="C487" s="6" t="s">
        <v>101</v>
      </c>
      <c r="E487" s="6" t="s">
        <v>112</v>
      </c>
      <c r="F487" s="41" t="s">
        <v>51</v>
      </c>
      <c r="G487" s="41" t="s">
        <v>52</v>
      </c>
      <c r="H487" s="41" t="s">
        <v>50</v>
      </c>
      <c r="I487" s="41">
        <v>0.57379999999999998</v>
      </c>
      <c r="J487" s="41">
        <v>2580.2878999999998</v>
      </c>
      <c r="K487" s="41">
        <v>3703.1511999999998</v>
      </c>
      <c r="L487" s="41">
        <v>119.255</v>
      </c>
      <c r="M487" s="41">
        <v>0</v>
      </c>
      <c r="N487" s="41">
        <v>12.888299999999999</v>
      </c>
      <c r="O487" s="41">
        <v>8.8199000000000005</v>
      </c>
      <c r="P487" s="41">
        <v>21.0227</v>
      </c>
      <c r="Q487" s="41">
        <v>190.5163</v>
      </c>
      <c r="R487" s="41">
        <v>0</v>
      </c>
      <c r="S487" s="41">
        <v>58.152099999999997</v>
      </c>
      <c r="T487" s="41">
        <v>5.5110000000000001</v>
      </c>
      <c r="U487" s="41">
        <v>0</v>
      </c>
      <c r="V487" s="41">
        <v>0</v>
      </c>
      <c r="W487" s="41">
        <v>0</v>
      </c>
      <c r="X487" s="41">
        <v>99.85</v>
      </c>
      <c r="Y487" s="41">
        <v>39.094999999999999</v>
      </c>
      <c r="Z487" s="41">
        <v>953.8433</v>
      </c>
      <c r="AA487" s="41">
        <v>0</v>
      </c>
      <c r="AB487" s="41">
        <v>0</v>
      </c>
      <c r="AC487" s="41">
        <v>135.77549999999999</v>
      </c>
      <c r="AD487" s="41">
        <v>0</v>
      </c>
      <c r="AE487" s="41">
        <v>0</v>
      </c>
      <c r="AF487" s="41">
        <v>1.9421999999999999</v>
      </c>
      <c r="AG487" s="41">
        <v>8554.0125000000007</v>
      </c>
      <c r="AH487" s="41">
        <v>15.1896</v>
      </c>
      <c r="AI487" s="41">
        <v>0</v>
      </c>
      <c r="AJ487" s="41">
        <v>-9999</v>
      </c>
      <c r="AK487" s="41">
        <v>6283.4390999999996</v>
      </c>
      <c r="AL487" s="41">
        <v>132.14330000000001</v>
      </c>
      <c r="AM487" s="41">
        <v>1092.7882999999999</v>
      </c>
      <c r="AN487" s="41">
        <v>63.663200000000003</v>
      </c>
      <c r="AO487" s="41">
        <v>190.5163</v>
      </c>
      <c r="AP487" s="41">
        <v>171.98779999999999</v>
      </c>
      <c r="AQ487" s="41">
        <v>10.7621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</row>
    <row r="488" spans="1:53" s="6" customFormat="1" x14ac:dyDescent="0.25">
      <c r="A488" s="6">
        <v>2085</v>
      </c>
      <c r="B488" s="6" t="s">
        <v>89</v>
      </c>
      <c r="C488" s="6" t="s">
        <v>101</v>
      </c>
      <c r="E488" s="6" t="s">
        <v>112</v>
      </c>
      <c r="F488" s="41" t="s">
        <v>51</v>
      </c>
      <c r="G488" s="41" t="s">
        <v>52</v>
      </c>
      <c r="H488" s="41" t="s">
        <v>50</v>
      </c>
      <c r="I488" s="41">
        <v>0.76160000000000005</v>
      </c>
      <c r="J488" s="41">
        <v>2576.683</v>
      </c>
      <c r="K488" s="41">
        <v>3699.2624000000001</v>
      </c>
      <c r="L488" s="41">
        <v>119.255</v>
      </c>
      <c r="M488" s="41">
        <v>0</v>
      </c>
      <c r="N488" s="41">
        <v>12.717499999999999</v>
      </c>
      <c r="O488" s="41">
        <v>8.8165999999999993</v>
      </c>
      <c r="P488" s="41">
        <v>18.7515</v>
      </c>
      <c r="Q488" s="41">
        <v>232.6729</v>
      </c>
      <c r="R488" s="41">
        <v>0</v>
      </c>
      <c r="S488" s="41">
        <v>51.376899999999999</v>
      </c>
      <c r="T488" s="41">
        <v>4.6132</v>
      </c>
      <c r="U488" s="41">
        <v>0</v>
      </c>
      <c r="V488" s="41">
        <v>0</v>
      </c>
      <c r="W488" s="41">
        <v>0</v>
      </c>
      <c r="X488" s="41">
        <v>99.802499999999995</v>
      </c>
      <c r="Y488" s="41">
        <v>35.772500000000001</v>
      </c>
      <c r="Z488" s="41">
        <v>967.79070000000002</v>
      </c>
      <c r="AA488" s="41">
        <v>0</v>
      </c>
      <c r="AB488" s="41">
        <v>0</v>
      </c>
      <c r="AC488" s="41">
        <v>97.088099999999997</v>
      </c>
      <c r="AD488" s="41">
        <v>0</v>
      </c>
      <c r="AE488" s="41">
        <v>0</v>
      </c>
      <c r="AF488" s="41">
        <v>1.9025000000000001</v>
      </c>
      <c r="AG488" s="41">
        <v>8554.0125000000007</v>
      </c>
      <c r="AH488" s="41">
        <v>18.794499999999999</v>
      </c>
      <c r="AI488" s="41">
        <v>0</v>
      </c>
      <c r="AJ488" s="41">
        <v>-9999</v>
      </c>
      <c r="AK488" s="41">
        <v>6275.9453999999996</v>
      </c>
      <c r="AL488" s="41">
        <v>131.9725</v>
      </c>
      <c r="AM488" s="41">
        <v>1103.3657000000001</v>
      </c>
      <c r="AN488" s="41">
        <v>55.990099999999998</v>
      </c>
      <c r="AO488" s="41">
        <v>232.6729</v>
      </c>
      <c r="AP488" s="41">
        <v>134.63419999999999</v>
      </c>
      <c r="AQ488" s="41">
        <v>10.719099999999999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</row>
    <row r="489" spans="1:53" s="6" customFormat="1" x14ac:dyDescent="0.25">
      <c r="A489" s="6">
        <v>2100</v>
      </c>
      <c r="B489" s="6" t="s">
        <v>89</v>
      </c>
      <c r="C489" s="6" t="s">
        <v>101</v>
      </c>
      <c r="E489" s="6" t="s">
        <v>112</v>
      </c>
      <c r="F489" s="41" t="s">
        <v>51</v>
      </c>
      <c r="G489" s="41" t="s">
        <v>52</v>
      </c>
      <c r="H489" s="41" t="s">
        <v>50</v>
      </c>
      <c r="I489" s="41">
        <v>0.95499999999999996</v>
      </c>
      <c r="J489" s="41">
        <v>2568.3649999999998</v>
      </c>
      <c r="K489" s="41">
        <v>3688.5322000000001</v>
      </c>
      <c r="L489" s="41">
        <v>119.255</v>
      </c>
      <c r="M489" s="41">
        <v>0</v>
      </c>
      <c r="N489" s="41">
        <v>12.177300000000001</v>
      </c>
      <c r="O489" s="41">
        <v>8.7972999999999999</v>
      </c>
      <c r="P489" s="41">
        <v>22.8977</v>
      </c>
      <c r="Q489" s="41">
        <v>280.6678</v>
      </c>
      <c r="R489" s="41">
        <v>0</v>
      </c>
      <c r="S489" s="41">
        <v>45.573</v>
      </c>
      <c r="T489" s="41">
        <v>7.7019000000000002</v>
      </c>
      <c r="U489" s="41">
        <v>0</v>
      </c>
      <c r="V489" s="41">
        <v>0</v>
      </c>
      <c r="W489" s="41">
        <v>0</v>
      </c>
      <c r="X489" s="41">
        <v>99.297499999999999</v>
      </c>
      <c r="Y489" s="41">
        <v>35.335000000000001</v>
      </c>
      <c r="Z489" s="41">
        <v>975.68809999999996</v>
      </c>
      <c r="AA489" s="41">
        <v>0</v>
      </c>
      <c r="AB489" s="41">
        <v>0</v>
      </c>
      <c r="AC489" s="41">
        <v>52.200699999999998</v>
      </c>
      <c r="AD489" s="41">
        <v>0</v>
      </c>
      <c r="AE489" s="41">
        <v>0</v>
      </c>
      <c r="AF489" s="41">
        <v>1.6990000000000001</v>
      </c>
      <c r="AG489" s="41">
        <v>8554.0125000000007</v>
      </c>
      <c r="AH489" s="41">
        <v>27.112500000000001</v>
      </c>
      <c r="AI489" s="41">
        <v>0</v>
      </c>
      <c r="AJ489" s="41">
        <v>-9999</v>
      </c>
      <c r="AK489" s="41">
        <v>6256.8972000000003</v>
      </c>
      <c r="AL489" s="41">
        <v>131.4323</v>
      </c>
      <c r="AM489" s="41">
        <v>1110.3206</v>
      </c>
      <c r="AN489" s="41">
        <v>53.274900000000002</v>
      </c>
      <c r="AO489" s="41">
        <v>280.6678</v>
      </c>
      <c r="AP489" s="41">
        <v>102.21080000000001</v>
      </c>
      <c r="AQ489" s="41">
        <v>10.4963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</row>
    <row r="490" spans="1:53" s="6" customFormat="1" x14ac:dyDescent="0.25">
      <c r="A490" s="6">
        <v>0</v>
      </c>
      <c r="B490" s="6" t="s">
        <v>90</v>
      </c>
      <c r="C490" s="6" t="s">
        <v>101</v>
      </c>
      <c r="D490" s="16" t="s">
        <v>105</v>
      </c>
      <c r="E490" s="6" t="s">
        <v>112</v>
      </c>
      <c r="F490" s="41" t="s">
        <v>51</v>
      </c>
      <c r="G490" s="41" t="s">
        <v>52</v>
      </c>
      <c r="H490" s="41" t="s">
        <v>50</v>
      </c>
      <c r="I490" s="41">
        <v>0</v>
      </c>
      <c r="J490" s="41">
        <v>7379.915</v>
      </c>
      <c r="K490" s="41">
        <v>7427.41</v>
      </c>
      <c r="L490" s="41">
        <v>576.60749999999996</v>
      </c>
      <c r="M490" s="41">
        <v>0</v>
      </c>
      <c r="N490" s="41">
        <v>97.322500000000005</v>
      </c>
      <c r="O490" s="41">
        <v>37.8825</v>
      </c>
      <c r="P490" s="41">
        <v>1.4550000000000001</v>
      </c>
      <c r="Q490" s="41">
        <v>195.65</v>
      </c>
      <c r="R490" s="41">
        <v>0</v>
      </c>
      <c r="S490" s="41">
        <v>342.8075</v>
      </c>
      <c r="T490" s="41">
        <v>19.739999999999998</v>
      </c>
      <c r="U490" s="41">
        <v>0</v>
      </c>
      <c r="V490" s="41">
        <v>0</v>
      </c>
      <c r="W490" s="41">
        <v>13.1225</v>
      </c>
      <c r="X490" s="41">
        <v>116.795</v>
      </c>
      <c r="Y490" s="41">
        <v>15.12</v>
      </c>
      <c r="Z490" s="41">
        <v>7044.2624999999998</v>
      </c>
      <c r="AA490" s="41">
        <v>0</v>
      </c>
      <c r="AB490" s="41">
        <v>0</v>
      </c>
      <c r="AC490" s="41">
        <v>1625.9875</v>
      </c>
      <c r="AD490" s="41">
        <v>0</v>
      </c>
      <c r="AE490" s="41">
        <v>0.39750000000000002</v>
      </c>
      <c r="AF490" s="41">
        <v>27.737500000000001</v>
      </c>
      <c r="AG490" s="41">
        <v>57158.837500000001</v>
      </c>
      <c r="AH490" s="41">
        <v>0</v>
      </c>
      <c r="AI490" s="41">
        <v>0</v>
      </c>
      <c r="AJ490" s="41">
        <v>-9999</v>
      </c>
      <c r="AK490" s="41">
        <v>14807.325000000001</v>
      </c>
      <c r="AL490" s="41">
        <v>674.32749999999999</v>
      </c>
      <c r="AM490" s="41">
        <v>7176.1774999999998</v>
      </c>
      <c r="AN490" s="41">
        <v>375.67</v>
      </c>
      <c r="AO490" s="41">
        <v>195.65</v>
      </c>
      <c r="AP490" s="41">
        <v>1627.4425000000001</v>
      </c>
      <c r="AQ490" s="41">
        <v>65.62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</row>
    <row r="491" spans="1:53" s="6" customFormat="1" x14ac:dyDescent="0.25">
      <c r="A491" s="6">
        <v>2010</v>
      </c>
      <c r="B491" s="6" t="s">
        <v>90</v>
      </c>
      <c r="C491" s="6" t="s">
        <v>101</v>
      </c>
      <c r="D491" s="16" t="s">
        <v>105</v>
      </c>
      <c r="E491" s="6" t="s">
        <v>112</v>
      </c>
      <c r="F491" s="41" t="s">
        <v>51</v>
      </c>
      <c r="G491" s="41" t="s">
        <v>52</v>
      </c>
      <c r="H491" s="41" t="s">
        <v>50</v>
      </c>
      <c r="I491" s="41">
        <v>0</v>
      </c>
      <c r="J491" s="41">
        <v>7345.0081</v>
      </c>
      <c r="K491" s="41">
        <v>7318.1352999999999</v>
      </c>
      <c r="L491" s="41">
        <v>562.5625</v>
      </c>
      <c r="M491" s="41">
        <v>0</v>
      </c>
      <c r="N491" s="41">
        <v>91.641400000000004</v>
      </c>
      <c r="O491" s="41">
        <v>37.704300000000003</v>
      </c>
      <c r="P491" s="41">
        <v>130.38650000000001</v>
      </c>
      <c r="Q491" s="41">
        <v>344.22570000000002</v>
      </c>
      <c r="R491" s="41">
        <v>0</v>
      </c>
      <c r="S491" s="41">
        <v>341.18310000000002</v>
      </c>
      <c r="T491" s="41">
        <v>27.491599999999998</v>
      </c>
      <c r="U491" s="41">
        <v>0</v>
      </c>
      <c r="V491" s="41">
        <v>0</v>
      </c>
      <c r="W491" s="41">
        <v>12.0219</v>
      </c>
      <c r="X491" s="41">
        <v>114.4425</v>
      </c>
      <c r="Y491" s="41">
        <v>11.9625</v>
      </c>
      <c r="Z491" s="41">
        <v>7053.9556000000002</v>
      </c>
      <c r="AA491" s="41">
        <v>0</v>
      </c>
      <c r="AB491" s="41">
        <v>0</v>
      </c>
      <c r="AC491" s="41">
        <v>1471.5130999999999</v>
      </c>
      <c r="AD491" s="41">
        <v>0</v>
      </c>
      <c r="AE491" s="41">
        <v>0.39750000000000002</v>
      </c>
      <c r="AF491" s="41">
        <v>24.673999999999999</v>
      </c>
      <c r="AG491" s="41">
        <v>57158.837500000001</v>
      </c>
      <c r="AH491" s="41">
        <v>34.9069</v>
      </c>
      <c r="AI491" s="41">
        <v>0</v>
      </c>
      <c r="AJ491" s="41">
        <v>-9999</v>
      </c>
      <c r="AK491" s="41">
        <v>14663.143400000001</v>
      </c>
      <c r="AL491" s="41">
        <v>654.60130000000004</v>
      </c>
      <c r="AM491" s="41">
        <v>7180.3606</v>
      </c>
      <c r="AN491" s="41">
        <v>380.69659999999999</v>
      </c>
      <c r="AO491" s="41">
        <v>344.22570000000002</v>
      </c>
      <c r="AP491" s="41">
        <v>1636.8064999999999</v>
      </c>
      <c r="AQ491" s="41">
        <v>62.378300000000003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</row>
    <row r="492" spans="1:53" s="6" customFormat="1" x14ac:dyDescent="0.25">
      <c r="A492" s="6">
        <v>2025</v>
      </c>
      <c r="B492" s="6" t="s">
        <v>90</v>
      </c>
      <c r="C492" s="6" t="s">
        <v>101</v>
      </c>
      <c r="D492" s="16" t="s">
        <v>105</v>
      </c>
      <c r="E492" s="6" t="s">
        <v>112</v>
      </c>
      <c r="F492" s="41" t="s">
        <v>51</v>
      </c>
      <c r="G492" s="41" t="s">
        <v>52</v>
      </c>
      <c r="H492" s="41" t="s">
        <v>50</v>
      </c>
      <c r="I492" s="41">
        <v>8.4400000000000003E-2</v>
      </c>
      <c r="J492" s="41">
        <v>7337.5138999999999</v>
      </c>
      <c r="K492" s="41">
        <v>7295.8950999999997</v>
      </c>
      <c r="L492" s="41">
        <v>559.8954</v>
      </c>
      <c r="M492" s="41">
        <v>0</v>
      </c>
      <c r="N492" s="41">
        <v>89.424700000000001</v>
      </c>
      <c r="O492" s="41">
        <v>37.684100000000001</v>
      </c>
      <c r="P492" s="41">
        <v>35.1096</v>
      </c>
      <c r="Q492" s="41">
        <v>489.33569999999997</v>
      </c>
      <c r="R492" s="41">
        <v>0</v>
      </c>
      <c r="S492" s="41">
        <v>334.31549999999999</v>
      </c>
      <c r="T492" s="41">
        <v>35.612900000000003</v>
      </c>
      <c r="U492" s="41">
        <v>0</v>
      </c>
      <c r="V492" s="41">
        <v>0</v>
      </c>
      <c r="W492" s="41">
        <v>11.625400000000001</v>
      </c>
      <c r="X492" s="41">
        <v>106.0117</v>
      </c>
      <c r="Y492" s="41">
        <v>2.0499999999999998</v>
      </c>
      <c r="Z492" s="41">
        <v>7082.3694999999998</v>
      </c>
      <c r="AA492" s="41">
        <v>0</v>
      </c>
      <c r="AB492" s="41">
        <v>0</v>
      </c>
      <c r="AC492" s="41">
        <v>1438.2308</v>
      </c>
      <c r="AD492" s="41">
        <v>0</v>
      </c>
      <c r="AE492" s="41">
        <v>0.39750000000000002</v>
      </c>
      <c r="AF492" s="41">
        <v>24.339700000000001</v>
      </c>
      <c r="AG492" s="41">
        <v>57158.837500000001</v>
      </c>
      <c r="AH492" s="41">
        <v>42.4011</v>
      </c>
      <c r="AI492" s="41">
        <v>0</v>
      </c>
      <c r="AJ492" s="41">
        <v>-9999</v>
      </c>
      <c r="AK492" s="41">
        <v>14633.409</v>
      </c>
      <c r="AL492" s="41">
        <v>649.71749999999997</v>
      </c>
      <c r="AM492" s="41">
        <v>7190.4312</v>
      </c>
      <c r="AN492" s="41">
        <v>381.55369999999999</v>
      </c>
      <c r="AO492" s="41">
        <v>489.33569999999997</v>
      </c>
      <c r="AP492" s="41">
        <v>1515.7415000000001</v>
      </c>
      <c r="AQ492" s="41">
        <v>62.023800000000001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</row>
    <row r="493" spans="1:53" s="6" customFormat="1" x14ac:dyDescent="0.25">
      <c r="A493" s="6">
        <v>2040</v>
      </c>
      <c r="B493" s="6" t="s">
        <v>90</v>
      </c>
      <c r="C493" s="6" t="s">
        <v>101</v>
      </c>
      <c r="D493" s="16" t="s">
        <v>105</v>
      </c>
      <c r="E493" s="6" t="s">
        <v>112</v>
      </c>
      <c r="F493" s="41" t="s">
        <v>51</v>
      </c>
      <c r="G493" s="41" t="s">
        <v>52</v>
      </c>
      <c r="H493" s="41" t="s">
        <v>50</v>
      </c>
      <c r="I493" s="41">
        <v>0.23519999999999999</v>
      </c>
      <c r="J493" s="41">
        <v>7319.3398999999999</v>
      </c>
      <c r="K493" s="41">
        <v>7246.9579000000003</v>
      </c>
      <c r="L493" s="41">
        <v>553.29859999999996</v>
      </c>
      <c r="M493" s="41">
        <v>0</v>
      </c>
      <c r="N493" s="41">
        <v>86.572999999999993</v>
      </c>
      <c r="O493" s="41">
        <v>37.458100000000002</v>
      </c>
      <c r="P493" s="41">
        <v>63.363900000000001</v>
      </c>
      <c r="Q493" s="41">
        <v>599.47469999999998</v>
      </c>
      <c r="R493" s="41">
        <v>0</v>
      </c>
      <c r="S493" s="41">
        <v>317.06990000000002</v>
      </c>
      <c r="T493" s="41">
        <v>41.182400000000001</v>
      </c>
      <c r="U493" s="41">
        <v>0</v>
      </c>
      <c r="V493" s="41">
        <v>0</v>
      </c>
      <c r="W493" s="41">
        <v>10.732900000000001</v>
      </c>
      <c r="X493" s="41">
        <v>105.9378</v>
      </c>
      <c r="Y493" s="41">
        <v>1.8825000000000001</v>
      </c>
      <c r="Z493" s="41">
        <v>7107.4231</v>
      </c>
      <c r="AA493" s="41">
        <v>0</v>
      </c>
      <c r="AB493" s="41">
        <v>0</v>
      </c>
      <c r="AC493" s="41">
        <v>1347.4093</v>
      </c>
      <c r="AD493" s="41">
        <v>0</v>
      </c>
      <c r="AE493" s="41">
        <v>0.39750000000000002</v>
      </c>
      <c r="AF493" s="41">
        <v>23.135999999999999</v>
      </c>
      <c r="AG493" s="41">
        <v>57158.837500000001</v>
      </c>
      <c r="AH493" s="41">
        <v>60.575099999999999</v>
      </c>
      <c r="AI493" s="41">
        <v>0</v>
      </c>
      <c r="AJ493" s="41">
        <v>-9999</v>
      </c>
      <c r="AK493" s="41">
        <v>14566.2978</v>
      </c>
      <c r="AL493" s="41">
        <v>640.26909999999998</v>
      </c>
      <c r="AM493" s="41">
        <v>7215.2434000000003</v>
      </c>
      <c r="AN493" s="41">
        <v>368.98509999999999</v>
      </c>
      <c r="AO493" s="41">
        <v>599.47469999999998</v>
      </c>
      <c r="AP493" s="41">
        <v>1471.3483000000001</v>
      </c>
      <c r="AQ493" s="41">
        <v>60.594099999999997</v>
      </c>
      <c r="AR493" s="41">
        <v>0</v>
      </c>
      <c r="AS493" s="41">
        <v>0</v>
      </c>
      <c r="AT493" s="41">
        <v>0</v>
      </c>
      <c r="AU493" s="41">
        <v>0</v>
      </c>
      <c r="AV493" s="41">
        <v>0</v>
      </c>
      <c r="AW493" s="41">
        <v>0</v>
      </c>
      <c r="AX493" s="41">
        <v>0</v>
      </c>
      <c r="AY493" s="41">
        <v>0</v>
      </c>
      <c r="AZ493" s="41">
        <v>0</v>
      </c>
      <c r="BA493" s="41">
        <v>0</v>
      </c>
    </row>
    <row r="494" spans="1:53" s="6" customFormat="1" x14ac:dyDescent="0.25">
      <c r="A494" s="6">
        <v>2055</v>
      </c>
      <c r="B494" s="6" t="s">
        <v>90</v>
      </c>
      <c r="C494" s="6" t="s">
        <v>101</v>
      </c>
      <c r="D494" s="16" t="s">
        <v>105</v>
      </c>
      <c r="E494" s="6" t="s">
        <v>112</v>
      </c>
      <c r="F494" s="41" t="s">
        <v>51</v>
      </c>
      <c r="G494" s="41" t="s">
        <v>52</v>
      </c>
      <c r="H494" s="41" t="s">
        <v>50</v>
      </c>
      <c r="I494" s="41">
        <v>0.38600000000000001</v>
      </c>
      <c r="J494" s="41">
        <v>7296.7415000000001</v>
      </c>
      <c r="K494" s="41">
        <v>7187.3269</v>
      </c>
      <c r="L494" s="41">
        <v>546.10090000000002</v>
      </c>
      <c r="M494" s="41">
        <v>0</v>
      </c>
      <c r="N494" s="41">
        <v>79.215500000000006</v>
      </c>
      <c r="O494" s="41">
        <v>37.228400000000001</v>
      </c>
      <c r="P494" s="41">
        <v>80.290400000000005</v>
      </c>
      <c r="Q494" s="41">
        <v>779.71439999999996</v>
      </c>
      <c r="R494" s="41">
        <v>0</v>
      </c>
      <c r="S494" s="41">
        <v>293.37610000000001</v>
      </c>
      <c r="T494" s="41">
        <v>34.060899999999997</v>
      </c>
      <c r="U494" s="41">
        <v>0</v>
      </c>
      <c r="V494" s="41">
        <v>0</v>
      </c>
      <c r="W494" s="41">
        <v>9.7544000000000004</v>
      </c>
      <c r="X494" s="41">
        <v>104.6075</v>
      </c>
      <c r="Y494" s="41">
        <v>1.825</v>
      </c>
      <c r="Z494" s="41">
        <v>7142.6467000000002</v>
      </c>
      <c r="AA494" s="41">
        <v>0</v>
      </c>
      <c r="AB494" s="41">
        <v>0</v>
      </c>
      <c r="AC494" s="41">
        <v>1224.8545999999999</v>
      </c>
      <c r="AD494" s="41">
        <v>0</v>
      </c>
      <c r="AE494" s="41">
        <v>0.39750000000000002</v>
      </c>
      <c r="AF494" s="41">
        <v>20.898199999999999</v>
      </c>
      <c r="AG494" s="41">
        <v>57158.837500000001</v>
      </c>
      <c r="AH494" s="41">
        <v>83.173500000000004</v>
      </c>
      <c r="AI494" s="41">
        <v>0</v>
      </c>
      <c r="AJ494" s="41">
        <v>-9999</v>
      </c>
      <c r="AK494" s="41">
        <v>14484.0684</v>
      </c>
      <c r="AL494" s="41">
        <v>625.71389999999997</v>
      </c>
      <c r="AM494" s="41">
        <v>7249.0792000000001</v>
      </c>
      <c r="AN494" s="41">
        <v>337.19139999999999</v>
      </c>
      <c r="AO494" s="41">
        <v>779.71439999999996</v>
      </c>
      <c r="AP494" s="41">
        <v>1388.3185000000001</v>
      </c>
      <c r="AQ494" s="41">
        <v>58.1267</v>
      </c>
      <c r="AR494" s="41">
        <v>0</v>
      </c>
      <c r="AS494" s="41">
        <v>0</v>
      </c>
      <c r="AT494" s="41">
        <v>0</v>
      </c>
      <c r="AU494" s="41">
        <v>0</v>
      </c>
      <c r="AV494" s="41">
        <v>0</v>
      </c>
      <c r="AW494" s="41">
        <v>0</v>
      </c>
      <c r="AX494" s="41">
        <v>0</v>
      </c>
      <c r="AY494" s="41">
        <v>0</v>
      </c>
      <c r="AZ494" s="41">
        <v>0</v>
      </c>
      <c r="BA494" s="41">
        <v>0</v>
      </c>
    </row>
    <row r="495" spans="1:53" s="6" customFormat="1" x14ac:dyDescent="0.25">
      <c r="A495" s="6">
        <v>2070</v>
      </c>
      <c r="B495" s="6" t="s">
        <v>90</v>
      </c>
      <c r="C495" s="6" t="s">
        <v>101</v>
      </c>
      <c r="D495" s="16" t="s">
        <v>105</v>
      </c>
      <c r="E495" s="6" t="s">
        <v>112</v>
      </c>
      <c r="F495" s="41" t="s">
        <v>51</v>
      </c>
      <c r="G495" s="41" t="s">
        <v>52</v>
      </c>
      <c r="H495" s="41" t="s">
        <v>50</v>
      </c>
      <c r="I495" s="41">
        <v>0.57379999999999998</v>
      </c>
      <c r="J495" s="41">
        <v>7254.0083000000004</v>
      </c>
      <c r="K495" s="41">
        <v>7089.6985999999997</v>
      </c>
      <c r="L495" s="41">
        <v>534.55529999999999</v>
      </c>
      <c r="M495" s="41">
        <v>0</v>
      </c>
      <c r="N495" s="41">
        <v>75.546499999999995</v>
      </c>
      <c r="O495" s="41">
        <v>36.876800000000003</v>
      </c>
      <c r="P495" s="41">
        <v>115.1833</v>
      </c>
      <c r="Q495" s="41">
        <v>1146.2632000000001</v>
      </c>
      <c r="R495" s="41">
        <v>0</v>
      </c>
      <c r="S495" s="41">
        <v>260.0197</v>
      </c>
      <c r="T495" s="41">
        <v>28.1876</v>
      </c>
      <c r="U495" s="41">
        <v>0</v>
      </c>
      <c r="V495" s="41">
        <v>0</v>
      </c>
      <c r="W495" s="41">
        <v>8.8536999999999999</v>
      </c>
      <c r="X495" s="41">
        <v>101.887</v>
      </c>
      <c r="Y495" s="41">
        <v>1.8</v>
      </c>
      <c r="Z495" s="41">
        <v>7190.9960000000001</v>
      </c>
      <c r="AA495" s="41">
        <v>0</v>
      </c>
      <c r="AB495" s="41">
        <v>0</v>
      </c>
      <c r="AC495" s="41">
        <v>933.10170000000005</v>
      </c>
      <c r="AD495" s="41">
        <v>0</v>
      </c>
      <c r="AE495" s="41">
        <v>0.39750000000000002</v>
      </c>
      <c r="AF495" s="41">
        <v>18.930499999999999</v>
      </c>
      <c r="AG495" s="41">
        <v>57158.837500000001</v>
      </c>
      <c r="AH495" s="41">
        <v>125.9067</v>
      </c>
      <c r="AI495" s="41">
        <v>0</v>
      </c>
      <c r="AJ495" s="41">
        <v>-9999</v>
      </c>
      <c r="AK495" s="41">
        <v>14343.707</v>
      </c>
      <c r="AL495" s="41">
        <v>610.49929999999995</v>
      </c>
      <c r="AM495" s="41">
        <v>7294.683</v>
      </c>
      <c r="AN495" s="41">
        <v>297.06110000000001</v>
      </c>
      <c r="AO495" s="41">
        <v>1146.2632000000001</v>
      </c>
      <c r="AP495" s="41">
        <v>1174.1916000000001</v>
      </c>
      <c r="AQ495" s="41">
        <v>55.807299999999998</v>
      </c>
      <c r="AR495" s="41">
        <v>0</v>
      </c>
      <c r="AS495" s="41">
        <v>0</v>
      </c>
      <c r="AT495" s="41">
        <v>0</v>
      </c>
      <c r="AU495" s="41">
        <v>0</v>
      </c>
      <c r="AV495" s="41">
        <v>0</v>
      </c>
      <c r="AW495" s="41">
        <v>0</v>
      </c>
      <c r="AX495" s="41">
        <v>0</v>
      </c>
      <c r="AY495" s="41">
        <v>0</v>
      </c>
      <c r="AZ495" s="41">
        <v>0</v>
      </c>
      <c r="BA495" s="41">
        <v>0</v>
      </c>
    </row>
    <row r="496" spans="1:53" s="6" customFormat="1" x14ac:dyDescent="0.25">
      <c r="A496" s="6">
        <v>2085</v>
      </c>
      <c r="B496" s="6" t="s">
        <v>90</v>
      </c>
      <c r="C496" s="6" t="s">
        <v>101</v>
      </c>
      <c r="D496" s="16" t="s">
        <v>105</v>
      </c>
      <c r="E496" s="6" t="s">
        <v>112</v>
      </c>
      <c r="F496" s="41" t="s">
        <v>51</v>
      </c>
      <c r="G496" s="41" t="s">
        <v>52</v>
      </c>
      <c r="H496" s="41" t="s">
        <v>50</v>
      </c>
      <c r="I496" s="41">
        <v>0.76160000000000005</v>
      </c>
      <c r="J496" s="41">
        <v>7179.1713</v>
      </c>
      <c r="K496" s="41">
        <v>6980.4416000000001</v>
      </c>
      <c r="L496" s="41">
        <v>521.20169999999996</v>
      </c>
      <c r="M496" s="41">
        <v>0</v>
      </c>
      <c r="N496" s="41">
        <v>69.598100000000002</v>
      </c>
      <c r="O496" s="41">
        <v>36.465499999999999</v>
      </c>
      <c r="P496" s="41">
        <v>130.6824</v>
      </c>
      <c r="Q496" s="41">
        <v>1776.3596</v>
      </c>
      <c r="R496" s="41">
        <v>0</v>
      </c>
      <c r="S496" s="41">
        <v>227.90020000000001</v>
      </c>
      <c r="T496" s="41">
        <v>26.1189</v>
      </c>
      <c r="U496" s="41">
        <v>0</v>
      </c>
      <c r="V496" s="41">
        <v>0</v>
      </c>
      <c r="W496" s="41">
        <v>8.1343999999999994</v>
      </c>
      <c r="X496" s="41">
        <v>98.897599999999997</v>
      </c>
      <c r="Y496" s="41">
        <v>1.6850000000000001</v>
      </c>
      <c r="Z496" s="41">
        <v>7238.8062</v>
      </c>
      <c r="AA496" s="41">
        <v>0</v>
      </c>
      <c r="AB496" s="41">
        <v>0</v>
      </c>
      <c r="AC496" s="41">
        <v>409.54469999999998</v>
      </c>
      <c r="AD496" s="41">
        <v>0</v>
      </c>
      <c r="AE496" s="41">
        <v>0.39750000000000002</v>
      </c>
      <c r="AF496" s="41">
        <v>16.064</v>
      </c>
      <c r="AG496" s="41">
        <v>57158.837500000001</v>
      </c>
      <c r="AH496" s="41">
        <v>200.74369999999999</v>
      </c>
      <c r="AI496" s="41">
        <v>0</v>
      </c>
      <c r="AJ496" s="41">
        <v>-9999</v>
      </c>
      <c r="AK496" s="41">
        <v>14159.6129</v>
      </c>
      <c r="AL496" s="41">
        <v>591.19740000000002</v>
      </c>
      <c r="AM496" s="41">
        <v>7339.3887999999997</v>
      </c>
      <c r="AN496" s="41">
        <v>262.15350000000001</v>
      </c>
      <c r="AO496" s="41">
        <v>1776.3596</v>
      </c>
      <c r="AP496" s="41">
        <v>740.97080000000005</v>
      </c>
      <c r="AQ496" s="41">
        <v>52.529499999999999</v>
      </c>
      <c r="AR496" s="41">
        <v>0</v>
      </c>
      <c r="AS496" s="41">
        <v>0</v>
      </c>
      <c r="AT496" s="41">
        <v>0</v>
      </c>
      <c r="AU496" s="41">
        <v>0</v>
      </c>
      <c r="AV496" s="41">
        <v>0</v>
      </c>
      <c r="AW496" s="41">
        <v>0</v>
      </c>
      <c r="AX496" s="41">
        <v>0</v>
      </c>
      <c r="AY496" s="41">
        <v>0</v>
      </c>
      <c r="AZ496" s="41">
        <v>0</v>
      </c>
      <c r="BA496" s="41">
        <v>0</v>
      </c>
    </row>
    <row r="497" spans="1:53" s="6" customFormat="1" x14ac:dyDescent="0.25">
      <c r="A497" s="6">
        <v>2100</v>
      </c>
      <c r="B497" s="6" t="s">
        <v>90</v>
      </c>
      <c r="C497" s="6" t="s">
        <v>101</v>
      </c>
      <c r="D497" s="16" t="s">
        <v>105</v>
      </c>
      <c r="E497" s="6" t="s">
        <v>112</v>
      </c>
      <c r="F497" s="41" t="s">
        <v>51</v>
      </c>
      <c r="G497" s="41" t="s">
        <v>52</v>
      </c>
      <c r="H497" s="41" t="s">
        <v>50</v>
      </c>
      <c r="I497" s="41">
        <v>0.95499999999999996</v>
      </c>
      <c r="J497" s="41">
        <v>7088.8516</v>
      </c>
      <c r="K497" s="41">
        <v>6871.665</v>
      </c>
      <c r="L497" s="41">
        <v>506.20089999999999</v>
      </c>
      <c r="M497" s="41">
        <v>0</v>
      </c>
      <c r="N497" s="41">
        <v>57.2395</v>
      </c>
      <c r="O497" s="41">
        <v>35.773299999999999</v>
      </c>
      <c r="P497" s="41">
        <v>137.2681</v>
      </c>
      <c r="Q497" s="41">
        <v>2109.9068000000002</v>
      </c>
      <c r="R497" s="41">
        <v>0</v>
      </c>
      <c r="S497" s="41">
        <v>198.68610000000001</v>
      </c>
      <c r="T497" s="41">
        <v>38.9026</v>
      </c>
      <c r="U497" s="41">
        <v>0</v>
      </c>
      <c r="V497" s="41">
        <v>0</v>
      </c>
      <c r="W497" s="41">
        <v>7.3903999999999996</v>
      </c>
      <c r="X497" s="41">
        <v>94.9131</v>
      </c>
      <c r="Y497" s="41">
        <v>1.68</v>
      </c>
      <c r="Z497" s="41">
        <v>7284.8724000000002</v>
      </c>
      <c r="AA497" s="41">
        <v>0</v>
      </c>
      <c r="AB497" s="41">
        <v>0</v>
      </c>
      <c r="AC497" s="41">
        <v>186.0317</v>
      </c>
      <c r="AD497" s="41">
        <v>0</v>
      </c>
      <c r="AE497" s="41">
        <v>0.39750000000000002</v>
      </c>
      <c r="AF497" s="41">
        <v>11.369899999999999</v>
      </c>
      <c r="AG497" s="41">
        <v>57158.837500000001</v>
      </c>
      <c r="AH497" s="41">
        <v>291.0634</v>
      </c>
      <c r="AI497" s="41">
        <v>0</v>
      </c>
      <c r="AJ497" s="41">
        <v>-9999</v>
      </c>
      <c r="AK497" s="41">
        <v>13960.5165</v>
      </c>
      <c r="AL497" s="41">
        <v>563.83799999999997</v>
      </c>
      <c r="AM497" s="41">
        <v>7381.4655000000002</v>
      </c>
      <c r="AN497" s="41">
        <v>244.97919999999999</v>
      </c>
      <c r="AO497" s="41">
        <v>2109.9068000000002</v>
      </c>
      <c r="AP497" s="41">
        <v>614.36320000000001</v>
      </c>
      <c r="AQ497" s="41">
        <v>47.1432</v>
      </c>
      <c r="AR497" s="41">
        <v>0</v>
      </c>
      <c r="AS497" s="41">
        <v>0</v>
      </c>
      <c r="AT497" s="41">
        <v>0</v>
      </c>
      <c r="AU497" s="41">
        <v>0</v>
      </c>
      <c r="AV497" s="41">
        <v>0</v>
      </c>
      <c r="AW497" s="41">
        <v>0</v>
      </c>
      <c r="AX497" s="41">
        <v>0</v>
      </c>
      <c r="AY497" s="41">
        <v>0</v>
      </c>
      <c r="AZ497" s="41">
        <v>0</v>
      </c>
      <c r="BA497" s="41">
        <v>0</v>
      </c>
    </row>
    <row r="498" spans="1:53" s="6" customFormat="1" x14ac:dyDescent="0.25">
      <c r="A498" s="6">
        <v>0</v>
      </c>
      <c r="B498" s="6" t="s">
        <v>91</v>
      </c>
      <c r="C498" s="6" t="s">
        <v>101</v>
      </c>
      <c r="D498" s="16" t="s">
        <v>105</v>
      </c>
      <c r="E498" s="6" t="s">
        <v>113</v>
      </c>
      <c r="F498" s="41" t="s">
        <v>51</v>
      </c>
      <c r="G498" s="41" t="s">
        <v>52</v>
      </c>
      <c r="H498" s="41" t="s">
        <v>50</v>
      </c>
      <c r="I498" s="41">
        <v>0</v>
      </c>
      <c r="J498" s="41">
        <v>1153.8724999999999</v>
      </c>
      <c r="K498" s="41">
        <v>3331.085</v>
      </c>
      <c r="L498" s="41">
        <v>322.98250000000002</v>
      </c>
      <c r="M498" s="41">
        <v>0</v>
      </c>
      <c r="N498" s="41">
        <v>21.7075</v>
      </c>
      <c r="O498" s="41">
        <v>1.115</v>
      </c>
      <c r="P498" s="41">
        <v>3.3450000000000002</v>
      </c>
      <c r="Q498" s="41">
        <v>9.3825000000000003</v>
      </c>
      <c r="R498" s="41">
        <v>0</v>
      </c>
      <c r="S498" s="41">
        <v>70.322500000000005</v>
      </c>
      <c r="T498" s="41">
        <v>0.34250000000000003</v>
      </c>
      <c r="U498" s="41">
        <v>0</v>
      </c>
      <c r="V498" s="41">
        <v>0</v>
      </c>
      <c r="W498" s="41">
        <v>0</v>
      </c>
      <c r="X498" s="41">
        <v>75.1875</v>
      </c>
      <c r="Y498" s="41">
        <v>0</v>
      </c>
      <c r="Z498" s="41">
        <v>1944.0325</v>
      </c>
      <c r="AA498" s="41">
        <v>0</v>
      </c>
      <c r="AB498" s="41">
        <v>0</v>
      </c>
      <c r="AC498" s="41">
        <v>591.86500000000001</v>
      </c>
      <c r="AD498" s="41">
        <v>0</v>
      </c>
      <c r="AE498" s="41">
        <v>0</v>
      </c>
      <c r="AF498" s="41">
        <v>5.43</v>
      </c>
      <c r="AG498" s="41">
        <v>14372.03</v>
      </c>
      <c r="AH498" s="41">
        <v>0</v>
      </c>
      <c r="AI498" s="41">
        <v>0</v>
      </c>
      <c r="AJ498" s="41">
        <v>-9999</v>
      </c>
      <c r="AK498" s="41">
        <v>4484.9575000000004</v>
      </c>
      <c r="AL498" s="41">
        <v>344.69</v>
      </c>
      <c r="AM498" s="41">
        <v>2019.22</v>
      </c>
      <c r="AN498" s="41">
        <v>70.665000000000006</v>
      </c>
      <c r="AO498" s="41">
        <v>9.3825000000000003</v>
      </c>
      <c r="AP498" s="41">
        <v>595.21</v>
      </c>
      <c r="AQ498" s="41">
        <v>6.5449999999999999</v>
      </c>
      <c r="AR498" s="41">
        <v>0</v>
      </c>
      <c r="AS498" s="41">
        <v>0</v>
      </c>
      <c r="AT498" s="41">
        <v>0</v>
      </c>
      <c r="AU498" s="41">
        <v>0</v>
      </c>
      <c r="AV498" s="41">
        <v>0</v>
      </c>
      <c r="AW498" s="41">
        <v>0</v>
      </c>
      <c r="AX498" s="41">
        <v>0</v>
      </c>
      <c r="AY498" s="41">
        <v>0</v>
      </c>
      <c r="AZ498" s="41">
        <v>0</v>
      </c>
      <c r="BA498" s="41">
        <v>0</v>
      </c>
    </row>
    <row r="499" spans="1:53" s="6" customFormat="1" x14ac:dyDescent="0.25">
      <c r="A499" s="6">
        <v>2010</v>
      </c>
      <c r="B499" s="6" t="s">
        <v>91</v>
      </c>
      <c r="C499" s="6" t="s">
        <v>101</v>
      </c>
      <c r="D499" s="16" t="s">
        <v>105</v>
      </c>
      <c r="E499" s="6" t="s">
        <v>113</v>
      </c>
      <c r="F499" s="41" t="s">
        <v>51</v>
      </c>
      <c r="G499" s="41" t="s">
        <v>52</v>
      </c>
      <c r="H499" s="41" t="s">
        <v>50</v>
      </c>
      <c r="I499" s="41">
        <v>0</v>
      </c>
      <c r="J499" s="41">
        <v>1148.2437</v>
      </c>
      <c r="K499" s="41">
        <v>3302.8402999999998</v>
      </c>
      <c r="L499" s="41">
        <v>322.0564</v>
      </c>
      <c r="M499" s="41">
        <v>0</v>
      </c>
      <c r="N499" s="41">
        <v>20.0489</v>
      </c>
      <c r="O499" s="41">
        <v>1.115</v>
      </c>
      <c r="P499" s="41">
        <v>34.045499999999997</v>
      </c>
      <c r="Q499" s="41">
        <v>51.808199999999999</v>
      </c>
      <c r="R499" s="41">
        <v>0</v>
      </c>
      <c r="S499" s="41">
        <v>69.161199999999994</v>
      </c>
      <c r="T499" s="41">
        <v>1.2145999999999999</v>
      </c>
      <c r="U499" s="41">
        <v>0</v>
      </c>
      <c r="V499" s="41">
        <v>0</v>
      </c>
      <c r="W499" s="41">
        <v>0</v>
      </c>
      <c r="X499" s="41">
        <v>75.14</v>
      </c>
      <c r="Y499" s="41">
        <v>0</v>
      </c>
      <c r="Z499" s="41">
        <v>1945.2427</v>
      </c>
      <c r="AA499" s="41">
        <v>0</v>
      </c>
      <c r="AB499" s="41">
        <v>0</v>
      </c>
      <c r="AC499" s="41">
        <v>548.82759999999996</v>
      </c>
      <c r="AD499" s="41">
        <v>0</v>
      </c>
      <c r="AE499" s="41">
        <v>0</v>
      </c>
      <c r="AF499" s="41">
        <v>5.2968999999999999</v>
      </c>
      <c r="AG499" s="41">
        <v>14372.03</v>
      </c>
      <c r="AH499" s="41">
        <v>5.6288</v>
      </c>
      <c r="AI499" s="41">
        <v>0</v>
      </c>
      <c r="AJ499" s="41">
        <v>-9999</v>
      </c>
      <c r="AK499" s="41">
        <v>4451.0841</v>
      </c>
      <c r="AL499" s="41">
        <v>342.1053</v>
      </c>
      <c r="AM499" s="41">
        <v>2020.3827000000001</v>
      </c>
      <c r="AN499" s="41">
        <v>70.375799999999998</v>
      </c>
      <c r="AO499" s="41">
        <v>51.808199999999999</v>
      </c>
      <c r="AP499" s="41">
        <v>588.50199999999995</v>
      </c>
      <c r="AQ499" s="41">
        <v>6.4119000000000002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</row>
    <row r="500" spans="1:53" s="6" customFormat="1" x14ac:dyDescent="0.25">
      <c r="A500" s="6">
        <v>2025</v>
      </c>
      <c r="B500" s="6" t="s">
        <v>91</v>
      </c>
      <c r="C500" s="6" t="s">
        <v>101</v>
      </c>
      <c r="D500" s="16" t="s">
        <v>105</v>
      </c>
      <c r="E500" s="6" t="s">
        <v>113</v>
      </c>
      <c r="F500" s="41" t="s">
        <v>51</v>
      </c>
      <c r="G500" s="41" t="s">
        <v>52</v>
      </c>
      <c r="H500" s="41" t="s">
        <v>50</v>
      </c>
      <c r="I500" s="41">
        <v>8.4400000000000003E-2</v>
      </c>
      <c r="J500" s="41">
        <v>1145.2484999999999</v>
      </c>
      <c r="K500" s="41">
        <v>3294.4733999999999</v>
      </c>
      <c r="L500" s="41">
        <v>320.85210000000001</v>
      </c>
      <c r="M500" s="41">
        <v>0</v>
      </c>
      <c r="N500" s="41">
        <v>19.950500000000002</v>
      </c>
      <c r="O500" s="41">
        <v>1.115</v>
      </c>
      <c r="P500" s="41">
        <v>23.580500000000001</v>
      </c>
      <c r="Q500" s="41">
        <v>70.469300000000004</v>
      </c>
      <c r="R500" s="41">
        <v>0</v>
      </c>
      <c r="S500" s="41">
        <v>66.8352</v>
      </c>
      <c r="T500" s="41">
        <v>7.8625999999999996</v>
      </c>
      <c r="U500" s="41">
        <v>0</v>
      </c>
      <c r="V500" s="41">
        <v>0</v>
      </c>
      <c r="W500" s="41">
        <v>0</v>
      </c>
      <c r="X500" s="41">
        <v>75.108199999999997</v>
      </c>
      <c r="Y500" s="41">
        <v>0</v>
      </c>
      <c r="Z500" s="41">
        <v>1948.0848000000001</v>
      </c>
      <c r="AA500" s="41">
        <v>0</v>
      </c>
      <c r="AB500" s="41">
        <v>0</v>
      </c>
      <c r="AC500" s="41">
        <v>543.19069999999999</v>
      </c>
      <c r="AD500" s="41">
        <v>0</v>
      </c>
      <c r="AE500" s="41">
        <v>0</v>
      </c>
      <c r="AF500" s="41">
        <v>5.2751000000000001</v>
      </c>
      <c r="AG500" s="41">
        <v>14372.03</v>
      </c>
      <c r="AH500" s="41">
        <v>8.6240000000000006</v>
      </c>
      <c r="AI500" s="41">
        <v>0</v>
      </c>
      <c r="AJ500" s="41">
        <v>-9999</v>
      </c>
      <c r="AK500" s="41">
        <v>4439.7218999999996</v>
      </c>
      <c r="AL500" s="41">
        <v>340.80259999999998</v>
      </c>
      <c r="AM500" s="41">
        <v>2023.193</v>
      </c>
      <c r="AN500" s="41">
        <v>74.697900000000004</v>
      </c>
      <c r="AO500" s="41">
        <v>70.469300000000004</v>
      </c>
      <c r="AP500" s="41">
        <v>575.39520000000005</v>
      </c>
      <c r="AQ500" s="41">
        <v>6.3901000000000003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</row>
    <row r="501" spans="1:53" s="6" customFormat="1" x14ac:dyDescent="0.25">
      <c r="A501" s="6">
        <v>2040</v>
      </c>
      <c r="B501" s="6" t="s">
        <v>91</v>
      </c>
      <c r="C501" s="6" t="s">
        <v>101</v>
      </c>
      <c r="D501" s="16" t="s">
        <v>105</v>
      </c>
      <c r="E501" s="6" t="s">
        <v>113</v>
      </c>
      <c r="F501" s="41" t="s">
        <v>51</v>
      </c>
      <c r="G501" s="41" t="s">
        <v>52</v>
      </c>
      <c r="H501" s="41" t="s">
        <v>50</v>
      </c>
      <c r="I501" s="41">
        <v>0.23519999999999999</v>
      </c>
      <c r="J501" s="41">
        <v>1137.4935</v>
      </c>
      <c r="K501" s="41">
        <v>3276.7467000000001</v>
      </c>
      <c r="L501" s="41">
        <v>318.6155</v>
      </c>
      <c r="M501" s="41">
        <v>0</v>
      </c>
      <c r="N501" s="41">
        <v>19.421299999999999</v>
      </c>
      <c r="O501" s="41">
        <v>1.115</v>
      </c>
      <c r="P501" s="41">
        <v>32.947400000000002</v>
      </c>
      <c r="Q501" s="41">
        <v>103.9379</v>
      </c>
      <c r="R501" s="41">
        <v>0</v>
      </c>
      <c r="S501" s="41">
        <v>60.8628</v>
      </c>
      <c r="T501" s="41">
        <v>8.9306999999999999</v>
      </c>
      <c r="U501" s="41">
        <v>0</v>
      </c>
      <c r="V501" s="41">
        <v>0</v>
      </c>
      <c r="W501" s="41">
        <v>0</v>
      </c>
      <c r="X501" s="41">
        <v>75.1173</v>
      </c>
      <c r="Y501" s="41">
        <v>0</v>
      </c>
      <c r="Z501" s="41">
        <v>1956.1895</v>
      </c>
      <c r="AA501" s="41">
        <v>0</v>
      </c>
      <c r="AB501" s="41">
        <v>0</v>
      </c>
      <c r="AC501" s="41">
        <v>517.69560000000001</v>
      </c>
      <c r="AD501" s="41">
        <v>0</v>
      </c>
      <c r="AE501" s="41">
        <v>0</v>
      </c>
      <c r="AF501" s="41">
        <v>5.2176999999999998</v>
      </c>
      <c r="AG501" s="41">
        <v>14372.03</v>
      </c>
      <c r="AH501" s="41">
        <v>16.379000000000001</v>
      </c>
      <c r="AI501" s="41">
        <v>0</v>
      </c>
      <c r="AJ501" s="41">
        <v>-9999</v>
      </c>
      <c r="AK501" s="41">
        <v>4414.2402000000002</v>
      </c>
      <c r="AL501" s="41">
        <v>338.03680000000003</v>
      </c>
      <c r="AM501" s="41">
        <v>2031.3068000000001</v>
      </c>
      <c r="AN501" s="41">
        <v>69.793499999999995</v>
      </c>
      <c r="AO501" s="41">
        <v>103.9379</v>
      </c>
      <c r="AP501" s="41">
        <v>567.02210000000002</v>
      </c>
      <c r="AQ501" s="41">
        <v>6.3327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</row>
    <row r="502" spans="1:53" s="6" customFormat="1" x14ac:dyDescent="0.25">
      <c r="A502" s="6">
        <v>2055</v>
      </c>
      <c r="B502" s="6" t="s">
        <v>91</v>
      </c>
      <c r="C502" s="6" t="s">
        <v>101</v>
      </c>
      <c r="D502" s="16" t="s">
        <v>105</v>
      </c>
      <c r="E502" s="6" t="s">
        <v>113</v>
      </c>
      <c r="F502" s="41" t="s">
        <v>51</v>
      </c>
      <c r="G502" s="41" t="s">
        <v>52</v>
      </c>
      <c r="H502" s="41" t="s">
        <v>50</v>
      </c>
      <c r="I502" s="41">
        <v>0.38600000000000001</v>
      </c>
      <c r="J502" s="41">
        <v>1126.5644</v>
      </c>
      <c r="K502" s="41">
        <v>3257.5061000000001</v>
      </c>
      <c r="L502" s="41">
        <v>317.07639999999998</v>
      </c>
      <c r="M502" s="41">
        <v>0</v>
      </c>
      <c r="N502" s="41">
        <v>18.956399999999999</v>
      </c>
      <c r="O502" s="41">
        <v>1.115</v>
      </c>
      <c r="P502" s="41">
        <v>34.905200000000001</v>
      </c>
      <c r="Q502" s="41">
        <v>210.8646</v>
      </c>
      <c r="R502" s="41">
        <v>0</v>
      </c>
      <c r="S502" s="41">
        <v>53.714700000000001</v>
      </c>
      <c r="T502" s="41">
        <v>6.6879</v>
      </c>
      <c r="U502" s="41">
        <v>0</v>
      </c>
      <c r="V502" s="41">
        <v>0</v>
      </c>
      <c r="W502" s="41">
        <v>0</v>
      </c>
      <c r="X502" s="41">
        <v>75.028199999999998</v>
      </c>
      <c r="Y502" s="41">
        <v>0</v>
      </c>
      <c r="Z502" s="41">
        <v>1966.8539000000001</v>
      </c>
      <c r="AA502" s="41">
        <v>0</v>
      </c>
      <c r="AB502" s="41">
        <v>0</v>
      </c>
      <c r="AC502" s="41">
        <v>428.9436</v>
      </c>
      <c r="AD502" s="41">
        <v>0</v>
      </c>
      <c r="AE502" s="41">
        <v>0</v>
      </c>
      <c r="AF502" s="41">
        <v>5.1452999999999998</v>
      </c>
      <c r="AG502" s="41">
        <v>14372.03</v>
      </c>
      <c r="AH502" s="41">
        <v>27.3081</v>
      </c>
      <c r="AI502" s="41">
        <v>0</v>
      </c>
      <c r="AJ502" s="41">
        <v>-9999</v>
      </c>
      <c r="AK502" s="41">
        <v>4384.0704999999998</v>
      </c>
      <c r="AL502" s="41">
        <v>336.03280000000001</v>
      </c>
      <c r="AM502" s="41">
        <v>2041.8821</v>
      </c>
      <c r="AN502" s="41">
        <v>60.402700000000003</v>
      </c>
      <c r="AO502" s="41">
        <v>210.8646</v>
      </c>
      <c r="AP502" s="41">
        <v>491.15699999999998</v>
      </c>
      <c r="AQ502" s="41">
        <v>6.2603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</row>
    <row r="503" spans="1:53" s="6" customFormat="1" x14ac:dyDescent="0.25">
      <c r="A503" s="6">
        <v>2070</v>
      </c>
      <c r="B503" s="6" t="s">
        <v>91</v>
      </c>
      <c r="C503" s="6" t="s">
        <v>101</v>
      </c>
      <c r="D503" s="16" t="s">
        <v>105</v>
      </c>
      <c r="E503" s="6" t="s">
        <v>113</v>
      </c>
      <c r="F503" s="41" t="s">
        <v>51</v>
      </c>
      <c r="G503" s="41" t="s">
        <v>52</v>
      </c>
      <c r="H503" s="41" t="s">
        <v>50</v>
      </c>
      <c r="I503" s="41">
        <v>0.57379999999999998</v>
      </c>
      <c r="J503" s="41">
        <v>1109.4818</v>
      </c>
      <c r="K503" s="41">
        <v>3232.3438999999998</v>
      </c>
      <c r="L503" s="41">
        <v>315.68470000000002</v>
      </c>
      <c r="M503" s="41">
        <v>0</v>
      </c>
      <c r="N503" s="41">
        <v>18.722799999999999</v>
      </c>
      <c r="O503" s="41">
        <v>1.115</v>
      </c>
      <c r="P503" s="41">
        <v>37.9559</v>
      </c>
      <c r="Q503" s="41">
        <v>416.04599999999999</v>
      </c>
      <c r="R503" s="41">
        <v>0</v>
      </c>
      <c r="S503" s="41">
        <v>43.644599999999997</v>
      </c>
      <c r="T503" s="41">
        <v>5.0670999999999999</v>
      </c>
      <c r="U503" s="41">
        <v>0</v>
      </c>
      <c r="V503" s="41">
        <v>0</v>
      </c>
      <c r="W503" s="41">
        <v>0</v>
      </c>
      <c r="X503" s="41">
        <v>74.931600000000003</v>
      </c>
      <c r="Y503" s="41">
        <v>0</v>
      </c>
      <c r="Z503" s="41">
        <v>1981.5455999999999</v>
      </c>
      <c r="AA503" s="41">
        <v>0</v>
      </c>
      <c r="AB503" s="41">
        <v>0</v>
      </c>
      <c r="AC503" s="41">
        <v>244.83629999999999</v>
      </c>
      <c r="AD503" s="41">
        <v>0</v>
      </c>
      <c r="AE503" s="41">
        <v>0</v>
      </c>
      <c r="AF503" s="41">
        <v>4.9040999999999997</v>
      </c>
      <c r="AG503" s="41">
        <v>14372.03</v>
      </c>
      <c r="AH503" s="41">
        <v>44.390700000000002</v>
      </c>
      <c r="AI503" s="41">
        <v>0</v>
      </c>
      <c r="AJ503" s="41">
        <v>-9999</v>
      </c>
      <c r="AK503" s="41">
        <v>4341.8256000000001</v>
      </c>
      <c r="AL503" s="41">
        <v>334.40750000000003</v>
      </c>
      <c r="AM503" s="41">
        <v>2056.4771000000001</v>
      </c>
      <c r="AN503" s="41">
        <v>48.7117</v>
      </c>
      <c r="AO503" s="41">
        <v>416.04599999999999</v>
      </c>
      <c r="AP503" s="41">
        <v>327.18299999999999</v>
      </c>
      <c r="AQ503" s="41">
        <v>6.0190999999999999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</row>
    <row r="504" spans="1:53" s="6" customFormat="1" x14ac:dyDescent="0.25">
      <c r="A504" s="6">
        <v>2085</v>
      </c>
      <c r="B504" s="6" t="s">
        <v>91</v>
      </c>
      <c r="C504" s="6" t="s">
        <v>101</v>
      </c>
      <c r="D504" s="16" t="s">
        <v>105</v>
      </c>
      <c r="E504" s="6" t="s">
        <v>113</v>
      </c>
      <c r="F504" s="41" t="s">
        <v>51</v>
      </c>
      <c r="G504" s="41" t="s">
        <v>52</v>
      </c>
      <c r="H504" s="41" t="s">
        <v>50</v>
      </c>
      <c r="I504" s="41">
        <v>0.76160000000000005</v>
      </c>
      <c r="J504" s="41">
        <v>1087.7648999999999</v>
      </c>
      <c r="K504" s="41">
        <v>3203.5522999999998</v>
      </c>
      <c r="L504" s="41">
        <v>314.00119999999998</v>
      </c>
      <c r="M504" s="41">
        <v>0</v>
      </c>
      <c r="N504" s="41">
        <v>18.1008</v>
      </c>
      <c r="O504" s="41">
        <v>1.115</v>
      </c>
      <c r="P504" s="41">
        <v>42.890799999999999</v>
      </c>
      <c r="Q504" s="41">
        <v>623.75440000000003</v>
      </c>
      <c r="R504" s="41">
        <v>0</v>
      </c>
      <c r="S504" s="41">
        <v>35.672600000000003</v>
      </c>
      <c r="T504" s="41">
        <v>4.3207000000000004</v>
      </c>
      <c r="U504" s="41">
        <v>0</v>
      </c>
      <c r="V504" s="41">
        <v>0</v>
      </c>
      <c r="W504" s="41">
        <v>0</v>
      </c>
      <c r="X504" s="41">
        <v>74.672499999999999</v>
      </c>
      <c r="Y504" s="41">
        <v>0</v>
      </c>
      <c r="Z504" s="41">
        <v>1993.7456999999999</v>
      </c>
      <c r="AA504" s="41">
        <v>0</v>
      </c>
      <c r="AB504" s="41">
        <v>0</v>
      </c>
      <c r="AC504" s="41">
        <v>60.622</v>
      </c>
      <c r="AD504" s="41">
        <v>0</v>
      </c>
      <c r="AE504" s="41">
        <v>0</v>
      </c>
      <c r="AF504" s="41">
        <v>4.3495999999999997</v>
      </c>
      <c r="AG504" s="41">
        <v>14372.03</v>
      </c>
      <c r="AH504" s="41">
        <v>66.107600000000005</v>
      </c>
      <c r="AI504" s="41">
        <v>0</v>
      </c>
      <c r="AJ504" s="41">
        <v>-9999</v>
      </c>
      <c r="AK504" s="41">
        <v>4291.3172000000004</v>
      </c>
      <c r="AL504" s="41">
        <v>332.10199999999998</v>
      </c>
      <c r="AM504" s="41">
        <v>2068.4182000000001</v>
      </c>
      <c r="AN504" s="41">
        <v>39.993299999999998</v>
      </c>
      <c r="AO504" s="41">
        <v>623.75440000000003</v>
      </c>
      <c r="AP504" s="41">
        <v>169.62039999999999</v>
      </c>
      <c r="AQ504" s="41">
        <v>5.4645999999999999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</row>
    <row r="505" spans="1:53" s="6" customFormat="1" x14ac:dyDescent="0.25">
      <c r="A505" s="6">
        <v>2100</v>
      </c>
      <c r="B505" s="6" t="s">
        <v>91</v>
      </c>
      <c r="C505" s="6" t="s">
        <v>101</v>
      </c>
      <c r="D505" s="16" t="s">
        <v>105</v>
      </c>
      <c r="E505" s="6" t="s">
        <v>113</v>
      </c>
      <c r="F505" s="41" t="s">
        <v>51</v>
      </c>
      <c r="G505" s="41" t="s">
        <v>52</v>
      </c>
      <c r="H505" s="41" t="s">
        <v>50</v>
      </c>
      <c r="I505" s="41">
        <v>0.95499999999999996</v>
      </c>
      <c r="J505" s="41">
        <v>1065.5310999999999</v>
      </c>
      <c r="K505" s="41">
        <v>3172.7638999999999</v>
      </c>
      <c r="L505" s="41">
        <v>312.75970000000001</v>
      </c>
      <c r="M505" s="41">
        <v>0</v>
      </c>
      <c r="N505" s="41">
        <v>17.7272</v>
      </c>
      <c r="O505" s="41">
        <v>1.1142000000000001</v>
      </c>
      <c r="P505" s="41">
        <v>45.069699999999997</v>
      </c>
      <c r="Q505" s="41">
        <v>684.4873</v>
      </c>
      <c r="R505" s="41">
        <v>0</v>
      </c>
      <c r="S505" s="41">
        <v>30.949000000000002</v>
      </c>
      <c r="T505" s="41">
        <v>4.8437999999999999</v>
      </c>
      <c r="U505" s="41">
        <v>0</v>
      </c>
      <c r="V505" s="41">
        <v>0</v>
      </c>
      <c r="W505" s="41">
        <v>0</v>
      </c>
      <c r="X505" s="41">
        <v>74.545199999999994</v>
      </c>
      <c r="Y505" s="41">
        <v>0</v>
      </c>
      <c r="Z505" s="41">
        <v>2001.6470999999999</v>
      </c>
      <c r="AA505" s="41">
        <v>0</v>
      </c>
      <c r="AB505" s="41">
        <v>0</v>
      </c>
      <c r="AC505" s="41">
        <v>27.084599999999998</v>
      </c>
      <c r="AD505" s="41">
        <v>0</v>
      </c>
      <c r="AE505" s="41">
        <v>0</v>
      </c>
      <c r="AF505" s="41">
        <v>3.8058999999999998</v>
      </c>
      <c r="AG505" s="41">
        <v>14372.03</v>
      </c>
      <c r="AH505" s="41">
        <v>88.341399999999993</v>
      </c>
      <c r="AI505" s="41">
        <v>0</v>
      </c>
      <c r="AJ505" s="41">
        <v>-9999</v>
      </c>
      <c r="AK505" s="41">
        <v>4238.2951000000003</v>
      </c>
      <c r="AL505" s="41">
        <v>330.48689999999999</v>
      </c>
      <c r="AM505" s="41">
        <v>2076.1922</v>
      </c>
      <c r="AN505" s="41">
        <v>35.7928</v>
      </c>
      <c r="AO505" s="41">
        <v>684.4873</v>
      </c>
      <c r="AP505" s="41">
        <v>160.4956</v>
      </c>
      <c r="AQ505" s="41">
        <v>4.9200999999999997</v>
      </c>
      <c r="AR505" s="41">
        <v>0</v>
      </c>
      <c r="AS505" s="41">
        <v>0</v>
      </c>
      <c r="AT505" s="41">
        <v>0</v>
      </c>
      <c r="AU505" s="41">
        <v>0</v>
      </c>
      <c r="AV505" s="41">
        <v>0</v>
      </c>
      <c r="AW505" s="41">
        <v>0</v>
      </c>
      <c r="AX505" s="41">
        <v>0</v>
      </c>
      <c r="AY505" s="41">
        <v>0</v>
      </c>
      <c r="AZ505" s="41">
        <v>0</v>
      </c>
      <c r="BA505" s="41">
        <v>0</v>
      </c>
    </row>
    <row r="506" spans="1:53" s="6" customFormat="1" x14ac:dyDescent="0.25">
      <c r="A506" s="6">
        <v>0</v>
      </c>
      <c r="B506" s="6" t="s">
        <v>92</v>
      </c>
      <c r="C506" s="6" t="s">
        <v>101</v>
      </c>
      <c r="E506" s="6" t="s">
        <v>113</v>
      </c>
      <c r="F506" s="41" t="s">
        <v>51</v>
      </c>
      <c r="G506" s="41" t="s">
        <v>52</v>
      </c>
      <c r="H506" s="41" t="s">
        <v>50</v>
      </c>
      <c r="I506" s="41">
        <v>0</v>
      </c>
      <c r="J506" s="41">
        <v>865.57</v>
      </c>
      <c r="K506" s="41">
        <v>5269.0775000000003</v>
      </c>
      <c r="L506" s="41">
        <v>189.89750000000001</v>
      </c>
      <c r="M506" s="41">
        <v>0</v>
      </c>
      <c r="N506" s="41">
        <v>15.56</v>
      </c>
      <c r="O506" s="41">
        <v>117.14</v>
      </c>
      <c r="P506" s="41">
        <v>0.41499999999999998</v>
      </c>
      <c r="Q506" s="41">
        <v>2.75</v>
      </c>
      <c r="R506" s="41">
        <v>0</v>
      </c>
      <c r="S506" s="41">
        <v>38.797499999999999</v>
      </c>
      <c r="T506" s="41">
        <v>0</v>
      </c>
      <c r="U506" s="41">
        <v>0</v>
      </c>
      <c r="V506" s="41">
        <v>0</v>
      </c>
      <c r="W506" s="41">
        <v>0</v>
      </c>
      <c r="X506" s="41">
        <v>103.58499999999999</v>
      </c>
      <c r="Y506" s="41">
        <v>130.005</v>
      </c>
      <c r="Z506" s="41">
        <v>1174.7474999999999</v>
      </c>
      <c r="AA506" s="41">
        <v>0</v>
      </c>
      <c r="AB506" s="41">
        <v>0</v>
      </c>
      <c r="AC506" s="41">
        <v>379.73500000000001</v>
      </c>
      <c r="AD506" s="41">
        <v>0</v>
      </c>
      <c r="AE506" s="41">
        <v>0</v>
      </c>
      <c r="AF506" s="41">
        <v>74.837500000000006</v>
      </c>
      <c r="AG506" s="41">
        <v>9238.0650000000005</v>
      </c>
      <c r="AH506" s="41">
        <v>0</v>
      </c>
      <c r="AI506" s="41">
        <v>0</v>
      </c>
      <c r="AJ506" s="41">
        <v>-9999</v>
      </c>
      <c r="AK506" s="41">
        <v>6134.6475</v>
      </c>
      <c r="AL506" s="41">
        <v>205.45750000000001</v>
      </c>
      <c r="AM506" s="41">
        <v>1408.3375000000001</v>
      </c>
      <c r="AN506" s="41">
        <v>38.797499999999999</v>
      </c>
      <c r="AO506" s="41">
        <v>2.75</v>
      </c>
      <c r="AP506" s="41">
        <v>380.15</v>
      </c>
      <c r="AQ506" s="41">
        <v>191.97749999999999</v>
      </c>
      <c r="AR506" s="41">
        <v>0</v>
      </c>
      <c r="AS506" s="41">
        <v>0</v>
      </c>
      <c r="AT506" s="41">
        <v>0</v>
      </c>
      <c r="AU506" s="41">
        <v>0</v>
      </c>
      <c r="AV506" s="41">
        <v>0</v>
      </c>
      <c r="AW506" s="41">
        <v>0</v>
      </c>
      <c r="AX506" s="41">
        <v>0</v>
      </c>
      <c r="AY506" s="41">
        <v>0</v>
      </c>
      <c r="AZ506" s="41">
        <v>0</v>
      </c>
      <c r="BA506" s="41">
        <v>0</v>
      </c>
    </row>
    <row r="507" spans="1:53" s="6" customFormat="1" x14ac:dyDescent="0.25">
      <c r="A507" s="6">
        <v>2010</v>
      </c>
      <c r="B507" s="6" t="s">
        <v>92</v>
      </c>
      <c r="C507" s="6" t="s">
        <v>101</v>
      </c>
      <c r="E507" s="6" t="s">
        <v>113</v>
      </c>
      <c r="F507" s="41" t="s">
        <v>51</v>
      </c>
      <c r="G507" s="41" t="s">
        <v>52</v>
      </c>
      <c r="H507" s="41" t="s">
        <v>50</v>
      </c>
      <c r="I507" s="41">
        <v>0</v>
      </c>
      <c r="J507" s="41">
        <v>862.85530000000006</v>
      </c>
      <c r="K507" s="41">
        <v>5222.4155000000001</v>
      </c>
      <c r="L507" s="41">
        <v>189.89750000000001</v>
      </c>
      <c r="M507" s="41">
        <v>0</v>
      </c>
      <c r="N507" s="41">
        <v>15.4847</v>
      </c>
      <c r="O507" s="41">
        <v>104.44889999999999</v>
      </c>
      <c r="P507" s="41">
        <v>47.12</v>
      </c>
      <c r="Q507" s="41">
        <v>31.155899999999999</v>
      </c>
      <c r="R507" s="41">
        <v>0</v>
      </c>
      <c r="S507" s="41">
        <v>27.6434</v>
      </c>
      <c r="T507" s="41">
        <v>9.2246000000000006</v>
      </c>
      <c r="U507" s="41">
        <v>0</v>
      </c>
      <c r="V507" s="41">
        <v>0</v>
      </c>
      <c r="W507" s="41">
        <v>0</v>
      </c>
      <c r="X507" s="41">
        <v>103.55500000000001</v>
      </c>
      <c r="Y507" s="41">
        <v>115.6225</v>
      </c>
      <c r="Z507" s="41">
        <v>1200.3141000000001</v>
      </c>
      <c r="AA507" s="41">
        <v>0</v>
      </c>
      <c r="AB507" s="41">
        <v>0</v>
      </c>
      <c r="AC507" s="41">
        <v>358.04399999999998</v>
      </c>
      <c r="AD507" s="41">
        <v>0</v>
      </c>
      <c r="AE507" s="41">
        <v>0</v>
      </c>
      <c r="AF507" s="41">
        <v>71.621399999999994</v>
      </c>
      <c r="AG507" s="41">
        <v>9238.0650000000005</v>
      </c>
      <c r="AH507" s="41">
        <v>2.7147000000000001</v>
      </c>
      <c r="AI507" s="41">
        <v>0</v>
      </c>
      <c r="AJ507" s="41">
        <v>-9999</v>
      </c>
      <c r="AK507" s="41">
        <v>6085.2708000000002</v>
      </c>
      <c r="AL507" s="41">
        <v>205.38220000000001</v>
      </c>
      <c r="AM507" s="41">
        <v>1419.4916000000001</v>
      </c>
      <c r="AN507" s="41">
        <v>36.868000000000002</v>
      </c>
      <c r="AO507" s="41">
        <v>31.155899999999999</v>
      </c>
      <c r="AP507" s="41">
        <v>407.87869999999998</v>
      </c>
      <c r="AQ507" s="41">
        <v>176.0702</v>
      </c>
      <c r="AR507" s="41">
        <v>0</v>
      </c>
      <c r="AS507" s="41">
        <v>0</v>
      </c>
      <c r="AT507" s="41">
        <v>0</v>
      </c>
      <c r="AU507" s="41">
        <v>0</v>
      </c>
      <c r="AV507" s="41">
        <v>0</v>
      </c>
      <c r="AW507" s="41">
        <v>0</v>
      </c>
      <c r="AX507" s="41">
        <v>0</v>
      </c>
      <c r="AY507" s="41">
        <v>0</v>
      </c>
      <c r="AZ507" s="41">
        <v>0</v>
      </c>
      <c r="BA507" s="41">
        <v>0</v>
      </c>
    </row>
    <row r="508" spans="1:53" s="6" customFormat="1" x14ac:dyDescent="0.25">
      <c r="A508" s="6">
        <v>2025</v>
      </c>
      <c r="B508" s="6" t="s">
        <v>92</v>
      </c>
      <c r="C508" s="6" t="s">
        <v>101</v>
      </c>
      <c r="E508" s="6" t="s">
        <v>113</v>
      </c>
      <c r="F508" s="41" t="s">
        <v>51</v>
      </c>
      <c r="G508" s="41" t="s">
        <v>52</v>
      </c>
      <c r="H508" s="41" t="s">
        <v>50</v>
      </c>
      <c r="I508" s="41">
        <v>8.4400000000000003E-2</v>
      </c>
      <c r="J508" s="41">
        <v>862.07489999999996</v>
      </c>
      <c r="K508" s="41">
        <v>5214.9889999999996</v>
      </c>
      <c r="L508" s="41">
        <v>189.89750000000001</v>
      </c>
      <c r="M508" s="41">
        <v>0</v>
      </c>
      <c r="N508" s="41">
        <v>15.365500000000001</v>
      </c>
      <c r="O508" s="41">
        <v>103.9072</v>
      </c>
      <c r="P508" s="41">
        <v>32.361699999999999</v>
      </c>
      <c r="Q508" s="41">
        <v>51.636899999999997</v>
      </c>
      <c r="R508" s="41">
        <v>0</v>
      </c>
      <c r="S508" s="41">
        <v>18.110700000000001</v>
      </c>
      <c r="T508" s="41">
        <v>15.7925</v>
      </c>
      <c r="U508" s="41">
        <v>0</v>
      </c>
      <c r="V508" s="41">
        <v>0</v>
      </c>
      <c r="W508" s="41">
        <v>0</v>
      </c>
      <c r="X508" s="41">
        <v>103.55500000000001</v>
      </c>
      <c r="Y508" s="41">
        <v>26.662500000000001</v>
      </c>
      <c r="Z508" s="41">
        <v>1300.2833000000001</v>
      </c>
      <c r="AA508" s="41">
        <v>0</v>
      </c>
      <c r="AB508" s="41">
        <v>0</v>
      </c>
      <c r="AC508" s="41">
        <v>353.9074</v>
      </c>
      <c r="AD508" s="41">
        <v>0</v>
      </c>
      <c r="AE508" s="41">
        <v>0</v>
      </c>
      <c r="AF508" s="41">
        <v>70.078299999999999</v>
      </c>
      <c r="AG508" s="41">
        <v>9238.0650000000005</v>
      </c>
      <c r="AH508" s="41">
        <v>3.4950999999999999</v>
      </c>
      <c r="AI508" s="41">
        <v>0</v>
      </c>
      <c r="AJ508" s="41">
        <v>-9999</v>
      </c>
      <c r="AK508" s="41">
        <v>6077.0639000000001</v>
      </c>
      <c r="AL508" s="41">
        <v>205.26300000000001</v>
      </c>
      <c r="AM508" s="41">
        <v>1430.5008</v>
      </c>
      <c r="AN508" s="41">
        <v>33.903199999999998</v>
      </c>
      <c r="AO508" s="41">
        <v>51.636899999999997</v>
      </c>
      <c r="AP508" s="41">
        <v>389.76420000000002</v>
      </c>
      <c r="AQ508" s="41">
        <v>173.9855</v>
      </c>
      <c r="AR508" s="41">
        <v>0</v>
      </c>
      <c r="AS508" s="41">
        <v>0</v>
      </c>
      <c r="AT508" s="41">
        <v>0</v>
      </c>
      <c r="AU508" s="41">
        <v>0</v>
      </c>
      <c r="AV508" s="41">
        <v>0</v>
      </c>
      <c r="AW508" s="41">
        <v>0</v>
      </c>
      <c r="AX508" s="41">
        <v>0</v>
      </c>
      <c r="AY508" s="41">
        <v>0</v>
      </c>
      <c r="AZ508" s="41">
        <v>0</v>
      </c>
      <c r="BA508" s="41">
        <v>0</v>
      </c>
    </row>
    <row r="509" spans="1:53" s="6" customFormat="1" x14ac:dyDescent="0.25">
      <c r="A509" s="6">
        <v>2040</v>
      </c>
      <c r="B509" s="6" t="s">
        <v>92</v>
      </c>
      <c r="C509" s="6" t="s">
        <v>101</v>
      </c>
      <c r="E509" s="6" t="s">
        <v>113</v>
      </c>
      <c r="F509" s="41" t="s">
        <v>51</v>
      </c>
      <c r="G509" s="41" t="s">
        <v>52</v>
      </c>
      <c r="H509" s="41" t="s">
        <v>50</v>
      </c>
      <c r="I509" s="41">
        <v>0.23519999999999999</v>
      </c>
      <c r="J509" s="41">
        <v>859.94579999999996</v>
      </c>
      <c r="K509" s="41">
        <v>5196.5459000000001</v>
      </c>
      <c r="L509" s="41">
        <v>189.89750000000001</v>
      </c>
      <c r="M509" s="41">
        <v>0</v>
      </c>
      <c r="N509" s="41">
        <v>14.9438</v>
      </c>
      <c r="O509" s="41">
        <v>99.6477</v>
      </c>
      <c r="P509" s="41">
        <v>42.872900000000001</v>
      </c>
      <c r="Q509" s="41">
        <v>68.742500000000007</v>
      </c>
      <c r="R509" s="41">
        <v>0</v>
      </c>
      <c r="S509" s="41">
        <v>7.0320999999999998</v>
      </c>
      <c r="T509" s="41">
        <v>16.051200000000001</v>
      </c>
      <c r="U509" s="41">
        <v>0</v>
      </c>
      <c r="V509" s="41">
        <v>0</v>
      </c>
      <c r="W509" s="41">
        <v>0</v>
      </c>
      <c r="X509" s="41">
        <v>103.41</v>
      </c>
      <c r="Y509" s="41">
        <v>20.357500000000002</v>
      </c>
      <c r="Z509" s="41">
        <v>1323.4599000000001</v>
      </c>
      <c r="AA509" s="41">
        <v>0</v>
      </c>
      <c r="AB509" s="41">
        <v>0</v>
      </c>
      <c r="AC509" s="41">
        <v>348.81569999999999</v>
      </c>
      <c r="AD509" s="41">
        <v>0</v>
      </c>
      <c r="AE509" s="41">
        <v>0</v>
      </c>
      <c r="AF509" s="41">
        <v>64.770799999999994</v>
      </c>
      <c r="AG509" s="41">
        <v>9238.0650000000005</v>
      </c>
      <c r="AH509" s="41">
        <v>5.6242000000000001</v>
      </c>
      <c r="AI509" s="41">
        <v>0</v>
      </c>
      <c r="AJ509" s="41">
        <v>-9999</v>
      </c>
      <c r="AK509" s="41">
        <v>6056.4916999999996</v>
      </c>
      <c r="AL509" s="41">
        <v>204.84129999999999</v>
      </c>
      <c r="AM509" s="41">
        <v>1447.2274</v>
      </c>
      <c r="AN509" s="41">
        <v>23.083300000000001</v>
      </c>
      <c r="AO509" s="41">
        <v>68.742500000000007</v>
      </c>
      <c r="AP509" s="41">
        <v>397.31279999999998</v>
      </c>
      <c r="AQ509" s="41">
        <v>164.41849999999999</v>
      </c>
      <c r="AR509" s="41">
        <v>0</v>
      </c>
      <c r="AS509" s="41">
        <v>0</v>
      </c>
      <c r="AT509" s="41">
        <v>0</v>
      </c>
      <c r="AU509" s="41">
        <v>0</v>
      </c>
      <c r="AV509" s="41">
        <v>0</v>
      </c>
      <c r="AW509" s="41">
        <v>0</v>
      </c>
      <c r="AX509" s="41">
        <v>0</v>
      </c>
      <c r="AY509" s="41">
        <v>0</v>
      </c>
      <c r="AZ509" s="41">
        <v>0</v>
      </c>
      <c r="BA509" s="41">
        <v>0</v>
      </c>
    </row>
    <row r="510" spans="1:53" s="6" customFormat="1" x14ac:dyDescent="0.25">
      <c r="A510" s="6">
        <v>2055</v>
      </c>
      <c r="B510" s="6" t="s">
        <v>92</v>
      </c>
      <c r="C510" s="6" t="s">
        <v>101</v>
      </c>
      <c r="E510" s="6" t="s">
        <v>113</v>
      </c>
      <c r="F510" s="41" t="s">
        <v>51</v>
      </c>
      <c r="G510" s="41" t="s">
        <v>52</v>
      </c>
      <c r="H510" s="41" t="s">
        <v>50</v>
      </c>
      <c r="I510" s="41">
        <v>0.38600000000000001</v>
      </c>
      <c r="J510" s="41">
        <v>857.15369999999996</v>
      </c>
      <c r="K510" s="41">
        <v>5177.5731999999998</v>
      </c>
      <c r="L510" s="41">
        <v>189.89750000000001</v>
      </c>
      <c r="M510" s="41">
        <v>0</v>
      </c>
      <c r="N510" s="41">
        <v>14.5465</v>
      </c>
      <c r="O510" s="41">
        <v>95.486900000000006</v>
      </c>
      <c r="P510" s="41">
        <v>50.386400000000002</v>
      </c>
      <c r="Q510" s="41">
        <v>106.3588</v>
      </c>
      <c r="R510" s="41">
        <v>0</v>
      </c>
      <c r="S510" s="41">
        <v>3.6206999999999998</v>
      </c>
      <c r="T510" s="41">
        <v>6.4943999999999997</v>
      </c>
      <c r="U510" s="41">
        <v>0</v>
      </c>
      <c r="V510" s="41">
        <v>0</v>
      </c>
      <c r="W510" s="41">
        <v>0</v>
      </c>
      <c r="X510" s="41">
        <v>103.4025</v>
      </c>
      <c r="Y510" s="41">
        <v>17.452500000000001</v>
      </c>
      <c r="Z510" s="41">
        <v>1340.5192</v>
      </c>
      <c r="AA510" s="41">
        <v>0</v>
      </c>
      <c r="AB510" s="41">
        <v>0</v>
      </c>
      <c r="AC510" s="41">
        <v>335.13350000000003</v>
      </c>
      <c r="AD510" s="41">
        <v>0</v>
      </c>
      <c r="AE510" s="41">
        <v>0</v>
      </c>
      <c r="AF510" s="41">
        <v>55.675400000000003</v>
      </c>
      <c r="AG510" s="41">
        <v>9238.0650000000005</v>
      </c>
      <c r="AH510" s="41">
        <v>8.4162999999999997</v>
      </c>
      <c r="AI510" s="41">
        <v>0</v>
      </c>
      <c r="AJ510" s="41">
        <v>-9999</v>
      </c>
      <c r="AK510" s="41">
        <v>6034.7268999999997</v>
      </c>
      <c r="AL510" s="41">
        <v>204.44399999999999</v>
      </c>
      <c r="AM510" s="41">
        <v>1461.3742</v>
      </c>
      <c r="AN510" s="41">
        <v>10.1151</v>
      </c>
      <c r="AO510" s="41">
        <v>106.3588</v>
      </c>
      <c r="AP510" s="41">
        <v>393.93619999999999</v>
      </c>
      <c r="AQ510" s="41">
        <v>151.16229999999999</v>
      </c>
      <c r="AR510" s="41">
        <v>0</v>
      </c>
      <c r="AS510" s="41">
        <v>0</v>
      </c>
      <c r="AT510" s="41">
        <v>0</v>
      </c>
      <c r="AU510" s="41">
        <v>0</v>
      </c>
      <c r="AV510" s="41">
        <v>0</v>
      </c>
      <c r="AW510" s="41">
        <v>0</v>
      </c>
      <c r="AX510" s="41">
        <v>0</v>
      </c>
      <c r="AY510" s="41">
        <v>0</v>
      </c>
      <c r="AZ510" s="41">
        <v>0</v>
      </c>
      <c r="BA510" s="41">
        <v>0</v>
      </c>
    </row>
    <row r="511" spans="1:53" s="6" customFormat="1" x14ac:dyDescent="0.25">
      <c r="A511" s="6">
        <v>2070</v>
      </c>
      <c r="B511" s="6" t="s">
        <v>92</v>
      </c>
      <c r="C511" s="6" t="s">
        <v>101</v>
      </c>
      <c r="E511" s="6" t="s">
        <v>113</v>
      </c>
      <c r="F511" s="41" t="s">
        <v>51</v>
      </c>
      <c r="G511" s="41" t="s">
        <v>52</v>
      </c>
      <c r="H511" s="41" t="s">
        <v>50</v>
      </c>
      <c r="I511" s="41">
        <v>0.57379999999999998</v>
      </c>
      <c r="J511" s="41">
        <v>852.03340000000003</v>
      </c>
      <c r="K511" s="41">
        <v>5153.5357000000004</v>
      </c>
      <c r="L511" s="41">
        <v>189.89750000000001</v>
      </c>
      <c r="M511" s="41">
        <v>0</v>
      </c>
      <c r="N511" s="41">
        <v>14.3643</v>
      </c>
      <c r="O511" s="41">
        <v>89.069299999999998</v>
      </c>
      <c r="P511" s="41">
        <v>54.222900000000003</v>
      </c>
      <c r="Q511" s="41">
        <v>215.18270000000001</v>
      </c>
      <c r="R511" s="41">
        <v>0</v>
      </c>
      <c r="S511" s="41">
        <v>2.2452999999999999</v>
      </c>
      <c r="T511" s="41">
        <v>7.6494</v>
      </c>
      <c r="U511" s="41">
        <v>0</v>
      </c>
      <c r="V511" s="41">
        <v>0</v>
      </c>
      <c r="W511" s="41">
        <v>0</v>
      </c>
      <c r="X511" s="41">
        <v>103.38500000000001</v>
      </c>
      <c r="Y511" s="41">
        <v>14.41</v>
      </c>
      <c r="Z511" s="41">
        <v>1350.6998000000001</v>
      </c>
      <c r="AA511" s="41">
        <v>0</v>
      </c>
      <c r="AB511" s="41">
        <v>0</v>
      </c>
      <c r="AC511" s="41">
        <v>263.56909999999999</v>
      </c>
      <c r="AD511" s="41">
        <v>0</v>
      </c>
      <c r="AE511" s="41">
        <v>0</v>
      </c>
      <c r="AF511" s="41">
        <v>38.316600000000001</v>
      </c>
      <c r="AG511" s="41">
        <v>9238.0650000000005</v>
      </c>
      <c r="AH511" s="41">
        <v>13.5366</v>
      </c>
      <c r="AI511" s="41">
        <v>0</v>
      </c>
      <c r="AJ511" s="41">
        <v>-9999</v>
      </c>
      <c r="AK511" s="41">
        <v>6005.5690999999997</v>
      </c>
      <c r="AL511" s="41">
        <v>204.26179999999999</v>
      </c>
      <c r="AM511" s="41">
        <v>1468.4947999999999</v>
      </c>
      <c r="AN511" s="41">
        <v>9.8947000000000003</v>
      </c>
      <c r="AO511" s="41">
        <v>215.18270000000001</v>
      </c>
      <c r="AP511" s="41">
        <v>331.32859999999999</v>
      </c>
      <c r="AQ511" s="41">
        <v>127.386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</row>
    <row r="512" spans="1:53" s="6" customFormat="1" x14ac:dyDescent="0.25">
      <c r="A512" s="6">
        <v>2085</v>
      </c>
      <c r="B512" s="6" t="s">
        <v>92</v>
      </c>
      <c r="C512" s="6" t="s">
        <v>101</v>
      </c>
      <c r="E512" s="6" t="s">
        <v>113</v>
      </c>
      <c r="F512" s="41" t="s">
        <v>51</v>
      </c>
      <c r="G512" s="41" t="s">
        <v>52</v>
      </c>
      <c r="H512" s="41" t="s">
        <v>50</v>
      </c>
      <c r="I512" s="41">
        <v>0.76160000000000005</v>
      </c>
      <c r="J512" s="41">
        <v>846.99170000000004</v>
      </c>
      <c r="K512" s="41">
        <v>5128.6900999999998</v>
      </c>
      <c r="L512" s="41">
        <v>189.89750000000001</v>
      </c>
      <c r="M512" s="41">
        <v>0</v>
      </c>
      <c r="N512" s="41">
        <v>14.3027</v>
      </c>
      <c r="O512" s="41">
        <v>80.275800000000004</v>
      </c>
      <c r="P512" s="41">
        <v>53.147799999999997</v>
      </c>
      <c r="Q512" s="41">
        <v>408.7681</v>
      </c>
      <c r="R512" s="41">
        <v>0</v>
      </c>
      <c r="S512" s="41">
        <v>1.6466000000000001</v>
      </c>
      <c r="T512" s="41">
        <v>15.896800000000001</v>
      </c>
      <c r="U512" s="41">
        <v>0</v>
      </c>
      <c r="V512" s="41">
        <v>0</v>
      </c>
      <c r="W512" s="41">
        <v>0</v>
      </c>
      <c r="X512" s="41">
        <v>103.38249999999999</v>
      </c>
      <c r="Y512" s="41">
        <v>12.067500000000001</v>
      </c>
      <c r="Z512" s="41">
        <v>1356.6170999999999</v>
      </c>
      <c r="AA512" s="41">
        <v>0</v>
      </c>
      <c r="AB512" s="41">
        <v>0</v>
      </c>
      <c r="AC512" s="41">
        <v>104.88120000000001</v>
      </c>
      <c r="AD512" s="41">
        <v>0</v>
      </c>
      <c r="AE512" s="41">
        <v>0</v>
      </c>
      <c r="AF512" s="41">
        <v>26.973800000000001</v>
      </c>
      <c r="AG512" s="41">
        <v>9238.0650000000005</v>
      </c>
      <c r="AH512" s="41">
        <v>18.578299999999999</v>
      </c>
      <c r="AI512" s="41">
        <v>0</v>
      </c>
      <c r="AJ512" s="41">
        <v>-9999</v>
      </c>
      <c r="AK512" s="41">
        <v>5975.6818000000003</v>
      </c>
      <c r="AL512" s="41">
        <v>204.2002</v>
      </c>
      <c r="AM512" s="41">
        <v>1472.0671</v>
      </c>
      <c r="AN512" s="41">
        <v>17.543399999999998</v>
      </c>
      <c r="AO512" s="41">
        <v>408.7681</v>
      </c>
      <c r="AP512" s="41">
        <v>176.60730000000001</v>
      </c>
      <c r="AQ512" s="41">
        <v>107.2496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0</v>
      </c>
      <c r="AY512" s="41">
        <v>0</v>
      </c>
      <c r="AZ512" s="41">
        <v>0</v>
      </c>
      <c r="BA512" s="41">
        <v>0</v>
      </c>
    </row>
    <row r="513" spans="1:53" s="6" customFormat="1" x14ac:dyDescent="0.25">
      <c r="A513" s="6">
        <v>2100</v>
      </c>
      <c r="B513" s="6" t="s">
        <v>92</v>
      </c>
      <c r="C513" s="6" t="s">
        <v>101</v>
      </c>
      <c r="E513" s="6" t="s">
        <v>113</v>
      </c>
      <c r="F513" s="41" t="s">
        <v>51</v>
      </c>
      <c r="G513" s="41" t="s">
        <v>52</v>
      </c>
      <c r="H513" s="41" t="s">
        <v>50</v>
      </c>
      <c r="I513" s="41">
        <v>0.95499999999999996</v>
      </c>
      <c r="J513" s="41">
        <v>841.13300000000004</v>
      </c>
      <c r="K513" s="41">
        <v>5105.5496000000003</v>
      </c>
      <c r="L513" s="41">
        <v>189.89179999999999</v>
      </c>
      <c r="M513" s="41">
        <v>0</v>
      </c>
      <c r="N513" s="41">
        <v>14.2608</v>
      </c>
      <c r="O513" s="41">
        <v>66.962800000000001</v>
      </c>
      <c r="P513" s="41">
        <v>51.388300000000001</v>
      </c>
      <c r="Q513" s="41">
        <v>509.62439999999998</v>
      </c>
      <c r="R513" s="41">
        <v>0</v>
      </c>
      <c r="S513" s="41">
        <v>1.2233000000000001</v>
      </c>
      <c r="T513" s="41">
        <v>16.812799999999999</v>
      </c>
      <c r="U513" s="41">
        <v>0</v>
      </c>
      <c r="V513" s="41">
        <v>0</v>
      </c>
      <c r="W513" s="41">
        <v>0</v>
      </c>
      <c r="X513" s="41">
        <v>103.31</v>
      </c>
      <c r="Y513" s="41">
        <v>8.0649999999999995</v>
      </c>
      <c r="Z513" s="41">
        <v>1371.4367999999999</v>
      </c>
      <c r="AA513" s="41">
        <v>0</v>
      </c>
      <c r="AB513" s="41">
        <v>0</v>
      </c>
      <c r="AC513" s="41">
        <v>38.0869</v>
      </c>
      <c r="AD513" s="41">
        <v>0</v>
      </c>
      <c r="AE513" s="41">
        <v>0</v>
      </c>
      <c r="AF513" s="41">
        <v>19.934999999999999</v>
      </c>
      <c r="AG513" s="41">
        <v>9238.0650000000005</v>
      </c>
      <c r="AH513" s="41">
        <v>24.437000000000001</v>
      </c>
      <c r="AI513" s="41">
        <v>0</v>
      </c>
      <c r="AJ513" s="41">
        <v>-9999</v>
      </c>
      <c r="AK513" s="41">
        <v>5946.6826000000001</v>
      </c>
      <c r="AL513" s="41">
        <v>204.15260000000001</v>
      </c>
      <c r="AM513" s="41">
        <v>1482.8117999999999</v>
      </c>
      <c r="AN513" s="41">
        <v>18.036200000000001</v>
      </c>
      <c r="AO513" s="41">
        <v>509.62439999999998</v>
      </c>
      <c r="AP513" s="41">
        <v>113.9122</v>
      </c>
      <c r="AQ513" s="41">
        <v>86.897800000000004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</row>
    <row r="514" spans="1:53" s="6" customFormat="1" x14ac:dyDescent="0.25">
      <c r="A514" s="6">
        <v>0</v>
      </c>
      <c r="B514" s="6" t="s">
        <v>97</v>
      </c>
      <c r="C514" s="6" t="s">
        <v>101</v>
      </c>
      <c r="D514" s="6" t="s">
        <v>135</v>
      </c>
      <c r="E514" s="6" t="s">
        <v>112</v>
      </c>
      <c r="F514" s="41" t="s">
        <v>51</v>
      </c>
      <c r="G514" s="41" t="s">
        <v>52</v>
      </c>
      <c r="H514" s="41" t="s">
        <v>50</v>
      </c>
      <c r="I514" s="41">
        <v>0</v>
      </c>
      <c r="J514" s="41">
        <v>0.05</v>
      </c>
      <c r="K514" s="41">
        <v>16.467500000000001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0.13250000000000001</v>
      </c>
      <c r="R514" s="41">
        <v>0</v>
      </c>
      <c r="S514" s="41">
        <v>5.15</v>
      </c>
      <c r="T514" s="41">
        <v>8.8925000000000001</v>
      </c>
      <c r="U514" s="41">
        <v>0</v>
      </c>
      <c r="V514" s="41">
        <v>0</v>
      </c>
      <c r="W514" s="41">
        <v>6.59</v>
      </c>
      <c r="X514" s="41">
        <v>0</v>
      </c>
      <c r="Y514" s="41">
        <v>0</v>
      </c>
      <c r="Z514" s="41">
        <v>48392.535000000003</v>
      </c>
      <c r="AA514" s="41">
        <v>0</v>
      </c>
      <c r="AB514" s="41">
        <v>0</v>
      </c>
      <c r="AC514" s="41">
        <v>2.7949999999999999</v>
      </c>
      <c r="AD514" s="41">
        <v>0</v>
      </c>
      <c r="AE514" s="41">
        <v>0</v>
      </c>
      <c r="AF514" s="41">
        <v>0</v>
      </c>
      <c r="AG514" s="41">
        <v>2.7974999999999999</v>
      </c>
      <c r="AH514" s="41">
        <v>0</v>
      </c>
      <c r="AI514" s="41">
        <v>0</v>
      </c>
      <c r="AJ514" s="41">
        <v>-9999</v>
      </c>
      <c r="AK514" s="41">
        <v>16.517499999999998</v>
      </c>
      <c r="AL514" s="41">
        <v>0</v>
      </c>
      <c r="AM514" s="41">
        <v>48392.535000000003</v>
      </c>
      <c r="AN514" s="41">
        <v>20.6325</v>
      </c>
      <c r="AO514" s="41">
        <v>0.13250000000000001</v>
      </c>
      <c r="AP514" s="41">
        <v>2.7949999999999999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</row>
    <row r="515" spans="1:53" s="6" customFormat="1" x14ac:dyDescent="0.25">
      <c r="A515" s="6">
        <v>2010</v>
      </c>
      <c r="B515" s="6" t="s">
        <v>97</v>
      </c>
      <c r="C515" s="6" t="s">
        <v>101</v>
      </c>
      <c r="D515" s="6" t="s">
        <v>135</v>
      </c>
      <c r="E515" s="6" t="s">
        <v>112</v>
      </c>
      <c r="F515" s="41" t="s">
        <v>51</v>
      </c>
      <c r="G515" s="41" t="s">
        <v>52</v>
      </c>
      <c r="H515" s="41" t="s">
        <v>50</v>
      </c>
      <c r="I515" s="41">
        <v>0</v>
      </c>
      <c r="J515" s="41">
        <v>4.0500000000000001E-2</v>
      </c>
      <c r="K515" s="41">
        <v>15.0725</v>
      </c>
      <c r="L515" s="41">
        <v>0</v>
      </c>
      <c r="M515" s="41">
        <v>0</v>
      </c>
      <c r="N515" s="41">
        <v>0</v>
      </c>
      <c r="O515" s="41">
        <v>0</v>
      </c>
      <c r="P515" s="41">
        <v>1.395</v>
      </c>
      <c r="Q515" s="41">
        <v>2.4388000000000001</v>
      </c>
      <c r="R515" s="41">
        <v>0</v>
      </c>
      <c r="S515" s="41">
        <v>5.1436000000000002</v>
      </c>
      <c r="T515" s="41">
        <v>8.5166000000000004</v>
      </c>
      <c r="U515" s="41">
        <v>0</v>
      </c>
      <c r="V515" s="41">
        <v>0</v>
      </c>
      <c r="W515" s="41">
        <v>6.5560999999999998</v>
      </c>
      <c r="X515" s="41">
        <v>0</v>
      </c>
      <c r="Y515" s="41">
        <v>0</v>
      </c>
      <c r="Z515" s="41">
        <v>48392.951200000003</v>
      </c>
      <c r="AA515" s="41">
        <v>0</v>
      </c>
      <c r="AB515" s="41">
        <v>0</v>
      </c>
      <c r="AC515" s="41">
        <v>0.48870000000000002</v>
      </c>
      <c r="AD515" s="41">
        <v>0</v>
      </c>
      <c r="AE515" s="41">
        <v>0</v>
      </c>
      <c r="AF515" s="41">
        <v>0</v>
      </c>
      <c r="AG515" s="41">
        <v>2.7974999999999999</v>
      </c>
      <c r="AH515" s="41">
        <v>9.4999999999999998E-3</v>
      </c>
      <c r="AI515" s="41">
        <v>0</v>
      </c>
      <c r="AJ515" s="41">
        <v>-9999</v>
      </c>
      <c r="AK515" s="41">
        <v>15.113</v>
      </c>
      <c r="AL515" s="41">
        <v>0</v>
      </c>
      <c r="AM515" s="41">
        <v>48392.951200000003</v>
      </c>
      <c r="AN515" s="41">
        <v>20.2163</v>
      </c>
      <c r="AO515" s="41">
        <v>2.4388000000000001</v>
      </c>
      <c r="AP515" s="41">
        <v>1.8932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</row>
    <row r="516" spans="1:53" s="6" customFormat="1" x14ac:dyDescent="0.25">
      <c r="A516" s="6">
        <v>2025</v>
      </c>
      <c r="B516" s="6" t="s">
        <v>97</v>
      </c>
      <c r="C516" s="6" t="s">
        <v>101</v>
      </c>
      <c r="D516" s="6" t="s">
        <v>135</v>
      </c>
      <c r="E516" s="6" t="s">
        <v>112</v>
      </c>
      <c r="F516" s="41" t="s">
        <v>51</v>
      </c>
      <c r="G516" s="41" t="s">
        <v>52</v>
      </c>
      <c r="H516" s="41" t="s">
        <v>50</v>
      </c>
      <c r="I516" s="41">
        <v>8.4400000000000003E-2</v>
      </c>
      <c r="J516" s="41">
        <v>4.0099999999999997E-2</v>
      </c>
      <c r="K516" s="41">
        <v>14.863099999999999</v>
      </c>
      <c r="L516" s="41">
        <v>0</v>
      </c>
      <c r="M516" s="41">
        <v>0</v>
      </c>
      <c r="N516" s="41">
        <v>0</v>
      </c>
      <c r="O516" s="41">
        <v>0</v>
      </c>
      <c r="P516" s="41">
        <v>0.20960000000000001</v>
      </c>
      <c r="Q516" s="41">
        <v>2.6082000000000001</v>
      </c>
      <c r="R516" s="41">
        <v>0</v>
      </c>
      <c r="S516" s="41">
        <v>5.0566000000000004</v>
      </c>
      <c r="T516" s="41">
        <v>9.3500999999999994</v>
      </c>
      <c r="U516" s="41">
        <v>0</v>
      </c>
      <c r="V516" s="41">
        <v>0</v>
      </c>
      <c r="W516" s="41">
        <v>6.5189000000000004</v>
      </c>
      <c r="X516" s="41">
        <v>0</v>
      </c>
      <c r="Y516" s="41">
        <v>0</v>
      </c>
      <c r="Z516" s="41">
        <v>48393.498</v>
      </c>
      <c r="AA516" s="41">
        <v>0</v>
      </c>
      <c r="AB516" s="41">
        <v>0</v>
      </c>
      <c r="AC516" s="41">
        <v>0.45779999999999998</v>
      </c>
      <c r="AD516" s="41">
        <v>0</v>
      </c>
      <c r="AE516" s="41">
        <v>0</v>
      </c>
      <c r="AF516" s="41">
        <v>0</v>
      </c>
      <c r="AG516" s="41">
        <v>2.7974999999999999</v>
      </c>
      <c r="AH516" s="41">
        <v>9.9000000000000008E-3</v>
      </c>
      <c r="AI516" s="41">
        <v>0</v>
      </c>
      <c r="AJ516" s="41">
        <v>-9999</v>
      </c>
      <c r="AK516" s="41">
        <v>14.9032</v>
      </c>
      <c r="AL516" s="41">
        <v>0</v>
      </c>
      <c r="AM516" s="41">
        <v>48393.498</v>
      </c>
      <c r="AN516" s="41">
        <v>20.925699999999999</v>
      </c>
      <c r="AO516" s="41">
        <v>2.6082000000000001</v>
      </c>
      <c r="AP516" s="41">
        <v>0.67730000000000001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</row>
    <row r="517" spans="1:53" s="6" customFormat="1" x14ac:dyDescent="0.25">
      <c r="A517" s="6">
        <v>2040</v>
      </c>
      <c r="B517" s="6" t="s">
        <v>97</v>
      </c>
      <c r="C517" s="6" t="s">
        <v>101</v>
      </c>
      <c r="D517" s="6" t="s">
        <v>135</v>
      </c>
      <c r="E517" s="6" t="s">
        <v>112</v>
      </c>
      <c r="F517" s="41" t="s">
        <v>51</v>
      </c>
      <c r="G517" s="41" t="s">
        <v>52</v>
      </c>
      <c r="H517" s="41" t="s">
        <v>50</v>
      </c>
      <c r="I517" s="41">
        <v>0.23519999999999999</v>
      </c>
      <c r="J517" s="41">
        <v>3.85E-2</v>
      </c>
      <c r="K517" s="41">
        <v>14.582100000000001</v>
      </c>
      <c r="L517" s="41">
        <v>0</v>
      </c>
      <c r="M517" s="41">
        <v>0</v>
      </c>
      <c r="N517" s="41">
        <v>0</v>
      </c>
      <c r="O517" s="41">
        <v>0</v>
      </c>
      <c r="P517" s="41">
        <v>0.27300000000000002</v>
      </c>
      <c r="Q517" s="41">
        <v>2.5903999999999998</v>
      </c>
      <c r="R517" s="41">
        <v>0</v>
      </c>
      <c r="S517" s="41">
        <v>4.8852000000000002</v>
      </c>
      <c r="T517" s="41">
        <v>8.6105</v>
      </c>
      <c r="U517" s="41">
        <v>0</v>
      </c>
      <c r="V517" s="41">
        <v>0</v>
      </c>
      <c r="W517" s="41">
        <v>6.0754999999999999</v>
      </c>
      <c r="X517" s="41">
        <v>0</v>
      </c>
      <c r="Y517" s="41">
        <v>0</v>
      </c>
      <c r="Z517" s="41">
        <v>48395.161899999999</v>
      </c>
      <c r="AA517" s="41">
        <v>0</v>
      </c>
      <c r="AB517" s="41">
        <v>0</v>
      </c>
      <c r="AC517" s="41">
        <v>0.38390000000000002</v>
      </c>
      <c r="AD517" s="41">
        <v>0</v>
      </c>
      <c r="AE517" s="41">
        <v>0</v>
      </c>
      <c r="AF517" s="41">
        <v>0</v>
      </c>
      <c r="AG517" s="41">
        <v>2.7974999999999999</v>
      </c>
      <c r="AH517" s="41">
        <v>1.15E-2</v>
      </c>
      <c r="AI517" s="41">
        <v>0</v>
      </c>
      <c r="AJ517" s="41">
        <v>-9999</v>
      </c>
      <c r="AK517" s="41">
        <v>14.6206</v>
      </c>
      <c r="AL517" s="41">
        <v>0</v>
      </c>
      <c r="AM517" s="41">
        <v>48395.161899999999</v>
      </c>
      <c r="AN517" s="41">
        <v>19.571200000000001</v>
      </c>
      <c r="AO517" s="41">
        <v>2.5903999999999998</v>
      </c>
      <c r="AP517" s="41">
        <v>0.66830000000000001</v>
      </c>
      <c r="AQ517" s="41">
        <v>0</v>
      </c>
      <c r="AR517" s="41">
        <v>0</v>
      </c>
      <c r="AS517" s="41">
        <v>0</v>
      </c>
      <c r="AT517" s="41">
        <v>0</v>
      </c>
      <c r="AU517" s="41">
        <v>0</v>
      </c>
      <c r="AV517" s="41">
        <v>0</v>
      </c>
      <c r="AW517" s="41">
        <v>0</v>
      </c>
      <c r="AX517" s="41">
        <v>0</v>
      </c>
      <c r="AY517" s="41">
        <v>0</v>
      </c>
      <c r="AZ517" s="41">
        <v>0</v>
      </c>
      <c r="BA517" s="41">
        <v>0</v>
      </c>
    </row>
    <row r="518" spans="1:53" s="6" customFormat="1" x14ac:dyDescent="0.25">
      <c r="A518" s="6">
        <v>2055</v>
      </c>
      <c r="B518" s="6" t="s">
        <v>97</v>
      </c>
      <c r="C518" s="6" t="s">
        <v>101</v>
      </c>
      <c r="D518" s="6" t="s">
        <v>135</v>
      </c>
      <c r="E518" s="6" t="s">
        <v>112</v>
      </c>
      <c r="F518" s="41" t="s">
        <v>51</v>
      </c>
      <c r="G518" s="41" t="s">
        <v>52</v>
      </c>
      <c r="H518" s="41" t="s">
        <v>50</v>
      </c>
      <c r="I518" s="41">
        <v>0.38600000000000001</v>
      </c>
      <c r="J518" s="41">
        <v>3.61E-2</v>
      </c>
      <c r="K518" s="41">
        <v>14.3088</v>
      </c>
      <c r="L518" s="41">
        <v>0</v>
      </c>
      <c r="M518" s="41">
        <v>0</v>
      </c>
      <c r="N518" s="41">
        <v>0</v>
      </c>
      <c r="O518" s="41">
        <v>0</v>
      </c>
      <c r="P518" s="41">
        <v>0.26929999999999998</v>
      </c>
      <c r="Q518" s="41">
        <v>2.8833000000000002</v>
      </c>
      <c r="R518" s="41">
        <v>0</v>
      </c>
      <c r="S518" s="41">
        <v>4.6092000000000004</v>
      </c>
      <c r="T518" s="41">
        <v>7.9074</v>
      </c>
      <c r="U518" s="41">
        <v>0</v>
      </c>
      <c r="V518" s="41">
        <v>0</v>
      </c>
      <c r="W518" s="41">
        <v>6.0439999999999996</v>
      </c>
      <c r="X518" s="41">
        <v>0</v>
      </c>
      <c r="Y518" s="41">
        <v>0</v>
      </c>
      <c r="Z518" s="41">
        <v>48396.232499999998</v>
      </c>
      <c r="AA518" s="41">
        <v>0</v>
      </c>
      <c r="AB518" s="41">
        <v>0</v>
      </c>
      <c r="AC518" s="41">
        <v>0.30790000000000001</v>
      </c>
      <c r="AD518" s="41">
        <v>0</v>
      </c>
      <c r="AE518" s="41">
        <v>0</v>
      </c>
      <c r="AF518" s="41">
        <v>0</v>
      </c>
      <c r="AG518" s="41">
        <v>2.7974999999999999</v>
      </c>
      <c r="AH518" s="41">
        <v>1.3899999999999999E-2</v>
      </c>
      <c r="AI518" s="41">
        <v>0</v>
      </c>
      <c r="AJ518" s="41">
        <v>-9999</v>
      </c>
      <c r="AK518" s="41">
        <v>14.344900000000001</v>
      </c>
      <c r="AL518" s="41">
        <v>0</v>
      </c>
      <c r="AM518" s="41">
        <v>48396.232499999998</v>
      </c>
      <c r="AN518" s="41">
        <v>18.560700000000001</v>
      </c>
      <c r="AO518" s="41">
        <v>2.8833000000000002</v>
      </c>
      <c r="AP518" s="41">
        <v>0.59109999999999996</v>
      </c>
      <c r="AQ518" s="41">
        <v>0</v>
      </c>
      <c r="AR518" s="41">
        <v>0</v>
      </c>
      <c r="AS518" s="41">
        <v>0</v>
      </c>
      <c r="AT518" s="41">
        <v>0</v>
      </c>
      <c r="AU518" s="41">
        <v>0</v>
      </c>
      <c r="AV518" s="41">
        <v>0</v>
      </c>
      <c r="AW518" s="41">
        <v>0</v>
      </c>
      <c r="AX518" s="41">
        <v>0</v>
      </c>
      <c r="AY518" s="41">
        <v>0</v>
      </c>
      <c r="AZ518" s="41">
        <v>0</v>
      </c>
      <c r="BA518" s="41">
        <v>0</v>
      </c>
    </row>
    <row r="519" spans="1:53" s="6" customFormat="1" x14ac:dyDescent="0.25">
      <c r="A519" s="6">
        <v>2070</v>
      </c>
      <c r="B519" s="6" t="s">
        <v>97</v>
      </c>
      <c r="C519" s="6" t="s">
        <v>101</v>
      </c>
      <c r="D519" s="6" t="s">
        <v>135</v>
      </c>
      <c r="E519" s="6" t="s">
        <v>112</v>
      </c>
      <c r="F519" s="41" t="s">
        <v>51</v>
      </c>
      <c r="G519" s="41" t="s">
        <v>52</v>
      </c>
      <c r="H519" s="41" t="s">
        <v>50</v>
      </c>
      <c r="I519" s="41">
        <v>0.57379999999999998</v>
      </c>
      <c r="J519" s="41">
        <v>3.0300000000000001E-2</v>
      </c>
      <c r="K519" s="41">
        <v>14.004899999999999</v>
      </c>
      <c r="L519" s="41">
        <v>0</v>
      </c>
      <c r="M519" s="41">
        <v>0</v>
      </c>
      <c r="N519" s="41">
        <v>0</v>
      </c>
      <c r="O519" s="41">
        <v>0</v>
      </c>
      <c r="P519" s="41">
        <v>0.30070000000000002</v>
      </c>
      <c r="Q519" s="41">
        <v>3.1261000000000001</v>
      </c>
      <c r="R519" s="41">
        <v>0</v>
      </c>
      <c r="S519" s="41">
        <v>4.3255999999999997</v>
      </c>
      <c r="T519" s="41">
        <v>7.1574</v>
      </c>
      <c r="U519" s="41">
        <v>0</v>
      </c>
      <c r="V519" s="41">
        <v>0</v>
      </c>
      <c r="W519" s="41">
        <v>6.0079000000000002</v>
      </c>
      <c r="X519" s="41">
        <v>0</v>
      </c>
      <c r="Y519" s="41">
        <v>0</v>
      </c>
      <c r="Z519" s="41">
        <v>48397.430200000003</v>
      </c>
      <c r="AA519" s="41">
        <v>0</v>
      </c>
      <c r="AB519" s="41">
        <v>0</v>
      </c>
      <c r="AC519" s="41">
        <v>0.20979999999999999</v>
      </c>
      <c r="AD519" s="41">
        <v>0</v>
      </c>
      <c r="AE519" s="41">
        <v>0</v>
      </c>
      <c r="AF519" s="41">
        <v>0</v>
      </c>
      <c r="AG519" s="41">
        <v>2.7974999999999999</v>
      </c>
      <c r="AH519" s="41">
        <v>1.9699999999999999E-2</v>
      </c>
      <c r="AI519" s="41">
        <v>0</v>
      </c>
      <c r="AJ519" s="41">
        <v>-9999</v>
      </c>
      <c r="AK519" s="41">
        <v>14.035299999999999</v>
      </c>
      <c r="AL519" s="41">
        <v>0</v>
      </c>
      <c r="AM519" s="41">
        <v>48397.430200000003</v>
      </c>
      <c r="AN519" s="41">
        <v>17.4908</v>
      </c>
      <c r="AO519" s="41">
        <v>3.1261000000000001</v>
      </c>
      <c r="AP519" s="41">
        <v>0.53010000000000002</v>
      </c>
      <c r="AQ519" s="41">
        <v>0</v>
      </c>
      <c r="AR519" s="41">
        <v>0</v>
      </c>
      <c r="AS519" s="41">
        <v>0</v>
      </c>
      <c r="AT519" s="41">
        <v>0</v>
      </c>
      <c r="AU519" s="41">
        <v>0</v>
      </c>
      <c r="AV519" s="41">
        <v>0</v>
      </c>
      <c r="AW519" s="41">
        <v>0</v>
      </c>
      <c r="AX519" s="41">
        <v>0</v>
      </c>
      <c r="AY519" s="41">
        <v>0</v>
      </c>
      <c r="AZ519" s="41">
        <v>0</v>
      </c>
      <c r="BA519" s="41">
        <v>0</v>
      </c>
    </row>
    <row r="520" spans="1:53" s="6" customFormat="1" x14ac:dyDescent="0.25">
      <c r="A520" s="6">
        <v>2085</v>
      </c>
      <c r="B520" s="6" t="s">
        <v>97</v>
      </c>
      <c r="C520" s="6" t="s">
        <v>101</v>
      </c>
      <c r="D520" s="6" t="s">
        <v>135</v>
      </c>
      <c r="E520" s="6" t="s">
        <v>112</v>
      </c>
      <c r="F520" s="41" t="s">
        <v>51</v>
      </c>
      <c r="G520" s="41" t="s">
        <v>52</v>
      </c>
      <c r="H520" s="41" t="s">
        <v>50</v>
      </c>
      <c r="I520" s="41">
        <v>0.76160000000000005</v>
      </c>
      <c r="J520" s="41">
        <v>1.8599999999999998E-2</v>
      </c>
      <c r="K520" s="41">
        <v>13.693899999999999</v>
      </c>
      <c r="L520" s="41">
        <v>0</v>
      </c>
      <c r="M520" s="41">
        <v>0</v>
      </c>
      <c r="N520" s="41">
        <v>0</v>
      </c>
      <c r="O520" s="41">
        <v>0</v>
      </c>
      <c r="P520" s="41">
        <v>0.30790000000000001</v>
      </c>
      <c r="Q520" s="41">
        <v>3.4178999999999999</v>
      </c>
      <c r="R520" s="41">
        <v>0</v>
      </c>
      <c r="S520" s="41">
        <v>4.1463000000000001</v>
      </c>
      <c r="T520" s="41">
        <v>6.5724999999999998</v>
      </c>
      <c r="U520" s="41">
        <v>0</v>
      </c>
      <c r="V520" s="41">
        <v>0</v>
      </c>
      <c r="W520" s="41">
        <v>5.9527999999999999</v>
      </c>
      <c r="X520" s="41">
        <v>0</v>
      </c>
      <c r="Y520" s="41">
        <v>0</v>
      </c>
      <c r="Z520" s="41">
        <v>48398.371099999997</v>
      </c>
      <c r="AA520" s="41">
        <v>0</v>
      </c>
      <c r="AB520" s="41">
        <v>0</v>
      </c>
      <c r="AC520" s="41">
        <v>0.10009999999999999</v>
      </c>
      <c r="AD520" s="41">
        <v>0</v>
      </c>
      <c r="AE520" s="41">
        <v>0</v>
      </c>
      <c r="AF520" s="41">
        <v>0</v>
      </c>
      <c r="AG520" s="41">
        <v>2.7974999999999999</v>
      </c>
      <c r="AH520" s="41">
        <v>3.1399999999999997E-2</v>
      </c>
      <c r="AI520" s="41">
        <v>0</v>
      </c>
      <c r="AJ520" s="41">
        <v>-9999</v>
      </c>
      <c r="AK520" s="41">
        <v>13.7125</v>
      </c>
      <c r="AL520" s="41">
        <v>0</v>
      </c>
      <c r="AM520" s="41">
        <v>48398.371099999997</v>
      </c>
      <c r="AN520" s="41">
        <v>16.671600000000002</v>
      </c>
      <c r="AO520" s="41">
        <v>3.4178999999999999</v>
      </c>
      <c r="AP520" s="41">
        <v>0.43940000000000001</v>
      </c>
      <c r="AQ520" s="41">
        <v>0</v>
      </c>
      <c r="AR520" s="41">
        <v>0</v>
      </c>
      <c r="AS520" s="41">
        <v>0</v>
      </c>
      <c r="AT520" s="41">
        <v>0</v>
      </c>
      <c r="AU520" s="41">
        <v>0</v>
      </c>
      <c r="AV520" s="41">
        <v>0</v>
      </c>
      <c r="AW520" s="41">
        <v>0</v>
      </c>
      <c r="AX520" s="41">
        <v>0</v>
      </c>
      <c r="AY520" s="41">
        <v>0</v>
      </c>
      <c r="AZ520" s="41">
        <v>0</v>
      </c>
      <c r="BA520" s="41">
        <v>0</v>
      </c>
    </row>
    <row r="521" spans="1:53" s="6" customFormat="1" x14ac:dyDescent="0.25">
      <c r="A521" s="6">
        <v>2100</v>
      </c>
      <c r="B521" s="6" t="s">
        <v>97</v>
      </c>
      <c r="C521" s="6" t="s">
        <v>101</v>
      </c>
      <c r="D521" s="6" t="s">
        <v>135</v>
      </c>
      <c r="E521" s="6" t="s">
        <v>112</v>
      </c>
      <c r="F521" s="41" t="s">
        <v>51</v>
      </c>
      <c r="G521" s="41" t="s">
        <v>52</v>
      </c>
      <c r="H521" s="41" t="s">
        <v>50</v>
      </c>
      <c r="I521" s="41">
        <v>0.95499999999999996</v>
      </c>
      <c r="J521" s="41">
        <v>1.12E-2</v>
      </c>
      <c r="K521" s="41">
        <v>13.428599999999999</v>
      </c>
      <c r="L521" s="41">
        <v>0</v>
      </c>
      <c r="M521" s="41">
        <v>0</v>
      </c>
      <c r="N521" s="41">
        <v>0</v>
      </c>
      <c r="O521" s="41">
        <v>0</v>
      </c>
      <c r="P521" s="41">
        <v>0.2636</v>
      </c>
      <c r="Q521" s="41">
        <v>3.6825000000000001</v>
      </c>
      <c r="R521" s="41">
        <v>0</v>
      </c>
      <c r="S521" s="41">
        <v>3.9832999999999998</v>
      </c>
      <c r="T521" s="41">
        <v>6.2054999999999998</v>
      </c>
      <c r="U521" s="41">
        <v>0</v>
      </c>
      <c r="V521" s="41">
        <v>0</v>
      </c>
      <c r="W521" s="41">
        <v>5.8730000000000002</v>
      </c>
      <c r="X521" s="41">
        <v>0</v>
      </c>
      <c r="Y521" s="41">
        <v>0</v>
      </c>
      <c r="Z521" s="41">
        <v>48399.107000000004</v>
      </c>
      <c r="AA521" s="41">
        <v>0</v>
      </c>
      <c r="AB521" s="41">
        <v>0</v>
      </c>
      <c r="AC521" s="41">
        <v>1.89E-2</v>
      </c>
      <c r="AD521" s="41">
        <v>0</v>
      </c>
      <c r="AE521" s="41">
        <v>0</v>
      </c>
      <c r="AF521" s="41">
        <v>0</v>
      </c>
      <c r="AG521" s="41">
        <v>2.7974999999999999</v>
      </c>
      <c r="AH521" s="41">
        <v>3.8800000000000001E-2</v>
      </c>
      <c r="AI521" s="41">
        <v>0</v>
      </c>
      <c r="AJ521" s="41">
        <v>-9999</v>
      </c>
      <c r="AK521" s="41">
        <v>13.4398</v>
      </c>
      <c r="AL521" s="41">
        <v>0</v>
      </c>
      <c r="AM521" s="41">
        <v>48399.107000000004</v>
      </c>
      <c r="AN521" s="41">
        <v>16.061800000000002</v>
      </c>
      <c r="AO521" s="41">
        <v>3.6825000000000001</v>
      </c>
      <c r="AP521" s="41">
        <v>0.32129999999999997</v>
      </c>
      <c r="AQ521" s="41">
        <v>0</v>
      </c>
      <c r="AR521" s="41">
        <v>0</v>
      </c>
      <c r="AS521" s="41">
        <v>0</v>
      </c>
      <c r="AT521" s="41">
        <v>0</v>
      </c>
      <c r="AU521" s="41">
        <v>0</v>
      </c>
      <c r="AV521" s="41">
        <v>0</v>
      </c>
      <c r="AW521" s="41">
        <v>0</v>
      </c>
      <c r="AX521" s="41">
        <v>0</v>
      </c>
      <c r="AY521" s="41">
        <v>0</v>
      </c>
      <c r="AZ521" s="41">
        <v>0</v>
      </c>
      <c r="BA521" s="41">
        <v>0</v>
      </c>
    </row>
    <row r="522" spans="1:53" s="6" customFormat="1" x14ac:dyDescent="0.25">
      <c r="A522" s="6">
        <v>0</v>
      </c>
      <c r="B522" s="6" t="s">
        <v>98</v>
      </c>
      <c r="C522" s="6" t="s">
        <v>101</v>
      </c>
      <c r="D522" s="6" t="s">
        <v>135</v>
      </c>
      <c r="E522" s="6" t="s">
        <v>113</v>
      </c>
      <c r="F522" s="41" t="s">
        <v>51</v>
      </c>
      <c r="G522" s="41" t="s">
        <v>52</v>
      </c>
      <c r="H522" s="41" t="s">
        <v>50</v>
      </c>
      <c r="I522" s="41">
        <v>0</v>
      </c>
      <c r="J522" s="41">
        <v>0.125</v>
      </c>
      <c r="K522" s="41">
        <v>4.2125000000000004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2.78</v>
      </c>
      <c r="T522" s="41">
        <v>0.745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  <c r="Z522" s="41">
        <v>11856.7775</v>
      </c>
      <c r="AA522" s="41">
        <v>0</v>
      </c>
      <c r="AB522" s="41">
        <v>0</v>
      </c>
      <c r="AC522" s="41">
        <v>7.7499999999999999E-2</v>
      </c>
      <c r="AD522" s="41">
        <v>0</v>
      </c>
      <c r="AE522" s="41">
        <v>0</v>
      </c>
      <c r="AF522" s="41">
        <v>0</v>
      </c>
      <c r="AG522" s="41">
        <v>0.87</v>
      </c>
      <c r="AH522" s="41">
        <v>0</v>
      </c>
      <c r="AI522" s="41">
        <v>0</v>
      </c>
      <c r="AJ522" s="41">
        <v>-9999</v>
      </c>
      <c r="AK522" s="41">
        <v>4.3375000000000004</v>
      </c>
      <c r="AL522" s="41">
        <v>0</v>
      </c>
      <c r="AM522" s="41">
        <v>11856.7775</v>
      </c>
      <c r="AN522" s="41">
        <v>3.5249999999999999</v>
      </c>
      <c r="AO522" s="41">
        <v>0</v>
      </c>
      <c r="AP522" s="41">
        <v>7.7499999999999999E-2</v>
      </c>
      <c r="AQ522" s="41">
        <v>0</v>
      </c>
      <c r="AR522" s="41">
        <v>0</v>
      </c>
      <c r="AS522" s="41">
        <v>0</v>
      </c>
      <c r="AT522" s="41">
        <v>0</v>
      </c>
      <c r="AU522" s="41">
        <v>0</v>
      </c>
      <c r="AV522" s="41">
        <v>0</v>
      </c>
      <c r="AW522" s="41">
        <v>0</v>
      </c>
      <c r="AX522" s="41">
        <v>0</v>
      </c>
      <c r="AY522" s="41">
        <v>0</v>
      </c>
      <c r="AZ522" s="41">
        <v>0</v>
      </c>
      <c r="BA522" s="41">
        <v>0</v>
      </c>
    </row>
    <row r="523" spans="1:53" s="6" customFormat="1" x14ac:dyDescent="0.25">
      <c r="A523" s="6">
        <v>2010</v>
      </c>
      <c r="B523" s="6" t="s">
        <v>98</v>
      </c>
      <c r="C523" s="6" t="s">
        <v>101</v>
      </c>
      <c r="D523" s="6" t="s">
        <v>135</v>
      </c>
      <c r="E523" s="6" t="s">
        <v>113</v>
      </c>
      <c r="F523" s="41" t="s">
        <v>51</v>
      </c>
      <c r="G523" s="41" t="s">
        <v>52</v>
      </c>
      <c r="H523" s="41" t="s">
        <v>50</v>
      </c>
      <c r="I523" s="41">
        <v>0</v>
      </c>
      <c r="J523" s="41">
        <v>0.125</v>
      </c>
      <c r="K523" s="41">
        <v>3.5293999999999999</v>
      </c>
      <c r="L523" s="41">
        <v>0</v>
      </c>
      <c r="M523" s="41">
        <v>0</v>
      </c>
      <c r="N523" s="41">
        <v>0</v>
      </c>
      <c r="O523" s="41">
        <v>0</v>
      </c>
      <c r="P523" s="41">
        <v>0.68310000000000004</v>
      </c>
      <c r="Q523" s="41">
        <v>1.21E-2</v>
      </c>
      <c r="R523" s="41">
        <v>0</v>
      </c>
      <c r="S523" s="41">
        <v>2.7797000000000001</v>
      </c>
      <c r="T523" s="41">
        <v>0.745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11856.7778</v>
      </c>
      <c r="AA523" s="41">
        <v>0</v>
      </c>
      <c r="AB523" s="41">
        <v>0</v>
      </c>
      <c r="AC523" s="41">
        <v>6.54E-2</v>
      </c>
      <c r="AD523" s="41">
        <v>0</v>
      </c>
      <c r="AE523" s="41">
        <v>0</v>
      </c>
      <c r="AF523" s="41">
        <v>0</v>
      </c>
      <c r="AG523" s="41">
        <v>0.87</v>
      </c>
      <c r="AH523" s="41">
        <v>0</v>
      </c>
      <c r="AI523" s="41">
        <v>0</v>
      </c>
      <c r="AJ523" s="41">
        <v>-9999</v>
      </c>
      <c r="AK523" s="41">
        <v>3.6543999999999999</v>
      </c>
      <c r="AL523" s="41">
        <v>0</v>
      </c>
      <c r="AM523" s="41">
        <v>11856.7778</v>
      </c>
      <c r="AN523" s="41">
        <v>3.5247000000000002</v>
      </c>
      <c r="AO523" s="41">
        <v>1.21E-2</v>
      </c>
      <c r="AP523" s="41">
        <v>0.74850000000000005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</row>
    <row r="524" spans="1:53" s="6" customFormat="1" x14ac:dyDescent="0.25">
      <c r="A524" s="6">
        <v>2025</v>
      </c>
      <c r="B524" s="6" t="s">
        <v>98</v>
      </c>
      <c r="C524" s="6" t="s">
        <v>101</v>
      </c>
      <c r="D524" s="6" t="s">
        <v>135</v>
      </c>
      <c r="E524" s="6" t="s">
        <v>113</v>
      </c>
      <c r="F524" s="41" t="s">
        <v>51</v>
      </c>
      <c r="G524" s="41" t="s">
        <v>52</v>
      </c>
      <c r="H524" s="41" t="s">
        <v>50</v>
      </c>
      <c r="I524" s="41">
        <v>8.4400000000000003E-2</v>
      </c>
      <c r="J524" s="41">
        <v>0.125</v>
      </c>
      <c r="K524" s="41">
        <v>3.4849999999999999</v>
      </c>
      <c r="L524" s="41">
        <v>0</v>
      </c>
      <c r="M524" s="41">
        <v>0</v>
      </c>
      <c r="N524" s="41">
        <v>0</v>
      </c>
      <c r="O524" s="41">
        <v>0</v>
      </c>
      <c r="P524" s="41">
        <v>0.27500000000000002</v>
      </c>
      <c r="Q524" s="41">
        <v>0.4587</v>
      </c>
      <c r="R524" s="41">
        <v>0</v>
      </c>
      <c r="S524" s="41">
        <v>2.6797</v>
      </c>
      <c r="T524" s="41">
        <v>0.74019999999999997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11856.8922</v>
      </c>
      <c r="AA524" s="41">
        <v>0</v>
      </c>
      <c r="AB524" s="41">
        <v>0</v>
      </c>
      <c r="AC524" s="41">
        <v>6.1800000000000001E-2</v>
      </c>
      <c r="AD524" s="41">
        <v>0</v>
      </c>
      <c r="AE524" s="41">
        <v>0</v>
      </c>
      <c r="AF524" s="41">
        <v>0</v>
      </c>
      <c r="AG524" s="41">
        <v>0.87</v>
      </c>
      <c r="AH524" s="41">
        <v>0</v>
      </c>
      <c r="AI524" s="41">
        <v>0</v>
      </c>
      <c r="AJ524" s="41">
        <v>-9999</v>
      </c>
      <c r="AK524" s="41">
        <v>3.61</v>
      </c>
      <c r="AL524" s="41">
        <v>0</v>
      </c>
      <c r="AM524" s="41">
        <v>11856.8922</v>
      </c>
      <c r="AN524" s="41">
        <v>3.4199000000000002</v>
      </c>
      <c r="AO524" s="41">
        <v>0.4587</v>
      </c>
      <c r="AP524" s="41">
        <v>0.3367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</row>
    <row r="525" spans="1:53" s="6" customFormat="1" x14ac:dyDescent="0.25">
      <c r="A525" s="6">
        <v>2040</v>
      </c>
      <c r="B525" s="6" t="s">
        <v>98</v>
      </c>
      <c r="C525" s="6" t="s">
        <v>101</v>
      </c>
      <c r="D525" s="6" t="s">
        <v>135</v>
      </c>
      <c r="E525" s="6" t="s">
        <v>113</v>
      </c>
      <c r="F525" s="41" t="s">
        <v>51</v>
      </c>
      <c r="G525" s="41" t="s">
        <v>52</v>
      </c>
      <c r="H525" s="41" t="s">
        <v>50</v>
      </c>
      <c r="I525" s="41">
        <v>0.23519999999999999</v>
      </c>
      <c r="J525" s="41">
        <v>0.125</v>
      </c>
      <c r="K525" s="41">
        <v>3.3999000000000001</v>
      </c>
      <c r="L525" s="41">
        <v>0</v>
      </c>
      <c r="M525" s="41">
        <v>0</v>
      </c>
      <c r="N525" s="41">
        <v>0</v>
      </c>
      <c r="O525" s="41">
        <v>0</v>
      </c>
      <c r="P525" s="41">
        <v>0.28139999999999998</v>
      </c>
      <c r="Q525" s="41">
        <v>0.37309999999999999</v>
      </c>
      <c r="R525" s="41">
        <v>0</v>
      </c>
      <c r="S525" s="41">
        <v>2.5790000000000002</v>
      </c>
      <c r="T525" s="41">
        <v>0.88370000000000004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11857.0177</v>
      </c>
      <c r="AA525" s="41">
        <v>0</v>
      </c>
      <c r="AB525" s="41">
        <v>0</v>
      </c>
      <c r="AC525" s="41">
        <v>5.7700000000000001E-2</v>
      </c>
      <c r="AD525" s="41">
        <v>0</v>
      </c>
      <c r="AE525" s="41">
        <v>0</v>
      </c>
      <c r="AF525" s="41">
        <v>0</v>
      </c>
      <c r="AG525" s="41">
        <v>0.87</v>
      </c>
      <c r="AH525" s="41">
        <v>0</v>
      </c>
      <c r="AI525" s="41">
        <v>0</v>
      </c>
      <c r="AJ525" s="41">
        <v>-9999</v>
      </c>
      <c r="AK525" s="41">
        <v>3.5249000000000001</v>
      </c>
      <c r="AL525" s="41">
        <v>0</v>
      </c>
      <c r="AM525" s="41">
        <v>11857.0177</v>
      </c>
      <c r="AN525" s="41">
        <v>3.4626999999999999</v>
      </c>
      <c r="AO525" s="41">
        <v>0.37309999999999999</v>
      </c>
      <c r="AP525" s="41">
        <v>0.33910000000000001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</row>
    <row r="526" spans="1:53" s="6" customFormat="1" x14ac:dyDescent="0.25">
      <c r="A526" s="6">
        <v>2055</v>
      </c>
      <c r="B526" s="6" t="s">
        <v>98</v>
      </c>
      <c r="C526" s="6" t="s">
        <v>101</v>
      </c>
      <c r="D526" s="6" t="s">
        <v>135</v>
      </c>
      <c r="E526" s="6" t="s">
        <v>113</v>
      </c>
      <c r="F526" s="41" t="s">
        <v>51</v>
      </c>
      <c r="G526" s="41" t="s">
        <v>52</v>
      </c>
      <c r="H526" s="41" t="s">
        <v>50</v>
      </c>
      <c r="I526" s="41">
        <v>0.38600000000000001</v>
      </c>
      <c r="J526" s="41">
        <v>0.125</v>
      </c>
      <c r="K526" s="41">
        <v>3.2671999999999999</v>
      </c>
      <c r="L526" s="41">
        <v>0</v>
      </c>
      <c r="M526" s="41">
        <v>0</v>
      </c>
      <c r="N526" s="41">
        <v>0</v>
      </c>
      <c r="O526" s="41">
        <v>0</v>
      </c>
      <c r="P526" s="41">
        <v>0.29220000000000002</v>
      </c>
      <c r="Q526" s="41">
        <v>0.48630000000000001</v>
      </c>
      <c r="R526" s="41">
        <v>0</v>
      </c>
      <c r="S526" s="41">
        <v>2.4748999999999999</v>
      </c>
      <c r="T526" s="41">
        <v>0.84930000000000005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11857.167799999999</v>
      </c>
      <c r="AA526" s="41">
        <v>0</v>
      </c>
      <c r="AB526" s="41">
        <v>0</v>
      </c>
      <c r="AC526" s="41">
        <v>5.4899999999999997E-2</v>
      </c>
      <c r="AD526" s="41">
        <v>0</v>
      </c>
      <c r="AE526" s="41">
        <v>0</v>
      </c>
      <c r="AF526" s="41">
        <v>0</v>
      </c>
      <c r="AG526" s="41">
        <v>0.87</v>
      </c>
      <c r="AH526" s="41">
        <v>0</v>
      </c>
      <c r="AI526" s="41">
        <v>0</v>
      </c>
      <c r="AJ526" s="41">
        <v>-9999</v>
      </c>
      <c r="AK526" s="41">
        <v>3.3921999999999999</v>
      </c>
      <c r="AL526" s="41">
        <v>0</v>
      </c>
      <c r="AM526" s="41">
        <v>11857.167799999999</v>
      </c>
      <c r="AN526" s="41">
        <v>3.3241999999999998</v>
      </c>
      <c r="AO526" s="41">
        <v>0.48630000000000001</v>
      </c>
      <c r="AP526" s="41">
        <v>0.34710000000000002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</row>
    <row r="527" spans="1:53" s="6" customFormat="1" x14ac:dyDescent="0.25">
      <c r="A527" s="6">
        <v>2070</v>
      </c>
      <c r="B527" s="6" t="s">
        <v>98</v>
      </c>
      <c r="C527" s="6" t="s">
        <v>101</v>
      </c>
      <c r="D527" s="6" t="s">
        <v>135</v>
      </c>
      <c r="E527" s="6" t="s">
        <v>113</v>
      </c>
      <c r="F527" s="41" t="s">
        <v>51</v>
      </c>
      <c r="G527" s="41" t="s">
        <v>52</v>
      </c>
      <c r="H527" s="41" t="s">
        <v>50</v>
      </c>
      <c r="I527" s="41">
        <v>0.57379999999999998</v>
      </c>
      <c r="J527" s="41">
        <v>0.125</v>
      </c>
      <c r="K527" s="41">
        <v>3.1892999999999998</v>
      </c>
      <c r="L527" s="41">
        <v>0</v>
      </c>
      <c r="M527" s="41">
        <v>0</v>
      </c>
      <c r="N527" s="41">
        <v>0</v>
      </c>
      <c r="O527" s="41">
        <v>0</v>
      </c>
      <c r="P527" s="41">
        <v>0.26729999999999998</v>
      </c>
      <c r="Q527" s="41">
        <v>0.57110000000000005</v>
      </c>
      <c r="R527" s="41">
        <v>0</v>
      </c>
      <c r="S527" s="41">
        <v>2.3578999999999999</v>
      </c>
      <c r="T527" s="41">
        <v>0.77829999999999999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11857.3796</v>
      </c>
      <c r="AA527" s="41">
        <v>0</v>
      </c>
      <c r="AB527" s="41">
        <v>0</v>
      </c>
      <c r="AC527" s="41">
        <v>4.8899999999999999E-2</v>
      </c>
      <c r="AD527" s="41">
        <v>0</v>
      </c>
      <c r="AE527" s="41">
        <v>0</v>
      </c>
      <c r="AF527" s="41">
        <v>0</v>
      </c>
      <c r="AG527" s="41">
        <v>0.87</v>
      </c>
      <c r="AH527" s="41">
        <v>0</v>
      </c>
      <c r="AI527" s="41">
        <v>0</v>
      </c>
      <c r="AJ527" s="41">
        <v>-9999</v>
      </c>
      <c r="AK527" s="41">
        <v>3.3142999999999998</v>
      </c>
      <c r="AL527" s="41">
        <v>0</v>
      </c>
      <c r="AM527" s="41">
        <v>11857.3796</v>
      </c>
      <c r="AN527" s="41">
        <v>3.1362000000000001</v>
      </c>
      <c r="AO527" s="41">
        <v>0.57110000000000005</v>
      </c>
      <c r="AP527" s="41">
        <v>0.31630000000000003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</row>
    <row r="528" spans="1:53" s="6" customFormat="1" x14ac:dyDescent="0.25">
      <c r="A528" s="6">
        <v>2085</v>
      </c>
      <c r="B528" s="6" t="s">
        <v>98</v>
      </c>
      <c r="C528" s="6" t="s">
        <v>101</v>
      </c>
      <c r="D528" s="6" t="s">
        <v>135</v>
      </c>
      <c r="E528" s="6" t="s">
        <v>113</v>
      </c>
      <c r="F528" s="41" t="s">
        <v>51</v>
      </c>
      <c r="G528" s="41" t="s">
        <v>52</v>
      </c>
      <c r="H528" s="41" t="s">
        <v>50</v>
      </c>
      <c r="I528" s="41">
        <v>0.76160000000000005</v>
      </c>
      <c r="J528" s="41">
        <v>7.8200000000000006E-2</v>
      </c>
      <c r="K528" s="41">
        <v>1.6473</v>
      </c>
      <c r="L528" s="41">
        <v>0</v>
      </c>
      <c r="M528" s="41">
        <v>0</v>
      </c>
      <c r="N528" s="41">
        <v>0</v>
      </c>
      <c r="O528" s="41">
        <v>0</v>
      </c>
      <c r="P528" s="41">
        <v>1.6534</v>
      </c>
      <c r="Q528" s="41">
        <v>0.70920000000000005</v>
      </c>
      <c r="R528" s="41">
        <v>0</v>
      </c>
      <c r="S528" s="41">
        <v>2.2317999999999998</v>
      </c>
      <c r="T528" s="41">
        <v>0.72650000000000003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11857.589099999999</v>
      </c>
      <c r="AA528" s="41">
        <v>0</v>
      </c>
      <c r="AB528" s="41">
        <v>0</v>
      </c>
      <c r="AC528" s="41">
        <v>3.5200000000000002E-2</v>
      </c>
      <c r="AD528" s="41">
        <v>0</v>
      </c>
      <c r="AE528" s="41">
        <v>0</v>
      </c>
      <c r="AF528" s="41">
        <v>0</v>
      </c>
      <c r="AG528" s="41">
        <v>0.87</v>
      </c>
      <c r="AH528" s="41">
        <v>4.6800000000000001E-2</v>
      </c>
      <c r="AI528" s="41">
        <v>0</v>
      </c>
      <c r="AJ528" s="41">
        <v>-9999</v>
      </c>
      <c r="AK528" s="41">
        <v>1.7255</v>
      </c>
      <c r="AL528" s="41">
        <v>0</v>
      </c>
      <c r="AM528" s="41">
        <v>11857.589099999999</v>
      </c>
      <c r="AN528" s="41">
        <v>2.9582999999999999</v>
      </c>
      <c r="AO528" s="41">
        <v>0.70920000000000005</v>
      </c>
      <c r="AP528" s="41">
        <v>1.7355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</row>
    <row r="529" spans="1:53" s="6" customFormat="1" x14ac:dyDescent="0.25">
      <c r="A529" s="6">
        <v>2100</v>
      </c>
      <c r="B529" s="6" t="s">
        <v>98</v>
      </c>
      <c r="C529" s="6" t="s">
        <v>101</v>
      </c>
      <c r="D529" s="6" t="s">
        <v>135</v>
      </c>
      <c r="E529" s="6" t="s">
        <v>113</v>
      </c>
      <c r="F529" s="41" t="s">
        <v>51</v>
      </c>
      <c r="G529" s="41" t="s">
        <v>52</v>
      </c>
      <c r="H529" s="41" t="s">
        <v>50</v>
      </c>
      <c r="I529" s="41">
        <v>0.95499999999999996</v>
      </c>
      <c r="J529" s="41">
        <v>4.3900000000000002E-2</v>
      </c>
      <c r="K529" s="41">
        <v>0.95599999999999996</v>
      </c>
      <c r="L529" s="41">
        <v>0</v>
      </c>
      <c r="M529" s="41">
        <v>0</v>
      </c>
      <c r="N529" s="41">
        <v>0</v>
      </c>
      <c r="O529" s="41">
        <v>0</v>
      </c>
      <c r="P529" s="41">
        <v>1.7836000000000001</v>
      </c>
      <c r="Q529" s="41">
        <v>1.2478</v>
      </c>
      <c r="R529" s="41">
        <v>0</v>
      </c>
      <c r="S529" s="41">
        <v>2.0461999999999998</v>
      </c>
      <c r="T529" s="41">
        <v>0.63490000000000002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  <c r="Z529" s="41">
        <v>11857.9049</v>
      </c>
      <c r="AA529" s="41">
        <v>0</v>
      </c>
      <c r="AB529" s="41">
        <v>0</v>
      </c>
      <c r="AC529" s="41">
        <v>1.9099999999999999E-2</v>
      </c>
      <c r="AD529" s="41">
        <v>0</v>
      </c>
      <c r="AE529" s="41">
        <v>0</v>
      </c>
      <c r="AF529" s="41">
        <v>0</v>
      </c>
      <c r="AG529" s="41">
        <v>0.87</v>
      </c>
      <c r="AH529" s="41">
        <v>8.1100000000000005E-2</v>
      </c>
      <c r="AI529" s="41">
        <v>0</v>
      </c>
      <c r="AJ529" s="41">
        <v>-9999</v>
      </c>
      <c r="AK529" s="41">
        <v>0.99990000000000001</v>
      </c>
      <c r="AL529" s="41">
        <v>0</v>
      </c>
      <c r="AM529" s="41">
        <v>11857.9049</v>
      </c>
      <c r="AN529" s="41">
        <v>2.6810999999999998</v>
      </c>
      <c r="AO529" s="41">
        <v>1.2478</v>
      </c>
      <c r="AP529" s="41">
        <v>1.8837999999999999</v>
      </c>
      <c r="AQ529" s="41">
        <v>0</v>
      </c>
      <c r="AR529" s="41">
        <v>0</v>
      </c>
      <c r="AS529" s="41">
        <v>0</v>
      </c>
      <c r="AT529" s="41">
        <v>0</v>
      </c>
      <c r="AU529" s="41">
        <v>0</v>
      </c>
      <c r="AV529" s="41">
        <v>0</v>
      </c>
      <c r="AW529" s="41">
        <v>0</v>
      </c>
      <c r="AX529" s="41">
        <v>0</v>
      </c>
      <c r="AY529" s="41">
        <v>0</v>
      </c>
      <c r="AZ529" s="41">
        <v>0</v>
      </c>
      <c r="BA529" s="41">
        <v>0</v>
      </c>
    </row>
    <row r="530" spans="1:53" s="6" customFormat="1" x14ac:dyDescent="0.25">
      <c r="A530" s="6">
        <v>0</v>
      </c>
      <c r="B530" s="6" t="s">
        <v>99</v>
      </c>
      <c r="C530" s="6" t="s">
        <v>101</v>
      </c>
      <c r="F530" s="41" t="s">
        <v>51</v>
      </c>
      <c r="G530" s="41" t="s">
        <v>52</v>
      </c>
      <c r="H530" s="41" t="s">
        <v>50</v>
      </c>
      <c r="I530" s="41">
        <v>0</v>
      </c>
      <c r="J530" s="41">
        <v>175.53749999999999</v>
      </c>
      <c r="K530" s="41">
        <v>4027.7424999999998</v>
      </c>
      <c r="L530" s="41">
        <v>147.79750000000001</v>
      </c>
      <c r="M530" s="41">
        <v>0</v>
      </c>
      <c r="N530" s="41">
        <v>7.5025000000000004</v>
      </c>
      <c r="O530" s="41">
        <v>124.84</v>
      </c>
      <c r="P530" s="41">
        <v>1.86</v>
      </c>
      <c r="Q530" s="41">
        <v>20.317499999999999</v>
      </c>
      <c r="R530" s="41">
        <v>0</v>
      </c>
      <c r="S530" s="41">
        <v>3.9224999999999999</v>
      </c>
      <c r="T530" s="41">
        <v>0.95250000000000001</v>
      </c>
      <c r="U530" s="41">
        <v>0</v>
      </c>
      <c r="V530" s="41">
        <v>0</v>
      </c>
      <c r="W530" s="41">
        <v>0</v>
      </c>
      <c r="X530" s="41">
        <v>32.564999999999998</v>
      </c>
      <c r="Y530" s="41">
        <v>99.407499999999999</v>
      </c>
      <c r="Z530" s="41">
        <v>1233.3225</v>
      </c>
      <c r="AA530" s="41">
        <v>0</v>
      </c>
      <c r="AB530" s="41">
        <v>0</v>
      </c>
      <c r="AC530" s="41">
        <v>643.70000000000005</v>
      </c>
      <c r="AD530" s="41">
        <v>0</v>
      </c>
      <c r="AE530" s="41">
        <v>0</v>
      </c>
      <c r="AF530" s="41">
        <v>76.512500000000003</v>
      </c>
      <c r="AG530" s="41">
        <v>6789.9674999999997</v>
      </c>
      <c r="AH530" s="41">
        <v>0</v>
      </c>
      <c r="AI530" s="41">
        <v>0</v>
      </c>
      <c r="AJ530" s="41">
        <v>-9999</v>
      </c>
      <c r="AK530" s="41">
        <v>4203.28</v>
      </c>
      <c r="AL530" s="41">
        <v>155.30000000000001</v>
      </c>
      <c r="AM530" s="41">
        <v>1365.2950000000001</v>
      </c>
      <c r="AN530" s="41">
        <v>4.875</v>
      </c>
      <c r="AO530" s="41">
        <v>20.317499999999999</v>
      </c>
      <c r="AP530" s="41">
        <v>645.55999999999995</v>
      </c>
      <c r="AQ530" s="41">
        <v>201.35249999999999</v>
      </c>
      <c r="AR530" s="41">
        <v>0</v>
      </c>
      <c r="AS530" s="41">
        <v>0</v>
      </c>
      <c r="AT530" s="41">
        <v>0</v>
      </c>
      <c r="AU530" s="41">
        <v>0</v>
      </c>
      <c r="AV530" s="41">
        <v>0</v>
      </c>
      <c r="AW530" s="41">
        <v>0</v>
      </c>
      <c r="AX530" s="41">
        <v>0</v>
      </c>
      <c r="AY530" s="41">
        <v>0</v>
      </c>
      <c r="AZ530" s="41">
        <v>0</v>
      </c>
      <c r="BA530" s="41">
        <v>0</v>
      </c>
    </row>
    <row r="531" spans="1:53" s="6" customFormat="1" x14ac:dyDescent="0.25">
      <c r="A531" s="6">
        <v>2010</v>
      </c>
      <c r="B531" s="6" t="s">
        <v>99</v>
      </c>
      <c r="C531" s="6" t="s">
        <v>101</v>
      </c>
      <c r="F531" s="41" t="s">
        <v>51</v>
      </c>
      <c r="G531" s="41" t="s">
        <v>52</v>
      </c>
      <c r="H531" s="41" t="s">
        <v>50</v>
      </c>
      <c r="I531" s="41">
        <v>0</v>
      </c>
      <c r="J531" s="41">
        <v>174.9436</v>
      </c>
      <c r="K531" s="41">
        <v>3962.5900999999999</v>
      </c>
      <c r="L531" s="41">
        <v>145.84639999999999</v>
      </c>
      <c r="M531" s="41">
        <v>0</v>
      </c>
      <c r="N531" s="41">
        <v>7.49</v>
      </c>
      <c r="O531" s="41">
        <v>122.3112</v>
      </c>
      <c r="P531" s="41">
        <v>68.850399999999993</v>
      </c>
      <c r="Q531" s="41">
        <v>76.571399999999997</v>
      </c>
      <c r="R531" s="41">
        <v>0</v>
      </c>
      <c r="S531" s="41">
        <v>3.88</v>
      </c>
      <c r="T531" s="41">
        <v>3.2042000000000002</v>
      </c>
      <c r="U531" s="41">
        <v>0</v>
      </c>
      <c r="V531" s="41">
        <v>0</v>
      </c>
      <c r="W531" s="41">
        <v>0</v>
      </c>
      <c r="X531" s="41">
        <v>32.564999999999998</v>
      </c>
      <c r="Y531" s="41">
        <v>93.622500000000002</v>
      </c>
      <c r="Z531" s="41">
        <v>1239.1622</v>
      </c>
      <c r="AA531" s="41">
        <v>0</v>
      </c>
      <c r="AB531" s="41">
        <v>0</v>
      </c>
      <c r="AC531" s="41">
        <v>591.55420000000004</v>
      </c>
      <c r="AD531" s="41">
        <v>0</v>
      </c>
      <c r="AE531" s="41">
        <v>0</v>
      </c>
      <c r="AF531" s="41">
        <v>72.794799999999995</v>
      </c>
      <c r="AG531" s="41">
        <v>6789.9674999999997</v>
      </c>
      <c r="AH531" s="41">
        <v>0.59389999999999998</v>
      </c>
      <c r="AI531" s="41">
        <v>0</v>
      </c>
      <c r="AJ531" s="41">
        <v>-9999</v>
      </c>
      <c r="AK531" s="41">
        <v>4137.5337</v>
      </c>
      <c r="AL531" s="41">
        <v>153.3365</v>
      </c>
      <c r="AM531" s="41">
        <v>1365.3497</v>
      </c>
      <c r="AN531" s="41">
        <v>7.0842000000000001</v>
      </c>
      <c r="AO531" s="41">
        <v>76.571399999999997</v>
      </c>
      <c r="AP531" s="41">
        <v>660.99860000000001</v>
      </c>
      <c r="AQ531" s="41">
        <v>195.10589999999999</v>
      </c>
      <c r="AR531" s="41">
        <v>0</v>
      </c>
      <c r="AS531" s="41">
        <v>0</v>
      </c>
      <c r="AT531" s="41">
        <v>0</v>
      </c>
      <c r="AU531" s="41">
        <v>0</v>
      </c>
      <c r="AV531" s="41">
        <v>0</v>
      </c>
      <c r="AW531" s="41">
        <v>0</v>
      </c>
      <c r="AX531" s="41">
        <v>0</v>
      </c>
      <c r="AY531" s="41">
        <v>0</v>
      </c>
      <c r="AZ531" s="41">
        <v>0</v>
      </c>
      <c r="BA531" s="41">
        <v>0</v>
      </c>
    </row>
    <row r="532" spans="1:53" s="6" customFormat="1" x14ac:dyDescent="0.25">
      <c r="A532" s="6">
        <v>2025</v>
      </c>
      <c r="B532" s="6" t="s">
        <v>99</v>
      </c>
      <c r="C532" s="6" t="s">
        <v>101</v>
      </c>
      <c r="F532" s="41" t="s">
        <v>51</v>
      </c>
      <c r="G532" s="41" t="s">
        <v>52</v>
      </c>
      <c r="H532" s="41" t="s">
        <v>50</v>
      </c>
      <c r="I532" s="41">
        <v>8.4400000000000003E-2</v>
      </c>
      <c r="J532" s="41">
        <v>174.75970000000001</v>
      </c>
      <c r="K532" s="41">
        <v>3951.9495999999999</v>
      </c>
      <c r="L532" s="41">
        <v>145.4229</v>
      </c>
      <c r="M532" s="41">
        <v>0</v>
      </c>
      <c r="N532" s="41">
        <v>7.4836999999999998</v>
      </c>
      <c r="O532" s="41">
        <v>122.04600000000001</v>
      </c>
      <c r="P532" s="41">
        <v>49.018500000000003</v>
      </c>
      <c r="Q532" s="41">
        <v>107.33459999999999</v>
      </c>
      <c r="R532" s="41">
        <v>0</v>
      </c>
      <c r="S532" s="41">
        <v>3.8658000000000001</v>
      </c>
      <c r="T532" s="41">
        <v>15.4894</v>
      </c>
      <c r="U532" s="41">
        <v>0</v>
      </c>
      <c r="V532" s="41">
        <v>0</v>
      </c>
      <c r="W532" s="41">
        <v>0</v>
      </c>
      <c r="X532" s="41">
        <v>31.927499999999998</v>
      </c>
      <c r="Y532" s="41">
        <v>29.232500000000002</v>
      </c>
      <c r="Z532" s="41">
        <v>1304.6251999999999</v>
      </c>
      <c r="AA532" s="41">
        <v>0</v>
      </c>
      <c r="AB532" s="41">
        <v>0</v>
      </c>
      <c r="AC532" s="41">
        <v>581.38049999999998</v>
      </c>
      <c r="AD532" s="41">
        <v>0</v>
      </c>
      <c r="AE532" s="41">
        <v>0</v>
      </c>
      <c r="AF532" s="41">
        <v>70.666200000000003</v>
      </c>
      <c r="AG532" s="41">
        <v>6789.9674999999997</v>
      </c>
      <c r="AH532" s="41">
        <v>0.77780000000000005</v>
      </c>
      <c r="AI532" s="41">
        <v>0</v>
      </c>
      <c r="AJ532" s="41">
        <v>-9999</v>
      </c>
      <c r="AK532" s="41">
        <v>4126.7093000000004</v>
      </c>
      <c r="AL532" s="41">
        <v>152.9067</v>
      </c>
      <c r="AM532" s="41">
        <v>1365.7852</v>
      </c>
      <c r="AN532" s="41">
        <v>19.3552</v>
      </c>
      <c r="AO532" s="41">
        <v>107.33459999999999</v>
      </c>
      <c r="AP532" s="41">
        <v>631.17669999999998</v>
      </c>
      <c r="AQ532" s="41">
        <v>192.7123</v>
      </c>
      <c r="AR532" s="41">
        <v>0</v>
      </c>
      <c r="AS532" s="41">
        <v>0</v>
      </c>
      <c r="AT532" s="41">
        <v>0</v>
      </c>
      <c r="AU532" s="41">
        <v>0</v>
      </c>
      <c r="AV532" s="41">
        <v>0</v>
      </c>
      <c r="AW532" s="41">
        <v>0</v>
      </c>
      <c r="AX532" s="41">
        <v>0</v>
      </c>
      <c r="AY532" s="41">
        <v>0</v>
      </c>
      <c r="AZ532" s="41">
        <v>0</v>
      </c>
      <c r="BA532" s="41">
        <v>0</v>
      </c>
    </row>
    <row r="533" spans="1:53" s="6" customFormat="1" x14ac:dyDescent="0.25">
      <c r="A533" s="6">
        <v>2040</v>
      </c>
      <c r="B533" s="6" t="s">
        <v>99</v>
      </c>
      <c r="C533" s="6" t="s">
        <v>101</v>
      </c>
      <c r="F533" s="41" t="s">
        <v>51</v>
      </c>
      <c r="G533" s="41" t="s">
        <v>52</v>
      </c>
      <c r="H533" s="41" t="s">
        <v>50</v>
      </c>
      <c r="I533" s="41">
        <v>0.23519999999999999</v>
      </c>
      <c r="J533" s="41">
        <v>174.40799999999999</v>
      </c>
      <c r="K533" s="41">
        <v>3930.6442000000002</v>
      </c>
      <c r="L533" s="41">
        <v>144.83709999999999</v>
      </c>
      <c r="M533" s="41">
        <v>0</v>
      </c>
      <c r="N533" s="41">
        <v>7.4611000000000001</v>
      </c>
      <c r="O533" s="41">
        <v>119.0681</v>
      </c>
      <c r="P533" s="41">
        <v>57.985199999999999</v>
      </c>
      <c r="Q533" s="41">
        <v>157.06020000000001</v>
      </c>
      <c r="R533" s="41">
        <v>0</v>
      </c>
      <c r="S533" s="41">
        <v>3.8321999999999998</v>
      </c>
      <c r="T533" s="41">
        <v>13.332599999999999</v>
      </c>
      <c r="U533" s="41">
        <v>0</v>
      </c>
      <c r="V533" s="41">
        <v>0</v>
      </c>
      <c r="W533" s="41">
        <v>0</v>
      </c>
      <c r="X533" s="41">
        <v>31.92</v>
      </c>
      <c r="Y533" s="41">
        <v>25.327500000000001</v>
      </c>
      <c r="Z533" s="41">
        <v>1314.7992999999999</v>
      </c>
      <c r="AA533" s="41">
        <v>0</v>
      </c>
      <c r="AB533" s="41">
        <v>0</v>
      </c>
      <c r="AC533" s="41">
        <v>549.73749999999995</v>
      </c>
      <c r="AD533" s="41">
        <v>0</v>
      </c>
      <c r="AE533" s="41">
        <v>0</v>
      </c>
      <c r="AF533" s="41">
        <v>64.437399999999997</v>
      </c>
      <c r="AG533" s="41">
        <v>6789.9674999999997</v>
      </c>
      <c r="AH533" s="41">
        <v>1.1294999999999999</v>
      </c>
      <c r="AI533" s="41">
        <v>0</v>
      </c>
      <c r="AJ533" s="41">
        <v>-9999</v>
      </c>
      <c r="AK533" s="41">
        <v>4105.0522000000001</v>
      </c>
      <c r="AL533" s="41">
        <v>152.29820000000001</v>
      </c>
      <c r="AM533" s="41">
        <v>1372.0468000000001</v>
      </c>
      <c r="AN533" s="41">
        <v>17.1648</v>
      </c>
      <c r="AO533" s="41">
        <v>157.06020000000001</v>
      </c>
      <c r="AP533" s="41">
        <v>608.85220000000004</v>
      </c>
      <c r="AQ533" s="41">
        <v>183.50550000000001</v>
      </c>
      <c r="AR533" s="41">
        <v>0</v>
      </c>
      <c r="AS533" s="41">
        <v>0</v>
      </c>
      <c r="AT533" s="41">
        <v>0</v>
      </c>
      <c r="AU533" s="41">
        <v>0</v>
      </c>
      <c r="AV533" s="41">
        <v>0</v>
      </c>
      <c r="AW533" s="41">
        <v>0</v>
      </c>
      <c r="AX533" s="41">
        <v>0</v>
      </c>
      <c r="AY533" s="41">
        <v>0</v>
      </c>
      <c r="AZ533" s="41">
        <v>0</v>
      </c>
      <c r="BA533" s="41">
        <v>0</v>
      </c>
    </row>
    <row r="534" spans="1:53" s="6" customFormat="1" x14ac:dyDescent="0.25">
      <c r="A534" s="6">
        <v>2055</v>
      </c>
      <c r="B534" s="6" t="s">
        <v>99</v>
      </c>
      <c r="C534" s="6" t="s">
        <v>101</v>
      </c>
      <c r="F534" s="41" t="s">
        <v>51</v>
      </c>
      <c r="G534" s="41" t="s">
        <v>52</v>
      </c>
      <c r="H534" s="41" t="s">
        <v>50</v>
      </c>
      <c r="I534" s="41">
        <v>0.38600000000000001</v>
      </c>
      <c r="J534" s="41">
        <v>173.78970000000001</v>
      </c>
      <c r="K534" s="41">
        <v>3904.5392999999999</v>
      </c>
      <c r="L534" s="41">
        <v>143.93729999999999</v>
      </c>
      <c r="M534" s="41">
        <v>0</v>
      </c>
      <c r="N534" s="41">
        <v>7.3727999999999998</v>
      </c>
      <c r="O534" s="41">
        <v>114.4239</v>
      </c>
      <c r="P534" s="41">
        <v>68.693200000000004</v>
      </c>
      <c r="Q534" s="41">
        <v>255.74760000000001</v>
      </c>
      <c r="R534" s="41">
        <v>0</v>
      </c>
      <c r="S534" s="41">
        <v>3.7886000000000002</v>
      </c>
      <c r="T534" s="41">
        <v>7.2988</v>
      </c>
      <c r="U534" s="41">
        <v>0</v>
      </c>
      <c r="V534" s="41">
        <v>0</v>
      </c>
      <c r="W534" s="41">
        <v>0</v>
      </c>
      <c r="X534" s="41">
        <v>31.887499999999999</v>
      </c>
      <c r="Y534" s="41">
        <v>22.495000000000001</v>
      </c>
      <c r="Z534" s="41">
        <v>1325.3635999999999</v>
      </c>
      <c r="AA534" s="41">
        <v>0</v>
      </c>
      <c r="AB534" s="41">
        <v>0</v>
      </c>
      <c r="AC534" s="41">
        <v>479.1053</v>
      </c>
      <c r="AD534" s="41">
        <v>0</v>
      </c>
      <c r="AE534" s="41">
        <v>0</v>
      </c>
      <c r="AF534" s="41">
        <v>55.7896</v>
      </c>
      <c r="AG534" s="41">
        <v>6789.9674999999997</v>
      </c>
      <c r="AH534" s="41">
        <v>1.7478</v>
      </c>
      <c r="AI534" s="41">
        <v>0</v>
      </c>
      <c r="AJ534" s="41">
        <v>-9999</v>
      </c>
      <c r="AK534" s="41">
        <v>4078.3290000000002</v>
      </c>
      <c r="AL534" s="41">
        <v>151.31010000000001</v>
      </c>
      <c r="AM534" s="41">
        <v>1379.7461000000001</v>
      </c>
      <c r="AN534" s="41">
        <v>11.087400000000001</v>
      </c>
      <c r="AO534" s="41">
        <v>255.74760000000001</v>
      </c>
      <c r="AP534" s="41">
        <v>549.54629999999997</v>
      </c>
      <c r="AQ534" s="41">
        <v>170.21350000000001</v>
      </c>
      <c r="AR534" s="41">
        <v>0</v>
      </c>
      <c r="AS534" s="41">
        <v>0</v>
      </c>
      <c r="AT534" s="41">
        <v>0</v>
      </c>
      <c r="AU534" s="41">
        <v>0</v>
      </c>
      <c r="AV534" s="41">
        <v>0</v>
      </c>
      <c r="AW534" s="41">
        <v>0</v>
      </c>
      <c r="AX534" s="41">
        <v>0</v>
      </c>
      <c r="AY534" s="41">
        <v>0</v>
      </c>
      <c r="AZ534" s="41">
        <v>0</v>
      </c>
      <c r="BA534" s="41">
        <v>0</v>
      </c>
    </row>
    <row r="535" spans="1:53" s="6" customFormat="1" x14ac:dyDescent="0.25">
      <c r="A535" s="6">
        <v>2070</v>
      </c>
      <c r="B535" s="6" t="s">
        <v>99</v>
      </c>
      <c r="C535" s="6" t="s">
        <v>101</v>
      </c>
      <c r="F535" s="41" t="s">
        <v>51</v>
      </c>
      <c r="G535" s="41" t="s">
        <v>52</v>
      </c>
      <c r="H535" s="41" t="s">
        <v>50</v>
      </c>
      <c r="I535" s="41">
        <v>0.57379999999999998</v>
      </c>
      <c r="J535" s="41">
        <v>172.78620000000001</v>
      </c>
      <c r="K535" s="41">
        <v>3877.9794000000002</v>
      </c>
      <c r="L535" s="41">
        <v>143.14269999999999</v>
      </c>
      <c r="M535" s="41">
        <v>0</v>
      </c>
      <c r="N535" s="41">
        <v>7.3033000000000001</v>
      </c>
      <c r="O535" s="41">
        <v>105.1168</v>
      </c>
      <c r="P535" s="41">
        <v>66.265500000000003</v>
      </c>
      <c r="Q535" s="41">
        <v>552.05219999999997</v>
      </c>
      <c r="R535" s="41">
        <v>0</v>
      </c>
      <c r="S535" s="41">
        <v>3.4293999999999998</v>
      </c>
      <c r="T535" s="41">
        <v>7.4832999999999998</v>
      </c>
      <c r="U535" s="41">
        <v>0</v>
      </c>
      <c r="V535" s="41">
        <v>0</v>
      </c>
      <c r="W535" s="41">
        <v>0</v>
      </c>
      <c r="X535" s="41">
        <v>31.7225</v>
      </c>
      <c r="Y535" s="41">
        <v>20.397500000000001</v>
      </c>
      <c r="Z535" s="41">
        <v>1334.1876999999999</v>
      </c>
      <c r="AA535" s="41">
        <v>0</v>
      </c>
      <c r="AB535" s="41">
        <v>0</v>
      </c>
      <c r="AC535" s="41">
        <v>235.29490000000001</v>
      </c>
      <c r="AD535" s="41">
        <v>0</v>
      </c>
      <c r="AE535" s="41">
        <v>0</v>
      </c>
      <c r="AF535" s="41">
        <v>36.067500000000003</v>
      </c>
      <c r="AG535" s="41">
        <v>6789.9674999999997</v>
      </c>
      <c r="AH535" s="41">
        <v>2.7513000000000001</v>
      </c>
      <c r="AI535" s="41">
        <v>0</v>
      </c>
      <c r="AJ535" s="41">
        <v>-9999</v>
      </c>
      <c r="AK535" s="41">
        <v>4050.7656000000002</v>
      </c>
      <c r="AL535" s="41">
        <v>150.44589999999999</v>
      </c>
      <c r="AM535" s="41">
        <v>1386.3077000000001</v>
      </c>
      <c r="AN535" s="41">
        <v>10.912599999999999</v>
      </c>
      <c r="AO535" s="41">
        <v>552.05219999999997</v>
      </c>
      <c r="AP535" s="41">
        <v>304.31169999999997</v>
      </c>
      <c r="AQ535" s="41">
        <v>141.18430000000001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</row>
    <row r="536" spans="1:53" s="6" customFormat="1" x14ac:dyDescent="0.25">
      <c r="A536" s="6">
        <v>2085</v>
      </c>
      <c r="B536" s="6" t="s">
        <v>99</v>
      </c>
      <c r="C536" s="6" t="s">
        <v>101</v>
      </c>
      <c r="F536" s="41" t="s">
        <v>51</v>
      </c>
      <c r="G536" s="41" t="s">
        <v>52</v>
      </c>
      <c r="H536" s="41" t="s">
        <v>50</v>
      </c>
      <c r="I536" s="41">
        <v>0.76160000000000005</v>
      </c>
      <c r="J536" s="41">
        <v>171.107</v>
      </c>
      <c r="K536" s="41">
        <v>3850.7298999999998</v>
      </c>
      <c r="L536" s="41">
        <v>142.5891</v>
      </c>
      <c r="M536" s="41">
        <v>0</v>
      </c>
      <c r="N536" s="41">
        <v>7.2598000000000003</v>
      </c>
      <c r="O536" s="41">
        <v>93.158699999999996</v>
      </c>
      <c r="P536" s="41">
        <v>61.692599999999999</v>
      </c>
      <c r="Q536" s="41">
        <v>757.18790000000001</v>
      </c>
      <c r="R536" s="41">
        <v>0</v>
      </c>
      <c r="S536" s="41">
        <v>3.0933000000000002</v>
      </c>
      <c r="T536" s="41">
        <v>17.167899999999999</v>
      </c>
      <c r="U536" s="41">
        <v>0</v>
      </c>
      <c r="V536" s="41">
        <v>0</v>
      </c>
      <c r="W536" s="41">
        <v>0</v>
      </c>
      <c r="X536" s="41">
        <v>30.362500000000001</v>
      </c>
      <c r="Y536" s="41">
        <v>19.125</v>
      </c>
      <c r="Z536" s="41">
        <v>1340.8655000000001</v>
      </c>
      <c r="AA536" s="41">
        <v>0</v>
      </c>
      <c r="AB536" s="41">
        <v>0</v>
      </c>
      <c r="AC536" s="41">
        <v>75.075100000000006</v>
      </c>
      <c r="AD536" s="41">
        <v>0</v>
      </c>
      <c r="AE536" s="41">
        <v>0</v>
      </c>
      <c r="AF536" s="41">
        <v>22.135100000000001</v>
      </c>
      <c r="AG536" s="41">
        <v>6789.9674999999997</v>
      </c>
      <c r="AH536" s="41">
        <v>4.4305000000000003</v>
      </c>
      <c r="AI536" s="41">
        <v>0</v>
      </c>
      <c r="AJ536" s="41">
        <v>-9999</v>
      </c>
      <c r="AK536" s="41">
        <v>4021.837</v>
      </c>
      <c r="AL536" s="41">
        <v>149.84889999999999</v>
      </c>
      <c r="AM536" s="41">
        <v>1390.3530000000001</v>
      </c>
      <c r="AN536" s="41">
        <v>20.261199999999999</v>
      </c>
      <c r="AO536" s="41">
        <v>757.18790000000001</v>
      </c>
      <c r="AP536" s="41">
        <v>141.19820000000001</v>
      </c>
      <c r="AQ536" s="41">
        <v>115.2938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>
        <v>0</v>
      </c>
    </row>
    <row r="537" spans="1:53" s="6" customFormat="1" x14ac:dyDescent="0.25">
      <c r="A537" s="6">
        <v>2100</v>
      </c>
      <c r="B537" s="6" t="s">
        <v>99</v>
      </c>
      <c r="C537" s="6" t="s">
        <v>101</v>
      </c>
      <c r="F537" s="41" t="s">
        <v>51</v>
      </c>
      <c r="G537" s="41" t="s">
        <v>52</v>
      </c>
      <c r="H537" s="41" t="s">
        <v>50</v>
      </c>
      <c r="I537" s="41">
        <v>0.95499999999999996</v>
      </c>
      <c r="J537" s="41">
        <v>169.57660000000001</v>
      </c>
      <c r="K537" s="41">
        <v>3822.5949000000001</v>
      </c>
      <c r="L537" s="41">
        <v>140.7149</v>
      </c>
      <c r="M537" s="41">
        <v>0</v>
      </c>
      <c r="N537" s="41">
        <v>7.0612000000000004</v>
      </c>
      <c r="O537" s="41">
        <v>82.389799999999994</v>
      </c>
      <c r="P537" s="41">
        <v>61.522100000000002</v>
      </c>
      <c r="Q537" s="41">
        <v>837.83</v>
      </c>
      <c r="R537" s="41">
        <v>0</v>
      </c>
      <c r="S537" s="41">
        <v>2.7719999999999998</v>
      </c>
      <c r="T537" s="41">
        <v>25.476099999999999</v>
      </c>
      <c r="U537" s="41">
        <v>0</v>
      </c>
      <c r="V537" s="41">
        <v>0</v>
      </c>
      <c r="W537" s="41">
        <v>0</v>
      </c>
      <c r="X537" s="41">
        <v>29.897500000000001</v>
      </c>
      <c r="Y537" s="41">
        <v>17.010000000000002</v>
      </c>
      <c r="Z537" s="41">
        <v>1353.0533</v>
      </c>
      <c r="AA537" s="41">
        <v>0</v>
      </c>
      <c r="AB537" s="41">
        <v>0</v>
      </c>
      <c r="AC537" s="41">
        <v>23.301600000000001</v>
      </c>
      <c r="AD537" s="41">
        <v>0</v>
      </c>
      <c r="AE537" s="41">
        <v>0</v>
      </c>
      <c r="AF537" s="41">
        <v>16.818899999999999</v>
      </c>
      <c r="AG537" s="41">
        <v>6789.9674999999997</v>
      </c>
      <c r="AH537" s="41">
        <v>5.9608999999999996</v>
      </c>
      <c r="AI537" s="41">
        <v>0</v>
      </c>
      <c r="AJ537" s="41">
        <v>-9999</v>
      </c>
      <c r="AK537" s="41">
        <v>3992.1714999999999</v>
      </c>
      <c r="AL537" s="41">
        <v>147.77610000000001</v>
      </c>
      <c r="AM537" s="41">
        <v>1399.9608000000001</v>
      </c>
      <c r="AN537" s="41">
        <v>28.248100000000001</v>
      </c>
      <c r="AO537" s="41">
        <v>837.83</v>
      </c>
      <c r="AP537" s="41">
        <v>90.784599999999998</v>
      </c>
      <c r="AQ537" s="41">
        <v>99.208799999999997</v>
      </c>
      <c r="AR537" s="41">
        <v>0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</row>
    <row r="538" spans="1:53" s="6" customFormat="1" x14ac:dyDescent="0.25">
      <c r="A538" s="6">
        <v>0</v>
      </c>
      <c r="B538" s="6" t="s">
        <v>100</v>
      </c>
      <c r="C538" s="6" t="s">
        <v>101</v>
      </c>
      <c r="F538" s="41" t="s">
        <v>51</v>
      </c>
      <c r="G538" s="41" t="s">
        <v>52</v>
      </c>
      <c r="H538" s="41" t="s">
        <v>50</v>
      </c>
      <c r="I538" s="41">
        <v>0</v>
      </c>
      <c r="J538" s="41">
        <v>0.16250000000000001</v>
      </c>
      <c r="K538" s="41">
        <v>1.5225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0.16</v>
      </c>
      <c r="T538" s="41">
        <v>0</v>
      </c>
      <c r="U538" s="41">
        <v>0</v>
      </c>
      <c r="V538" s="41">
        <v>0</v>
      </c>
      <c r="W538" s="41">
        <v>0</v>
      </c>
      <c r="X538" s="41">
        <v>1.7500000000000002E-2</v>
      </c>
      <c r="Y538" s="41">
        <v>0</v>
      </c>
      <c r="Z538" s="41">
        <v>2322.2325000000001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-9999</v>
      </c>
      <c r="AK538" s="41">
        <v>1.6850000000000001</v>
      </c>
      <c r="AL538" s="41">
        <v>0</v>
      </c>
      <c r="AM538" s="41">
        <v>2322.25</v>
      </c>
      <c r="AN538" s="41">
        <v>0.16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</row>
    <row r="539" spans="1:53" s="6" customFormat="1" x14ac:dyDescent="0.25">
      <c r="A539" s="6">
        <v>2010</v>
      </c>
      <c r="B539" s="6" t="s">
        <v>100</v>
      </c>
      <c r="C539" s="6" t="s">
        <v>101</v>
      </c>
      <c r="F539" s="41" t="s">
        <v>51</v>
      </c>
      <c r="G539" s="41" t="s">
        <v>52</v>
      </c>
      <c r="H539" s="41" t="s">
        <v>50</v>
      </c>
      <c r="I539" s="41">
        <v>0</v>
      </c>
      <c r="J539" s="41">
        <v>0.16250000000000001</v>
      </c>
      <c r="K539" s="41">
        <v>1.5225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0.16</v>
      </c>
      <c r="T539" s="41">
        <v>0</v>
      </c>
      <c r="U539" s="41">
        <v>0</v>
      </c>
      <c r="V539" s="41">
        <v>0</v>
      </c>
      <c r="W539" s="41">
        <v>0</v>
      </c>
      <c r="X539" s="41">
        <v>1.7500000000000002E-2</v>
      </c>
      <c r="Y539" s="41">
        <v>0</v>
      </c>
      <c r="Z539" s="41">
        <v>2322.2325000000001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-9999</v>
      </c>
      <c r="AK539" s="41">
        <v>1.6850000000000001</v>
      </c>
      <c r="AL539" s="41">
        <v>0</v>
      </c>
      <c r="AM539" s="41">
        <v>2322.25</v>
      </c>
      <c r="AN539" s="41">
        <v>0.16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</row>
    <row r="540" spans="1:53" s="6" customFormat="1" x14ac:dyDescent="0.25">
      <c r="A540" s="6">
        <v>2025</v>
      </c>
      <c r="B540" s="6" t="s">
        <v>100</v>
      </c>
      <c r="C540" s="6" t="s">
        <v>101</v>
      </c>
      <c r="F540" s="41" t="s">
        <v>51</v>
      </c>
      <c r="G540" s="41" t="s">
        <v>52</v>
      </c>
      <c r="H540" s="41" t="s">
        <v>50</v>
      </c>
      <c r="I540" s="41">
        <v>8.4400000000000003E-2</v>
      </c>
      <c r="J540" s="41">
        <v>0.16250000000000001</v>
      </c>
      <c r="K540" s="41">
        <v>1.5225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0.16</v>
      </c>
      <c r="T540" s="41">
        <v>0</v>
      </c>
      <c r="U540" s="41">
        <v>0</v>
      </c>
      <c r="V540" s="41">
        <v>0</v>
      </c>
      <c r="W540" s="41">
        <v>0</v>
      </c>
      <c r="X540" s="41">
        <v>1.7500000000000002E-2</v>
      </c>
      <c r="Y540" s="41">
        <v>0</v>
      </c>
      <c r="Z540" s="41">
        <v>2322.2325000000001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-9999</v>
      </c>
      <c r="AK540" s="41">
        <v>1.6850000000000001</v>
      </c>
      <c r="AL540" s="41">
        <v>0</v>
      </c>
      <c r="AM540" s="41">
        <v>2322.25</v>
      </c>
      <c r="AN540" s="41">
        <v>0.16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</row>
    <row r="541" spans="1:53" s="6" customFormat="1" x14ac:dyDescent="0.25">
      <c r="A541" s="6">
        <v>2040</v>
      </c>
      <c r="B541" s="6" t="s">
        <v>100</v>
      </c>
      <c r="C541" s="6" t="s">
        <v>101</v>
      </c>
      <c r="F541" s="41" t="s">
        <v>51</v>
      </c>
      <c r="G541" s="41" t="s">
        <v>52</v>
      </c>
      <c r="H541" s="41" t="s">
        <v>50</v>
      </c>
      <c r="I541" s="41">
        <v>0.23519999999999999</v>
      </c>
      <c r="J541" s="41">
        <v>0.16250000000000001</v>
      </c>
      <c r="K541" s="41">
        <v>1.5225</v>
      </c>
      <c r="L541" s="41">
        <v>0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0</v>
      </c>
      <c r="S541" s="41">
        <v>0.16</v>
      </c>
      <c r="T541" s="41">
        <v>0</v>
      </c>
      <c r="U541" s="41">
        <v>0</v>
      </c>
      <c r="V541" s="41">
        <v>0</v>
      </c>
      <c r="W541" s="41">
        <v>0</v>
      </c>
      <c r="X541" s="41">
        <v>1.7500000000000002E-2</v>
      </c>
      <c r="Y541" s="41">
        <v>0</v>
      </c>
      <c r="Z541" s="41">
        <v>2322.2325000000001</v>
      </c>
      <c r="AA541" s="41">
        <v>0</v>
      </c>
      <c r="AB541" s="41">
        <v>0</v>
      </c>
      <c r="AC541" s="41">
        <v>0</v>
      </c>
      <c r="AD541" s="41">
        <v>0</v>
      </c>
      <c r="AE541" s="41">
        <v>0</v>
      </c>
      <c r="AF541" s="41">
        <v>0</v>
      </c>
      <c r="AG541" s="41">
        <v>0</v>
      </c>
      <c r="AH541" s="41">
        <v>0</v>
      </c>
      <c r="AI541" s="41">
        <v>0</v>
      </c>
      <c r="AJ541" s="41">
        <v>-9999</v>
      </c>
      <c r="AK541" s="41">
        <v>1.6850000000000001</v>
      </c>
      <c r="AL541" s="41">
        <v>0</v>
      </c>
      <c r="AM541" s="41">
        <v>2322.25</v>
      </c>
      <c r="AN541" s="41">
        <v>0.16</v>
      </c>
      <c r="AO541" s="41">
        <v>0</v>
      </c>
      <c r="AP541" s="41">
        <v>0</v>
      </c>
      <c r="AQ541" s="41">
        <v>0</v>
      </c>
      <c r="AR541" s="41">
        <v>0</v>
      </c>
      <c r="AS541" s="41">
        <v>0</v>
      </c>
      <c r="AT541" s="41">
        <v>0</v>
      </c>
      <c r="AU541" s="41">
        <v>0</v>
      </c>
      <c r="AV541" s="41">
        <v>0</v>
      </c>
      <c r="AW541" s="41">
        <v>0</v>
      </c>
      <c r="AX541" s="41">
        <v>0</v>
      </c>
      <c r="AY541" s="41">
        <v>0</v>
      </c>
      <c r="AZ541" s="41">
        <v>0</v>
      </c>
      <c r="BA541" s="41">
        <v>0</v>
      </c>
    </row>
    <row r="542" spans="1:53" s="6" customFormat="1" x14ac:dyDescent="0.25">
      <c r="A542" s="6">
        <v>2055</v>
      </c>
      <c r="B542" s="6" t="s">
        <v>100</v>
      </c>
      <c r="C542" s="6" t="s">
        <v>101</v>
      </c>
      <c r="F542" s="41" t="s">
        <v>51</v>
      </c>
      <c r="G542" s="41" t="s">
        <v>52</v>
      </c>
      <c r="H542" s="41" t="s">
        <v>50</v>
      </c>
      <c r="I542" s="41">
        <v>0.38600000000000001</v>
      </c>
      <c r="J542" s="41">
        <v>0.16250000000000001</v>
      </c>
      <c r="K542" s="41">
        <v>1.5225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0</v>
      </c>
      <c r="S542" s="41">
        <v>0.16</v>
      </c>
      <c r="T542" s="41">
        <v>0</v>
      </c>
      <c r="U542" s="41">
        <v>0</v>
      </c>
      <c r="V542" s="41">
        <v>0</v>
      </c>
      <c r="W542" s="41">
        <v>0</v>
      </c>
      <c r="X542" s="41">
        <v>1.7500000000000002E-2</v>
      </c>
      <c r="Y542" s="41">
        <v>0</v>
      </c>
      <c r="Z542" s="41">
        <v>2322.2325000000001</v>
      </c>
      <c r="AA542" s="41">
        <v>0</v>
      </c>
      <c r="AB542" s="41">
        <v>0</v>
      </c>
      <c r="AC542" s="41">
        <v>0</v>
      </c>
      <c r="AD542" s="41">
        <v>0</v>
      </c>
      <c r="AE542" s="41">
        <v>0</v>
      </c>
      <c r="AF542" s="41">
        <v>0</v>
      </c>
      <c r="AG542" s="41">
        <v>0</v>
      </c>
      <c r="AH542" s="41">
        <v>0</v>
      </c>
      <c r="AI542" s="41">
        <v>0</v>
      </c>
      <c r="AJ542" s="41">
        <v>-9999</v>
      </c>
      <c r="AK542" s="41">
        <v>1.6850000000000001</v>
      </c>
      <c r="AL542" s="41">
        <v>0</v>
      </c>
      <c r="AM542" s="41">
        <v>2322.25</v>
      </c>
      <c r="AN542" s="41">
        <v>0.16</v>
      </c>
      <c r="AO542" s="41">
        <v>0</v>
      </c>
      <c r="AP542" s="41">
        <v>0</v>
      </c>
      <c r="AQ542" s="41">
        <v>0</v>
      </c>
      <c r="AR542" s="41">
        <v>0</v>
      </c>
      <c r="AS542" s="41">
        <v>0</v>
      </c>
      <c r="AT542" s="41">
        <v>0</v>
      </c>
      <c r="AU542" s="41">
        <v>0</v>
      </c>
      <c r="AV542" s="41">
        <v>0</v>
      </c>
      <c r="AW542" s="41">
        <v>0</v>
      </c>
      <c r="AX542" s="41">
        <v>0</v>
      </c>
      <c r="AY542" s="41">
        <v>0</v>
      </c>
      <c r="AZ542" s="41">
        <v>0</v>
      </c>
      <c r="BA542" s="41">
        <v>0</v>
      </c>
    </row>
    <row r="543" spans="1:53" s="6" customFormat="1" x14ac:dyDescent="0.25">
      <c r="A543" s="6">
        <v>2070</v>
      </c>
      <c r="B543" s="6" t="s">
        <v>100</v>
      </c>
      <c r="C543" s="6" t="s">
        <v>101</v>
      </c>
      <c r="F543" s="41" t="s">
        <v>51</v>
      </c>
      <c r="G543" s="41" t="s">
        <v>52</v>
      </c>
      <c r="H543" s="41" t="s">
        <v>50</v>
      </c>
      <c r="I543" s="41">
        <v>0.57379999999999998</v>
      </c>
      <c r="J543" s="41">
        <v>0.16250000000000001</v>
      </c>
      <c r="K543" s="41">
        <v>1.5169999999999999</v>
      </c>
      <c r="L543" s="41">
        <v>0</v>
      </c>
      <c r="M543" s="41">
        <v>0</v>
      </c>
      <c r="N543" s="41">
        <v>0</v>
      </c>
      <c r="O543" s="41">
        <v>0</v>
      </c>
      <c r="P543" s="41">
        <v>5.4999999999999997E-3</v>
      </c>
      <c r="Q543" s="41">
        <v>0</v>
      </c>
      <c r="R543" s="41">
        <v>0</v>
      </c>
      <c r="S543" s="41">
        <v>0.1598</v>
      </c>
      <c r="T543" s="41">
        <v>0</v>
      </c>
      <c r="U543" s="41">
        <v>0</v>
      </c>
      <c r="V543" s="41">
        <v>0</v>
      </c>
      <c r="W543" s="41">
        <v>0</v>
      </c>
      <c r="X543" s="41">
        <v>1.7500000000000002E-2</v>
      </c>
      <c r="Y543" s="41">
        <v>0</v>
      </c>
      <c r="Z543" s="41">
        <v>2322.2327</v>
      </c>
      <c r="AA543" s="41">
        <v>0</v>
      </c>
      <c r="AB543" s="41">
        <v>0</v>
      </c>
      <c r="AC543" s="41">
        <v>0</v>
      </c>
      <c r="AD543" s="41">
        <v>0</v>
      </c>
      <c r="AE543" s="41">
        <v>0</v>
      </c>
      <c r="AF543" s="41">
        <v>0</v>
      </c>
      <c r="AG543" s="41">
        <v>0</v>
      </c>
      <c r="AH543" s="41">
        <v>0</v>
      </c>
      <c r="AI543" s="41">
        <v>0</v>
      </c>
      <c r="AJ543" s="41">
        <v>-9999</v>
      </c>
      <c r="AK543" s="41">
        <v>1.6795</v>
      </c>
      <c r="AL543" s="41">
        <v>0</v>
      </c>
      <c r="AM543" s="41">
        <v>2322.2501999999999</v>
      </c>
      <c r="AN543" s="41">
        <v>0.1598</v>
      </c>
      <c r="AO543" s="41">
        <v>0</v>
      </c>
      <c r="AP543" s="41">
        <v>5.4999999999999997E-3</v>
      </c>
      <c r="AQ543" s="41">
        <v>0</v>
      </c>
      <c r="AR543" s="41">
        <v>0</v>
      </c>
      <c r="AS543" s="41">
        <v>0</v>
      </c>
      <c r="AT543" s="41">
        <v>0</v>
      </c>
      <c r="AU543" s="41">
        <v>0</v>
      </c>
      <c r="AV543" s="41">
        <v>0</v>
      </c>
      <c r="AW543" s="41">
        <v>0</v>
      </c>
      <c r="AX543" s="41">
        <v>0</v>
      </c>
      <c r="AY543" s="41">
        <v>0</v>
      </c>
      <c r="AZ543" s="41">
        <v>0</v>
      </c>
      <c r="BA543" s="41">
        <v>0</v>
      </c>
    </row>
    <row r="544" spans="1:53" s="6" customFormat="1" x14ac:dyDescent="0.25">
      <c r="A544" s="6">
        <v>2085</v>
      </c>
      <c r="B544" s="6" t="s">
        <v>100</v>
      </c>
      <c r="C544" s="6" t="s">
        <v>101</v>
      </c>
      <c r="F544" s="41" t="s">
        <v>51</v>
      </c>
      <c r="G544" s="41" t="s">
        <v>52</v>
      </c>
      <c r="H544" s="41" t="s">
        <v>50</v>
      </c>
      <c r="I544" s="41">
        <v>0.76160000000000005</v>
      </c>
      <c r="J544" s="41">
        <v>0.16250000000000001</v>
      </c>
      <c r="K544" s="41">
        <v>1.4947999999999999</v>
      </c>
      <c r="L544" s="41">
        <v>0</v>
      </c>
      <c r="M544" s="41">
        <v>0</v>
      </c>
      <c r="N544" s="41">
        <v>0</v>
      </c>
      <c r="O544" s="41">
        <v>0</v>
      </c>
      <c r="P544" s="41">
        <v>2.7699999999999999E-2</v>
      </c>
      <c r="Q544" s="41">
        <v>0</v>
      </c>
      <c r="R544" s="41">
        <v>0</v>
      </c>
      <c r="S544" s="41">
        <v>0.1565</v>
      </c>
      <c r="T544" s="41">
        <v>0</v>
      </c>
      <c r="U544" s="41">
        <v>0</v>
      </c>
      <c r="V544" s="41">
        <v>0</v>
      </c>
      <c r="W544" s="41">
        <v>0</v>
      </c>
      <c r="X544" s="41">
        <v>1.7500000000000002E-2</v>
      </c>
      <c r="Y544" s="41">
        <v>0</v>
      </c>
      <c r="Z544" s="41">
        <v>2322.2359999999999</v>
      </c>
      <c r="AA544" s="41">
        <v>0</v>
      </c>
      <c r="AB544" s="41">
        <v>0</v>
      </c>
      <c r="AC544" s="41">
        <v>0</v>
      </c>
      <c r="AD544" s="41">
        <v>0</v>
      </c>
      <c r="AE544" s="41">
        <v>0</v>
      </c>
      <c r="AF544" s="41">
        <v>0</v>
      </c>
      <c r="AG544" s="41">
        <v>0</v>
      </c>
      <c r="AH544" s="41">
        <v>0</v>
      </c>
      <c r="AI544" s="41">
        <v>0</v>
      </c>
      <c r="AJ544" s="41">
        <v>-9999</v>
      </c>
      <c r="AK544" s="41">
        <v>1.6573</v>
      </c>
      <c r="AL544" s="41">
        <v>0</v>
      </c>
      <c r="AM544" s="41">
        <v>2322.2534999999998</v>
      </c>
      <c r="AN544" s="41">
        <v>0.1565</v>
      </c>
      <c r="AO544" s="41">
        <v>0</v>
      </c>
      <c r="AP544" s="41">
        <v>2.7699999999999999E-2</v>
      </c>
      <c r="AQ544" s="41">
        <v>0</v>
      </c>
      <c r="AR544" s="41">
        <v>0</v>
      </c>
      <c r="AS544" s="41">
        <v>0</v>
      </c>
      <c r="AT544" s="41">
        <v>0</v>
      </c>
      <c r="AU544" s="41">
        <v>0</v>
      </c>
      <c r="AV544" s="41">
        <v>0</v>
      </c>
      <c r="AW544" s="41">
        <v>0</v>
      </c>
      <c r="AX544" s="41">
        <v>0</v>
      </c>
      <c r="AY544" s="41">
        <v>0</v>
      </c>
      <c r="AZ544" s="41">
        <v>0</v>
      </c>
      <c r="BA544" s="41">
        <v>0</v>
      </c>
    </row>
    <row r="545" spans="1:53" s="6" customFormat="1" x14ac:dyDescent="0.25">
      <c r="A545" s="6">
        <v>2100</v>
      </c>
      <c r="B545" s="6" t="s">
        <v>100</v>
      </c>
      <c r="C545" s="6" t="s">
        <v>101</v>
      </c>
      <c r="F545" s="41" t="s">
        <v>51</v>
      </c>
      <c r="G545" s="41" t="s">
        <v>52</v>
      </c>
      <c r="H545" s="41" t="s">
        <v>50</v>
      </c>
      <c r="I545" s="41">
        <v>0.95499999999999996</v>
      </c>
      <c r="J545" s="41">
        <v>0.16250000000000001</v>
      </c>
      <c r="K545" s="41">
        <v>1.2442</v>
      </c>
      <c r="L545" s="41">
        <v>0</v>
      </c>
      <c r="M545" s="41">
        <v>0</v>
      </c>
      <c r="N545" s="41">
        <v>0</v>
      </c>
      <c r="O545" s="41">
        <v>0</v>
      </c>
      <c r="P545" s="41">
        <v>0.27429999999999999</v>
      </c>
      <c r="Q545" s="41">
        <v>3.8999999999999998E-3</v>
      </c>
      <c r="R545" s="41">
        <v>0</v>
      </c>
      <c r="S545" s="41">
        <v>0.14879999999999999</v>
      </c>
      <c r="T545" s="41">
        <v>0</v>
      </c>
      <c r="U545" s="41">
        <v>0</v>
      </c>
      <c r="V545" s="41">
        <v>0</v>
      </c>
      <c r="W545" s="41">
        <v>0</v>
      </c>
      <c r="X545" s="41">
        <v>1.7500000000000002E-2</v>
      </c>
      <c r="Y545" s="41">
        <v>0</v>
      </c>
      <c r="Z545" s="41">
        <v>2322.2437</v>
      </c>
      <c r="AA545" s="41">
        <v>0</v>
      </c>
      <c r="AB545" s="41">
        <v>0</v>
      </c>
      <c r="AC545" s="41">
        <v>0</v>
      </c>
      <c r="AD545" s="41">
        <v>0</v>
      </c>
      <c r="AE545" s="41">
        <v>0</v>
      </c>
      <c r="AF545" s="41">
        <v>0</v>
      </c>
      <c r="AG545" s="41">
        <v>0</v>
      </c>
      <c r="AH545" s="41">
        <v>0</v>
      </c>
      <c r="AI545" s="41">
        <v>0</v>
      </c>
      <c r="AJ545" s="41">
        <v>-9999</v>
      </c>
      <c r="AK545" s="41">
        <v>1.4067000000000001</v>
      </c>
      <c r="AL545" s="41">
        <v>0</v>
      </c>
      <c r="AM545" s="41">
        <v>2322.2611999999999</v>
      </c>
      <c r="AN545" s="41">
        <v>0.14879999999999999</v>
      </c>
      <c r="AO545" s="41">
        <v>3.8999999999999998E-3</v>
      </c>
      <c r="AP545" s="41">
        <v>0.27429999999999999</v>
      </c>
      <c r="AQ545" s="41">
        <v>0</v>
      </c>
      <c r="AR545" s="41">
        <v>0</v>
      </c>
      <c r="AS545" s="41">
        <v>0</v>
      </c>
      <c r="AT545" s="41">
        <v>0</v>
      </c>
      <c r="AU545" s="41">
        <v>0</v>
      </c>
      <c r="AV545" s="41">
        <v>0</v>
      </c>
      <c r="AW545" s="41">
        <v>0</v>
      </c>
      <c r="AX545" s="41">
        <v>0</v>
      </c>
      <c r="AY545" s="41">
        <v>0</v>
      </c>
      <c r="AZ545" s="41">
        <v>0</v>
      </c>
      <c r="BA545" s="41">
        <v>0</v>
      </c>
    </row>
    <row r="546" spans="1:53" s="6" customFormat="1" x14ac:dyDescent="0.25">
      <c r="A546" s="6">
        <v>0</v>
      </c>
      <c r="B546" s="6" t="s">
        <v>96</v>
      </c>
      <c r="C546" s="6" t="s">
        <v>101</v>
      </c>
      <c r="F546" s="42" t="s">
        <v>51</v>
      </c>
      <c r="G546" s="42" t="s">
        <v>55</v>
      </c>
      <c r="H546" s="42" t="s">
        <v>50</v>
      </c>
      <c r="I546" s="42">
        <v>0</v>
      </c>
      <c r="J546" s="42">
        <v>12170.71</v>
      </c>
      <c r="K546" s="42">
        <v>23817.61</v>
      </c>
      <c r="L546" s="42">
        <v>1356.54</v>
      </c>
      <c r="M546" s="42">
        <v>0</v>
      </c>
      <c r="N546" s="42">
        <v>156.91499999999999</v>
      </c>
      <c r="O546" s="42">
        <v>289.79750000000001</v>
      </c>
      <c r="P546" s="42">
        <v>24.6675</v>
      </c>
      <c r="Q546" s="42">
        <v>312.61500000000001</v>
      </c>
      <c r="R546" s="42">
        <v>0</v>
      </c>
      <c r="S546" s="42">
        <v>536.91750000000002</v>
      </c>
      <c r="T546" s="42">
        <v>30.672499999999999</v>
      </c>
      <c r="U546" s="42">
        <v>0</v>
      </c>
      <c r="V546" s="42">
        <v>0</v>
      </c>
      <c r="W546" s="42">
        <v>19.712499999999999</v>
      </c>
      <c r="X546" s="42">
        <v>428.73</v>
      </c>
      <c r="Y546" s="42">
        <v>313.25749999999999</v>
      </c>
      <c r="Z546" s="42">
        <v>74873.977499999994</v>
      </c>
      <c r="AA546" s="42">
        <v>0</v>
      </c>
      <c r="AB546" s="42">
        <v>0</v>
      </c>
      <c r="AC546" s="42">
        <v>3458.5075000000002</v>
      </c>
      <c r="AD546" s="42">
        <v>0</v>
      </c>
      <c r="AE546" s="42">
        <v>0.39750000000000002</v>
      </c>
      <c r="AF546" s="42">
        <v>186.67750000000001</v>
      </c>
      <c r="AG546" s="42">
        <v>96116.58</v>
      </c>
      <c r="AH546" s="42">
        <v>0</v>
      </c>
      <c r="AI546" s="42">
        <v>0</v>
      </c>
      <c r="AJ546" s="42">
        <v>-9999</v>
      </c>
      <c r="AK546" s="42">
        <v>35988.32</v>
      </c>
      <c r="AL546" s="42">
        <v>1513.8525</v>
      </c>
      <c r="AM546" s="42">
        <v>75615.964999999997</v>
      </c>
      <c r="AN546" s="42">
        <v>587.30250000000001</v>
      </c>
      <c r="AO546" s="42">
        <v>312.61500000000001</v>
      </c>
      <c r="AP546" s="42">
        <v>3483.1750000000002</v>
      </c>
      <c r="AQ546" s="42">
        <v>476.47500000000002</v>
      </c>
      <c r="AR546" s="42">
        <v>0</v>
      </c>
      <c r="AS546" s="42">
        <v>0</v>
      </c>
      <c r="AT546" s="42">
        <v>0</v>
      </c>
      <c r="AU546" s="42">
        <v>0</v>
      </c>
      <c r="AV546" s="42">
        <v>0</v>
      </c>
      <c r="AW546" s="42">
        <v>0</v>
      </c>
      <c r="AX546" s="42">
        <v>0</v>
      </c>
      <c r="AY546" s="42">
        <v>0</v>
      </c>
      <c r="AZ546" s="42">
        <v>0</v>
      </c>
      <c r="BA546" s="42">
        <v>0</v>
      </c>
    </row>
    <row r="547" spans="1:53" s="6" customFormat="1" x14ac:dyDescent="0.25">
      <c r="A547" s="6">
        <v>2010</v>
      </c>
      <c r="B547" s="6" t="s">
        <v>96</v>
      </c>
      <c r="C547" s="6" t="s">
        <v>101</v>
      </c>
      <c r="F547" s="42" t="s">
        <v>51</v>
      </c>
      <c r="G547" s="42" t="s">
        <v>55</v>
      </c>
      <c r="H547" s="42" t="s">
        <v>50</v>
      </c>
      <c r="I547" s="42">
        <v>0</v>
      </c>
      <c r="J547" s="42">
        <v>12121.555700000001</v>
      </c>
      <c r="K547" s="42">
        <v>23546.764599999999</v>
      </c>
      <c r="L547" s="42">
        <v>1339.6178</v>
      </c>
      <c r="M547" s="42">
        <v>0</v>
      </c>
      <c r="N547" s="42">
        <v>148.69759999999999</v>
      </c>
      <c r="O547" s="42">
        <v>274.39929999999998</v>
      </c>
      <c r="P547" s="42">
        <v>309.38659999999999</v>
      </c>
      <c r="Q547" s="42">
        <v>617.30719999999997</v>
      </c>
      <c r="R547" s="42">
        <v>0</v>
      </c>
      <c r="S547" s="42">
        <v>524.59690000000001</v>
      </c>
      <c r="T547" s="42">
        <v>54.953499999999998</v>
      </c>
      <c r="U547" s="42">
        <v>0</v>
      </c>
      <c r="V547" s="42">
        <v>0</v>
      </c>
      <c r="W547" s="42">
        <v>18.577999999999999</v>
      </c>
      <c r="X547" s="42">
        <v>426.24250000000001</v>
      </c>
      <c r="Y547" s="42">
        <v>284.66000000000003</v>
      </c>
      <c r="Z547" s="42">
        <v>74922.280100000004</v>
      </c>
      <c r="AA547" s="42">
        <v>0</v>
      </c>
      <c r="AB547" s="42">
        <v>0</v>
      </c>
      <c r="AC547" s="42">
        <v>3162.6039000000001</v>
      </c>
      <c r="AD547" s="42">
        <v>0</v>
      </c>
      <c r="AE547" s="42">
        <v>0.39750000000000002</v>
      </c>
      <c r="AF547" s="42">
        <v>176.50960000000001</v>
      </c>
      <c r="AG547" s="42">
        <v>96116.58</v>
      </c>
      <c r="AH547" s="42">
        <v>49.154299999999999</v>
      </c>
      <c r="AI547" s="42">
        <v>0</v>
      </c>
      <c r="AJ547" s="42">
        <v>-9999</v>
      </c>
      <c r="AK547" s="42">
        <v>35668.320200000002</v>
      </c>
      <c r="AL547" s="42">
        <v>1488.713</v>
      </c>
      <c r="AM547" s="42">
        <v>75633.1826</v>
      </c>
      <c r="AN547" s="42">
        <v>598.12829999999997</v>
      </c>
      <c r="AO547" s="42">
        <v>617.30719999999997</v>
      </c>
      <c r="AP547" s="42">
        <v>3521.1448</v>
      </c>
      <c r="AQ547" s="42">
        <v>450.90890000000002</v>
      </c>
      <c r="AR547" s="42">
        <v>0</v>
      </c>
      <c r="AS547" s="42">
        <v>0</v>
      </c>
      <c r="AT547" s="42">
        <v>0</v>
      </c>
      <c r="AU547" s="42">
        <v>0</v>
      </c>
      <c r="AV547" s="42">
        <v>0</v>
      </c>
      <c r="AW547" s="42">
        <v>0</v>
      </c>
      <c r="AX547" s="42">
        <v>0</v>
      </c>
      <c r="AY547" s="42">
        <v>0</v>
      </c>
      <c r="AZ547" s="42">
        <v>0</v>
      </c>
      <c r="BA547" s="42">
        <v>0</v>
      </c>
    </row>
    <row r="548" spans="1:53" s="6" customFormat="1" x14ac:dyDescent="0.25">
      <c r="A548" s="6">
        <v>2025</v>
      </c>
      <c r="B548" s="6" t="s">
        <v>96</v>
      </c>
      <c r="C548" s="6" t="s">
        <v>101</v>
      </c>
      <c r="F548" s="42" t="s">
        <v>51</v>
      </c>
      <c r="G548" s="42" t="s">
        <v>55</v>
      </c>
      <c r="H548" s="42" t="s">
        <v>50</v>
      </c>
      <c r="I548" s="42">
        <v>8.2799999999999999E-2</v>
      </c>
      <c r="J548" s="42">
        <v>12109.632799999999</v>
      </c>
      <c r="K548" s="42">
        <v>23497.813999999998</v>
      </c>
      <c r="L548" s="42">
        <v>1335.4113</v>
      </c>
      <c r="M548" s="42">
        <v>0</v>
      </c>
      <c r="N548" s="42">
        <v>146.2543</v>
      </c>
      <c r="O548" s="42">
        <v>273.7115</v>
      </c>
      <c r="P548" s="42">
        <v>157.08619999999999</v>
      </c>
      <c r="Q548" s="42">
        <v>843.44830000000002</v>
      </c>
      <c r="R548" s="42">
        <v>0</v>
      </c>
      <c r="S548" s="42">
        <v>505.04300000000001</v>
      </c>
      <c r="T548" s="42">
        <v>89.872100000000003</v>
      </c>
      <c r="U548" s="42">
        <v>0</v>
      </c>
      <c r="V548" s="42">
        <v>0</v>
      </c>
      <c r="W548" s="42">
        <v>18.153700000000001</v>
      </c>
      <c r="X548" s="42">
        <v>417.16359999999997</v>
      </c>
      <c r="Y548" s="42">
        <v>105.2375</v>
      </c>
      <c r="Z548" s="42">
        <v>75136.311199999996</v>
      </c>
      <c r="AA548" s="42">
        <v>0</v>
      </c>
      <c r="AB548" s="42">
        <v>0</v>
      </c>
      <c r="AC548" s="42">
        <v>3108.4985000000001</v>
      </c>
      <c r="AD548" s="42">
        <v>0</v>
      </c>
      <c r="AE548" s="42">
        <v>0.39750000000000002</v>
      </c>
      <c r="AF548" s="42">
        <v>172.5924</v>
      </c>
      <c r="AG548" s="42">
        <v>96116.58</v>
      </c>
      <c r="AH548" s="42">
        <v>61.077199999999998</v>
      </c>
      <c r="AI548" s="42">
        <v>0</v>
      </c>
      <c r="AJ548" s="42">
        <v>-9999</v>
      </c>
      <c r="AK548" s="42">
        <v>35607.446799999998</v>
      </c>
      <c r="AL548" s="42">
        <v>1482.0631000000001</v>
      </c>
      <c r="AM548" s="42">
        <v>75658.712299999999</v>
      </c>
      <c r="AN548" s="42">
        <v>613.06880000000001</v>
      </c>
      <c r="AO548" s="42">
        <v>843.44830000000002</v>
      </c>
      <c r="AP548" s="42">
        <v>3326.6619000000001</v>
      </c>
      <c r="AQ548" s="42">
        <v>446.30380000000002</v>
      </c>
      <c r="AR548" s="42">
        <v>0</v>
      </c>
      <c r="AS548" s="42">
        <v>0</v>
      </c>
      <c r="AT548" s="42">
        <v>0</v>
      </c>
      <c r="AU548" s="42">
        <v>0</v>
      </c>
      <c r="AV548" s="42">
        <v>0</v>
      </c>
      <c r="AW548" s="42">
        <v>0</v>
      </c>
      <c r="AX548" s="42">
        <v>0</v>
      </c>
      <c r="AY548" s="42">
        <v>0</v>
      </c>
      <c r="AZ548" s="42">
        <v>0</v>
      </c>
      <c r="BA548" s="42">
        <v>0</v>
      </c>
    </row>
    <row r="549" spans="1:53" s="6" customFormat="1" x14ac:dyDescent="0.25">
      <c r="A549" s="6">
        <v>2040</v>
      </c>
      <c r="B549" s="6" t="s">
        <v>96</v>
      </c>
      <c r="C549" s="6" t="s">
        <v>101</v>
      </c>
      <c r="F549" s="42" t="s">
        <v>51</v>
      </c>
      <c r="G549" s="42" t="s">
        <v>55</v>
      </c>
      <c r="H549" s="42" t="s">
        <v>50</v>
      </c>
      <c r="I549" s="42">
        <v>0.2606</v>
      </c>
      <c r="J549" s="42">
        <v>12071.945299999999</v>
      </c>
      <c r="K549" s="42">
        <v>23365.716499999999</v>
      </c>
      <c r="L549" s="42">
        <v>1324.1279999999999</v>
      </c>
      <c r="M549" s="42">
        <v>0</v>
      </c>
      <c r="N549" s="42">
        <v>141.02180000000001</v>
      </c>
      <c r="O549" s="42">
        <v>263.19690000000003</v>
      </c>
      <c r="P549" s="42">
        <v>228.15649999999999</v>
      </c>
      <c r="Q549" s="42">
        <v>1127.1342999999999</v>
      </c>
      <c r="R549" s="42">
        <v>0</v>
      </c>
      <c r="S549" s="42">
        <v>460.51209999999998</v>
      </c>
      <c r="T549" s="42">
        <v>95.899799999999999</v>
      </c>
      <c r="U549" s="42">
        <v>0</v>
      </c>
      <c r="V549" s="42">
        <v>0</v>
      </c>
      <c r="W549" s="42">
        <v>16.561199999999999</v>
      </c>
      <c r="X549" s="42">
        <v>416.74700000000001</v>
      </c>
      <c r="Y549" s="42">
        <v>92.144999999999996</v>
      </c>
      <c r="Z549" s="42">
        <v>75221.184899999993</v>
      </c>
      <c r="AA549" s="42">
        <v>0</v>
      </c>
      <c r="AB549" s="42">
        <v>0</v>
      </c>
      <c r="AC549" s="42">
        <v>2897.6147000000001</v>
      </c>
      <c r="AD549" s="42">
        <v>0</v>
      </c>
      <c r="AE549" s="42">
        <v>0.39750000000000002</v>
      </c>
      <c r="AF549" s="42">
        <v>156.5789</v>
      </c>
      <c r="AG549" s="42">
        <v>96116.58</v>
      </c>
      <c r="AH549" s="42">
        <v>98.764700000000005</v>
      </c>
      <c r="AI549" s="42">
        <v>0</v>
      </c>
      <c r="AJ549" s="42">
        <v>-9999</v>
      </c>
      <c r="AK549" s="42">
        <v>35437.661899999999</v>
      </c>
      <c r="AL549" s="42">
        <v>1465.5473</v>
      </c>
      <c r="AM549" s="42">
        <v>75730.0769</v>
      </c>
      <c r="AN549" s="42">
        <v>572.97299999999996</v>
      </c>
      <c r="AO549" s="42">
        <v>1127.1342999999999</v>
      </c>
      <c r="AP549" s="42">
        <v>3224.5360000000001</v>
      </c>
      <c r="AQ549" s="42">
        <v>419.7758</v>
      </c>
      <c r="AR549" s="42">
        <v>0</v>
      </c>
      <c r="AS549" s="42">
        <v>0</v>
      </c>
      <c r="AT549" s="42">
        <v>0</v>
      </c>
      <c r="AU549" s="42">
        <v>0</v>
      </c>
      <c r="AV549" s="42">
        <v>0</v>
      </c>
      <c r="AW549" s="42">
        <v>0</v>
      </c>
      <c r="AX549" s="42">
        <v>0</v>
      </c>
      <c r="AY549" s="42">
        <v>0</v>
      </c>
      <c r="AZ549" s="42">
        <v>0</v>
      </c>
      <c r="BA549" s="42">
        <v>0</v>
      </c>
    </row>
    <row r="550" spans="1:53" s="6" customFormat="1" x14ac:dyDescent="0.25">
      <c r="A550" s="6">
        <v>2055</v>
      </c>
      <c r="B550" s="6" t="s">
        <v>96</v>
      </c>
      <c r="C550" s="6" t="s">
        <v>101</v>
      </c>
      <c r="F550" s="42" t="s">
        <v>51</v>
      </c>
      <c r="G550" s="42" t="s">
        <v>55</v>
      </c>
      <c r="H550" s="42" t="s">
        <v>50</v>
      </c>
      <c r="I550" s="42">
        <v>0.43840000000000001</v>
      </c>
      <c r="J550" s="42">
        <v>12023.305</v>
      </c>
      <c r="K550" s="42">
        <v>23211.767599999999</v>
      </c>
      <c r="L550" s="42">
        <v>1310.829</v>
      </c>
      <c r="M550" s="42">
        <v>0</v>
      </c>
      <c r="N550" s="42">
        <v>131.5761</v>
      </c>
      <c r="O550" s="42">
        <v>250.11099999999999</v>
      </c>
      <c r="P550" s="42">
        <v>271.02409999999998</v>
      </c>
      <c r="Q550" s="42">
        <v>1752.6130000000001</v>
      </c>
      <c r="R550" s="42">
        <v>0</v>
      </c>
      <c r="S550" s="42">
        <v>412.93290000000002</v>
      </c>
      <c r="T550" s="42">
        <v>75.698300000000003</v>
      </c>
      <c r="U550" s="42">
        <v>0</v>
      </c>
      <c r="V550" s="42">
        <v>0</v>
      </c>
      <c r="W550" s="42">
        <v>15.5372</v>
      </c>
      <c r="X550" s="42">
        <v>414.65269999999998</v>
      </c>
      <c r="Y550" s="42">
        <v>81.08</v>
      </c>
      <c r="Z550" s="42">
        <v>75322.602599999998</v>
      </c>
      <c r="AA550" s="42">
        <v>0</v>
      </c>
      <c r="AB550" s="42">
        <v>0</v>
      </c>
      <c r="AC550" s="42">
        <v>2428.1329000000001</v>
      </c>
      <c r="AD550" s="42">
        <v>0</v>
      </c>
      <c r="AE550" s="42">
        <v>0.39750000000000002</v>
      </c>
      <c r="AF550" s="42">
        <v>128.04</v>
      </c>
      <c r="AG550" s="42">
        <v>96116.58</v>
      </c>
      <c r="AH550" s="42">
        <v>147.405</v>
      </c>
      <c r="AI550" s="42">
        <v>0</v>
      </c>
      <c r="AJ550" s="42">
        <v>-9999</v>
      </c>
      <c r="AK550" s="42">
        <v>35235.0726</v>
      </c>
      <c r="AL550" s="42">
        <v>1442.8027</v>
      </c>
      <c r="AM550" s="42">
        <v>75818.335300000006</v>
      </c>
      <c r="AN550" s="42">
        <v>504.16840000000002</v>
      </c>
      <c r="AO550" s="42">
        <v>1752.6130000000001</v>
      </c>
      <c r="AP550" s="42">
        <v>2846.5621000000001</v>
      </c>
      <c r="AQ550" s="42">
        <v>378.15100000000001</v>
      </c>
      <c r="AR550" s="42">
        <v>0</v>
      </c>
      <c r="AS550" s="42">
        <v>0</v>
      </c>
      <c r="AT550" s="42">
        <v>0</v>
      </c>
      <c r="AU550" s="42">
        <v>0</v>
      </c>
      <c r="AV550" s="42">
        <v>0</v>
      </c>
      <c r="AW550" s="42">
        <v>0</v>
      </c>
      <c r="AX550" s="42">
        <v>0</v>
      </c>
      <c r="AY550" s="42">
        <v>0</v>
      </c>
      <c r="AZ550" s="42">
        <v>0</v>
      </c>
      <c r="BA550" s="42">
        <v>0</v>
      </c>
    </row>
    <row r="551" spans="1:53" s="6" customFormat="1" x14ac:dyDescent="0.25">
      <c r="A551" s="6">
        <v>2070</v>
      </c>
      <c r="B551" s="6" t="s">
        <v>96</v>
      </c>
      <c r="C551" s="6" t="s">
        <v>101</v>
      </c>
      <c r="F551" s="42" t="s">
        <v>51</v>
      </c>
      <c r="G551" s="42" t="s">
        <v>55</v>
      </c>
      <c r="H551" s="42" t="s">
        <v>50</v>
      </c>
      <c r="I551" s="42">
        <v>0.71779999999999999</v>
      </c>
      <c r="J551" s="42">
        <v>11890.435600000001</v>
      </c>
      <c r="K551" s="42">
        <v>22926.711899999998</v>
      </c>
      <c r="L551" s="42">
        <v>1290.3562999999999</v>
      </c>
      <c r="M551" s="42">
        <v>0</v>
      </c>
      <c r="N551" s="42">
        <v>123.7681</v>
      </c>
      <c r="O551" s="42">
        <v>212.77269999999999</v>
      </c>
      <c r="P551" s="42">
        <v>363.98250000000002</v>
      </c>
      <c r="Q551" s="42">
        <v>3565.0189</v>
      </c>
      <c r="R551" s="42">
        <v>0</v>
      </c>
      <c r="S551" s="42">
        <v>336.87830000000002</v>
      </c>
      <c r="T551" s="42">
        <v>150.4408</v>
      </c>
      <c r="U551" s="42">
        <v>0</v>
      </c>
      <c r="V551" s="42">
        <v>0</v>
      </c>
      <c r="W551" s="42">
        <v>14.2845</v>
      </c>
      <c r="X551" s="42">
        <v>408.34570000000002</v>
      </c>
      <c r="Y551" s="42">
        <v>74.855000000000004</v>
      </c>
      <c r="Z551" s="42">
        <v>75455.896399999998</v>
      </c>
      <c r="AA551" s="42">
        <v>0</v>
      </c>
      <c r="AB551" s="42">
        <v>0</v>
      </c>
      <c r="AC551" s="42">
        <v>808.30139999999994</v>
      </c>
      <c r="AD551" s="42">
        <v>0</v>
      </c>
      <c r="AE551" s="42">
        <v>0.39750000000000002</v>
      </c>
      <c r="AF551" s="42">
        <v>74.985100000000003</v>
      </c>
      <c r="AG551" s="42">
        <v>96116.58</v>
      </c>
      <c r="AH551" s="42">
        <v>280.27440000000001</v>
      </c>
      <c r="AI551" s="42">
        <v>0</v>
      </c>
      <c r="AJ551" s="42">
        <v>-9999</v>
      </c>
      <c r="AK551" s="42">
        <v>34817.147499999999</v>
      </c>
      <c r="AL551" s="42">
        <v>1414.5218</v>
      </c>
      <c r="AM551" s="42">
        <v>75939.097099999999</v>
      </c>
      <c r="AN551" s="42">
        <v>501.60359999999997</v>
      </c>
      <c r="AO551" s="42">
        <v>3565.0189</v>
      </c>
      <c r="AP551" s="42">
        <v>1452.5581999999999</v>
      </c>
      <c r="AQ551" s="42">
        <v>287.75779999999997</v>
      </c>
      <c r="AR551" s="42">
        <v>0</v>
      </c>
      <c r="AS551" s="42">
        <v>0</v>
      </c>
      <c r="AT551" s="42">
        <v>0</v>
      </c>
      <c r="AU551" s="42">
        <v>0</v>
      </c>
      <c r="AV551" s="42">
        <v>0</v>
      </c>
      <c r="AW551" s="42">
        <v>0</v>
      </c>
      <c r="AX551" s="42">
        <v>0</v>
      </c>
      <c r="AY551" s="42">
        <v>0</v>
      </c>
      <c r="AZ551" s="42">
        <v>0</v>
      </c>
      <c r="BA551" s="42">
        <v>0</v>
      </c>
    </row>
    <row r="552" spans="1:53" s="6" customFormat="1" x14ac:dyDescent="0.25">
      <c r="A552" s="6">
        <v>2085</v>
      </c>
      <c r="B552" s="6" t="s">
        <v>96</v>
      </c>
      <c r="C552" s="6" t="s">
        <v>101</v>
      </c>
      <c r="F552" s="42" t="s">
        <v>51</v>
      </c>
      <c r="G552" s="42" t="s">
        <v>55</v>
      </c>
      <c r="H552" s="42" t="s">
        <v>50</v>
      </c>
      <c r="I552" s="42">
        <v>0.99719999999999998</v>
      </c>
      <c r="J552" s="42">
        <v>11701.005300000001</v>
      </c>
      <c r="K552" s="42">
        <v>22635.273099999999</v>
      </c>
      <c r="L552" s="42">
        <v>1263.8603000000001</v>
      </c>
      <c r="M552" s="42">
        <v>0</v>
      </c>
      <c r="N552" s="42">
        <v>106.04949999999999</v>
      </c>
      <c r="O552" s="42">
        <v>168.12129999999999</v>
      </c>
      <c r="P552" s="42">
        <v>382.57929999999999</v>
      </c>
      <c r="Q552" s="42">
        <v>4330.9530999999997</v>
      </c>
      <c r="R552" s="42">
        <v>0</v>
      </c>
      <c r="S552" s="42">
        <v>273.57830000000001</v>
      </c>
      <c r="T552" s="42">
        <v>235.44839999999999</v>
      </c>
      <c r="U552" s="42">
        <v>0</v>
      </c>
      <c r="V552" s="42">
        <v>0</v>
      </c>
      <c r="W552" s="42">
        <v>13.098699999999999</v>
      </c>
      <c r="X552" s="42">
        <v>401.85770000000002</v>
      </c>
      <c r="Y552" s="42">
        <v>62.83</v>
      </c>
      <c r="Z552" s="42">
        <v>75625.503500000006</v>
      </c>
      <c r="AA552" s="42">
        <v>0</v>
      </c>
      <c r="AB552" s="42">
        <v>0</v>
      </c>
      <c r="AC552" s="42">
        <v>258.38290000000001</v>
      </c>
      <c r="AD552" s="42">
        <v>0</v>
      </c>
      <c r="AE552" s="42">
        <v>0.39750000000000002</v>
      </c>
      <c r="AF552" s="42">
        <v>49.061500000000002</v>
      </c>
      <c r="AG552" s="42">
        <v>96116.58</v>
      </c>
      <c r="AH552" s="42">
        <v>469.7047</v>
      </c>
      <c r="AI552" s="42">
        <v>0</v>
      </c>
      <c r="AJ552" s="42">
        <v>-9999</v>
      </c>
      <c r="AK552" s="42">
        <v>34336.278299999998</v>
      </c>
      <c r="AL552" s="42">
        <v>1370.3072999999999</v>
      </c>
      <c r="AM552" s="42">
        <v>76090.191200000001</v>
      </c>
      <c r="AN552" s="42">
        <v>522.12540000000001</v>
      </c>
      <c r="AO552" s="42">
        <v>4330.9530999999997</v>
      </c>
      <c r="AP552" s="42">
        <v>1110.6668999999999</v>
      </c>
      <c r="AQ552" s="42">
        <v>217.18279999999999</v>
      </c>
      <c r="AR552" s="42">
        <v>0</v>
      </c>
      <c r="AS552" s="42">
        <v>0</v>
      </c>
      <c r="AT552" s="42">
        <v>0</v>
      </c>
      <c r="AU552" s="42">
        <v>0</v>
      </c>
      <c r="AV552" s="42">
        <v>0</v>
      </c>
      <c r="AW552" s="42">
        <v>0</v>
      </c>
      <c r="AX552" s="42">
        <v>0</v>
      </c>
      <c r="AY552" s="42">
        <v>0</v>
      </c>
      <c r="AZ552" s="42">
        <v>0</v>
      </c>
      <c r="BA552" s="42">
        <v>0</v>
      </c>
    </row>
    <row r="553" spans="1:53" s="6" customFormat="1" x14ac:dyDescent="0.25">
      <c r="A553" s="6">
        <v>2100</v>
      </c>
      <c r="B553" s="6" t="s">
        <v>96</v>
      </c>
      <c r="C553" s="6" t="s">
        <v>101</v>
      </c>
      <c r="F553" s="42" t="s">
        <v>51</v>
      </c>
      <c r="G553" s="42" t="s">
        <v>55</v>
      </c>
      <c r="H553" s="42" t="s">
        <v>50</v>
      </c>
      <c r="I553" s="42">
        <v>1.2829999999999999</v>
      </c>
      <c r="J553" s="42">
        <v>11471.1114</v>
      </c>
      <c r="K553" s="42">
        <v>22334.387500000001</v>
      </c>
      <c r="L553" s="42">
        <v>1233.9590000000001</v>
      </c>
      <c r="M553" s="42">
        <v>0</v>
      </c>
      <c r="N553" s="42">
        <v>98.208799999999997</v>
      </c>
      <c r="O553" s="42">
        <v>93.608500000000006</v>
      </c>
      <c r="P553" s="42">
        <v>379.97559999999999</v>
      </c>
      <c r="Q553" s="42">
        <v>4224.1248999999998</v>
      </c>
      <c r="R553" s="42">
        <v>0</v>
      </c>
      <c r="S553" s="42">
        <v>206.63910000000001</v>
      </c>
      <c r="T553" s="42">
        <v>764.03309999999999</v>
      </c>
      <c r="U553" s="42">
        <v>0</v>
      </c>
      <c r="V553" s="42">
        <v>0</v>
      </c>
      <c r="W553" s="42">
        <v>10.045500000000001</v>
      </c>
      <c r="X553" s="42">
        <v>395.63209999999998</v>
      </c>
      <c r="Y553" s="42">
        <v>55.424999999999997</v>
      </c>
      <c r="Z553" s="42">
        <v>75849.161200000002</v>
      </c>
      <c r="AA553" s="42">
        <v>0</v>
      </c>
      <c r="AB553" s="42">
        <v>0</v>
      </c>
      <c r="AC553" s="42">
        <v>126.8459</v>
      </c>
      <c r="AD553" s="42">
        <v>0</v>
      </c>
      <c r="AE553" s="42">
        <v>0.39750000000000002</v>
      </c>
      <c r="AF553" s="42">
        <v>34.551299999999998</v>
      </c>
      <c r="AG553" s="42">
        <v>96116.58</v>
      </c>
      <c r="AH553" s="42">
        <v>699.59860000000003</v>
      </c>
      <c r="AI553" s="42">
        <v>0</v>
      </c>
      <c r="AJ553" s="42">
        <v>-9999</v>
      </c>
      <c r="AK553" s="42">
        <v>33805.498899999999</v>
      </c>
      <c r="AL553" s="42">
        <v>1332.5653</v>
      </c>
      <c r="AM553" s="42">
        <v>76300.218299999993</v>
      </c>
      <c r="AN553" s="42">
        <v>980.71770000000004</v>
      </c>
      <c r="AO553" s="42">
        <v>4224.1248999999998</v>
      </c>
      <c r="AP553" s="42">
        <v>1206.4201</v>
      </c>
      <c r="AQ553" s="42">
        <v>128.15979999999999</v>
      </c>
      <c r="AR553" s="42">
        <v>0</v>
      </c>
      <c r="AS553" s="42">
        <v>0</v>
      </c>
      <c r="AT553" s="42">
        <v>0</v>
      </c>
      <c r="AU553" s="42">
        <v>0</v>
      </c>
      <c r="AV553" s="42">
        <v>0</v>
      </c>
      <c r="AW553" s="42">
        <v>0</v>
      </c>
      <c r="AX553" s="42">
        <v>0</v>
      </c>
      <c r="AY553" s="42">
        <v>0</v>
      </c>
      <c r="AZ553" s="42">
        <v>0</v>
      </c>
      <c r="BA553" s="42">
        <v>0</v>
      </c>
    </row>
    <row r="554" spans="1:53" s="6" customFormat="1" x14ac:dyDescent="0.25">
      <c r="A554" s="6">
        <v>0</v>
      </c>
      <c r="B554" s="6" t="s">
        <v>84</v>
      </c>
      <c r="C554" s="6" t="s">
        <v>101</v>
      </c>
      <c r="F554" s="42" t="s">
        <v>51</v>
      </c>
      <c r="G554" s="42" t="s">
        <v>55</v>
      </c>
      <c r="H554" s="42" t="s">
        <v>50</v>
      </c>
      <c r="I554" s="42">
        <v>0</v>
      </c>
      <c r="J554" s="42">
        <v>3995.7424999999998</v>
      </c>
      <c r="K554" s="42">
        <v>1967.175</v>
      </c>
      <c r="L554" s="42">
        <v>218.78749999999999</v>
      </c>
      <c r="M554" s="42">
        <v>0</v>
      </c>
      <c r="N554" s="42">
        <v>45.36</v>
      </c>
      <c r="O554" s="42">
        <v>35.672499999999999</v>
      </c>
      <c r="P554" s="42">
        <v>0</v>
      </c>
      <c r="Q554" s="42">
        <v>40.914999999999999</v>
      </c>
      <c r="R554" s="42">
        <v>0</v>
      </c>
      <c r="S554" s="42">
        <v>151.005</v>
      </c>
      <c r="T554" s="42">
        <v>3.7675000000000001</v>
      </c>
      <c r="U554" s="42">
        <v>0</v>
      </c>
      <c r="V554" s="42">
        <v>0</v>
      </c>
      <c r="W554" s="42">
        <v>1.5425</v>
      </c>
      <c r="X554" s="42">
        <v>54.655000000000001</v>
      </c>
      <c r="Y554" s="42">
        <v>13.4025</v>
      </c>
      <c r="Z554" s="42">
        <v>2724.5549999999998</v>
      </c>
      <c r="AA554" s="42">
        <v>0</v>
      </c>
      <c r="AB554" s="42">
        <v>0</v>
      </c>
      <c r="AC554" s="42">
        <v>553.32500000000005</v>
      </c>
      <c r="AD554" s="42">
        <v>0</v>
      </c>
      <c r="AE554" s="42">
        <v>0</v>
      </c>
      <c r="AF554" s="42">
        <v>15.8775</v>
      </c>
      <c r="AG554" s="42">
        <v>20067.28</v>
      </c>
      <c r="AH554" s="42">
        <v>0</v>
      </c>
      <c r="AI554" s="42">
        <v>0</v>
      </c>
      <c r="AJ554" s="42">
        <v>-9999</v>
      </c>
      <c r="AK554" s="42">
        <v>5962.9174999999996</v>
      </c>
      <c r="AL554" s="42">
        <v>264.14749999999998</v>
      </c>
      <c r="AM554" s="42">
        <v>2792.6125000000002</v>
      </c>
      <c r="AN554" s="42">
        <v>156.315</v>
      </c>
      <c r="AO554" s="42">
        <v>40.914999999999999</v>
      </c>
      <c r="AP554" s="42">
        <v>553.32500000000005</v>
      </c>
      <c r="AQ554" s="42">
        <v>51.55</v>
      </c>
      <c r="AR554" s="42">
        <v>0</v>
      </c>
      <c r="AS554" s="42">
        <v>0</v>
      </c>
      <c r="AT554" s="42">
        <v>0</v>
      </c>
      <c r="AU554" s="42">
        <v>0</v>
      </c>
      <c r="AV554" s="42">
        <v>0</v>
      </c>
      <c r="AW554" s="42">
        <v>0</v>
      </c>
      <c r="AX554" s="42">
        <v>0</v>
      </c>
      <c r="AY554" s="42">
        <v>0</v>
      </c>
      <c r="AZ554" s="42">
        <v>0</v>
      </c>
      <c r="BA554" s="42">
        <v>0</v>
      </c>
    </row>
    <row r="555" spans="1:53" s="6" customFormat="1" x14ac:dyDescent="0.25">
      <c r="A555" s="6">
        <v>2010</v>
      </c>
      <c r="B555" s="6" t="s">
        <v>84</v>
      </c>
      <c r="C555" s="6" t="s">
        <v>101</v>
      </c>
      <c r="F555" s="42" t="s">
        <v>51</v>
      </c>
      <c r="G555" s="42" t="s">
        <v>55</v>
      </c>
      <c r="H555" s="42" t="s">
        <v>50</v>
      </c>
      <c r="I555" s="42">
        <v>0</v>
      </c>
      <c r="J555" s="42">
        <v>3982.9252000000001</v>
      </c>
      <c r="K555" s="42">
        <v>1921.9277999999999</v>
      </c>
      <c r="L555" s="42">
        <v>206.20740000000001</v>
      </c>
      <c r="M555" s="42">
        <v>0</v>
      </c>
      <c r="N555" s="42">
        <v>41.995899999999999</v>
      </c>
      <c r="O555" s="42">
        <v>35.494399999999999</v>
      </c>
      <c r="P555" s="42">
        <v>61.125799999999998</v>
      </c>
      <c r="Q555" s="42">
        <v>95.861599999999996</v>
      </c>
      <c r="R555" s="42">
        <v>0</v>
      </c>
      <c r="S555" s="42">
        <v>150.29759999999999</v>
      </c>
      <c r="T555" s="42">
        <v>6.2324000000000002</v>
      </c>
      <c r="U555" s="42">
        <v>0</v>
      </c>
      <c r="V555" s="42">
        <v>0</v>
      </c>
      <c r="W555" s="42">
        <v>1.5158</v>
      </c>
      <c r="X555" s="42">
        <v>53.44</v>
      </c>
      <c r="Y555" s="42">
        <v>10.807499999999999</v>
      </c>
      <c r="Z555" s="42">
        <v>2729.2957999999999</v>
      </c>
      <c r="AA555" s="42">
        <v>0</v>
      </c>
      <c r="AB555" s="42">
        <v>0</v>
      </c>
      <c r="AC555" s="42">
        <v>499.01650000000001</v>
      </c>
      <c r="AD555" s="42">
        <v>0</v>
      </c>
      <c r="AE555" s="42">
        <v>0</v>
      </c>
      <c r="AF555" s="42">
        <v>12.8216</v>
      </c>
      <c r="AG555" s="42">
        <v>20067.28</v>
      </c>
      <c r="AH555" s="42">
        <v>12.817299999999999</v>
      </c>
      <c r="AI555" s="42">
        <v>0</v>
      </c>
      <c r="AJ555" s="42">
        <v>-9999</v>
      </c>
      <c r="AK555" s="42">
        <v>5904.8530000000001</v>
      </c>
      <c r="AL555" s="42">
        <v>248.20330000000001</v>
      </c>
      <c r="AM555" s="42">
        <v>2793.5432999999998</v>
      </c>
      <c r="AN555" s="42">
        <v>158.04580000000001</v>
      </c>
      <c r="AO555" s="42">
        <v>95.861599999999996</v>
      </c>
      <c r="AP555" s="42">
        <v>572.95950000000005</v>
      </c>
      <c r="AQ555" s="42">
        <v>48.316000000000003</v>
      </c>
      <c r="AR555" s="42">
        <v>0</v>
      </c>
      <c r="AS555" s="42">
        <v>0</v>
      </c>
      <c r="AT555" s="42">
        <v>0</v>
      </c>
      <c r="AU555" s="42">
        <v>0</v>
      </c>
      <c r="AV555" s="42">
        <v>0</v>
      </c>
      <c r="AW555" s="42">
        <v>0</v>
      </c>
      <c r="AX555" s="42">
        <v>0</v>
      </c>
      <c r="AY555" s="42">
        <v>0</v>
      </c>
      <c r="AZ555" s="42">
        <v>0</v>
      </c>
      <c r="BA555" s="42">
        <v>0</v>
      </c>
    </row>
    <row r="556" spans="1:53" s="6" customFormat="1" x14ac:dyDescent="0.25">
      <c r="A556" s="6">
        <v>2025</v>
      </c>
      <c r="B556" s="6" t="s">
        <v>84</v>
      </c>
      <c r="C556" s="6" t="s">
        <v>101</v>
      </c>
      <c r="F556" s="42" t="s">
        <v>51</v>
      </c>
      <c r="G556" s="42" t="s">
        <v>55</v>
      </c>
      <c r="H556" s="42" t="s">
        <v>50</v>
      </c>
      <c r="I556" s="42">
        <v>8.2799999999999999E-2</v>
      </c>
      <c r="J556" s="42">
        <v>3980.3008</v>
      </c>
      <c r="K556" s="42">
        <v>1914.7339999999999</v>
      </c>
      <c r="L556" s="42">
        <v>205.06809999999999</v>
      </c>
      <c r="M556" s="42">
        <v>0</v>
      </c>
      <c r="N556" s="42">
        <v>40.294800000000002</v>
      </c>
      <c r="O556" s="42">
        <v>35.478000000000002</v>
      </c>
      <c r="P556" s="42">
        <v>10.184200000000001</v>
      </c>
      <c r="Q556" s="42">
        <v>169.22139999999999</v>
      </c>
      <c r="R556" s="42">
        <v>0</v>
      </c>
      <c r="S556" s="42">
        <v>148.2492</v>
      </c>
      <c r="T556" s="42">
        <v>6.9141000000000004</v>
      </c>
      <c r="U556" s="42">
        <v>0</v>
      </c>
      <c r="V556" s="42">
        <v>0</v>
      </c>
      <c r="W556" s="42">
        <v>1.4248000000000001</v>
      </c>
      <c r="X556" s="42">
        <v>45.3</v>
      </c>
      <c r="Y556" s="42">
        <v>2.0499999999999998</v>
      </c>
      <c r="Z556" s="42">
        <v>2748.8029000000001</v>
      </c>
      <c r="AA556" s="42">
        <v>0</v>
      </c>
      <c r="AB556" s="42">
        <v>0</v>
      </c>
      <c r="AC556" s="42">
        <v>485.81970000000001</v>
      </c>
      <c r="AD556" s="42">
        <v>0</v>
      </c>
      <c r="AE556" s="42">
        <v>0</v>
      </c>
      <c r="AF556" s="42">
        <v>12.498799999999999</v>
      </c>
      <c r="AG556" s="42">
        <v>20067.28</v>
      </c>
      <c r="AH556" s="42">
        <v>15.441700000000001</v>
      </c>
      <c r="AI556" s="42">
        <v>0</v>
      </c>
      <c r="AJ556" s="42">
        <v>-9999</v>
      </c>
      <c r="AK556" s="42">
        <v>5895.0347000000002</v>
      </c>
      <c r="AL556" s="42">
        <v>245.363</v>
      </c>
      <c r="AM556" s="42">
        <v>2796.1529</v>
      </c>
      <c r="AN556" s="42">
        <v>156.5881</v>
      </c>
      <c r="AO556" s="42">
        <v>169.22139999999999</v>
      </c>
      <c r="AP556" s="42">
        <v>511.44569999999999</v>
      </c>
      <c r="AQ556" s="42">
        <v>47.976799999999997</v>
      </c>
      <c r="AR556" s="42">
        <v>0</v>
      </c>
      <c r="AS556" s="42">
        <v>0</v>
      </c>
      <c r="AT556" s="42">
        <v>0</v>
      </c>
      <c r="AU556" s="42">
        <v>0</v>
      </c>
      <c r="AV556" s="42">
        <v>0</v>
      </c>
      <c r="AW556" s="42">
        <v>0</v>
      </c>
      <c r="AX556" s="42">
        <v>0</v>
      </c>
      <c r="AY556" s="42">
        <v>0</v>
      </c>
      <c r="AZ556" s="42">
        <v>0</v>
      </c>
      <c r="BA556" s="42">
        <v>0</v>
      </c>
    </row>
    <row r="557" spans="1:53" s="6" customFormat="1" x14ac:dyDescent="0.25">
      <c r="A557" s="6">
        <v>2040</v>
      </c>
      <c r="B557" s="6" t="s">
        <v>84</v>
      </c>
      <c r="C557" s="6" t="s">
        <v>101</v>
      </c>
      <c r="F557" s="42" t="s">
        <v>51</v>
      </c>
      <c r="G557" s="42" t="s">
        <v>55</v>
      </c>
      <c r="H557" s="42" t="s">
        <v>50</v>
      </c>
      <c r="I557" s="42">
        <v>0.2606</v>
      </c>
      <c r="J557" s="42">
        <v>3971.5798</v>
      </c>
      <c r="K557" s="42">
        <v>1895.5898999999999</v>
      </c>
      <c r="L557" s="42">
        <v>201.55779999999999</v>
      </c>
      <c r="M557" s="42">
        <v>0</v>
      </c>
      <c r="N557" s="42">
        <v>39.073900000000002</v>
      </c>
      <c r="O557" s="42">
        <v>35.170699999999997</v>
      </c>
      <c r="P557" s="42">
        <v>23.863199999999999</v>
      </c>
      <c r="Q557" s="42">
        <v>214.4288</v>
      </c>
      <c r="R557" s="42">
        <v>0</v>
      </c>
      <c r="S557" s="42">
        <v>139.20590000000001</v>
      </c>
      <c r="T557" s="42">
        <v>9.7471999999999994</v>
      </c>
      <c r="U557" s="42">
        <v>0</v>
      </c>
      <c r="V557" s="42">
        <v>0</v>
      </c>
      <c r="W557" s="42">
        <v>1.3913</v>
      </c>
      <c r="X557" s="42">
        <v>44.987499999999997</v>
      </c>
      <c r="Y557" s="42">
        <v>1.8825000000000001</v>
      </c>
      <c r="Z557" s="42">
        <v>2759.4054000000001</v>
      </c>
      <c r="AA557" s="42">
        <v>0</v>
      </c>
      <c r="AB557" s="42">
        <v>0</v>
      </c>
      <c r="AC557" s="42">
        <v>448.77629999999999</v>
      </c>
      <c r="AD557" s="42">
        <v>0</v>
      </c>
      <c r="AE557" s="42">
        <v>0</v>
      </c>
      <c r="AF557" s="42">
        <v>10.9597</v>
      </c>
      <c r="AG557" s="42">
        <v>20067.28</v>
      </c>
      <c r="AH557" s="42">
        <v>24.162700000000001</v>
      </c>
      <c r="AI557" s="42">
        <v>0</v>
      </c>
      <c r="AJ557" s="42">
        <v>-9999</v>
      </c>
      <c r="AK557" s="42">
        <v>5867.1697000000004</v>
      </c>
      <c r="AL557" s="42">
        <v>240.6317</v>
      </c>
      <c r="AM557" s="42">
        <v>2806.2754</v>
      </c>
      <c r="AN557" s="42">
        <v>150.34440000000001</v>
      </c>
      <c r="AO557" s="42">
        <v>214.4288</v>
      </c>
      <c r="AP557" s="42">
        <v>496.80220000000003</v>
      </c>
      <c r="AQ557" s="42">
        <v>46.130400000000002</v>
      </c>
      <c r="AR557" s="42">
        <v>0</v>
      </c>
      <c r="AS557" s="42">
        <v>0</v>
      </c>
      <c r="AT557" s="42">
        <v>0</v>
      </c>
      <c r="AU557" s="42">
        <v>0</v>
      </c>
      <c r="AV557" s="42">
        <v>0</v>
      </c>
      <c r="AW557" s="42">
        <v>0</v>
      </c>
      <c r="AX557" s="42">
        <v>0</v>
      </c>
      <c r="AY557" s="42">
        <v>0</v>
      </c>
      <c r="AZ557" s="42">
        <v>0</v>
      </c>
      <c r="BA557" s="42">
        <v>0</v>
      </c>
    </row>
    <row r="558" spans="1:53" s="6" customFormat="1" x14ac:dyDescent="0.25">
      <c r="A558" s="6">
        <v>2055</v>
      </c>
      <c r="B558" s="6" t="s">
        <v>84</v>
      </c>
      <c r="C558" s="6" t="s">
        <v>101</v>
      </c>
      <c r="F558" s="42" t="s">
        <v>51</v>
      </c>
      <c r="G558" s="42" t="s">
        <v>55</v>
      </c>
      <c r="H558" s="42" t="s">
        <v>50</v>
      </c>
      <c r="I558" s="42">
        <v>0.43840000000000001</v>
      </c>
      <c r="J558" s="42">
        <v>3960.0934000000002</v>
      </c>
      <c r="K558" s="42">
        <v>1872.1138000000001</v>
      </c>
      <c r="L558" s="42">
        <v>197.04169999999999</v>
      </c>
      <c r="M558" s="42">
        <v>0</v>
      </c>
      <c r="N558" s="42">
        <v>37.319299999999998</v>
      </c>
      <c r="O558" s="42">
        <v>34.880099999999999</v>
      </c>
      <c r="P558" s="42">
        <v>29.742999999999999</v>
      </c>
      <c r="Q558" s="42">
        <v>304.11309999999997</v>
      </c>
      <c r="R558" s="42">
        <v>0</v>
      </c>
      <c r="S558" s="42">
        <v>129.41300000000001</v>
      </c>
      <c r="T558" s="42">
        <v>9.0711999999999993</v>
      </c>
      <c r="U558" s="42">
        <v>0</v>
      </c>
      <c r="V558" s="42">
        <v>0</v>
      </c>
      <c r="W558" s="42">
        <v>1.3633999999999999</v>
      </c>
      <c r="X558" s="42">
        <v>44.517499999999998</v>
      </c>
      <c r="Y558" s="42">
        <v>1.8225</v>
      </c>
      <c r="Z558" s="42">
        <v>2771.7336</v>
      </c>
      <c r="AA558" s="42">
        <v>0</v>
      </c>
      <c r="AB558" s="42">
        <v>0</v>
      </c>
      <c r="AC558" s="42">
        <v>384.56869999999998</v>
      </c>
      <c r="AD558" s="42">
        <v>0</v>
      </c>
      <c r="AE558" s="42">
        <v>0</v>
      </c>
      <c r="AF558" s="42">
        <v>8.3390000000000004</v>
      </c>
      <c r="AG558" s="42">
        <v>20067.28</v>
      </c>
      <c r="AH558" s="42">
        <v>35.649099999999997</v>
      </c>
      <c r="AI558" s="42">
        <v>0</v>
      </c>
      <c r="AJ558" s="42">
        <v>-9999</v>
      </c>
      <c r="AK558" s="42">
        <v>5832.2070999999996</v>
      </c>
      <c r="AL558" s="42">
        <v>234.36109999999999</v>
      </c>
      <c r="AM558" s="42">
        <v>2818.0736000000002</v>
      </c>
      <c r="AN558" s="42">
        <v>139.8476</v>
      </c>
      <c r="AO558" s="42">
        <v>304.11309999999997</v>
      </c>
      <c r="AP558" s="42">
        <v>449.96089999999998</v>
      </c>
      <c r="AQ558" s="42">
        <v>43.219099999999997</v>
      </c>
      <c r="AR558" s="42">
        <v>0</v>
      </c>
      <c r="AS558" s="42">
        <v>0</v>
      </c>
      <c r="AT558" s="42">
        <v>0</v>
      </c>
      <c r="AU558" s="42">
        <v>0</v>
      </c>
      <c r="AV558" s="42">
        <v>0</v>
      </c>
      <c r="AW558" s="42">
        <v>0</v>
      </c>
      <c r="AX558" s="42">
        <v>0</v>
      </c>
      <c r="AY558" s="42">
        <v>0</v>
      </c>
      <c r="AZ558" s="42">
        <v>0</v>
      </c>
      <c r="BA558" s="42">
        <v>0</v>
      </c>
    </row>
    <row r="559" spans="1:53" s="6" customFormat="1" x14ac:dyDescent="0.25">
      <c r="A559" s="6">
        <v>2070</v>
      </c>
      <c r="B559" s="6" t="s">
        <v>84</v>
      </c>
      <c r="C559" s="6" t="s">
        <v>101</v>
      </c>
      <c r="F559" s="42" t="s">
        <v>51</v>
      </c>
      <c r="G559" s="42" t="s">
        <v>55</v>
      </c>
      <c r="H559" s="42" t="s">
        <v>50</v>
      </c>
      <c r="I559" s="42">
        <v>0.71779999999999999</v>
      </c>
      <c r="J559" s="42">
        <v>3921.6714999999999</v>
      </c>
      <c r="K559" s="42">
        <v>1826.4573</v>
      </c>
      <c r="L559" s="42">
        <v>185.73179999999999</v>
      </c>
      <c r="M559" s="42">
        <v>0</v>
      </c>
      <c r="N559" s="42">
        <v>34.882800000000003</v>
      </c>
      <c r="O559" s="42">
        <v>34.154499999999999</v>
      </c>
      <c r="P559" s="42">
        <v>59.393000000000001</v>
      </c>
      <c r="Q559" s="42">
        <v>559.49779999999998</v>
      </c>
      <c r="R559" s="42">
        <v>0</v>
      </c>
      <c r="S559" s="42">
        <v>114.6456</v>
      </c>
      <c r="T559" s="42">
        <v>10.406700000000001</v>
      </c>
      <c r="U559" s="42">
        <v>0</v>
      </c>
      <c r="V559" s="42">
        <v>0</v>
      </c>
      <c r="W559" s="42">
        <v>1.3097000000000001</v>
      </c>
      <c r="X559" s="42">
        <v>42.372500000000002</v>
      </c>
      <c r="Y559" s="42">
        <v>1.7975000000000001</v>
      </c>
      <c r="Z559" s="42">
        <v>2792.7276000000002</v>
      </c>
      <c r="AA559" s="42">
        <v>0</v>
      </c>
      <c r="AB559" s="42">
        <v>0</v>
      </c>
      <c r="AC559" s="42">
        <v>156.31</v>
      </c>
      <c r="AD559" s="42">
        <v>0</v>
      </c>
      <c r="AE559" s="42">
        <v>0</v>
      </c>
      <c r="AF559" s="42">
        <v>6.3532000000000002</v>
      </c>
      <c r="AG559" s="42">
        <v>20067.28</v>
      </c>
      <c r="AH559" s="42">
        <v>74.070999999999998</v>
      </c>
      <c r="AI559" s="42">
        <v>0</v>
      </c>
      <c r="AJ559" s="42">
        <v>-9999</v>
      </c>
      <c r="AK559" s="42">
        <v>5748.1288000000004</v>
      </c>
      <c r="AL559" s="42">
        <v>220.6146</v>
      </c>
      <c r="AM559" s="42">
        <v>2836.8975999999998</v>
      </c>
      <c r="AN559" s="42">
        <v>126.36199999999999</v>
      </c>
      <c r="AO559" s="42">
        <v>559.49779999999998</v>
      </c>
      <c r="AP559" s="42">
        <v>289.774</v>
      </c>
      <c r="AQ559" s="42">
        <v>40.5077</v>
      </c>
      <c r="AR559" s="42">
        <v>0</v>
      </c>
      <c r="AS559" s="42">
        <v>0</v>
      </c>
      <c r="AT559" s="42">
        <v>0</v>
      </c>
      <c r="AU559" s="42">
        <v>0</v>
      </c>
      <c r="AV559" s="42">
        <v>0</v>
      </c>
      <c r="AW559" s="42">
        <v>0</v>
      </c>
      <c r="AX559" s="42">
        <v>0</v>
      </c>
      <c r="AY559" s="42">
        <v>0</v>
      </c>
      <c r="AZ559" s="42">
        <v>0</v>
      </c>
      <c r="BA559" s="42">
        <v>0</v>
      </c>
    </row>
    <row r="560" spans="1:53" s="6" customFormat="1" x14ac:dyDescent="0.25">
      <c r="A560" s="6">
        <v>2085</v>
      </c>
      <c r="B560" s="6" t="s">
        <v>84</v>
      </c>
      <c r="C560" s="6" t="s">
        <v>101</v>
      </c>
      <c r="F560" s="42" t="s">
        <v>51</v>
      </c>
      <c r="G560" s="42" t="s">
        <v>55</v>
      </c>
      <c r="H560" s="42" t="s">
        <v>50</v>
      </c>
      <c r="I560" s="42">
        <v>0.99719999999999998</v>
      </c>
      <c r="J560" s="42">
        <v>3843.6750000000002</v>
      </c>
      <c r="K560" s="42">
        <v>1760.4322999999999</v>
      </c>
      <c r="L560" s="42">
        <v>167.9838</v>
      </c>
      <c r="M560" s="42">
        <v>0</v>
      </c>
      <c r="N560" s="42">
        <v>22.148900000000001</v>
      </c>
      <c r="O560" s="42">
        <v>32.376899999999999</v>
      </c>
      <c r="P560" s="42">
        <v>96.499799999999993</v>
      </c>
      <c r="Q560" s="42">
        <v>689.27160000000003</v>
      </c>
      <c r="R560" s="42">
        <v>0</v>
      </c>
      <c r="S560" s="42">
        <v>97.138900000000007</v>
      </c>
      <c r="T560" s="42">
        <v>15.644399999999999</v>
      </c>
      <c r="U560" s="42">
        <v>0</v>
      </c>
      <c r="V560" s="42">
        <v>0</v>
      </c>
      <c r="W560" s="42">
        <v>1.2442</v>
      </c>
      <c r="X560" s="42">
        <v>38.6875</v>
      </c>
      <c r="Y560" s="42">
        <v>1.68</v>
      </c>
      <c r="Z560" s="42">
        <v>2818.4569000000001</v>
      </c>
      <c r="AA560" s="42">
        <v>0</v>
      </c>
      <c r="AB560" s="42">
        <v>0</v>
      </c>
      <c r="AC560" s="42">
        <v>79.144800000000004</v>
      </c>
      <c r="AD560" s="42">
        <v>0</v>
      </c>
      <c r="AE560" s="42">
        <v>0</v>
      </c>
      <c r="AF560" s="42">
        <v>5.3300999999999998</v>
      </c>
      <c r="AG560" s="42">
        <v>20067.28</v>
      </c>
      <c r="AH560" s="42">
        <v>152.0675</v>
      </c>
      <c r="AI560" s="42">
        <v>0</v>
      </c>
      <c r="AJ560" s="42">
        <v>-9999</v>
      </c>
      <c r="AK560" s="42">
        <v>5604.1072999999997</v>
      </c>
      <c r="AL560" s="42">
        <v>190.1327</v>
      </c>
      <c r="AM560" s="42">
        <v>2858.8244</v>
      </c>
      <c r="AN560" s="42">
        <v>114.02760000000001</v>
      </c>
      <c r="AO560" s="42">
        <v>689.27160000000003</v>
      </c>
      <c r="AP560" s="42">
        <v>327.71199999999999</v>
      </c>
      <c r="AQ560" s="42">
        <v>37.706899999999997</v>
      </c>
      <c r="AR560" s="42">
        <v>0</v>
      </c>
      <c r="AS560" s="42">
        <v>0</v>
      </c>
      <c r="AT560" s="42">
        <v>0</v>
      </c>
      <c r="AU560" s="42">
        <v>0</v>
      </c>
      <c r="AV560" s="42">
        <v>0</v>
      </c>
      <c r="AW560" s="42">
        <v>0</v>
      </c>
      <c r="AX560" s="42">
        <v>0</v>
      </c>
      <c r="AY560" s="42">
        <v>0</v>
      </c>
      <c r="AZ560" s="42">
        <v>0</v>
      </c>
      <c r="BA560" s="42">
        <v>0</v>
      </c>
    </row>
    <row r="561" spans="1:53" s="6" customFormat="1" x14ac:dyDescent="0.25">
      <c r="A561" s="6">
        <v>2100</v>
      </c>
      <c r="B561" s="6" t="s">
        <v>84</v>
      </c>
      <c r="C561" s="6" t="s">
        <v>101</v>
      </c>
      <c r="F561" s="42" t="s">
        <v>51</v>
      </c>
      <c r="G561" s="42" t="s">
        <v>55</v>
      </c>
      <c r="H561" s="42" t="s">
        <v>50</v>
      </c>
      <c r="I561" s="42">
        <v>1.2829999999999999</v>
      </c>
      <c r="J561" s="42">
        <v>3740.9605999999999</v>
      </c>
      <c r="K561" s="42">
        <v>1694.8153</v>
      </c>
      <c r="L561" s="42">
        <v>155.3621</v>
      </c>
      <c r="M561" s="42">
        <v>0</v>
      </c>
      <c r="N561" s="42">
        <v>17.896899999999999</v>
      </c>
      <c r="O561" s="42">
        <v>28.540099999999999</v>
      </c>
      <c r="P561" s="42">
        <v>82.482200000000006</v>
      </c>
      <c r="Q561" s="42">
        <v>790.49609999999996</v>
      </c>
      <c r="R561" s="42">
        <v>0</v>
      </c>
      <c r="S561" s="42">
        <v>69.584500000000006</v>
      </c>
      <c r="T561" s="42">
        <v>32.667700000000004</v>
      </c>
      <c r="U561" s="42">
        <v>0</v>
      </c>
      <c r="V561" s="42">
        <v>0</v>
      </c>
      <c r="W561" s="42">
        <v>1.1331</v>
      </c>
      <c r="X561" s="42">
        <v>36.905000000000001</v>
      </c>
      <c r="Y561" s="42">
        <v>1.68</v>
      </c>
      <c r="Z561" s="42">
        <v>2854.5925000000002</v>
      </c>
      <c r="AA561" s="42">
        <v>0</v>
      </c>
      <c r="AB561" s="42">
        <v>0</v>
      </c>
      <c r="AC561" s="42">
        <v>55.850499999999997</v>
      </c>
      <c r="AD561" s="42">
        <v>0</v>
      </c>
      <c r="AE561" s="42">
        <v>0</v>
      </c>
      <c r="AF561" s="42">
        <v>4.0339999999999998</v>
      </c>
      <c r="AG561" s="42">
        <v>20067.28</v>
      </c>
      <c r="AH561" s="42">
        <v>254.78190000000001</v>
      </c>
      <c r="AI561" s="42">
        <v>0</v>
      </c>
      <c r="AJ561" s="42">
        <v>-9999</v>
      </c>
      <c r="AK561" s="42">
        <v>5435.7758999999996</v>
      </c>
      <c r="AL561" s="42">
        <v>173.25899999999999</v>
      </c>
      <c r="AM561" s="42">
        <v>2893.1774999999998</v>
      </c>
      <c r="AN561" s="42">
        <v>103.3853</v>
      </c>
      <c r="AO561" s="42">
        <v>790.49609999999996</v>
      </c>
      <c r="AP561" s="42">
        <v>393.11470000000003</v>
      </c>
      <c r="AQ561" s="42">
        <v>32.574100000000001</v>
      </c>
      <c r="AR561" s="42">
        <v>0</v>
      </c>
      <c r="AS561" s="42">
        <v>0</v>
      </c>
      <c r="AT561" s="42">
        <v>0</v>
      </c>
      <c r="AU561" s="42">
        <v>0</v>
      </c>
      <c r="AV561" s="42">
        <v>0</v>
      </c>
      <c r="AW561" s="42">
        <v>0</v>
      </c>
      <c r="AX561" s="42">
        <v>0</v>
      </c>
      <c r="AY561" s="42">
        <v>0</v>
      </c>
      <c r="AZ561" s="42">
        <v>0</v>
      </c>
      <c r="BA561" s="42">
        <v>0</v>
      </c>
    </row>
    <row r="562" spans="1:53" s="6" customFormat="1" x14ac:dyDescent="0.25">
      <c r="A562" s="6">
        <v>0</v>
      </c>
      <c r="B562" s="6" t="s">
        <v>85</v>
      </c>
      <c r="C562" s="6" t="s">
        <v>101</v>
      </c>
      <c r="F562" s="42" t="s">
        <v>51</v>
      </c>
      <c r="G562" s="42" t="s">
        <v>55</v>
      </c>
      <c r="H562" s="42" t="s">
        <v>50</v>
      </c>
      <c r="I562" s="42">
        <v>0</v>
      </c>
      <c r="J562" s="42">
        <v>512.81500000000005</v>
      </c>
      <c r="K562" s="42">
        <v>1180.375</v>
      </c>
      <c r="L562" s="42">
        <v>51.66</v>
      </c>
      <c r="M562" s="42">
        <v>0</v>
      </c>
      <c r="N562" s="42">
        <v>8.4175000000000004</v>
      </c>
      <c r="O562" s="42">
        <v>0</v>
      </c>
      <c r="P562" s="42">
        <v>0.45250000000000001</v>
      </c>
      <c r="Q562" s="42">
        <v>21.337499999999999</v>
      </c>
      <c r="R562" s="42">
        <v>0</v>
      </c>
      <c r="S562" s="42">
        <v>14.477499999999999</v>
      </c>
      <c r="T562" s="42">
        <v>3.645</v>
      </c>
      <c r="U562" s="42">
        <v>0</v>
      </c>
      <c r="V562" s="42">
        <v>0</v>
      </c>
      <c r="W562" s="42">
        <v>3.1625000000000001</v>
      </c>
      <c r="X562" s="42">
        <v>12.237500000000001</v>
      </c>
      <c r="Y562" s="42">
        <v>0</v>
      </c>
      <c r="Z562" s="42">
        <v>1541.1475</v>
      </c>
      <c r="AA562" s="42">
        <v>0</v>
      </c>
      <c r="AB562" s="42">
        <v>0</v>
      </c>
      <c r="AC562" s="42">
        <v>491.94499999999999</v>
      </c>
      <c r="AD562" s="42">
        <v>0</v>
      </c>
      <c r="AE562" s="42">
        <v>0</v>
      </c>
      <c r="AF562" s="42">
        <v>0.435</v>
      </c>
      <c r="AG562" s="42">
        <v>157.375</v>
      </c>
      <c r="AH562" s="42">
        <v>0</v>
      </c>
      <c r="AI562" s="42">
        <v>0</v>
      </c>
      <c r="AJ562" s="42">
        <v>-9999</v>
      </c>
      <c r="AK562" s="42">
        <v>1693.19</v>
      </c>
      <c r="AL562" s="42">
        <v>60.077500000000001</v>
      </c>
      <c r="AM562" s="42">
        <v>1553.385</v>
      </c>
      <c r="AN562" s="42">
        <v>21.285</v>
      </c>
      <c r="AO562" s="42">
        <v>21.337499999999999</v>
      </c>
      <c r="AP562" s="42">
        <v>492.39749999999998</v>
      </c>
      <c r="AQ562" s="42">
        <v>0.435</v>
      </c>
      <c r="AR562" s="42">
        <v>0</v>
      </c>
      <c r="AS562" s="42">
        <v>0</v>
      </c>
      <c r="AT562" s="42">
        <v>0</v>
      </c>
      <c r="AU562" s="42">
        <v>0</v>
      </c>
      <c r="AV562" s="42">
        <v>0</v>
      </c>
      <c r="AW562" s="42">
        <v>0</v>
      </c>
      <c r="AX562" s="42">
        <v>0</v>
      </c>
      <c r="AY562" s="42">
        <v>0</v>
      </c>
      <c r="AZ562" s="42">
        <v>0</v>
      </c>
      <c r="BA562" s="42">
        <v>0</v>
      </c>
    </row>
    <row r="563" spans="1:53" s="6" customFormat="1" x14ac:dyDescent="0.25">
      <c r="A563" s="6">
        <v>2010</v>
      </c>
      <c r="B563" s="6" t="s">
        <v>85</v>
      </c>
      <c r="C563" s="6" t="s">
        <v>101</v>
      </c>
      <c r="F563" s="42" t="s">
        <v>51</v>
      </c>
      <c r="G563" s="42" t="s">
        <v>55</v>
      </c>
      <c r="H563" s="42" t="s">
        <v>50</v>
      </c>
      <c r="I563" s="42">
        <v>0</v>
      </c>
      <c r="J563" s="42">
        <v>510.0138</v>
      </c>
      <c r="K563" s="42">
        <v>1166.796</v>
      </c>
      <c r="L563" s="42">
        <v>51.033200000000001</v>
      </c>
      <c r="M563" s="42">
        <v>0</v>
      </c>
      <c r="N563" s="42">
        <v>8.2734000000000005</v>
      </c>
      <c r="O563" s="42">
        <v>0</v>
      </c>
      <c r="P563" s="42">
        <v>14.2682</v>
      </c>
      <c r="Q563" s="42">
        <v>51.843499999999999</v>
      </c>
      <c r="R563" s="42">
        <v>0</v>
      </c>
      <c r="S563" s="42">
        <v>14.9123</v>
      </c>
      <c r="T563" s="42">
        <v>4.3555000000000001</v>
      </c>
      <c r="U563" s="42">
        <v>0</v>
      </c>
      <c r="V563" s="42">
        <v>0</v>
      </c>
      <c r="W563" s="42">
        <v>3.1244000000000001</v>
      </c>
      <c r="X563" s="42">
        <v>12.237500000000001</v>
      </c>
      <c r="Y563" s="42">
        <v>0</v>
      </c>
      <c r="Z563" s="42">
        <v>1541.2521999999999</v>
      </c>
      <c r="AA563" s="42">
        <v>0</v>
      </c>
      <c r="AB563" s="42">
        <v>0</v>
      </c>
      <c r="AC563" s="42">
        <v>460.76130000000001</v>
      </c>
      <c r="AD563" s="42">
        <v>0</v>
      </c>
      <c r="AE563" s="42">
        <v>0</v>
      </c>
      <c r="AF563" s="42">
        <v>0.435</v>
      </c>
      <c r="AG563" s="42">
        <v>157.375</v>
      </c>
      <c r="AH563" s="42">
        <v>2.8012000000000001</v>
      </c>
      <c r="AI563" s="42">
        <v>0</v>
      </c>
      <c r="AJ563" s="42">
        <v>-9999</v>
      </c>
      <c r="AK563" s="42">
        <v>1676.8098</v>
      </c>
      <c r="AL563" s="42">
        <v>59.306600000000003</v>
      </c>
      <c r="AM563" s="42">
        <v>1553.4897000000001</v>
      </c>
      <c r="AN563" s="42">
        <v>22.392199999999999</v>
      </c>
      <c r="AO563" s="42">
        <v>51.843499999999999</v>
      </c>
      <c r="AP563" s="42">
        <v>477.83069999999998</v>
      </c>
      <c r="AQ563" s="42">
        <v>0.435</v>
      </c>
      <c r="AR563" s="42">
        <v>0</v>
      </c>
      <c r="AS563" s="42">
        <v>0</v>
      </c>
      <c r="AT563" s="42">
        <v>0</v>
      </c>
      <c r="AU563" s="42">
        <v>0</v>
      </c>
      <c r="AV563" s="42">
        <v>0</v>
      </c>
      <c r="AW563" s="42">
        <v>0</v>
      </c>
      <c r="AX563" s="42">
        <v>0</v>
      </c>
      <c r="AY563" s="42">
        <v>0</v>
      </c>
      <c r="AZ563" s="42">
        <v>0</v>
      </c>
      <c r="BA563" s="42">
        <v>0</v>
      </c>
    </row>
    <row r="564" spans="1:53" s="6" customFormat="1" x14ac:dyDescent="0.25">
      <c r="A564" s="6">
        <v>2025</v>
      </c>
      <c r="B564" s="6" t="s">
        <v>85</v>
      </c>
      <c r="C564" s="6" t="s">
        <v>101</v>
      </c>
      <c r="F564" s="42" t="s">
        <v>51</v>
      </c>
      <c r="G564" s="42" t="s">
        <v>55</v>
      </c>
      <c r="H564" s="42" t="s">
        <v>50</v>
      </c>
      <c r="I564" s="42">
        <v>8.2799999999999999E-2</v>
      </c>
      <c r="J564" s="42">
        <v>509.17110000000002</v>
      </c>
      <c r="K564" s="42">
        <v>1161.9039</v>
      </c>
      <c r="L564" s="42">
        <v>50.858699999999999</v>
      </c>
      <c r="M564" s="42">
        <v>0</v>
      </c>
      <c r="N564" s="42">
        <v>7.9570999999999996</v>
      </c>
      <c r="O564" s="42">
        <v>0</v>
      </c>
      <c r="P564" s="42">
        <v>9.3001000000000005</v>
      </c>
      <c r="Q564" s="42">
        <v>67.2363</v>
      </c>
      <c r="R564" s="42">
        <v>0</v>
      </c>
      <c r="S564" s="42">
        <v>14.3919</v>
      </c>
      <c r="T564" s="42">
        <v>7.1509999999999998</v>
      </c>
      <c r="U564" s="42">
        <v>0</v>
      </c>
      <c r="V564" s="42">
        <v>0</v>
      </c>
      <c r="W564" s="42">
        <v>3.0472999999999999</v>
      </c>
      <c r="X564" s="42">
        <v>12.2567</v>
      </c>
      <c r="Y564" s="42">
        <v>0</v>
      </c>
      <c r="Z564" s="42">
        <v>1542.2708</v>
      </c>
      <c r="AA564" s="42">
        <v>0</v>
      </c>
      <c r="AB564" s="42">
        <v>0</v>
      </c>
      <c r="AC564" s="42">
        <v>452.48379999999997</v>
      </c>
      <c r="AD564" s="42">
        <v>0</v>
      </c>
      <c r="AE564" s="42">
        <v>0</v>
      </c>
      <c r="AF564" s="42">
        <v>0.435</v>
      </c>
      <c r="AG564" s="42">
        <v>157.375</v>
      </c>
      <c r="AH564" s="42">
        <v>3.6438999999999999</v>
      </c>
      <c r="AI564" s="42">
        <v>0</v>
      </c>
      <c r="AJ564" s="42">
        <v>-9999</v>
      </c>
      <c r="AK564" s="42">
        <v>1671.075</v>
      </c>
      <c r="AL564" s="42">
        <v>58.8157</v>
      </c>
      <c r="AM564" s="42">
        <v>1554.5274999999999</v>
      </c>
      <c r="AN564" s="42">
        <v>24.5901</v>
      </c>
      <c r="AO564" s="42">
        <v>67.2363</v>
      </c>
      <c r="AP564" s="42">
        <v>465.42779999999999</v>
      </c>
      <c r="AQ564" s="42">
        <v>0.435</v>
      </c>
      <c r="AR564" s="42">
        <v>0</v>
      </c>
      <c r="AS564" s="42">
        <v>0</v>
      </c>
      <c r="AT564" s="42">
        <v>0</v>
      </c>
      <c r="AU564" s="42">
        <v>0</v>
      </c>
      <c r="AV564" s="42">
        <v>0</v>
      </c>
      <c r="AW564" s="42">
        <v>0</v>
      </c>
      <c r="AX564" s="42">
        <v>0</v>
      </c>
      <c r="AY564" s="42">
        <v>0</v>
      </c>
      <c r="AZ564" s="42">
        <v>0</v>
      </c>
      <c r="BA564" s="42">
        <v>0</v>
      </c>
    </row>
    <row r="565" spans="1:53" s="6" customFormat="1" x14ac:dyDescent="0.25">
      <c r="A565" s="6">
        <v>2040</v>
      </c>
      <c r="B565" s="6" t="s">
        <v>85</v>
      </c>
      <c r="C565" s="6" t="s">
        <v>101</v>
      </c>
      <c r="F565" s="42" t="s">
        <v>51</v>
      </c>
      <c r="G565" s="42" t="s">
        <v>55</v>
      </c>
      <c r="H565" s="42" t="s">
        <v>50</v>
      </c>
      <c r="I565" s="42">
        <v>0.2606</v>
      </c>
      <c r="J565" s="42">
        <v>506.9588</v>
      </c>
      <c r="K565" s="42">
        <v>1150.4974999999999</v>
      </c>
      <c r="L565" s="42">
        <v>49.964700000000001</v>
      </c>
      <c r="M565" s="42">
        <v>0</v>
      </c>
      <c r="N565" s="42">
        <v>7.3240999999999996</v>
      </c>
      <c r="O565" s="42">
        <v>0</v>
      </c>
      <c r="P565" s="42">
        <v>14.3049</v>
      </c>
      <c r="Q565" s="42">
        <v>103.5938</v>
      </c>
      <c r="R565" s="42">
        <v>0</v>
      </c>
      <c r="S565" s="42">
        <v>13.739000000000001</v>
      </c>
      <c r="T565" s="42">
        <v>7.3021000000000003</v>
      </c>
      <c r="U565" s="42">
        <v>0</v>
      </c>
      <c r="V565" s="42">
        <v>0</v>
      </c>
      <c r="W565" s="42">
        <v>2.7323</v>
      </c>
      <c r="X565" s="42">
        <v>12.2567</v>
      </c>
      <c r="Y565" s="42">
        <v>0</v>
      </c>
      <c r="Z565" s="42">
        <v>1544.5277000000001</v>
      </c>
      <c r="AA565" s="42">
        <v>0</v>
      </c>
      <c r="AB565" s="42">
        <v>0</v>
      </c>
      <c r="AC565" s="42">
        <v>422.6146</v>
      </c>
      <c r="AD565" s="42">
        <v>0</v>
      </c>
      <c r="AE565" s="42">
        <v>0</v>
      </c>
      <c r="AF565" s="42">
        <v>0.435</v>
      </c>
      <c r="AG565" s="42">
        <v>157.375</v>
      </c>
      <c r="AH565" s="42">
        <v>5.8562000000000003</v>
      </c>
      <c r="AI565" s="42">
        <v>0</v>
      </c>
      <c r="AJ565" s="42">
        <v>-9999</v>
      </c>
      <c r="AK565" s="42">
        <v>1657.4563000000001</v>
      </c>
      <c r="AL565" s="42">
        <v>57.288800000000002</v>
      </c>
      <c r="AM565" s="42">
        <v>1556.7844</v>
      </c>
      <c r="AN565" s="42">
        <v>23.773399999999999</v>
      </c>
      <c r="AO565" s="42">
        <v>103.5938</v>
      </c>
      <c r="AP565" s="42">
        <v>442.7758</v>
      </c>
      <c r="AQ565" s="42">
        <v>0.435</v>
      </c>
      <c r="AR565" s="42">
        <v>0</v>
      </c>
      <c r="AS565" s="42">
        <v>0</v>
      </c>
      <c r="AT565" s="42">
        <v>0</v>
      </c>
      <c r="AU565" s="42">
        <v>0</v>
      </c>
      <c r="AV565" s="42">
        <v>0</v>
      </c>
      <c r="AW565" s="42">
        <v>0</v>
      </c>
      <c r="AX565" s="42">
        <v>0</v>
      </c>
      <c r="AY565" s="42">
        <v>0</v>
      </c>
      <c r="AZ565" s="42">
        <v>0</v>
      </c>
      <c r="BA565" s="42">
        <v>0</v>
      </c>
    </row>
    <row r="566" spans="1:53" s="6" customFormat="1" x14ac:dyDescent="0.25">
      <c r="A566" s="6">
        <v>2055</v>
      </c>
      <c r="B566" s="6" t="s">
        <v>85</v>
      </c>
      <c r="C566" s="6" t="s">
        <v>101</v>
      </c>
      <c r="F566" s="42" t="s">
        <v>51</v>
      </c>
      <c r="G566" s="42" t="s">
        <v>55</v>
      </c>
      <c r="H566" s="42" t="s">
        <v>50</v>
      </c>
      <c r="I566" s="42">
        <v>0.43840000000000001</v>
      </c>
      <c r="J566" s="42">
        <v>503.42770000000002</v>
      </c>
      <c r="K566" s="42">
        <v>1134.6981000000001</v>
      </c>
      <c r="L566" s="42">
        <v>48.262999999999998</v>
      </c>
      <c r="M566" s="42">
        <v>0</v>
      </c>
      <c r="N566" s="42">
        <v>6.3823999999999996</v>
      </c>
      <c r="O566" s="42">
        <v>0</v>
      </c>
      <c r="P566" s="42">
        <v>19.741299999999999</v>
      </c>
      <c r="Q566" s="42">
        <v>146.61340000000001</v>
      </c>
      <c r="R566" s="42">
        <v>0</v>
      </c>
      <c r="S566" s="42">
        <v>12.9369</v>
      </c>
      <c r="T566" s="42">
        <v>6.468</v>
      </c>
      <c r="U566" s="42">
        <v>0</v>
      </c>
      <c r="V566" s="42">
        <v>0</v>
      </c>
      <c r="W566" s="42">
        <v>2.4571999999999998</v>
      </c>
      <c r="X566" s="42">
        <v>11.747</v>
      </c>
      <c r="Y566" s="42">
        <v>0</v>
      </c>
      <c r="Z566" s="42">
        <v>1547.9897000000001</v>
      </c>
      <c r="AA566" s="42">
        <v>0</v>
      </c>
      <c r="AB566" s="42">
        <v>0</v>
      </c>
      <c r="AC566" s="42">
        <v>391.56060000000002</v>
      </c>
      <c r="AD566" s="42">
        <v>0</v>
      </c>
      <c r="AE566" s="42">
        <v>0</v>
      </c>
      <c r="AF566" s="42">
        <v>0.435</v>
      </c>
      <c r="AG566" s="42">
        <v>157.375</v>
      </c>
      <c r="AH566" s="42">
        <v>9.3872999999999998</v>
      </c>
      <c r="AI566" s="42">
        <v>0</v>
      </c>
      <c r="AJ566" s="42">
        <v>-9999</v>
      </c>
      <c r="AK566" s="42">
        <v>1638.1258</v>
      </c>
      <c r="AL566" s="42">
        <v>54.645400000000002</v>
      </c>
      <c r="AM566" s="42">
        <v>1559.7366999999999</v>
      </c>
      <c r="AN566" s="42">
        <v>21.861999999999998</v>
      </c>
      <c r="AO566" s="42">
        <v>146.61340000000001</v>
      </c>
      <c r="AP566" s="42">
        <v>420.68920000000003</v>
      </c>
      <c r="AQ566" s="42">
        <v>0.435</v>
      </c>
      <c r="AR566" s="42">
        <v>0</v>
      </c>
      <c r="AS566" s="42">
        <v>0</v>
      </c>
      <c r="AT566" s="42">
        <v>0</v>
      </c>
      <c r="AU566" s="42">
        <v>0</v>
      </c>
      <c r="AV566" s="42">
        <v>0</v>
      </c>
      <c r="AW566" s="42">
        <v>0</v>
      </c>
      <c r="AX566" s="42">
        <v>0</v>
      </c>
      <c r="AY566" s="42">
        <v>0</v>
      </c>
      <c r="AZ566" s="42">
        <v>0</v>
      </c>
      <c r="BA566" s="42">
        <v>0</v>
      </c>
    </row>
    <row r="567" spans="1:53" s="6" customFormat="1" x14ac:dyDescent="0.25">
      <c r="A567" s="6">
        <v>2070</v>
      </c>
      <c r="B567" s="6" t="s">
        <v>85</v>
      </c>
      <c r="C567" s="6" t="s">
        <v>101</v>
      </c>
      <c r="F567" s="42" t="s">
        <v>51</v>
      </c>
      <c r="G567" s="42" t="s">
        <v>55</v>
      </c>
      <c r="H567" s="42" t="s">
        <v>50</v>
      </c>
      <c r="I567" s="42">
        <v>0.71779999999999999</v>
      </c>
      <c r="J567" s="42">
        <v>491.45100000000002</v>
      </c>
      <c r="K567" s="42">
        <v>1097.9867999999999</v>
      </c>
      <c r="L567" s="42">
        <v>46.408299999999997</v>
      </c>
      <c r="M567" s="42">
        <v>0</v>
      </c>
      <c r="N567" s="42">
        <v>4.4055999999999997</v>
      </c>
      <c r="O567" s="42">
        <v>0</v>
      </c>
      <c r="P567" s="42">
        <v>40.622799999999998</v>
      </c>
      <c r="Q567" s="42">
        <v>409.95929999999998</v>
      </c>
      <c r="R567" s="42">
        <v>0</v>
      </c>
      <c r="S567" s="42">
        <v>11.9114</v>
      </c>
      <c r="T567" s="42">
        <v>6.2397</v>
      </c>
      <c r="U567" s="42">
        <v>0</v>
      </c>
      <c r="V567" s="42">
        <v>0</v>
      </c>
      <c r="W567" s="42">
        <v>2.085</v>
      </c>
      <c r="X567" s="42">
        <v>10.157400000000001</v>
      </c>
      <c r="Y567" s="42">
        <v>0</v>
      </c>
      <c r="Z567" s="42">
        <v>1554.2257</v>
      </c>
      <c r="AA567" s="42">
        <v>0</v>
      </c>
      <c r="AB567" s="42">
        <v>0</v>
      </c>
      <c r="AC567" s="42">
        <v>144.85550000000001</v>
      </c>
      <c r="AD567" s="42">
        <v>0</v>
      </c>
      <c r="AE567" s="42">
        <v>0</v>
      </c>
      <c r="AF567" s="42">
        <v>0.435</v>
      </c>
      <c r="AG567" s="42">
        <v>157.375</v>
      </c>
      <c r="AH567" s="42">
        <v>21.364000000000001</v>
      </c>
      <c r="AI567" s="42">
        <v>0</v>
      </c>
      <c r="AJ567" s="42">
        <v>-9999</v>
      </c>
      <c r="AK567" s="42">
        <v>1589.4378999999999</v>
      </c>
      <c r="AL567" s="42">
        <v>50.813899999999997</v>
      </c>
      <c r="AM567" s="42">
        <v>1564.3831</v>
      </c>
      <c r="AN567" s="42">
        <v>20.2361</v>
      </c>
      <c r="AO567" s="42">
        <v>409.95929999999998</v>
      </c>
      <c r="AP567" s="42">
        <v>206.84219999999999</v>
      </c>
      <c r="AQ567" s="42">
        <v>0.435</v>
      </c>
      <c r="AR567" s="42">
        <v>0</v>
      </c>
      <c r="AS567" s="42">
        <v>0</v>
      </c>
      <c r="AT567" s="42">
        <v>0</v>
      </c>
      <c r="AU567" s="42">
        <v>0</v>
      </c>
      <c r="AV567" s="42">
        <v>0</v>
      </c>
      <c r="AW567" s="42">
        <v>0</v>
      </c>
      <c r="AX567" s="42">
        <v>0</v>
      </c>
      <c r="AY567" s="42">
        <v>0</v>
      </c>
      <c r="AZ567" s="42">
        <v>0</v>
      </c>
      <c r="BA567" s="42">
        <v>0</v>
      </c>
    </row>
    <row r="568" spans="1:53" s="6" customFormat="1" x14ac:dyDescent="0.25">
      <c r="A568" s="6">
        <v>2085</v>
      </c>
      <c r="B568" s="6" t="s">
        <v>85</v>
      </c>
      <c r="C568" s="6" t="s">
        <v>101</v>
      </c>
      <c r="F568" s="42" t="s">
        <v>51</v>
      </c>
      <c r="G568" s="42" t="s">
        <v>55</v>
      </c>
      <c r="H568" s="42" t="s">
        <v>50</v>
      </c>
      <c r="I568" s="42">
        <v>0.99719999999999998</v>
      </c>
      <c r="J568" s="42">
        <v>476.60860000000002</v>
      </c>
      <c r="K568" s="42">
        <v>1068.1058</v>
      </c>
      <c r="L568" s="42">
        <v>45.0535</v>
      </c>
      <c r="M568" s="42">
        <v>0</v>
      </c>
      <c r="N568" s="42">
        <v>3.7046999999999999</v>
      </c>
      <c r="O568" s="42">
        <v>0</v>
      </c>
      <c r="P568" s="42">
        <v>31.965499999999999</v>
      </c>
      <c r="Q568" s="42">
        <v>562.59709999999995</v>
      </c>
      <c r="R568" s="42">
        <v>0</v>
      </c>
      <c r="S568" s="42">
        <v>10.433400000000001</v>
      </c>
      <c r="T568" s="42">
        <v>6.9664000000000001</v>
      </c>
      <c r="U568" s="42">
        <v>0</v>
      </c>
      <c r="V568" s="42">
        <v>0</v>
      </c>
      <c r="W568" s="42">
        <v>1.7783</v>
      </c>
      <c r="X568" s="42">
        <v>9.6594999999999995</v>
      </c>
      <c r="Y568" s="42">
        <v>0</v>
      </c>
      <c r="Z568" s="42">
        <v>1559.3960999999999</v>
      </c>
      <c r="AA568" s="42">
        <v>0</v>
      </c>
      <c r="AB568" s="42">
        <v>0</v>
      </c>
      <c r="AC568" s="42">
        <v>29.197299999999998</v>
      </c>
      <c r="AD568" s="42">
        <v>0</v>
      </c>
      <c r="AE568" s="42">
        <v>0</v>
      </c>
      <c r="AF568" s="42">
        <v>0.435</v>
      </c>
      <c r="AG568" s="42">
        <v>157.375</v>
      </c>
      <c r="AH568" s="42">
        <v>36.206400000000002</v>
      </c>
      <c r="AI568" s="42">
        <v>0</v>
      </c>
      <c r="AJ568" s="42">
        <v>-9999</v>
      </c>
      <c r="AK568" s="42">
        <v>1544.7144000000001</v>
      </c>
      <c r="AL568" s="42">
        <v>48.758099999999999</v>
      </c>
      <c r="AM568" s="42">
        <v>1569.0555999999999</v>
      </c>
      <c r="AN568" s="42">
        <v>19.178000000000001</v>
      </c>
      <c r="AO568" s="42">
        <v>562.59709999999995</v>
      </c>
      <c r="AP568" s="42">
        <v>97.369200000000006</v>
      </c>
      <c r="AQ568" s="42">
        <v>0.435</v>
      </c>
      <c r="AR568" s="42">
        <v>0</v>
      </c>
      <c r="AS568" s="42">
        <v>0</v>
      </c>
      <c r="AT568" s="42">
        <v>0</v>
      </c>
      <c r="AU568" s="42">
        <v>0</v>
      </c>
      <c r="AV568" s="42">
        <v>0</v>
      </c>
      <c r="AW568" s="42">
        <v>0</v>
      </c>
      <c r="AX568" s="42">
        <v>0</v>
      </c>
      <c r="AY568" s="42">
        <v>0</v>
      </c>
      <c r="AZ568" s="42">
        <v>0</v>
      </c>
      <c r="BA568" s="42">
        <v>0</v>
      </c>
    </row>
    <row r="569" spans="1:53" s="6" customFormat="1" x14ac:dyDescent="0.25">
      <c r="A569" s="6">
        <v>2100</v>
      </c>
      <c r="B569" s="6" t="s">
        <v>85</v>
      </c>
      <c r="C569" s="6" t="s">
        <v>101</v>
      </c>
      <c r="F569" s="42" t="s">
        <v>51</v>
      </c>
      <c r="G569" s="42" t="s">
        <v>55</v>
      </c>
      <c r="H569" s="42" t="s">
        <v>50</v>
      </c>
      <c r="I569" s="42">
        <v>1.2829999999999999</v>
      </c>
      <c r="J569" s="42">
        <v>461.35980000000001</v>
      </c>
      <c r="K569" s="42">
        <v>1034.5809999999999</v>
      </c>
      <c r="L569" s="42">
        <v>42.173400000000001</v>
      </c>
      <c r="M569" s="42">
        <v>0</v>
      </c>
      <c r="N569" s="42">
        <v>3.085</v>
      </c>
      <c r="O569" s="42">
        <v>0</v>
      </c>
      <c r="P569" s="42">
        <v>37.013500000000001</v>
      </c>
      <c r="Q569" s="42">
        <v>604.33849999999995</v>
      </c>
      <c r="R569" s="42">
        <v>0</v>
      </c>
      <c r="S569" s="42">
        <v>9.343</v>
      </c>
      <c r="T569" s="42">
        <v>9.3360000000000003</v>
      </c>
      <c r="U569" s="42">
        <v>0</v>
      </c>
      <c r="V569" s="42">
        <v>0</v>
      </c>
      <c r="W569" s="42">
        <v>1.3879999999999999</v>
      </c>
      <c r="X569" s="42">
        <v>8.8864000000000001</v>
      </c>
      <c r="Y569" s="42">
        <v>0</v>
      </c>
      <c r="Z569" s="42">
        <v>1566.9860000000001</v>
      </c>
      <c r="AA569" s="42">
        <v>0</v>
      </c>
      <c r="AB569" s="42">
        <v>0</v>
      </c>
      <c r="AC569" s="42">
        <v>11.8315</v>
      </c>
      <c r="AD569" s="42">
        <v>0</v>
      </c>
      <c r="AE569" s="42">
        <v>0</v>
      </c>
      <c r="AF569" s="42">
        <v>0.3301</v>
      </c>
      <c r="AG569" s="42">
        <v>157.375</v>
      </c>
      <c r="AH569" s="42">
        <v>51.455199999999998</v>
      </c>
      <c r="AI569" s="42">
        <v>0</v>
      </c>
      <c r="AJ569" s="42">
        <v>-9999</v>
      </c>
      <c r="AK569" s="42">
        <v>1495.9408000000001</v>
      </c>
      <c r="AL569" s="42">
        <v>45.258499999999998</v>
      </c>
      <c r="AM569" s="42">
        <v>1575.8724</v>
      </c>
      <c r="AN569" s="42">
        <v>20.067</v>
      </c>
      <c r="AO569" s="42">
        <v>604.33849999999995</v>
      </c>
      <c r="AP569" s="42">
        <v>100.3001</v>
      </c>
      <c r="AQ569" s="42">
        <v>0.3301</v>
      </c>
      <c r="AR569" s="42">
        <v>0</v>
      </c>
      <c r="AS569" s="42">
        <v>0</v>
      </c>
      <c r="AT569" s="42">
        <v>0</v>
      </c>
      <c r="AU569" s="42">
        <v>0</v>
      </c>
      <c r="AV569" s="42">
        <v>0</v>
      </c>
      <c r="AW569" s="42">
        <v>0</v>
      </c>
      <c r="AX569" s="42">
        <v>0</v>
      </c>
      <c r="AY569" s="42">
        <v>0</v>
      </c>
      <c r="AZ569" s="42">
        <v>0</v>
      </c>
      <c r="BA569" s="42">
        <v>0</v>
      </c>
    </row>
    <row r="570" spans="1:53" s="6" customFormat="1" x14ac:dyDescent="0.25">
      <c r="A570" s="6">
        <v>0</v>
      </c>
      <c r="B570" s="6" t="s">
        <v>86</v>
      </c>
      <c r="C570" s="6" t="s">
        <v>101</v>
      </c>
      <c r="F570" s="42" t="s">
        <v>51</v>
      </c>
      <c r="G570" s="42" t="s">
        <v>55</v>
      </c>
      <c r="H570" s="42" t="s">
        <v>50</v>
      </c>
      <c r="I570" s="42">
        <v>0</v>
      </c>
      <c r="J570" s="42">
        <v>224.47</v>
      </c>
      <c r="K570" s="42">
        <v>417.35750000000002</v>
      </c>
      <c r="L570" s="42">
        <v>31.462499999999999</v>
      </c>
      <c r="M570" s="42">
        <v>0</v>
      </c>
      <c r="N570" s="42">
        <v>2.1775000000000002</v>
      </c>
      <c r="O570" s="42">
        <v>0</v>
      </c>
      <c r="P570" s="42">
        <v>1.7375</v>
      </c>
      <c r="Q570" s="42">
        <v>0.67749999999999999</v>
      </c>
      <c r="R570" s="42">
        <v>0</v>
      </c>
      <c r="S570" s="42">
        <v>12.0275</v>
      </c>
      <c r="T570" s="42">
        <v>0</v>
      </c>
      <c r="U570" s="42">
        <v>0</v>
      </c>
      <c r="V570" s="42">
        <v>0</v>
      </c>
      <c r="W570" s="42">
        <v>0</v>
      </c>
      <c r="X570" s="42">
        <v>3.36</v>
      </c>
      <c r="Y570" s="42">
        <v>0</v>
      </c>
      <c r="Z570" s="42">
        <v>522.20500000000004</v>
      </c>
      <c r="AA570" s="42">
        <v>0</v>
      </c>
      <c r="AB570" s="42">
        <v>0</v>
      </c>
      <c r="AC570" s="42">
        <v>193.05500000000001</v>
      </c>
      <c r="AD570" s="42">
        <v>0</v>
      </c>
      <c r="AE570" s="42">
        <v>0</v>
      </c>
      <c r="AF570" s="42">
        <v>0.4375</v>
      </c>
      <c r="AG570" s="42">
        <v>36.274999999999999</v>
      </c>
      <c r="AH570" s="42">
        <v>0</v>
      </c>
      <c r="AI570" s="42">
        <v>0</v>
      </c>
      <c r="AJ570" s="42">
        <v>-9999</v>
      </c>
      <c r="AK570" s="42">
        <v>641.82749999999999</v>
      </c>
      <c r="AL570" s="42">
        <v>33.64</v>
      </c>
      <c r="AM570" s="42">
        <v>525.56500000000005</v>
      </c>
      <c r="AN570" s="42">
        <v>12.0275</v>
      </c>
      <c r="AO570" s="42">
        <v>0.67749999999999999</v>
      </c>
      <c r="AP570" s="42">
        <v>194.79249999999999</v>
      </c>
      <c r="AQ570" s="42">
        <v>0.4375</v>
      </c>
      <c r="AR570" s="42">
        <v>0</v>
      </c>
      <c r="AS570" s="42">
        <v>0</v>
      </c>
      <c r="AT570" s="42">
        <v>0</v>
      </c>
      <c r="AU570" s="42">
        <v>0</v>
      </c>
      <c r="AV570" s="42">
        <v>0</v>
      </c>
      <c r="AW570" s="42">
        <v>0</v>
      </c>
      <c r="AX570" s="42">
        <v>0</v>
      </c>
      <c r="AY570" s="42">
        <v>0</v>
      </c>
      <c r="AZ570" s="42">
        <v>0</v>
      </c>
      <c r="BA570" s="42">
        <v>0</v>
      </c>
    </row>
    <row r="571" spans="1:53" s="6" customFormat="1" x14ac:dyDescent="0.25">
      <c r="A571" s="6">
        <v>2010</v>
      </c>
      <c r="B571" s="6" t="s">
        <v>86</v>
      </c>
      <c r="C571" s="6" t="s">
        <v>101</v>
      </c>
      <c r="F571" s="42" t="s">
        <v>51</v>
      </c>
      <c r="G571" s="42" t="s">
        <v>55</v>
      </c>
      <c r="H571" s="42" t="s">
        <v>50</v>
      </c>
      <c r="I571" s="42">
        <v>0</v>
      </c>
      <c r="J571" s="42">
        <v>223.75890000000001</v>
      </c>
      <c r="K571" s="42">
        <v>413.262</v>
      </c>
      <c r="L571" s="42">
        <v>31.156300000000002</v>
      </c>
      <c r="M571" s="42">
        <v>0</v>
      </c>
      <c r="N571" s="42">
        <v>2.0352000000000001</v>
      </c>
      <c r="O571" s="42">
        <v>0</v>
      </c>
      <c r="P571" s="42">
        <v>6.1696999999999997</v>
      </c>
      <c r="Q571" s="42">
        <v>13.1073</v>
      </c>
      <c r="R571" s="42">
        <v>0</v>
      </c>
      <c r="S571" s="42">
        <v>12.0907</v>
      </c>
      <c r="T571" s="42">
        <v>6.0000000000000001E-3</v>
      </c>
      <c r="U571" s="42">
        <v>0</v>
      </c>
      <c r="V571" s="42">
        <v>0</v>
      </c>
      <c r="W571" s="42">
        <v>0</v>
      </c>
      <c r="X571" s="42">
        <v>3.36</v>
      </c>
      <c r="Y571" s="42">
        <v>0</v>
      </c>
      <c r="Z571" s="42">
        <v>522.20669999999996</v>
      </c>
      <c r="AA571" s="42">
        <v>0</v>
      </c>
      <c r="AB571" s="42">
        <v>0</v>
      </c>
      <c r="AC571" s="42">
        <v>180.666</v>
      </c>
      <c r="AD571" s="42">
        <v>0</v>
      </c>
      <c r="AE571" s="42">
        <v>0</v>
      </c>
      <c r="AF571" s="42">
        <v>0.4375</v>
      </c>
      <c r="AG571" s="42">
        <v>36.274999999999999</v>
      </c>
      <c r="AH571" s="42">
        <v>0.71109999999999995</v>
      </c>
      <c r="AI571" s="42">
        <v>0</v>
      </c>
      <c r="AJ571" s="42">
        <v>-9999</v>
      </c>
      <c r="AK571" s="42">
        <v>637.02089999999998</v>
      </c>
      <c r="AL571" s="42">
        <v>33.191499999999998</v>
      </c>
      <c r="AM571" s="42">
        <v>525.56669999999997</v>
      </c>
      <c r="AN571" s="42">
        <v>12.0967</v>
      </c>
      <c r="AO571" s="42">
        <v>13.1073</v>
      </c>
      <c r="AP571" s="42">
        <v>187.54679999999999</v>
      </c>
      <c r="AQ571" s="42">
        <v>0.4375</v>
      </c>
      <c r="AR571" s="42">
        <v>0</v>
      </c>
      <c r="AS571" s="42">
        <v>0</v>
      </c>
      <c r="AT571" s="42">
        <v>0</v>
      </c>
      <c r="AU571" s="42">
        <v>0</v>
      </c>
      <c r="AV571" s="42">
        <v>0</v>
      </c>
      <c r="AW571" s="42">
        <v>0</v>
      </c>
      <c r="AX571" s="42">
        <v>0</v>
      </c>
      <c r="AY571" s="42">
        <v>0</v>
      </c>
      <c r="AZ571" s="42">
        <v>0</v>
      </c>
      <c r="BA571" s="42">
        <v>0</v>
      </c>
    </row>
    <row r="572" spans="1:53" s="6" customFormat="1" x14ac:dyDescent="0.25">
      <c r="A572" s="6">
        <v>2025</v>
      </c>
      <c r="B572" s="6" t="s">
        <v>86</v>
      </c>
      <c r="C572" s="6" t="s">
        <v>101</v>
      </c>
      <c r="F572" s="42" t="s">
        <v>51</v>
      </c>
      <c r="G572" s="42" t="s">
        <v>55</v>
      </c>
      <c r="H572" s="42" t="s">
        <v>50</v>
      </c>
      <c r="I572" s="42">
        <v>8.2799999999999999E-2</v>
      </c>
      <c r="J572" s="42">
        <v>223.52950000000001</v>
      </c>
      <c r="K572" s="42">
        <v>411.5</v>
      </c>
      <c r="L572" s="42">
        <v>30.251300000000001</v>
      </c>
      <c r="M572" s="42">
        <v>0</v>
      </c>
      <c r="N572" s="42">
        <v>1.9635</v>
      </c>
      <c r="O572" s="42">
        <v>0</v>
      </c>
      <c r="P572" s="42">
        <v>4.9870000000000001</v>
      </c>
      <c r="Q572" s="42">
        <v>18.420300000000001</v>
      </c>
      <c r="R572" s="42">
        <v>0</v>
      </c>
      <c r="S572" s="42">
        <v>11.646699999999999</v>
      </c>
      <c r="T572" s="42">
        <v>0.89949999999999997</v>
      </c>
      <c r="U572" s="42">
        <v>0</v>
      </c>
      <c r="V572" s="42">
        <v>0</v>
      </c>
      <c r="W572" s="42">
        <v>0</v>
      </c>
      <c r="X572" s="42">
        <v>3.3155000000000001</v>
      </c>
      <c r="Y572" s="42">
        <v>0</v>
      </c>
      <c r="Z572" s="42">
        <v>522.81679999999994</v>
      </c>
      <c r="AA572" s="42">
        <v>0</v>
      </c>
      <c r="AB572" s="42">
        <v>0</v>
      </c>
      <c r="AC572" s="42">
        <v>178.2594</v>
      </c>
      <c r="AD572" s="42">
        <v>0</v>
      </c>
      <c r="AE572" s="42">
        <v>0</v>
      </c>
      <c r="AF572" s="42">
        <v>0.4375</v>
      </c>
      <c r="AG572" s="42">
        <v>36.274999999999999</v>
      </c>
      <c r="AH572" s="42">
        <v>0.9405</v>
      </c>
      <c r="AI572" s="42">
        <v>0</v>
      </c>
      <c r="AJ572" s="42">
        <v>-9999</v>
      </c>
      <c r="AK572" s="42">
        <v>635.02949999999998</v>
      </c>
      <c r="AL572" s="42">
        <v>32.214700000000001</v>
      </c>
      <c r="AM572" s="42">
        <v>526.13229999999999</v>
      </c>
      <c r="AN572" s="42">
        <v>12.546200000000001</v>
      </c>
      <c r="AO572" s="42">
        <v>18.420300000000001</v>
      </c>
      <c r="AP572" s="42">
        <v>184.18690000000001</v>
      </c>
      <c r="AQ572" s="42">
        <v>0.4375</v>
      </c>
      <c r="AR572" s="42">
        <v>0</v>
      </c>
      <c r="AS572" s="42">
        <v>0</v>
      </c>
      <c r="AT572" s="42">
        <v>0</v>
      </c>
      <c r="AU572" s="42">
        <v>0</v>
      </c>
      <c r="AV572" s="42">
        <v>0</v>
      </c>
      <c r="AW572" s="42">
        <v>0</v>
      </c>
      <c r="AX572" s="42">
        <v>0</v>
      </c>
      <c r="AY572" s="42">
        <v>0</v>
      </c>
      <c r="AZ572" s="42">
        <v>0</v>
      </c>
      <c r="BA572" s="42">
        <v>0</v>
      </c>
    </row>
    <row r="573" spans="1:53" s="6" customFormat="1" x14ac:dyDescent="0.25">
      <c r="A573" s="6">
        <v>2040</v>
      </c>
      <c r="B573" s="6" t="s">
        <v>86</v>
      </c>
      <c r="C573" s="6" t="s">
        <v>101</v>
      </c>
      <c r="F573" s="42" t="s">
        <v>51</v>
      </c>
      <c r="G573" s="42" t="s">
        <v>55</v>
      </c>
      <c r="H573" s="42" t="s">
        <v>50</v>
      </c>
      <c r="I573" s="42">
        <v>0.2606</v>
      </c>
      <c r="J573" s="42">
        <v>221.29830000000001</v>
      </c>
      <c r="K573" s="42">
        <v>405.99470000000002</v>
      </c>
      <c r="L573" s="42">
        <v>28.727</v>
      </c>
      <c r="M573" s="42">
        <v>0</v>
      </c>
      <c r="N573" s="42">
        <v>1.5052000000000001</v>
      </c>
      <c r="O573" s="42">
        <v>0</v>
      </c>
      <c r="P573" s="42">
        <v>8.7957000000000001</v>
      </c>
      <c r="Q573" s="42">
        <v>45.011000000000003</v>
      </c>
      <c r="R573" s="42">
        <v>0</v>
      </c>
      <c r="S573" s="42">
        <v>10.975</v>
      </c>
      <c r="T573" s="42">
        <v>1.1237999999999999</v>
      </c>
      <c r="U573" s="42">
        <v>0</v>
      </c>
      <c r="V573" s="42">
        <v>0</v>
      </c>
      <c r="W573" s="42">
        <v>0</v>
      </c>
      <c r="X573" s="42">
        <v>3.3191000000000002</v>
      </c>
      <c r="Y573" s="42">
        <v>0</v>
      </c>
      <c r="Z573" s="42">
        <v>523.7242</v>
      </c>
      <c r="AA573" s="42">
        <v>0</v>
      </c>
      <c r="AB573" s="42">
        <v>0</v>
      </c>
      <c r="AC573" s="42">
        <v>154.8844</v>
      </c>
      <c r="AD573" s="42">
        <v>0</v>
      </c>
      <c r="AE573" s="42">
        <v>0</v>
      </c>
      <c r="AF573" s="42">
        <v>0.4375</v>
      </c>
      <c r="AG573" s="42">
        <v>36.274999999999999</v>
      </c>
      <c r="AH573" s="42">
        <v>3.1717</v>
      </c>
      <c r="AI573" s="42">
        <v>0</v>
      </c>
      <c r="AJ573" s="42">
        <v>-9999</v>
      </c>
      <c r="AK573" s="42">
        <v>627.29300000000001</v>
      </c>
      <c r="AL573" s="42">
        <v>30.232299999999999</v>
      </c>
      <c r="AM573" s="42">
        <v>527.04330000000004</v>
      </c>
      <c r="AN573" s="42">
        <v>12.098699999999999</v>
      </c>
      <c r="AO573" s="42">
        <v>45.011000000000003</v>
      </c>
      <c r="AP573" s="42">
        <v>166.8518</v>
      </c>
      <c r="AQ573" s="42">
        <v>0.4375</v>
      </c>
      <c r="AR573" s="42">
        <v>0</v>
      </c>
      <c r="AS573" s="42">
        <v>0</v>
      </c>
      <c r="AT573" s="42">
        <v>0</v>
      </c>
      <c r="AU573" s="42">
        <v>0</v>
      </c>
      <c r="AV573" s="42">
        <v>0</v>
      </c>
      <c r="AW573" s="42">
        <v>0</v>
      </c>
      <c r="AX573" s="42">
        <v>0</v>
      </c>
      <c r="AY573" s="42">
        <v>0</v>
      </c>
      <c r="AZ573" s="42">
        <v>0</v>
      </c>
      <c r="BA573" s="42">
        <v>0</v>
      </c>
    </row>
    <row r="574" spans="1:53" s="6" customFormat="1" x14ac:dyDescent="0.25">
      <c r="A574" s="6">
        <v>2055</v>
      </c>
      <c r="B574" s="6" t="s">
        <v>86</v>
      </c>
      <c r="C574" s="6" t="s">
        <v>101</v>
      </c>
      <c r="F574" s="42" t="s">
        <v>51</v>
      </c>
      <c r="G574" s="42" t="s">
        <v>55</v>
      </c>
      <c r="H574" s="42" t="s">
        <v>50</v>
      </c>
      <c r="I574" s="42">
        <v>0.43840000000000001</v>
      </c>
      <c r="J574" s="42">
        <v>218.91730000000001</v>
      </c>
      <c r="K574" s="42">
        <v>400.66820000000001</v>
      </c>
      <c r="L574" s="42">
        <v>27.663699999999999</v>
      </c>
      <c r="M574" s="42">
        <v>0</v>
      </c>
      <c r="N574" s="42">
        <v>1.0719000000000001</v>
      </c>
      <c r="O574" s="42">
        <v>0</v>
      </c>
      <c r="P574" s="42">
        <v>7.8733000000000004</v>
      </c>
      <c r="Q574" s="42">
        <v>133.14869999999999</v>
      </c>
      <c r="R574" s="42">
        <v>0</v>
      </c>
      <c r="S574" s="42">
        <v>10.202500000000001</v>
      </c>
      <c r="T574" s="42">
        <v>1.1355</v>
      </c>
      <c r="U574" s="42">
        <v>0</v>
      </c>
      <c r="V574" s="42">
        <v>0</v>
      </c>
      <c r="W574" s="42">
        <v>0</v>
      </c>
      <c r="X574" s="42">
        <v>3.2254999999999998</v>
      </c>
      <c r="Y574" s="42">
        <v>0</v>
      </c>
      <c r="Z574" s="42">
        <v>525.11300000000006</v>
      </c>
      <c r="AA574" s="42">
        <v>0</v>
      </c>
      <c r="AB574" s="42">
        <v>0</v>
      </c>
      <c r="AC574" s="42">
        <v>73.957800000000006</v>
      </c>
      <c r="AD574" s="42">
        <v>0</v>
      </c>
      <c r="AE574" s="42">
        <v>0</v>
      </c>
      <c r="AF574" s="42">
        <v>0.4375</v>
      </c>
      <c r="AG574" s="42">
        <v>36.274999999999999</v>
      </c>
      <c r="AH574" s="42">
        <v>5.5526999999999997</v>
      </c>
      <c r="AI574" s="42">
        <v>0</v>
      </c>
      <c r="AJ574" s="42">
        <v>-9999</v>
      </c>
      <c r="AK574" s="42">
        <v>619.58550000000002</v>
      </c>
      <c r="AL574" s="42">
        <v>28.735600000000002</v>
      </c>
      <c r="AM574" s="42">
        <v>528.33849999999995</v>
      </c>
      <c r="AN574" s="42">
        <v>11.337999999999999</v>
      </c>
      <c r="AO574" s="42">
        <v>133.14869999999999</v>
      </c>
      <c r="AP574" s="42">
        <v>87.383700000000005</v>
      </c>
      <c r="AQ574" s="42">
        <v>0.4375</v>
      </c>
      <c r="AR574" s="42">
        <v>0</v>
      </c>
      <c r="AS574" s="42">
        <v>0</v>
      </c>
      <c r="AT574" s="42">
        <v>0</v>
      </c>
      <c r="AU574" s="42">
        <v>0</v>
      </c>
      <c r="AV574" s="42">
        <v>0</v>
      </c>
      <c r="AW574" s="42">
        <v>0</v>
      </c>
      <c r="AX574" s="42">
        <v>0</v>
      </c>
      <c r="AY574" s="42">
        <v>0</v>
      </c>
      <c r="AZ574" s="42">
        <v>0</v>
      </c>
      <c r="BA574" s="42">
        <v>0</v>
      </c>
    </row>
    <row r="575" spans="1:53" s="6" customFormat="1" x14ac:dyDescent="0.25">
      <c r="A575" s="6">
        <v>2070</v>
      </c>
      <c r="B575" s="6" t="s">
        <v>86</v>
      </c>
      <c r="C575" s="6" t="s">
        <v>101</v>
      </c>
      <c r="F575" s="42" t="s">
        <v>51</v>
      </c>
      <c r="G575" s="42" t="s">
        <v>55</v>
      </c>
      <c r="H575" s="42" t="s">
        <v>50</v>
      </c>
      <c r="I575" s="42">
        <v>0.71779999999999999</v>
      </c>
      <c r="J575" s="42">
        <v>214.01820000000001</v>
      </c>
      <c r="K575" s="42">
        <v>391.94920000000002</v>
      </c>
      <c r="L575" s="42">
        <v>26.8431</v>
      </c>
      <c r="M575" s="42">
        <v>0</v>
      </c>
      <c r="N575" s="42">
        <v>0.94099999999999995</v>
      </c>
      <c r="O575" s="42">
        <v>0</v>
      </c>
      <c r="P575" s="42">
        <v>9.8587000000000007</v>
      </c>
      <c r="Q575" s="42">
        <v>202.01929999999999</v>
      </c>
      <c r="R575" s="42">
        <v>0</v>
      </c>
      <c r="S575" s="42">
        <v>9.3377999999999997</v>
      </c>
      <c r="T575" s="42">
        <v>1.8251999999999999</v>
      </c>
      <c r="U575" s="42">
        <v>0</v>
      </c>
      <c r="V575" s="42">
        <v>0</v>
      </c>
      <c r="W575" s="42">
        <v>0</v>
      </c>
      <c r="X575" s="42">
        <v>3.2206000000000001</v>
      </c>
      <c r="Y575" s="42">
        <v>0</v>
      </c>
      <c r="Z575" s="42">
        <v>527.10320000000002</v>
      </c>
      <c r="AA575" s="42">
        <v>0</v>
      </c>
      <c r="AB575" s="42">
        <v>0</v>
      </c>
      <c r="AC575" s="42">
        <v>10.9838</v>
      </c>
      <c r="AD575" s="42">
        <v>0</v>
      </c>
      <c r="AE575" s="42">
        <v>0</v>
      </c>
      <c r="AF575" s="42">
        <v>0.41560000000000002</v>
      </c>
      <c r="AG575" s="42">
        <v>36.274999999999999</v>
      </c>
      <c r="AH575" s="42">
        <v>10.4518</v>
      </c>
      <c r="AI575" s="42">
        <v>0</v>
      </c>
      <c r="AJ575" s="42">
        <v>-9999</v>
      </c>
      <c r="AK575" s="42">
        <v>605.96730000000002</v>
      </c>
      <c r="AL575" s="42">
        <v>27.784099999999999</v>
      </c>
      <c r="AM575" s="42">
        <v>530.32380000000001</v>
      </c>
      <c r="AN575" s="42">
        <v>11.163</v>
      </c>
      <c r="AO575" s="42">
        <v>202.01929999999999</v>
      </c>
      <c r="AP575" s="42">
        <v>31.2944</v>
      </c>
      <c r="AQ575" s="42">
        <v>0.41560000000000002</v>
      </c>
      <c r="AR575" s="42">
        <v>0</v>
      </c>
      <c r="AS575" s="42">
        <v>0</v>
      </c>
      <c r="AT575" s="42">
        <v>0</v>
      </c>
      <c r="AU575" s="42">
        <v>0</v>
      </c>
      <c r="AV575" s="42">
        <v>0</v>
      </c>
      <c r="AW575" s="42">
        <v>0</v>
      </c>
      <c r="AX575" s="42">
        <v>0</v>
      </c>
      <c r="AY575" s="42">
        <v>0</v>
      </c>
      <c r="AZ575" s="42">
        <v>0</v>
      </c>
      <c r="BA575" s="42">
        <v>0</v>
      </c>
    </row>
    <row r="576" spans="1:53" s="6" customFormat="1" x14ac:dyDescent="0.25">
      <c r="A576" s="6">
        <v>2085</v>
      </c>
      <c r="B576" s="6" t="s">
        <v>86</v>
      </c>
      <c r="C576" s="6" t="s">
        <v>101</v>
      </c>
      <c r="F576" s="42" t="s">
        <v>51</v>
      </c>
      <c r="G576" s="42" t="s">
        <v>55</v>
      </c>
      <c r="H576" s="42" t="s">
        <v>50</v>
      </c>
      <c r="I576" s="42">
        <v>0.99719999999999998</v>
      </c>
      <c r="J576" s="42">
        <v>207.82390000000001</v>
      </c>
      <c r="K576" s="42">
        <v>381.79020000000003</v>
      </c>
      <c r="L576" s="42">
        <v>25.954000000000001</v>
      </c>
      <c r="M576" s="42">
        <v>0</v>
      </c>
      <c r="N576" s="42">
        <v>0.92520000000000002</v>
      </c>
      <c r="O576" s="42">
        <v>0</v>
      </c>
      <c r="P576" s="42">
        <v>11.129799999999999</v>
      </c>
      <c r="Q576" s="42">
        <v>211.0316</v>
      </c>
      <c r="R576" s="42">
        <v>0</v>
      </c>
      <c r="S576" s="42">
        <v>8.4375</v>
      </c>
      <c r="T576" s="42">
        <v>7.8540999999999999</v>
      </c>
      <c r="U576" s="42">
        <v>0</v>
      </c>
      <c r="V576" s="42">
        <v>0</v>
      </c>
      <c r="W576" s="42">
        <v>0</v>
      </c>
      <c r="X576" s="42">
        <v>3.222</v>
      </c>
      <c r="Y576" s="42">
        <v>0</v>
      </c>
      <c r="Z576" s="42">
        <v>529.46759999999995</v>
      </c>
      <c r="AA576" s="42">
        <v>0</v>
      </c>
      <c r="AB576" s="42">
        <v>0</v>
      </c>
      <c r="AC576" s="42">
        <v>4.3437999999999999</v>
      </c>
      <c r="AD576" s="42">
        <v>0</v>
      </c>
      <c r="AE576" s="42">
        <v>0</v>
      </c>
      <c r="AF576" s="42">
        <v>0.34179999999999999</v>
      </c>
      <c r="AG576" s="42">
        <v>36.274999999999999</v>
      </c>
      <c r="AH576" s="42">
        <v>16.646100000000001</v>
      </c>
      <c r="AI576" s="42">
        <v>0</v>
      </c>
      <c r="AJ576" s="42">
        <v>-9999</v>
      </c>
      <c r="AK576" s="42">
        <v>589.61410000000001</v>
      </c>
      <c r="AL576" s="42">
        <v>26.879100000000001</v>
      </c>
      <c r="AM576" s="42">
        <v>532.68960000000004</v>
      </c>
      <c r="AN576" s="42">
        <v>16.291599999999999</v>
      </c>
      <c r="AO576" s="42">
        <v>211.0316</v>
      </c>
      <c r="AP576" s="42">
        <v>32.119700000000002</v>
      </c>
      <c r="AQ576" s="42">
        <v>0.34179999999999999</v>
      </c>
      <c r="AR576" s="42">
        <v>0</v>
      </c>
      <c r="AS576" s="42">
        <v>0</v>
      </c>
      <c r="AT576" s="42">
        <v>0</v>
      </c>
      <c r="AU576" s="42">
        <v>0</v>
      </c>
      <c r="AV576" s="42">
        <v>0</v>
      </c>
      <c r="AW576" s="42">
        <v>0</v>
      </c>
      <c r="AX576" s="42">
        <v>0</v>
      </c>
      <c r="AY576" s="42">
        <v>0</v>
      </c>
      <c r="AZ576" s="42">
        <v>0</v>
      </c>
      <c r="BA576" s="42">
        <v>0</v>
      </c>
    </row>
    <row r="577" spans="1:53" s="6" customFormat="1" x14ac:dyDescent="0.25">
      <c r="A577" s="6">
        <v>2100</v>
      </c>
      <c r="B577" s="6" t="s">
        <v>86</v>
      </c>
      <c r="C577" s="6" t="s">
        <v>101</v>
      </c>
      <c r="F577" s="42" t="s">
        <v>51</v>
      </c>
      <c r="G577" s="42" t="s">
        <v>55</v>
      </c>
      <c r="H577" s="42" t="s">
        <v>50</v>
      </c>
      <c r="I577" s="42">
        <v>1.2829999999999999</v>
      </c>
      <c r="J577" s="42">
        <v>199.3107</v>
      </c>
      <c r="K577" s="42">
        <v>368.25290000000001</v>
      </c>
      <c r="L577" s="42">
        <v>22.903600000000001</v>
      </c>
      <c r="M577" s="42">
        <v>0</v>
      </c>
      <c r="N577" s="42">
        <v>0.91449999999999998</v>
      </c>
      <c r="O577" s="42">
        <v>0</v>
      </c>
      <c r="P577" s="42">
        <v>16.601600000000001</v>
      </c>
      <c r="Q577" s="42">
        <v>147.54939999999999</v>
      </c>
      <c r="R577" s="42">
        <v>0</v>
      </c>
      <c r="S577" s="42">
        <v>7.1120999999999999</v>
      </c>
      <c r="T577" s="42">
        <v>79.313000000000002</v>
      </c>
      <c r="U577" s="42">
        <v>0</v>
      </c>
      <c r="V577" s="42">
        <v>0</v>
      </c>
      <c r="W577" s="42">
        <v>0</v>
      </c>
      <c r="X577" s="42">
        <v>3.0992999999999999</v>
      </c>
      <c r="Y577" s="42">
        <v>0</v>
      </c>
      <c r="Z577" s="42">
        <v>535.97829999999999</v>
      </c>
      <c r="AA577" s="42">
        <v>0</v>
      </c>
      <c r="AB577" s="42">
        <v>0</v>
      </c>
      <c r="AC577" s="42">
        <v>2.4996999999999998</v>
      </c>
      <c r="AD577" s="42">
        <v>0</v>
      </c>
      <c r="AE577" s="42">
        <v>0</v>
      </c>
      <c r="AF577" s="42">
        <v>0.27310000000000001</v>
      </c>
      <c r="AG577" s="42">
        <v>36.274999999999999</v>
      </c>
      <c r="AH577" s="42">
        <v>25.159300000000002</v>
      </c>
      <c r="AI577" s="42">
        <v>0</v>
      </c>
      <c r="AJ577" s="42">
        <v>-9999</v>
      </c>
      <c r="AK577" s="42">
        <v>567.56359999999995</v>
      </c>
      <c r="AL577" s="42">
        <v>23.818100000000001</v>
      </c>
      <c r="AM577" s="42">
        <v>539.07759999999996</v>
      </c>
      <c r="AN577" s="42">
        <v>86.425200000000004</v>
      </c>
      <c r="AO577" s="42">
        <v>147.54939999999999</v>
      </c>
      <c r="AP577" s="42">
        <v>44.260599999999997</v>
      </c>
      <c r="AQ577" s="42">
        <v>0.27310000000000001</v>
      </c>
      <c r="AR577" s="42">
        <v>0</v>
      </c>
      <c r="AS577" s="42">
        <v>0</v>
      </c>
      <c r="AT577" s="42">
        <v>0</v>
      </c>
      <c r="AU577" s="42">
        <v>0</v>
      </c>
      <c r="AV577" s="42">
        <v>0</v>
      </c>
      <c r="AW577" s="42">
        <v>0</v>
      </c>
      <c r="AX577" s="42">
        <v>0</v>
      </c>
      <c r="AY577" s="42">
        <v>0</v>
      </c>
      <c r="AZ577" s="42">
        <v>0</v>
      </c>
      <c r="BA577" s="42">
        <v>0</v>
      </c>
    </row>
    <row r="578" spans="1:53" s="6" customFormat="1" x14ac:dyDescent="0.25">
      <c r="A578" s="6">
        <v>0</v>
      </c>
      <c r="B578" s="6" t="s">
        <v>87</v>
      </c>
      <c r="C578" s="6" t="s">
        <v>101</v>
      </c>
      <c r="F578" s="42" t="s">
        <v>51</v>
      </c>
      <c r="G578" s="42" t="s">
        <v>55</v>
      </c>
      <c r="H578" s="42" t="s">
        <v>50</v>
      </c>
      <c r="I578" s="42">
        <v>0</v>
      </c>
      <c r="J578" s="42">
        <v>88.1875</v>
      </c>
      <c r="K578" s="42">
        <v>739.16499999999996</v>
      </c>
      <c r="L578" s="42">
        <v>14.09</v>
      </c>
      <c r="M578" s="42">
        <v>0</v>
      </c>
      <c r="N578" s="42">
        <v>1.1499999999999999</v>
      </c>
      <c r="O578" s="42">
        <v>1.155</v>
      </c>
      <c r="P578" s="42">
        <v>0.33500000000000002</v>
      </c>
      <c r="Q578" s="42">
        <v>19.172499999999999</v>
      </c>
      <c r="R578" s="42">
        <v>0</v>
      </c>
      <c r="S578" s="42">
        <v>9.6624999999999996</v>
      </c>
      <c r="T578" s="42">
        <v>0</v>
      </c>
      <c r="U578" s="42">
        <v>0</v>
      </c>
      <c r="V578" s="42">
        <v>0</v>
      </c>
      <c r="W578" s="42">
        <v>0</v>
      </c>
      <c r="X578" s="42">
        <v>6.7625000000000002</v>
      </c>
      <c r="Y578" s="42">
        <v>0</v>
      </c>
      <c r="Z578" s="42">
        <v>1226.9925000000001</v>
      </c>
      <c r="AA578" s="42">
        <v>0</v>
      </c>
      <c r="AB578" s="42">
        <v>0</v>
      </c>
      <c r="AC578" s="42">
        <v>359.53750000000002</v>
      </c>
      <c r="AD578" s="42">
        <v>0</v>
      </c>
      <c r="AE578" s="42">
        <v>0</v>
      </c>
      <c r="AF578" s="42">
        <v>3.1724999999999999</v>
      </c>
      <c r="AG578" s="42">
        <v>0</v>
      </c>
      <c r="AH578" s="42">
        <v>0</v>
      </c>
      <c r="AI578" s="42">
        <v>0</v>
      </c>
      <c r="AJ578" s="42">
        <v>-9999</v>
      </c>
      <c r="AK578" s="42">
        <v>827.35249999999996</v>
      </c>
      <c r="AL578" s="42">
        <v>15.24</v>
      </c>
      <c r="AM578" s="42">
        <v>1233.7550000000001</v>
      </c>
      <c r="AN578" s="42">
        <v>9.6624999999999996</v>
      </c>
      <c r="AO578" s="42">
        <v>19.172499999999999</v>
      </c>
      <c r="AP578" s="42">
        <v>359.8725</v>
      </c>
      <c r="AQ578" s="42">
        <v>4.3274999999999997</v>
      </c>
      <c r="AR578" s="42">
        <v>0</v>
      </c>
      <c r="AS578" s="42">
        <v>0</v>
      </c>
      <c r="AT578" s="42">
        <v>0</v>
      </c>
      <c r="AU578" s="42">
        <v>0</v>
      </c>
      <c r="AV578" s="42">
        <v>0</v>
      </c>
      <c r="AW578" s="42">
        <v>0</v>
      </c>
      <c r="AX578" s="42">
        <v>0</v>
      </c>
      <c r="AY578" s="42">
        <v>0</v>
      </c>
      <c r="AZ578" s="42">
        <v>0</v>
      </c>
      <c r="BA578" s="42">
        <v>0</v>
      </c>
    </row>
    <row r="579" spans="1:53" s="6" customFormat="1" x14ac:dyDescent="0.25">
      <c r="A579" s="6">
        <v>2010</v>
      </c>
      <c r="B579" s="6" t="s">
        <v>87</v>
      </c>
      <c r="C579" s="6" t="s">
        <v>101</v>
      </c>
      <c r="F579" s="42" t="s">
        <v>51</v>
      </c>
      <c r="G579" s="42" t="s">
        <v>55</v>
      </c>
      <c r="H579" s="42" t="s">
        <v>50</v>
      </c>
      <c r="I579" s="42">
        <v>0</v>
      </c>
      <c r="J579" s="42">
        <v>87.801100000000005</v>
      </c>
      <c r="K579" s="42">
        <v>722.20169999999996</v>
      </c>
      <c r="L579" s="42">
        <v>14.09</v>
      </c>
      <c r="M579" s="42">
        <v>0</v>
      </c>
      <c r="N579" s="42">
        <v>1.1499999999999999</v>
      </c>
      <c r="O579" s="42">
        <v>1.155</v>
      </c>
      <c r="P579" s="42">
        <v>17.219100000000001</v>
      </c>
      <c r="Q579" s="42">
        <v>40.4968</v>
      </c>
      <c r="R579" s="42">
        <v>0</v>
      </c>
      <c r="S579" s="42">
        <v>9.6987000000000005</v>
      </c>
      <c r="T579" s="42">
        <v>0.16550000000000001</v>
      </c>
      <c r="U579" s="42">
        <v>0</v>
      </c>
      <c r="V579" s="42">
        <v>0</v>
      </c>
      <c r="W579" s="42">
        <v>0</v>
      </c>
      <c r="X579" s="42">
        <v>6.7625000000000002</v>
      </c>
      <c r="Y579" s="42">
        <v>0</v>
      </c>
      <c r="Z579" s="42">
        <v>1226.9936</v>
      </c>
      <c r="AA579" s="42">
        <v>0</v>
      </c>
      <c r="AB579" s="42">
        <v>0</v>
      </c>
      <c r="AC579" s="42">
        <v>338.08960000000002</v>
      </c>
      <c r="AD579" s="42">
        <v>0</v>
      </c>
      <c r="AE579" s="42">
        <v>0</v>
      </c>
      <c r="AF579" s="42">
        <v>3.1724999999999999</v>
      </c>
      <c r="AG579" s="42">
        <v>0</v>
      </c>
      <c r="AH579" s="42">
        <v>0.38640000000000002</v>
      </c>
      <c r="AI579" s="42">
        <v>0</v>
      </c>
      <c r="AJ579" s="42">
        <v>-9999</v>
      </c>
      <c r="AK579" s="42">
        <v>810.00279999999998</v>
      </c>
      <c r="AL579" s="42">
        <v>15.24</v>
      </c>
      <c r="AM579" s="42">
        <v>1233.7561000000001</v>
      </c>
      <c r="AN579" s="42">
        <v>9.8642000000000003</v>
      </c>
      <c r="AO579" s="42">
        <v>40.4968</v>
      </c>
      <c r="AP579" s="42">
        <v>355.69510000000002</v>
      </c>
      <c r="AQ579" s="42">
        <v>4.3274999999999997</v>
      </c>
      <c r="AR579" s="42">
        <v>0</v>
      </c>
      <c r="AS579" s="42">
        <v>0</v>
      </c>
      <c r="AT579" s="42">
        <v>0</v>
      </c>
      <c r="AU579" s="42">
        <v>0</v>
      </c>
      <c r="AV579" s="42">
        <v>0</v>
      </c>
      <c r="AW579" s="42">
        <v>0</v>
      </c>
      <c r="AX579" s="42">
        <v>0</v>
      </c>
      <c r="AY579" s="42">
        <v>0</v>
      </c>
      <c r="AZ579" s="42">
        <v>0</v>
      </c>
      <c r="BA579" s="42">
        <v>0</v>
      </c>
    </row>
    <row r="580" spans="1:53" s="6" customFormat="1" x14ac:dyDescent="0.25">
      <c r="A580" s="6">
        <v>2025</v>
      </c>
      <c r="B580" s="6" t="s">
        <v>87</v>
      </c>
      <c r="C580" s="6" t="s">
        <v>101</v>
      </c>
      <c r="F580" s="42" t="s">
        <v>51</v>
      </c>
      <c r="G580" s="42" t="s">
        <v>55</v>
      </c>
      <c r="H580" s="42" t="s">
        <v>50</v>
      </c>
      <c r="I580" s="42">
        <v>8.2799999999999999E-2</v>
      </c>
      <c r="J580" s="42">
        <v>87.656099999999995</v>
      </c>
      <c r="K580" s="42">
        <v>718.10630000000003</v>
      </c>
      <c r="L580" s="42">
        <v>13.984299999999999</v>
      </c>
      <c r="M580" s="42">
        <v>0</v>
      </c>
      <c r="N580" s="42">
        <v>1.1499999999999999</v>
      </c>
      <c r="O580" s="42">
        <v>1.155</v>
      </c>
      <c r="P580" s="42">
        <v>15.819699999999999</v>
      </c>
      <c r="Q580" s="42">
        <v>42.388199999999998</v>
      </c>
      <c r="R580" s="42">
        <v>0</v>
      </c>
      <c r="S580" s="42">
        <v>9.7022999999999993</v>
      </c>
      <c r="T580" s="42">
        <v>6.1048999999999998</v>
      </c>
      <c r="U580" s="42">
        <v>0</v>
      </c>
      <c r="V580" s="42">
        <v>0</v>
      </c>
      <c r="W580" s="42">
        <v>0</v>
      </c>
      <c r="X580" s="42">
        <v>6.7625000000000002</v>
      </c>
      <c r="Y580" s="42">
        <v>0</v>
      </c>
      <c r="Z580" s="42">
        <v>1227.0027</v>
      </c>
      <c r="AA580" s="42">
        <v>0</v>
      </c>
      <c r="AB580" s="42">
        <v>0</v>
      </c>
      <c r="AC580" s="42">
        <v>335.8467</v>
      </c>
      <c r="AD580" s="42">
        <v>0</v>
      </c>
      <c r="AE580" s="42">
        <v>0</v>
      </c>
      <c r="AF580" s="42">
        <v>3.1724999999999999</v>
      </c>
      <c r="AG580" s="42">
        <v>0</v>
      </c>
      <c r="AH580" s="42">
        <v>0.53139999999999998</v>
      </c>
      <c r="AI580" s="42">
        <v>0</v>
      </c>
      <c r="AJ580" s="42">
        <v>-9999</v>
      </c>
      <c r="AK580" s="42">
        <v>805.76229999999998</v>
      </c>
      <c r="AL580" s="42">
        <v>15.1343</v>
      </c>
      <c r="AM580" s="42">
        <v>1233.7652</v>
      </c>
      <c r="AN580" s="42">
        <v>15.8071</v>
      </c>
      <c r="AO580" s="42">
        <v>42.388199999999998</v>
      </c>
      <c r="AP580" s="42">
        <v>352.19779999999997</v>
      </c>
      <c r="AQ580" s="42">
        <v>4.3274999999999997</v>
      </c>
      <c r="AR580" s="42">
        <v>0</v>
      </c>
      <c r="AS580" s="42">
        <v>0</v>
      </c>
      <c r="AT580" s="42">
        <v>0</v>
      </c>
      <c r="AU580" s="42">
        <v>0</v>
      </c>
      <c r="AV580" s="42">
        <v>0</v>
      </c>
      <c r="AW580" s="42">
        <v>0</v>
      </c>
      <c r="AX580" s="42">
        <v>0</v>
      </c>
      <c r="AY580" s="42">
        <v>0</v>
      </c>
      <c r="AZ580" s="42">
        <v>0</v>
      </c>
      <c r="BA580" s="42">
        <v>0</v>
      </c>
    </row>
    <row r="581" spans="1:53" s="6" customFormat="1" x14ac:dyDescent="0.25">
      <c r="A581" s="6">
        <v>2040</v>
      </c>
      <c r="B581" s="6" t="s">
        <v>87</v>
      </c>
      <c r="C581" s="6" t="s">
        <v>101</v>
      </c>
      <c r="F581" s="42" t="s">
        <v>51</v>
      </c>
      <c r="G581" s="42" t="s">
        <v>55</v>
      </c>
      <c r="H581" s="42" t="s">
        <v>50</v>
      </c>
      <c r="I581" s="42">
        <v>0.2606</v>
      </c>
      <c r="J581" s="42">
        <v>87.223100000000002</v>
      </c>
      <c r="K581" s="42">
        <v>707.91129999999998</v>
      </c>
      <c r="L581" s="42">
        <v>13.8436</v>
      </c>
      <c r="M581" s="42">
        <v>0</v>
      </c>
      <c r="N581" s="42">
        <v>1.1499999999999999</v>
      </c>
      <c r="O581" s="42">
        <v>1.1548</v>
      </c>
      <c r="P581" s="42">
        <v>21.014700000000001</v>
      </c>
      <c r="Q581" s="42">
        <v>56.6265</v>
      </c>
      <c r="R581" s="42">
        <v>0</v>
      </c>
      <c r="S581" s="42">
        <v>9.6355000000000004</v>
      </c>
      <c r="T581" s="42">
        <v>5.1664000000000003</v>
      </c>
      <c r="U581" s="42">
        <v>0</v>
      </c>
      <c r="V581" s="42">
        <v>0</v>
      </c>
      <c r="W581" s="42">
        <v>0</v>
      </c>
      <c r="X581" s="42">
        <v>6.7625000000000002</v>
      </c>
      <c r="Y581" s="42">
        <v>0</v>
      </c>
      <c r="Z581" s="42">
        <v>1229.8181999999999</v>
      </c>
      <c r="AA581" s="42">
        <v>0</v>
      </c>
      <c r="AB581" s="42">
        <v>0</v>
      </c>
      <c r="AC581" s="42">
        <v>324.94080000000002</v>
      </c>
      <c r="AD581" s="42">
        <v>0</v>
      </c>
      <c r="AE581" s="42">
        <v>0</v>
      </c>
      <c r="AF581" s="42">
        <v>3.1707000000000001</v>
      </c>
      <c r="AG581" s="42">
        <v>0</v>
      </c>
      <c r="AH581" s="42">
        <v>0.96440000000000003</v>
      </c>
      <c r="AI581" s="42">
        <v>0</v>
      </c>
      <c r="AJ581" s="42">
        <v>-9999</v>
      </c>
      <c r="AK581" s="42">
        <v>795.13440000000003</v>
      </c>
      <c r="AL581" s="42">
        <v>14.993600000000001</v>
      </c>
      <c r="AM581" s="42">
        <v>1236.5807</v>
      </c>
      <c r="AN581" s="42">
        <v>14.8019</v>
      </c>
      <c r="AO581" s="42">
        <v>56.6265</v>
      </c>
      <c r="AP581" s="42">
        <v>346.92</v>
      </c>
      <c r="AQ581" s="42">
        <v>4.3254000000000001</v>
      </c>
      <c r="AR581" s="42">
        <v>0</v>
      </c>
      <c r="AS581" s="42">
        <v>0</v>
      </c>
      <c r="AT581" s="42">
        <v>0</v>
      </c>
      <c r="AU581" s="42">
        <v>0</v>
      </c>
      <c r="AV581" s="42">
        <v>0</v>
      </c>
      <c r="AW581" s="42">
        <v>0</v>
      </c>
      <c r="AX581" s="42">
        <v>0</v>
      </c>
      <c r="AY581" s="42">
        <v>0</v>
      </c>
      <c r="AZ581" s="42">
        <v>0</v>
      </c>
      <c r="BA581" s="42">
        <v>0</v>
      </c>
    </row>
    <row r="582" spans="1:53" s="6" customFormat="1" x14ac:dyDescent="0.25">
      <c r="A582" s="6">
        <v>2055</v>
      </c>
      <c r="B582" s="6" t="s">
        <v>87</v>
      </c>
      <c r="C582" s="6" t="s">
        <v>101</v>
      </c>
      <c r="F582" s="42" t="s">
        <v>51</v>
      </c>
      <c r="G582" s="42" t="s">
        <v>55</v>
      </c>
      <c r="H582" s="42" t="s">
        <v>50</v>
      </c>
      <c r="I582" s="42">
        <v>0.43840000000000001</v>
      </c>
      <c r="J582" s="42">
        <v>86.713700000000003</v>
      </c>
      <c r="K582" s="42">
        <v>695.65560000000005</v>
      </c>
      <c r="L582" s="42">
        <v>13.814399999999999</v>
      </c>
      <c r="M582" s="42">
        <v>0</v>
      </c>
      <c r="N582" s="42">
        <v>1.1499999999999999</v>
      </c>
      <c r="O582" s="42">
        <v>1.1539999999999999</v>
      </c>
      <c r="P582" s="42">
        <v>26.274000000000001</v>
      </c>
      <c r="Q582" s="42">
        <v>109.4836</v>
      </c>
      <c r="R582" s="42">
        <v>0</v>
      </c>
      <c r="S582" s="42">
        <v>9.4164999999999992</v>
      </c>
      <c r="T582" s="42">
        <v>2.6848000000000001</v>
      </c>
      <c r="U582" s="42">
        <v>0</v>
      </c>
      <c r="V582" s="42">
        <v>0</v>
      </c>
      <c r="W582" s="42">
        <v>0</v>
      </c>
      <c r="X582" s="42">
        <v>6.7625000000000002</v>
      </c>
      <c r="Y582" s="42">
        <v>0</v>
      </c>
      <c r="Z582" s="42">
        <v>1233.9632999999999</v>
      </c>
      <c r="AA582" s="42">
        <v>0</v>
      </c>
      <c r="AB582" s="42">
        <v>0</v>
      </c>
      <c r="AC582" s="42">
        <v>277.72399999999999</v>
      </c>
      <c r="AD582" s="42">
        <v>0</v>
      </c>
      <c r="AE582" s="42">
        <v>0</v>
      </c>
      <c r="AF582" s="42">
        <v>3.1122999999999998</v>
      </c>
      <c r="AG582" s="42">
        <v>0</v>
      </c>
      <c r="AH582" s="42">
        <v>1.4738</v>
      </c>
      <c r="AI582" s="42">
        <v>0</v>
      </c>
      <c r="AJ582" s="42">
        <v>-9999</v>
      </c>
      <c r="AK582" s="42">
        <v>782.36919999999998</v>
      </c>
      <c r="AL582" s="42">
        <v>14.964399999999999</v>
      </c>
      <c r="AM582" s="42">
        <v>1240.7257999999999</v>
      </c>
      <c r="AN582" s="42">
        <v>12.1013</v>
      </c>
      <c r="AO582" s="42">
        <v>109.4836</v>
      </c>
      <c r="AP582" s="42">
        <v>305.47179999999997</v>
      </c>
      <c r="AQ582" s="42">
        <v>4.2663000000000002</v>
      </c>
      <c r="AR582" s="42">
        <v>0</v>
      </c>
      <c r="AS582" s="42">
        <v>0</v>
      </c>
      <c r="AT582" s="42">
        <v>0</v>
      </c>
      <c r="AU582" s="42">
        <v>0</v>
      </c>
      <c r="AV582" s="42">
        <v>0</v>
      </c>
      <c r="AW582" s="42">
        <v>0</v>
      </c>
      <c r="AX582" s="42">
        <v>0</v>
      </c>
      <c r="AY582" s="42">
        <v>0</v>
      </c>
      <c r="AZ582" s="42">
        <v>0</v>
      </c>
      <c r="BA582" s="42">
        <v>0</v>
      </c>
    </row>
    <row r="583" spans="1:53" s="6" customFormat="1" x14ac:dyDescent="0.25">
      <c r="A583" s="6">
        <v>2070</v>
      </c>
      <c r="B583" s="6" t="s">
        <v>87</v>
      </c>
      <c r="C583" s="6" t="s">
        <v>101</v>
      </c>
      <c r="F583" s="42" t="s">
        <v>51</v>
      </c>
      <c r="G583" s="42" t="s">
        <v>55</v>
      </c>
      <c r="H583" s="42" t="s">
        <v>50</v>
      </c>
      <c r="I583" s="42">
        <v>0.71779999999999999</v>
      </c>
      <c r="J583" s="42">
        <v>84.938400000000001</v>
      </c>
      <c r="K583" s="42">
        <v>677.36149999999998</v>
      </c>
      <c r="L583" s="42">
        <v>13.768599999999999</v>
      </c>
      <c r="M583" s="42">
        <v>0</v>
      </c>
      <c r="N583" s="42">
        <v>1.1499999999999999</v>
      </c>
      <c r="O583" s="42">
        <v>1.1411</v>
      </c>
      <c r="P583" s="42">
        <v>25.9377</v>
      </c>
      <c r="Q583" s="42">
        <v>357.9957</v>
      </c>
      <c r="R583" s="42">
        <v>0</v>
      </c>
      <c r="S583" s="42">
        <v>8.5629000000000008</v>
      </c>
      <c r="T583" s="42">
        <v>4.7298</v>
      </c>
      <c r="U583" s="42">
        <v>0</v>
      </c>
      <c r="V583" s="42">
        <v>0</v>
      </c>
      <c r="W583" s="42">
        <v>0</v>
      </c>
      <c r="X583" s="42">
        <v>6.72</v>
      </c>
      <c r="Y583" s="42">
        <v>0</v>
      </c>
      <c r="Z583" s="42">
        <v>1237.2773</v>
      </c>
      <c r="AA583" s="42">
        <v>0</v>
      </c>
      <c r="AB583" s="42">
        <v>0</v>
      </c>
      <c r="AC583" s="42">
        <v>44.037999999999997</v>
      </c>
      <c r="AD583" s="42">
        <v>0</v>
      </c>
      <c r="AE583" s="42">
        <v>0</v>
      </c>
      <c r="AF583" s="42">
        <v>2.5123000000000002</v>
      </c>
      <c r="AG583" s="42">
        <v>0</v>
      </c>
      <c r="AH583" s="42">
        <v>3.2490999999999999</v>
      </c>
      <c r="AI583" s="42">
        <v>0</v>
      </c>
      <c r="AJ583" s="42">
        <v>-9999</v>
      </c>
      <c r="AK583" s="42">
        <v>762.3</v>
      </c>
      <c r="AL583" s="42">
        <v>14.9186</v>
      </c>
      <c r="AM583" s="42">
        <v>1243.9973</v>
      </c>
      <c r="AN583" s="42">
        <v>13.2927</v>
      </c>
      <c r="AO583" s="42">
        <v>357.9957</v>
      </c>
      <c r="AP583" s="42">
        <v>73.224800000000002</v>
      </c>
      <c r="AQ583" s="42">
        <v>3.6534</v>
      </c>
      <c r="AR583" s="42">
        <v>0</v>
      </c>
      <c r="AS583" s="42">
        <v>0</v>
      </c>
      <c r="AT583" s="42">
        <v>0</v>
      </c>
      <c r="AU583" s="42">
        <v>0</v>
      </c>
      <c r="AV583" s="42">
        <v>0</v>
      </c>
      <c r="AW583" s="42">
        <v>0</v>
      </c>
      <c r="AX583" s="42">
        <v>0</v>
      </c>
      <c r="AY583" s="42">
        <v>0</v>
      </c>
      <c r="AZ583" s="42">
        <v>0</v>
      </c>
      <c r="BA583" s="42">
        <v>0</v>
      </c>
    </row>
    <row r="584" spans="1:53" s="6" customFormat="1" x14ac:dyDescent="0.25">
      <c r="A584" s="6">
        <v>2085</v>
      </c>
      <c r="B584" s="6" t="s">
        <v>87</v>
      </c>
      <c r="C584" s="6" t="s">
        <v>101</v>
      </c>
      <c r="F584" s="42" t="s">
        <v>51</v>
      </c>
      <c r="G584" s="42" t="s">
        <v>55</v>
      </c>
      <c r="H584" s="42" t="s">
        <v>50</v>
      </c>
      <c r="I584" s="42">
        <v>0.99719999999999998</v>
      </c>
      <c r="J584" s="42">
        <v>81.382599999999996</v>
      </c>
      <c r="K584" s="42">
        <v>654.56849999999997</v>
      </c>
      <c r="L584" s="42">
        <v>12.3925</v>
      </c>
      <c r="M584" s="42">
        <v>0</v>
      </c>
      <c r="N584" s="42">
        <v>1.0075000000000001</v>
      </c>
      <c r="O584" s="42">
        <v>1.0507</v>
      </c>
      <c r="P584" s="42">
        <v>31.703700000000001</v>
      </c>
      <c r="Q584" s="42">
        <v>407.3963</v>
      </c>
      <c r="R584" s="42">
        <v>0</v>
      </c>
      <c r="S584" s="42">
        <v>7.6951999999999998</v>
      </c>
      <c r="T584" s="42">
        <v>7.7599</v>
      </c>
      <c r="U584" s="42">
        <v>0</v>
      </c>
      <c r="V584" s="42">
        <v>0</v>
      </c>
      <c r="W584" s="42">
        <v>0</v>
      </c>
      <c r="X584" s="42">
        <v>6.7149999999999999</v>
      </c>
      <c r="Y584" s="42">
        <v>0</v>
      </c>
      <c r="Z584" s="42">
        <v>1241.6753000000001</v>
      </c>
      <c r="AA584" s="42">
        <v>0</v>
      </c>
      <c r="AB584" s="42">
        <v>0</v>
      </c>
      <c r="AC584" s="42">
        <v>7.8106999999999998</v>
      </c>
      <c r="AD584" s="42">
        <v>0</v>
      </c>
      <c r="AE584" s="42">
        <v>0</v>
      </c>
      <c r="AF584" s="42">
        <v>1.4197</v>
      </c>
      <c r="AG584" s="42">
        <v>0</v>
      </c>
      <c r="AH584" s="42">
        <v>6.8048999999999999</v>
      </c>
      <c r="AI584" s="42">
        <v>0</v>
      </c>
      <c r="AJ584" s="42">
        <v>-9999</v>
      </c>
      <c r="AK584" s="42">
        <v>735.95119999999997</v>
      </c>
      <c r="AL584" s="42">
        <v>13.4</v>
      </c>
      <c r="AM584" s="42">
        <v>1248.3903</v>
      </c>
      <c r="AN584" s="42">
        <v>15.4551</v>
      </c>
      <c r="AO584" s="42">
        <v>407.3963</v>
      </c>
      <c r="AP584" s="42">
        <v>46.319200000000002</v>
      </c>
      <c r="AQ584" s="42">
        <v>2.4704000000000002</v>
      </c>
      <c r="AR584" s="42">
        <v>0</v>
      </c>
      <c r="AS584" s="42">
        <v>0</v>
      </c>
      <c r="AT584" s="42">
        <v>0</v>
      </c>
      <c r="AU584" s="42">
        <v>0</v>
      </c>
      <c r="AV584" s="42">
        <v>0</v>
      </c>
      <c r="AW584" s="42">
        <v>0</v>
      </c>
      <c r="AX584" s="42">
        <v>0</v>
      </c>
      <c r="AY584" s="42">
        <v>0</v>
      </c>
      <c r="AZ584" s="42">
        <v>0</v>
      </c>
      <c r="BA584" s="42">
        <v>0</v>
      </c>
    </row>
    <row r="585" spans="1:53" s="6" customFormat="1" x14ac:dyDescent="0.25">
      <c r="A585" s="6">
        <v>2100</v>
      </c>
      <c r="B585" s="6" t="s">
        <v>87</v>
      </c>
      <c r="C585" s="6" t="s">
        <v>101</v>
      </c>
      <c r="F585" s="42" t="s">
        <v>51</v>
      </c>
      <c r="G585" s="42" t="s">
        <v>55</v>
      </c>
      <c r="H585" s="42" t="s">
        <v>50</v>
      </c>
      <c r="I585" s="42">
        <v>1.2829999999999999</v>
      </c>
      <c r="J585" s="42">
        <v>78.631900000000002</v>
      </c>
      <c r="K585" s="42">
        <v>633.78420000000006</v>
      </c>
      <c r="L585" s="42">
        <v>12.3284</v>
      </c>
      <c r="M585" s="42">
        <v>0</v>
      </c>
      <c r="N585" s="42">
        <v>1.0075000000000001</v>
      </c>
      <c r="O585" s="42">
        <v>0.92749999999999999</v>
      </c>
      <c r="P585" s="42">
        <v>28.3886</v>
      </c>
      <c r="Q585" s="42">
        <v>308.48099999999999</v>
      </c>
      <c r="R585" s="42">
        <v>0</v>
      </c>
      <c r="S585" s="42">
        <v>6.7512999999999996</v>
      </c>
      <c r="T585" s="42">
        <v>131.13829999999999</v>
      </c>
      <c r="U585" s="42">
        <v>0</v>
      </c>
      <c r="V585" s="42">
        <v>0</v>
      </c>
      <c r="W585" s="42">
        <v>0</v>
      </c>
      <c r="X585" s="42">
        <v>6.5449999999999999</v>
      </c>
      <c r="Y585" s="42">
        <v>0</v>
      </c>
      <c r="Z585" s="42">
        <v>1248.2845</v>
      </c>
      <c r="AA585" s="42">
        <v>0</v>
      </c>
      <c r="AB585" s="42">
        <v>0</v>
      </c>
      <c r="AC585" s="42">
        <v>2.7542</v>
      </c>
      <c r="AD585" s="42">
        <v>0</v>
      </c>
      <c r="AE585" s="42">
        <v>0</v>
      </c>
      <c r="AF585" s="42">
        <v>0.8044</v>
      </c>
      <c r="AG585" s="42">
        <v>0</v>
      </c>
      <c r="AH585" s="42">
        <v>9.5556000000000001</v>
      </c>
      <c r="AI585" s="42">
        <v>0</v>
      </c>
      <c r="AJ585" s="42">
        <v>-9999</v>
      </c>
      <c r="AK585" s="42">
        <v>712.41610000000003</v>
      </c>
      <c r="AL585" s="42">
        <v>13.335900000000001</v>
      </c>
      <c r="AM585" s="42">
        <v>1254.8295000000001</v>
      </c>
      <c r="AN585" s="42">
        <v>137.8896</v>
      </c>
      <c r="AO585" s="42">
        <v>308.48099999999999</v>
      </c>
      <c r="AP585" s="42">
        <v>40.698500000000003</v>
      </c>
      <c r="AQ585" s="42">
        <v>1.7319</v>
      </c>
      <c r="AR585" s="42">
        <v>0</v>
      </c>
      <c r="AS585" s="42">
        <v>0</v>
      </c>
      <c r="AT585" s="42">
        <v>0</v>
      </c>
      <c r="AU585" s="42">
        <v>0</v>
      </c>
      <c r="AV585" s="42">
        <v>0</v>
      </c>
      <c r="AW585" s="42">
        <v>0</v>
      </c>
      <c r="AX585" s="42">
        <v>0</v>
      </c>
      <c r="AY585" s="42">
        <v>0</v>
      </c>
      <c r="AZ585" s="42">
        <v>0</v>
      </c>
      <c r="BA585" s="42">
        <v>0</v>
      </c>
    </row>
    <row r="586" spans="1:53" s="6" customFormat="1" x14ac:dyDescent="0.25">
      <c r="A586" s="6">
        <v>0</v>
      </c>
      <c r="B586" s="6" t="s">
        <v>88</v>
      </c>
      <c r="C586" s="6" t="s">
        <v>101</v>
      </c>
      <c r="F586" s="42" t="s">
        <v>51</v>
      </c>
      <c r="G586" s="42" t="s">
        <v>55</v>
      </c>
      <c r="H586" s="42" t="s">
        <v>50</v>
      </c>
      <c r="I586" s="42">
        <v>0</v>
      </c>
      <c r="J586" s="42">
        <v>409.20749999999998</v>
      </c>
      <c r="K586" s="42">
        <v>420.2</v>
      </c>
      <c r="L586" s="42">
        <v>10.785</v>
      </c>
      <c r="M586" s="42">
        <v>0</v>
      </c>
      <c r="N586" s="42">
        <v>4.3449999999999998</v>
      </c>
      <c r="O586" s="42">
        <v>0</v>
      </c>
      <c r="P586" s="42">
        <v>0</v>
      </c>
      <c r="Q586" s="42">
        <v>31.274999999999999</v>
      </c>
      <c r="R586" s="42">
        <v>0</v>
      </c>
      <c r="S586" s="42">
        <v>16.225000000000001</v>
      </c>
      <c r="T586" s="42">
        <v>8.3025000000000002</v>
      </c>
      <c r="U586" s="42">
        <v>0</v>
      </c>
      <c r="V586" s="42">
        <v>0</v>
      </c>
      <c r="W586" s="42">
        <v>1.5325</v>
      </c>
      <c r="X586" s="42">
        <v>1.48</v>
      </c>
      <c r="Y586" s="42">
        <v>0</v>
      </c>
      <c r="Z586" s="42">
        <v>811.92750000000001</v>
      </c>
      <c r="AA586" s="42">
        <v>0</v>
      </c>
      <c r="AB586" s="42">
        <v>0</v>
      </c>
      <c r="AC586" s="42">
        <v>119.82250000000001</v>
      </c>
      <c r="AD586" s="42">
        <v>0</v>
      </c>
      <c r="AE586" s="42">
        <v>0</v>
      </c>
      <c r="AF586" s="42">
        <v>7.93</v>
      </c>
      <c r="AG586" s="42">
        <v>168.53</v>
      </c>
      <c r="AH586" s="42">
        <v>0</v>
      </c>
      <c r="AI586" s="42">
        <v>0</v>
      </c>
      <c r="AJ586" s="42">
        <v>-9999</v>
      </c>
      <c r="AK586" s="42">
        <v>829.40750000000003</v>
      </c>
      <c r="AL586" s="42">
        <v>15.13</v>
      </c>
      <c r="AM586" s="42">
        <v>813.40750000000003</v>
      </c>
      <c r="AN586" s="42">
        <v>26.06</v>
      </c>
      <c r="AO586" s="42">
        <v>31.274999999999999</v>
      </c>
      <c r="AP586" s="42">
        <v>119.82250000000001</v>
      </c>
      <c r="AQ586" s="42">
        <v>7.93</v>
      </c>
      <c r="AR586" s="42">
        <v>0</v>
      </c>
      <c r="AS586" s="42">
        <v>0</v>
      </c>
      <c r="AT586" s="42">
        <v>0</v>
      </c>
      <c r="AU586" s="42">
        <v>0</v>
      </c>
      <c r="AV586" s="42">
        <v>0</v>
      </c>
      <c r="AW586" s="42">
        <v>0</v>
      </c>
      <c r="AX586" s="42">
        <v>0</v>
      </c>
      <c r="AY586" s="42">
        <v>0</v>
      </c>
      <c r="AZ586" s="42">
        <v>0</v>
      </c>
      <c r="BA586" s="42">
        <v>0</v>
      </c>
    </row>
    <row r="587" spans="1:53" s="6" customFormat="1" x14ac:dyDescent="0.25">
      <c r="A587" s="6">
        <v>2010</v>
      </c>
      <c r="B587" s="6" t="s">
        <v>88</v>
      </c>
      <c r="C587" s="6" t="s">
        <v>101</v>
      </c>
      <c r="F587" s="42" t="s">
        <v>51</v>
      </c>
      <c r="G587" s="42" t="s">
        <v>55</v>
      </c>
      <c r="H587" s="42" t="s">
        <v>50</v>
      </c>
      <c r="I587" s="42">
        <v>0</v>
      </c>
      <c r="J587" s="42">
        <v>404.76389999999998</v>
      </c>
      <c r="K587" s="42">
        <v>412.82560000000001</v>
      </c>
      <c r="L587" s="42">
        <v>10.778700000000001</v>
      </c>
      <c r="M587" s="42">
        <v>0</v>
      </c>
      <c r="N587" s="42">
        <v>4.3449999999999998</v>
      </c>
      <c r="O587" s="42">
        <v>0</v>
      </c>
      <c r="P587" s="42">
        <v>7.2361000000000004</v>
      </c>
      <c r="Q587" s="42">
        <v>41.686199999999999</v>
      </c>
      <c r="R587" s="42">
        <v>0</v>
      </c>
      <c r="S587" s="42">
        <v>16.2561</v>
      </c>
      <c r="T587" s="42">
        <v>9.3071000000000002</v>
      </c>
      <c r="U587" s="42">
        <v>0</v>
      </c>
      <c r="V587" s="42">
        <v>0</v>
      </c>
      <c r="W587" s="42">
        <v>1.5325</v>
      </c>
      <c r="X587" s="42">
        <v>1.48</v>
      </c>
      <c r="Y587" s="42">
        <v>0</v>
      </c>
      <c r="Z587" s="42">
        <v>812.46960000000001</v>
      </c>
      <c r="AA587" s="42">
        <v>0</v>
      </c>
      <c r="AB587" s="42">
        <v>0</v>
      </c>
      <c r="AC587" s="42">
        <v>107.9781</v>
      </c>
      <c r="AD587" s="42">
        <v>0</v>
      </c>
      <c r="AE587" s="42">
        <v>0</v>
      </c>
      <c r="AF587" s="42">
        <v>7.93</v>
      </c>
      <c r="AG587" s="42">
        <v>168.53</v>
      </c>
      <c r="AH587" s="42">
        <v>4.4436</v>
      </c>
      <c r="AI587" s="42">
        <v>0</v>
      </c>
      <c r="AJ587" s="42">
        <v>-9999</v>
      </c>
      <c r="AK587" s="42">
        <v>817.58950000000004</v>
      </c>
      <c r="AL587" s="42">
        <v>15.123699999999999</v>
      </c>
      <c r="AM587" s="42">
        <v>813.94960000000003</v>
      </c>
      <c r="AN587" s="42">
        <v>27.095700000000001</v>
      </c>
      <c r="AO587" s="42">
        <v>41.686199999999999</v>
      </c>
      <c r="AP587" s="42">
        <v>119.65779999999999</v>
      </c>
      <c r="AQ587" s="42">
        <v>7.93</v>
      </c>
      <c r="AR587" s="42">
        <v>0</v>
      </c>
      <c r="AS587" s="42">
        <v>0</v>
      </c>
      <c r="AT587" s="42">
        <v>0</v>
      </c>
      <c r="AU587" s="42">
        <v>0</v>
      </c>
      <c r="AV587" s="42">
        <v>0</v>
      </c>
      <c r="AW587" s="42">
        <v>0</v>
      </c>
      <c r="AX587" s="42">
        <v>0</v>
      </c>
      <c r="AY587" s="42">
        <v>0</v>
      </c>
      <c r="AZ587" s="42">
        <v>0</v>
      </c>
      <c r="BA587" s="42">
        <v>0</v>
      </c>
    </row>
    <row r="588" spans="1:53" s="6" customFormat="1" x14ac:dyDescent="0.25">
      <c r="A588" s="6">
        <v>2025</v>
      </c>
      <c r="B588" s="6" t="s">
        <v>88</v>
      </c>
      <c r="C588" s="6" t="s">
        <v>101</v>
      </c>
      <c r="F588" s="42" t="s">
        <v>51</v>
      </c>
      <c r="G588" s="42" t="s">
        <v>55</v>
      </c>
      <c r="H588" s="42" t="s">
        <v>50</v>
      </c>
      <c r="I588" s="42">
        <v>8.2799999999999999E-2</v>
      </c>
      <c r="J588" s="42">
        <v>403.6454</v>
      </c>
      <c r="K588" s="42">
        <v>411.12939999999998</v>
      </c>
      <c r="L588" s="42">
        <v>10.1035</v>
      </c>
      <c r="M588" s="42">
        <v>0</v>
      </c>
      <c r="N588" s="42">
        <v>4.3449999999999998</v>
      </c>
      <c r="O588" s="42">
        <v>0</v>
      </c>
      <c r="P588" s="42">
        <v>2.4716</v>
      </c>
      <c r="Q588" s="42">
        <v>50.954000000000001</v>
      </c>
      <c r="R588" s="42">
        <v>0</v>
      </c>
      <c r="S588" s="42">
        <v>16.146100000000001</v>
      </c>
      <c r="T588" s="42">
        <v>9.6728000000000005</v>
      </c>
      <c r="U588" s="42">
        <v>0</v>
      </c>
      <c r="V588" s="42">
        <v>0</v>
      </c>
      <c r="W588" s="42">
        <v>1.5325</v>
      </c>
      <c r="X588" s="42">
        <v>1.48</v>
      </c>
      <c r="Y588" s="42">
        <v>0</v>
      </c>
      <c r="Z588" s="42">
        <v>813.28309999999999</v>
      </c>
      <c r="AA588" s="42">
        <v>0</v>
      </c>
      <c r="AB588" s="42">
        <v>0</v>
      </c>
      <c r="AC588" s="42">
        <v>104.7771</v>
      </c>
      <c r="AD588" s="42">
        <v>0</v>
      </c>
      <c r="AE588" s="42">
        <v>0</v>
      </c>
      <c r="AF588" s="42">
        <v>7.93</v>
      </c>
      <c r="AG588" s="42">
        <v>168.53</v>
      </c>
      <c r="AH588" s="42">
        <v>5.5621</v>
      </c>
      <c r="AI588" s="42">
        <v>0</v>
      </c>
      <c r="AJ588" s="42">
        <v>-9999</v>
      </c>
      <c r="AK588" s="42">
        <v>814.77480000000003</v>
      </c>
      <c r="AL588" s="42">
        <v>14.448499999999999</v>
      </c>
      <c r="AM588" s="42">
        <v>814.76310000000001</v>
      </c>
      <c r="AN588" s="42">
        <v>27.351299999999998</v>
      </c>
      <c r="AO588" s="42">
        <v>50.954000000000001</v>
      </c>
      <c r="AP588" s="42">
        <v>112.8108</v>
      </c>
      <c r="AQ588" s="42">
        <v>7.93</v>
      </c>
      <c r="AR588" s="42">
        <v>0</v>
      </c>
      <c r="AS588" s="42">
        <v>0</v>
      </c>
      <c r="AT588" s="42">
        <v>0</v>
      </c>
      <c r="AU588" s="42">
        <v>0</v>
      </c>
      <c r="AV588" s="42">
        <v>0</v>
      </c>
      <c r="AW588" s="42">
        <v>0</v>
      </c>
      <c r="AX588" s="42">
        <v>0</v>
      </c>
      <c r="AY588" s="42">
        <v>0</v>
      </c>
      <c r="AZ588" s="42">
        <v>0</v>
      </c>
      <c r="BA588" s="42">
        <v>0</v>
      </c>
    </row>
    <row r="589" spans="1:53" s="6" customFormat="1" x14ac:dyDescent="0.25">
      <c r="A589" s="6">
        <v>2040</v>
      </c>
      <c r="B589" s="6" t="s">
        <v>88</v>
      </c>
      <c r="C589" s="6" t="s">
        <v>101</v>
      </c>
      <c r="F589" s="42" t="s">
        <v>51</v>
      </c>
      <c r="G589" s="42" t="s">
        <v>55</v>
      </c>
      <c r="H589" s="42" t="s">
        <v>50</v>
      </c>
      <c r="I589" s="42">
        <v>0.2606</v>
      </c>
      <c r="J589" s="42">
        <v>400.80840000000001</v>
      </c>
      <c r="K589" s="42">
        <v>406.33519999999999</v>
      </c>
      <c r="L589" s="42">
        <v>9.7187999999999999</v>
      </c>
      <c r="M589" s="42">
        <v>0</v>
      </c>
      <c r="N589" s="42">
        <v>4.3449999999999998</v>
      </c>
      <c r="O589" s="42">
        <v>0</v>
      </c>
      <c r="P589" s="42">
        <v>5.1725000000000003</v>
      </c>
      <c r="Q589" s="42">
        <v>70.898899999999998</v>
      </c>
      <c r="R589" s="42">
        <v>0</v>
      </c>
      <c r="S589" s="42">
        <v>15.807700000000001</v>
      </c>
      <c r="T589" s="42">
        <v>10.301399999999999</v>
      </c>
      <c r="U589" s="42">
        <v>0</v>
      </c>
      <c r="V589" s="42">
        <v>0</v>
      </c>
      <c r="W589" s="42">
        <v>1.5325</v>
      </c>
      <c r="X589" s="42">
        <v>1.48</v>
      </c>
      <c r="Y589" s="42">
        <v>0</v>
      </c>
      <c r="Z589" s="42">
        <v>814.4579</v>
      </c>
      <c r="AA589" s="42">
        <v>0</v>
      </c>
      <c r="AB589" s="42">
        <v>0</v>
      </c>
      <c r="AC589" s="42">
        <v>85.845100000000002</v>
      </c>
      <c r="AD589" s="42">
        <v>0</v>
      </c>
      <c r="AE589" s="42">
        <v>0</v>
      </c>
      <c r="AF589" s="42">
        <v>7.93</v>
      </c>
      <c r="AG589" s="42">
        <v>168.53</v>
      </c>
      <c r="AH589" s="42">
        <v>8.3991000000000007</v>
      </c>
      <c r="AI589" s="42">
        <v>0</v>
      </c>
      <c r="AJ589" s="42">
        <v>-9999</v>
      </c>
      <c r="AK589" s="42">
        <v>807.14359999999999</v>
      </c>
      <c r="AL589" s="42">
        <v>14.063800000000001</v>
      </c>
      <c r="AM589" s="42">
        <v>815.93790000000001</v>
      </c>
      <c r="AN589" s="42">
        <v>27.6416</v>
      </c>
      <c r="AO589" s="42">
        <v>70.898899999999998</v>
      </c>
      <c r="AP589" s="42">
        <v>99.416700000000006</v>
      </c>
      <c r="AQ589" s="42">
        <v>7.93</v>
      </c>
      <c r="AR589" s="42">
        <v>0</v>
      </c>
      <c r="AS589" s="42">
        <v>0</v>
      </c>
      <c r="AT589" s="42">
        <v>0</v>
      </c>
      <c r="AU589" s="42">
        <v>0</v>
      </c>
      <c r="AV589" s="42">
        <v>0</v>
      </c>
      <c r="AW589" s="42">
        <v>0</v>
      </c>
      <c r="AX589" s="42">
        <v>0</v>
      </c>
      <c r="AY589" s="42">
        <v>0</v>
      </c>
      <c r="AZ589" s="42">
        <v>0</v>
      </c>
      <c r="BA589" s="42">
        <v>0</v>
      </c>
    </row>
    <row r="590" spans="1:53" s="6" customFormat="1" x14ac:dyDescent="0.25">
      <c r="A590" s="6">
        <v>2055</v>
      </c>
      <c r="B590" s="6" t="s">
        <v>88</v>
      </c>
      <c r="C590" s="6" t="s">
        <v>101</v>
      </c>
      <c r="F590" s="42" t="s">
        <v>51</v>
      </c>
      <c r="G590" s="42" t="s">
        <v>55</v>
      </c>
      <c r="H590" s="42" t="s">
        <v>50</v>
      </c>
      <c r="I590" s="42">
        <v>0.43840000000000001</v>
      </c>
      <c r="J590" s="42">
        <v>396.59230000000002</v>
      </c>
      <c r="K590" s="42">
        <v>400.56139999999999</v>
      </c>
      <c r="L590" s="42">
        <v>9.0641999999999996</v>
      </c>
      <c r="M590" s="42">
        <v>0</v>
      </c>
      <c r="N590" s="42">
        <v>4.1052999999999997</v>
      </c>
      <c r="O590" s="42">
        <v>0</v>
      </c>
      <c r="P590" s="42">
        <v>6.6677999999999997</v>
      </c>
      <c r="Q590" s="42">
        <v>101.5119</v>
      </c>
      <c r="R590" s="42">
        <v>0</v>
      </c>
      <c r="S590" s="42">
        <v>12.861700000000001</v>
      </c>
      <c r="T590" s="42">
        <v>9.6790000000000003</v>
      </c>
      <c r="U590" s="42">
        <v>0</v>
      </c>
      <c r="V590" s="42">
        <v>0</v>
      </c>
      <c r="W590" s="42">
        <v>1.5325</v>
      </c>
      <c r="X590" s="42">
        <v>1.48</v>
      </c>
      <c r="Y590" s="42">
        <v>0</v>
      </c>
      <c r="Z590" s="42">
        <v>818.61040000000003</v>
      </c>
      <c r="AA590" s="42">
        <v>0</v>
      </c>
      <c r="AB590" s="42">
        <v>0</v>
      </c>
      <c r="AC590" s="42">
        <v>59.820900000000002</v>
      </c>
      <c r="AD590" s="42">
        <v>0</v>
      </c>
      <c r="AE590" s="42">
        <v>0</v>
      </c>
      <c r="AF590" s="42">
        <v>7.93</v>
      </c>
      <c r="AG590" s="42">
        <v>168.53</v>
      </c>
      <c r="AH590" s="42">
        <v>12.6152</v>
      </c>
      <c r="AI590" s="42">
        <v>0</v>
      </c>
      <c r="AJ590" s="42">
        <v>-9999</v>
      </c>
      <c r="AK590" s="42">
        <v>797.15359999999998</v>
      </c>
      <c r="AL590" s="42">
        <v>13.169499999999999</v>
      </c>
      <c r="AM590" s="42">
        <v>820.09040000000005</v>
      </c>
      <c r="AN590" s="42">
        <v>24.0731</v>
      </c>
      <c r="AO590" s="42">
        <v>101.5119</v>
      </c>
      <c r="AP590" s="42">
        <v>79.103899999999996</v>
      </c>
      <c r="AQ590" s="42">
        <v>7.93</v>
      </c>
      <c r="AR590" s="42">
        <v>0</v>
      </c>
      <c r="AS590" s="42">
        <v>0</v>
      </c>
      <c r="AT590" s="42">
        <v>0</v>
      </c>
      <c r="AU590" s="42">
        <v>0</v>
      </c>
      <c r="AV590" s="42">
        <v>0</v>
      </c>
      <c r="AW590" s="42">
        <v>0</v>
      </c>
      <c r="AX590" s="42">
        <v>0</v>
      </c>
      <c r="AY590" s="42">
        <v>0</v>
      </c>
      <c r="AZ590" s="42">
        <v>0</v>
      </c>
      <c r="BA590" s="42">
        <v>0</v>
      </c>
    </row>
    <row r="591" spans="1:53" s="6" customFormat="1" x14ac:dyDescent="0.25">
      <c r="A591" s="6">
        <v>2070</v>
      </c>
      <c r="B591" s="6" t="s">
        <v>88</v>
      </c>
      <c r="C591" s="6" t="s">
        <v>101</v>
      </c>
      <c r="F591" s="42" t="s">
        <v>51</v>
      </c>
      <c r="G591" s="42" t="s">
        <v>55</v>
      </c>
      <c r="H591" s="42" t="s">
        <v>50</v>
      </c>
      <c r="I591" s="42">
        <v>0.71779999999999999</v>
      </c>
      <c r="J591" s="42">
        <v>385.30360000000002</v>
      </c>
      <c r="K591" s="42">
        <v>388.47309999999999</v>
      </c>
      <c r="L591" s="42">
        <v>8.7927</v>
      </c>
      <c r="M591" s="42">
        <v>0</v>
      </c>
      <c r="N591" s="42">
        <v>3.9864999999999999</v>
      </c>
      <c r="O591" s="42">
        <v>0</v>
      </c>
      <c r="P591" s="42">
        <v>12.4678</v>
      </c>
      <c r="Q591" s="42">
        <v>124.8742</v>
      </c>
      <c r="R591" s="42">
        <v>0</v>
      </c>
      <c r="S591" s="42">
        <v>8.9313000000000002</v>
      </c>
      <c r="T591" s="42">
        <v>28.043199999999999</v>
      </c>
      <c r="U591" s="42">
        <v>0</v>
      </c>
      <c r="V591" s="42">
        <v>0</v>
      </c>
      <c r="W591" s="42">
        <v>1.5318000000000001</v>
      </c>
      <c r="X591" s="42">
        <v>1.48</v>
      </c>
      <c r="Y591" s="42">
        <v>0</v>
      </c>
      <c r="Z591" s="42">
        <v>825.15070000000003</v>
      </c>
      <c r="AA591" s="42">
        <v>0</v>
      </c>
      <c r="AB591" s="42">
        <v>0</v>
      </c>
      <c r="AC591" s="42">
        <v>23.203199999999999</v>
      </c>
      <c r="AD591" s="42">
        <v>0</v>
      </c>
      <c r="AE591" s="42">
        <v>0</v>
      </c>
      <c r="AF591" s="42">
        <v>6.8906000000000001</v>
      </c>
      <c r="AG591" s="42">
        <v>168.53</v>
      </c>
      <c r="AH591" s="42">
        <v>23.9039</v>
      </c>
      <c r="AI591" s="42">
        <v>0</v>
      </c>
      <c r="AJ591" s="42">
        <v>-9999</v>
      </c>
      <c r="AK591" s="42">
        <v>773.77670000000001</v>
      </c>
      <c r="AL591" s="42">
        <v>12.779199999999999</v>
      </c>
      <c r="AM591" s="42">
        <v>826.63070000000005</v>
      </c>
      <c r="AN591" s="42">
        <v>38.5062</v>
      </c>
      <c r="AO591" s="42">
        <v>124.8742</v>
      </c>
      <c r="AP591" s="42">
        <v>59.5749</v>
      </c>
      <c r="AQ591" s="42">
        <v>6.8906000000000001</v>
      </c>
      <c r="AR591" s="42">
        <v>0</v>
      </c>
      <c r="AS591" s="42">
        <v>0</v>
      </c>
      <c r="AT591" s="42">
        <v>0</v>
      </c>
      <c r="AU591" s="42">
        <v>0</v>
      </c>
      <c r="AV591" s="42">
        <v>0</v>
      </c>
      <c r="AW591" s="42">
        <v>0</v>
      </c>
      <c r="AX591" s="42">
        <v>0</v>
      </c>
      <c r="AY591" s="42">
        <v>0</v>
      </c>
      <c r="AZ591" s="42">
        <v>0</v>
      </c>
      <c r="BA591" s="42">
        <v>0</v>
      </c>
    </row>
    <row r="592" spans="1:53" s="6" customFormat="1" x14ac:dyDescent="0.25">
      <c r="A592" s="6">
        <v>2085</v>
      </c>
      <c r="B592" s="6" t="s">
        <v>88</v>
      </c>
      <c r="C592" s="6" t="s">
        <v>101</v>
      </c>
      <c r="F592" s="42" t="s">
        <v>51</v>
      </c>
      <c r="G592" s="42" t="s">
        <v>55</v>
      </c>
      <c r="H592" s="42" t="s">
        <v>50</v>
      </c>
      <c r="I592" s="42">
        <v>0.99719999999999998</v>
      </c>
      <c r="J592" s="42">
        <v>371.75459999999998</v>
      </c>
      <c r="K592" s="42">
        <v>376.85770000000002</v>
      </c>
      <c r="L592" s="42">
        <v>7.7117000000000004</v>
      </c>
      <c r="M592" s="42">
        <v>0</v>
      </c>
      <c r="N592" s="42">
        <v>1.8581000000000001</v>
      </c>
      <c r="O592" s="42">
        <v>0</v>
      </c>
      <c r="P592" s="42">
        <v>14.8241</v>
      </c>
      <c r="Q592" s="42">
        <v>144.14940000000001</v>
      </c>
      <c r="R592" s="42">
        <v>0</v>
      </c>
      <c r="S592" s="42">
        <v>7.4249000000000001</v>
      </c>
      <c r="T592" s="42">
        <v>17.393000000000001</v>
      </c>
      <c r="U592" s="42">
        <v>0</v>
      </c>
      <c r="V592" s="42">
        <v>0</v>
      </c>
      <c r="W592" s="42">
        <v>1.5212000000000001</v>
      </c>
      <c r="X592" s="42">
        <v>1.48</v>
      </c>
      <c r="Y592" s="42">
        <v>0</v>
      </c>
      <c r="Z592" s="42">
        <v>847.89840000000004</v>
      </c>
      <c r="AA592" s="42">
        <v>0</v>
      </c>
      <c r="AB592" s="42">
        <v>0</v>
      </c>
      <c r="AC592" s="42">
        <v>10.7845</v>
      </c>
      <c r="AD592" s="42">
        <v>0</v>
      </c>
      <c r="AE592" s="42">
        <v>0</v>
      </c>
      <c r="AF592" s="42">
        <v>1.9219999999999999</v>
      </c>
      <c r="AG592" s="42">
        <v>168.53</v>
      </c>
      <c r="AH592" s="42">
        <v>37.4529</v>
      </c>
      <c r="AI592" s="42">
        <v>0</v>
      </c>
      <c r="AJ592" s="42">
        <v>-9999</v>
      </c>
      <c r="AK592" s="42">
        <v>748.6123</v>
      </c>
      <c r="AL592" s="42">
        <v>9.5698000000000008</v>
      </c>
      <c r="AM592" s="42">
        <v>849.37840000000006</v>
      </c>
      <c r="AN592" s="42">
        <v>26.339200000000002</v>
      </c>
      <c r="AO592" s="42">
        <v>144.14940000000001</v>
      </c>
      <c r="AP592" s="42">
        <v>63.061599999999999</v>
      </c>
      <c r="AQ592" s="42">
        <v>1.9219999999999999</v>
      </c>
      <c r="AR592" s="42">
        <v>0</v>
      </c>
      <c r="AS592" s="42">
        <v>0</v>
      </c>
      <c r="AT592" s="42">
        <v>0</v>
      </c>
      <c r="AU592" s="42">
        <v>0</v>
      </c>
      <c r="AV592" s="42">
        <v>0</v>
      </c>
      <c r="AW592" s="42">
        <v>0</v>
      </c>
      <c r="AX592" s="42">
        <v>0</v>
      </c>
      <c r="AY592" s="42">
        <v>0</v>
      </c>
      <c r="AZ592" s="42">
        <v>0</v>
      </c>
      <c r="BA592" s="42">
        <v>0</v>
      </c>
    </row>
    <row r="593" spans="1:53" s="6" customFormat="1" x14ac:dyDescent="0.25">
      <c r="A593" s="6">
        <v>2100</v>
      </c>
      <c r="B593" s="6" t="s">
        <v>88</v>
      </c>
      <c r="C593" s="6" t="s">
        <v>101</v>
      </c>
      <c r="F593" s="42" t="s">
        <v>51</v>
      </c>
      <c r="G593" s="42" t="s">
        <v>55</v>
      </c>
      <c r="H593" s="42" t="s">
        <v>50</v>
      </c>
      <c r="I593" s="42">
        <v>1.2829999999999999</v>
      </c>
      <c r="J593" s="42">
        <v>355.89269999999999</v>
      </c>
      <c r="K593" s="42">
        <v>364.90260000000001</v>
      </c>
      <c r="L593" s="42">
        <v>7.1425999999999998</v>
      </c>
      <c r="M593" s="42">
        <v>0</v>
      </c>
      <c r="N593" s="42">
        <v>1.7859</v>
      </c>
      <c r="O593" s="42">
        <v>0</v>
      </c>
      <c r="P593" s="42">
        <v>12.5952</v>
      </c>
      <c r="Q593" s="42">
        <v>162.24979999999999</v>
      </c>
      <c r="R593" s="42">
        <v>0</v>
      </c>
      <c r="S593" s="42">
        <v>5.3914</v>
      </c>
      <c r="T593" s="42">
        <v>7.7619999999999996</v>
      </c>
      <c r="U593" s="42">
        <v>0</v>
      </c>
      <c r="V593" s="42">
        <v>0</v>
      </c>
      <c r="W593" s="42">
        <v>0.70860000000000001</v>
      </c>
      <c r="X593" s="42">
        <v>1.48</v>
      </c>
      <c r="Y593" s="42">
        <v>0</v>
      </c>
      <c r="Z593" s="42">
        <v>865.90989999999999</v>
      </c>
      <c r="AA593" s="42">
        <v>0</v>
      </c>
      <c r="AB593" s="42">
        <v>0</v>
      </c>
      <c r="AC593" s="42">
        <v>2.9054000000000002</v>
      </c>
      <c r="AD593" s="42">
        <v>0</v>
      </c>
      <c r="AE593" s="42">
        <v>0</v>
      </c>
      <c r="AF593" s="42">
        <v>0.99160000000000004</v>
      </c>
      <c r="AG593" s="42">
        <v>168.53</v>
      </c>
      <c r="AH593" s="42">
        <v>53.314799999999998</v>
      </c>
      <c r="AI593" s="42">
        <v>0</v>
      </c>
      <c r="AJ593" s="42">
        <v>-9999</v>
      </c>
      <c r="AK593" s="42">
        <v>720.7953</v>
      </c>
      <c r="AL593" s="42">
        <v>8.9284999999999997</v>
      </c>
      <c r="AM593" s="42">
        <v>867.38990000000001</v>
      </c>
      <c r="AN593" s="42">
        <v>13.862</v>
      </c>
      <c r="AO593" s="42">
        <v>162.24979999999999</v>
      </c>
      <c r="AP593" s="42">
        <v>68.815299999999993</v>
      </c>
      <c r="AQ593" s="42">
        <v>0.99160000000000004</v>
      </c>
      <c r="AR593" s="42">
        <v>0</v>
      </c>
      <c r="AS593" s="42">
        <v>0</v>
      </c>
      <c r="AT593" s="42">
        <v>0</v>
      </c>
      <c r="AU593" s="42">
        <v>0</v>
      </c>
      <c r="AV593" s="42">
        <v>0</v>
      </c>
      <c r="AW593" s="42">
        <v>0</v>
      </c>
      <c r="AX593" s="42">
        <v>0</v>
      </c>
      <c r="AY593" s="42">
        <v>0</v>
      </c>
      <c r="AZ593" s="42">
        <v>0</v>
      </c>
      <c r="BA593" s="42">
        <v>0</v>
      </c>
    </row>
    <row r="594" spans="1:53" s="6" customFormat="1" x14ac:dyDescent="0.25">
      <c r="A594" s="6">
        <v>0</v>
      </c>
      <c r="B594" s="6" t="s">
        <v>89</v>
      </c>
      <c r="C594" s="6" t="s">
        <v>101</v>
      </c>
      <c r="E594" s="6" t="s">
        <v>112</v>
      </c>
      <c r="F594" s="42" t="s">
        <v>51</v>
      </c>
      <c r="G594" s="42" t="s">
        <v>55</v>
      </c>
      <c r="H594" s="42" t="s">
        <v>50</v>
      </c>
      <c r="I594" s="42">
        <v>0</v>
      </c>
      <c r="J594" s="42">
        <v>2595.4775</v>
      </c>
      <c r="K594" s="42">
        <v>3740.0925000000002</v>
      </c>
      <c r="L594" s="42">
        <v>119.255</v>
      </c>
      <c r="M594" s="42">
        <v>0</v>
      </c>
      <c r="N594" s="42">
        <v>14.8225</v>
      </c>
      <c r="O594" s="42">
        <v>8.82</v>
      </c>
      <c r="P594" s="42">
        <v>17.592500000000001</v>
      </c>
      <c r="Q594" s="42">
        <v>84.382499999999993</v>
      </c>
      <c r="R594" s="42">
        <v>0</v>
      </c>
      <c r="S594" s="42">
        <v>72.977500000000006</v>
      </c>
      <c r="T594" s="42">
        <v>0</v>
      </c>
      <c r="U594" s="42">
        <v>0</v>
      </c>
      <c r="V594" s="42">
        <v>0</v>
      </c>
      <c r="W594" s="42">
        <v>0</v>
      </c>
      <c r="X594" s="42">
        <v>100.58</v>
      </c>
      <c r="Y594" s="42">
        <v>68.724999999999994</v>
      </c>
      <c r="Z594" s="42">
        <v>906.0675</v>
      </c>
      <c r="AA594" s="42">
        <v>0</v>
      </c>
      <c r="AB594" s="42">
        <v>0</v>
      </c>
      <c r="AC594" s="42">
        <v>214.3475</v>
      </c>
      <c r="AD594" s="42">
        <v>0</v>
      </c>
      <c r="AE594" s="42">
        <v>0</v>
      </c>
      <c r="AF594" s="42">
        <v>2.16</v>
      </c>
      <c r="AG594" s="42">
        <v>8554.0125000000007</v>
      </c>
      <c r="AH594" s="42">
        <v>0</v>
      </c>
      <c r="AI594" s="42">
        <v>0</v>
      </c>
      <c r="AJ594" s="42">
        <v>-9999</v>
      </c>
      <c r="AK594" s="42">
        <v>6335.57</v>
      </c>
      <c r="AL594" s="42">
        <v>134.07749999999999</v>
      </c>
      <c r="AM594" s="42">
        <v>1075.3724999999999</v>
      </c>
      <c r="AN594" s="42">
        <v>72.977500000000006</v>
      </c>
      <c r="AO594" s="42">
        <v>84.382499999999993</v>
      </c>
      <c r="AP594" s="42">
        <v>231.94</v>
      </c>
      <c r="AQ594" s="42">
        <v>10.98</v>
      </c>
      <c r="AR594" s="42">
        <v>0</v>
      </c>
      <c r="AS594" s="42">
        <v>0</v>
      </c>
      <c r="AT594" s="42">
        <v>0</v>
      </c>
      <c r="AU594" s="42">
        <v>0</v>
      </c>
      <c r="AV594" s="42">
        <v>0</v>
      </c>
      <c r="AW594" s="42">
        <v>0</v>
      </c>
      <c r="AX594" s="42">
        <v>0</v>
      </c>
      <c r="AY594" s="42">
        <v>0</v>
      </c>
      <c r="AZ594" s="42">
        <v>0</v>
      </c>
      <c r="BA594" s="42">
        <v>0</v>
      </c>
    </row>
    <row r="595" spans="1:53" s="6" customFormat="1" x14ac:dyDescent="0.25">
      <c r="A595" s="6">
        <v>2010</v>
      </c>
      <c r="B595" s="6" t="s">
        <v>89</v>
      </c>
      <c r="C595" s="6" t="s">
        <v>101</v>
      </c>
      <c r="E595" s="6" t="s">
        <v>112</v>
      </c>
      <c r="F595" s="42" t="s">
        <v>51</v>
      </c>
      <c r="G595" s="42" t="s">
        <v>55</v>
      </c>
      <c r="H595" s="42" t="s">
        <v>50</v>
      </c>
      <c r="I595" s="42">
        <v>0</v>
      </c>
      <c r="J595" s="42">
        <v>2590.1770000000001</v>
      </c>
      <c r="K595" s="42">
        <v>3720.6588999999999</v>
      </c>
      <c r="L595" s="42">
        <v>119.255</v>
      </c>
      <c r="M595" s="42">
        <v>0</v>
      </c>
      <c r="N595" s="42">
        <v>14.0327</v>
      </c>
      <c r="O595" s="42">
        <v>8.82</v>
      </c>
      <c r="P595" s="42">
        <v>28.820799999999998</v>
      </c>
      <c r="Q595" s="42">
        <v>111.0951</v>
      </c>
      <c r="R595" s="42">
        <v>0</v>
      </c>
      <c r="S595" s="42">
        <v>72.731099999999998</v>
      </c>
      <c r="T595" s="42">
        <v>4.5568999999999997</v>
      </c>
      <c r="U595" s="42">
        <v>0</v>
      </c>
      <c r="V595" s="42">
        <v>0</v>
      </c>
      <c r="W595" s="42">
        <v>0</v>
      </c>
      <c r="X595" s="42">
        <v>100.52249999999999</v>
      </c>
      <c r="Y595" s="42">
        <v>63.452500000000001</v>
      </c>
      <c r="Z595" s="42">
        <v>911.64390000000003</v>
      </c>
      <c r="AA595" s="42">
        <v>0</v>
      </c>
      <c r="AB595" s="42">
        <v>0</v>
      </c>
      <c r="AC595" s="42">
        <v>192.11070000000001</v>
      </c>
      <c r="AD595" s="42">
        <v>0</v>
      </c>
      <c r="AE595" s="42">
        <v>0</v>
      </c>
      <c r="AF595" s="42">
        <v>2.1225000000000001</v>
      </c>
      <c r="AG595" s="42">
        <v>8554.0125000000007</v>
      </c>
      <c r="AH595" s="42">
        <v>5.3005000000000004</v>
      </c>
      <c r="AI595" s="42">
        <v>0</v>
      </c>
      <c r="AJ595" s="42">
        <v>-9999</v>
      </c>
      <c r="AK595" s="42">
        <v>6310.8357999999998</v>
      </c>
      <c r="AL595" s="42">
        <v>133.2877</v>
      </c>
      <c r="AM595" s="42">
        <v>1075.6188999999999</v>
      </c>
      <c r="AN595" s="42">
        <v>77.287999999999997</v>
      </c>
      <c r="AO595" s="42">
        <v>111.0951</v>
      </c>
      <c r="AP595" s="42">
        <v>226.232</v>
      </c>
      <c r="AQ595" s="42">
        <v>10.942500000000001</v>
      </c>
      <c r="AR595" s="42">
        <v>0</v>
      </c>
      <c r="AS595" s="42">
        <v>0</v>
      </c>
      <c r="AT595" s="42">
        <v>0</v>
      </c>
      <c r="AU595" s="42">
        <v>0</v>
      </c>
      <c r="AV595" s="42">
        <v>0</v>
      </c>
      <c r="AW595" s="42">
        <v>0</v>
      </c>
      <c r="AX595" s="42">
        <v>0</v>
      </c>
      <c r="AY595" s="42">
        <v>0</v>
      </c>
      <c r="AZ595" s="42">
        <v>0</v>
      </c>
      <c r="BA595" s="42">
        <v>0</v>
      </c>
    </row>
    <row r="596" spans="1:53" s="6" customFormat="1" x14ac:dyDescent="0.25">
      <c r="A596" s="6">
        <v>2025</v>
      </c>
      <c r="B596" s="6" t="s">
        <v>89</v>
      </c>
      <c r="C596" s="6" t="s">
        <v>101</v>
      </c>
      <c r="E596" s="6" t="s">
        <v>112</v>
      </c>
      <c r="F596" s="42" t="s">
        <v>51</v>
      </c>
      <c r="G596" s="42" t="s">
        <v>55</v>
      </c>
      <c r="H596" s="42" t="s">
        <v>50</v>
      </c>
      <c r="I596" s="42">
        <v>8.2799999999999999E-2</v>
      </c>
      <c r="J596" s="42">
        <v>2589.5196000000001</v>
      </c>
      <c r="K596" s="42">
        <v>3719.6884</v>
      </c>
      <c r="L596" s="42">
        <v>119.255</v>
      </c>
      <c r="M596" s="42">
        <v>0</v>
      </c>
      <c r="N596" s="42">
        <v>14.01</v>
      </c>
      <c r="O596" s="42">
        <v>8.82</v>
      </c>
      <c r="P596" s="42">
        <v>17.102900000000002</v>
      </c>
      <c r="Q596" s="42">
        <v>125.42789999999999</v>
      </c>
      <c r="R596" s="42">
        <v>0</v>
      </c>
      <c r="S596" s="42">
        <v>72.038799999999995</v>
      </c>
      <c r="T596" s="42">
        <v>5.3116000000000003</v>
      </c>
      <c r="U596" s="42">
        <v>0</v>
      </c>
      <c r="V596" s="42">
        <v>0</v>
      </c>
      <c r="W596" s="42">
        <v>0</v>
      </c>
      <c r="X596" s="42">
        <v>100.52249999999999</v>
      </c>
      <c r="Y596" s="42">
        <v>47.287500000000001</v>
      </c>
      <c r="Z596" s="42">
        <v>928.51750000000004</v>
      </c>
      <c r="AA596" s="42">
        <v>0</v>
      </c>
      <c r="AB596" s="42">
        <v>0</v>
      </c>
      <c r="AC596" s="42">
        <v>189.7218</v>
      </c>
      <c r="AD596" s="42">
        <v>0</v>
      </c>
      <c r="AE596" s="42">
        <v>0</v>
      </c>
      <c r="AF596" s="42">
        <v>2.1185999999999998</v>
      </c>
      <c r="AG596" s="42">
        <v>8554.0125000000007</v>
      </c>
      <c r="AH596" s="42">
        <v>5.9579000000000004</v>
      </c>
      <c r="AI596" s="42">
        <v>0</v>
      </c>
      <c r="AJ596" s="42">
        <v>-9999</v>
      </c>
      <c r="AK596" s="42">
        <v>6309.2079999999996</v>
      </c>
      <c r="AL596" s="42">
        <v>133.26499999999999</v>
      </c>
      <c r="AM596" s="42">
        <v>1076.3275000000001</v>
      </c>
      <c r="AN596" s="42">
        <v>77.350399999999993</v>
      </c>
      <c r="AO596" s="42">
        <v>125.42789999999999</v>
      </c>
      <c r="AP596" s="42">
        <v>212.7826</v>
      </c>
      <c r="AQ596" s="42">
        <v>10.938599999999999</v>
      </c>
      <c r="AR596" s="42">
        <v>0</v>
      </c>
      <c r="AS596" s="42">
        <v>0</v>
      </c>
      <c r="AT596" s="42">
        <v>0</v>
      </c>
      <c r="AU596" s="42">
        <v>0</v>
      </c>
      <c r="AV596" s="42">
        <v>0</v>
      </c>
      <c r="AW596" s="42">
        <v>0</v>
      </c>
      <c r="AX596" s="42">
        <v>0</v>
      </c>
      <c r="AY596" s="42">
        <v>0</v>
      </c>
      <c r="AZ596" s="42">
        <v>0</v>
      </c>
      <c r="BA596" s="42">
        <v>0</v>
      </c>
    </row>
    <row r="597" spans="1:53" s="6" customFormat="1" x14ac:dyDescent="0.25">
      <c r="A597" s="6">
        <v>2040</v>
      </c>
      <c r="B597" s="6" t="s">
        <v>89</v>
      </c>
      <c r="C597" s="6" t="s">
        <v>101</v>
      </c>
      <c r="E597" s="6" t="s">
        <v>112</v>
      </c>
      <c r="F597" s="42" t="s">
        <v>51</v>
      </c>
      <c r="G597" s="42" t="s">
        <v>55</v>
      </c>
      <c r="H597" s="42" t="s">
        <v>50</v>
      </c>
      <c r="I597" s="42">
        <v>0.2606</v>
      </c>
      <c r="J597" s="42">
        <v>2586.116</v>
      </c>
      <c r="K597" s="42">
        <v>3714.0205000000001</v>
      </c>
      <c r="L597" s="42">
        <v>119.255</v>
      </c>
      <c r="M597" s="42">
        <v>0</v>
      </c>
      <c r="N597" s="42">
        <v>13.3454</v>
      </c>
      <c r="O597" s="42">
        <v>8.82</v>
      </c>
      <c r="P597" s="42">
        <v>17.924600000000002</v>
      </c>
      <c r="Q597" s="42">
        <v>138.40770000000001</v>
      </c>
      <c r="R597" s="42">
        <v>0</v>
      </c>
      <c r="S597" s="42">
        <v>68.279200000000003</v>
      </c>
      <c r="T597" s="42">
        <v>5.7769000000000004</v>
      </c>
      <c r="U597" s="42">
        <v>0</v>
      </c>
      <c r="V597" s="42">
        <v>0</v>
      </c>
      <c r="W597" s="42">
        <v>0</v>
      </c>
      <c r="X597" s="42">
        <v>100.52249999999999</v>
      </c>
      <c r="Y597" s="42">
        <v>44.637500000000003</v>
      </c>
      <c r="Z597" s="42">
        <v>935.08190000000002</v>
      </c>
      <c r="AA597" s="42">
        <v>0</v>
      </c>
      <c r="AB597" s="42">
        <v>0</v>
      </c>
      <c r="AC597" s="42">
        <v>181.64590000000001</v>
      </c>
      <c r="AD597" s="42">
        <v>0</v>
      </c>
      <c r="AE597" s="42">
        <v>0</v>
      </c>
      <c r="AF597" s="42">
        <v>2.1055000000000001</v>
      </c>
      <c r="AG597" s="42">
        <v>8554.0125000000007</v>
      </c>
      <c r="AH597" s="42">
        <v>9.3614999999999995</v>
      </c>
      <c r="AI597" s="42">
        <v>0</v>
      </c>
      <c r="AJ597" s="42">
        <v>-9999</v>
      </c>
      <c r="AK597" s="42">
        <v>6300.1364999999996</v>
      </c>
      <c r="AL597" s="42">
        <v>132.60040000000001</v>
      </c>
      <c r="AM597" s="42">
        <v>1080.2419</v>
      </c>
      <c r="AN597" s="42">
        <v>74.056100000000001</v>
      </c>
      <c r="AO597" s="42">
        <v>138.40770000000001</v>
      </c>
      <c r="AP597" s="42">
        <v>208.93199999999999</v>
      </c>
      <c r="AQ597" s="42">
        <v>10.9255</v>
      </c>
      <c r="AR597" s="42">
        <v>0</v>
      </c>
      <c r="AS597" s="42">
        <v>0</v>
      </c>
      <c r="AT597" s="42">
        <v>0</v>
      </c>
      <c r="AU597" s="42">
        <v>0</v>
      </c>
      <c r="AV597" s="42">
        <v>0</v>
      </c>
      <c r="AW597" s="42">
        <v>0</v>
      </c>
      <c r="AX597" s="42">
        <v>0</v>
      </c>
      <c r="AY597" s="42">
        <v>0</v>
      </c>
      <c r="AZ597" s="42">
        <v>0</v>
      </c>
      <c r="BA597" s="42">
        <v>0</v>
      </c>
    </row>
    <row r="598" spans="1:53" s="6" customFormat="1" x14ac:dyDescent="0.25">
      <c r="A598" s="6">
        <v>2055</v>
      </c>
      <c r="B598" s="6" t="s">
        <v>89</v>
      </c>
      <c r="C598" s="6" t="s">
        <v>101</v>
      </c>
      <c r="E598" s="6" t="s">
        <v>112</v>
      </c>
      <c r="F598" s="42" t="s">
        <v>51</v>
      </c>
      <c r="G598" s="42" t="s">
        <v>55</v>
      </c>
      <c r="H598" s="42" t="s">
        <v>50</v>
      </c>
      <c r="I598" s="42">
        <v>0.43840000000000001</v>
      </c>
      <c r="J598" s="42">
        <v>2583.5383000000002</v>
      </c>
      <c r="K598" s="42">
        <v>3711.0979000000002</v>
      </c>
      <c r="L598" s="42">
        <v>119.255</v>
      </c>
      <c r="M598" s="42">
        <v>0</v>
      </c>
      <c r="N598" s="42">
        <v>13.145</v>
      </c>
      <c r="O598" s="42">
        <v>8.82</v>
      </c>
      <c r="P598" s="42">
        <v>17.445</v>
      </c>
      <c r="Q598" s="42">
        <v>155.47479999999999</v>
      </c>
      <c r="R598" s="42">
        <v>0</v>
      </c>
      <c r="S598" s="42">
        <v>63.0246</v>
      </c>
      <c r="T598" s="42">
        <v>6.8022999999999998</v>
      </c>
      <c r="U598" s="42">
        <v>0</v>
      </c>
      <c r="V598" s="42">
        <v>0</v>
      </c>
      <c r="W598" s="42">
        <v>0</v>
      </c>
      <c r="X598" s="42">
        <v>100.05249999999999</v>
      </c>
      <c r="Y598" s="42">
        <v>40.034999999999997</v>
      </c>
      <c r="Z598" s="42">
        <v>946.19169999999997</v>
      </c>
      <c r="AA598" s="42">
        <v>0</v>
      </c>
      <c r="AB598" s="42">
        <v>0</v>
      </c>
      <c r="AC598" s="42">
        <v>166.38470000000001</v>
      </c>
      <c r="AD598" s="42">
        <v>0</v>
      </c>
      <c r="AE598" s="42">
        <v>0</v>
      </c>
      <c r="AF598" s="42">
        <v>2.0939999999999999</v>
      </c>
      <c r="AG598" s="42">
        <v>8554.0125000000007</v>
      </c>
      <c r="AH598" s="42">
        <v>11.9392</v>
      </c>
      <c r="AI598" s="42">
        <v>0</v>
      </c>
      <c r="AJ598" s="42">
        <v>-9999</v>
      </c>
      <c r="AK598" s="42">
        <v>6294.6360999999997</v>
      </c>
      <c r="AL598" s="42">
        <v>132.4</v>
      </c>
      <c r="AM598" s="42">
        <v>1086.2791999999999</v>
      </c>
      <c r="AN598" s="42">
        <v>69.826899999999995</v>
      </c>
      <c r="AO598" s="42">
        <v>155.47479999999999</v>
      </c>
      <c r="AP598" s="42">
        <v>195.7689</v>
      </c>
      <c r="AQ598" s="42">
        <v>10.914</v>
      </c>
      <c r="AR598" s="42">
        <v>0</v>
      </c>
      <c r="AS598" s="42">
        <v>0</v>
      </c>
      <c r="AT598" s="42">
        <v>0</v>
      </c>
      <c r="AU598" s="42">
        <v>0</v>
      </c>
      <c r="AV598" s="42">
        <v>0</v>
      </c>
      <c r="AW598" s="42">
        <v>0</v>
      </c>
      <c r="AX598" s="42">
        <v>0</v>
      </c>
      <c r="AY598" s="42">
        <v>0</v>
      </c>
      <c r="AZ598" s="42">
        <v>0</v>
      </c>
      <c r="BA598" s="42">
        <v>0</v>
      </c>
    </row>
    <row r="599" spans="1:53" s="6" customFormat="1" x14ac:dyDescent="0.25">
      <c r="A599" s="6">
        <v>2070</v>
      </c>
      <c r="B599" s="6" t="s">
        <v>89</v>
      </c>
      <c r="C599" s="6" t="s">
        <v>101</v>
      </c>
      <c r="E599" s="6" t="s">
        <v>112</v>
      </c>
      <c r="F599" s="42" t="s">
        <v>51</v>
      </c>
      <c r="G599" s="42" t="s">
        <v>55</v>
      </c>
      <c r="H599" s="42" t="s">
        <v>50</v>
      </c>
      <c r="I599" s="42">
        <v>0.71779999999999999</v>
      </c>
      <c r="J599" s="42">
        <v>2577.5502999999999</v>
      </c>
      <c r="K599" s="42">
        <v>3699.9133999999999</v>
      </c>
      <c r="L599" s="42">
        <v>119.255</v>
      </c>
      <c r="M599" s="42">
        <v>0</v>
      </c>
      <c r="N599" s="42">
        <v>12.7294</v>
      </c>
      <c r="O599" s="42">
        <v>8.8132999999999999</v>
      </c>
      <c r="P599" s="42">
        <v>20.0626</v>
      </c>
      <c r="Q599" s="42">
        <v>222.5103</v>
      </c>
      <c r="R599" s="42">
        <v>0</v>
      </c>
      <c r="S599" s="42">
        <v>52.709200000000003</v>
      </c>
      <c r="T599" s="42">
        <v>11.1181</v>
      </c>
      <c r="U599" s="42">
        <v>0</v>
      </c>
      <c r="V599" s="42">
        <v>0</v>
      </c>
      <c r="W599" s="42">
        <v>0</v>
      </c>
      <c r="X599" s="42">
        <v>99.84</v>
      </c>
      <c r="Y599" s="42">
        <v>38.892499999999998</v>
      </c>
      <c r="Z599" s="42">
        <v>962.68010000000004</v>
      </c>
      <c r="AA599" s="42">
        <v>0</v>
      </c>
      <c r="AB599" s="42">
        <v>0</v>
      </c>
      <c r="AC599" s="42">
        <v>99.383099999999999</v>
      </c>
      <c r="AD599" s="42">
        <v>0</v>
      </c>
      <c r="AE599" s="42">
        <v>0</v>
      </c>
      <c r="AF599" s="42">
        <v>1.9155</v>
      </c>
      <c r="AG599" s="42">
        <v>8554.0125000000007</v>
      </c>
      <c r="AH599" s="42">
        <v>17.927199999999999</v>
      </c>
      <c r="AI599" s="42">
        <v>0</v>
      </c>
      <c r="AJ599" s="42">
        <v>-9999</v>
      </c>
      <c r="AK599" s="42">
        <v>6277.4637000000002</v>
      </c>
      <c r="AL599" s="42">
        <v>131.98439999999999</v>
      </c>
      <c r="AM599" s="42">
        <v>1101.4126000000001</v>
      </c>
      <c r="AN599" s="42">
        <v>63.827300000000001</v>
      </c>
      <c r="AO599" s="42">
        <v>222.5103</v>
      </c>
      <c r="AP599" s="42">
        <v>137.37289999999999</v>
      </c>
      <c r="AQ599" s="42">
        <v>10.728899999999999</v>
      </c>
      <c r="AR599" s="42">
        <v>0</v>
      </c>
      <c r="AS599" s="42">
        <v>0</v>
      </c>
      <c r="AT599" s="42">
        <v>0</v>
      </c>
      <c r="AU599" s="42">
        <v>0</v>
      </c>
      <c r="AV599" s="42">
        <v>0</v>
      </c>
      <c r="AW599" s="42">
        <v>0</v>
      </c>
      <c r="AX599" s="42">
        <v>0</v>
      </c>
      <c r="AY599" s="42">
        <v>0</v>
      </c>
      <c r="AZ599" s="42">
        <v>0</v>
      </c>
      <c r="BA599" s="42">
        <v>0</v>
      </c>
    </row>
    <row r="600" spans="1:53" s="6" customFormat="1" x14ac:dyDescent="0.25">
      <c r="A600" s="6">
        <v>2085</v>
      </c>
      <c r="B600" s="6" t="s">
        <v>89</v>
      </c>
      <c r="C600" s="6" t="s">
        <v>101</v>
      </c>
      <c r="E600" s="6" t="s">
        <v>112</v>
      </c>
      <c r="F600" s="42" t="s">
        <v>51</v>
      </c>
      <c r="G600" s="42" t="s">
        <v>55</v>
      </c>
      <c r="H600" s="42" t="s">
        <v>50</v>
      </c>
      <c r="I600" s="42">
        <v>0.99719999999999998</v>
      </c>
      <c r="J600" s="42">
        <v>2566.5940999999998</v>
      </c>
      <c r="K600" s="42">
        <v>3687.1023</v>
      </c>
      <c r="L600" s="42">
        <v>119.255</v>
      </c>
      <c r="M600" s="42">
        <v>0</v>
      </c>
      <c r="N600" s="42">
        <v>11.7432</v>
      </c>
      <c r="O600" s="42">
        <v>8.7865000000000002</v>
      </c>
      <c r="P600" s="42">
        <v>22.305900000000001</v>
      </c>
      <c r="Q600" s="42">
        <v>276.61790000000002</v>
      </c>
      <c r="R600" s="42">
        <v>0</v>
      </c>
      <c r="S600" s="42">
        <v>43.942100000000003</v>
      </c>
      <c r="T600" s="42">
        <v>26.590900000000001</v>
      </c>
      <c r="U600" s="42">
        <v>0</v>
      </c>
      <c r="V600" s="42">
        <v>0</v>
      </c>
      <c r="W600" s="42">
        <v>0</v>
      </c>
      <c r="X600" s="42">
        <v>99.137500000000003</v>
      </c>
      <c r="Y600" s="42">
        <v>35.43</v>
      </c>
      <c r="Z600" s="42">
        <v>978.00900000000001</v>
      </c>
      <c r="AA600" s="42">
        <v>0</v>
      </c>
      <c r="AB600" s="42">
        <v>0</v>
      </c>
      <c r="AC600" s="42">
        <v>39.221899999999998</v>
      </c>
      <c r="AD600" s="42">
        <v>0</v>
      </c>
      <c r="AE600" s="42">
        <v>0</v>
      </c>
      <c r="AF600" s="42">
        <v>1.6802999999999999</v>
      </c>
      <c r="AG600" s="42">
        <v>8554.0125000000007</v>
      </c>
      <c r="AH600" s="42">
        <v>28.883400000000002</v>
      </c>
      <c r="AI600" s="42">
        <v>0</v>
      </c>
      <c r="AJ600" s="42">
        <v>-9999</v>
      </c>
      <c r="AK600" s="42">
        <v>6253.6965</v>
      </c>
      <c r="AL600" s="42">
        <v>130.9982</v>
      </c>
      <c r="AM600" s="42">
        <v>1112.5764999999999</v>
      </c>
      <c r="AN600" s="42">
        <v>70.533000000000001</v>
      </c>
      <c r="AO600" s="42">
        <v>276.61790000000002</v>
      </c>
      <c r="AP600" s="42">
        <v>90.411199999999994</v>
      </c>
      <c r="AQ600" s="42">
        <v>10.466799999999999</v>
      </c>
      <c r="AR600" s="42">
        <v>0</v>
      </c>
      <c r="AS600" s="42">
        <v>0</v>
      </c>
      <c r="AT600" s="42">
        <v>0</v>
      </c>
      <c r="AU600" s="42">
        <v>0</v>
      </c>
      <c r="AV600" s="42">
        <v>0</v>
      </c>
      <c r="AW600" s="42">
        <v>0</v>
      </c>
      <c r="AX600" s="42">
        <v>0</v>
      </c>
      <c r="AY600" s="42">
        <v>0</v>
      </c>
      <c r="AZ600" s="42">
        <v>0</v>
      </c>
      <c r="BA600" s="42">
        <v>0</v>
      </c>
    </row>
    <row r="601" spans="1:53" s="6" customFormat="1" x14ac:dyDescent="0.25">
      <c r="A601" s="6">
        <v>2100</v>
      </c>
      <c r="B601" s="6" t="s">
        <v>89</v>
      </c>
      <c r="C601" s="6" t="s">
        <v>101</v>
      </c>
      <c r="E601" s="6" t="s">
        <v>112</v>
      </c>
      <c r="F601" s="42" t="s">
        <v>51</v>
      </c>
      <c r="G601" s="42" t="s">
        <v>55</v>
      </c>
      <c r="H601" s="42" t="s">
        <v>50</v>
      </c>
      <c r="I601" s="42">
        <v>1.2829999999999999</v>
      </c>
      <c r="J601" s="42">
        <v>2553.3020000000001</v>
      </c>
      <c r="K601" s="42">
        <v>3675.6675</v>
      </c>
      <c r="L601" s="42">
        <v>119.20059999999999</v>
      </c>
      <c r="M601" s="42">
        <v>0</v>
      </c>
      <c r="N601" s="42">
        <v>11.117100000000001</v>
      </c>
      <c r="O601" s="42">
        <v>8.7057000000000002</v>
      </c>
      <c r="P601" s="42">
        <v>19.590399999999999</v>
      </c>
      <c r="Q601" s="42">
        <v>297.38279999999997</v>
      </c>
      <c r="R601" s="42">
        <v>0</v>
      </c>
      <c r="S601" s="42">
        <v>33.776600000000002</v>
      </c>
      <c r="T601" s="42">
        <v>44.394500000000001</v>
      </c>
      <c r="U601" s="42">
        <v>0</v>
      </c>
      <c r="V601" s="42">
        <v>0</v>
      </c>
      <c r="W601" s="42">
        <v>0</v>
      </c>
      <c r="X601" s="42">
        <v>97.99</v>
      </c>
      <c r="Y601" s="42">
        <v>32.977499999999999</v>
      </c>
      <c r="Z601" s="42">
        <v>995.21929999999998</v>
      </c>
      <c r="AA601" s="42">
        <v>0</v>
      </c>
      <c r="AB601" s="42">
        <v>0</v>
      </c>
      <c r="AC601" s="42">
        <v>12.638199999999999</v>
      </c>
      <c r="AD601" s="42">
        <v>0</v>
      </c>
      <c r="AE601" s="42">
        <v>0</v>
      </c>
      <c r="AF601" s="42">
        <v>1.1623000000000001</v>
      </c>
      <c r="AG601" s="42">
        <v>8554.0125000000007</v>
      </c>
      <c r="AH601" s="42">
        <v>42.1755</v>
      </c>
      <c r="AI601" s="42">
        <v>0</v>
      </c>
      <c r="AJ601" s="42">
        <v>-9999</v>
      </c>
      <c r="AK601" s="42">
        <v>6228.9695000000002</v>
      </c>
      <c r="AL601" s="42">
        <v>130.3177</v>
      </c>
      <c r="AM601" s="42">
        <v>1126.1867999999999</v>
      </c>
      <c r="AN601" s="42">
        <v>78.171099999999996</v>
      </c>
      <c r="AO601" s="42">
        <v>297.38279999999997</v>
      </c>
      <c r="AP601" s="42">
        <v>74.403999999999996</v>
      </c>
      <c r="AQ601" s="42">
        <v>9.8680000000000003</v>
      </c>
      <c r="AR601" s="42">
        <v>0</v>
      </c>
      <c r="AS601" s="42">
        <v>0</v>
      </c>
      <c r="AT601" s="42">
        <v>0</v>
      </c>
      <c r="AU601" s="42">
        <v>0</v>
      </c>
      <c r="AV601" s="42">
        <v>0</v>
      </c>
      <c r="AW601" s="42">
        <v>0</v>
      </c>
      <c r="AX601" s="42">
        <v>0</v>
      </c>
      <c r="AY601" s="42">
        <v>0</v>
      </c>
      <c r="AZ601" s="42">
        <v>0</v>
      </c>
      <c r="BA601" s="42">
        <v>0</v>
      </c>
    </row>
    <row r="602" spans="1:53" s="6" customFormat="1" x14ac:dyDescent="0.25">
      <c r="A602" s="6">
        <v>0</v>
      </c>
      <c r="B602" s="6" t="s">
        <v>90</v>
      </c>
      <c r="C602" s="6" t="s">
        <v>101</v>
      </c>
      <c r="D602" s="16" t="s">
        <v>105</v>
      </c>
      <c r="E602" s="6" t="s">
        <v>112</v>
      </c>
      <c r="F602" s="42" t="s">
        <v>51</v>
      </c>
      <c r="G602" s="42" t="s">
        <v>55</v>
      </c>
      <c r="H602" s="42" t="s">
        <v>50</v>
      </c>
      <c r="I602" s="42">
        <v>0</v>
      </c>
      <c r="J602" s="42">
        <v>7379.915</v>
      </c>
      <c r="K602" s="42">
        <v>7427.41</v>
      </c>
      <c r="L602" s="42">
        <v>576.60749999999996</v>
      </c>
      <c r="M602" s="42">
        <v>0</v>
      </c>
      <c r="N602" s="42">
        <v>97.322500000000005</v>
      </c>
      <c r="O602" s="42">
        <v>37.8825</v>
      </c>
      <c r="P602" s="42">
        <v>1.4550000000000001</v>
      </c>
      <c r="Q602" s="42">
        <v>195.65</v>
      </c>
      <c r="R602" s="42">
        <v>0</v>
      </c>
      <c r="S602" s="42">
        <v>342.8075</v>
      </c>
      <c r="T602" s="42">
        <v>19.739999999999998</v>
      </c>
      <c r="U602" s="42">
        <v>0</v>
      </c>
      <c r="V602" s="42">
        <v>0</v>
      </c>
      <c r="W602" s="42">
        <v>13.1225</v>
      </c>
      <c r="X602" s="42">
        <v>116.795</v>
      </c>
      <c r="Y602" s="42">
        <v>15.12</v>
      </c>
      <c r="Z602" s="42">
        <v>7044.2624999999998</v>
      </c>
      <c r="AA602" s="42">
        <v>0</v>
      </c>
      <c r="AB602" s="42">
        <v>0</v>
      </c>
      <c r="AC602" s="42">
        <v>1625.9875</v>
      </c>
      <c r="AD602" s="42">
        <v>0</v>
      </c>
      <c r="AE602" s="42">
        <v>0.39750000000000002</v>
      </c>
      <c r="AF602" s="42">
        <v>27.737500000000001</v>
      </c>
      <c r="AG602" s="42">
        <v>57158.837500000001</v>
      </c>
      <c r="AH602" s="42">
        <v>0</v>
      </c>
      <c r="AI602" s="42">
        <v>0</v>
      </c>
      <c r="AJ602" s="42">
        <v>-9999</v>
      </c>
      <c r="AK602" s="42">
        <v>14807.325000000001</v>
      </c>
      <c r="AL602" s="42">
        <v>674.32749999999999</v>
      </c>
      <c r="AM602" s="42">
        <v>7176.1774999999998</v>
      </c>
      <c r="AN602" s="42">
        <v>375.67</v>
      </c>
      <c r="AO602" s="42">
        <v>195.65</v>
      </c>
      <c r="AP602" s="42">
        <v>1627.4425000000001</v>
      </c>
      <c r="AQ602" s="42">
        <v>65.62</v>
      </c>
      <c r="AR602" s="42">
        <v>0</v>
      </c>
      <c r="AS602" s="42">
        <v>0</v>
      </c>
      <c r="AT602" s="42">
        <v>0</v>
      </c>
      <c r="AU602" s="42">
        <v>0</v>
      </c>
      <c r="AV602" s="42">
        <v>0</v>
      </c>
      <c r="AW602" s="42">
        <v>0</v>
      </c>
      <c r="AX602" s="42">
        <v>0</v>
      </c>
      <c r="AY602" s="42">
        <v>0</v>
      </c>
      <c r="AZ602" s="42">
        <v>0</v>
      </c>
      <c r="BA602" s="42">
        <v>0</v>
      </c>
    </row>
    <row r="603" spans="1:53" s="6" customFormat="1" x14ac:dyDescent="0.25">
      <c r="A603" s="6">
        <v>2010</v>
      </c>
      <c r="B603" s="6" t="s">
        <v>90</v>
      </c>
      <c r="C603" s="6" t="s">
        <v>101</v>
      </c>
      <c r="D603" s="16" t="s">
        <v>105</v>
      </c>
      <c r="E603" s="6" t="s">
        <v>112</v>
      </c>
      <c r="F603" s="42" t="s">
        <v>51</v>
      </c>
      <c r="G603" s="42" t="s">
        <v>55</v>
      </c>
      <c r="H603" s="42" t="s">
        <v>50</v>
      </c>
      <c r="I603" s="42">
        <v>0</v>
      </c>
      <c r="J603" s="42">
        <v>7345.0081</v>
      </c>
      <c r="K603" s="42">
        <v>7318.1352999999999</v>
      </c>
      <c r="L603" s="42">
        <v>562.5625</v>
      </c>
      <c r="M603" s="42">
        <v>0</v>
      </c>
      <c r="N603" s="42">
        <v>91.641400000000004</v>
      </c>
      <c r="O603" s="42">
        <v>37.704300000000003</v>
      </c>
      <c r="P603" s="42">
        <v>128.91130000000001</v>
      </c>
      <c r="Q603" s="42">
        <v>344.22570000000002</v>
      </c>
      <c r="R603" s="42">
        <v>0</v>
      </c>
      <c r="S603" s="42">
        <v>342.6583</v>
      </c>
      <c r="T603" s="42">
        <v>27.491599999999998</v>
      </c>
      <c r="U603" s="42">
        <v>0</v>
      </c>
      <c r="V603" s="42">
        <v>0</v>
      </c>
      <c r="W603" s="42">
        <v>12.0219</v>
      </c>
      <c r="X603" s="42">
        <v>114.4425</v>
      </c>
      <c r="Y603" s="42">
        <v>11.9625</v>
      </c>
      <c r="Z603" s="42">
        <v>7053.9556000000002</v>
      </c>
      <c r="AA603" s="42">
        <v>0</v>
      </c>
      <c r="AB603" s="42">
        <v>0</v>
      </c>
      <c r="AC603" s="42">
        <v>1471.5130999999999</v>
      </c>
      <c r="AD603" s="42">
        <v>0</v>
      </c>
      <c r="AE603" s="42">
        <v>0.39750000000000002</v>
      </c>
      <c r="AF603" s="42">
        <v>24.673999999999999</v>
      </c>
      <c r="AG603" s="42">
        <v>57158.837500000001</v>
      </c>
      <c r="AH603" s="42">
        <v>34.9069</v>
      </c>
      <c r="AI603" s="42">
        <v>0</v>
      </c>
      <c r="AJ603" s="42">
        <v>-9999</v>
      </c>
      <c r="AK603" s="42">
        <v>14663.143400000001</v>
      </c>
      <c r="AL603" s="42">
        <v>654.60130000000004</v>
      </c>
      <c r="AM603" s="42">
        <v>7180.3606</v>
      </c>
      <c r="AN603" s="42">
        <v>382.17180000000002</v>
      </c>
      <c r="AO603" s="42">
        <v>344.22570000000002</v>
      </c>
      <c r="AP603" s="42">
        <v>1635.3313000000001</v>
      </c>
      <c r="AQ603" s="42">
        <v>62.378300000000003</v>
      </c>
      <c r="AR603" s="42">
        <v>0</v>
      </c>
      <c r="AS603" s="42">
        <v>0</v>
      </c>
      <c r="AT603" s="42">
        <v>0</v>
      </c>
      <c r="AU603" s="42">
        <v>0</v>
      </c>
      <c r="AV603" s="42">
        <v>0</v>
      </c>
      <c r="AW603" s="42">
        <v>0</v>
      </c>
      <c r="AX603" s="42">
        <v>0</v>
      </c>
      <c r="AY603" s="42">
        <v>0</v>
      </c>
      <c r="AZ603" s="42">
        <v>0</v>
      </c>
      <c r="BA603" s="42">
        <v>0</v>
      </c>
    </row>
    <row r="604" spans="1:53" s="6" customFormat="1" x14ac:dyDescent="0.25">
      <c r="A604" s="6">
        <v>2025</v>
      </c>
      <c r="B604" s="6" t="s">
        <v>90</v>
      </c>
      <c r="C604" s="6" t="s">
        <v>101</v>
      </c>
      <c r="D604" s="16" t="s">
        <v>105</v>
      </c>
      <c r="E604" s="6" t="s">
        <v>112</v>
      </c>
      <c r="F604" s="42" t="s">
        <v>51</v>
      </c>
      <c r="G604" s="42" t="s">
        <v>55</v>
      </c>
      <c r="H604" s="42" t="s">
        <v>50</v>
      </c>
      <c r="I604" s="42">
        <v>8.2799999999999999E-2</v>
      </c>
      <c r="J604" s="42">
        <v>7337.6378000000004</v>
      </c>
      <c r="K604" s="42">
        <v>7296.4090999999999</v>
      </c>
      <c r="L604" s="42">
        <v>559.96100000000001</v>
      </c>
      <c r="M604" s="42">
        <v>0</v>
      </c>
      <c r="N604" s="42">
        <v>89.442400000000006</v>
      </c>
      <c r="O604" s="42">
        <v>37.687800000000003</v>
      </c>
      <c r="P604" s="42">
        <v>34.716500000000003</v>
      </c>
      <c r="Q604" s="42">
        <v>486.76209999999998</v>
      </c>
      <c r="R604" s="42">
        <v>0</v>
      </c>
      <c r="S604" s="42">
        <v>335.6746</v>
      </c>
      <c r="T604" s="42">
        <v>35.5047</v>
      </c>
      <c r="U604" s="42">
        <v>0</v>
      </c>
      <c r="V604" s="42">
        <v>0</v>
      </c>
      <c r="W604" s="42">
        <v>11.6335</v>
      </c>
      <c r="X604" s="42">
        <v>106.0329</v>
      </c>
      <c r="Y604" s="42">
        <v>2.0499999999999998</v>
      </c>
      <c r="Z604" s="42">
        <v>7082.3981999999996</v>
      </c>
      <c r="AA604" s="42">
        <v>0</v>
      </c>
      <c r="AB604" s="42">
        <v>0</v>
      </c>
      <c r="AC604" s="42">
        <v>1439.2781</v>
      </c>
      <c r="AD604" s="42">
        <v>0</v>
      </c>
      <c r="AE604" s="42">
        <v>0.39750000000000002</v>
      </c>
      <c r="AF604" s="42">
        <v>24.3491</v>
      </c>
      <c r="AG604" s="42">
        <v>57158.837500000001</v>
      </c>
      <c r="AH604" s="42">
        <v>42.277200000000001</v>
      </c>
      <c r="AI604" s="42">
        <v>0</v>
      </c>
      <c r="AJ604" s="42">
        <v>-9999</v>
      </c>
      <c r="AK604" s="42">
        <v>14634.0468</v>
      </c>
      <c r="AL604" s="42">
        <v>649.80100000000004</v>
      </c>
      <c r="AM604" s="42">
        <v>7190.4811</v>
      </c>
      <c r="AN604" s="42">
        <v>382.81279999999998</v>
      </c>
      <c r="AO604" s="42">
        <v>486.76209999999998</v>
      </c>
      <c r="AP604" s="42">
        <v>1516.2719</v>
      </c>
      <c r="AQ604" s="42">
        <v>62.036900000000003</v>
      </c>
      <c r="AR604" s="42">
        <v>0</v>
      </c>
      <c r="AS604" s="42">
        <v>0</v>
      </c>
      <c r="AT604" s="42">
        <v>0</v>
      </c>
      <c r="AU604" s="42">
        <v>0</v>
      </c>
      <c r="AV604" s="42">
        <v>0</v>
      </c>
      <c r="AW604" s="42">
        <v>0</v>
      </c>
      <c r="AX604" s="42">
        <v>0</v>
      </c>
      <c r="AY604" s="42">
        <v>0</v>
      </c>
      <c r="AZ604" s="42">
        <v>0</v>
      </c>
      <c r="BA604" s="42">
        <v>0</v>
      </c>
    </row>
    <row r="605" spans="1:53" s="6" customFormat="1" x14ac:dyDescent="0.25">
      <c r="A605" s="6">
        <v>2040</v>
      </c>
      <c r="B605" s="6" t="s">
        <v>90</v>
      </c>
      <c r="C605" s="6" t="s">
        <v>101</v>
      </c>
      <c r="D605" s="16" t="s">
        <v>105</v>
      </c>
      <c r="E605" s="6" t="s">
        <v>112</v>
      </c>
      <c r="F605" s="42" t="s">
        <v>51</v>
      </c>
      <c r="G605" s="42" t="s">
        <v>55</v>
      </c>
      <c r="H605" s="42" t="s">
        <v>50</v>
      </c>
      <c r="I605" s="42">
        <v>0.2606</v>
      </c>
      <c r="J605" s="42">
        <v>7315.7586000000001</v>
      </c>
      <c r="K605" s="42">
        <v>7238.2519000000002</v>
      </c>
      <c r="L605" s="42">
        <v>552.1386</v>
      </c>
      <c r="M605" s="42">
        <v>0</v>
      </c>
      <c r="N605" s="42">
        <v>86.000900000000001</v>
      </c>
      <c r="O605" s="42">
        <v>37.378599999999999</v>
      </c>
      <c r="P605" s="42">
        <v>72.249300000000005</v>
      </c>
      <c r="Q605" s="42">
        <v>622.28</v>
      </c>
      <c r="R605" s="42">
        <v>0</v>
      </c>
      <c r="S605" s="42">
        <v>314.58510000000001</v>
      </c>
      <c r="T605" s="42">
        <v>41.177100000000003</v>
      </c>
      <c r="U605" s="42">
        <v>0</v>
      </c>
      <c r="V605" s="42">
        <v>0</v>
      </c>
      <c r="W605" s="42">
        <v>10.491</v>
      </c>
      <c r="X605" s="42">
        <v>105.7634</v>
      </c>
      <c r="Y605" s="42">
        <v>1.8825000000000001</v>
      </c>
      <c r="Z605" s="42">
        <v>7112.5540000000001</v>
      </c>
      <c r="AA605" s="42">
        <v>0</v>
      </c>
      <c r="AB605" s="42">
        <v>0</v>
      </c>
      <c r="AC605" s="42">
        <v>1324.36</v>
      </c>
      <c r="AD605" s="42">
        <v>0</v>
      </c>
      <c r="AE605" s="42">
        <v>0.39750000000000002</v>
      </c>
      <c r="AF605" s="42">
        <v>22.787700000000001</v>
      </c>
      <c r="AG605" s="42">
        <v>57158.837500000001</v>
      </c>
      <c r="AH605" s="42">
        <v>64.156400000000005</v>
      </c>
      <c r="AI605" s="42">
        <v>0</v>
      </c>
      <c r="AJ605" s="42">
        <v>-9999</v>
      </c>
      <c r="AK605" s="42">
        <v>14554.0106</v>
      </c>
      <c r="AL605" s="42">
        <v>638.53689999999995</v>
      </c>
      <c r="AM605" s="42">
        <v>7220.1998999999996</v>
      </c>
      <c r="AN605" s="42">
        <v>366.25319999999999</v>
      </c>
      <c r="AO605" s="42">
        <v>622.28</v>
      </c>
      <c r="AP605" s="42">
        <v>1460.7655999999999</v>
      </c>
      <c r="AQ605" s="42">
        <v>60.1663</v>
      </c>
      <c r="AR605" s="42">
        <v>0</v>
      </c>
      <c r="AS605" s="42">
        <v>0</v>
      </c>
      <c r="AT605" s="42">
        <v>0</v>
      </c>
      <c r="AU605" s="42">
        <v>0</v>
      </c>
      <c r="AV605" s="42">
        <v>0</v>
      </c>
      <c r="AW605" s="42">
        <v>0</v>
      </c>
      <c r="AX605" s="42">
        <v>0</v>
      </c>
      <c r="AY605" s="42">
        <v>0</v>
      </c>
      <c r="AZ605" s="42">
        <v>0</v>
      </c>
      <c r="BA605" s="42">
        <v>0</v>
      </c>
    </row>
    <row r="606" spans="1:53" s="6" customFormat="1" x14ac:dyDescent="0.25">
      <c r="A606" s="6">
        <v>2055</v>
      </c>
      <c r="B606" s="6" t="s">
        <v>90</v>
      </c>
      <c r="C606" s="6" t="s">
        <v>101</v>
      </c>
      <c r="D606" s="16" t="s">
        <v>105</v>
      </c>
      <c r="E606" s="6" t="s">
        <v>112</v>
      </c>
      <c r="F606" s="42" t="s">
        <v>51</v>
      </c>
      <c r="G606" s="42" t="s">
        <v>55</v>
      </c>
      <c r="H606" s="42" t="s">
        <v>50</v>
      </c>
      <c r="I606" s="42">
        <v>0.43840000000000001</v>
      </c>
      <c r="J606" s="42">
        <v>7287.7593999999999</v>
      </c>
      <c r="K606" s="42">
        <v>7163.7712000000001</v>
      </c>
      <c r="L606" s="42">
        <v>541.49749999999995</v>
      </c>
      <c r="M606" s="42">
        <v>0</v>
      </c>
      <c r="N606" s="42">
        <v>77.785799999999995</v>
      </c>
      <c r="O606" s="42">
        <v>37.071100000000001</v>
      </c>
      <c r="P606" s="42">
        <v>96.172700000000006</v>
      </c>
      <c r="Q606" s="42">
        <v>868.28070000000002</v>
      </c>
      <c r="R606" s="42">
        <v>0</v>
      </c>
      <c r="S606" s="42">
        <v>284.97730000000001</v>
      </c>
      <c r="T606" s="42">
        <v>34.748899999999999</v>
      </c>
      <c r="U606" s="42">
        <v>0</v>
      </c>
      <c r="V606" s="42">
        <v>0</v>
      </c>
      <c r="W606" s="42">
        <v>9.5030000000000001</v>
      </c>
      <c r="X606" s="42">
        <v>104.28449999999999</v>
      </c>
      <c r="Y606" s="42">
        <v>1.8225</v>
      </c>
      <c r="Z606" s="42">
        <v>7155.6863999999996</v>
      </c>
      <c r="AA606" s="42">
        <v>0</v>
      </c>
      <c r="AB606" s="42">
        <v>0</v>
      </c>
      <c r="AC606" s="42">
        <v>1146.1805999999999</v>
      </c>
      <c r="AD606" s="42">
        <v>0</v>
      </c>
      <c r="AE606" s="42">
        <v>0.39750000000000002</v>
      </c>
      <c r="AF606" s="42">
        <v>20.117599999999999</v>
      </c>
      <c r="AG606" s="42">
        <v>57158.837500000001</v>
      </c>
      <c r="AH606" s="42">
        <v>92.155600000000007</v>
      </c>
      <c r="AI606" s="42">
        <v>0</v>
      </c>
      <c r="AJ606" s="42">
        <v>-9999</v>
      </c>
      <c r="AK606" s="42">
        <v>14451.530699999999</v>
      </c>
      <c r="AL606" s="42">
        <v>619.68079999999998</v>
      </c>
      <c r="AM606" s="42">
        <v>7261.7934999999998</v>
      </c>
      <c r="AN606" s="42">
        <v>329.22930000000002</v>
      </c>
      <c r="AO606" s="42">
        <v>868.28070000000002</v>
      </c>
      <c r="AP606" s="42">
        <v>1334.5089</v>
      </c>
      <c r="AQ606" s="42">
        <v>57.188699999999997</v>
      </c>
      <c r="AR606" s="42">
        <v>0</v>
      </c>
      <c r="AS606" s="42">
        <v>0</v>
      </c>
      <c r="AT606" s="42">
        <v>0</v>
      </c>
      <c r="AU606" s="42">
        <v>0</v>
      </c>
      <c r="AV606" s="42">
        <v>0</v>
      </c>
      <c r="AW606" s="42">
        <v>0</v>
      </c>
      <c r="AX606" s="42">
        <v>0</v>
      </c>
      <c r="AY606" s="42">
        <v>0</v>
      </c>
      <c r="AZ606" s="42">
        <v>0</v>
      </c>
      <c r="BA606" s="42">
        <v>0</v>
      </c>
    </row>
    <row r="607" spans="1:53" s="6" customFormat="1" x14ac:dyDescent="0.25">
      <c r="A607" s="6">
        <v>2070</v>
      </c>
      <c r="B607" s="6" t="s">
        <v>90</v>
      </c>
      <c r="C607" s="6" t="s">
        <v>101</v>
      </c>
      <c r="D607" s="16" t="s">
        <v>105</v>
      </c>
      <c r="E607" s="6" t="s">
        <v>112</v>
      </c>
      <c r="F607" s="42" t="s">
        <v>51</v>
      </c>
      <c r="G607" s="42" t="s">
        <v>55</v>
      </c>
      <c r="H607" s="42" t="s">
        <v>50</v>
      </c>
      <c r="I607" s="42">
        <v>0.71779999999999999</v>
      </c>
      <c r="J607" s="42">
        <v>7200.1385</v>
      </c>
      <c r="K607" s="42">
        <v>7008.3873999999996</v>
      </c>
      <c r="L607" s="42">
        <v>524.18290000000002</v>
      </c>
      <c r="M607" s="42">
        <v>0</v>
      </c>
      <c r="N607" s="42">
        <v>71.324200000000005</v>
      </c>
      <c r="O607" s="42">
        <v>36.308799999999998</v>
      </c>
      <c r="P607" s="42">
        <v>179.26490000000001</v>
      </c>
      <c r="Q607" s="42">
        <v>1648.5164</v>
      </c>
      <c r="R607" s="42">
        <v>0</v>
      </c>
      <c r="S607" s="42">
        <v>234.886</v>
      </c>
      <c r="T607" s="42">
        <v>51.418100000000003</v>
      </c>
      <c r="U607" s="42">
        <v>0</v>
      </c>
      <c r="V607" s="42">
        <v>0</v>
      </c>
      <c r="W607" s="42">
        <v>8.3185000000000002</v>
      </c>
      <c r="X607" s="42">
        <v>99.673000000000002</v>
      </c>
      <c r="Y607" s="42">
        <v>1.7975000000000001</v>
      </c>
      <c r="Z607" s="42">
        <v>7229.2992000000004</v>
      </c>
      <c r="AA607" s="42">
        <v>0</v>
      </c>
      <c r="AB607" s="42">
        <v>0</v>
      </c>
      <c r="AC607" s="42">
        <v>431.68090000000001</v>
      </c>
      <c r="AD607" s="42">
        <v>0</v>
      </c>
      <c r="AE607" s="42">
        <v>0.39750000000000002</v>
      </c>
      <c r="AF607" s="42">
        <v>16.842300000000002</v>
      </c>
      <c r="AG607" s="42">
        <v>57158.837500000001</v>
      </c>
      <c r="AH607" s="42">
        <v>179.7765</v>
      </c>
      <c r="AI607" s="42">
        <v>0</v>
      </c>
      <c r="AJ607" s="42">
        <v>-9999</v>
      </c>
      <c r="AK607" s="42">
        <v>14208.525900000001</v>
      </c>
      <c r="AL607" s="42">
        <v>595.90459999999996</v>
      </c>
      <c r="AM607" s="42">
        <v>7330.7696999999998</v>
      </c>
      <c r="AN607" s="42">
        <v>294.62259999999998</v>
      </c>
      <c r="AO607" s="42">
        <v>1648.5164</v>
      </c>
      <c r="AP607" s="42">
        <v>790.72230000000002</v>
      </c>
      <c r="AQ607" s="42">
        <v>53.151000000000003</v>
      </c>
      <c r="AR607" s="42">
        <v>0</v>
      </c>
      <c r="AS607" s="42">
        <v>0</v>
      </c>
      <c r="AT607" s="42">
        <v>0</v>
      </c>
      <c r="AU607" s="42">
        <v>0</v>
      </c>
      <c r="AV607" s="42">
        <v>0</v>
      </c>
      <c r="AW607" s="42">
        <v>0</v>
      </c>
      <c r="AX607" s="42">
        <v>0</v>
      </c>
      <c r="AY607" s="42">
        <v>0</v>
      </c>
      <c r="AZ607" s="42">
        <v>0</v>
      </c>
      <c r="BA607" s="42">
        <v>0</v>
      </c>
    </row>
    <row r="608" spans="1:53" s="6" customFormat="1" x14ac:dyDescent="0.25">
      <c r="A608" s="6">
        <v>2085</v>
      </c>
      <c r="B608" s="6" t="s">
        <v>90</v>
      </c>
      <c r="C608" s="6" t="s">
        <v>101</v>
      </c>
      <c r="D608" s="16" t="s">
        <v>105</v>
      </c>
      <c r="E608" s="6" t="s">
        <v>112</v>
      </c>
      <c r="F608" s="42" t="s">
        <v>51</v>
      </c>
      <c r="G608" s="42" t="s">
        <v>55</v>
      </c>
      <c r="H608" s="42" t="s">
        <v>50</v>
      </c>
      <c r="I608" s="42">
        <v>0.99719999999999998</v>
      </c>
      <c r="J608" s="42">
        <v>7064.4706999999999</v>
      </c>
      <c r="K608" s="42">
        <v>6848.58</v>
      </c>
      <c r="L608" s="42">
        <v>501.73070000000001</v>
      </c>
      <c r="M608" s="42">
        <v>0</v>
      </c>
      <c r="N608" s="42">
        <v>55.326000000000001</v>
      </c>
      <c r="O608" s="42">
        <v>34.374899999999997</v>
      </c>
      <c r="P608" s="42">
        <v>198.23179999999999</v>
      </c>
      <c r="Q608" s="42">
        <v>2087.4656</v>
      </c>
      <c r="R608" s="42">
        <v>0</v>
      </c>
      <c r="S608" s="42">
        <v>192.01339999999999</v>
      </c>
      <c r="T608" s="42">
        <v>47.815899999999999</v>
      </c>
      <c r="U608" s="42">
        <v>0</v>
      </c>
      <c r="V608" s="42">
        <v>0</v>
      </c>
      <c r="W608" s="42">
        <v>7.2522000000000002</v>
      </c>
      <c r="X608" s="42">
        <v>94.915499999999994</v>
      </c>
      <c r="Y608" s="42">
        <v>1.68</v>
      </c>
      <c r="Z608" s="42">
        <v>7312.3198000000002</v>
      </c>
      <c r="AA608" s="42">
        <v>0</v>
      </c>
      <c r="AB608" s="42">
        <v>0</v>
      </c>
      <c r="AC608" s="42">
        <v>149.8887</v>
      </c>
      <c r="AD608" s="42">
        <v>0</v>
      </c>
      <c r="AE608" s="42">
        <v>0.39750000000000002</v>
      </c>
      <c r="AF608" s="42">
        <v>10.305300000000001</v>
      </c>
      <c r="AG608" s="42">
        <v>57158.837500000001</v>
      </c>
      <c r="AH608" s="42">
        <v>315.4443</v>
      </c>
      <c r="AI608" s="42">
        <v>0</v>
      </c>
      <c r="AJ608" s="42">
        <v>-9999</v>
      </c>
      <c r="AK608" s="42">
        <v>13913.0507</v>
      </c>
      <c r="AL608" s="42">
        <v>557.45429999999999</v>
      </c>
      <c r="AM608" s="42">
        <v>7408.9153999999999</v>
      </c>
      <c r="AN608" s="42">
        <v>247.08150000000001</v>
      </c>
      <c r="AO608" s="42">
        <v>2087.4656</v>
      </c>
      <c r="AP608" s="42">
        <v>663.56489999999997</v>
      </c>
      <c r="AQ608" s="42">
        <v>44.680199999999999</v>
      </c>
      <c r="AR608" s="42">
        <v>0</v>
      </c>
      <c r="AS608" s="42">
        <v>0</v>
      </c>
      <c r="AT608" s="42">
        <v>0</v>
      </c>
      <c r="AU608" s="42">
        <v>0</v>
      </c>
      <c r="AV608" s="42">
        <v>0</v>
      </c>
      <c r="AW608" s="42">
        <v>0</v>
      </c>
      <c r="AX608" s="42">
        <v>0</v>
      </c>
      <c r="AY608" s="42">
        <v>0</v>
      </c>
      <c r="AZ608" s="42">
        <v>0</v>
      </c>
      <c r="BA608" s="42">
        <v>0</v>
      </c>
    </row>
    <row r="609" spans="1:53" s="6" customFormat="1" x14ac:dyDescent="0.25">
      <c r="A609" s="6">
        <v>2100</v>
      </c>
      <c r="B609" s="6" t="s">
        <v>90</v>
      </c>
      <c r="C609" s="6" t="s">
        <v>101</v>
      </c>
      <c r="D609" s="16" t="s">
        <v>105</v>
      </c>
      <c r="E609" s="6" t="s">
        <v>112</v>
      </c>
      <c r="F609" s="42" t="s">
        <v>51</v>
      </c>
      <c r="G609" s="42" t="s">
        <v>55</v>
      </c>
      <c r="H609" s="42" t="s">
        <v>50</v>
      </c>
      <c r="I609" s="42">
        <v>1.2829999999999999</v>
      </c>
      <c r="J609" s="42">
        <v>6901.2932000000001</v>
      </c>
      <c r="K609" s="42">
        <v>6682.2547000000004</v>
      </c>
      <c r="L609" s="42">
        <v>482.1112</v>
      </c>
      <c r="M609" s="42">
        <v>0</v>
      </c>
      <c r="N609" s="42">
        <v>49.102400000000003</v>
      </c>
      <c r="O609" s="42">
        <v>30.372299999999999</v>
      </c>
      <c r="P609" s="42">
        <v>192.02869999999999</v>
      </c>
      <c r="Q609" s="42">
        <v>2306.2766000000001</v>
      </c>
      <c r="R609" s="42">
        <v>0</v>
      </c>
      <c r="S609" s="42">
        <v>141.77459999999999</v>
      </c>
      <c r="T609" s="42">
        <v>68.540199999999999</v>
      </c>
      <c r="U609" s="42">
        <v>0</v>
      </c>
      <c r="V609" s="42">
        <v>0</v>
      </c>
      <c r="W609" s="42">
        <v>5.4766000000000004</v>
      </c>
      <c r="X609" s="42">
        <v>91.8874</v>
      </c>
      <c r="Y609" s="42">
        <v>1.68</v>
      </c>
      <c r="Z609" s="42">
        <v>7397.9264999999996</v>
      </c>
      <c r="AA609" s="42">
        <v>0</v>
      </c>
      <c r="AB609" s="42">
        <v>0</v>
      </c>
      <c r="AC609" s="42">
        <v>84.941000000000003</v>
      </c>
      <c r="AD609" s="42">
        <v>0</v>
      </c>
      <c r="AE609" s="42">
        <v>0.39750000000000002</v>
      </c>
      <c r="AF609" s="42">
        <v>7.5278999999999998</v>
      </c>
      <c r="AG609" s="42">
        <v>57158.837500000001</v>
      </c>
      <c r="AH609" s="42">
        <v>478.62180000000001</v>
      </c>
      <c r="AI609" s="42">
        <v>0</v>
      </c>
      <c r="AJ609" s="42">
        <v>-9999</v>
      </c>
      <c r="AK609" s="42">
        <v>13583.5479</v>
      </c>
      <c r="AL609" s="42">
        <v>531.61109999999996</v>
      </c>
      <c r="AM609" s="42">
        <v>7491.4939000000004</v>
      </c>
      <c r="AN609" s="42">
        <v>215.79140000000001</v>
      </c>
      <c r="AO609" s="42">
        <v>2306.2766000000001</v>
      </c>
      <c r="AP609" s="42">
        <v>755.5915</v>
      </c>
      <c r="AQ609" s="42">
        <v>37.900199999999998</v>
      </c>
      <c r="AR609" s="42">
        <v>0</v>
      </c>
      <c r="AS609" s="42">
        <v>0</v>
      </c>
      <c r="AT609" s="42">
        <v>0</v>
      </c>
      <c r="AU609" s="42">
        <v>0</v>
      </c>
      <c r="AV609" s="42">
        <v>0</v>
      </c>
      <c r="AW609" s="42">
        <v>0</v>
      </c>
      <c r="AX609" s="42">
        <v>0</v>
      </c>
      <c r="AY609" s="42">
        <v>0</v>
      </c>
      <c r="AZ609" s="42">
        <v>0</v>
      </c>
      <c r="BA609" s="42">
        <v>0</v>
      </c>
    </row>
    <row r="610" spans="1:53" s="6" customFormat="1" x14ac:dyDescent="0.25">
      <c r="A610" s="6">
        <v>0</v>
      </c>
      <c r="B610" s="6" t="s">
        <v>91</v>
      </c>
      <c r="C610" s="6" t="s">
        <v>101</v>
      </c>
      <c r="D610" s="16" t="s">
        <v>105</v>
      </c>
      <c r="E610" s="6" t="s">
        <v>113</v>
      </c>
      <c r="F610" s="42" t="s">
        <v>51</v>
      </c>
      <c r="G610" s="42" t="s">
        <v>55</v>
      </c>
      <c r="H610" s="42" t="s">
        <v>50</v>
      </c>
      <c r="I610" s="42">
        <v>0</v>
      </c>
      <c r="J610" s="42">
        <v>1153.8724999999999</v>
      </c>
      <c r="K610" s="42">
        <v>3331.085</v>
      </c>
      <c r="L610" s="42">
        <v>322.98250000000002</v>
      </c>
      <c r="M610" s="42">
        <v>0</v>
      </c>
      <c r="N610" s="42">
        <v>21.7075</v>
      </c>
      <c r="O610" s="42">
        <v>1.115</v>
      </c>
      <c r="P610" s="42">
        <v>3.3450000000000002</v>
      </c>
      <c r="Q610" s="42">
        <v>9.3825000000000003</v>
      </c>
      <c r="R610" s="42">
        <v>0</v>
      </c>
      <c r="S610" s="42">
        <v>70.322500000000005</v>
      </c>
      <c r="T610" s="42">
        <v>0.34250000000000003</v>
      </c>
      <c r="U610" s="42">
        <v>0</v>
      </c>
      <c r="V610" s="42">
        <v>0</v>
      </c>
      <c r="W610" s="42">
        <v>0</v>
      </c>
      <c r="X610" s="42">
        <v>75.1875</v>
      </c>
      <c r="Y610" s="42">
        <v>0</v>
      </c>
      <c r="Z610" s="42">
        <v>1944.0325</v>
      </c>
      <c r="AA610" s="42">
        <v>0</v>
      </c>
      <c r="AB610" s="42">
        <v>0</v>
      </c>
      <c r="AC610" s="42">
        <v>591.86500000000001</v>
      </c>
      <c r="AD610" s="42">
        <v>0</v>
      </c>
      <c r="AE610" s="42">
        <v>0</v>
      </c>
      <c r="AF610" s="42">
        <v>5.43</v>
      </c>
      <c r="AG610" s="42">
        <v>14372.03</v>
      </c>
      <c r="AH610" s="42">
        <v>0</v>
      </c>
      <c r="AI610" s="42">
        <v>0</v>
      </c>
      <c r="AJ610" s="42">
        <v>-9999</v>
      </c>
      <c r="AK610" s="42">
        <v>4484.9575000000004</v>
      </c>
      <c r="AL610" s="42">
        <v>344.69</v>
      </c>
      <c r="AM610" s="42">
        <v>2019.22</v>
      </c>
      <c r="AN610" s="42">
        <v>70.665000000000006</v>
      </c>
      <c r="AO610" s="42">
        <v>9.3825000000000003</v>
      </c>
      <c r="AP610" s="42">
        <v>595.21</v>
      </c>
      <c r="AQ610" s="42">
        <v>6.5449999999999999</v>
      </c>
      <c r="AR610" s="42">
        <v>0</v>
      </c>
      <c r="AS610" s="42">
        <v>0</v>
      </c>
      <c r="AT610" s="42">
        <v>0</v>
      </c>
      <c r="AU610" s="42">
        <v>0</v>
      </c>
      <c r="AV610" s="42">
        <v>0</v>
      </c>
      <c r="AW610" s="42">
        <v>0</v>
      </c>
      <c r="AX610" s="42">
        <v>0</v>
      </c>
      <c r="AY610" s="42">
        <v>0</v>
      </c>
      <c r="AZ610" s="42">
        <v>0</v>
      </c>
      <c r="BA610" s="42">
        <v>0</v>
      </c>
    </row>
    <row r="611" spans="1:53" s="6" customFormat="1" x14ac:dyDescent="0.25">
      <c r="A611" s="6">
        <v>2010</v>
      </c>
      <c r="B611" s="6" t="s">
        <v>91</v>
      </c>
      <c r="C611" s="6" t="s">
        <v>101</v>
      </c>
      <c r="D611" s="16" t="s">
        <v>105</v>
      </c>
      <c r="E611" s="6" t="s">
        <v>113</v>
      </c>
      <c r="F611" s="42" t="s">
        <v>51</v>
      </c>
      <c r="G611" s="42" t="s">
        <v>55</v>
      </c>
      <c r="H611" s="42" t="s">
        <v>50</v>
      </c>
      <c r="I611" s="42">
        <v>0</v>
      </c>
      <c r="J611" s="42">
        <v>1148.2437</v>
      </c>
      <c r="K611" s="42">
        <v>3302.8402999999998</v>
      </c>
      <c r="L611" s="42">
        <v>322.0564</v>
      </c>
      <c r="M611" s="42">
        <v>0</v>
      </c>
      <c r="N611" s="42">
        <v>20.0489</v>
      </c>
      <c r="O611" s="42">
        <v>1.115</v>
      </c>
      <c r="P611" s="42">
        <v>33.851300000000002</v>
      </c>
      <c r="Q611" s="42">
        <v>51.808199999999999</v>
      </c>
      <c r="R611" s="42">
        <v>0</v>
      </c>
      <c r="S611" s="42">
        <v>69.355500000000006</v>
      </c>
      <c r="T611" s="42">
        <v>1.2145999999999999</v>
      </c>
      <c r="U611" s="42">
        <v>0</v>
      </c>
      <c r="V611" s="42">
        <v>0</v>
      </c>
      <c r="W611" s="42">
        <v>0</v>
      </c>
      <c r="X611" s="42">
        <v>75.14</v>
      </c>
      <c r="Y611" s="42">
        <v>0</v>
      </c>
      <c r="Z611" s="42">
        <v>1945.2427</v>
      </c>
      <c r="AA611" s="42">
        <v>0</v>
      </c>
      <c r="AB611" s="42">
        <v>0</v>
      </c>
      <c r="AC611" s="42">
        <v>548.82759999999996</v>
      </c>
      <c r="AD611" s="42">
        <v>0</v>
      </c>
      <c r="AE611" s="42">
        <v>0</v>
      </c>
      <c r="AF611" s="42">
        <v>5.2968999999999999</v>
      </c>
      <c r="AG611" s="42">
        <v>14372.03</v>
      </c>
      <c r="AH611" s="42">
        <v>5.6288</v>
      </c>
      <c r="AI611" s="42">
        <v>0</v>
      </c>
      <c r="AJ611" s="42">
        <v>-9999</v>
      </c>
      <c r="AK611" s="42">
        <v>4451.0841</v>
      </c>
      <c r="AL611" s="42">
        <v>342.1053</v>
      </c>
      <c r="AM611" s="42">
        <v>2020.3827000000001</v>
      </c>
      <c r="AN611" s="42">
        <v>70.570099999999996</v>
      </c>
      <c r="AO611" s="42">
        <v>51.808199999999999</v>
      </c>
      <c r="AP611" s="42">
        <v>588.30769999999995</v>
      </c>
      <c r="AQ611" s="42">
        <v>6.4119000000000002</v>
      </c>
      <c r="AR611" s="42">
        <v>0</v>
      </c>
      <c r="AS611" s="42">
        <v>0</v>
      </c>
      <c r="AT611" s="42">
        <v>0</v>
      </c>
      <c r="AU611" s="42">
        <v>0</v>
      </c>
      <c r="AV611" s="42">
        <v>0</v>
      </c>
      <c r="AW611" s="42">
        <v>0</v>
      </c>
      <c r="AX611" s="42">
        <v>0</v>
      </c>
      <c r="AY611" s="42">
        <v>0</v>
      </c>
      <c r="AZ611" s="42">
        <v>0</v>
      </c>
      <c r="BA611" s="42">
        <v>0</v>
      </c>
    </row>
    <row r="612" spans="1:53" s="6" customFormat="1" x14ac:dyDescent="0.25">
      <c r="A612" s="6">
        <v>2025</v>
      </c>
      <c r="B612" s="6" t="s">
        <v>91</v>
      </c>
      <c r="C612" s="6" t="s">
        <v>101</v>
      </c>
      <c r="D612" s="16" t="s">
        <v>105</v>
      </c>
      <c r="E612" s="6" t="s">
        <v>113</v>
      </c>
      <c r="F612" s="42" t="s">
        <v>51</v>
      </c>
      <c r="G612" s="42" t="s">
        <v>55</v>
      </c>
      <c r="H612" s="42" t="s">
        <v>50</v>
      </c>
      <c r="I612" s="42">
        <v>8.2799999999999999E-2</v>
      </c>
      <c r="J612" s="42">
        <v>1145.2958000000001</v>
      </c>
      <c r="K612" s="42">
        <v>3294.5978</v>
      </c>
      <c r="L612" s="42">
        <v>320.86579999999998</v>
      </c>
      <c r="M612" s="42">
        <v>0</v>
      </c>
      <c r="N612" s="42">
        <v>19.9512</v>
      </c>
      <c r="O612" s="42">
        <v>1.115</v>
      </c>
      <c r="P612" s="42">
        <v>23.503499999999999</v>
      </c>
      <c r="Q612" s="42">
        <v>70.094700000000003</v>
      </c>
      <c r="R612" s="42">
        <v>0</v>
      </c>
      <c r="S612" s="42">
        <v>67.053100000000001</v>
      </c>
      <c r="T612" s="42">
        <v>7.7784000000000004</v>
      </c>
      <c r="U612" s="42">
        <v>0</v>
      </c>
      <c r="V612" s="42">
        <v>0</v>
      </c>
      <c r="W612" s="42">
        <v>0</v>
      </c>
      <c r="X612" s="42">
        <v>75.108199999999997</v>
      </c>
      <c r="Y612" s="42">
        <v>0</v>
      </c>
      <c r="Z612" s="42">
        <v>1948.0626999999999</v>
      </c>
      <c r="AA612" s="42">
        <v>0</v>
      </c>
      <c r="AB612" s="42">
        <v>0</v>
      </c>
      <c r="AC612" s="42">
        <v>543.39160000000004</v>
      </c>
      <c r="AD612" s="42">
        <v>0</v>
      </c>
      <c r="AE612" s="42">
        <v>0</v>
      </c>
      <c r="AF612" s="42">
        <v>5.2755999999999998</v>
      </c>
      <c r="AG612" s="42">
        <v>14372.03</v>
      </c>
      <c r="AH612" s="42">
        <v>8.5767000000000007</v>
      </c>
      <c r="AI612" s="42">
        <v>0</v>
      </c>
      <c r="AJ612" s="42">
        <v>-9999</v>
      </c>
      <c r="AK612" s="42">
        <v>4439.8936000000003</v>
      </c>
      <c r="AL612" s="42">
        <v>340.81709999999998</v>
      </c>
      <c r="AM612" s="42">
        <v>2023.1709000000001</v>
      </c>
      <c r="AN612" s="42">
        <v>74.831500000000005</v>
      </c>
      <c r="AO612" s="42">
        <v>70.094700000000003</v>
      </c>
      <c r="AP612" s="42">
        <v>575.47180000000003</v>
      </c>
      <c r="AQ612" s="42">
        <v>6.3906000000000001</v>
      </c>
      <c r="AR612" s="42">
        <v>0</v>
      </c>
      <c r="AS612" s="42">
        <v>0</v>
      </c>
      <c r="AT612" s="42">
        <v>0</v>
      </c>
      <c r="AU612" s="42">
        <v>0</v>
      </c>
      <c r="AV612" s="42">
        <v>0</v>
      </c>
      <c r="AW612" s="42">
        <v>0</v>
      </c>
      <c r="AX612" s="42">
        <v>0</v>
      </c>
      <c r="AY612" s="42">
        <v>0</v>
      </c>
      <c r="AZ612" s="42">
        <v>0</v>
      </c>
      <c r="BA612" s="42">
        <v>0</v>
      </c>
    </row>
    <row r="613" spans="1:53" s="6" customFormat="1" x14ac:dyDescent="0.25">
      <c r="A613" s="6">
        <v>2040</v>
      </c>
      <c r="B613" s="6" t="s">
        <v>91</v>
      </c>
      <c r="C613" s="6" t="s">
        <v>101</v>
      </c>
      <c r="D613" s="16" t="s">
        <v>105</v>
      </c>
      <c r="E613" s="6" t="s">
        <v>113</v>
      </c>
      <c r="F613" s="42" t="s">
        <v>51</v>
      </c>
      <c r="G613" s="42" t="s">
        <v>55</v>
      </c>
      <c r="H613" s="42" t="s">
        <v>50</v>
      </c>
      <c r="I613" s="42">
        <v>0.2606</v>
      </c>
      <c r="J613" s="42">
        <v>1135.8438000000001</v>
      </c>
      <c r="K613" s="42">
        <v>3273.5524999999998</v>
      </c>
      <c r="L613" s="42">
        <v>318.24369999999999</v>
      </c>
      <c r="M613" s="42">
        <v>0</v>
      </c>
      <c r="N613" s="42">
        <v>19.359100000000002</v>
      </c>
      <c r="O613" s="42">
        <v>1.115</v>
      </c>
      <c r="P613" s="42">
        <v>34.630400000000002</v>
      </c>
      <c r="Q613" s="42">
        <v>116.9148</v>
      </c>
      <c r="R613" s="42">
        <v>0</v>
      </c>
      <c r="S613" s="42">
        <v>59.9925</v>
      </c>
      <c r="T613" s="42">
        <v>9.5426000000000002</v>
      </c>
      <c r="U613" s="42">
        <v>0</v>
      </c>
      <c r="V613" s="42">
        <v>0</v>
      </c>
      <c r="W613" s="42">
        <v>0</v>
      </c>
      <c r="X613" s="42">
        <v>75.116100000000003</v>
      </c>
      <c r="Y613" s="42">
        <v>0</v>
      </c>
      <c r="Z613" s="42">
        <v>1957.6202000000001</v>
      </c>
      <c r="AA613" s="42">
        <v>0</v>
      </c>
      <c r="AB613" s="42">
        <v>0</v>
      </c>
      <c r="AC613" s="42">
        <v>505.50380000000001</v>
      </c>
      <c r="AD613" s="42">
        <v>0</v>
      </c>
      <c r="AE613" s="42">
        <v>0</v>
      </c>
      <c r="AF613" s="42">
        <v>5.2066999999999997</v>
      </c>
      <c r="AG613" s="42">
        <v>14372.03</v>
      </c>
      <c r="AH613" s="42">
        <v>18.028700000000001</v>
      </c>
      <c r="AI613" s="42">
        <v>0</v>
      </c>
      <c r="AJ613" s="42">
        <v>-9999</v>
      </c>
      <c r="AK613" s="42">
        <v>4409.3963000000003</v>
      </c>
      <c r="AL613" s="42">
        <v>337.60289999999998</v>
      </c>
      <c r="AM613" s="42">
        <v>2032.7363</v>
      </c>
      <c r="AN613" s="42">
        <v>69.5351</v>
      </c>
      <c r="AO613" s="42">
        <v>116.9148</v>
      </c>
      <c r="AP613" s="42">
        <v>558.16290000000004</v>
      </c>
      <c r="AQ613" s="42">
        <v>6.3216999999999999</v>
      </c>
      <c r="AR613" s="42">
        <v>0</v>
      </c>
      <c r="AS613" s="42">
        <v>0</v>
      </c>
      <c r="AT613" s="42">
        <v>0</v>
      </c>
      <c r="AU613" s="42">
        <v>0</v>
      </c>
      <c r="AV613" s="42">
        <v>0</v>
      </c>
      <c r="AW613" s="42">
        <v>0</v>
      </c>
      <c r="AX613" s="42">
        <v>0</v>
      </c>
      <c r="AY613" s="42">
        <v>0</v>
      </c>
      <c r="AZ613" s="42">
        <v>0</v>
      </c>
      <c r="BA613" s="42">
        <v>0</v>
      </c>
    </row>
    <row r="614" spans="1:53" s="6" customFormat="1" x14ac:dyDescent="0.25">
      <c r="A614" s="6">
        <v>2055</v>
      </c>
      <c r="B614" s="6" t="s">
        <v>91</v>
      </c>
      <c r="C614" s="6" t="s">
        <v>101</v>
      </c>
      <c r="D614" s="16" t="s">
        <v>105</v>
      </c>
      <c r="E614" s="6" t="s">
        <v>113</v>
      </c>
      <c r="F614" s="42" t="s">
        <v>51</v>
      </c>
      <c r="G614" s="42" t="s">
        <v>55</v>
      </c>
      <c r="H614" s="42" t="s">
        <v>50</v>
      </c>
      <c r="I614" s="42">
        <v>0.43840000000000001</v>
      </c>
      <c r="J614" s="42">
        <v>1122.0205000000001</v>
      </c>
      <c r="K614" s="42">
        <v>3250.1383000000001</v>
      </c>
      <c r="L614" s="42">
        <v>316.56450000000001</v>
      </c>
      <c r="M614" s="42">
        <v>0</v>
      </c>
      <c r="N614" s="42">
        <v>18.848500000000001</v>
      </c>
      <c r="O614" s="42">
        <v>1.115</v>
      </c>
      <c r="P614" s="42">
        <v>36.855499999999999</v>
      </c>
      <c r="Q614" s="42">
        <v>270.05700000000002</v>
      </c>
      <c r="R614" s="42">
        <v>0</v>
      </c>
      <c r="S614" s="42">
        <v>50.806699999999999</v>
      </c>
      <c r="T614" s="42">
        <v>7.3087</v>
      </c>
      <c r="U614" s="42">
        <v>0</v>
      </c>
      <c r="V614" s="42">
        <v>0</v>
      </c>
      <c r="W614" s="42">
        <v>0</v>
      </c>
      <c r="X614" s="42">
        <v>75.015699999999995</v>
      </c>
      <c r="Y614" s="42">
        <v>0</v>
      </c>
      <c r="Z614" s="42">
        <v>1971.6158</v>
      </c>
      <c r="AA614" s="42">
        <v>0</v>
      </c>
      <c r="AB614" s="42">
        <v>0</v>
      </c>
      <c r="AC614" s="42">
        <v>373.38619999999997</v>
      </c>
      <c r="AD614" s="42">
        <v>0</v>
      </c>
      <c r="AE614" s="42">
        <v>0</v>
      </c>
      <c r="AF614" s="42">
        <v>5.0857000000000001</v>
      </c>
      <c r="AG614" s="42">
        <v>14372.03</v>
      </c>
      <c r="AH614" s="42">
        <v>31.852</v>
      </c>
      <c r="AI614" s="42">
        <v>0</v>
      </c>
      <c r="AJ614" s="42">
        <v>-9999</v>
      </c>
      <c r="AK614" s="42">
        <v>4372.1588000000002</v>
      </c>
      <c r="AL614" s="42">
        <v>335.41300000000001</v>
      </c>
      <c r="AM614" s="42">
        <v>2046.6315</v>
      </c>
      <c r="AN614" s="42">
        <v>58.115400000000001</v>
      </c>
      <c r="AO614" s="42">
        <v>270.05700000000002</v>
      </c>
      <c r="AP614" s="42">
        <v>442.09370000000001</v>
      </c>
      <c r="AQ614" s="42">
        <v>6.2007000000000003</v>
      </c>
      <c r="AR614" s="42">
        <v>0</v>
      </c>
      <c r="AS614" s="42">
        <v>0</v>
      </c>
      <c r="AT614" s="42">
        <v>0</v>
      </c>
      <c r="AU614" s="42">
        <v>0</v>
      </c>
      <c r="AV614" s="42">
        <v>0</v>
      </c>
      <c r="AW614" s="42">
        <v>0</v>
      </c>
      <c r="AX614" s="42">
        <v>0</v>
      </c>
      <c r="AY614" s="42">
        <v>0</v>
      </c>
      <c r="AZ614" s="42">
        <v>0</v>
      </c>
      <c r="BA614" s="42">
        <v>0</v>
      </c>
    </row>
    <row r="615" spans="1:53" s="6" customFormat="1" x14ac:dyDescent="0.25">
      <c r="A615" s="6">
        <v>2070</v>
      </c>
      <c r="B615" s="6" t="s">
        <v>91</v>
      </c>
      <c r="C615" s="6" t="s">
        <v>101</v>
      </c>
      <c r="D615" s="16" t="s">
        <v>105</v>
      </c>
      <c r="E615" s="6" t="s">
        <v>113</v>
      </c>
      <c r="F615" s="42" t="s">
        <v>51</v>
      </c>
      <c r="G615" s="42" t="s">
        <v>55</v>
      </c>
      <c r="H615" s="42" t="s">
        <v>50</v>
      </c>
      <c r="I615" s="42">
        <v>0.71779999999999999</v>
      </c>
      <c r="J615" s="42">
        <v>1092.867</v>
      </c>
      <c r="K615" s="42">
        <v>3209.8494000000001</v>
      </c>
      <c r="L615" s="42">
        <v>314.36840000000001</v>
      </c>
      <c r="M615" s="42">
        <v>0</v>
      </c>
      <c r="N615" s="42">
        <v>18.1371</v>
      </c>
      <c r="O615" s="42">
        <v>1.115</v>
      </c>
      <c r="P615" s="42">
        <v>49.161499999999997</v>
      </c>
      <c r="Q615" s="42">
        <v>602.68079999999998</v>
      </c>
      <c r="R615" s="42">
        <v>0</v>
      </c>
      <c r="S615" s="42">
        <v>37.562899999999999</v>
      </c>
      <c r="T615" s="42">
        <v>8.4806000000000008</v>
      </c>
      <c r="U615" s="42">
        <v>0</v>
      </c>
      <c r="V615" s="42">
        <v>0</v>
      </c>
      <c r="W615" s="42">
        <v>0</v>
      </c>
      <c r="X615" s="42">
        <v>74.885199999999998</v>
      </c>
      <c r="Y615" s="42">
        <v>0</v>
      </c>
      <c r="Z615" s="42">
        <v>1991.6536000000001</v>
      </c>
      <c r="AA615" s="42">
        <v>0</v>
      </c>
      <c r="AB615" s="42">
        <v>0</v>
      </c>
      <c r="AC615" s="42">
        <v>64.448400000000007</v>
      </c>
      <c r="AD615" s="42">
        <v>0</v>
      </c>
      <c r="AE615" s="42">
        <v>0</v>
      </c>
      <c r="AF615" s="42">
        <v>4.4546000000000001</v>
      </c>
      <c r="AG615" s="42">
        <v>14372.03</v>
      </c>
      <c r="AH615" s="42">
        <v>61.005499999999998</v>
      </c>
      <c r="AI615" s="42">
        <v>0</v>
      </c>
      <c r="AJ615" s="42">
        <v>-9999</v>
      </c>
      <c r="AK615" s="42">
        <v>4302.7164000000002</v>
      </c>
      <c r="AL615" s="42">
        <v>332.50549999999998</v>
      </c>
      <c r="AM615" s="42">
        <v>2066.5389</v>
      </c>
      <c r="AN615" s="42">
        <v>46.043500000000002</v>
      </c>
      <c r="AO615" s="42">
        <v>602.68079999999998</v>
      </c>
      <c r="AP615" s="42">
        <v>174.61539999999999</v>
      </c>
      <c r="AQ615" s="42">
        <v>5.5696000000000003</v>
      </c>
      <c r="AR615" s="42">
        <v>0</v>
      </c>
      <c r="AS615" s="42">
        <v>0</v>
      </c>
      <c r="AT615" s="42">
        <v>0</v>
      </c>
      <c r="AU615" s="42">
        <v>0</v>
      </c>
      <c r="AV615" s="42">
        <v>0</v>
      </c>
      <c r="AW615" s="42">
        <v>0</v>
      </c>
      <c r="AX615" s="42">
        <v>0</v>
      </c>
      <c r="AY615" s="42">
        <v>0</v>
      </c>
      <c r="AZ615" s="42">
        <v>0</v>
      </c>
      <c r="BA615" s="42">
        <v>0</v>
      </c>
    </row>
    <row r="616" spans="1:53" s="6" customFormat="1" x14ac:dyDescent="0.25">
      <c r="A616" s="6">
        <v>2085</v>
      </c>
      <c r="B616" s="6" t="s">
        <v>91</v>
      </c>
      <c r="C616" s="6" t="s">
        <v>101</v>
      </c>
      <c r="D616" s="16" t="s">
        <v>105</v>
      </c>
      <c r="E616" s="6" t="s">
        <v>113</v>
      </c>
      <c r="F616" s="42" t="s">
        <v>51</v>
      </c>
      <c r="G616" s="42" t="s">
        <v>55</v>
      </c>
      <c r="H616" s="42" t="s">
        <v>50</v>
      </c>
      <c r="I616" s="42">
        <v>0.99719999999999998</v>
      </c>
      <c r="J616" s="42">
        <v>1060.7583999999999</v>
      </c>
      <c r="K616" s="42">
        <v>3166.2662999999998</v>
      </c>
      <c r="L616" s="42">
        <v>312.44189999999998</v>
      </c>
      <c r="M616" s="42">
        <v>0</v>
      </c>
      <c r="N616" s="42">
        <v>17.6858</v>
      </c>
      <c r="O616" s="42">
        <v>1.1064000000000001</v>
      </c>
      <c r="P616" s="42">
        <v>52.354300000000002</v>
      </c>
      <c r="Q616" s="42">
        <v>674.31449999999995</v>
      </c>
      <c r="R616" s="42">
        <v>0</v>
      </c>
      <c r="S616" s="42">
        <v>31.245200000000001</v>
      </c>
      <c r="T616" s="42">
        <v>17.819400000000002</v>
      </c>
      <c r="U616" s="42">
        <v>0</v>
      </c>
      <c r="V616" s="42">
        <v>0</v>
      </c>
      <c r="W616" s="42">
        <v>0</v>
      </c>
      <c r="X616" s="42">
        <v>74.592200000000005</v>
      </c>
      <c r="Y616" s="42">
        <v>0</v>
      </c>
      <c r="Z616" s="42">
        <v>2004.7311</v>
      </c>
      <c r="AA616" s="42">
        <v>0</v>
      </c>
      <c r="AB616" s="42">
        <v>0</v>
      </c>
      <c r="AC616" s="42">
        <v>20.571000000000002</v>
      </c>
      <c r="AD616" s="42">
        <v>0</v>
      </c>
      <c r="AE616" s="42">
        <v>0</v>
      </c>
      <c r="AF616" s="42">
        <v>3.6695000000000002</v>
      </c>
      <c r="AG616" s="42">
        <v>14372.03</v>
      </c>
      <c r="AH616" s="42">
        <v>93.114099999999993</v>
      </c>
      <c r="AI616" s="42">
        <v>0</v>
      </c>
      <c r="AJ616" s="42">
        <v>-9999</v>
      </c>
      <c r="AK616" s="42">
        <v>4227.0246999999999</v>
      </c>
      <c r="AL616" s="42">
        <v>330.1277</v>
      </c>
      <c r="AM616" s="42">
        <v>2079.3233</v>
      </c>
      <c r="AN616" s="42">
        <v>49.064599999999999</v>
      </c>
      <c r="AO616" s="42">
        <v>674.31449999999995</v>
      </c>
      <c r="AP616" s="42">
        <v>166.0394</v>
      </c>
      <c r="AQ616" s="42">
        <v>4.7759</v>
      </c>
      <c r="AR616" s="42">
        <v>0</v>
      </c>
      <c r="AS616" s="42">
        <v>0</v>
      </c>
      <c r="AT616" s="42">
        <v>0</v>
      </c>
      <c r="AU616" s="42">
        <v>0</v>
      </c>
      <c r="AV616" s="42">
        <v>0</v>
      </c>
      <c r="AW616" s="42">
        <v>0</v>
      </c>
      <c r="AX616" s="42">
        <v>0</v>
      </c>
      <c r="AY616" s="42">
        <v>0</v>
      </c>
      <c r="AZ616" s="42">
        <v>0</v>
      </c>
      <c r="BA616" s="42">
        <v>0</v>
      </c>
    </row>
    <row r="617" spans="1:53" s="6" customFormat="1" x14ac:dyDescent="0.25">
      <c r="A617" s="6">
        <v>2100</v>
      </c>
      <c r="B617" s="6" t="s">
        <v>91</v>
      </c>
      <c r="C617" s="6" t="s">
        <v>101</v>
      </c>
      <c r="D617" s="16" t="s">
        <v>105</v>
      </c>
      <c r="E617" s="6" t="s">
        <v>113</v>
      </c>
      <c r="F617" s="42" t="s">
        <v>51</v>
      </c>
      <c r="G617" s="42" t="s">
        <v>55</v>
      </c>
      <c r="H617" s="42" t="s">
        <v>50</v>
      </c>
      <c r="I617" s="42">
        <v>1.2829999999999999</v>
      </c>
      <c r="J617" s="42">
        <v>1020.7996000000001</v>
      </c>
      <c r="K617" s="42">
        <v>3115.1367</v>
      </c>
      <c r="L617" s="42">
        <v>303.351</v>
      </c>
      <c r="M617" s="42">
        <v>0</v>
      </c>
      <c r="N617" s="42">
        <v>17.3628</v>
      </c>
      <c r="O617" s="42">
        <v>0.80969999999999998</v>
      </c>
      <c r="P617" s="42">
        <v>66.688199999999995</v>
      </c>
      <c r="Q617" s="42">
        <v>614.88589999999999</v>
      </c>
      <c r="R617" s="42">
        <v>0</v>
      </c>
      <c r="S617" s="42">
        <v>26.8078</v>
      </c>
      <c r="T617" s="42">
        <v>122.9605</v>
      </c>
      <c r="U617" s="42">
        <v>0</v>
      </c>
      <c r="V617" s="42">
        <v>0</v>
      </c>
      <c r="W617" s="42">
        <v>0</v>
      </c>
      <c r="X617" s="42">
        <v>73.992199999999997</v>
      </c>
      <c r="Y617" s="42">
        <v>0</v>
      </c>
      <c r="Z617" s="42">
        <v>2022.7293999999999</v>
      </c>
      <c r="AA617" s="42">
        <v>0</v>
      </c>
      <c r="AB617" s="42">
        <v>0</v>
      </c>
      <c r="AC617" s="42">
        <v>8.9308999999999994</v>
      </c>
      <c r="AD617" s="42">
        <v>0</v>
      </c>
      <c r="AE617" s="42">
        <v>0</v>
      </c>
      <c r="AF617" s="42">
        <v>3.1423999999999999</v>
      </c>
      <c r="AG617" s="42">
        <v>14372.03</v>
      </c>
      <c r="AH617" s="42">
        <v>133.0729</v>
      </c>
      <c r="AI617" s="42">
        <v>0</v>
      </c>
      <c r="AJ617" s="42">
        <v>-9999</v>
      </c>
      <c r="AK617" s="42">
        <v>4135.9363000000003</v>
      </c>
      <c r="AL617" s="42">
        <v>320.71390000000002</v>
      </c>
      <c r="AM617" s="42">
        <v>2096.7215000000001</v>
      </c>
      <c r="AN617" s="42">
        <v>149.76830000000001</v>
      </c>
      <c r="AO617" s="42">
        <v>614.88589999999999</v>
      </c>
      <c r="AP617" s="42">
        <v>208.6919</v>
      </c>
      <c r="AQ617" s="42">
        <v>3.9521999999999999</v>
      </c>
      <c r="AR617" s="42">
        <v>0</v>
      </c>
      <c r="AS617" s="42">
        <v>0</v>
      </c>
      <c r="AT617" s="42">
        <v>0</v>
      </c>
      <c r="AU617" s="42">
        <v>0</v>
      </c>
      <c r="AV617" s="42">
        <v>0</v>
      </c>
      <c r="AW617" s="42">
        <v>0</v>
      </c>
      <c r="AX617" s="42">
        <v>0</v>
      </c>
      <c r="AY617" s="42">
        <v>0</v>
      </c>
      <c r="AZ617" s="42">
        <v>0</v>
      </c>
      <c r="BA617" s="42">
        <v>0</v>
      </c>
    </row>
    <row r="618" spans="1:53" s="6" customFormat="1" x14ac:dyDescent="0.25">
      <c r="A618" s="6">
        <v>0</v>
      </c>
      <c r="B618" s="6" t="s">
        <v>92</v>
      </c>
      <c r="C618" s="6" t="s">
        <v>101</v>
      </c>
      <c r="E618" s="6" t="s">
        <v>113</v>
      </c>
      <c r="F618" s="42" t="s">
        <v>51</v>
      </c>
      <c r="G618" s="42" t="s">
        <v>55</v>
      </c>
      <c r="H618" s="42" t="s">
        <v>50</v>
      </c>
      <c r="I618" s="42">
        <v>0</v>
      </c>
      <c r="J618" s="42">
        <v>865.57</v>
      </c>
      <c r="K618" s="42">
        <v>5269.0775000000003</v>
      </c>
      <c r="L618" s="42">
        <v>189.89750000000001</v>
      </c>
      <c r="M618" s="42">
        <v>0</v>
      </c>
      <c r="N618" s="42">
        <v>15.56</v>
      </c>
      <c r="O618" s="42">
        <v>117.14</v>
      </c>
      <c r="P618" s="42">
        <v>0.41499999999999998</v>
      </c>
      <c r="Q618" s="42">
        <v>2.75</v>
      </c>
      <c r="R618" s="42">
        <v>0</v>
      </c>
      <c r="S618" s="42">
        <v>38.797499999999999</v>
      </c>
      <c r="T618" s="42">
        <v>0</v>
      </c>
      <c r="U618" s="42">
        <v>0</v>
      </c>
      <c r="V618" s="42">
        <v>0</v>
      </c>
      <c r="W618" s="42">
        <v>0</v>
      </c>
      <c r="X618" s="42">
        <v>103.58499999999999</v>
      </c>
      <c r="Y618" s="42">
        <v>130.005</v>
      </c>
      <c r="Z618" s="42">
        <v>1174.7474999999999</v>
      </c>
      <c r="AA618" s="42">
        <v>0</v>
      </c>
      <c r="AB618" s="42">
        <v>0</v>
      </c>
      <c r="AC618" s="42">
        <v>379.73500000000001</v>
      </c>
      <c r="AD618" s="42">
        <v>0</v>
      </c>
      <c r="AE618" s="42">
        <v>0</v>
      </c>
      <c r="AF618" s="42">
        <v>74.837500000000006</v>
      </c>
      <c r="AG618" s="42">
        <v>9238.0650000000005</v>
      </c>
      <c r="AH618" s="42">
        <v>0</v>
      </c>
      <c r="AI618" s="42">
        <v>0</v>
      </c>
      <c r="AJ618" s="42">
        <v>-9999</v>
      </c>
      <c r="AK618" s="42">
        <v>6134.6475</v>
      </c>
      <c r="AL618" s="42">
        <v>205.45750000000001</v>
      </c>
      <c r="AM618" s="42">
        <v>1408.3375000000001</v>
      </c>
      <c r="AN618" s="42">
        <v>38.797499999999999</v>
      </c>
      <c r="AO618" s="42">
        <v>2.75</v>
      </c>
      <c r="AP618" s="42">
        <v>380.15</v>
      </c>
      <c r="AQ618" s="42">
        <v>191.97749999999999</v>
      </c>
      <c r="AR618" s="42">
        <v>0</v>
      </c>
      <c r="AS618" s="42">
        <v>0</v>
      </c>
      <c r="AT618" s="42">
        <v>0</v>
      </c>
      <c r="AU618" s="42">
        <v>0</v>
      </c>
      <c r="AV618" s="42">
        <v>0</v>
      </c>
      <c r="AW618" s="42">
        <v>0</v>
      </c>
      <c r="AX618" s="42">
        <v>0</v>
      </c>
      <c r="AY618" s="42">
        <v>0</v>
      </c>
      <c r="AZ618" s="42">
        <v>0</v>
      </c>
      <c r="BA618" s="42">
        <v>0</v>
      </c>
    </row>
    <row r="619" spans="1:53" s="6" customFormat="1" x14ac:dyDescent="0.25">
      <c r="A619" s="6">
        <v>2010</v>
      </c>
      <c r="B619" s="6" t="s">
        <v>92</v>
      </c>
      <c r="C619" s="6" t="s">
        <v>101</v>
      </c>
      <c r="E619" s="6" t="s">
        <v>113</v>
      </c>
      <c r="F619" s="42" t="s">
        <v>51</v>
      </c>
      <c r="G619" s="42" t="s">
        <v>55</v>
      </c>
      <c r="H619" s="42" t="s">
        <v>50</v>
      </c>
      <c r="I619" s="42">
        <v>0</v>
      </c>
      <c r="J619" s="42">
        <v>862.85530000000006</v>
      </c>
      <c r="K619" s="42">
        <v>5222.4155000000001</v>
      </c>
      <c r="L619" s="42">
        <v>189.89750000000001</v>
      </c>
      <c r="M619" s="42">
        <v>0</v>
      </c>
      <c r="N619" s="42">
        <v>15.4847</v>
      </c>
      <c r="O619" s="42">
        <v>104.44889999999999</v>
      </c>
      <c r="P619" s="42">
        <v>47.12</v>
      </c>
      <c r="Q619" s="42">
        <v>31.155899999999999</v>
      </c>
      <c r="R619" s="42">
        <v>0</v>
      </c>
      <c r="S619" s="42">
        <v>27.6434</v>
      </c>
      <c r="T619" s="42">
        <v>9.2246000000000006</v>
      </c>
      <c r="U619" s="42">
        <v>0</v>
      </c>
      <c r="V619" s="42">
        <v>0</v>
      </c>
      <c r="W619" s="42">
        <v>0</v>
      </c>
      <c r="X619" s="42">
        <v>103.55500000000001</v>
      </c>
      <c r="Y619" s="42">
        <v>115.6225</v>
      </c>
      <c r="Z619" s="42">
        <v>1200.3141000000001</v>
      </c>
      <c r="AA619" s="42">
        <v>0</v>
      </c>
      <c r="AB619" s="42">
        <v>0</v>
      </c>
      <c r="AC619" s="42">
        <v>358.04399999999998</v>
      </c>
      <c r="AD619" s="42">
        <v>0</v>
      </c>
      <c r="AE619" s="42">
        <v>0</v>
      </c>
      <c r="AF619" s="42">
        <v>71.621399999999994</v>
      </c>
      <c r="AG619" s="42">
        <v>9238.0650000000005</v>
      </c>
      <c r="AH619" s="42">
        <v>2.7147000000000001</v>
      </c>
      <c r="AI619" s="42">
        <v>0</v>
      </c>
      <c r="AJ619" s="42">
        <v>-9999</v>
      </c>
      <c r="AK619" s="42">
        <v>6085.2708000000002</v>
      </c>
      <c r="AL619" s="42">
        <v>205.38220000000001</v>
      </c>
      <c r="AM619" s="42">
        <v>1419.4916000000001</v>
      </c>
      <c r="AN619" s="42">
        <v>36.868000000000002</v>
      </c>
      <c r="AO619" s="42">
        <v>31.155899999999999</v>
      </c>
      <c r="AP619" s="42">
        <v>407.87869999999998</v>
      </c>
      <c r="AQ619" s="42">
        <v>176.0702</v>
      </c>
      <c r="AR619" s="42">
        <v>0</v>
      </c>
      <c r="AS619" s="42">
        <v>0</v>
      </c>
      <c r="AT619" s="42">
        <v>0</v>
      </c>
      <c r="AU619" s="42">
        <v>0</v>
      </c>
      <c r="AV619" s="42">
        <v>0</v>
      </c>
      <c r="AW619" s="42">
        <v>0</v>
      </c>
      <c r="AX619" s="42">
        <v>0</v>
      </c>
      <c r="AY619" s="42">
        <v>0</v>
      </c>
      <c r="AZ619" s="42">
        <v>0</v>
      </c>
      <c r="BA619" s="42">
        <v>0</v>
      </c>
    </row>
    <row r="620" spans="1:53" s="6" customFormat="1" x14ac:dyDescent="0.25">
      <c r="A620" s="6">
        <v>2025</v>
      </c>
      <c r="B620" s="6" t="s">
        <v>92</v>
      </c>
      <c r="C620" s="6" t="s">
        <v>101</v>
      </c>
      <c r="E620" s="6" t="s">
        <v>113</v>
      </c>
      <c r="F620" s="42" t="s">
        <v>51</v>
      </c>
      <c r="G620" s="42" t="s">
        <v>55</v>
      </c>
      <c r="H620" s="42" t="s">
        <v>50</v>
      </c>
      <c r="I620" s="42">
        <v>8.2799999999999999E-2</v>
      </c>
      <c r="J620" s="42">
        <v>862.09079999999994</v>
      </c>
      <c r="K620" s="42">
        <v>5215.1162999999997</v>
      </c>
      <c r="L620" s="42">
        <v>189.89750000000001</v>
      </c>
      <c r="M620" s="42">
        <v>0</v>
      </c>
      <c r="N620" s="42">
        <v>15.366899999999999</v>
      </c>
      <c r="O620" s="42">
        <v>103.9971</v>
      </c>
      <c r="P620" s="42">
        <v>32.3249</v>
      </c>
      <c r="Q620" s="42">
        <v>51.4084</v>
      </c>
      <c r="R620" s="42">
        <v>0</v>
      </c>
      <c r="S620" s="42">
        <v>18.2883</v>
      </c>
      <c r="T620" s="42">
        <v>15.7658</v>
      </c>
      <c r="U620" s="42">
        <v>0</v>
      </c>
      <c r="V620" s="42">
        <v>0</v>
      </c>
      <c r="W620" s="42">
        <v>0</v>
      </c>
      <c r="X620" s="42">
        <v>103.55500000000001</v>
      </c>
      <c r="Y620" s="42">
        <v>26.664999999999999</v>
      </c>
      <c r="Z620" s="42">
        <v>1300.0889</v>
      </c>
      <c r="AA620" s="42">
        <v>0</v>
      </c>
      <c r="AB620" s="42">
        <v>0</v>
      </c>
      <c r="AC620" s="42">
        <v>353.9511</v>
      </c>
      <c r="AD620" s="42">
        <v>0</v>
      </c>
      <c r="AE620" s="42">
        <v>0</v>
      </c>
      <c r="AF620" s="42">
        <v>70.122299999999996</v>
      </c>
      <c r="AG620" s="42">
        <v>9238.0650000000005</v>
      </c>
      <c r="AH620" s="42">
        <v>3.4792000000000001</v>
      </c>
      <c r="AI620" s="42">
        <v>0</v>
      </c>
      <c r="AJ620" s="42">
        <v>-9999</v>
      </c>
      <c r="AK620" s="42">
        <v>6077.2070000000003</v>
      </c>
      <c r="AL620" s="42">
        <v>205.26439999999999</v>
      </c>
      <c r="AM620" s="42">
        <v>1430.3089</v>
      </c>
      <c r="AN620" s="42">
        <v>34.054099999999998</v>
      </c>
      <c r="AO620" s="42">
        <v>51.4084</v>
      </c>
      <c r="AP620" s="42">
        <v>389.75529999999998</v>
      </c>
      <c r="AQ620" s="42">
        <v>174.11940000000001</v>
      </c>
      <c r="AR620" s="42">
        <v>0</v>
      </c>
      <c r="AS620" s="42">
        <v>0</v>
      </c>
      <c r="AT620" s="42">
        <v>0</v>
      </c>
      <c r="AU620" s="42">
        <v>0</v>
      </c>
      <c r="AV620" s="42">
        <v>0</v>
      </c>
      <c r="AW620" s="42">
        <v>0</v>
      </c>
      <c r="AX620" s="42">
        <v>0</v>
      </c>
      <c r="AY620" s="42">
        <v>0</v>
      </c>
      <c r="AZ620" s="42">
        <v>0</v>
      </c>
      <c r="BA620" s="42">
        <v>0</v>
      </c>
    </row>
    <row r="621" spans="1:53" s="6" customFormat="1" x14ac:dyDescent="0.25">
      <c r="A621" s="6">
        <v>2040</v>
      </c>
      <c r="B621" s="6" t="s">
        <v>92</v>
      </c>
      <c r="C621" s="6" t="s">
        <v>101</v>
      </c>
      <c r="E621" s="6" t="s">
        <v>113</v>
      </c>
      <c r="F621" s="42" t="s">
        <v>51</v>
      </c>
      <c r="G621" s="42" t="s">
        <v>55</v>
      </c>
      <c r="H621" s="42" t="s">
        <v>50</v>
      </c>
      <c r="I621" s="42">
        <v>0.2606</v>
      </c>
      <c r="J621" s="42">
        <v>859.55960000000005</v>
      </c>
      <c r="K621" s="42">
        <v>5193.5690999999997</v>
      </c>
      <c r="L621" s="42">
        <v>189.89750000000001</v>
      </c>
      <c r="M621" s="42">
        <v>0</v>
      </c>
      <c r="N621" s="42">
        <v>14.8711</v>
      </c>
      <c r="O621" s="42">
        <v>98.195499999999996</v>
      </c>
      <c r="P621" s="42">
        <v>43.799300000000002</v>
      </c>
      <c r="Q621" s="42">
        <v>73.973500000000001</v>
      </c>
      <c r="R621" s="42">
        <v>0</v>
      </c>
      <c r="S621" s="42">
        <v>6.0378999999999996</v>
      </c>
      <c r="T621" s="42">
        <v>16.059000000000001</v>
      </c>
      <c r="U621" s="42">
        <v>0</v>
      </c>
      <c r="V621" s="42">
        <v>0</v>
      </c>
      <c r="W621" s="42">
        <v>0</v>
      </c>
      <c r="X621" s="42">
        <v>103.4075</v>
      </c>
      <c r="Y621" s="42">
        <v>20.3125</v>
      </c>
      <c r="Z621" s="42">
        <v>1325.5862999999999</v>
      </c>
      <c r="AA621" s="42">
        <v>0</v>
      </c>
      <c r="AB621" s="42">
        <v>0</v>
      </c>
      <c r="AC621" s="42">
        <v>347.39339999999999</v>
      </c>
      <c r="AD621" s="42">
        <v>0</v>
      </c>
      <c r="AE621" s="42">
        <v>0</v>
      </c>
      <c r="AF621" s="42">
        <v>63.444899999999997</v>
      </c>
      <c r="AG621" s="42">
        <v>9238.0650000000005</v>
      </c>
      <c r="AH621" s="42">
        <v>6.0103999999999997</v>
      </c>
      <c r="AI621" s="42">
        <v>0</v>
      </c>
      <c r="AJ621" s="42">
        <v>-9999</v>
      </c>
      <c r="AK621" s="42">
        <v>6053.1287000000002</v>
      </c>
      <c r="AL621" s="42">
        <v>204.76859999999999</v>
      </c>
      <c r="AM621" s="42">
        <v>1449.3063</v>
      </c>
      <c r="AN621" s="42">
        <v>22.096800000000002</v>
      </c>
      <c r="AO621" s="42">
        <v>73.973500000000001</v>
      </c>
      <c r="AP621" s="42">
        <v>397.20319999999998</v>
      </c>
      <c r="AQ621" s="42">
        <v>161.6404</v>
      </c>
      <c r="AR621" s="42">
        <v>0</v>
      </c>
      <c r="AS621" s="42">
        <v>0</v>
      </c>
      <c r="AT621" s="42">
        <v>0</v>
      </c>
      <c r="AU621" s="42">
        <v>0</v>
      </c>
      <c r="AV621" s="42">
        <v>0</v>
      </c>
      <c r="AW621" s="42">
        <v>0</v>
      </c>
      <c r="AX621" s="42">
        <v>0</v>
      </c>
      <c r="AY621" s="42">
        <v>0</v>
      </c>
      <c r="AZ621" s="42">
        <v>0</v>
      </c>
      <c r="BA621" s="42">
        <v>0</v>
      </c>
    </row>
    <row r="622" spans="1:53" s="6" customFormat="1" x14ac:dyDescent="0.25">
      <c r="A622" s="6">
        <v>2055</v>
      </c>
      <c r="B622" s="6" t="s">
        <v>92</v>
      </c>
      <c r="C622" s="6" t="s">
        <v>101</v>
      </c>
      <c r="E622" s="6" t="s">
        <v>113</v>
      </c>
      <c r="F622" s="42" t="s">
        <v>51</v>
      </c>
      <c r="G622" s="42" t="s">
        <v>55</v>
      </c>
      <c r="H622" s="42" t="s">
        <v>50</v>
      </c>
      <c r="I622" s="42">
        <v>0.43840000000000001</v>
      </c>
      <c r="J622" s="42">
        <v>856.06640000000004</v>
      </c>
      <c r="K622" s="42">
        <v>5170.9624999999996</v>
      </c>
      <c r="L622" s="42">
        <v>189.89750000000001</v>
      </c>
      <c r="M622" s="42">
        <v>0</v>
      </c>
      <c r="N622" s="42">
        <v>14.4435</v>
      </c>
      <c r="O622" s="42">
        <v>92.647800000000004</v>
      </c>
      <c r="P622" s="42">
        <v>51.287399999999998</v>
      </c>
      <c r="Q622" s="42">
        <v>127.187</v>
      </c>
      <c r="R622" s="42">
        <v>0</v>
      </c>
      <c r="S622" s="42">
        <v>3.0811000000000002</v>
      </c>
      <c r="T622" s="42">
        <v>9.1271000000000004</v>
      </c>
      <c r="U622" s="42">
        <v>0</v>
      </c>
      <c r="V622" s="42">
        <v>0</v>
      </c>
      <c r="W622" s="42">
        <v>0</v>
      </c>
      <c r="X622" s="42">
        <v>103.4025</v>
      </c>
      <c r="Y622" s="42">
        <v>17.02</v>
      </c>
      <c r="Z622" s="42">
        <v>1344.2761</v>
      </c>
      <c r="AA622" s="42">
        <v>0</v>
      </c>
      <c r="AB622" s="42">
        <v>0</v>
      </c>
      <c r="AC622" s="42">
        <v>322.9522</v>
      </c>
      <c r="AD622" s="42">
        <v>0</v>
      </c>
      <c r="AE622" s="42">
        <v>0</v>
      </c>
      <c r="AF622" s="42">
        <v>50.262900000000002</v>
      </c>
      <c r="AG622" s="42">
        <v>9238.0650000000005</v>
      </c>
      <c r="AH622" s="42">
        <v>9.5036000000000005</v>
      </c>
      <c r="AI622" s="42">
        <v>0</v>
      </c>
      <c r="AJ622" s="42">
        <v>-9999</v>
      </c>
      <c r="AK622" s="42">
        <v>6027.0289000000002</v>
      </c>
      <c r="AL622" s="42">
        <v>204.34100000000001</v>
      </c>
      <c r="AM622" s="42">
        <v>1464.6985999999999</v>
      </c>
      <c r="AN622" s="42">
        <v>12.2081</v>
      </c>
      <c r="AO622" s="42">
        <v>127.187</v>
      </c>
      <c r="AP622" s="42">
        <v>383.7432</v>
      </c>
      <c r="AQ622" s="42">
        <v>142.91069999999999</v>
      </c>
      <c r="AR622" s="42">
        <v>0</v>
      </c>
      <c r="AS622" s="42">
        <v>0</v>
      </c>
      <c r="AT622" s="42">
        <v>0</v>
      </c>
      <c r="AU622" s="42">
        <v>0</v>
      </c>
      <c r="AV622" s="42">
        <v>0</v>
      </c>
      <c r="AW622" s="42">
        <v>0</v>
      </c>
      <c r="AX622" s="42">
        <v>0</v>
      </c>
      <c r="AY622" s="42">
        <v>0</v>
      </c>
      <c r="AZ622" s="42">
        <v>0</v>
      </c>
      <c r="BA622" s="42">
        <v>0</v>
      </c>
    </row>
    <row r="623" spans="1:53" s="6" customFormat="1" x14ac:dyDescent="0.25">
      <c r="A623" s="6">
        <v>2070</v>
      </c>
      <c r="B623" s="6" t="s">
        <v>92</v>
      </c>
      <c r="C623" s="6" t="s">
        <v>101</v>
      </c>
      <c r="E623" s="6" t="s">
        <v>113</v>
      </c>
      <c r="F623" s="42" t="s">
        <v>51</v>
      </c>
      <c r="G623" s="42" t="s">
        <v>55</v>
      </c>
      <c r="H623" s="42" t="s">
        <v>50</v>
      </c>
      <c r="I623" s="42">
        <v>0.71779999999999999</v>
      </c>
      <c r="J623" s="42">
        <v>848.12950000000001</v>
      </c>
      <c r="K623" s="42">
        <v>5134.0509000000002</v>
      </c>
      <c r="L623" s="42">
        <v>189.89750000000001</v>
      </c>
      <c r="M623" s="42">
        <v>0</v>
      </c>
      <c r="N623" s="42">
        <v>14.310499999999999</v>
      </c>
      <c r="O623" s="42">
        <v>76.205299999999994</v>
      </c>
      <c r="P623" s="42">
        <v>52.787700000000001</v>
      </c>
      <c r="Q623" s="42">
        <v>374.01280000000003</v>
      </c>
      <c r="R623" s="42">
        <v>0</v>
      </c>
      <c r="S623" s="42">
        <v>1.7399</v>
      </c>
      <c r="T623" s="42">
        <v>32.755099999999999</v>
      </c>
      <c r="U623" s="42">
        <v>0</v>
      </c>
      <c r="V623" s="42">
        <v>0</v>
      </c>
      <c r="W623" s="42">
        <v>0</v>
      </c>
      <c r="X623" s="42">
        <v>103.38500000000001</v>
      </c>
      <c r="Y623" s="42">
        <v>14.31</v>
      </c>
      <c r="Z623" s="42">
        <v>1354.2620999999999</v>
      </c>
      <c r="AA623" s="42">
        <v>0</v>
      </c>
      <c r="AB623" s="42">
        <v>0</v>
      </c>
      <c r="AC623" s="42">
        <v>120.53270000000001</v>
      </c>
      <c r="AD623" s="42">
        <v>0</v>
      </c>
      <c r="AE623" s="42">
        <v>0</v>
      </c>
      <c r="AF623" s="42">
        <v>28.297899999999998</v>
      </c>
      <c r="AG623" s="42">
        <v>9238.0650000000005</v>
      </c>
      <c r="AH623" s="42">
        <v>17.4405</v>
      </c>
      <c r="AI623" s="42">
        <v>0</v>
      </c>
      <c r="AJ623" s="42">
        <v>-9999</v>
      </c>
      <c r="AK623" s="42">
        <v>5982.1804000000002</v>
      </c>
      <c r="AL623" s="42">
        <v>204.208</v>
      </c>
      <c r="AM623" s="42">
        <v>1471.9571000000001</v>
      </c>
      <c r="AN623" s="42">
        <v>34.494999999999997</v>
      </c>
      <c r="AO623" s="42">
        <v>374.01280000000003</v>
      </c>
      <c r="AP623" s="42">
        <v>190.76089999999999</v>
      </c>
      <c r="AQ623" s="42">
        <v>104.50320000000001</v>
      </c>
      <c r="AR623" s="42">
        <v>0</v>
      </c>
      <c r="AS623" s="42">
        <v>0</v>
      </c>
      <c r="AT623" s="42">
        <v>0</v>
      </c>
      <c r="AU623" s="42">
        <v>0</v>
      </c>
      <c r="AV623" s="42">
        <v>0</v>
      </c>
      <c r="AW623" s="42">
        <v>0</v>
      </c>
      <c r="AX623" s="42">
        <v>0</v>
      </c>
      <c r="AY623" s="42">
        <v>0</v>
      </c>
      <c r="AZ623" s="42">
        <v>0</v>
      </c>
      <c r="BA623" s="42">
        <v>0</v>
      </c>
    </row>
    <row r="624" spans="1:53" s="6" customFormat="1" x14ac:dyDescent="0.25">
      <c r="A624" s="6">
        <v>2085</v>
      </c>
      <c r="B624" s="6" t="s">
        <v>92</v>
      </c>
      <c r="C624" s="6" t="s">
        <v>101</v>
      </c>
      <c r="E624" s="6" t="s">
        <v>113</v>
      </c>
      <c r="F624" s="42" t="s">
        <v>51</v>
      </c>
      <c r="G624" s="42" t="s">
        <v>55</v>
      </c>
      <c r="H624" s="42" t="s">
        <v>50</v>
      </c>
      <c r="I624" s="42">
        <v>0.99719999999999998</v>
      </c>
      <c r="J624" s="42">
        <v>839.65970000000004</v>
      </c>
      <c r="K624" s="42">
        <v>5100.5290000000005</v>
      </c>
      <c r="L624" s="42">
        <v>189.87520000000001</v>
      </c>
      <c r="M624" s="42">
        <v>0</v>
      </c>
      <c r="N624" s="42">
        <v>14.2529</v>
      </c>
      <c r="O624" s="42">
        <v>53.906700000000001</v>
      </c>
      <c r="P624" s="42">
        <v>48.414099999999998</v>
      </c>
      <c r="Q624" s="42">
        <v>488.78309999999999</v>
      </c>
      <c r="R624" s="42">
        <v>0</v>
      </c>
      <c r="S624" s="42">
        <v>1.1286</v>
      </c>
      <c r="T624" s="42">
        <v>59.6492</v>
      </c>
      <c r="U624" s="42">
        <v>0</v>
      </c>
      <c r="V624" s="42">
        <v>0</v>
      </c>
      <c r="W624" s="42">
        <v>0</v>
      </c>
      <c r="X624" s="42">
        <v>103.30500000000001</v>
      </c>
      <c r="Y624" s="42">
        <v>8.6125000000000007</v>
      </c>
      <c r="Z624" s="42">
        <v>1380.6216999999999</v>
      </c>
      <c r="AA624" s="42">
        <v>0</v>
      </c>
      <c r="AB624" s="42">
        <v>0</v>
      </c>
      <c r="AC624" s="42">
        <v>29.568100000000001</v>
      </c>
      <c r="AD624" s="42">
        <v>0</v>
      </c>
      <c r="AE624" s="42">
        <v>0</v>
      </c>
      <c r="AF624" s="42">
        <v>17.901599999999998</v>
      </c>
      <c r="AG624" s="42">
        <v>9238.0650000000005</v>
      </c>
      <c r="AH624" s="42">
        <v>25.910299999999999</v>
      </c>
      <c r="AI624" s="42">
        <v>0</v>
      </c>
      <c r="AJ624" s="42">
        <v>-9999</v>
      </c>
      <c r="AK624" s="42">
        <v>5940.1886000000004</v>
      </c>
      <c r="AL624" s="42">
        <v>204.12809999999999</v>
      </c>
      <c r="AM624" s="42">
        <v>1492.5391999999999</v>
      </c>
      <c r="AN624" s="42">
        <v>60.777799999999999</v>
      </c>
      <c r="AO624" s="42">
        <v>488.78309999999999</v>
      </c>
      <c r="AP624" s="42">
        <v>103.8925</v>
      </c>
      <c r="AQ624" s="42">
        <v>71.808300000000003</v>
      </c>
      <c r="AR624" s="42">
        <v>0</v>
      </c>
      <c r="AS624" s="42">
        <v>0</v>
      </c>
      <c r="AT624" s="42">
        <v>0</v>
      </c>
      <c r="AU624" s="42">
        <v>0</v>
      </c>
      <c r="AV624" s="42">
        <v>0</v>
      </c>
      <c r="AW624" s="42">
        <v>0</v>
      </c>
      <c r="AX624" s="42">
        <v>0</v>
      </c>
      <c r="AY624" s="42">
        <v>0</v>
      </c>
      <c r="AZ624" s="42">
        <v>0</v>
      </c>
      <c r="BA624" s="42">
        <v>0</v>
      </c>
    </row>
    <row r="625" spans="1:53" s="6" customFormat="1" x14ac:dyDescent="0.25">
      <c r="A625" s="6">
        <v>2100</v>
      </c>
      <c r="B625" s="6" t="s">
        <v>92</v>
      </c>
      <c r="C625" s="6" t="s">
        <v>101</v>
      </c>
      <c r="E625" s="6" t="s">
        <v>113</v>
      </c>
      <c r="F625" s="42" t="s">
        <v>51</v>
      </c>
      <c r="G625" s="42" t="s">
        <v>55</v>
      </c>
      <c r="H625" s="42" t="s">
        <v>50</v>
      </c>
      <c r="I625" s="42">
        <v>1.2829999999999999</v>
      </c>
      <c r="J625" s="42">
        <v>828.45749999999998</v>
      </c>
      <c r="K625" s="42">
        <v>5067.5969999999998</v>
      </c>
      <c r="L625" s="42">
        <v>189.84209999999999</v>
      </c>
      <c r="M625" s="42">
        <v>0</v>
      </c>
      <c r="N625" s="42">
        <v>14.214399999999999</v>
      </c>
      <c r="O625" s="42">
        <v>24.8629</v>
      </c>
      <c r="P625" s="42">
        <v>45.904200000000003</v>
      </c>
      <c r="Q625" s="42">
        <v>450.49489999999997</v>
      </c>
      <c r="R625" s="42">
        <v>0</v>
      </c>
      <c r="S625" s="42">
        <v>0.6764</v>
      </c>
      <c r="T625" s="42">
        <v>149.24160000000001</v>
      </c>
      <c r="U625" s="42">
        <v>0</v>
      </c>
      <c r="V625" s="42">
        <v>0</v>
      </c>
      <c r="W625" s="42">
        <v>0</v>
      </c>
      <c r="X625" s="42">
        <v>103.07250000000001</v>
      </c>
      <c r="Y625" s="42">
        <v>6.3525</v>
      </c>
      <c r="Z625" s="42">
        <v>1420.0887</v>
      </c>
      <c r="AA625" s="42">
        <v>0</v>
      </c>
      <c r="AB625" s="42">
        <v>0</v>
      </c>
      <c r="AC625" s="42">
        <v>12.017899999999999</v>
      </c>
      <c r="AD625" s="42">
        <v>0</v>
      </c>
      <c r="AE625" s="42">
        <v>0</v>
      </c>
      <c r="AF625" s="42">
        <v>12.1823</v>
      </c>
      <c r="AG625" s="42">
        <v>9238.0650000000005</v>
      </c>
      <c r="AH625" s="42">
        <v>37.112499999999997</v>
      </c>
      <c r="AI625" s="42">
        <v>0</v>
      </c>
      <c r="AJ625" s="42">
        <v>-9999</v>
      </c>
      <c r="AK625" s="42">
        <v>5896.0545000000002</v>
      </c>
      <c r="AL625" s="42">
        <v>204.0566</v>
      </c>
      <c r="AM625" s="42">
        <v>1529.5137</v>
      </c>
      <c r="AN625" s="42">
        <v>149.91800000000001</v>
      </c>
      <c r="AO625" s="42">
        <v>450.49489999999997</v>
      </c>
      <c r="AP625" s="42">
        <v>95.034599999999998</v>
      </c>
      <c r="AQ625" s="42">
        <v>37.045200000000001</v>
      </c>
      <c r="AR625" s="42">
        <v>0</v>
      </c>
      <c r="AS625" s="42">
        <v>0</v>
      </c>
      <c r="AT625" s="42">
        <v>0</v>
      </c>
      <c r="AU625" s="42">
        <v>0</v>
      </c>
      <c r="AV625" s="42">
        <v>0</v>
      </c>
      <c r="AW625" s="42">
        <v>0</v>
      </c>
      <c r="AX625" s="42">
        <v>0</v>
      </c>
      <c r="AY625" s="42">
        <v>0</v>
      </c>
      <c r="AZ625" s="42">
        <v>0</v>
      </c>
      <c r="BA625" s="42">
        <v>0</v>
      </c>
    </row>
    <row r="626" spans="1:53" s="6" customFormat="1" x14ac:dyDescent="0.25">
      <c r="A626" s="6">
        <v>0</v>
      </c>
      <c r="B626" s="6" t="s">
        <v>97</v>
      </c>
      <c r="C626" s="6" t="s">
        <v>101</v>
      </c>
      <c r="D626" s="6" t="s">
        <v>135</v>
      </c>
      <c r="E626" s="6" t="s">
        <v>112</v>
      </c>
      <c r="F626" s="42" t="s">
        <v>51</v>
      </c>
      <c r="G626" s="42" t="s">
        <v>55</v>
      </c>
      <c r="H626" s="42" t="s">
        <v>50</v>
      </c>
      <c r="I626" s="42">
        <v>0</v>
      </c>
      <c r="J626" s="42">
        <v>0.05</v>
      </c>
      <c r="K626" s="42">
        <v>16.467500000000001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0.13250000000000001</v>
      </c>
      <c r="R626" s="42">
        <v>0</v>
      </c>
      <c r="S626" s="42">
        <v>5.15</v>
      </c>
      <c r="T626" s="42">
        <v>8.8925000000000001</v>
      </c>
      <c r="U626" s="42">
        <v>0</v>
      </c>
      <c r="V626" s="42">
        <v>0</v>
      </c>
      <c r="W626" s="42">
        <v>6.59</v>
      </c>
      <c r="X626" s="42">
        <v>0</v>
      </c>
      <c r="Y626" s="42">
        <v>0</v>
      </c>
      <c r="Z626" s="42">
        <v>48392.535000000003</v>
      </c>
      <c r="AA626" s="42">
        <v>0</v>
      </c>
      <c r="AB626" s="42">
        <v>0</v>
      </c>
      <c r="AC626" s="42">
        <v>2.7949999999999999</v>
      </c>
      <c r="AD626" s="42">
        <v>0</v>
      </c>
      <c r="AE626" s="42">
        <v>0</v>
      </c>
      <c r="AF626" s="42">
        <v>0</v>
      </c>
      <c r="AG626" s="42">
        <v>2.7974999999999999</v>
      </c>
      <c r="AH626" s="42">
        <v>0</v>
      </c>
      <c r="AI626" s="42">
        <v>0</v>
      </c>
      <c r="AJ626" s="42">
        <v>-9999</v>
      </c>
      <c r="AK626" s="42">
        <v>16.517499999999998</v>
      </c>
      <c r="AL626" s="42">
        <v>0</v>
      </c>
      <c r="AM626" s="42">
        <v>48392.535000000003</v>
      </c>
      <c r="AN626" s="42">
        <v>20.6325</v>
      </c>
      <c r="AO626" s="42">
        <v>0.13250000000000001</v>
      </c>
      <c r="AP626" s="42">
        <v>2.7949999999999999</v>
      </c>
      <c r="AQ626" s="42">
        <v>0</v>
      </c>
      <c r="AR626" s="42">
        <v>0</v>
      </c>
      <c r="AS626" s="42">
        <v>0</v>
      </c>
      <c r="AT626" s="42">
        <v>0</v>
      </c>
      <c r="AU626" s="42">
        <v>0</v>
      </c>
      <c r="AV626" s="42">
        <v>0</v>
      </c>
      <c r="AW626" s="42">
        <v>0</v>
      </c>
      <c r="AX626" s="42">
        <v>0</v>
      </c>
      <c r="AY626" s="42">
        <v>0</v>
      </c>
      <c r="AZ626" s="42">
        <v>0</v>
      </c>
      <c r="BA626" s="42">
        <v>0</v>
      </c>
    </row>
    <row r="627" spans="1:53" s="6" customFormat="1" x14ac:dyDescent="0.25">
      <c r="A627" s="6">
        <v>2010</v>
      </c>
      <c r="B627" s="6" t="s">
        <v>97</v>
      </c>
      <c r="C627" s="6" t="s">
        <v>101</v>
      </c>
      <c r="D627" s="6" t="s">
        <v>135</v>
      </c>
      <c r="E627" s="6" t="s">
        <v>112</v>
      </c>
      <c r="F627" s="42" t="s">
        <v>51</v>
      </c>
      <c r="G627" s="42" t="s">
        <v>55</v>
      </c>
      <c r="H627" s="42" t="s">
        <v>50</v>
      </c>
      <c r="I627" s="42">
        <v>0</v>
      </c>
      <c r="J627" s="42">
        <v>4.0500000000000001E-2</v>
      </c>
      <c r="K627" s="42">
        <v>15.0725</v>
      </c>
      <c r="L627" s="42">
        <v>0</v>
      </c>
      <c r="M627" s="42">
        <v>0</v>
      </c>
      <c r="N627" s="42">
        <v>0</v>
      </c>
      <c r="O627" s="42">
        <v>0</v>
      </c>
      <c r="P627" s="42">
        <v>1.282</v>
      </c>
      <c r="Q627" s="42">
        <v>2.4388000000000001</v>
      </c>
      <c r="R627" s="42">
        <v>0</v>
      </c>
      <c r="S627" s="42">
        <v>5.2565</v>
      </c>
      <c r="T627" s="42">
        <v>8.5166000000000004</v>
      </c>
      <c r="U627" s="42">
        <v>0</v>
      </c>
      <c r="V627" s="42">
        <v>0</v>
      </c>
      <c r="W627" s="42">
        <v>6.5560999999999998</v>
      </c>
      <c r="X627" s="42">
        <v>0</v>
      </c>
      <c r="Y627" s="42">
        <v>0</v>
      </c>
      <c r="Z627" s="42">
        <v>48392.951200000003</v>
      </c>
      <c r="AA627" s="42">
        <v>0</v>
      </c>
      <c r="AB627" s="42">
        <v>0</v>
      </c>
      <c r="AC627" s="42">
        <v>0.48870000000000002</v>
      </c>
      <c r="AD627" s="42">
        <v>0</v>
      </c>
      <c r="AE627" s="42">
        <v>0</v>
      </c>
      <c r="AF627" s="42">
        <v>0</v>
      </c>
      <c r="AG627" s="42">
        <v>2.7974999999999999</v>
      </c>
      <c r="AH627" s="42">
        <v>9.4999999999999998E-3</v>
      </c>
      <c r="AI627" s="42">
        <v>0</v>
      </c>
      <c r="AJ627" s="42">
        <v>-9999</v>
      </c>
      <c r="AK627" s="42">
        <v>15.113</v>
      </c>
      <c r="AL627" s="42">
        <v>0</v>
      </c>
      <c r="AM627" s="42">
        <v>48392.951200000003</v>
      </c>
      <c r="AN627" s="42">
        <v>20.3293</v>
      </c>
      <c r="AO627" s="42">
        <v>2.4388000000000001</v>
      </c>
      <c r="AP627" s="42">
        <v>1.7802</v>
      </c>
      <c r="AQ627" s="42">
        <v>0</v>
      </c>
      <c r="AR627" s="42">
        <v>0</v>
      </c>
      <c r="AS627" s="42">
        <v>0</v>
      </c>
      <c r="AT627" s="42">
        <v>0</v>
      </c>
      <c r="AU627" s="42">
        <v>0</v>
      </c>
      <c r="AV627" s="42">
        <v>0</v>
      </c>
      <c r="AW627" s="42">
        <v>0</v>
      </c>
      <c r="AX627" s="42">
        <v>0</v>
      </c>
      <c r="AY627" s="42">
        <v>0</v>
      </c>
      <c r="AZ627" s="42">
        <v>0</v>
      </c>
      <c r="BA627" s="42">
        <v>0</v>
      </c>
    </row>
    <row r="628" spans="1:53" s="6" customFormat="1" x14ac:dyDescent="0.25">
      <c r="A628" s="6">
        <v>2025</v>
      </c>
      <c r="B628" s="6" t="s">
        <v>97</v>
      </c>
      <c r="C628" s="6" t="s">
        <v>101</v>
      </c>
      <c r="D628" s="6" t="s">
        <v>135</v>
      </c>
      <c r="E628" s="6" t="s">
        <v>112</v>
      </c>
      <c r="F628" s="42" t="s">
        <v>51</v>
      </c>
      <c r="G628" s="42" t="s">
        <v>55</v>
      </c>
      <c r="H628" s="42" t="s">
        <v>50</v>
      </c>
      <c r="I628" s="42">
        <v>8.2799999999999999E-2</v>
      </c>
      <c r="J628" s="42">
        <v>4.0099999999999997E-2</v>
      </c>
      <c r="K628" s="42">
        <v>14.8652</v>
      </c>
      <c r="L628" s="42">
        <v>0</v>
      </c>
      <c r="M628" s="42">
        <v>0</v>
      </c>
      <c r="N628" s="42">
        <v>0</v>
      </c>
      <c r="O628" s="42">
        <v>0</v>
      </c>
      <c r="P628" s="42">
        <v>0.20949999999999999</v>
      </c>
      <c r="Q628" s="42">
        <v>2.4954000000000001</v>
      </c>
      <c r="R628" s="42">
        <v>0</v>
      </c>
      <c r="S628" s="42">
        <v>5.1603000000000003</v>
      </c>
      <c r="T628" s="42">
        <v>9.3596000000000004</v>
      </c>
      <c r="U628" s="42">
        <v>0</v>
      </c>
      <c r="V628" s="42">
        <v>0</v>
      </c>
      <c r="W628" s="42">
        <v>6.5202999999999998</v>
      </c>
      <c r="X628" s="42">
        <v>0</v>
      </c>
      <c r="Y628" s="42">
        <v>0</v>
      </c>
      <c r="Z628" s="42">
        <v>48393.493499999997</v>
      </c>
      <c r="AA628" s="42">
        <v>0</v>
      </c>
      <c r="AB628" s="42">
        <v>0</v>
      </c>
      <c r="AC628" s="42">
        <v>0.45879999999999999</v>
      </c>
      <c r="AD628" s="42">
        <v>0</v>
      </c>
      <c r="AE628" s="42">
        <v>0</v>
      </c>
      <c r="AF628" s="42">
        <v>0</v>
      </c>
      <c r="AG628" s="42">
        <v>2.7974999999999999</v>
      </c>
      <c r="AH628" s="42">
        <v>9.9000000000000008E-3</v>
      </c>
      <c r="AI628" s="42">
        <v>0</v>
      </c>
      <c r="AJ628" s="42">
        <v>-9999</v>
      </c>
      <c r="AK628" s="42">
        <v>14.9053</v>
      </c>
      <c r="AL628" s="42">
        <v>0</v>
      </c>
      <c r="AM628" s="42">
        <v>48393.493499999997</v>
      </c>
      <c r="AN628" s="42">
        <v>21.040199999999999</v>
      </c>
      <c r="AO628" s="42">
        <v>2.4954000000000001</v>
      </c>
      <c r="AP628" s="42">
        <v>0.67820000000000003</v>
      </c>
      <c r="AQ628" s="42">
        <v>0</v>
      </c>
      <c r="AR628" s="42">
        <v>0</v>
      </c>
      <c r="AS628" s="42">
        <v>0</v>
      </c>
      <c r="AT628" s="42">
        <v>0</v>
      </c>
      <c r="AU628" s="42">
        <v>0</v>
      </c>
      <c r="AV628" s="42">
        <v>0</v>
      </c>
      <c r="AW628" s="42">
        <v>0</v>
      </c>
      <c r="AX628" s="42">
        <v>0</v>
      </c>
      <c r="AY628" s="42">
        <v>0</v>
      </c>
      <c r="AZ628" s="42">
        <v>0</v>
      </c>
      <c r="BA628" s="42">
        <v>0</v>
      </c>
    </row>
    <row r="629" spans="1:53" s="6" customFormat="1" x14ac:dyDescent="0.25">
      <c r="A629" s="6">
        <v>2040</v>
      </c>
      <c r="B629" s="6" t="s">
        <v>97</v>
      </c>
      <c r="C629" s="6" t="s">
        <v>101</v>
      </c>
      <c r="D629" s="6" t="s">
        <v>135</v>
      </c>
      <c r="E629" s="6" t="s">
        <v>112</v>
      </c>
      <c r="F629" s="42" t="s">
        <v>51</v>
      </c>
      <c r="G629" s="42" t="s">
        <v>55</v>
      </c>
      <c r="H629" s="42" t="s">
        <v>50</v>
      </c>
      <c r="I629" s="42">
        <v>0.2606</v>
      </c>
      <c r="J629" s="42">
        <v>3.7199999999999997E-2</v>
      </c>
      <c r="K629" s="42">
        <v>14.538399999999999</v>
      </c>
      <c r="L629" s="42">
        <v>0</v>
      </c>
      <c r="M629" s="42">
        <v>0</v>
      </c>
      <c r="N629" s="42">
        <v>0</v>
      </c>
      <c r="O629" s="42">
        <v>0</v>
      </c>
      <c r="P629" s="42">
        <v>0.31809999999999999</v>
      </c>
      <c r="Q629" s="42">
        <v>2.4883000000000002</v>
      </c>
      <c r="R629" s="42">
        <v>0</v>
      </c>
      <c r="S629" s="42">
        <v>4.9474999999999998</v>
      </c>
      <c r="T629" s="42">
        <v>8.5067000000000004</v>
      </c>
      <c r="U629" s="42">
        <v>0</v>
      </c>
      <c r="V629" s="42">
        <v>0</v>
      </c>
      <c r="W629" s="42">
        <v>6.0701999999999998</v>
      </c>
      <c r="X629" s="42">
        <v>0</v>
      </c>
      <c r="Y629" s="42">
        <v>0</v>
      </c>
      <c r="Z629" s="42">
        <v>48395.326000000001</v>
      </c>
      <c r="AA629" s="42">
        <v>0</v>
      </c>
      <c r="AB629" s="42">
        <v>0</v>
      </c>
      <c r="AC629" s="42">
        <v>0.36720000000000003</v>
      </c>
      <c r="AD629" s="42">
        <v>0</v>
      </c>
      <c r="AE629" s="42">
        <v>0</v>
      </c>
      <c r="AF629" s="42">
        <v>0</v>
      </c>
      <c r="AG629" s="42">
        <v>2.7974999999999999</v>
      </c>
      <c r="AH629" s="42">
        <v>1.2800000000000001E-2</v>
      </c>
      <c r="AI629" s="42">
        <v>0</v>
      </c>
      <c r="AJ629" s="42">
        <v>-9999</v>
      </c>
      <c r="AK629" s="42">
        <v>14.5756</v>
      </c>
      <c r="AL629" s="42">
        <v>0</v>
      </c>
      <c r="AM629" s="42">
        <v>48395.326000000001</v>
      </c>
      <c r="AN629" s="42">
        <v>19.5244</v>
      </c>
      <c r="AO629" s="42">
        <v>2.4883000000000002</v>
      </c>
      <c r="AP629" s="42">
        <v>0.69810000000000005</v>
      </c>
      <c r="AQ629" s="42">
        <v>0</v>
      </c>
      <c r="AR629" s="42">
        <v>0</v>
      </c>
      <c r="AS629" s="42">
        <v>0</v>
      </c>
      <c r="AT629" s="42">
        <v>0</v>
      </c>
      <c r="AU629" s="42">
        <v>0</v>
      </c>
      <c r="AV629" s="42">
        <v>0</v>
      </c>
      <c r="AW629" s="42">
        <v>0</v>
      </c>
      <c r="AX629" s="42">
        <v>0</v>
      </c>
      <c r="AY629" s="42">
        <v>0</v>
      </c>
      <c r="AZ629" s="42">
        <v>0</v>
      </c>
      <c r="BA629" s="42">
        <v>0</v>
      </c>
    </row>
    <row r="630" spans="1:53" s="6" customFormat="1" x14ac:dyDescent="0.25">
      <c r="A630" s="6">
        <v>2055</v>
      </c>
      <c r="B630" s="6" t="s">
        <v>97</v>
      </c>
      <c r="C630" s="6" t="s">
        <v>101</v>
      </c>
      <c r="D630" s="6" t="s">
        <v>135</v>
      </c>
      <c r="E630" s="6" t="s">
        <v>112</v>
      </c>
      <c r="F630" s="42" t="s">
        <v>51</v>
      </c>
      <c r="G630" s="42" t="s">
        <v>55</v>
      </c>
      <c r="H630" s="42" t="s">
        <v>50</v>
      </c>
      <c r="I630" s="42">
        <v>0.43840000000000001</v>
      </c>
      <c r="J630" s="42">
        <v>3.44E-2</v>
      </c>
      <c r="K630" s="42">
        <v>14.2193</v>
      </c>
      <c r="L630" s="42">
        <v>0</v>
      </c>
      <c r="M630" s="42">
        <v>0</v>
      </c>
      <c r="N630" s="42">
        <v>0</v>
      </c>
      <c r="O630" s="42">
        <v>0</v>
      </c>
      <c r="P630" s="42">
        <v>0.31609999999999999</v>
      </c>
      <c r="Q630" s="42">
        <v>2.7972000000000001</v>
      </c>
      <c r="R630" s="42">
        <v>0</v>
      </c>
      <c r="S630" s="42">
        <v>4.6203000000000003</v>
      </c>
      <c r="T630" s="42">
        <v>7.7221000000000002</v>
      </c>
      <c r="U630" s="42">
        <v>0</v>
      </c>
      <c r="V630" s="42">
        <v>0</v>
      </c>
      <c r="W630" s="42">
        <v>6.0340999999999996</v>
      </c>
      <c r="X630" s="42">
        <v>0</v>
      </c>
      <c r="Y630" s="42">
        <v>0</v>
      </c>
      <c r="Z630" s="42">
        <v>48396.580399999999</v>
      </c>
      <c r="AA630" s="42">
        <v>0</v>
      </c>
      <c r="AB630" s="42">
        <v>0</v>
      </c>
      <c r="AC630" s="42">
        <v>0.27300000000000002</v>
      </c>
      <c r="AD630" s="42">
        <v>0</v>
      </c>
      <c r="AE630" s="42">
        <v>0</v>
      </c>
      <c r="AF630" s="42">
        <v>0</v>
      </c>
      <c r="AG630" s="42">
        <v>2.7974999999999999</v>
      </c>
      <c r="AH630" s="42">
        <v>1.5599999999999999E-2</v>
      </c>
      <c r="AI630" s="42">
        <v>0</v>
      </c>
      <c r="AJ630" s="42">
        <v>-9999</v>
      </c>
      <c r="AK630" s="42">
        <v>14.2537</v>
      </c>
      <c r="AL630" s="42">
        <v>0</v>
      </c>
      <c r="AM630" s="42">
        <v>48396.580399999999</v>
      </c>
      <c r="AN630" s="42">
        <v>18.3765</v>
      </c>
      <c r="AO630" s="42">
        <v>2.7972000000000001</v>
      </c>
      <c r="AP630" s="42">
        <v>0.60470000000000002</v>
      </c>
      <c r="AQ630" s="42">
        <v>0</v>
      </c>
      <c r="AR630" s="42">
        <v>0</v>
      </c>
      <c r="AS630" s="42">
        <v>0</v>
      </c>
      <c r="AT630" s="42">
        <v>0</v>
      </c>
      <c r="AU630" s="42">
        <v>0</v>
      </c>
      <c r="AV630" s="42">
        <v>0</v>
      </c>
      <c r="AW630" s="42">
        <v>0</v>
      </c>
      <c r="AX630" s="42">
        <v>0</v>
      </c>
      <c r="AY630" s="42">
        <v>0</v>
      </c>
      <c r="AZ630" s="42">
        <v>0</v>
      </c>
      <c r="BA630" s="42">
        <v>0</v>
      </c>
    </row>
    <row r="631" spans="1:53" s="6" customFormat="1" x14ac:dyDescent="0.25">
      <c r="A631" s="6">
        <v>2070</v>
      </c>
      <c r="B631" s="6" t="s">
        <v>97</v>
      </c>
      <c r="C631" s="6" t="s">
        <v>101</v>
      </c>
      <c r="D631" s="6" t="s">
        <v>135</v>
      </c>
      <c r="E631" s="6" t="s">
        <v>112</v>
      </c>
      <c r="F631" s="42" t="s">
        <v>51</v>
      </c>
      <c r="G631" s="42" t="s">
        <v>55</v>
      </c>
      <c r="H631" s="42" t="s">
        <v>50</v>
      </c>
      <c r="I631" s="42">
        <v>0.71779999999999999</v>
      </c>
      <c r="J631" s="42">
        <v>2.3900000000000001E-2</v>
      </c>
      <c r="K631" s="42">
        <v>13.754300000000001</v>
      </c>
      <c r="L631" s="42">
        <v>0</v>
      </c>
      <c r="M631" s="42">
        <v>0</v>
      </c>
      <c r="N631" s="42">
        <v>0</v>
      </c>
      <c r="O631" s="42">
        <v>0</v>
      </c>
      <c r="P631" s="42">
        <v>0.45960000000000001</v>
      </c>
      <c r="Q631" s="42">
        <v>3.0099</v>
      </c>
      <c r="R631" s="42">
        <v>0</v>
      </c>
      <c r="S631" s="42">
        <v>4.2853000000000003</v>
      </c>
      <c r="T631" s="42">
        <v>6.8342000000000001</v>
      </c>
      <c r="U631" s="42">
        <v>0</v>
      </c>
      <c r="V631" s="42">
        <v>0</v>
      </c>
      <c r="W631" s="42">
        <v>5.9660000000000002</v>
      </c>
      <c r="X631" s="42">
        <v>0</v>
      </c>
      <c r="Y631" s="42">
        <v>0</v>
      </c>
      <c r="Z631" s="42">
        <v>48398.146500000003</v>
      </c>
      <c r="AA631" s="42">
        <v>0</v>
      </c>
      <c r="AB631" s="42">
        <v>0</v>
      </c>
      <c r="AC631" s="42">
        <v>0.1067</v>
      </c>
      <c r="AD631" s="42">
        <v>0</v>
      </c>
      <c r="AE631" s="42">
        <v>0</v>
      </c>
      <c r="AF631" s="42">
        <v>0</v>
      </c>
      <c r="AG631" s="42">
        <v>2.7974999999999999</v>
      </c>
      <c r="AH631" s="42">
        <v>2.6100000000000002E-2</v>
      </c>
      <c r="AI631" s="42">
        <v>0</v>
      </c>
      <c r="AJ631" s="42">
        <v>-9999</v>
      </c>
      <c r="AK631" s="42">
        <v>13.7781</v>
      </c>
      <c r="AL631" s="42">
        <v>0</v>
      </c>
      <c r="AM631" s="42">
        <v>48398.146500000003</v>
      </c>
      <c r="AN631" s="42">
        <v>17.0855</v>
      </c>
      <c r="AO631" s="42">
        <v>3.0099</v>
      </c>
      <c r="AP631" s="42">
        <v>0.59240000000000004</v>
      </c>
      <c r="AQ631" s="42">
        <v>0</v>
      </c>
      <c r="AR631" s="42">
        <v>0</v>
      </c>
      <c r="AS631" s="42">
        <v>0</v>
      </c>
      <c r="AT631" s="42">
        <v>0</v>
      </c>
      <c r="AU631" s="42">
        <v>0</v>
      </c>
      <c r="AV631" s="42">
        <v>0</v>
      </c>
      <c r="AW631" s="42">
        <v>0</v>
      </c>
      <c r="AX631" s="42">
        <v>0</v>
      </c>
      <c r="AY631" s="42">
        <v>0</v>
      </c>
      <c r="AZ631" s="42">
        <v>0</v>
      </c>
      <c r="BA631" s="42">
        <v>0</v>
      </c>
    </row>
    <row r="632" spans="1:53" s="6" customFormat="1" x14ac:dyDescent="0.25">
      <c r="A632" s="6">
        <v>2085</v>
      </c>
      <c r="B632" s="6" t="s">
        <v>97</v>
      </c>
      <c r="C632" s="6" t="s">
        <v>101</v>
      </c>
      <c r="D632" s="6" t="s">
        <v>135</v>
      </c>
      <c r="E632" s="6" t="s">
        <v>112</v>
      </c>
      <c r="F632" s="42" t="s">
        <v>51</v>
      </c>
      <c r="G632" s="42" t="s">
        <v>55</v>
      </c>
      <c r="H632" s="42" t="s">
        <v>50</v>
      </c>
      <c r="I632" s="42">
        <v>0.99719999999999998</v>
      </c>
      <c r="J632" s="42">
        <v>1.0800000000000001E-2</v>
      </c>
      <c r="K632" s="42">
        <v>13.3721</v>
      </c>
      <c r="L632" s="42">
        <v>0</v>
      </c>
      <c r="M632" s="42">
        <v>0</v>
      </c>
      <c r="N632" s="42">
        <v>0</v>
      </c>
      <c r="O632" s="42">
        <v>0</v>
      </c>
      <c r="P632" s="42">
        <v>0.38030000000000003</v>
      </c>
      <c r="Q632" s="42">
        <v>3.3247</v>
      </c>
      <c r="R632" s="42">
        <v>0</v>
      </c>
      <c r="S632" s="42">
        <v>0.39629999999999999</v>
      </c>
      <c r="T632" s="42">
        <v>5.6826999999999996</v>
      </c>
      <c r="U632" s="42">
        <v>0</v>
      </c>
      <c r="V632" s="42">
        <v>0</v>
      </c>
      <c r="W632" s="42">
        <v>5.8464999999999998</v>
      </c>
      <c r="X632" s="42">
        <v>0</v>
      </c>
      <c r="Y632" s="42">
        <v>0</v>
      </c>
      <c r="Z632" s="42">
        <v>48403.5527</v>
      </c>
      <c r="AA632" s="42">
        <v>0</v>
      </c>
      <c r="AB632" s="42">
        <v>0</v>
      </c>
      <c r="AC632" s="42">
        <v>7.1999999999999998E-3</v>
      </c>
      <c r="AD632" s="42">
        <v>0</v>
      </c>
      <c r="AE632" s="42">
        <v>0</v>
      </c>
      <c r="AF632" s="42">
        <v>0</v>
      </c>
      <c r="AG632" s="42">
        <v>2.7974999999999999</v>
      </c>
      <c r="AH632" s="42">
        <v>3.9199999999999999E-2</v>
      </c>
      <c r="AI632" s="42">
        <v>0</v>
      </c>
      <c r="AJ632" s="42">
        <v>-9999</v>
      </c>
      <c r="AK632" s="42">
        <v>13.382899999999999</v>
      </c>
      <c r="AL632" s="42">
        <v>0</v>
      </c>
      <c r="AM632" s="42">
        <v>48403.5527</v>
      </c>
      <c r="AN632" s="42">
        <v>11.9254</v>
      </c>
      <c r="AO632" s="42">
        <v>3.3247</v>
      </c>
      <c r="AP632" s="42">
        <v>0.42670000000000002</v>
      </c>
      <c r="AQ632" s="42">
        <v>0</v>
      </c>
      <c r="AR632" s="42">
        <v>0</v>
      </c>
      <c r="AS632" s="42">
        <v>0</v>
      </c>
      <c r="AT632" s="42">
        <v>0</v>
      </c>
      <c r="AU632" s="42">
        <v>0</v>
      </c>
      <c r="AV632" s="42">
        <v>0</v>
      </c>
      <c r="AW632" s="42">
        <v>0</v>
      </c>
      <c r="AX632" s="42">
        <v>0</v>
      </c>
      <c r="AY632" s="42">
        <v>0</v>
      </c>
      <c r="AZ632" s="42">
        <v>0</v>
      </c>
      <c r="BA632" s="42">
        <v>0</v>
      </c>
    </row>
    <row r="633" spans="1:53" s="6" customFormat="1" x14ac:dyDescent="0.25">
      <c r="A633" s="6">
        <v>2100</v>
      </c>
      <c r="B633" s="6" t="s">
        <v>97</v>
      </c>
      <c r="C633" s="6" t="s">
        <v>101</v>
      </c>
      <c r="D633" s="6" t="s">
        <v>135</v>
      </c>
      <c r="E633" s="6" t="s">
        <v>112</v>
      </c>
      <c r="F633" s="42" t="s">
        <v>51</v>
      </c>
      <c r="G633" s="42" t="s">
        <v>55</v>
      </c>
      <c r="H633" s="42" t="s">
        <v>50</v>
      </c>
      <c r="I633" s="42">
        <v>1.2829999999999999</v>
      </c>
      <c r="J633" s="42">
        <v>5.4999999999999997E-3</v>
      </c>
      <c r="K633" s="42">
        <v>12.992599999999999</v>
      </c>
      <c r="L633" s="42">
        <v>0</v>
      </c>
      <c r="M633" s="42">
        <v>0</v>
      </c>
      <c r="N633" s="42">
        <v>0</v>
      </c>
      <c r="O633" s="42">
        <v>0</v>
      </c>
      <c r="P633" s="42">
        <v>0.3765</v>
      </c>
      <c r="Q633" s="42">
        <v>3.3643999999999998</v>
      </c>
      <c r="R633" s="42">
        <v>0</v>
      </c>
      <c r="S633" s="42">
        <v>0.25590000000000002</v>
      </c>
      <c r="T633" s="42">
        <v>1.1921999999999999</v>
      </c>
      <c r="U633" s="42">
        <v>0</v>
      </c>
      <c r="V633" s="42">
        <v>0</v>
      </c>
      <c r="W633" s="42">
        <v>4.5689000000000002</v>
      </c>
      <c r="X633" s="42">
        <v>0</v>
      </c>
      <c r="Y633" s="42">
        <v>0</v>
      </c>
      <c r="Z633" s="42">
        <v>48409.811999999998</v>
      </c>
      <c r="AA633" s="42">
        <v>0</v>
      </c>
      <c r="AB633" s="42">
        <v>0</v>
      </c>
      <c r="AC633" s="42">
        <v>0</v>
      </c>
      <c r="AD633" s="42">
        <v>0</v>
      </c>
      <c r="AE633" s="42">
        <v>0</v>
      </c>
      <c r="AF633" s="42">
        <v>0</v>
      </c>
      <c r="AG633" s="42">
        <v>2.7974999999999999</v>
      </c>
      <c r="AH633" s="42">
        <v>4.4499999999999998E-2</v>
      </c>
      <c r="AI633" s="42">
        <v>0</v>
      </c>
      <c r="AJ633" s="42">
        <v>-9999</v>
      </c>
      <c r="AK633" s="42">
        <v>12.998100000000001</v>
      </c>
      <c r="AL633" s="42">
        <v>0</v>
      </c>
      <c r="AM633" s="42">
        <v>48409.811999999998</v>
      </c>
      <c r="AN633" s="42">
        <v>6.0170000000000003</v>
      </c>
      <c r="AO633" s="42">
        <v>3.3643999999999998</v>
      </c>
      <c r="AP633" s="42">
        <v>0.42099999999999999</v>
      </c>
      <c r="AQ633" s="42">
        <v>0</v>
      </c>
      <c r="AR633" s="42">
        <v>0</v>
      </c>
      <c r="AS633" s="42">
        <v>0</v>
      </c>
      <c r="AT633" s="42">
        <v>0</v>
      </c>
      <c r="AU633" s="42">
        <v>0</v>
      </c>
      <c r="AV633" s="42">
        <v>0</v>
      </c>
      <c r="AW633" s="42">
        <v>0</v>
      </c>
      <c r="AX633" s="42">
        <v>0</v>
      </c>
      <c r="AY633" s="42">
        <v>0</v>
      </c>
      <c r="AZ633" s="42">
        <v>0</v>
      </c>
      <c r="BA633" s="42">
        <v>0</v>
      </c>
    </row>
    <row r="634" spans="1:53" s="6" customFormat="1" x14ac:dyDescent="0.25">
      <c r="A634" s="6">
        <v>0</v>
      </c>
      <c r="B634" s="6" t="s">
        <v>98</v>
      </c>
      <c r="C634" s="6" t="s">
        <v>101</v>
      </c>
      <c r="D634" s="6" t="s">
        <v>135</v>
      </c>
      <c r="E634" s="6" t="s">
        <v>113</v>
      </c>
      <c r="F634" s="42" t="s">
        <v>51</v>
      </c>
      <c r="G634" s="42" t="s">
        <v>55</v>
      </c>
      <c r="H634" s="42" t="s">
        <v>50</v>
      </c>
      <c r="I634" s="42">
        <v>0</v>
      </c>
      <c r="J634" s="42">
        <v>0.125</v>
      </c>
      <c r="K634" s="42">
        <v>4.2125000000000004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2.78</v>
      </c>
      <c r="T634" s="42">
        <v>0.745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  <c r="Z634" s="42">
        <v>11856.7775</v>
      </c>
      <c r="AA634" s="42">
        <v>0</v>
      </c>
      <c r="AB634" s="42">
        <v>0</v>
      </c>
      <c r="AC634" s="42">
        <v>7.7499999999999999E-2</v>
      </c>
      <c r="AD634" s="42">
        <v>0</v>
      </c>
      <c r="AE634" s="42">
        <v>0</v>
      </c>
      <c r="AF634" s="42">
        <v>0</v>
      </c>
      <c r="AG634" s="42">
        <v>0.87</v>
      </c>
      <c r="AH634" s="42">
        <v>0</v>
      </c>
      <c r="AI634" s="42">
        <v>0</v>
      </c>
      <c r="AJ634" s="42">
        <v>-9999</v>
      </c>
      <c r="AK634" s="42">
        <v>4.3375000000000004</v>
      </c>
      <c r="AL634" s="42">
        <v>0</v>
      </c>
      <c r="AM634" s="42">
        <v>11856.7775</v>
      </c>
      <c r="AN634" s="42">
        <v>3.5249999999999999</v>
      </c>
      <c r="AO634" s="42">
        <v>0</v>
      </c>
      <c r="AP634" s="42">
        <v>7.7499999999999999E-2</v>
      </c>
      <c r="AQ634" s="42">
        <v>0</v>
      </c>
      <c r="AR634" s="42">
        <v>0</v>
      </c>
      <c r="AS634" s="42">
        <v>0</v>
      </c>
      <c r="AT634" s="42">
        <v>0</v>
      </c>
      <c r="AU634" s="42">
        <v>0</v>
      </c>
      <c r="AV634" s="42">
        <v>0</v>
      </c>
      <c r="AW634" s="42">
        <v>0</v>
      </c>
      <c r="AX634" s="42">
        <v>0</v>
      </c>
      <c r="AY634" s="42">
        <v>0</v>
      </c>
      <c r="AZ634" s="42">
        <v>0</v>
      </c>
      <c r="BA634" s="42">
        <v>0</v>
      </c>
    </row>
    <row r="635" spans="1:53" s="6" customFormat="1" x14ac:dyDescent="0.25">
      <c r="A635" s="6">
        <v>2010</v>
      </c>
      <c r="B635" s="6" t="s">
        <v>98</v>
      </c>
      <c r="C635" s="6" t="s">
        <v>101</v>
      </c>
      <c r="D635" s="6" t="s">
        <v>135</v>
      </c>
      <c r="E635" s="6" t="s">
        <v>113</v>
      </c>
      <c r="F635" s="42" t="s">
        <v>51</v>
      </c>
      <c r="G635" s="42" t="s">
        <v>55</v>
      </c>
      <c r="H635" s="42" t="s">
        <v>50</v>
      </c>
      <c r="I635" s="42">
        <v>0</v>
      </c>
      <c r="J635" s="42">
        <v>0.125</v>
      </c>
      <c r="K635" s="42">
        <v>3.5293999999999999</v>
      </c>
      <c r="L635" s="42">
        <v>0</v>
      </c>
      <c r="M635" s="42">
        <v>0</v>
      </c>
      <c r="N635" s="42">
        <v>0</v>
      </c>
      <c r="O635" s="42">
        <v>0</v>
      </c>
      <c r="P635" s="42">
        <v>0.58809999999999996</v>
      </c>
      <c r="Q635" s="42">
        <v>1.21E-2</v>
      </c>
      <c r="R635" s="42">
        <v>0</v>
      </c>
      <c r="S635" s="42">
        <v>2.8746999999999998</v>
      </c>
      <c r="T635" s="42">
        <v>0.745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  <c r="Z635" s="42">
        <v>11856.7778</v>
      </c>
      <c r="AA635" s="42">
        <v>0</v>
      </c>
      <c r="AB635" s="42">
        <v>0</v>
      </c>
      <c r="AC635" s="42">
        <v>6.54E-2</v>
      </c>
      <c r="AD635" s="42">
        <v>0</v>
      </c>
      <c r="AE635" s="42">
        <v>0</v>
      </c>
      <c r="AF635" s="42">
        <v>0</v>
      </c>
      <c r="AG635" s="42">
        <v>0.87</v>
      </c>
      <c r="AH635" s="42">
        <v>0</v>
      </c>
      <c r="AI635" s="42">
        <v>0</v>
      </c>
      <c r="AJ635" s="42">
        <v>-9999</v>
      </c>
      <c r="AK635" s="42">
        <v>3.6543999999999999</v>
      </c>
      <c r="AL635" s="42">
        <v>0</v>
      </c>
      <c r="AM635" s="42">
        <v>11856.7778</v>
      </c>
      <c r="AN635" s="42">
        <v>3.6196999999999999</v>
      </c>
      <c r="AO635" s="42">
        <v>1.21E-2</v>
      </c>
      <c r="AP635" s="42">
        <v>0.65349999999999997</v>
      </c>
      <c r="AQ635" s="42">
        <v>0</v>
      </c>
      <c r="AR635" s="42">
        <v>0</v>
      </c>
      <c r="AS635" s="42">
        <v>0</v>
      </c>
      <c r="AT635" s="42">
        <v>0</v>
      </c>
      <c r="AU635" s="42">
        <v>0</v>
      </c>
      <c r="AV635" s="42">
        <v>0</v>
      </c>
      <c r="AW635" s="42">
        <v>0</v>
      </c>
      <c r="AX635" s="42">
        <v>0</v>
      </c>
      <c r="AY635" s="42">
        <v>0</v>
      </c>
      <c r="AZ635" s="42">
        <v>0</v>
      </c>
      <c r="BA635" s="42">
        <v>0</v>
      </c>
    </row>
    <row r="636" spans="1:53" s="6" customFormat="1" x14ac:dyDescent="0.25">
      <c r="A636" s="6">
        <v>2025</v>
      </c>
      <c r="B636" s="6" t="s">
        <v>98</v>
      </c>
      <c r="C636" s="6" t="s">
        <v>101</v>
      </c>
      <c r="D636" s="6" t="s">
        <v>135</v>
      </c>
      <c r="E636" s="6" t="s">
        <v>113</v>
      </c>
      <c r="F636" s="42" t="s">
        <v>51</v>
      </c>
      <c r="G636" s="42" t="s">
        <v>55</v>
      </c>
      <c r="H636" s="42" t="s">
        <v>50</v>
      </c>
      <c r="I636" s="42">
        <v>8.2799999999999999E-2</v>
      </c>
      <c r="J636" s="42">
        <v>0.125</v>
      </c>
      <c r="K636" s="42">
        <v>3.4853000000000001</v>
      </c>
      <c r="L636" s="42">
        <v>0</v>
      </c>
      <c r="M636" s="42">
        <v>0</v>
      </c>
      <c r="N636" s="42">
        <v>0</v>
      </c>
      <c r="O636" s="42">
        <v>0</v>
      </c>
      <c r="P636" s="42">
        <v>0.27460000000000001</v>
      </c>
      <c r="Q636" s="42">
        <v>0.37319999999999998</v>
      </c>
      <c r="R636" s="42">
        <v>0</v>
      </c>
      <c r="S636" s="42">
        <v>2.7650999999999999</v>
      </c>
      <c r="T636" s="42">
        <v>0.73060000000000003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  <c r="Z636" s="42">
        <v>11856.9018</v>
      </c>
      <c r="AA636" s="42">
        <v>0</v>
      </c>
      <c r="AB636" s="42">
        <v>0</v>
      </c>
      <c r="AC636" s="42">
        <v>6.1899999999999997E-2</v>
      </c>
      <c r="AD636" s="42">
        <v>0</v>
      </c>
      <c r="AE636" s="42">
        <v>0</v>
      </c>
      <c r="AF636" s="42">
        <v>0</v>
      </c>
      <c r="AG636" s="42">
        <v>0.87</v>
      </c>
      <c r="AH636" s="42">
        <v>0</v>
      </c>
      <c r="AI636" s="42">
        <v>0</v>
      </c>
      <c r="AJ636" s="42">
        <v>-9999</v>
      </c>
      <c r="AK636" s="42">
        <v>3.6103000000000001</v>
      </c>
      <c r="AL636" s="42">
        <v>0</v>
      </c>
      <c r="AM636" s="42">
        <v>11856.9018</v>
      </c>
      <c r="AN636" s="42">
        <v>3.4956999999999998</v>
      </c>
      <c r="AO636" s="42">
        <v>0.37319999999999998</v>
      </c>
      <c r="AP636" s="42">
        <v>0.33650000000000002</v>
      </c>
      <c r="AQ636" s="42">
        <v>0</v>
      </c>
      <c r="AR636" s="42">
        <v>0</v>
      </c>
      <c r="AS636" s="42">
        <v>0</v>
      </c>
      <c r="AT636" s="42">
        <v>0</v>
      </c>
      <c r="AU636" s="42">
        <v>0</v>
      </c>
      <c r="AV636" s="42">
        <v>0</v>
      </c>
      <c r="AW636" s="42">
        <v>0</v>
      </c>
      <c r="AX636" s="42">
        <v>0</v>
      </c>
      <c r="AY636" s="42">
        <v>0</v>
      </c>
      <c r="AZ636" s="42">
        <v>0</v>
      </c>
      <c r="BA636" s="42">
        <v>0</v>
      </c>
    </row>
    <row r="637" spans="1:53" s="6" customFormat="1" x14ac:dyDescent="0.25">
      <c r="A637" s="6">
        <v>2040</v>
      </c>
      <c r="B637" s="6" t="s">
        <v>98</v>
      </c>
      <c r="C637" s="6" t="s">
        <v>101</v>
      </c>
      <c r="D637" s="6" t="s">
        <v>135</v>
      </c>
      <c r="E637" s="6" t="s">
        <v>113</v>
      </c>
      <c r="F637" s="42" t="s">
        <v>51</v>
      </c>
      <c r="G637" s="42" t="s">
        <v>55</v>
      </c>
      <c r="H637" s="42" t="s">
        <v>50</v>
      </c>
      <c r="I637" s="42">
        <v>0.2606</v>
      </c>
      <c r="J637" s="42">
        <v>0.125</v>
      </c>
      <c r="K637" s="42">
        <v>3.3871000000000002</v>
      </c>
      <c r="L637" s="42">
        <v>0</v>
      </c>
      <c r="M637" s="42">
        <v>0</v>
      </c>
      <c r="N637" s="42">
        <v>0</v>
      </c>
      <c r="O637" s="42">
        <v>0</v>
      </c>
      <c r="P637" s="42">
        <v>0.25280000000000002</v>
      </c>
      <c r="Q637" s="42">
        <v>0.38190000000000002</v>
      </c>
      <c r="R637" s="42">
        <v>0</v>
      </c>
      <c r="S637" s="42">
        <v>2.6472000000000002</v>
      </c>
      <c r="T637" s="42">
        <v>0.83230000000000004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  <c r="Z637" s="42">
        <v>11857.034100000001</v>
      </c>
      <c r="AA637" s="42">
        <v>0</v>
      </c>
      <c r="AB637" s="42">
        <v>0</v>
      </c>
      <c r="AC637" s="42">
        <v>5.7099999999999998E-2</v>
      </c>
      <c r="AD637" s="42">
        <v>0</v>
      </c>
      <c r="AE637" s="42">
        <v>0</v>
      </c>
      <c r="AF637" s="42">
        <v>0</v>
      </c>
      <c r="AG637" s="42">
        <v>0.87</v>
      </c>
      <c r="AH637" s="42">
        <v>0</v>
      </c>
      <c r="AI637" s="42">
        <v>0</v>
      </c>
      <c r="AJ637" s="42">
        <v>-9999</v>
      </c>
      <c r="AK637" s="42">
        <v>3.5121000000000002</v>
      </c>
      <c r="AL637" s="42">
        <v>0</v>
      </c>
      <c r="AM637" s="42">
        <v>11857.034100000001</v>
      </c>
      <c r="AN637" s="42">
        <v>3.4794999999999998</v>
      </c>
      <c r="AO637" s="42">
        <v>0.38190000000000002</v>
      </c>
      <c r="AP637" s="42">
        <v>0.30990000000000001</v>
      </c>
      <c r="AQ637" s="42">
        <v>0</v>
      </c>
      <c r="AR637" s="42">
        <v>0</v>
      </c>
      <c r="AS637" s="42">
        <v>0</v>
      </c>
      <c r="AT637" s="42">
        <v>0</v>
      </c>
      <c r="AU637" s="42">
        <v>0</v>
      </c>
      <c r="AV637" s="42">
        <v>0</v>
      </c>
      <c r="AW637" s="42">
        <v>0</v>
      </c>
      <c r="AX637" s="42">
        <v>0</v>
      </c>
      <c r="AY637" s="42">
        <v>0</v>
      </c>
      <c r="AZ637" s="42">
        <v>0</v>
      </c>
      <c r="BA637" s="42">
        <v>0</v>
      </c>
    </row>
    <row r="638" spans="1:53" s="6" customFormat="1" x14ac:dyDescent="0.25">
      <c r="A638" s="6">
        <v>2055</v>
      </c>
      <c r="B638" s="6" t="s">
        <v>98</v>
      </c>
      <c r="C638" s="6" t="s">
        <v>101</v>
      </c>
      <c r="D638" s="6" t="s">
        <v>135</v>
      </c>
      <c r="E638" s="6" t="s">
        <v>113</v>
      </c>
      <c r="F638" s="42" t="s">
        <v>51</v>
      </c>
      <c r="G638" s="42" t="s">
        <v>55</v>
      </c>
      <c r="H638" s="42" t="s">
        <v>50</v>
      </c>
      <c r="I638" s="42">
        <v>0.43840000000000001</v>
      </c>
      <c r="J638" s="42">
        <v>0.125</v>
      </c>
      <c r="K638" s="42">
        <v>3.2427000000000001</v>
      </c>
      <c r="L638" s="42">
        <v>0</v>
      </c>
      <c r="M638" s="42">
        <v>0</v>
      </c>
      <c r="N638" s="42">
        <v>0</v>
      </c>
      <c r="O638" s="42">
        <v>0</v>
      </c>
      <c r="P638" s="42">
        <v>0.28970000000000001</v>
      </c>
      <c r="Q638" s="42">
        <v>0.47720000000000001</v>
      </c>
      <c r="R638" s="42">
        <v>0</v>
      </c>
      <c r="S638" s="42">
        <v>2.5114000000000001</v>
      </c>
      <c r="T638" s="42">
        <v>0.79890000000000005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  <c r="Z638" s="42">
        <v>11857.218999999999</v>
      </c>
      <c r="AA638" s="42">
        <v>0</v>
      </c>
      <c r="AB638" s="42">
        <v>0</v>
      </c>
      <c r="AC638" s="42">
        <v>5.3600000000000002E-2</v>
      </c>
      <c r="AD638" s="42">
        <v>0</v>
      </c>
      <c r="AE638" s="42">
        <v>0</v>
      </c>
      <c r="AF638" s="42">
        <v>0</v>
      </c>
      <c r="AG638" s="42">
        <v>0.87</v>
      </c>
      <c r="AH638" s="42">
        <v>0</v>
      </c>
      <c r="AI638" s="42">
        <v>0</v>
      </c>
      <c r="AJ638" s="42">
        <v>-9999</v>
      </c>
      <c r="AK638" s="42">
        <v>3.3677000000000001</v>
      </c>
      <c r="AL638" s="42">
        <v>0</v>
      </c>
      <c r="AM638" s="42">
        <v>11857.218999999999</v>
      </c>
      <c r="AN638" s="42">
        <v>3.3102999999999998</v>
      </c>
      <c r="AO638" s="42">
        <v>0.47720000000000001</v>
      </c>
      <c r="AP638" s="42">
        <v>0.34339999999999998</v>
      </c>
      <c r="AQ638" s="42">
        <v>0</v>
      </c>
      <c r="AR638" s="42">
        <v>0</v>
      </c>
      <c r="AS638" s="42">
        <v>0</v>
      </c>
      <c r="AT638" s="42">
        <v>0</v>
      </c>
      <c r="AU638" s="42">
        <v>0</v>
      </c>
      <c r="AV638" s="42">
        <v>0</v>
      </c>
      <c r="AW638" s="42">
        <v>0</v>
      </c>
      <c r="AX638" s="42">
        <v>0</v>
      </c>
      <c r="AY638" s="42">
        <v>0</v>
      </c>
      <c r="AZ638" s="42">
        <v>0</v>
      </c>
      <c r="BA638" s="42">
        <v>0</v>
      </c>
    </row>
    <row r="639" spans="1:53" s="6" customFormat="1" x14ac:dyDescent="0.25">
      <c r="A639" s="6">
        <v>2070</v>
      </c>
      <c r="B639" s="6" t="s">
        <v>98</v>
      </c>
      <c r="C639" s="6" t="s">
        <v>101</v>
      </c>
      <c r="D639" s="6" t="s">
        <v>135</v>
      </c>
      <c r="E639" s="6" t="s">
        <v>113</v>
      </c>
      <c r="F639" s="42" t="s">
        <v>51</v>
      </c>
      <c r="G639" s="42" t="s">
        <v>55</v>
      </c>
      <c r="H639" s="42" t="s">
        <v>50</v>
      </c>
      <c r="I639" s="42">
        <v>0.71779999999999999</v>
      </c>
      <c r="J639" s="42">
        <v>0.1031</v>
      </c>
      <c r="K639" s="42">
        <v>1.8628</v>
      </c>
      <c r="L639" s="42">
        <v>0</v>
      </c>
      <c r="M639" s="42">
        <v>0</v>
      </c>
      <c r="N639" s="42">
        <v>0</v>
      </c>
      <c r="O639" s="42">
        <v>0</v>
      </c>
      <c r="P639" s="42">
        <v>1.4489000000000001</v>
      </c>
      <c r="Q639" s="42">
        <v>0.64419999999999999</v>
      </c>
      <c r="R639" s="42">
        <v>0</v>
      </c>
      <c r="S639" s="42">
        <v>2.3502000000000001</v>
      </c>
      <c r="T639" s="42">
        <v>0.78669999999999995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  <c r="Z639" s="42">
        <v>11857.463400000001</v>
      </c>
      <c r="AA639" s="42">
        <v>0</v>
      </c>
      <c r="AB639" s="42">
        <v>0</v>
      </c>
      <c r="AC639" s="42">
        <v>3.6299999999999999E-2</v>
      </c>
      <c r="AD639" s="42">
        <v>0</v>
      </c>
      <c r="AE639" s="42">
        <v>0</v>
      </c>
      <c r="AF639" s="42">
        <v>0</v>
      </c>
      <c r="AG639" s="42">
        <v>0.87</v>
      </c>
      <c r="AH639" s="42">
        <v>2.1899999999999999E-2</v>
      </c>
      <c r="AI639" s="42">
        <v>0</v>
      </c>
      <c r="AJ639" s="42">
        <v>-9999</v>
      </c>
      <c r="AK639" s="42">
        <v>1.9659</v>
      </c>
      <c r="AL639" s="42">
        <v>0</v>
      </c>
      <c r="AM639" s="42">
        <v>11857.463400000001</v>
      </c>
      <c r="AN639" s="42">
        <v>3.137</v>
      </c>
      <c r="AO639" s="42">
        <v>0.64419999999999999</v>
      </c>
      <c r="AP639" s="42">
        <v>1.5069999999999999</v>
      </c>
      <c r="AQ639" s="42">
        <v>0</v>
      </c>
      <c r="AR639" s="42">
        <v>0</v>
      </c>
      <c r="AS639" s="42">
        <v>0</v>
      </c>
      <c r="AT639" s="42">
        <v>0</v>
      </c>
      <c r="AU639" s="42">
        <v>0</v>
      </c>
      <c r="AV639" s="42">
        <v>0</v>
      </c>
      <c r="AW639" s="42">
        <v>0</v>
      </c>
      <c r="AX639" s="42">
        <v>0</v>
      </c>
      <c r="AY639" s="42">
        <v>0</v>
      </c>
      <c r="AZ639" s="42">
        <v>0</v>
      </c>
      <c r="BA639" s="42">
        <v>0</v>
      </c>
    </row>
    <row r="640" spans="1:53" s="6" customFormat="1" x14ac:dyDescent="0.25">
      <c r="A640" s="6">
        <v>2085</v>
      </c>
      <c r="B640" s="6" t="s">
        <v>98</v>
      </c>
      <c r="C640" s="6" t="s">
        <v>101</v>
      </c>
      <c r="D640" s="6" t="s">
        <v>135</v>
      </c>
      <c r="E640" s="6" t="s">
        <v>113</v>
      </c>
      <c r="F640" s="42" t="s">
        <v>51</v>
      </c>
      <c r="G640" s="42" t="s">
        <v>55</v>
      </c>
      <c r="H640" s="42" t="s">
        <v>50</v>
      </c>
      <c r="I640" s="42">
        <v>0.99719999999999998</v>
      </c>
      <c r="J640" s="42">
        <v>3.8399999999999997E-2</v>
      </c>
      <c r="K640" s="42">
        <v>0.83550000000000002</v>
      </c>
      <c r="L640" s="42">
        <v>0</v>
      </c>
      <c r="M640" s="42">
        <v>0</v>
      </c>
      <c r="N640" s="42">
        <v>0</v>
      </c>
      <c r="O640" s="42">
        <v>0</v>
      </c>
      <c r="P640" s="42">
        <v>1.6924999999999999</v>
      </c>
      <c r="Q640" s="42">
        <v>1.3803000000000001</v>
      </c>
      <c r="R640" s="42">
        <v>0</v>
      </c>
      <c r="S640" s="42">
        <v>1.9782</v>
      </c>
      <c r="T640" s="42">
        <v>0.34110000000000001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  <c r="Z640" s="42">
        <v>11858.347599999999</v>
      </c>
      <c r="AA640" s="42">
        <v>0</v>
      </c>
      <c r="AB640" s="42">
        <v>0</v>
      </c>
      <c r="AC640" s="42">
        <v>1.7299999999999999E-2</v>
      </c>
      <c r="AD640" s="42">
        <v>0</v>
      </c>
      <c r="AE640" s="42">
        <v>0</v>
      </c>
      <c r="AF640" s="42">
        <v>0</v>
      </c>
      <c r="AG640" s="42">
        <v>0.87</v>
      </c>
      <c r="AH640" s="42">
        <v>8.6599999999999996E-2</v>
      </c>
      <c r="AI640" s="42">
        <v>0</v>
      </c>
      <c r="AJ640" s="42">
        <v>-9999</v>
      </c>
      <c r="AK640" s="42">
        <v>0.87390000000000001</v>
      </c>
      <c r="AL640" s="42">
        <v>0</v>
      </c>
      <c r="AM640" s="42">
        <v>11858.347599999999</v>
      </c>
      <c r="AN640" s="42">
        <v>2.3193000000000001</v>
      </c>
      <c r="AO640" s="42">
        <v>1.3803000000000001</v>
      </c>
      <c r="AP640" s="42">
        <v>1.7964</v>
      </c>
      <c r="AQ640" s="42">
        <v>0</v>
      </c>
      <c r="AR640" s="42">
        <v>0</v>
      </c>
      <c r="AS640" s="42">
        <v>0</v>
      </c>
      <c r="AT640" s="42">
        <v>0</v>
      </c>
      <c r="AU640" s="42">
        <v>0</v>
      </c>
      <c r="AV640" s="42">
        <v>0</v>
      </c>
      <c r="AW640" s="42">
        <v>0</v>
      </c>
      <c r="AX640" s="42">
        <v>0</v>
      </c>
      <c r="AY640" s="42">
        <v>0</v>
      </c>
      <c r="AZ640" s="42">
        <v>0</v>
      </c>
      <c r="BA640" s="42">
        <v>0</v>
      </c>
    </row>
    <row r="641" spans="1:53" s="6" customFormat="1" x14ac:dyDescent="0.25">
      <c r="A641" s="6">
        <v>2100</v>
      </c>
      <c r="B641" s="6" t="s">
        <v>98</v>
      </c>
      <c r="C641" s="6" t="s">
        <v>101</v>
      </c>
      <c r="D641" s="6" t="s">
        <v>135</v>
      </c>
      <c r="E641" s="6" t="s">
        <v>113</v>
      </c>
      <c r="F641" s="42" t="s">
        <v>51</v>
      </c>
      <c r="G641" s="42" t="s">
        <v>55</v>
      </c>
      <c r="H641" s="42" t="s">
        <v>50</v>
      </c>
      <c r="I641" s="42">
        <v>1.2829999999999999</v>
      </c>
      <c r="J641" s="42">
        <v>0.03</v>
      </c>
      <c r="K641" s="42">
        <v>0.27479999999999999</v>
      </c>
      <c r="L641" s="42">
        <v>0</v>
      </c>
      <c r="M641" s="42">
        <v>0</v>
      </c>
      <c r="N641" s="42">
        <v>0</v>
      </c>
      <c r="O641" s="42">
        <v>0</v>
      </c>
      <c r="P641" s="42">
        <v>0.91279999999999994</v>
      </c>
      <c r="Q641" s="42">
        <v>2.6570999999999998</v>
      </c>
      <c r="R641" s="42">
        <v>0</v>
      </c>
      <c r="S641" s="42">
        <v>0.91749999999999998</v>
      </c>
      <c r="T641" s="42">
        <v>0.2172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  <c r="Z641" s="42">
        <v>11859.599399999999</v>
      </c>
      <c r="AA641" s="42">
        <v>0</v>
      </c>
      <c r="AB641" s="42">
        <v>0</v>
      </c>
      <c r="AC641" s="42">
        <v>1.37E-2</v>
      </c>
      <c r="AD641" s="42">
        <v>0</v>
      </c>
      <c r="AE641" s="42">
        <v>0</v>
      </c>
      <c r="AF641" s="42">
        <v>0</v>
      </c>
      <c r="AG641" s="42">
        <v>0.87</v>
      </c>
      <c r="AH641" s="42">
        <v>9.5000000000000001E-2</v>
      </c>
      <c r="AI641" s="42">
        <v>0</v>
      </c>
      <c r="AJ641" s="42">
        <v>-9999</v>
      </c>
      <c r="AK641" s="42">
        <v>0.30480000000000002</v>
      </c>
      <c r="AL641" s="42">
        <v>0</v>
      </c>
      <c r="AM641" s="42">
        <v>11859.599399999999</v>
      </c>
      <c r="AN641" s="42">
        <v>1.1347</v>
      </c>
      <c r="AO641" s="42">
        <v>2.6570999999999998</v>
      </c>
      <c r="AP641" s="42">
        <v>1.0215000000000001</v>
      </c>
      <c r="AQ641" s="42">
        <v>0</v>
      </c>
      <c r="AR641" s="42">
        <v>0</v>
      </c>
      <c r="AS641" s="42">
        <v>0</v>
      </c>
      <c r="AT641" s="42">
        <v>0</v>
      </c>
      <c r="AU641" s="42">
        <v>0</v>
      </c>
      <c r="AV641" s="42">
        <v>0</v>
      </c>
      <c r="AW641" s="42">
        <v>0</v>
      </c>
      <c r="AX641" s="42">
        <v>0</v>
      </c>
      <c r="AY641" s="42">
        <v>0</v>
      </c>
      <c r="AZ641" s="42">
        <v>0</v>
      </c>
      <c r="BA641" s="42">
        <v>0</v>
      </c>
    </row>
    <row r="642" spans="1:53" s="6" customFormat="1" x14ac:dyDescent="0.25">
      <c r="A642" s="6">
        <v>0</v>
      </c>
      <c r="B642" s="6" t="s">
        <v>99</v>
      </c>
      <c r="C642" s="6" t="s">
        <v>101</v>
      </c>
      <c r="F642" s="42" t="s">
        <v>51</v>
      </c>
      <c r="G642" s="42" t="s">
        <v>55</v>
      </c>
      <c r="H642" s="42" t="s">
        <v>50</v>
      </c>
      <c r="I642" s="42">
        <v>0</v>
      </c>
      <c r="J642" s="42">
        <v>175.53749999999999</v>
      </c>
      <c r="K642" s="42">
        <v>4027.7424999999998</v>
      </c>
      <c r="L642" s="42">
        <v>147.79750000000001</v>
      </c>
      <c r="M642" s="42">
        <v>0</v>
      </c>
      <c r="N642" s="42">
        <v>7.5025000000000004</v>
      </c>
      <c r="O642" s="42">
        <v>124.84</v>
      </c>
      <c r="P642" s="42">
        <v>1.86</v>
      </c>
      <c r="Q642" s="42">
        <v>20.317499999999999</v>
      </c>
      <c r="R642" s="42">
        <v>0</v>
      </c>
      <c r="S642" s="42">
        <v>3.9224999999999999</v>
      </c>
      <c r="T642" s="42">
        <v>0.95250000000000001</v>
      </c>
      <c r="U642" s="42">
        <v>0</v>
      </c>
      <c r="V642" s="42">
        <v>0</v>
      </c>
      <c r="W642" s="42">
        <v>0</v>
      </c>
      <c r="X642" s="42">
        <v>32.564999999999998</v>
      </c>
      <c r="Y642" s="42">
        <v>99.407499999999999</v>
      </c>
      <c r="Z642" s="42">
        <v>1233.3225</v>
      </c>
      <c r="AA642" s="42">
        <v>0</v>
      </c>
      <c r="AB642" s="42">
        <v>0</v>
      </c>
      <c r="AC642" s="42">
        <v>643.70000000000005</v>
      </c>
      <c r="AD642" s="42">
        <v>0</v>
      </c>
      <c r="AE642" s="42">
        <v>0</v>
      </c>
      <c r="AF642" s="42">
        <v>76.512500000000003</v>
      </c>
      <c r="AG642" s="42">
        <v>6789.9674999999997</v>
      </c>
      <c r="AH642" s="42">
        <v>0</v>
      </c>
      <c r="AI642" s="42">
        <v>0</v>
      </c>
      <c r="AJ642" s="42">
        <v>-9999</v>
      </c>
      <c r="AK642" s="42">
        <v>4203.28</v>
      </c>
      <c r="AL642" s="42">
        <v>155.30000000000001</v>
      </c>
      <c r="AM642" s="42">
        <v>1365.2950000000001</v>
      </c>
      <c r="AN642" s="42">
        <v>4.875</v>
      </c>
      <c r="AO642" s="42">
        <v>20.317499999999999</v>
      </c>
      <c r="AP642" s="42">
        <v>645.55999999999995</v>
      </c>
      <c r="AQ642" s="42">
        <v>201.35249999999999</v>
      </c>
      <c r="AR642" s="42">
        <v>0</v>
      </c>
      <c r="AS642" s="42">
        <v>0</v>
      </c>
      <c r="AT642" s="42">
        <v>0</v>
      </c>
      <c r="AU642" s="42">
        <v>0</v>
      </c>
      <c r="AV642" s="42">
        <v>0</v>
      </c>
      <c r="AW642" s="42">
        <v>0</v>
      </c>
      <c r="AX642" s="42">
        <v>0</v>
      </c>
      <c r="AY642" s="42">
        <v>0</v>
      </c>
      <c r="AZ642" s="42">
        <v>0</v>
      </c>
      <c r="BA642" s="42">
        <v>0</v>
      </c>
    </row>
    <row r="643" spans="1:53" s="6" customFormat="1" x14ac:dyDescent="0.25">
      <c r="A643" s="6">
        <v>2010</v>
      </c>
      <c r="B643" s="6" t="s">
        <v>99</v>
      </c>
      <c r="C643" s="6" t="s">
        <v>101</v>
      </c>
      <c r="F643" s="42" t="s">
        <v>51</v>
      </c>
      <c r="G643" s="42" t="s">
        <v>55</v>
      </c>
      <c r="H643" s="42" t="s">
        <v>50</v>
      </c>
      <c r="I643" s="42">
        <v>0</v>
      </c>
      <c r="J643" s="42">
        <v>174.9436</v>
      </c>
      <c r="K643" s="42">
        <v>3962.5900999999999</v>
      </c>
      <c r="L643" s="42">
        <v>145.84639999999999</v>
      </c>
      <c r="M643" s="42">
        <v>0</v>
      </c>
      <c r="N643" s="42">
        <v>7.49</v>
      </c>
      <c r="O643" s="42">
        <v>122.3112</v>
      </c>
      <c r="P643" s="42">
        <v>68.813100000000006</v>
      </c>
      <c r="Q643" s="42">
        <v>76.571399999999997</v>
      </c>
      <c r="R643" s="42">
        <v>0</v>
      </c>
      <c r="S643" s="42">
        <v>3.9174000000000002</v>
      </c>
      <c r="T643" s="42">
        <v>3.2042000000000002</v>
      </c>
      <c r="U643" s="42">
        <v>0</v>
      </c>
      <c r="V643" s="42">
        <v>0</v>
      </c>
      <c r="W643" s="42">
        <v>0</v>
      </c>
      <c r="X643" s="42">
        <v>32.564999999999998</v>
      </c>
      <c r="Y643" s="42">
        <v>93.622500000000002</v>
      </c>
      <c r="Z643" s="42">
        <v>1239.1622</v>
      </c>
      <c r="AA643" s="42">
        <v>0</v>
      </c>
      <c r="AB643" s="42">
        <v>0</v>
      </c>
      <c r="AC643" s="42">
        <v>591.55420000000004</v>
      </c>
      <c r="AD643" s="42">
        <v>0</v>
      </c>
      <c r="AE643" s="42">
        <v>0</v>
      </c>
      <c r="AF643" s="42">
        <v>72.794799999999995</v>
      </c>
      <c r="AG643" s="42">
        <v>6789.9674999999997</v>
      </c>
      <c r="AH643" s="42">
        <v>0.59389999999999998</v>
      </c>
      <c r="AI643" s="42">
        <v>0</v>
      </c>
      <c r="AJ643" s="42">
        <v>-9999</v>
      </c>
      <c r="AK643" s="42">
        <v>4137.5337</v>
      </c>
      <c r="AL643" s="42">
        <v>153.3365</v>
      </c>
      <c r="AM643" s="42">
        <v>1365.3497</v>
      </c>
      <c r="AN643" s="42">
        <v>7.1215999999999999</v>
      </c>
      <c r="AO643" s="42">
        <v>76.571399999999997</v>
      </c>
      <c r="AP643" s="42">
        <v>660.96119999999996</v>
      </c>
      <c r="AQ643" s="42">
        <v>195.10589999999999</v>
      </c>
      <c r="AR643" s="42">
        <v>0</v>
      </c>
      <c r="AS643" s="42">
        <v>0</v>
      </c>
      <c r="AT643" s="42">
        <v>0</v>
      </c>
      <c r="AU643" s="42">
        <v>0</v>
      </c>
      <c r="AV643" s="42">
        <v>0</v>
      </c>
      <c r="AW643" s="42">
        <v>0</v>
      </c>
      <c r="AX643" s="42">
        <v>0</v>
      </c>
      <c r="AY643" s="42">
        <v>0</v>
      </c>
      <c r="AZ643" s="42">
        <v>0</v>
      </c>
      <c r="BA643" s="42">
        <v>0</v>
      </c>
    </row>
    <row r="644" spans="1:53" s="6" customFormat="1" x14ac:dyDescent="0.25">
      <c r="A644" s="6">
        <v>2025</v>
      </c>
      <c r="B644" s="6" t="s">
        <v>99</v>
      </c>
      <c r="C644" s="6" t="s">
        <v>101</v>
      </c>
      <c r="F644" s="42" t="s">
        <v>51</v>
      </c>
      <c r="G644" s="42" t="s">
        <v>55</v>
      </c>
      <c r="H644" s="42" t="s">
        <v>50</v>
      </c>
      <c r="I644" s="42">
        <v>8.2799999999999999E-2</v>
      </c>
      <c r="J644" s="42">
        <v>174.76130000000001</v>
      </c>
      <c r="K644" s="42">
        <v>3952.1293999999998</v>
      </c>
      <c r="L644" s="42">
        <v>145.43190000000001</v>
      </c>
      <c r="M644" s="42">
        <v>0</v>
      </c>
      <c r="N644" s="42">
        <v>7.4837999999999996</v>
      </c>
      <c r="O644" s="42">
        <v>122.0916</v>
      </c>
      <c r="P644" s="42">
        <v>48.954300000000003</v>
      </c>
      <c r="Q644" s="42">
        <v>106.8867</v>
      </c>
      <c r="R644" s="42">
        <v>0</v>
      </c>
      <c r="S644" s="42">
        <v>3.9028</v>
      </c>
      <c r="T644" s="42">
        <v>15.4213</v>
      </c>
      <c r="U644" s="42">
        <v>0</v>
      </c>
      <c r="V644" s="42">
        <v>0</v>
      </c>
      <c r="W644" s="42">
        <v>0</v>
      </c>
      <c r="X644" s="42">
        <v>31.927499999999998</v>
      </c>
      <c r="Y644" s="42">
        <v>29.234999999999999</v>
      </c>
      <c r="Z644" s="42">
        <v>1304.6162999999999</v>
      </c>
      <c r="AA644" s="42">
        <v>0</v>
      </c>
      <c r="AB644" s="42">
        <v>0</v>
      </c>
      <c r="AC644" s="42">
        <v>581.63530000000003</v>
      </c>
      <c r="AD644" s="42">
        <v>0</v>
      </c>
      <c r="AE644" s="42">
        <v>0</v>
      </c>
      <c r="AF644" s="42">
        <v>70.726699999999994</v>
      </c>
      <c r="AG644" s="42">
        <v>6789.9674999999997</v>
      </c>
      <c r="AH644" s="42">
        <v>0.7762</v>
      </c>
      <c r="AI644" s="42">
        <v>0</v>
      </c>
      <c r="AJ644" s="42">
        <v>-9999</v>
      </c>
      <c r="AK644" s="42">
        <v>4126.8905999999997</v>
      </c>
      <c r="AL644" s="42">
        <v>152.91569999999999</v>
      </c>
      <c r="AM644" s="42">
        <v>1365.7788</v>
      </c>
      <c r="AN644" s="42">
        <v>19.324200000000001</v>
      </c>
      <c r="AO644" s="42">
        <v>106.8867</v>
      </c>
      <c r="AP644" s="42">
        <v>631.36580000000004</v>
      </c>
      <c r="AQ644" s="42">
        <v>192.81829999999999</v>
      </c>
      <c r="AR644" s="42">
        <v>0</v>
      </c>
      <c r="AS644" s="42">
        <v>0</v>
      </c>
      <c r="AT644" s="42">
        <v>0</v>
      </c>
      <c r="AU644" s="42">
        <v>0</v>
      </c>
      <c r="AV644" s="42">
        <v>0</v>
      </c>
      <c r="AW644" s="42">
        <v>0</v>
      </c>
      <c r="AX644" s="42">
        <v>0</v>
      </c>
      <c r="AY644" s="42">
        <v>0</v>
      </c>
      <c r="AZ644" s="42">
        <v>0</v>
      </c>
      <c r="BA644" s="42">
        <v>0</v>
      </c>
    </row>
    <row r="645" spans="1:53" s="6" customFormat="1" x14ac:dyDescent="0.25">
      <c r="A645" s="6">
        <v>2040</v>
      </c>
      <c r="B645" s="6" t="s">
        <v>99</v>
      </c>
      <c r="C645" s="6" t="s">
        <v>101</v>
      </c>
      <c r="F645" s="42" t="s">
        <v>51</v>
      </c>
      <c r="G645" s="42" t="s">
        <v>55</v>
      </c>
      <c r="H645" s="42" t="s">
        <v>50</v>
      </c>
      <c r="I645" s="42">
        <v>0.2606</v>
      </c>
      <c r="J645" s="42">
        <v>174.34270000000001</v>
      </c>
      <c r="K645" s="42">
        <v>3926.8744999999999</v>
      </c>
      <c r="L645" s="42">
        <v>144.5932</v>
      </c>
      <c r="M645" s="42">
        <v>0</v>
      </c>
      <c r="N645" s="42">
        <v>7.4452999999999996</v>
      </c>
      <c r="O645" s="42">
        <v>117.68770000000001</v>
      </c>
      <c r="P645" s="42">
        <v>58.981999999999999</v>
      </c>
      <c r="Q645" s="42">
        <v>172.68809999999999</v>
      </c>
      <c r="R645" s="42">
        <v>0</v>
      </c>
      <c r="S645" s="42">
        <v>3.8628</v>
      </c>
      <c r="T645" s="42">
        <v>14.005100000000001</v>
      </c>
      <c r="U645" s="42">
        <v>0</v>
      </c>
      <c r="V645" s="42">
        <v>0</v>
      </c>
      <c r="W645" s="42">
        <v>0</v>
      </c>
      <c r="X645" s="42">
        <v>31.92</v>
      </c>
      <c r="Y645" s="42">
        <v>25.3125</v>
      </c>
      <c r="Z645" s="42">
        <v>1315.7499</v>
      </c>
      <c r="AA645" s="42">
        <v>0</v>
      </c>
      <c r="AB645" s="42">
        <v>0</v>
      </c>
      <c r="AC645" s="42">
        <v>538.28729999999996</v>
      </c>
      <c r="AD645" s="42">
        <v>0</v>
      </c>
      <c r="AE645" s="42">
        <v>0</v>
      </c>
      <c r="AF645" s="42">
        <v>63.034100000000002</v>
      </c>
      <c r="AG645" s="42">
        <v>6789.9674999999997</v>
      </c>
      <c r="AH645" s="42">
        <v>1.1948000000000001</v>
      </c>
      <c r="AI645" s="42">
        <v>0</v>
      </c>
      <c r="AJ645" s="42">
        <v>-9999</v>
      </c>
      <c r="AK645" s="42">
        <v>4101.2170999999998</v>
      </c>
      <c r="AL645" s="42">
        <v>152.0385</v>
      </c>
      <c r="AM645" s="42">
        <v>1372.9824000000001</v>
      </c>
      <c r="AN645" s="42">
        <v>17.867899999999999</v>
      </c>
      <c r="AO645" s="42">
        <v>172.68809999999999</v>
      </c>
      <c r="AP645" s="42">
        <v>598.46420000000001</v>
      </c>
      <c r="AQ645" s="42">
        <v>180.72190000000001</v>
      </c>
      <c r="AR645" s="42">
        <v>0</v>
      </c>
      <c r="AS645" s="42">
        <v>0</v>
      </c>
      <c r="AT645" s="42">
        <v>0</v>
      </c>
      <c r="AU645" s="42">
        <v>0</v>
      </c>
      <c r="AV645" s="42">
        <v>0</v>
      </c>
      <c r="AW645" s="42">
        <v>0</v>
      </c>
      <c r="AX645" s="42">
        <v>0</v>
      </c>
      <c r="AY645" s="42">
        <v>0</v>
      </c>
      <c r="AZ645" s="42">
        <v>0</v>
      </c>
      <c r="BA645" s="42">
        <v>0</v>
      </c>
    </row>
    <row r="646" spans="1:53" s="6" customFormat="1" x14ac:dyDescent="0.25">
      <c r="A646" s="6">
        <v>2055</v>
      </c>
      <c r="B646" s="6" t="s">
        <v>99</v>
      </c>
      <c r="C646" s="6" t="s">
        <v>101</v>
      </c>
      <c r="F646" s="42" t="s">
        <v>51</v>
      </c>
      <c r="G646" s="42" t="s">
        <v>55</v>
      </c>
      <c r="H646" s="42" t="s">
        <v>50</v>
      </c>
      <c r="I646" s="42">
        <v>0.43840000000000001</v>
      </c>
      <c r="J646" s="42">
        <v>173.5986</v>
      </c>
      <c r="K646" s="42">
        <v>3896.8145</v>
      </c>
      <c r="L646" s="42">
        <v>143.61449999999999</v>
      </c>
      <c r="M646" s="42">
        <v>0</v>
      </c>
      <c r="N646" s="42">
        <v>7.3533999999999997</v>
      </c>
      <c r="O646" s="42">
        <v>110.4571</v>
      </c>
      <c r="P646" s="42">
        <v>68.656400000000005</v>
      </c>
      <c r="Q646" s="42">
        <v>328.33920000000001</v>
      </c>
      <c r="R646" s="42">
        <v>0</v>
      </c>
      <c r="S646" s="42">
        <v>3.7515999999999998</v>
      </c>
      <c r="T646" s="42">
        <v>9.1903000000000006</v>
      </c>
      <c r="U646" s="42">
        <v>0</v>
      </c>
      <c r="V646" s="42">
        <v>0</v>
      </c>
      <c r="W646" s="42">
        <v>0</v>
      </c>
      <c r="X646" s="42">
        <v>31.88</v>
      </c>
      <c r="Y646" s="42">
        <v>22.202500000000001</v>
      </c>
      <c r="Z646" s="42">
        <v>1328.8007</v>
      </c>
      <c r="AA646" s="42">
        <v>0</v>
      </c>
      <c r="AB646" s="42">
        <v>0</v>
      </c>
      <c r="AC646" s="42">
        <v>418.90269999999998</v>
      </c>
      <c r="AD646" s="42">
        <v>0</v>
      </c>
      <c r="AE646" s="42">
        <v>0</v>
      </c>
      <c r="AF646" s="42">
        <v>50.479799999999997</v>
      </c>
      <c r="AG646" s="42">
        <v>6789.9674999999997</v>
      </c>
      <c r="AH646" s="42">
        <v>1.9389000000000001</v>
      </c>
      <c r="AI646" s="42">
        <v>0</v>
      </c>
      <c r="AJ646" s="42">
        <v>-9999</v>
      </c>
      <c r="AK646" s="42">
        <v>4070.4131000000002</v>
      </c>
      <c r="AL646" s="42">
        <v>150.96789999999999</v>
      </c>
      <c r="AM646" s="42">
        <v>1382.8832</v>
      </c>
      <c r="AN646" s="42">
        <v>12.941800000000001</v>
      </c>
      <c r="AO646" s="42">
        <v>328.33920000000001</v>
      </c>
      <c r="AP646" s="42">
        <v>489.49790000000002</v>
      </c>
      <c r="AQ646" s="42">
        <v>160.93690000000001</v>
      </c>
      <c r="AR646" s="42">
        <v>0</v>
      </c>
      <c r="AS646" s="42">
        <v>0</v>
      </c>
      <c r="AT646" s="42">
        <v>0</v>
      </c>
      <c r="AU646" s="42">
        <v>0</v>
      </c>
      <c r="AV646" s="42">
        <v>0</v>
      </c>
      <c r="AW646" s="42">
        <v>0</v>
      </c>
      <c r="AX646" s="42">
        <v>0</v>
      </c>
      <c r="AY646" s="42">
        <v>0</v>
      </c>
      <c r="AZ646" s="42">
        <v>0</v>
      </c>
      <c r="BA646" s="42">
        <v>0</v>
      </c>
    </row>
    <row r="647" spans="1:53" s="6" customFormat="1" x14ac:dyDescent="0.25">
      <c r="A647" s="6">
        <v>2070</v>
      </c>
      <c r="B647" s="6" t="s">
        <v>99</v>
      </c>
      <c r="C647" s="6" t="s">
        <v>101</v>
      </c>
      <c r="F647" s="42" t="s">
        <v>51</v>
      </c>
      <c r="G647" s="42" t="s">
        <v>55</v>
      </c>
      <c r="H647" s="42" t="s">
        <v>50</v>
      </c>
      <c r="I647" s="42">
        <v>0.71779999999999999</v>
      </c>
      <c r="J647" s="42">
        <v>171.46090000000001</v>
      </c>
      <c r="K647" s="42">
        <v>3857.3939</v>
      </c>
      <c r="L647" s="42">
        <v>142.6525</v>
      </c>
      <c r="M647" s="42">
        <v>0</v>
      </c>
      <c r="N647" s="42">
        <v>7.2668999999999997</v>
      </c>
      <c r="O647" s="42">
        <v>90.330299999999994</v>
      </c>
      <c r="P647" s="42">
        <v>60.774700000000003</v>
      </c>
      <c r="Q647" s="42">
        <v>713.64449999999999</v>
      </c>
      <c r="R647" s="42">
        <v>0</v>
      </c>
      <c r="S647" s="42">
        <v>3.1875</v>
      </c>
      <c r="T647" s="42">
        <v>39.048000000000002</v>
      </c>
      <c r="U647" s="42">
        <v>0</v>
      </c>
      <c r="V647" s="42">
        <v>0</v>
      </c>
      <c r="W647" s="42">
        <v>0</v>
      </c>
      <c r="X647" s="42">
        <v>30.545000000000002</v>
      </c>
      <c r="Y647" s="42">
        <v>19.855</v>
      </c>
      <c r="Z647" s="42">
        <v>1340.1563000000001</v>
      </c>
      <c r="AA647" s="42">
        <v>0</v>
      </c>
      <c r="AB647" s="42">
        <v>0</v>
      </c>
      <c r="AC647" s="42">
        <v>92.113200000000006</v>
      </c>
      <c r="AD647" s="42">
        <v>0</v>
      </c>
      <c r="AE647" s="42">
        <v>0</v>
      </c>
      <c r="AF647" s="42">
        <v>23.474900000000002</v>
      </c>
      <c r="AG647" s="42">
        <v>6789.9674999999997</v>
      </c>
      <c r="AH647" s="42">
        <v>4.0766</v>
      </c>
      <c r="AI647" s="42">
        <v>0</v>
      </c>
      <c r="AJ647" s="42">
        <v>-9999</v>
      </c>
      <c r="AK647" s="42">
        <v>4028.8546999999999</v>
      </c>
      <c r="AL647" s="42">
        <v>149.9194</v>
      </c>
      <c r="AM647" s="42">
        <v>1390.5563</v>
      </c>
      <c r="AN647" s="42">
        <v>42.235399999999998</v>
      </c>
      <c r="AO647" s="42">
        <v>713.64449999999999</v>
      </c>
      <c r="AP647" s="42">
        <v>156.96459999999999</v>
      </c>
      <c r="AQ647" s="42">
        <v>113.8052</v>
      </c>
      <c r="AR647" s="42">
        <v>0</v>
      </c>
      <c r="AS647" s="42">
        <v>0</v>
      </c>
      <c r="AT647" s="42">
        <v>0</v>
      </c>
      <c r="AU647" s="42">
        <v>0</v>
      </c>
      <c r="AV647" s="42">
        <v>0</v>
      </c>
      <c r="AW647" s="42">
        <v>0</v>
      </c>
      <c r="AX647" s="42">
        <v>0</v>
      </c>
      <c r="AY647" s="42">
        <v>0</v>
      </c>
      <c r="AZ647" s="42">
        <v>0</v>
      </c>
      <c r="BA647" s="42">
        <v>0</v>
      </c>
    </row>
    <row r="648" spans="1:53" s="6" customFormat="1" x14ac:dyDescent="0.25">
      <c r="A648" s="6">
        <v>2085</v>
      </c>
      <c r="B648" s="6" t="s">
        <v>99</v>
      </c>
      <c r="C648" s="6" t="s">
        <v>101</v>
      </c>
      <c r="F648" s="42" t="s">
        <v>51</v>
      </c>
      <c r="G648" s="42" t="s">
        <v>55</v>
      </c>
      <c r="H648" s="42" t="s">
        <v>50</v>
      </c>
      <c r="I648" s="42">
        <v>0.99719999999999998</v>
      </c>
      <c r="J648" s="42">
        <v>169.3108</v>
      </c>
      <c r="K648" s="42">
        <v>3817.3597</v>
      </c>
      <c r="L648" s="42">
        <v>140.5575</v>
      </c>
      <c r="M648" s="42">
        <v>0</v>
      </c>
      <c r="N648" s="42">
        <v>7.0415999999999999</v>
      </c>
      <c r="O648" s="42">
        <v>69.946899999999999</v>
      </c>
      <c r="P648" s="42">
        <v>58.912799999999997</v>
      </c>
      <c r="Q648" s="42">
        <v>799.06010000000003</v>
      </c>
      <c r="R648" s="42">
        <v>0</v>
      </c>
      <c r="S648" s="42">
        <v>2.7288999999999999</v>
      </c>
      <c r="T648" s="42">
        <v>77.549300000000002</v>
      </c>
      <c r="U648" s="42">
        <v>0</v>
      </c>
      <c r="V648" s="42">
        <v>0</v>
      </c>
      <c r="W648" s="42">
        <v>0</v>
      </c>
      <c r="X648" s="42">
        <v>29.89</v>
      </c>
      <c r="Y648" s="42">
        <v>17.107500000000002</v>
      </c>
      <c r="Z648" s="42">
        <v>1365.6746000000001</v>
      </c>
      <c r="AA648" s="42">
        <v>0</v>
      </c>
      <c r="AB648" s="42">
        <v>0</v>
      </c>
      <c r="AC648" s="42">
        <v>19.108699999999999</v>
      </c>
      <c r="AD648" s="42">
        <v>0</v>
      </c>
      <c r="AE648" s="42">
        <v>0</v>
      </c>
      <c r="AF648" s="42">
        <v>15.504799999999999</v>
      </c>
      <c r="AG648" s="42">
        <v>6789.9674999999997</v>
      </c>
      <c r="AH648" s="42">
        <v>6.2267000000000001</v>
      </c>
      <c r="AI648" s="42">
        <v>0</v>
      </c>
      <c r="AJ648" s="42">
        <v>-9999</v>
      </c>
      <c r="AK648" s="42">
        <v>3986.6705000000002</v>
      </c>
      <c r="AL648" s="42">
        <v>147.59909999999999</v>
      </c>
      <c r="AM648" s="42">
        <v>1412.6721</v>
      </c>
      <c r="AN648" s="42">
        <v>80.278199999999998</v>
      </c>
      <c r="AO648" s="42">
        <v>799.06010000000003</v>
      </c>
      <c r="AP648" s="42">
        <v>84.2483</v>
      </c>
      <c r="AQ648" s="42">
        <v>85.451700000000002</v>
      </c>
      <c r="AR648" s="42">
        <v>0</v>
      </c>
      <c r="AS648" s="42">
        <v>0</v>
      </c>
      <c r="AT648" s="42">
        <v>0</v>
      </c>
      <c r="AU648" s="42">
        <v>0</v>
      </c>
      <c r="AV648" s="42">
        <v>0</v>
      </c>
      <c r="AW648" s="42">
        <v>0</v>
      </c>
      <c r="AX648" s="42">
        <v>0</v>
      </c>
      <c r="AY648" s="42">
        <v>0</v>
      </c>
      <c r="AZ648" s="42">
        <v>0</v>
      </c>
      <c r="BA648" s="42">
        <v>0</v>
      </c>
    </row>
    <row r="649" spans="1:53" s="6" customFormat="1" x14ac:dyDescent="0.25">
      <c r="A649" s="6">
        <v>2100</v>
      </c>
      <c r="B649" s="6" t="s">
        <v>99</v>
      </c>
      <c r="C649" s="6" t="s">
        <v>101</v>
      </c>
      <c r="F649" s="42" t="s">
        <v>51</v>
      </c>
      <c r="G649" s="42" t="s">
        <v>55</v>
      </c>
      <c r="H649" s="42" t="s">
        <v>50</v>
      </c>
      <c r="I649" s="42">
        <v>1.2829999999999999</v>
      </c>
      <c r="J649" s="42">
        <v>167.0641</v>
      </c>
      <c r="K649" s="42">
        <v>3779.4312</v>
      </c>
      <c r="L649" s="42">
        <v>139.4539</v>
      </c>
      <c r="M649" s="42">
        <v>0</v>
      </c>
      <c r="N649" s="42">
        <v>6.4122000000000003</v>
      </c>
      <c r="O649" s="42">
        <v>28.857800000000001</v>
      </c>
      <c r="P649" s="42">
        <v>54.235300000000002</v>
      </c>
      <c r="Q649" s="42">
        <v>548.81330000000003</v>
      </c>
      <c r="R649" s="42">
        <v>0</v>
      </c>
      <c r="S649" s="42">
        <v>2.3081999999999998</v>
      </c>
      <c r="T649" s="42">
        <v>377.48689999999999</v>
      </c>
      <c r="U649" s="42">
        <v>0</v>
      </c>
      <c r="V649" s="42">
        <v>0</v>
      </c>
      <c r="W649" s="42">
        <v>0</v>
      </c>
      <c r="X649" s="42">
        <v>28.672499999999999</v>
      </c>
      <c r="Y649" s="42">
        <v>14.414999999999999</v>
      </c>
      <c r="Z649" s="42">
        <v>1421.5155999999999</v>
      </c>
      <c r="AA649" s="42">
        <v>0</v>
      </c>
      <c r="AB649" s="42">
        <v>0</v>
      </c>
      <c r="AC649" s="42">
        <v>8.3042999999999996</v>
      </c>
      <c r="AD649" s="42">
        <v>0</v>
      </c>
      <c r="AE649" s="42">
        <v>0</v>
      </c>
      <c r="AF649" s="42">
        <v>10.5364</v>
      </c>
      <c r="AG649" s="42">
        <v>6789.9674999999997</v>
      </c>
      <c r="AH649" s="42">
        <v>8.4733999999999998</v>
      </c>
      <c r="AI649" s="42">
        <v>0</v>
      </c>
      <c r="AJ649" s="42">
        <v>-9999</v>
      </c>
      <c r="AK649" s="42">
        <v>3946.4953</v>
      </c>
      <c r="AL649" s="42">
        <v>145.86609999999999</v>
      </c>
      <c r="AM649" s="42">
        <v>1464.6031</v>
      </c>
      <c r="AN649" s="42">
        <v>379.79509999999999</v>
      </c>
      <c r="AO649" s="42">
        <v>548.81330000000003</v>
      </c>
      <c r="AP649" s="42">
        <v>71.012900000000002</v>
      </c>
      <c r="AQ649" s="42">
        <v>39.394199999999998</v>
      </c>
      <c r="AR649" s="42">
        <v>0</v>
      </c>
      <c r="AS649" s="42">
        <v>0</v>
      </c>
      <c r="AT649" s="42">
        <v>0</v>
      </c>
      <c r="AU649" s="42">
        <v>0</v>
      </c>
      <c r="AV649" s="42">
        <v>0</v>
      </c>
      <c r="AW649" s="42">
        <v>0</v>
      </c>
      <c r="AX649" s="42">
        <v>0</v>
      </c>
      <c r="AY649" s="42">
        <v>0</v>
      </c>
      <c r="AZ649" s="42">
        <v>0</v>
      </c>
      <c r="BA649" s="42">
        <v>0</v>
      </c>
    </row>
    <row r="650" spans="1:53" s="6" customFormat="1" x14ac:dyDescent="0.25">
      <c r="A650" s="6">
        <v>0</v>
      </c>
      <c r="B650" s="6" t="s">
        <v>100</v>
      </c>
      <c r="C650" s="6" t="s">
        <v>101</v>
      </c>
      <c r="F650" s="42" t="s">
        <v>51</v>
      </c>
      <c r="G650" s="42" t="s">
        <v>55</v>
      </c>
      <c r="H650" s="42" t="s">
        <v>50</v>
      </c>
      <c r="I650" s="42">
        <v>0</v>
      </c>
      <c r="J650" s="42">
        <v>0.16250000000000001</v>
      </c>
      <c r="K650" s="42">
        <v>1.5225</v>
      </c>
      <c r="L650" s="42">
        <v>0</v>
      </c>
      <c r="M650" s="42">
        <v>0</v>
      </c>
      <c r="N650" s="42">
        <v>0</v>
      </c>
      <c r="O650" s="42">
        <v>0</v>
      </c>
      <c r="P650" s="42">
        <v>0</v>
      </c>
      <c r="Q650" s="42">
        <v>0</v>
      </c>
      <c r="R650" s="42">
        <v>0</v>
      </c>
      <c r="S650" s="42">
        <v>0.16</v>
      </c>
      <c r="T650" s="42">
        <v>0</v>
      </c>
      <c r="U650" s="42">
        <v>0</v>
      </c>
      <c r="V650" s="42">
        <v>0</v>
      </c>
      <c r="W650" s="42">
        <v>0</v>
      </c>
      <c r="X650" s="42">
        <v>1.7500000000000002E-2</v>
      </c>
      <c r="Y650" s="42">
        <v>0</v>
      </c>
      <c r="Z650" s="42">
        <v>2322.2325000000001</v>
      </c>
      <c r="AA650" s="42">
        <v>0</v>
      </c>
      <c r="AB650" s="42">
        <v>0</v>
      </c>
      <c r="AC650" s="42">
        <v>0</v>
      </c>
      <c r="AD650" s="42">
        <v>0</v>
      </c>
      <c r="AE650" s="42">
        <v>0</v>
      </c>
      <c r="AF650" s="42">
        <v>0</v>
      </c>
      <c r="AG650" s="42">
        <v>0</v>
      </c>
      <c r="AH650" s="42">
        <v>0</v>
      </c>
      <c r="AI650" s="42">
        <v>0</v>
      </c>
      <c r="AJ650" s="42">
        <v>-9999</v>
      </c>
      <c r="AK650" s="42">
        <v>1.6850000000000001</v>
      </c>
      <c r="AL650" s="42">
        <v>0</v>
      </c>
      <c r="AM650" s="42">
        <v>2322.25</v>
      </c>
      <c r="AN650" s="42">
        <v>0.16</v>
      </c>
      <c r="AO650" s="42">
        <v>0</v>
      </c>
      <c r="AP650" s="42">
        <v>0</v>
      </c>
      <c r="AQ650" s="42">
        <v>0</v>
      </c>
      <c r="AR650" s="42">
        <v>0</v>
      </c>
      <c r="AS650" s="42">
        <v>0</v>
      </c>
      <c r="AT650" s="42">
        <v>0</v>
      </c>
      <c r="AU650" s="42">
        <v>0</v>
      </c>
      <c r="AV650" s="42">
        <v>0</v>
      </c>
      <c r="AW650" s="42">
        <v>0</v>
      </c>
      <c r="AX650" s="42">
        <v>0</v>
      </c>
      <c r="AY650" s="42">
        <v>0</v>
      </c>
      <c r="AZ650" s="42">
        <v>0</v>
      </c>
      <c r="BA650" s="42">
        <v>0</v>
      </c>
    </row>
    <row r="651" spans="1:53" s="6" customFormat="1" x14ac:dyDescent="0.25">
      <c r="A651" s="6">
        <v>2010</v>
      </c>
      <c r="B651" s="6" t="s">
        <v>100</v>
      </c>
      <c r="C651" s="6" t="s">
        <v>101</v>
      </c>
      <c r="F651" s="42" t="s">
        <v>51</v>
      </c>
      <c r="G651" s="42" t="s">
        <v>55</v>
      </c>
      <c r="H651" s="42" t="s">
        <v>50</v>
      </c>
      <c r="I651" s="42">
        <v>0</v>
      </c>
      <c r="J651" s="42">
        <v>0.16250000000000001</v>
      </c>
      <c r="K651" s="42">
        <v>1.5225</v>
      </c>
      <c r="L651" s="42">
        <v>0</v>
      </c>
      <c r="M651" s="42">
        <v>0</v>
      </c>
      <c r="N651" s="42">
        <v>0</v>
      </c>
      <c r="O651" s="42">
        <v>0</v>
      </c>
      <c r="P651" s="42">
        <v>0</v>
      </c>
      <c r="Q651" s="42">
        <v>0</v>
      </c>
      <c r="R651" s="42">
        <v>0</v>
      </c>
      <c r="S651" s="42">
        <v>0.16</v>
      </c>
      <c r="T651" s="42">
        <v>0</v>
      </c>
      <c r="U651" s="42">
        <v>0</v>
      </c>
      <c r="V651" s="42">
        <v>0</v>
      </c>
      <c r="W651" s="42">
        <v>0</v>
      </c>
      <c r="X651" s="42">
        <v>1.7500000000000002E-2</v>
      </c>
      <c r="Y651" s="42">
        <v>0</v>
      </c>
      <c r="Z651" s="42">
        <v>2322.2325000000001</v>
      </c>
      <c r="AA651" s="42">
        <v>0</v>
      </c>
      <c r="AB651" s="42">
        <v>0</v>
      </c>
      <c r="AC651" s="42">
        <v>0</v>
      </c>
      <c r="AD651" s="42">
        <v>0</v>
      </c>
      <c r="AE651" s="42">
        <v>0</v>
      </c>
      <c r="AF651" s="42">
        <v>0</v>
      </c>
      <c r="AG651" s="42">
        <v>0</v>
      </c>
      <c r="AH651" s="42">
        <v>0</v>
      </c>
      <c r="AI651" s="42">
        <v>0</v>
      </c>
      <c r="AJ651" s="42">
        <v>-9999</v>
      </c>
      <c r="AK651" s="42">
        <v>1.6850000000000001</v>
      </c>
      <c r="AL651" s="42">
        <v>0</v>
      </c>
      <c r="AM651" s="42">
        <v>2322.25</v>
      </c>
      <c r="AN651" s="42">
        <v>0.16</v>
      </c>
      <c r="AO651" s="42">
        <v>0</v>
      </c>
      <c r="AP651" s="42">
        <v>0</v>
      </c>
      <c r="AQ651" s="42">
        <v>0</v>
      </c>
      <c r="AR651" s="42">
        <v>0</v>
      </c>
      <c r="AS651" s="42">
        <v>0</v>
      </c>
      <c r="AT651" s="42">
        <v>0</v>
      </c>
      <c r="AU651" s="42">
        <v>0</v>
      </c>
      <c r="AV651" s="42">
        <v>0</v>
      </c>
      <c r="AW651" s="42">
        <v>0</v>
      </c>
      <c r="AX651" s="42">
        <v>0</v>
      </c>
      <c r="AY651" s="42">
        <v>0</v>
      </c>
      <c r="AZ651" s="42">
        <v>0</v>
      </c>
      <c r="BA651" s="42">
        <v>0</v>
      </c>
    </row>
    <row r="652" spans="1:53" s="6" customFormat="1" x14ac:dyDescent="0.25">
      <c r="A652" s="6">
        <v>2025</v>
      </c>
      <c r="B652" s="6" t="s">
        <v>100</v>
      </c>
      <c r="C652" s="6" t="s">
        <v>101</v>
      </c>
      <c r="F652" s="42" t="s">
        <v>51</v>
      </c>
      <c r="G652" s="42" t="s">
        <v>55</v>
      </c>
      <c r="H652" s="42" t="s">
        <v>50</v>
      </c>
      <c r="I652" s="42">
        <v>8.2799999999999999E-2</v>
      </c>
      <c r="J652" s="42">
        <v>0.16250000000000001</v>
      </c>
      <c r="K652" s="42">
        <v>1.5225</v>
      </c>
      <c r="L652" s="42">
        <v>0</v>
      </c>
      <c r="M652" s="42">
        <v>0</v>
      </c>
      <c r="N652" s="42">
        <v>0</v>
      </c>
      <c r="O652" s="42">
        <v>0</v>
      </c>
      <c r="P652" s="42">
        <v>0</v>
      </c>
      <c r="Q652" s="42">
        <v>0</v>
      </c>
      <c r="R652" s="42">
        <v>0</v>
      </c>
      <c r="S652" s="42">
        <v>0.16</v>
      </c>
      <c r="T652" s="42">
        <v>0</v>
      </c>
      <c r="U652" s="42">
        <v>0</v>
      </c>
      <c r="V652" s="42">
        <v>0</v>
      </c>
      <c r="W652" s="42">
        <v>0</v>
      </c>
      <c r="X652" s="42">
        <v>1.7500000000000002E-2</v>
      </c>
      <c r="Y652" s="42">
        <v>0</v>
      </c>
      <c r="Z652" s="42">
        <v>2322.2325000000001</v>
      </c>
      <c r="AA652" s="42">
        <v>0</v>
      </c>
      <c r="AB652" s="42">
        <v>0</v>
      </c>
      <c r="AC652" s="42">
        <v>0</v>
      </c>
      <c r="AD652" s="42">
        <v>0</v>
      </c>
      <c r="AE652" s="42">
        <v>0</v>
      </c>
      <c r="AF652" s="42">
        <v>0</v>
      </c>
      <c r="AG652" s="42">
        <v>0</v>
      </c>
      <c r="AH652" s="42">
        <v>0</v>
      </c>
      <c r="AI652" s="42">
        <v>0</v>
      </c>
      <c r="AJ652" s="42">
        <v>-9999</v>
      </c>
      <c r="AK652" s="42">
        <v>1.6850000000000001</v>
      </c>
      <c r="AL652" s="42">
        <v>0</v>
      </c>
      <c r="AM652" s="42">
        <v>2322.25</v>
      </c>
      <c r="AN652" s="42">
        <v>0.16</v>
      </c>
      <c r="AO652" s="42">
        <v>0</v>
      </c>
      <c r="AP652" s="42">
        <v>0</v>
      </c>
      <c r="AQ652" s="42">
        <v>0</v>
      </c>
      <c r="AR652" s="42">
        <v>0</v>
      </c>
      <c r="AS652" s="42">
        <v>0</v>
      </c>
      <c r="AT652" s="42">
        <v>0</v>
      </c>
      <c r="AU652" s="42">
        <v>0</v>
      </c>
      <c r="AV652" s="42">
        <v>0</v>
      </c>
      <c r="AW652" s="42">
        <v>0</v>
      </c>
      <c r="AX652" s="42">
        <v>0</v>
      </c>
      <c r="AY652" s="42">
        <v>0</v>
      </c>
      <c r="AZ652" s="42">
        <v>0</v>
      </c>
      <c r="BA652" s="42">
        <v>0</v>
      </c>
    </row>
    <row r="653" spans="1:53" s="6" customFormat="1" x14ac:dyDescent="0.25">
      <c r="A653" s="6">
        <v>2040</v>
      </c>
      <c r="B653" s="6" t="s">
        <v>100</v>
      </c>
      <c r="C653" s="6" t="s">
        <v>101</v>
      </c>
      <c r="F653" s="42" t="s">
        <v>51</v>
      </c>
      <c r="G653" s="42" t="s">
        <v>55</v>
      </c>
      <c r="H653" s="42" t="s">
        <v>50</v>
      </c>
      <c r="I653" s="42">
        <v>0.2606</v>
      </c>
      <c r="J653" s="42">
        <v>0.16250000000000001</v>
      </c>
      <c r="K653" s="42">
        <v>1.5225</v>
      </c>
      <c r="L653" s="42">
        <v>0</v>
      </c>
      <c r="M653" s="42">
        <v>0</v>
      </c>
      <c r="N653" s="42">
        <v>0</v>
      </c>
      <c r="O653" s="42">
        <v>0</v>
      </c>
      <c r="P653" s="42">
        <v>0</v>
      </c>
      <c r="Q653" s="42">
        <v>0</v>
      </c>
      <c r="R653" s="42">
        <v>0</v>
      </c>
      <c r="S653" s="42">
        <v>0.16</v>
      </c>
      <c r="T653" s="42">
        <v>0</v>
      </c>
      <c r="U653" s="42">
        <v>0</v>
      </c>
      <c r="V653" s="42">
        <v>0</v>
      </c>
      <c r="W653" s="42">
        <v>0</v>
      </c>
      <c r="X653" s="42">
        <v>1.7500000000000002E-2</v>
      </c>
      <c r="Y653" s="42">
        <v>0</v>
      </c>
      <c r="Z653" s="42">
        <v>2322.2325000000001</v>
      </c>
      <c r="AA653" s="42">
        <v>0</v>
      </c>
      <c r="AB653" s="42">
        <v>0</v>
      </c>
      <c r="AC653" s="42">
        <v>0</v>
      </c>
      <c r="AD653" s="42">
        <v>0</v>
      </c>
      <c r="AE653" s="42">
        <v>0</v>
      </c>
      <c r="AF653" s="42">
        <v>0</v>
      </c>
      <c r="AG653" s="42">
        <v>0</v>
      </c>
      <c r="AH653" s="42">
        <v>0</v>
      </c>
      <c r="AI653" s="42">
        <v>0</v>
      </c>
      <c r="AJ653" s="42">
        <v>-9999</v>
      </c>
      <c r="AK653" s="42">
        <v>1.6850000000000001</v>
      </c>
      <c r="AL653" s="42">
        <v>0</v>
      </c>
      <c r="AM653" s="42">
        <v>2322.25</v>
      </c>
      <c r="AN653" s="42">
        <v>0.16</v>
      </c>
      <c r="AO653" s="42">
        <v>0</v>
      </c>
      <c r="AP653" s="42">
        <v>0</v>
      </c>
      <c r="AQ653" s="42">
        <v>0</v>
      </c>
      <c r="AR653" s="42">
        <v>0</v>
      </c>
      <c r="AS653" s="42">
        <v>0</v>
      </c>
      <c r="AT653" s="42">
        <v>0</v>
      </c>
      <c r="AU653" s="42">
        <v>0</v>
      </c>
      <c r="AV653" s="42">
        <v>0</v>
      </c>
      <c r="AW653" s="42">
        <v>0</v>
      </c>
      <c r="AX653" s="42">
        <v>0</v>
      </c>
      <c r="AY653" s="42">
        <v>0</v>
      </c>
      <c r="AZ653" s="42">
        <v>0</v>
      </c>
      <c r="BA653" s="42">
        <v>0</v>
      </c>
    </row>
    <row r="654" spans="1:53" s="6" customFormat="1" x14ac:dyDescent="0.25">
      <c r="A654" s="6">
        <v>2055</v>
      </c>
      <c r="B654" s="6" t="s">
        <v>100</v>
      </c>
      <c r="C654" s="6" t="s">
        <v>101</v>
      </c>
      <c r="F654" s="42" t="s">
        <v>51</v>
      </c>
      <c r="G654" s="42" t="s">
        <v>55</v>
      </c>
      <c r="H654" s="42" t="s">
        <v>50</v>
      </c>
      <c r="I654" s="42">
        <v>0.43840000000000001</v>
      </c>
      <c r="J654" s="42">
        <v>0.16250000000000001</v>
      </c>
      <c r="K654" s="42">
        <v>1.5210999999999999</v>
      </c>
      <c r="L654" s="42">
        <v>0</v>
      </c>
      <c r="M654" s="42">
        <v>0</v>
      </c>
      <c r="N654" s="42">
        <v>0</v>
      </c>
      <c r="O654" s="42">
        <v>0</v>
      </c>
      <c r="P654" s="42">
        <v>1.4E-3</v>
      </c>
      <c r="Q654" s="42">
        <v>0</v>
      </c>
      <c r="R654" s="42">
        <v>0</v>
      </c>
      <c r="S654" s="42">
        <v>0.16</v>
      </c>
      <c r="T654" s="42">
        <v>0</v>
      </c>
      <c r="U654" s="42">
        <v>0</v>
      </c>
      <c r="V654" s="42">
        <v>0</v>
      </c>
      <c r="W654" s="42">
        <v>0</v>
      </c>
      <c r="X654" s="42">
        <v>1.7500000000000002E-2</v>
      </c>
      <c r="Y654" s="42">
        <v>0</v>
      </c>
      <c r="Z654" s="42">
        <v>2322.2325000000001</v>
      </c>
      <c r="AA654" s="42">
        <v>0</v>
      </c>
      <c r="AB654" s="42">
        <v>0</v>
      </c>
      <c r="AC654" s="42">
        <v>0</v>
      </c>
      <c r="AD654" s="42">
        <v>0</v>
      </c>
      <c r="AE654" s="42">
        <v>0</v>
      </c>
      <c r="AF654" s="42">
        <v>0</v>
      </c>
      <c r="AG654" s="42">
        <v>0</v>
      </c>
      <c r="AH654" s="42">
        <v>0</v>
      </c>
      <c r="AI654" s="42">
        <v>0</v>
      </c>
      <c r="AJ654" s="42">
        <v>-9999</v>
      </c>
      <c r="AK654" s="42">
        <v>1.6836</v>
      </c>
      <c r="AL654" s="42">
        <v>0</v>
      </c>
      <c r="AM654" s="42">
        <v>2322.25</v>
      </c>
      <c r="AN654" s="42">
        <v>0.16</v>
      </c>
      <c r="AO654" s="42">
        <v>0</v>
      </c>
      <c r="AP654" s="42">
        <v>1.4E-3</v>
      </c>
      <c r="AQ654" s="42">
        <v>0</v>
      </c>
      <c r="AR654" s="42">
        <v>0</v>
      </c>
      <c r="AS654" s="42">
        <v>0</v>
      </c>
      <c r="AT654" s="42">
        <v>0</v>
      </c>
      <c r="AU654" s="42">
        <v>0</v>
      </c>
      <c r="AV654" s="42">
        <v>0</v>
      </c>
      <c r="AW654" s="42">
        <v>0</v>
      </c>
      <c r="AX654" s="42">
        <v>0</v>
      </c>
      <c r="AY654" s="42">
        <v>0</v>
      </c>
      <c r="AZ654" s="42">
        <v>0</v>
      </c>
      <c r="BA654" s="42">
        <v>0</v>
      </c>
    </row>
    <row r="655" spans="1:53" s="6" customFormat="1" x14ac:dyDescent="0.25">
      <c r="A655" s="6">
        <v>2070</v>
      </c>
      <c r="B655" s="6" t="s">
        <v>100</v>
      </c>
      <c r="C655" s="6" t="s">
        <v>101</v>
      </c>
      <c r="F655" s="42" t="s">
        <v>51</v>
      </c>
      <c r="G655" s="42" t="s">
        <v>55</v>
      </c>
      <c r="H655" s="42" t="s">
        <v>50</v>
      </c>
      <c r="I655" s="42">
        <v>0.71779999999999999</v>
      </c>
      <c r="J655" s="42">
        <v>0.16250000000000001</v>
      </c>
      <c r="K655" s="42">
        <v>1.4998</v>
      </c>
      <c r="L655" s="42">
        <v>0</v>
      </c>
      <c r="M655" s="42">
        <v>0</v>
      </c>
      <c r="N655" s="42">
        <v>0</v>
      </c>
      <c r="O655" s="42">
        <v>0</v>
      </c>
      <c r="P655" s="42">
        <v>2.2700000000000001E-2</v>
      </c>
      <c r="Q655" s="42">
        <v>0</v>
      </c>
      <c r="R655" s="42">
        <v>0</v>
      </c>
      <c r="S655" s="42">
        <v>0.1573</v>
      </c>
      <c r="T655" s="42">
        <v>0</v>
      </c>
      <c r="U655" s="42">
        <v>0</v>
      </c>
      <c r="V655" s="42">
        <v>0</v>
      </c>
      <c r="W655" s="42">
        <v>0</v>
      </c>
      <c r="X655" s="42">
        <v>1.7500000000000002E-2</v>
      </c>
      <c r="Y655" s="42">
        <v>0</v>
      </c>
      <c r="Z655" s="42">
        <v>2322.2352000000001</v>
      </c>
      <c r="AA655" s="42">
        <v>0</v>
      </c>
      <c r="AB655" s="42">
        <v>0</v>
      </c>
      <c r="AC655" s="42">
        <v>0</v>
      </c>
      <c r="AD655" s="42">
        <v>0</v>
      </c>
      <c r="AE655" s="42">
        <v>0</v>
      </c>
      <c r="AF655" s="42">
        <v>0</v>
      </c>
      <c r="AG655" s="42">
        <v>0</v>
      </c>
      <c r="AH655" s="42">
        <v>0</v>
      </c>
      <c r="AI655" s="42">
        <v>0</v>
      </c>
      <c r="AJ655" s="42">
        <v>-9999</v>
      </c>
      <c r="AK655" s="42">
        <v>1.6623000000000001</v>
      </c>
      <c r="AL655" s="42">
        <v>0</v>
      </c>
      <c r="AM655" s="42">
        <v>2322.2527</v>
      </c>
      <c r="AN655" s="42">
        <v>0.1573</v>
      </c>
      <c r="AO655" s="42">
        <v>0</v>
      </c>
      <c r="AP655" s="42">
        <v>2.2700000000000001E-2</v>
      </c>
      <c r="AQ655" s="42">
        <v>0</v>
      </c>
      <c r="AR655" s="42">
        <v>0</v>
      </c>
      <c r="AS655" s="42">
        <v>0</v>
      </c>
      <c r="AT655" s="42">
        <v>0</v>
      </c>
      <c r="AU655" s="42">
        <v>0</v>
      </c>
      <c r="AV655" s="42">
        <v>0</v>
      </c>
      <c r="AW655" s="42">
        <v>0</v>
      </c>
      <c r="AX655" s="42">
        <v>0</v>
      </c>
      <c r="AY655" s="42">
        <v>0</v>
      </c>
      <c r="AZ655" s="42">
        <v>0</v>
      </c>
      <c r="BA655" s="42">
        <v>0</v>
      </c>
    </row>
    <row r="656" spans="1:53" s="6" customFormat="1" x14ac:dyDescent="0.25">
      <c r="A656" s="6">
        <v>2085</v>
      </c>
      <c r="B656" s="6" t="s">
        <v>100</v>
      </c>
      <c r="C656" s="6" t="s">
        <v>101</v>
      </c>
      <c r="F656" s="42" t="s">
        <v>51</v>
      </c>
      <c r="G656" s="42" t="s">
        <v>55</v>
      </c>
      <c r="H656" s="42" t="s">
        <v>50</v>
      </c>
      <c r="I656" s="42">
        <v>0.99719999999999998</v>
      </c>
      <c r="J656" s="42">
        <v>0.16250000000000001</v>
      </c>
      <c r="K656" s="42">
        <v>1.2281</v>
      </c>
      <c r="L656" s="42">
        <v>0</v>
      </c>
      <c r="M656" s="42">
        <v>0</v>
      </c>
      <c r="N656" s="42">
        <v>0</v>
      </c>
      <c r="O656" s="42">
        <v>0</v>
      </c>
      <c r="P656" s="42">
        <v>0.28749999999999998</v>
      </c>
      <c r="Q656" s="42">
        <v>6.8999999999999999E-3</v>
      </c>
      <c r="R656" s="42">
        <v>0</v>
      </c>
      <c r="S656" s="42">
        <v>0.14549999999999999</v>
      </c>
      <c r="T656" s="42">
        <v>0</v>
      </c>
      <c r="U656" s="42">
        <v>0</v>
      </c>
      <c r="V656" s="42">
        <v>0</v>
      </c>
      <c r="W656" s="42">
        <v>0</v>
      </c>
      <c r="X656" s="42">
        <v>1.7500000000000002E-2</v>
      </c>
      <c r="Y656" s="42">
        <v>0</v>
      </c>
      <c r="Z656" s="42">
        <v>2322.2469999999998</v>
      </c>
      <c r="AA656" s="42">
        <v>0</v>
      </c>
      <c r="AB656" s="42">
        <v>0</v>
      </c>
      <c r="AC656" s="42">
        <v>0</v>
      </c>
      <c r="AD656" s="42">
        <v>0</v>
      </c>
      <c r="AE656" s="42">
        <v>0</v>
      </c>
      <c r="AF656" s="42">
        <v>0</v>
      </c>
      <c r="AG656" s="42">
        <v>0</v>
      </c>
      <c r="AH656" s="42">
        <v>0</v>
      </c>
      <c r="AI656" s="42">
        <v>0</v>
      </c>
      <c r="AJ656" s="42">
        <v>-9999</v>
      </c>
      <c r="AK656" s="42">
        <v>1.3906000000000001</v>
      </c>
      <c r="AL656" s="42">
        <v>0</v>
      </c>
      <c r="AM656" s="42">
        <v>2322.2645000000002</v>
      </c>
      <c r="AN656" s="42">
        <v>0.14549999999999999</v>
      </c>
      <c r="AO656" s="42">
        <v>6.8999999999999999E-3</v>
      </c>
      <c r="AP656" s="42">
        <v>0.28749999999999998</v>
      </c>
      <c r="AQ656" s="42">
        <v>0</v>
      </c>
      <c r="AR656" s="42">
        <v>0</v>
      </c>
      <c r="AS656" s="42">
        <v>0</v>
      </c>
      <c r="AT656" s="42">
        <v>0</v>
      </c>
      <c r="AU656" s="42">
        <v>0</v>
      </c>
      <c r="AV656" s="42">
        <v>0</v>
      </c>
      <c r="AW656" s="42">
        <v>0</v>
      </c>
      <c r="AX656" s="42">
        <v>0</v>
      </c>
      <c r="AY656" s="42">
        <v>0</v>
      </c>
      <c r="AZ656" s="42">
        <v>0</v>
      </c>
      <c r="BA656" s="42">
        <v>0</v>
      </c>
    </row>
    <row r="657" spans="1:53" s="6" customFormat="1" x14ac:dyDescent="0.25">
      <c r="A657" s="6">
        <v>2100</v>
      </c>
      <c r="B657" s="6" t="s">
        <v>100</v>
      </c>
      <c r="C657" s="6" t="s">
        <v>101</v>
      </c>
      <c r="F657" s="42" t="s">
        <v>51</v>
      </c>
      <c r="G657" s="42" t="s">
        <v>55</v>
      </c>
      <c r="H657" s="42" t="s">
        <v>50</v>
      </c>
      <c r="I657" s="42">
        <v>1.2829999999999999</v>
      </c>
      <c r="J657" s="42">
        <v>0.1595</v>
      </c>
      <c r="K657" s="42">
        <v>1.0329999999999999</v>
      </c>
      <c r="L657" s="42">
        <v>0</v>
      </c>
      <c r="M657" s="42">
        <v>0</v>
      </c>
      <c r="N657" s="42">
        <v>0</v>
      </c>
      <c r="O657" s="42">
        <v>0</v>
      </c>
      <c r="P657" s="42">
        <v>0.23960000000000001</v>
      </c>
      <c r="Q657" s="42">
        <v>0.24979999999999999</v>
      </c>
      <c r="R657" s="42">
        <v>0</v>
      </c>
      <c r="S657" s="42">
        <v>0.1222</v>
      </c>
      <c r="T657" s="42">
        <v>0</v>
      </c>
      <c r="U657" s="42">
        <v>0</v>
      </c>
      <c r="V657" s="42">
        <v>0</v>
      </c>
      <c r="W657" s="42">
        <v>0</v>
      </c>
      <c r="X657" s="42">
        <v>1.7500000000000002E-2</v>
      </c>
      <c r="Y657" s="42">
        <v>0</v>
      </c>
      <c r="Z657" s="42">
        <v>2322.2703000000001</v>
      </c>
      <c r="AA657" s="42">
        <v>0</v>
      </c>
      <c r="AB657" s="42">
        <v>0</v>
      </c>
      <c r="AC657" s="42">
        <v>0</v>
      </c>
      <c r="AD657" s="42">
        <v>0</v>
      </c>
      <c r="AE657" s="42">
        <v>0</v>
      </c>
      <c r="AF657" s="42">
        <v>0</v>
      </c>
      <c r="AG657" s="42">
        <v>0</v>
      </c>
      <c r="AH657" s="42">
        <v>3.0000000000000001E-3</v>
      </c>
      <c r="AI657" s="42">
        <v>0</v>
      </c>
      <c r="AJ657" s="42">
        <v>-9999</v>
      </c>
      <c r="AK657" s="42">
        <v>1.1924999999999999</v>
      </c>
      <c r="AL657" s="42">
        <v>0</v>
      </c>
      <c r="AM657" s="42">
        <v>2322.2878000000001</v>
      </c>
      <c r="AN657" s="42">
        <v>0.1222</v>
      </c>
      <c r="AO657" s="42">
        <v>0.24979999999999999</v>
      </c>
      <c r="AP657" s="42">
        <v>0.2427</v>
      </c>
      <c r="AQ657" s="42">
        <v>0</v>
      </c>
      <c r="AR657" s="42">
        <v>0</v>
      </c>
      <c r="AS657" s="42">
        <v>0</v>
      </c>
      <c r="AT657" s="42">
        <v>0</v>
      </c>
      <c r="AU657" s="42">
        <v>0</v>
      </c>
      <c r="AV657" s="42">
        <v>0</v>
      </c>
      <c r="AW657" s="42">
        <v>0</v>
      </c>
      <c r="AX657" s="42">
        <v>0</v>
      </c>
      <c r="AY657" s="42">
        <v>0</v>
      </c>
      <c r="AZ657" s="42">
        <v>0</v>
      </c>
      <c r="BA657" s="42">
        <v>0</v>
      </c>
    </row>
    <row r="658" spans="1:53" s="6" customFormat="1" x14ac:dyDescent="0.25">
      <c r="A658" s="6">
        <v>0</v>
      </c>
      <c r="B658" s="6" t="s">
        <v>96</v>
      </c>
      <c r="C658" s="6" t="s">
        <v>101</v>
      </c>
      <c r="F658" s="43" t="s">
        <v>51</v>
      </c>
      <c r="G658" s="43" t="s">
        <v>54</v>
      </c>
      <c r="H658" s="43" t="s">
        <v>50</v>
      </c>
      <c r="I658" s="43">
        <v>0</v>
      </c>
      <c r="J658" s="43">
        <v>12170.71</v>
      </c>
      <c r="K658" s="43">
        <v>23817.61</v>
      </c>
      <c r="L658" s="43">
        <v>1356.54</v>
      </c>
      <c r="M658" s="43">
        <v>0</v>
      </c>
      <c r="N658" s="43">
        <v>156.91499999999999</v>
      </c>
      <c r="O658" s="43">
        <v>289.79750000000001</v>
      </c>
      <c r="P658" s="43">
        <v>24.6675</v>
      </c>
      <c r="Q658" s="43">
        <v>312.61500000000001</v>
      </c>
      <c r="R658" s="43">
        <v>0</v>
      </c>
      <c r="S658" s="43">
        <v>536.91750000000002</v>
      </c>
      <c r="T658" s="43">
        <v>30.672499999999999</v>
      </c>
      <c r="U658" s="43">
        <v>0</v>
      </c>
      <c r="V658" s="43">
        <v>0</v>
      </c>
      <c r="W658" s="43">
        <v>19.712499999999999</v>
      </c>
      <c r="X658" s="43">
        <v>428.73</v>
      </c>
      <c r="Y658" s="43">
        <v>313.25749999999999</v>
      </c>
      <c r="Z658" s="43">
        <v>74873.977499999994</v>
      </c>
      <c r="AA658" s="43">
        <v>0</v>
      </c>
      <c r="AB658" s="43">
        <v>0</v>
      </c>
      <c r="AC658" s="43">
        <v>3458.5075000000002</v>
      </c>
      <c r="AD658" s="43">
        <v>0</v>
      </c>
      <c r="AE658" s="43">
        <v>0.39750000000000002</v>
      </c>
      <c r="AF658" s="43">
        <v>186.67750000000001</v>
      </c>
      <c r="AG658" s="43">
        <v>96116.58</v>
      </c>
      <c r="AH658" s="43">
        <v>0</v>
      </c>
      <c r="AI658" s="43">
        <v>0</v>
      </c>
      <c r="AJ658" s="43">
        <v>-9999</v>
      </c>
      <c r="AK658" s="43">
        <v>35988.32</v>
      </c>
      <c r="AL658" s="43">
        <v>1513.8525</v>
      </c>
      <c r="AM658" s="43">
        <v>75615.964999999997</v>
      </c>
      <c r="AN658" s="43">
        <v>587.30250000000001</v>
      </c>
      <c r="AO658" s="43">
        <v>312.61500000000001</v>
      </c>
      <c r="AP658" s="43">
        <v>3483.1750000000002</v>
      </c>
      <c r="AQ658" s="43">
        <v>476.47500000000002</v>
      </c>
      <c r="AR658" s="43">
        <v>0</v>
      </c>
      <c r="AS658" s="43">
        <v>0</v>
      </c>
      <c r="AT658" s="43">
        <v>0</v>
      </c>
      <c r="AU658" s="43">
        <v>0</v>
      </c>
      <c r="AV658" s="43">
        <v>0</v>
      </c>
      <c r="AW658" s="43">
        <v>0</v>
      </c>
      <c r="AX658" s="43">
        <v>0</v>
      </c>
      <c r="AY658" s="43">
        <v>0</v>
      </c>
      <c r="AZ658" s="43">
        <v>0</v>
      </c>
      <c r="BA658" s="43">
        <v>0</v>
      </c>
    </row>
    <row r="659" spans="1:53" s="6" customFormat="1" x14ac:dyDescent="0.25">
      <c r="A659" s="6">
        <v>2010</v>
      </c>
      <c r="B659" s="6" t="s">
        <v>96</v>
      </c>
      <c r="C659" s="6" t="s">
        <v>101</v>
      </c>
      <c r="F659" s="43" t="s">
        <v>51</v>
      </c>
      <c r="G659" s="43" t="s">
        <v>54</v>
      </c>
      <c r="H659" s="43" t="s">
        <v>50</v>
      </c>
      <c r="I659" s="43">
        <v>0</v>
      </c>
      <c r="J659" s="43">
        <v>12121.555700000001</v>
      </c>
      <c r="K659" s="43">
        <v>23546.764599999999</v>
      </c>
      <c r="L659" s="43">
        <v>1339.6178</v>
      </c>
      <c r="M659" s="43">
        <v>0</v>
      </c>
      <c r="N659" s="43">
        <v>148.69759999999999</v>
      </c>
      <c r="O659" s="43">
        <v>274.39929999999998</v>
      </c>
      <c r="P659" s="43">
        <v>311.3014</v>
      </c>
      <c r="Q659" s="43">
        <v>617.30719999999997</v>
      </c>
      <c r="R659" s="43">
        <v>0</v>
      </c>
      <c r="S659" s="43">
        <v>522.68209999999999</v>
      </c>
      <c r="T659" s="43">
        <v>54.953499999999998</v>
      </c>
      <c r="U659" s="43">
        <v>0</v>
      </c>
      <c r="V659" s="43">
        <v>0</v>
      </c>
      <c r="W659" s="43">
        <v>18.577999999999999</v>
      </c>
      <c r="X659" s="43">
        <v>426.24250000000001</v>
      </c>
      <c r="Y659" s="43">
        <v>284.66000000000003</v>
      </c>
      <c r="Z659" s="43">
        <v>74922.280100000004</v>
      </c>
      <c r="AA659" s="43">
        <v>0</v>
      </c>
      <c r="AB659" s="43">
        <v>0</v>
      </c>
      <c r="AC659" s="43">
        <v>3162.6039000000001</v>
      </c>
      <c r="AD659" s="43">
        <v>0</v>
      </c>
      <c r="AE659" s="43">
        <v>0.39750000000000002</v>
      </c>
      <c r="AF659" s="43">
        <v>176.50960000000001</v>
      </c>
      <c r="AG659" s="43">
        <v>96116.58</v>
      </c>
      <c r="AH659" s="43">
        <v>49.154299999999999</v>
      </c>
      <c r="AI659" s="43">
        <v>0</v>
      </c>
      <c r="AJ659" s="43">
        <v>-9999</v>
      </c>
      <c r="AK659" s="43">
        <v>35668.320200000002</v>
      </c>
      <c r="AL659" s="43">
        <v>1488.713</v>
      </c>
      <c r="AM659" s="43">
        <v>75633.1826</v>
      </c>
      <c r="AN659" s="43">
        <v>596.21360000000004</v>
      </c>
      <c r="AO659" s="43">
        <v>617.30719999999997</v>
      </c>
      <c r="AP659" s="43">
        <v>3523.0594999999998</v>
      </c>
      <c r="AQ659" s="43">
        <v>450.90890000000002</v>
      </c>
      <c r="AR659" s="43">
        <v>0</v>
      </c>
      <c r="AS659" s="43">
        <v>0</v>
      </c>
      <c r="AT659" s="43">
        <v>0</v>
      </c>
      <c r="AU659" s="43">
        <v>0</v>
      </c>
      <c r="AV659" s="43">
        <v>0</v>
      </c>
      <c r="AW659" s="43">
        <v>0</v>
      </c>
      <c r="AX659" s="43">
        <v>0</v>
      </c>
      <c r="AY659" s="43">
        <v>0</v>
      </c>
      <c r="AZ659" s="43">
        <v>0</v>
      </c>
      <c r="BA659" s="43">
        <v>0</v>
      </c>
    </row>
    <row r="660" spans="1:53" s="6" customFormat="1" x14ac:dyDescent="0.25">
      <c r="A660" s="6">
        <v>2025</v>
      </c>
      <c r="B660" s="6" t="s">
        <v>96</v>
      </c>
      <c r="C660" s="6" t="s">
        <v>101</v>
      </c>
      <c r="F660" s="43" t="s">
        <v>51</v>
      </c>
      <c r="G660" s="43" t="s">
        <v>54</v>
      </c>
      <c r="H660" s="43" t="s">
        <v>50</v>
      </c>
      <c r="I660" s="43">
        <v>0.16569999999999999</v>
      </c>
      <c r="J660" s="43">
        <v>12094.473</v>
      </c>
      <c r="K660" s="43">
        <v>23439.300999999999</v>
      </c>
      <c r="L660" s="43">
        <v>1329.6567</v>
      </c>
      <c r="M660" s="43">
        <v>0</v>
      </c>
      <c r="N660" s="43">
        <v>143.94290000000001</v>
      </c>
      <c r="O660" s="43">
        <v>265.5077</v>
      </c>
      <c r="P660" s="43">
        <v>195.61959999999999</v>
      </c>
      <c r="Q660" s="43">
        <v>978.04309999999998</v>
      </c>
      <c r="R660" s="43">
        <v>0</v>
      </c>
      <c r="S660" s="43">
        <v>484.8254</v>
      </c>
      <c r="T660" s="43">
        <v>100.3387</v>
      </c>
      <c r="U660" s="43">
        <v>0</v>
      </c>
      <c r="V660" s="43">
        <v>0</v>
      </c>
      <c r="W660" s="43">
        <v>17.317299999999999</v>
      </c>
      <c r="X660" s="43">
        <v>416.69749999999999</v>
      </c>
      <c r="Y660" s="43">
        <v>104.7475</v>
      </c>
      <c r="Z660" s="43">
        <v>75161.234500000006</v>
      </c>
      <c r="AA660" s="43">
        <v>0</v>
      </c>
      <c r="AB660" s="43">
        <v>0</v>
      </c>
      <c r="AC660" s="43">
        <v>3003.8953000000001</v>
      </c>
      <c r="AD660" s="43">
        <v>0</v>
      </c>
      <c r="AE660" s="43">
        <v>0.39750000000000002</v>
      </c>
      <c r="AF660" s="43">
        <v>165.47030000000001</v>
      </c>
      <c r="AG660" s="43">
        <v>96116.58</v>
      </c>
      <c r="AH660" s="43">
        <v>76.236999999999995</v>
      </c>
      <c r="AI660" s="43">
        <v>0</v>
      </c>
      <c r="AJ660" s="43">
        <v>-9999</v>
      </c>
      <c r="AK660" s="43">
        <v>35533.773999999998</v>
      </c>
      <c r="AL660" s="43">
        <v>1473.9971</v>
      </c>
      <c r="AM660" s="43">
        <v>75682.679499999998</v>
      </c>
      <c r="AN660" s="43">
        <v>602.48140000000001</v>
      </c>
      <c r="AO660" s="43">
        <v>978.04309999999998</v>
      </c>
      <c r="AP660" s="43">
        <v>3275.7519000000002</v>
      </c>
      <c r="AQ660" s="43">
        <v>430.97800000000001</v>
      </c>
      <c r="AR660" s="43">
        <v>0</v>
      </c>
      <c r="AS660" s="43">
        <v>0</v>
      </c>
      <c r="AT660" s="43">
        <v>0</v>
      </c>
      <c r="AU660" s="43">
        <v>0</v>
      </c>
      <c r="AV660" s="43">
        <v>0</v>
      </c>
      <c r="AW660" s="43">
        <v>0</v>
      </c>
      <c r="AX660" s="43">
        <v>0</v>
      </c>
      <c r="AY660" s="43">
        <v>0</v>
      </c>
      <c r="AZ660" s="43">
        <v>0</v>
      </c>
      <c r="BA660" s="43">
        <v>0</v>
      </c>
    </row>
    <row r="661" spans="1:53" s="6" customFormat="1" x14ac:dyDescent="0.25">
      <c r="A661" s="6">
        <v>2040</v>
      </c>
      <c r="B661" s="6" t="s">
        <v>96</v>
      </c>
      <c r="C661" s="6" t="s">
        <v>101</v>
      </c>
      <c r="F661" s="43" t="s">
        <v>51</v>
      </c>
      <c r="G661" s="43" t="s">
        <v>54</v>
      </c>
      <c r="H661" s="43" t="s">
        <v>50</v>
      </c>
      <c r="I661" s="43">
        <v>0.40699999999999997</v>
      </c>
      <c r="J661" s="43">
        <v>12032.3467</v>
      </c>
      <c r="K661" s="43">
        <v>23238.225299999998</v>
      </c>
      <c r="L661" s="43">
        <v>1312.3367000000001</v>
      </c>
      <c r="M661" s="43">
        <v>0</v>
      </c>
      <c r="N661" s="43">
        <v>131.9555</v>
      </c>
      <c r="O661" s="43">
        <v>243.7013</v>
      </c>
      <c r="P661" s="43">
        <v>288.91789999999997</v>
      </c>
      <c r="Q661" s="43">
        <v>1679.6141</v>
      </c>
      <c r="R661" s="43">
        <v>0</v>
      </c>
      <c r="S661" s="43">
        <v>424.79660000000001</v>
      </c>
      <c r="T661" s="43">
        <v>140.89590000000001</v>
      </c>
      <c r="U661" s="43">
        <v>0</v>
      </c>
      <c r="V661" s="43">
        <v>0</v>
      </c>
      <c r="W661" s="43">
        <v>15.6852</v>
      </c>
      <c r="X661" s="43">
        <v>415.33249999999998</v>
      </c>
      <c r="Y661" s="43">
        <v>88.334999999999994</v>
      </c>
      <c r="Z661" s="43">
        <v>75286.232000000004</v>
      </c>
      <c r="AA661" s="43">
        <v>0</v>
      </c>
      <c r="AB661" s="43">
        <v>0</v>
      </c>
      <c r="AC661" s="43">
        <v>2409.0081</v>
      </c>
      <c r="AD661" s="43">
        <v>0</v>
      </c>
      <c r="AE661" s="43">
        <v>0.39750000000000002</v>
      </c>
      <c r="AF661" s="43">
        <v>131.56139999999999</v>
      </c>
      <c r="AG661" s="43">
        <v>96116.58</v>
      </c>
      <c r="AH661" s="43">
        <v>138.36330000000001</v>
      </c>
      <c r="AI661" s="43">
        <v>0</v>
      </c>
      <c r="AJ661" s="43">
        <v>-9999</v>
      </c>
      <c r="AK661" s="43">
        <v>35270.571900000003</v>
      </c>
      <c r="AL661" s="43">
        <v>1444.6896999999999</v>
      </c>
      <c r="AM661" s="43">
        <v>75789.8995</v>
      </c>
      <c r="AN661" s="43">
        <v>581.37760000000003</v>
      </c>
      <c r="AO661" s="43">
        <v>1679.6141</v>
      </c>
      <c r="AP661" s="43">
        <v>2836.2894000000001</v>
      </c>
      <c r="AQ661" s="43">
        <v>375.2627</v>
      </c>
      <c r="AR661" s="43">
        <v>0</v>
      </c>
      <c r="AS661" s="43">
        <v>0</v>
      </c>
      <c r="AT661" s="43">
        <v>0</v>
      </c>
      <c r="AU661" s="43">
        <v>0</v>
      </c>
      <c r="AV661" s="43">
        <v>0</v>
      </c>
      <c r="AW661" s="43">
        <v>0</v>
      </c>
      <c r="AX661" s="43">
        <v>0</v>
      </c>
      <c r="AY661" s="43">
        <v>0</v>
      </c>
      <c r="AZ661" s="43">
        <v>0</v>
      </c>
      <c r="BA661" s="43">
        <v>0</v>
      </c>
    </row>
    <row r="662" spans="1:53" s="6" customFormat="1" x14ac:dyDescent="0.25">
      <c r="A662" s="6">
        <v>2055</v>
      </c>
      <c r="B662" s="6" t="s">
        <v>96</v>
      </c>
      <c r="C662" s="6" t="s">
        <v>101</v>
      </c>
      <c r="F662" s="43" t="s">
        <v>51</v>
      </c>
      <c r="G662" s="43" t="s">
        <v>54</v>
      </c>
      <c r="H662" s="43" t="s">
        <v>50</v>
      </c>
      <c r="I662" s="43">
        <v>0.64829999999999999</v>
      </c>
      <c r="J662" s="43">
        <v>11935.474</v>
      </c>
      <c r="K662" s="43">
        <v>23001.213800000001</v>
      </c>
      <c r="L662" s="43">
        <v>1294.0170000000001</v>
      </c>
      <c r="M662" s="43">
        <v>0</v>
      </c>
      <c r="N662" s="43">
        <v>126.5758</v>
      </c>
      <c r="O662" s="43">
        <v>211.68790000000001</v>
      </c>
      <c r="P662" s="43">
        <v>322.2636</v>
      </c>
      <c r="Q662" s="43">
        <v>3309.72</v>
      </c>
      <c r="R662" s="43">
        <v>0</v>
      </c>
      <c r="S662" s="43">
        <v>356.96600000000001</v>
      </c>
      <c r="T662" s="43">
        <v>172.39160000000001</v>
      </c>
      <c r="U662" s="43">
        <v>0</v>
      </c>
      <c r="V662" s="43">
        <v>0</v>
      </c>
      <c r="W662" s="43">
        <v>14.5695</v>
      </c>
      <c r="X662" s="43">
        <v>409.18790000000001</v>
      </c>
      <c r="Y662" s="43">
        <v>76.84</v>
      </c>
      <c r="Z662" s="43">
        <v>75435.695900000006</v>
      </c>
      <c r="AA662" s="43">
        <v>0</v>
      </c>
      <c r="AB662" s="43">
        <v>0</v>
      </c>
      <c r="AC662" s="43">
        <v>992.67169999999999</v>
      </c>
      <c r="AD662" s="43">
        <v>0</v>
      </c>
      <c r="AE662" s="43">
        <v>0.39750000000000002</v>
      </c>
      <c r="AF662" s="43">
        <v>82.796899999999994</v>
      </c>
      <c r="AG662" s="43">
        <v>96116.58</v>
      </c>
      <c r="AH662" s="43">
        <v>235.23599999999999</v>
      </c>
      <c r="AI662" s="43">
        <v>0</v>
      </c>
      <c r="AJ662" s="43">
        <v>-9999</v>
      </c>
      <c r="AK662" s="43">
        <v>34936.6878</v>
      </c>
      <c r="AL662" s="43">
        <v>1420.9902999999999</v>
      </c>
      <c r="AM662" s="43">
        <v>75921.723800000007</v>
      </c>
      <c r="AN662" s="43">
        <v>543.9271</v>
      </c>
      <c r="AO662" s="43">
        <v>3309.72</v>
      </c>
      <c r="AP662" s="43">
        <v>1550.1713</v>
      </c>
      <c r="AQ662" s="43">
        <v>294.48480000000001</v>
      </c>
      <c r="AR662" s="43">
        <v>0</v>
      </c>
      <c r="AS662" s="43">
        <v>0</v>
      </c>
      <c r="AT662" s="43">
        <v>0</v>
      </c>
      <c r="AU662" s="43">
        <v>0</v>
      </c>
      <c r="AV662" s="43">
        <v>0</v>
      </c>
      <c r="AW662" s="43">
        <v>0</v>
      </c>
      <c r="AX662" s="43">
        <v>0</v>
      </c>
      <c r="AY662" s="43">
        <v>0</v>
      </c>
      <c r="AZ662" s="43">
        <v>0</v>
      </c>
      <c r="BA662" s="43">
        <v>0</v>
      </c>
    </row>
    <row r="663" spans="1:53" s="6" customFormat="1" x14ac:dyDescent="0.25">
      <c r="A663" s="6">
        <v>2070</v>
      </c>
      <c r="B663" s="6" t="s">
        <v>96</v>
      </c>
      <c r="C663" s="6" t="s">
        <v>101</v>
      </c>
      <c r="F663" s="43" t="s">
        <v>51</v>
      </c>
      <c r="G663" s="43" t="s">
        <v>54</v>
      </c>
      <c r="H663" s="43" t="s">
        <v>50</v>
      </c>
      <c r="I663" s="43">
        <v>0.97850000000000004</v>
      </c>
      <c r="J663" s="43">
        <v>11715.2973</v>
      </c>
      <c r="K663" s="43">
        <v>22654.352200000001</v>
      </c>
      <c r="L663" s="43">
        <v>1263.8994</v>
      </c>
      <c r="M663" s="43">
        <v>0</v>
      </c>
      <c r="N663" s="43">
        <v>106.4883</v>
      </c>
      <c r="O663" s="43">
        <v>148.9813</v>
      </c>
      <c r="P663" s="43">
        <v>427.83260000000001</v>
      </c>
      <c r="Q663" s="43">
        <v>4161.5803999999998</v>
      </c>
      <c r="R663" s="43">
        <v>0</v>
      </c>
      <c r="S663" s="43">
        <v>278.47309999999999</v>
      </c>
      <c r="T663" s="43">
        <v>327.22519999999997</v>
      </c>
      <c r="U663" s="43">
        <v>0</v>
      </c>
      <c r="V663" s="43">
        <v>0</v>
      </c>
      <c r="W663" s="43">
        <v>13.174300000000001</v>
      </c>
      <c r="X663" s="43">
        <v>402.2491</v>
      </c>
      <c r="Y663" s="43">
        <v>65.885000000000005</v>
      </c>
      <c r="Z663" s="43">
        <v>75652.809699999998</v>
      </c>
      <c r="AA663" s="43">
        <v>0</v>
      </c>
      <c r="AB663" s="43">
        <v>0</v>
      </c>
      <c r="AC663" s="43">
        <v>254.44560000000001</v>
      </c>
      <c r="AD663" s="43">
        <v>0</v>
      </c>
      <c r="AE663" s="43">
        <v>0.39750000000000002</v>
      </c>
      <c r="AF663" s="43">
        <v>49.201300000000003</v>
      </c>
      <c r="AG663" s="43">
        <v>96116.58</v>
      </c>
      <c r="AH663" s="43">
        <v>455.41269999999997</v>
      </c>
      <c r="AI663" s="43">
        <v>0</v>
      </c>
      <c r="AJ663" s="43">
        <v>-9999</v>
      </c>
      <c r="AK663" s="43">
        <v>34369.649599999997</v>
      </c>
      <c r="AL663" s="43">
        <v>1370.7852</v>
      </c>
      <c r="AM663" s="43">
        <v>76120.943799999994</v>
      </c>
      <c r="AN663" s="43">
        <v>618.87260000000003</v>
      </c>
      <c r="AO663" s="43">
        <v>4161.5803999999998</v>
      </c>
      <c r="AP663" s="43">
        <v>1137.6909000000001</v>
      </c>
      <c r="AQ663" s="43">
        <v>198.18260000000001</v>
      </c>
      <c r="AR663" s="43">
        <v>0</v>
      </c>
      <c r="AS663" s="43">
        <v>0</v>
      </c>
      <c r="AT663" s="43">
        <v>0</v>
      </c>
      <c r="AU663" s="43">
        <v>0</v>
      </c>
      <c r="AV663" s="43">
        <v>0</v>
      </c>
      <c r="AW663" s="43">
        <v>0</v>
      </c>
      <c r="AX663" s="43">
        <v>0</v>
      </c>
      <c r="AY663" s="43">
        <v>0</v>
      </c>
      <c r="AZ663" s="43">
        <v>0</v>
      </c>
      <c r="BA663" s="43">
        <v>0</v>
      </c>
    </row>
    <row r="664" spans="1:53" s="6" customFormat="1" x14ac:dyDescent="0.25">
      <c r="A664" s="6">
        <v>2085</v>
      </c>
      <c r="B664" s="6" t="s">
        <v>96</v>
      </c>
      <c r="C664" s="6" t="s">
        <v>101</v>
      </c>
      <c r="F664" s="43" t="s">
        <v>51</v>
      </c>
      <c r="G664" s="43" t="s">
        <v>54</v>
      </c>
      <c r="H664" s="43" t="s">
        <v>50</v>
      </c>
      <c r="I664" s="43">
        <v>1.3087</v>
      </c>
      <c r="J664" s="43">
        <v>11449.644700000001</v>
      </c>
      <c r="K664" s="43">
        <v>22307.746999999999</v>
      </c>
      <c r="L664" s="43">
        <v>1229.1523</v>
      </c>
      <c r="M664" s="43">
        <v>0</v>
      </c>
      <c r="N664" s="43">
        <v>97.499700000000004</v>
      </c>
      <c r="O664" s="43">
        <v>69.794899999999998</v>
      </c>
      <c r="P664" s="43">
        <v>417.77510000000001</v>
      </c>
      <c r="Q664" s="43">
        <v>3802.6223</v>
      </c>
      <c r="R664" s="43">
        <v>0</v>
      </c>
      <c r="S664" s="43">
        <v>203.22669999999999</v>
      </c>
      <c r="T664" s="43">
        <v>1067.8434999999999</v>
      </c>
      <c r="U664" s="43">
        <v>0</v>
      </c>
      <c r="V664" s="43">
        <v>0</v>
      </c>
      <c r="W664" s="43">
        <v>9.8879000000000001</v>
      </c>
      <c r="X664" s="43">
        <v>395.55779999999999</v>
      </c>
      <c r="Y664" s="43">
        <v>55.767499999999998</v>
      </c>
      <c r="Z664" s="43">
        <v>76001.499500000005</v>
      </c>
      <c r="AA664" s="43">
        <v>0</v>
      </c>
      <c r="AB664" s="43">
        <v>0</v>
      </c>
      <c r="AC664" s="43">
        <v>115.2141</v>
      </c>
      <c r="AD664" s="43">
        <v>0</v>
      </c>
      <c r="AE664" s="43">
        <v>0.39750000000000002</v>
      </c>
      <c r="AF664" s="43">
        <v>33.009300000000003</v>
      </c>
      <c r="AG664" s="43">
        <v>96116.58</v>
      </c>
      <c r="AH664" s="43">
        <v>721.06529999999998</v>
      </c>
      <c r="AI664" s="43">
        <v>0</v>
      </c>
      <c r="AJ664" s="43">
        <v>-9999</v>
      </c>
      <c r="AK664" s="43">
        <v>33757.3917</v>
      </c>
      <c r="AL664" s="43">
        <v>1327.0494000000001</v>
      </c>
      <c r="AM664" s="43">
        <v>76452.824800000002</v>
      </c>
      <c r="AN664" s="43">
        <v>1280.9581000000001</v>
      </c>
      <c r="AO664" s="43">
        <v>3802.6223</v>
      </c>
      <c r="AP664" s="43">
        <v>1254.0544</v>
      </c>
      <c r="AQ664" s="43">
        <v>102.80419999999999</v>
      </c>
      <c r="AR664" s="43">
        <v>0</v>
      </c>
      <c r="AS664" s="43">
        <v>0</v>
      </c>
      <c r="AT664" s="43">
        <v>0</v>
      </c>
      <c r="AU664" s="43">
        <v>0</v>
      </c>
      <c r="AV664" s="43">
        <v>0</v>
      </c>
      <c r="AW664" s="43">
        <v>0</v>
      </c>
      <c r="AX664" s="43">
        <v>0</v>
      </c>
      <c r="AY664" s="43">
        <v>0</v>
      </c>
      <c r="AZ664" s="43">
        <v>0</v>
      </c>
      <c r="BA664" s="43">
        <v>0</v>
      </c>
    </row>
    <row r="665" spans="1:53" s="6" customFormat="1" x14ac:dyDescent="0.25">
      <c r="A665" s="6">
        <v>2100</v>
      </c>
      <c r="B665" s="6" t="s">
        <v>96</v>
      </c>
      <c r="C665" s="6" t="s">
        <v>101</v>
      </c>
      <c r="F665" s="43" t="s">
        <v>51</v>
      </c>
      <c r="G665" s="43" t="s">
        <v>54</v>
      </c>
      <c r="H665" s="43" t="s">
        <v>50</v>
      </c>
      <c r="I665" s="43">
        <v>1.6326000000000001</v>
      </c>
      <c r="J665" s="43">
        <v>11090.098900000001</v>
      </c>
      <c r="K665" s="43">
        <v>21955.566200000001</v>
      </c>
      <c r="L665" s="43">
        <v>1178.3901000000001</v>
      </c>
      <c r="M665" s="43">
        <v>0</v>
      </c>
      <c r="N665" s="43">
        <v>88.862799999999993</v>
      </c>
      <c r="O665" s="43">
        <v>38.914700000000003</v>
      </c>
      <c r="P665" s="43">
        <v>439.7047</v>
      </c>
      <c r="Q665" s="43">
        <v>3220.1561999999999</v>
      </c>
      <c r="R665" s="43">
        <v>0</v>
      </c>
      <c r="S665" s="43">
        <v>156.66980000000001</v>
      </c>
      <c r="T665" s="43">
        <v>1239.7617</v>
      </c>
      <c r="U665" s="43">
        <v>0</v>
      </c>
      <c r="V665" s="43">
        <v>0</v>
      </c>
      <c r="W665" s="43">
        <v>8.3286999999999995</v>
      </c>
      <c r="X665" s="43">
        <v>389.0326</v>
      </c>
      <c r="Y665" s="43">
        <v>48.68</v>
      </c>
      <c r="Z665" s="43">
        <v>76950.942599999995</v>
      </c>
      <c r="AA665" s="43">
        <v>0</v>
      </c>
      <c r="AB665" s="43">
        <v>0</v>
      </c>
      <c r="AC665" s="43">
        <v>68.802300000000002</v>
      </c>
      <c r="AD665" s="43">
        <v>0</v>
      </c>
      <c r="AE665" s="43">
        <v>0.39750000000000002</v>
      </c>
      <c r="AF665" s="43">
        <v>22.785</v>
      </c>
      <c r="AG665" s="43">
        <v>96116.58</v>
      </c>
      <c r="AH665" s="43">
        <v>1080.6111000000001</v>
      </c>
      <c r="AI665" s="43">
        <v>0</v>
      </c>
      <c r="AJ665" s="43">
        <v>-9999</v>
      </c>
      <c r="AK665" s="43">
        <v>33045.665099999998</v>
      </c>
      <c r="AL665" s="43">
        <v>1267.6504</v>
      </c>
      <c r="AM665" s="43">
        <v>77388.655199999994</v>
      </c>
      <c r="AN665" s="43">
        <v>1404.7601999999999</v>
      </c>
      <c r="AO665" s="43">
        <v>3220.1561999999999</v>
      </c>
      <c r="AP665" s="43">
        <v>1589.1180999999999</v>
      </c>
      <c r="AQ665" s="43">
        <v>61.6997</v>
      </c>
      <c r="AR665" s="43">
        <v>0</v>
      </c>
      <c r="AS665" s="43">
        <v>0</v>
      </c>
      <c r="AT665" s="43">
        <v>0</v>
      </c>
      <c r="AU665" s="43">
        <v>0</v>
      </c>
      <c r="AV665" s="43">
        <v>0</v>
      </c>
      <c r="AW665" s="43">
        <v>0</v>
      </c>
      <c r="AX665" s="43">
        <v>0</v>
      </c>
      <c r="AY665" s="43">
        <v>0</v>
      </c>
      <c r="AZ665" s="43">
        <v>0</v>
      </c>
      <c r="BA665" s="43">
        <v>0</v>
      </c>
    </row>
    <row r="666" spans="1:53" s="6" customFormat="1" x14ac:dyDescent="0.25">
      <c r="A666" s="6">
        <v>0</v>
      </c>
      <c r="B666" s="6" t="s">
        <v>84</v>
      </c>
      <c r="C666" s="6" t="s">
        <v>101</v>
      </c>
      <c r="F666" s="43" t="s">
        <v>51</v>
      </c>
      <c r="G666" s="43" t="s">
        <v>54</v>
      </c>
      <c r="H666" s="43" t="s">
        <v>50</v>
      </c>
      <c r="I666" s="43">
        <v>0</v>
      </c>
      <c r="J666" s="43">
        <v>3995.7424999999998</v>
      </c>
      <c r="K666" s="43">
        <v>1967.175</v>
      </c>
      <c r="L666" s="43">
        <v>218.78749999999999</v>
      </c>
      <c r="M666" s="43">
        <v>0</v>
      </c>
      <c r="N666" s="43">
        <v>45.36</v>
      </c>
      <c r="O666" s="43">
        <v>35.672499999999999</v>
      </c>
      <c r="P666" s="43">
        <v>0</v>
      </c>
      <c r="Q666" s="43">
        <v>40.914999999999999</v>
      </c>
      <c r="R666" s="43">
        <v>0</v>
      </c>
      <c r="S666" s="43">
        <v>151.005</v>
      </c>
      <c r="T666" s="43">
        <v>3.7675000000000001</v>
      </c>
      <c r="U666" s="43">
        <v>0</v>
      </c>
      <c r="V666" s="43">
        <v>0</v>
      </c>
      <c r="W666" s="43">
        <v>1.5425</v>
      </c>
      <c r="X666" s="43">
        <v>54.655000000000001</v>
      </c>
      <c r="Y666" s="43">
        <v>13.4025</v>
      </c>
      <c r="Z666" s="43">
        <v>2724.5549999999998</v>
      </c>
      <c r="AA666" s="43">
        <v>0</v>
      </c>
      <c r="AB666" s="43">
        <v>0</v>
      </c>
      <c r="AC666" s="43">
        <v>553.32500000000005</v>
      </c>
      <c r="AD666" s="43">
        <v>0</v>
      </c>
      <c r="AE666" s="43">
        <v>0</v>
      </c>
      <c r="AF666" s="43">
        <v>15.8775</v>
      </c>
      <c r="AG666" s="43">
        <v>20067.28</v>
      </c>
      <c r="AH666" s="43">
        <v>0</v>
      </c>
      <c r="AI666" s="43">
        <v>0</v>
      </c>
      <c r="AJ666" s="43">
        <v>-9999</v>
      </c>
      <c r="AK666" s="43">
        <v>5962.9174999999996</v>
      </c>
      <c r="AL666" s="43">
        <v>264.14749999999998</v>
      </c>
      <c r="AM666" s="43">
        <v>2792.6125000000002</v>
      </c>
      <c r="AN666" s="43">
        <v>156.315</v>
      </c>
      <c r="AO666" s="43">
        <v>40.914999999999999</v>
      </c>
      <c r="AP666" s="43">
        <v>553.32500000000005</v>
      </c>
      <c r="AQ666" s="43">
        <v>51.55</v>
      </c>
      <c r="AR666" s="43">
        <v>0</v>
      </c>
      <c r="AS666" s="43">
        <v>0</v>
      </c>
      <c r="AT666" s="43">
        <v>0</v>
      </c>
      <c r="AU666" s="43">
        <v>0</v>
      </c>
      <c r="AV666" s="43">
        <v>0</v>
      </c>
      <c r="AW666" s="43">
        <v>0</v>
      </c>
      <c r="AX666" s="43">
        <v>0</v>
      </c>
      <c r="AY666" s="43">
        <v>0</v>
      </c>
      <c r="AZ666" s="43">
        <v>0</v>
      </c>
      <c r="BA666" s="43">
        <v>0</v>
      </c>
    </row>
    <row r="667" spans="1:53" s="6" customFormat="1" x14ac:dyDescent="0.25">
      <c r="A667" s="6">
        <v>2010</v>
      </c>
      <c r="B667" s="6" t="s">
        <v>84</v>
      </c>
      <c r="C667" s="6" t="s">
        <v>101</v>
      </c>
      <c r="F667" s="43" t="s">
        <v>51</v>
      </c>
      <c r="G667" s="43" t="s">
        <v>54</v>
      </c>
      <c r="H667" s="43" t="s">
        <v>50</v>
      </c>
      <c r="I667" s="43">
        <v>0</v>
      </c>
      <c r="J667" s="43">
        <v>3982.9252000000001</v>
      </c>
      <c r="K667" s="43">
        <v>1921.9277999999999</v>
      </c>
      <c r="L667" s="43">
        <v>206.20740000000001</v>
      </c>
      <c r="M667" s="43">
        <v>0</v>
      </c>
      <c r="N667" s="43">
        <v>41.995899999999999</v>
      </c>
      <c r="O667" s="43">
        <v>35.494399999999999</v>
      </c>
      <c r="P667" s="43">
        <v>61.191499999999998</v>
      </c>
      <c r="Q667" s="43">
        <v>95.861599999999996</v>
      </c>
      <c r="R667" s="43">
        <v>0</v>
      </c>
      <c r="S667" s="43">
        <v>150.23179999999999</v>
      </c>
      <c r="T667" s="43">
        <v>6.2324000000000002</v>
      </c>
      <c r="U667" s="43">
        <v>0</v>
      </c>
      <c r="V667" s="43">
        <v>0</v>
      </c>
      <c r="W667" s="43">
        <v>1.5158</v>
      </c>
      <c r="X667" s="43">
        <v>53.44</v>
      </c>
      <c r="Y667" s="43">
        <v>10.807499999999999</v>
      </c>
      <c r="Z667" s="43">
        <v>2729.2957999999999</v>
      </c>
      <c r="AA667" s="43">
        <v>0</v>
      </c>
      <c r="AB667" s="43">
        <v>0</v>
      </c>
      <c r="AC667" s="43">
        <v>499.01650000000001</v>
      </c>
      <c r="AD667" s="43">
        <v>0</v>
      </c>
      <c r="AE667" s="43">
        <v>0</v>
      </c>
      <c r="AF667" s="43">
        <v>12.8216</v>
      </c>
      <c r="AG667" s="43">
        <v>20067.28</v>
      </c>
      <c r="AH667" s="43">
        <v>12.817299999999999</v>
      </c>
      <c r="AI667" s="43">
        <v>0</v>
      </c>
      <c r="AJ667" s="43">
        <v>-9999</v>
      </c>
      <c r="AK667" s="43">
        <v>5904.8530000000001</v>
      </c>
      <c r="AL667" s="43">
        <v>248.20330000000001</v>
      </c>
      <c r="AM667" s="43">
        <v>2793.5432999999998</v>
      </c>
      <c r="AN667" s="43">
        <v>157.98009999999999</v>
      </c>
      <c r="AO667" s="43">
        <v>95.861599999999996</v>
      </c>
      <c r="AP667" s="43">
        <v>573.02520000000004</v>
      </c>
      <c r="AQ667" s="43">
        <v>48.316000000000003</v>
      </c>
      <c r="AR667" s="43">
        <v>0</v>
      </c>
      <c r="AS667" s="43">
        <v>0</v>
      </c>
      <c r="AT667" s="43">
        <v>0</v>
      </c>
      <c r="AU667" s="43">
        <v>0</v>
      </c>
      <c r="AV667" s="43">
        <v>0</v>
      </c>
      <c r="AW667" s="43">
        <v>0</v>
      </c>
      <c r="AX667" s="43">
        <v>0</v>
      </c>
      <c r="AY667" s="43">
        <v>0</v>
      </c>
      <c r="AZ667" s="43">
        <v>0</v>
      </c>
      <c r="BA667" s="43">
        <v>0</v>
      </c>
    </row>
    <row r="668" spans="1:53" s="6" customFormat="1" x14ac:dyDescent="0.25">
      <c r="A668" s="6">
        <v>2025</v>
      </c>
      <c r="B668" s="6" t="s">
        <v>84</v>
      </c>
      <c r="C668" s="6" t="s">
        <v>101</v>
      </c>
      <c r="F668" s="43" t="s">
        <v>51</v>
      </c>
      <c r="G668" s="43" t="s">
        <v>54</v>
      </c>
      <c r="H668" s="43" t="s">
        <v>50</v>
      </c>
      <c r="I668" s="43">
        <v>0.16569999999999999</v>
      </c>
      <c r="J668" s="43">
        <v>3976.8589000000002</v>
      </c>
      <c r="K668" s="43">
        <v>1905.6623</v>
      </c>
      <c r="L668" s="43">
        <v>203.2406</v>
      </c>
      <c r="M668" s="43">
        <v>0</v>
      </c>
      <c r="N668" s="43">
        <v>39.653799999999997</v>
      </c>
      <c r="O668" s="43">
        <v>35.232900000000001</v>
      </c>
      <c r="P668" s="43">
        <v>21.574300000000001</v>
      </c>
      <c r="Q668" s="43">
        <v>190.09710000000001</v>
      </c>
      <c r="R668" s="43">
        <v>0</v>
      </c>
      <c r="S668" s="43">
        <v>144.28200000000001</v>
      </c>
      <c r="T668" s="43">
        <v>7.2401</v>
      </c>
      <c r="U668" s="43">
        <v>0</v>
      </c>
      <c r="V668" s="43">
        <v>0</v>
      </c>
      <c r="W668" s="43">
        <v>1.4073</v>
      </c>
      <c r="X668" s="43">
        <v>45.215000000000003</v>
      </c>
      <c r="Y668" s="43">
        <v>2.0425</v>
      </c>
      <c r="Z668" s="43">
        <v>2753.3074999999999</v>
      </c>
      <c r="AA668" s="43">
        <v>0</v>
      </c>
      <c r="AB668" s="43">
        <v>0</v>
      </c>
      <c r="AC668" s="43">
        <v>465.19869999999997</v>
      </c>
      <c r="AD668" s="43">
        <v>0</v>
      </c>
      <c r="AE668" s="43">
        <v>0</v>
      </c>
      <c r="AF668" s="43">
        <v>11.885899999999999</v>
      </c>
      <c r="AG668" s="43">
        <v>20067.28</v>
      </c>
      <c r="AH668" s="43">
        <v>18.883600000000001</v>
      </c>
      <c r="AI668" s="43">
        <v>0</v>
      </c>
      <c r="AJ668" s="43">
        <v>-9999</v>
      </c>
      <c r="AK668" s="43">
        <v>5882.5212000000001</v>
      </c>
      <c r="AL668" s="43">
        <v>242.89439999999999</v>
      </c>
      <c r="AM668" s="43">
        <v>2800.5650000000001</v>
      </c>
      <c r="AN668" s="43">
        <v>152.92949999999999</v>
      </c>
      <c r="AO668" s="43">
        <v>190.09710000000001</v>
      </c>
      <c r="AP668" s="43">
        <v>505.65660000000003</v>
      </c>
      <c r="AQ668" s="43">
        <v>47.118699999999997</v>
      </c>
      <c r="AR668" s="43">
        <v>0</v>
      </c>
      <c r="AS668" s="43">
        <v>0</v>
      </c>
      <c r="AT668" s="43">
        <v>0</v>
      </c>
      <c r="AU668" s="43">
        <v>0</v>
      </c>
      <c r="AV668" s="43">
        <v>0</v>
      </c>
      <c r="AW668" s="43">
        <v>0</v>
      </c>
      <c r="AX668" s="43">
        <v>0</v>
      </c>
      <c r="AY668" s="43">
        <v>0</v>
      </c>
      <c r="AZ668" s="43">
        <v>0</v>
      </c>
      <c r="BA668" s="43">
        <v>0</v>
      </c>
    </row>
    <row r="669" spans="1:53" s="6" customFormat="1" x14ac:dyDescent="0.25">
      <c r="A669" s="6">
        <v>2040</v>
      </c>
      <c r="B669" s="6" t="s">
        <v>84</v>
      </c>
      <c r="C669" s="6" t="s">
        <v>101</v>
      </c>
      <c r="F669" s="43" t="s">
        <v>51</v>
      </c>
      <c r="G669" s="43" t="s">
        <v>54</v>
      </c>
      <c r="H669" s="43" t="s">
        <v>50</v>
      </c>
      <c r="I669" s="43">
        <v>0.40699999999999997</v>
      </c>
      <c r="J669" s="43">
        <v>3962.3917000000001</v>
      </c>
      <c r="K669" s="43">
        <v>1876.6548</v>
      </c>
      <c r="L669" s="43">
        <v>197.23249999999999</v>
      </c>
      <c r="M669" s="43">
        <v>0</v>
      </c>
      <c r="N669" s="43">
        <v>37.482700000000001</v>
      </c>
      <c r="O669" s="43">
        <v>34.754300000000001</v>
      </c>
      <c r="P669" s="43">
        <v>37.174300000000002</v>
      </c>
      <c r="Q669" s="43">
        <v>291.16550000000001</v>
      </c>
      <c r="R669" s="43">
        <v>0</v>
      </c>
      <c r="S669" s="43">
        <v>130.71350000000001</v>
      </c>
      <c r="T669" s="43">
        <v>12.958600000000001</v>
      </c>
      <c r="U669" s="43">
        <v>0</v>
      </c>
      <c r="V669" s="43">
        <v>0</v>
      </c>
      <c r="W669" s="43">
        <v>1.3686</v>
      </c>
      <c r="X669" s="43">
        <v>44.54</v>
      </c>
      <c r="Y669" s="43">
        <v>1.8774999999999999</v>
      </c>
      <c r="Z669" s="43">
        <v>2769.3018999999999</v>
      </c>
      <c r="AA669" s="43">
        <v>0</v>
      </c>
      <c r="AB669" s="43">
        <v>0</v>
      </c>
      <c r="AC669" s="43">
        <v>382.26690000000002</v>
      </c>
      <c r="AD669" s="43">
        <v>0</v>
      </c>
      <c r="AE669" s="43">
        <v>0</v>
      </c>
      <c r="AF669" s="43">
        <v>8.5490999999999993</v>
      </c>
      <c r="AG669" s="43">
        <v>20067.28</v>
      </c>
      <c r="AH669" s="43">
        <v>33.3508</v>
      </c>
      <c r="AI669" s="43">
        <v>0</v>
      </c>
      <c r="AJ669" s="43">
        <v>-9999</v>
      </c>
      <c r="AK669" s="43">
        <v>5839.0465000000004</v>
      </c>
      <c r="AL669" s="43">
        <v>234.71510000000001</v>
      </c>
      <c r="AM669" s="43">
        <v>2815.7194</v>
      </c>
      <c r="AN669" s="43">
        <v>145.04069999999999</v>
      </c>
      <c r="AO669" s="43">
        <v>291.16550000000001</v>
      </c>
      <c r="AP669" s="43">
        <v>452.79199999999997</v>
      </c>
      <c r="AQ669" s="43">
        <v>43.303400000000003</v>
      </c>
      <c r="AR669" s="43">
        <v>0</v>
      </c>
      <c r="AS669" s="43">
        <v>0</v>
      </c>
      <c r="AT669" s="43">
        <v>0</v>
      </c>
      <c r="AU669" s="43">
        <v>0</v>
      </c>
      <c r="AV669" s="43">
        <v>0</v>
      </c>
      <c r="AW669" s="43">
        <v>0</v>
      </c>
      <c r="AX669" s="43">
        <v>0</v>
      </c>
      <c r="AY669" s="43">
        <v>0</v>
      </c>
      <c r="AZ669" s="43">
        <v>0</v>
      </c>
      <c r="BA669" s="43">
        <v>0</v>
      </c>
    </row>
    <row r="670" spans="1:53" s="6" customFormat="1" x14ac:dyDescent="0.25">
      <c r="A670" s="6">
        <v>2055</v>
      </c>
      <c r="B670" s="6" t="s">
        <v>84</v>
      </c>
      <c r="C670" s="6" t="s">
        <v>101</v>
      </c>
      <c r="F670" s="43" t="s">
        <v>51</v>
      </c>
      <c r="G670" s="43" t="s">
        <v>54</v>
      </c>
      <c r="H670" s="43" t="s">
        <v>50</v>
      </c>
      <c r="I670" s="43">
        <v>0.64829999999999999</v>
      </c>
      <c r="J670" s="43">
        <v>3933.2511</v>
      </c>
      <c r="K670" s="43">
        <v>1838.2674</v>
      </c>
      <c r="L670" s="43">
        <v>187.70060000000001</v>
      </c>
      <c r="M670" s="43">
        <v>0</v>
      </c>
      <c r="N670" s="43">
        <v>35.579300000000003</v>
      </c>
      <c r="O670" s="43">
        <v>34.126899999999999</v>
      </c>
      <c r="P670" s="43">
        <v>49.8187</v>
      </c>
      <c r="Q670" s="43">
        <v>524.3021</v>
      </c>
      <c r="R670" s="43">
        <v>0</v>
      </c>
      <c r="S670" s="43">
        <v>117.9914</v>
      </c>
      <c r="T670" s="43">
        <v>14.027900000000001</v>
      </c>
      <c r="U670" s="43">
        <v>0</v>
      </c>
      <c r="V670" s="43">
        <v>0</v>
      </c>
      <c r="W670" s="43">
        <v>1.3252999999999999</v>
      </c>
      <c r="X670" s="43">
        <v>42.412500000000001</v>
      </c>
      <c r="Y670" s="43">
        <v>1.8</v>
      </c>
      <c r="Z670" s="43">
        <v>2788.5041000000001</v>
      </c>
      <c r="AA670" s="43">
        <v>0</v>
      </c>
      <c r="AB670" s="43">
        <v>0</v>
      </c>
      <c r="AC670" s="43">
        <v>183.56010000000001</v>
      </c>
      <c r="AD670" s="43">
        <v>0</v>
      </c>
      <c r="AE670" s="43">
        <v>0</v>
      </c>
      <c r="AF670" s="43">
        <v>6.6235999999999997</v>
      </c>
      <c r="AG670" s="43">
        <v>20067.28</v>
      </c>
      <c r="AH670" s="43">
        <v>62.491399999999999</v>
      </c>
      <c r="AI670" s="43">
        <v>0</v>
      </c>
      <c r="AJ670" s="43">
        <v>-9999</v>
      </c>
      <c r="AK670" s="43">
        <v>5771.5185000000001</v>
      </c>
      <c r="AL670" s="43">
        <v>223.2799</v>
      </c>
      <c r="AM670" s="43">
        <v>2832.7166000000002</v>
      </c>
      <c r="AN670" s="43">
        <v>133.34460000000001</v>
      </c>
      <c r="AO670" s="43">
        <v>524.3021</v>
      </c>
      <c r="AP670" s="43">
        <v>295.87020000000001</v>
      </c>
      <c r="AQ670" s="43">
        <v>40.750500000000002</v>
      </c>
      <c r="AR670" s="43">
        <v>0</v>
      </c>
      <c r="AS670" s="43">
        <v>0</v>
      </c>
      <c r="AT670" s="43">
        <v>0</v>
      </c>
      <c r="AU670" s="43">
        <v>0</v>
      </c>
      <c r="AV670" s="43">
        <v>0</v>
      </c>
      <c r="AW670" s="43">
        <v>0</v>
      </c>
      <c r="AX670" s="43">
        <v>0</v>
      </c>
      <c r="AY670" s="43">
        <v>0</v>
      </c>
      <c r="AZ670" s="43">
        <v>0</v>
      </c>
      <c r="BA670" s="43">
        <v>0</v>
      </c>
    </row>
    <row r="671" spans="1:53" s="6" customFormat="1" x14ac:dyDescent="0.25">
      <c r="A671" s="6">
        <v>2070</v>
      </c>
      <c r="B671" s="6" t="s">
        <v>84</v>
      </c>
      <c r="C671" s="6" t="s">
        <v>101</v>
      </c>
      <c r="F671" s="43" t="s">
        <v>51</v>
      </c>
      <c r="G671" s="43" t="s">
        <v>54</v>
      </c>
      <c r="H671" s="43" t="s">
        <v>50</v>
      </c>
      <c r="I671" s="43">
        <v>0.97850000000000004</v>
      </c>
      <c r="J671" s="43">
        <v>3849.1723999999999</v>
      </c>
      <c r="K671" s="43">
        <v>1764.6382000000001</v>
      </c>
      <c r="L671" s="43">
        <v>167.85749999999999</v>
      </c>
      <c r="M671" s="43">
        <v>0</v>
      </c>
      <c r="N671" s="43">
        <v>22.2225</v>
      </c>
      <c r="O671" s="43">
        <v>31.445599999999999</v>
      </c>
      <c r="P671" s="43">
        <v>106.81359999999999</v>
      </c>
      <c r="Q671" s="43">
        <v>666.97590000000002</v>
      </c>
      <c r="R671" s="43">
        <v>0</v>
      </c>
      <c r="S671" s="43">
        <v>98.020799999999994</v>
      </c>
      <c r="T671" s="43">
        <v>25.3779</v>
      </c>
      <c r="U671" s="43">
        <v>0</v>
      </c>
      <c r="V671" s="43">
        <v>0</v>
      </c>
      <c r="W671" s="43">
        <v>1.2494000000000001</v>
      </c>
      <c r="X671" s="43">
        <v>38.807499999999997</v>
      </c>
      <c r="Y671" s="43">
        <v>1.68</v>
      </c>
      <c r="Z671" s="43">
        <v>2818.3485000000001</v>
      </c>
      <c r="AA671" s="43">
        <v>0</v>
      </c>
      <c r="AB671" s="43">
        <v>0</v>
      </c>
      <c r="AC671" s="43">
        <v>77.266199999999998</v>
      </c>
      <c r="AD671" s="43">
        <v>0</v>
      </c>
      <c r="AE671" s="43">
        <v>0</v>
      </c>
      <c r="AF671" s="43">
        <v>5.3362999999999996</v>
      </c>
      <c r="AG671" s="43">
        <v>20067.28</v>
      </c>
      <c r="AH671" s="43">
        <v>146.5701</v>
      </c>
      <c r="AI671" s="43">
        <v>0</v>
      </c>
      <c r="AJ671" s="43">
        <v>-9999</v>
      </c>
      <c r="AK671" s="43">
        <v>5613.8105999999998</v>
      </c>
      <c r="AL671" s="43">
        <v>190.08</v>
      </c>
      <c r="AM671" s="43">
        <v>2858.8359999999998</v>
      </c>
      <c r="AN671" s="43">
        <v>124.6481</v>
      </c>
      <c r="AO671" s="43">
        <v>666.97590000000002</v>
      </c>
      <c r="AP671" s="43">
        <v>330.6499</v>
      </c>
      <c r="AQ671" s="43">
        <v>36.7819</v>
      </c>
      <c r="AR671" s="43">
        <v>0</v>
      </c>
      <c r="AS671" s="43">
        <v>0</v>
      </c>
      <c r="AT671" s="43">
        <v>0</v>
      </c>
      <c r="AU671" s="43">
        <v>0</v>
      </c>
      <c r="AV671" s="43">
        <v>0</v>
      </c>
      <c r="AW671" s="43">
        <v>0</v>
      </c>
      <c r="AX671" s="43">
        <v>0</v>
      </c>
      <c r="AY671" s="43">
        <v>0</v>
      </c>
      <c r="AZ671" s="43">
        <v>0</v>
      </c>
      <c r="BA671" s="43">
        <v>0</v>
      </c>
    </row>
    <row r="672" spans="1:53" s="6" customFormat="1" x14ac:dyDescent="0.25">
      <c r="A672" s="6">
        <v>2085</v>
      </c>
      <c r="B672" s="6" t="s">
        <v>84</v>
      </c>
      <c r="C672" s="6" t="s">
        <v>101</v>
      </c>
      <c r="F672" s="43" t="s">
        <v>51</v>
      </c>
      <c r="G672" s="43" t="s">
        <v>54</v>
      </c>
      <c r="H672" s="43" t="s">
        <v>50</v>
      </c>
      <c r="I672" s="43">
        <v>1.3087</v>
      </c>
      <c r="J672" s="43">
        <v>3730.9951999999998</v>
      </c>
      <c r="K672" s="43">
        <v>1688.2607</v>
      </c>
      <c r="L672" s="43">
        <v>152.94749999999999</v>
      </c>
      <c r="M672" s="43">
        <v>0</v>
      </c>
      <c r="N672" s="43">
        <v>17.240600000000001</v>
      </c>
      <c r="O672" s="43">
        <v>25.9297</v>
      </c>
      <c r="P672" s="43">
        <v>96.265000000000001</v>
      </c>
      <c r="Q672" s="43">
        <v>766.43510000000003</v>
      </c>
      <c r="R672" s="43">
        <v>0</v>
      </c>
      <c r="S672" s="43">
        <v>66.852999999999994</v>
      </c>
      <c r="T672" s="43">
        <v>51.055</v>
      </c>
      <c r="U672" s="43">
        <v>0</v>
      </c>
      <c r="V672" s="43">
        <v>0</v>
      </c>
      <c r="W672" s="43">
        <v>1.1213</v>
      </c>
      <c r="X672" s="43">
        <v>37.032499999999999</v>
      </c>
      <c r="Y672" s="43">
        <v>1.68</v>
      </c>
      <c r="Z672" s="43">
        <v>2865.1774</v>
      </c>
      <c r="AA672" s="43">
        <v>0</v>
      </c>
      <c r="AB672" s="43">
        <v>0</v>
      </c>
      <c r="AC672" s="43">
        <v>52.274799999999999</v>
      </c>
      <c r="AD672" s="43">
        <v>0</v>
      </c>
      <c r="AE672" s="43">
        <v>0</v>
      </c>
      <c r="AF672" s="43">
        <v>3.7673000000000001</v>
      </c>
      <c r="AG672" s="43">
        <v>20067.28</v>
      </c>
      <c r="AH672" s="43">
        <v>264.7473</v>
      </c>
      <c r="AI672" s="43">
        <v>0</v>
      </c>
      <c r="AJ672" s="43">
        <v>-9999</v>
      </c>
      <c r="AK672" s="43">
        <v>5419.2559000000001</v>
      </c>
      <c r="AL672" s="43">
        <v>170.18809999999999</v>
      </c>
      <c r="AM672" s="43">
        <v>2903.8899000000001</v>
      </c>
      <c r="AN672" s="43">
        <v>119.02930000000001</v>
      </c>
      <c r="AO672" s="43">
        <v>766.43510000000003</v>
      </c>
      <c r="AP672" s="43">
        <v>413.28719999999998</v>
      </c>
      <c r="AQ672" s="43">
        <v>29.696999999999999</v>
      </c>
      <c r="AR672" s="43">
        <v>0</v>
      </c>
      <c r="AS672" s="43">
        <v>0</v>
      </c>
      <c r="AT672" s="43">
        <v>0</v>
      </c>
      <c r="AU672" s="43">
        <v>0</v>
      </c>
      <c r="AV672" s="43">
        <v>0</v>
      </c>
      <c r="AW672" s="43">
        <v>0</v>
      </c>
      <c r="AX672" s="43">
        <v>0</v>
      </c>
      <c r="AY672" s="43">
        <v>0</v>
      </c>
      <c r="AZ672" s="43">
        <v>0</v>
      </c>
      <c r="BA672" s="43">
        <v>0</v>
      </c>
    </row>
    <row r="673" spans="1:53" s="6" customFormat="1" x14ac:dyDescent="0.25">
      <c r="A673" s="6">
        <v>2100</v>
      </c>
      <c r="B673" s="6" t="s">
        <v>84</v>
      </c>
      <c r="C673" s="6" t="s">
        <v>101</v>
      </c>
      <c r="F673" s="43" t="s">
        <v>51</v>
      </c>
      <c r="G673" s="43" t="s">
        <v>54</v>
      </c>
      <c r="H673" s="43" t="s">
        <v>50</v>
      </c>
      <c r="I673" s="43">
        <v>1.6326000000000001</v>
      </c>
      <c r="J673" s="43">
        <v>3538.1513</v>
      </c>
      <c r="K673" s="43">
        <v>1602.7157</v>
      </c>
      <c r="L673" s="43">
        <v>136.62950000000001</v>
      </c>
      <c r="M673" s="43">
        <v>0</v>
      </c>
      <c r="N673" s="43">
        <v>14.8209</v>
      </c>
      <c r="O673" s="43">
        <v>16.223800000000001</v>
      </c>
      <c r="P673" s="43">
        <v>104.285</v>
      </c>
      <c r="Q673" s="43">
        <v>799.52110000000005</v>
      </c>
      <c r="R673" s="43">
        <v>0</v>
      </c>
      <c r="S673" s="43">
        <v>47.324599999999997</v>
      </c>
      <c r="T673" s="43">
        <v>113.8755</v>
      </c>
      <c r="U673" s="43">
        <v>0</v>
      </c>
      <c r="V673" s="43">
        <v>0</v>
      </c>
      <c r="W673" s="43">
        <v>0.98180000000000001</v>
      </c>
      <c r="X673" s="43">
        <v>33.4925</v>
      </c>
      <c r="Y673" s="43">
        <v>1.625</v>
      </c>
      <c r="Z673" s="43">
        <v>2914.4486000000002</v>
      </c>
      <c r="AA673" s="43">
        <v>0</v>
      </c>
      <c r="AB673" s="43">
        <v>0</v>
      </c>
      <c r="AC673" s="43">
        <v>38.5366</v>
      </c>
      <c r="AD673" s="43">
        <v>0</v>
      </c>
      <c r="AE673" s="43">
        <v>0</v>
      </c>
      <c r="AF673" s="43">
        <v>1.5595000000000001</v>
      </c>
      <c r="AG673" s="43">
        <v>20067.28</v>
      </c>
      <c r="AH673" s="43">
        <v>457.59120000000001</v>
      </c>
      <c r="AI673" s="43">
        <v>0</v>
      </c>
      <c r="AJ673" s="43">
        <v>-9999</v>
      </c>
      <c r="AK673" s="43">
        <v>5140.8669</v>
      </c>
      <c r="AL673" s="43">
        <v>151.4504</v>
      </c>
      <c r="AM673" s="43">
        <v>2949.5661</v>
      </c>
      <c r="AN673" s="43">
        <v>162.18190000000001</v>
      </c>
      <c r="AO673" s="43">
        <v>799.52110000000005</v>
      </c>
      <c r="AP673" s="43">
        <v>600.41279999999995</v>
      </c>
      <c r="AQ673" s="43">
        <v>17.783200000000001</v>
      </c>
      <c r="AR673" s="43">
        <v>0</v>
      </c>
      <c r="AS673" s="43">
        <v>0</v>
      </c>
      <c r="AT673" s="43">
        <v>0</v>
      </c>
      <c r="AU673" s="43">
        <v>0</v>
      </c>
      <c r="AV673" s="43">
        <v>0</v>
      </c>
      <c r="AW673" s="43">
        <v>0</v>
      </c>
      <c r="AX673" s="43">
        <v>0</v>
      </c>
      <c r="AY673" s="43">
        <v>0</v>
      </c>
      <c r="AZ673" s="43">
        <v>0</v>
      </c>
      <c r="BA673" s="43">
        <v>0</v>
      </c>
    </row>
    <row r="674" spans="1:53" s="6" customFormat="1" x14ac:dyDescent="0.25">
      <c r="A674" s="6">
        <v>0</v>
      </c>
      <c r="B674" s="6" t="s">
        <v>85</v>
      </c>
      <c r="C674" s="6" t="s">
        <v>101</v>
      </c>
      <c r="F674" s="43" t="s">
        <v>51</v>
      </c>
      <c r="G674" s="43" t="s">
        <v>54</v>
      </c>
      <c r="H674" s="43" t="s">
        <v>50</v>
      </c>
      <c r="I674" s="43">
        <v>0</v>
      </c>
      <c r="J674" s="43">
        <v>512.81500000000005</v>
      </c>
      <c r="K674" s="43">
        <v>1180.375</v>
      </c>
      <c r="L674" s="43">
        <v>51.66</v>
      </c>
      <c r="M674" s="43">
        <v>0</v>
      </c>
      <c r="N674" s="43">
        <v>8.4175000000000004</v>
      </c>
      <c r="O674" s="43">
        <v>0</v>
      </c>
      <c r="P674" s="43">
        <v>0.45250000000000001</v>
      </c>
      <c r="Q674" s="43">
        <v>21.337499999999999</v>
      </c>
      <c r="R674" s="43">
        <v>0</v>
      </c>
      <c r="S674" s="43">
        <v>14.477499999999999</v>
      </c>
      <c r="T674" s="43">
        <v>3.645</v>
      </c>
      <c r="U674" s="43">
        <v>0</v>
      </c>
      <c r="V674" s="43">
        <v>0</v>
      </c>
      <c r="W674" s="43">
        <v>3.1625000000000001</v>
      </c>
      <c r="X674" s="43">
        <v>12.237500000000001</v>
      </c>
      <c r="Y674" s="43">
        <v>0</v>
      </c>
      <c r="Z674" s="43">
        <v>1541.1475</v>
      </c>
      <c r="AA674" s="43">
        <v>0</v>
      </c>
      <c r="AB674" s="43">
        <v>0</v>
      </c>
      <c r="AC674" s="43">
        <v>491.94499999999999</v>
      </c>
      <c r="AD674" s="43">
        <v>0</v>
      </c>
      <c r="AE674" s="43">
        <v>0</v>
      </c>
      <c r="AF674" s="43">
        <v>0.435</v>
      </c>
      <c r="AG674" s="43">
        <v>157.375</v>
      </c>
      <c r="AH674" s="43">
        <v>0</v>
      </c>
      <c r="AI674" s="43">
        <v>0</v>
      </c>
      <c r="AJ674" s="43">
        <v>-9999</v>
      </c>
      <c r="AK674" s="43">
        <v>1693.19</v>
      </c>
      <c r="AL674" s="43">
        <v>60.077500000000001</v>
      </c>
      <c r="AM674" s="43">
        <v>1553.385</v>
      </c>
      <c r="AN674" s="43">
        <v>21.285</v>
      </c>
      <c r="AO674" s="43">
        <v>21.337499999999999</v>
      </c>
      <c r="AP674" s="43">
        <v>492.39749999999998</v>
      </c>
      <c r="AQ674" s="43">
        <v>0.435</v>
      </c>
      <c r="AR674" s="43">
        <v>0</v>
      </c>
      <c r="AS674" s="43">
        <v>0</v>
      </c>
      <c r="AT674" s="43">
        <v>0</v>
      </c>
      <c r="AU674" s="43">
        <v>0</v>
      </c>
      <c r="AV674" s="43">
        <v>0</v>
      </c>
      <c r="AW674" s="43">
        <v>0</v>
      </c>
      <c r="AX674" s="43">
        <v>0</v>
      </c>
      <c r="AY674" s="43">
        <v>0</v>
      </c>
      <c r="AZ674" s="43">
        <v>0</v>
      </c>
      <c r="BA674" s="43">
        <v>0</v>
      </c>
    </row>
    <row r="675" spans="1:53" s="6" customFormat="1" x14ac:dyDescent="0.25">
      <c r="A675" s="6">
        <v>2010</v>
      </c>
      <c r="B675" s="6" t="s">
        <v>85</v>
      </c>
      <c r="C675" s="6" t="s">
        <v>101</v>
      </c>
      <c r="F675" s="43" t="s">
        <v>51</v>
      </c>
      <c r="G675" s="43" t="s">
        <v>54</v>
      </c>
      <c r="H675" s="43" t="s">
        <v>50</v>
      </c>
      <c r="I675" s="43">
        <v>0</v>
      </c>
      <c r="J675" s="43">
        <v>510.0138</v>
      </c>
      <c r="K675" s="43">
        <v>1166.796</v>
      </c>
      <c r="L675" s="43">
        <v>51.033200000000001</v>
      </c>
      <c r="M675" s="43">
        <v>0</v>
      </c>
      <c r="N675" s="43">
        <v>8.2734000000000005</v>
      </c>
      <c r="O675" s="43">
        <v>0</v>
      </c>
      <c r="P675" s="43">
        <v>14.7416</v>
      </c>
      <c r="Q675" s="43">
        <v>51.843499999999999</v>
      </c>
      <c r="R675" s="43">
        <v>0</v>
      </c>
      <c r="S675" s="43">
        <v>14.4389</v>
      </c>
      <c r="T675" s="43">
        <v>4.3555000000000001</v>
      </c>
      <c r="U675" s="43">
        <v>0</v>
      </c>
      <c r="V675" s="43">
        <v>0</v>
      </c>
      <c r="W675" s="43">
        <v>3.1244000000000001</v>
      </c>
      <c r="X675" s="43">
        <v>12.237500000000001</v>
      </c>
      <c r="Y675" s="43">
        <v>0</v>
      </c>
      <c r="Z675" s="43">
        <v>1541.2521999999999</v>
      </c>
      <c r="AA675" s="43">
        <v>0</v>
      </c>
      <c r="AB675" s="43">
        <v>0</v>
      </c>
      <c r="AC675" s="43">
        <v>460.76130000000001</v>
      </c>
      <c r="AD675" s="43">
        <v>0</v>
      </c>
      <c r="AE675" s="43">
        <v>0</v>
      </c>
      <c r="AF675" s="43">
        <v>0.435</v>
      </c>
      <c r="AG675" s="43">
        <v>157.375</v>
      </c>
      <c r="AH675" s="43">
        <v>2.8012000000000001</v>
      </c>
      <c r="AI675" s="43">
        <v>0</v>
      </c>
      <c r="AJ675" s="43">
        <v>-9999</v>
      </c>
      <c r="AK675" s="43">
        <v>1676.8098</v>
      </c>
      <c r="AL675" s="43">
        <v>59.306600000000003</v>
      </c>
      <c r="AM675" s="43">
        <v>1553.4897000000001</v>
      </c>
      <c r="AN675" s="43">
        <v>21.918800000000001</v>
      </c>
      <c r="AO675" s="43">
        <v>51.843499999999999</v>
      </c>
      <c r="AP675" s="43">
        <v>478.30410000000001</v>
      </c>
      <c r="AQ675" s="43">
        <v>0.435</v>
      </c>
      <c r="AR675" s="43">
        <v>0</v>
      </c>
      <c r="AS675" s="43">
        <v>0</v>
      </c>
      <c r="AT675" s="43">
        <v>0</v>
      </c>
      <c r="AU675" s="43">
        <v>0</v>
      </c>
      <c r="AV675" s="43">
        <v>0</v>
      </c>
      <c r="AW675" s="43">
        <v>0</v>
      </c>
      <c r="AX675" s="43">
        <v>0</v>
      </c>
      <c r="AY675" s="43">
        <v>0</v>
      </c>
      <c r="AZ675" s="43">
        <v>0</v>
      </c>
      <c r="BA675" s="43">
        <v>0</v>
      </c>
    </row>
    <row r="676" spans="1:53" s="6" customFormat="1" x14ac:dyDescent="0.25">
      <c r="A676" s="6">
        <v>2025</v>
      </c>
      <c r="B676" s="6" t="s">
        <v>85</v>
      </c>
      <c r="C676" s="6" t="s">
        <v>101</v>
      </c>
      <c r="F676" s="43" t="s">
        <v>51</v>
      </c>
      <c r="G676" s="43" t="s">
        <v>54</v>
      </c>
      <c r="H676" s="43" t="s">
        <v>50</v>
      </c>
      <c r="I676" s="43">
        <v>0.16569999999999999</v>
      </c>
      <c r="J676" s="43">
        <v>508.31880000000001</v>
      </c>
      <c r="K676" s="43">
        <v>1157.0844</v>
      </c>
      <c r="L676" s="43">
        <v>50.601999999999997</v>
      </c>
      <c r="M676" s="43">
        <v>0</v>
      </c>
      <c r="N676" s="43">
        <v>7.6387999999999998</v>
      </c>
      <c r="O676" s="43">
        <v>0</v>
      </c>
      <c r="P676" s="43">
        <v>12.0817</v>
      </c>
      <c r="Q676" s="43">
        <v>86.715500000000006</v>
      </c>
      <c r="R676" s="43">
        <v>0</v>
      </c>
      <c r="S676" s="43">
        <v>14.314299999999999</v>
      </c>
      <c r="T676" s="43">
        <v>7.8376000000000001</v>
      </c>
      <c r="U676" s="43">
        <v>0</v>
      </c>
      <c r="V676" s="43">
        <v>0</v>
      </c>
      <c r="W676" s="43">
        <v>2.9022000000000001</v>
      </c>
      <c r="X676" s="43">
        <v>12.237500000000001</v>
      </c>
      <c r="Y676" s="43">
        <v>0</v>
      </c>
      <c r="Z676" s="43">
        <v>1542.1783</v>
      </c>
      <c r="AA676" s="43">
        <v>0</v>
      </c>
      <c r="AB676" s="43">
        <v>0</v>
      </c>
      <c r="AC676" s="43">
        <v>435.26530000000002</v>
      </c>
      <c r="AD676" s="43">
        <v>0</v>
      </c>
      <c r="AE676" s="43">
        <v>0</v>
      </c>
      <c r="AF676" s="43">
        <v>0.435</v>
      </c>
      <c r="AG676" s="43">
        <v>157.375</v>
      </c>
      <c r="AH676" s="43">
        <v>4.4962</v>
      </c>
      <c r="AI676" s="43">
        <v>0</v>
      </c>
      <c r="AJ676" s="43">
        <v>-9999</v>
      </c>
      <c r="AK676" s="43">
        <v>1665.4031</v>
      </c>
      <c r="AL676" s="43">
        <v>58.2408</v>
      </c>
      <c r="AM676" s="43">
        <v>1554.4158</v>
      </c>
      <c r="AN676" s="43">
        <v>25.054099999999998</v>
      </c>
      <c r="AO676" s="43">
        <v>86.715500000000006</v>
      </c>
      <c r="AP676" s="43">
        <v>451.84309999999999</v>
      </c>
      <c r="AQ676" s="43">
        <v>0.435</v>
      </c>
      <c r="AR676" s="43">
        <v>0</v>
      </c>
      <c r="AS676" s="43">
        <v>0</v>
      </c>
      <c r="AT676" s="43">
        <v>0</v>
      </c>
      <c r="AU676" s="43">
        <v>0</v>
      </c>
      <c r="AV676" s="43">
        <v>0</v>
      </c>
      <c r="AW676" s="43">
        <v>0</v>
      </c>
      <c r="AX676" s="43">
        <v>0</v>
      </c>
      <c r="AY676" s="43">
        <v>0</v>
      </c>
      <c r="AZ676" s="43">
        <v>0</v>
      </c>
      <c r="BA676" s="43">
        <v>0</v>
      </c>
    </row>
    <row r="677" spans="1:53" s="6" customFormat="1" x14ac:dyDescent="0.25">
      <c r="A677" s="6">
        <v>2040</v>
      </c>
      <c r="B677" s="6" t="s">
        <v>85</v>
      </c>
      <c r="C677" s="6" t="s">
        <v>101</v>
      </c>
      <c r="F677" s="43" t="s">
        <v>51</v>
      </c>
      <c r="G677" s="43" t="s">
        <v>54</v>
      </c>
      <c r="H677" s="43" t="s">
        <v>50</v>
      </c>
      <c r="I677" s="43">
        <v>0.40699999999999997</v>
      </c>
      <c r="J677" s="43">
        <v>504.13580000000002</v>
      </c>
      <c r="K677" s="43">
        <v>1138.078</v>
      </c>
      <c r="L677" s="43">
        <v>49.3324</v>
      </c>
      <c r="M677" s="43">
        <v>0</v>
      </c>
      <c r="N677" s="43">
        <v>6.4238</v>
      </c>
      <c r="O677" s="43">
        <v>0</v>
      </c>
      <c r="P677" s="43">
        <v>21.708200000000001</v>
      </c>
      <c r="Q677" s="43">
        <v>140.6421</v>
      </c>
      <c r="R677" s="43">
        <v>0</v>
      </c>
      <c r="S677" s="43">
        <v>13.904299999999999</v>
      </c>
      <c r="T677" s="43">
        <v>8.6829000000000001</v>
      </c>
      <c r="U677" s="43">
        <v>0</v>
      </c>
      <c r="V677" s="43">
        <v>0</v>
      </c>
      <c r="W677" s="43">
        <v>2.5019</v>
      </c>
      <c r="X677" s="43">
        <v>11.797499999999999</v>
      </c>
      <c r="Y677" s="43">
        <v>0</v>
      </c>
      <c r="Z677" s="43">
        <v>1545.5681999999999</v>
      </c>
      <c r="AA677" s="43">
        <v>0</v>
      </c>
      <c r="AB677" s="43">
        <v>0</v>
      </c>
      <c r="AC677" s="43">
        <v>390.21809999999999</v>
      </c>
      <c r="AD677" s="43">
        <v>0</v>
      </c>
      <c r="AE677" s="43">
        <v>0</v>
      </c>
      <c r="AF677" s="43">
        <v>0.435</v>
      </c>
      <c r="AG677" s="43">
        <v>157.375</v>
      </c>
      <c r="AH677" s="43">
        <v>8.6791999999999998</v>
      </c>
      <c r="AI677" s="43">
        <v>0</v>
      </c>
      <c r="AJ677" s="43">
        <v>-9999</v>
      </c>
      <c r="AK677" s="43">
        <v>1642.2138</v>
      </c>
      <c r="AL677" s="43">
        <v>55.7562</v>
      </c>
      <c r="AM677" s="43">
        <v>1557.3657000000001</v>
      </c>
      <c r="AN677" s="43">
        <v>25.089200000000002</v>
      </c>
      <c r="AO677" s="43">
        <v>140.6421</v>
      </c>
      <c r="AP677" s="43">
        <v>420.60550000000001</v>
      </c>
      <c r="AQ677" s="43">
        <v>0.435</v>
      </c>
      <c r="AR677" s="43">
        <v>0</v>
      </c>
      <c r="AS677" s="43">
        <v>0</v>
      </c>
      <c r="AT677" s="43">
        <v>0</v>
      </c>
      <c r="AU677" s="43">
        <v>0</v>
      </c>
      <c r="AV677" s="43">
        <v>0</v>
      </c>
      <c r="AW677" s="43">
        <v>0</v>
      </c>
      <c r="AX677" s="43">
        <v>0</v>
      </c>
      <c r="AY677" s="43">
        <v>0</v>
      </c>
      <c r="AZ677" s="43">
        <v>0</v>
      </c>
      <c r="BA677" s="43">
        <v>0</v>
      </c>
    </row>
    <row r="678" spans="1:53" s="6" customFormat="1" x14ac:dyDescent="0.25">
      <c r="A678" s="6">
        <v>2055</v>
      </c>
      <c r="B678" s="6" t="s">
        <v>85</v>
      </c>
      <c r="C678" s="6" t="s">
        <v>101</v>
      </c>
      <c r="F678" s="43" t="s">
        <v>51</v>
      </c>
      <c r="G678" s="43" t="s">
        <v>54</v>
      </c>
      <c r="H678" s="43" t="s">
        <v>50</v>
      </c>
      <c r="I678" s="43">
        <v>0.64829999999999999</v>
      </c>
      <c r="J678" s="43">
        <v>495.17869999999999</v>
      </c>
      <c r="K678" s="43">
        <v>1107.0808</v>
      </c>
      <c r="L678" s="43">
        <v>46.68</v>
      </c>
      <c r="M678" s="43">
        <v>0</v>
      </c>
      <c r="N678" s="43">
        <v>5.6416000000000004</v>
      </c>
      <c r="O678" s="43">
        <v>0</v>
      </c>
      <c r="P678" s="43">
        <v>34.527299999999997</v>
      </c>
      <c r="Q678" s="43">
        <v>356.14139999999998</v>
      </c>
      <c r="R678" s="43">
        <v>0</v>
      </c>
      <c r="S678" s="43">
        <v>12.8741</v>
      </c>
      <c r="T678" s="43">
        <v>7.8510999999999997</v>
      </c>
      <c r="U678" s="43">
        <v>0</v>
      </c>
      <c r="V678" s="43">
        <v>0</v>
      </c>
      <c r="W678" s="43">
        <v>2.1751</v>
      </c>
      <c r="X678" s="43">
        <v>10.580399999999999</v>
      </c>
      <c r="Y678" s="43">
        <v>0</v>
      </c>
      <c r="Z678" s="43">
        <v>1551.7112</v>
      </c>
      <c r="AA678" s="43">
        <v>0</v>
      </c>
      <c r="AB678" s="43">
        <v>0</v>
      </c>
      <c r="AC678" s="43">
        <v>193.59469999999999</v>
      </c>
      <c r="AD678" s="43">
        <v>0</v>
      </c>
      <c r="AE678" s="43">
        <v>0</v>
      </c>
      <c r="AF678" s="43">
        <v>0.435</v>
      </c>
      <c r="AG678" s="43">
        <v>157.375</v>
      </c>
      <c r="AH678" s="43">
        <v>17.636299999999999</v>
      </c>
      <c r="AI678" s="43">
        <v>0</v>
      </c>
      <c r="AJ678" s="43">
        <v>-9999</v>
      </c>
      <c r="AK678" s="43">
        <v>1602.2596000000001</v>
      </c>
      <c r="AL678" s="43">
        <v>52.321599999999997</v>
      </c>
      <c r="AM678" s="43">
        <v>1562.2916</v>
      </c>
      <c r="AN678" s="43">
        <v>22.900200000000002</v>
      </c>
      <c r="AO678" s="43">
        <v>356.14139999999998</v>
      </c>
      <c r="AP678" s="43">
        <v>245.75819999999999</v>
      </c>
      <c r="AQ678" s="43">
        <v>0.435</v>
      </c>
      <c r="AR678" s="43">
        <v>0</v>
      </c>
      <c r="AS678" s="43">
        <v>0</v>
      </c>
      <c r="AT678" s="43">
        <v>0</v>
      </c>
      <c r="AU678" s="43">
        <v>0</v>
      </c>
      <c r="AV678" s="43">
        <v>0</v>
      </c>
      <c r="AW678" s="43">
        <v>0</v>
      </c>
      <c r="AX678" s="43">
        <v>0</v>
      </c>
      <c r="AY678" s="43">
        <v>0</v>
      </c>
      <c r="AZ678" s="43">
        <v>0</v>
      </c>
      <c r="BA678" s="43">
        <v>0</v>
      </c>
    </row>
    <row r="679" spans="1:53" s="6" customFormat="1" x14ac:dyDescent="0.25">
      <c r="A679" s="6">
        <v>2070</v>
      </c>
      <c r="B679" s="6" t="s">
        <v>85</v>
      </c>
      <c r="C679" s="6" t="s">
        <v>101</v>
      </c>
      <c r="F679" s="43" t="s">
        <v>51</v>
      </c>
      <c r="G679" s="43" t="s">
        <v>54</v>
      </c>
      <c r="H679" s="43" t="s">
        <v>50</v>
      </c>
      <c r="I679" s="43">
        <v>0.97850000000000004</v>
      </c>
      <c r="J679" s="43">
        <v>477.6182</v>
      </c>
      <c r="K679" s="43">
        <v>1069.9139</v>
      </c>
      <c r="L679" s="43">
        <v>44.878300000000003</v>
      </c>
      <c r="M679" s="43">
        <v>0</v>
      </c>
      <c r="N679" s="43">
        <v>3.7132000000000001</v>
      </c>
      <c r="O679" s="43">
        <v>0</v>
      </c>
      <c r="P679" s="43">
        <v>40.9255</v>
      </c>
      <c r="Q679" s="43">
        <v>549.78880000000004</v>
      </c>
      <c r="R679" s="43">
        <v>0</v>
      </c>
      <c r="S679" s="43">
        <v>10.8583</v>
      </c>
      <c r="T679" s="43">
        <v>9.7462</v>
      </c>
      <c r="U679" s="43">
        <v>0</v>
      </c>
      <c r="V679" s="43">
        <v>0</v>
      </c>
      <c r="W679" s="43">
        <v>1.7975000000000001</v>
      </c>
      <c r="X679" s="43">
        <v>9.6309000000000005</v>
      </c>
      <c r="Y679" s="43">
        <v>0</v>
      </c>
      <c r="Z679" s="43">
        <v>1560.2650000000001</v>
      </c>
      <c r="AA679" s="43">
        <v>0</v>
      </c>
      <c r="AB679" s="43">
        <v>0</v>
      </c>
      <c r="AC679" s="43">
        <v>27.3398</v>
      </c>
      <c r="AD679" s="43">
        <v>0</v>
      </c>
      <c r="AE679" s="43">
        <v>0</v>
      </c>
      <c r="AF679" s="43">
        <v>0.435</v>
      </c>
      <c r="AG679" s="43">
        <v>157.375</v>
      </c>
      <c r="AH679" s="43">
        <v>35.196800000000003</v>
      </c>
      <c r="AI679" s="43">
        <v>0</v>
      </c>
      <c r="AJ679" s="43">
        <v>-9999</v>
      </c>
      <c r="AK679" s="43">
        <v>1547.5322000000001</v>
      </c>
      <c r="AL679" s="43">
        <v>48.591500000000003</v>
      </c>
      <c r="AM679" s="43">
        <v>1569.8959</v>
      </c>
      <c r="AN679" s="43">
        <v>22.402000000000001</v>
      </c>
      <c r="AO679" s="43">
        <v>549.78880000000004</v>
      </c>
      <c r="AP679" s="43">
        <v>103.462</v>
      </c>
      <c r="AQ679" s="43">
        <v>0.435</v>
      </c>
      <c r="AR679" s="43">
        <v>0</v>
      </c>
      <c r="AS679" s="43">
        <v>0</v>
      </c>
      <c r="AT679" s="43">
        <v>0</v>
      </c>
      <c r="AU679" s="43">
        <v>0</v>
      </c>
      <c r="AV679" s="43">
        <v>0</v>
      </c>
      <c r="AW679" s="43">
        <v>0</v>
      </c>
      <c r="AX679" s="43">
        <v>0</v>
      </c>
      <c r="AY679" s="43">
        <v>0</v>
      </c>
      <c r="AZ679" s="43">
        <v>0</v>
      </c>
      <c r="BA679" s="43">
        <v>0</v>
      </c>
    </row>
    <row r="680" spans="1:53" s="6" customFormat="1" x14ac:dyDescent="0.25">
      <c r="A680" s="6">
        <v>2085</v>
      </c>
      <c r="B680" s="6" t="s">
        <v>85</v>
      </c>
      <c r="C680" s="6" t="s">
        <v>101</v>
      </c>
      <c r="F680" s="43" t="s">
        <v>51</v>
      </c>
      <c r="G680" s="43" t="s">
        <v>54</v>
      </c>
      <c r="H680" s="43" t="s">
        <v>50</v>
      </c>
      <c r="I680" s="43">
        <v>1.3087</v>
      </c>
      <c r="J680" s="43">
        <v>460.1687</v>
      </c>
      <c r="K680" s="43">
        <v>1031.271</v>
      </c>
      <c r="L680" s="43">
        <v>41.0608</v>
      </c>
      <c r="M680" s="43">
        <v>0</v>
      </c>
      <c r="N680" s="43">
        <v>3.0684</v>
      </c>
      <c r="O680" s="43">
        <v>0</v>
      </c>
      <c r="P680" s="43">
        <v>43.106200000000001</v>
      </c>
      <c r="Q680" s="43">
        <v>582.67319999999995</v>
      </c>
      <c r="R680" s="43">
        <v>0</v>
      </c>
      <c r="S680" s="43">
        <v>9.6311999999999998</v>
      </c>
      <c r="T680" s="43">
        <v>29.375599999999999</v>
      </c>
      <c r="U680" s="43">
        <v>0</v>
      </c>
      <c r="V680" s="43">
        <v>0</v>
      </c>
      <c r="W680" s="43">
        <v>1.3666</v>
      </c>
      <c r="X680" s="43">
        <v>8.8428000000000004</v>
      </c>
      <c r="Y680" s="43">
        <v>0</v>
      </c>
      <c r="Z680" s="43">
        <v>1569.1247000000001</v>
      </c>
      <c r="AA680" s="43">
        <v>0</v>
      </c>
      <c r="AB680" s="43">
        <v>0</v>
      </c>
      <c r="AC680" s="43">
        <v>9.4822000000000006</v>
      </c>
      <c r="AD680" s="43">
        <v>0</v>
      </c>
      <c r="AE680" s="43">
        <v>0</v>
      </c>
      <c r="AF680" s="43">
        <v>0.29010000000000002</v>
      </c>
      <c r="AG680" s="43">
        <v>157.375</v>
      </c>
      <c r="AH680" s="43">
        <v>52.646299999999997</v>
      </c>
      <c r="AI680" s="43">
        <v>0</v>
      </c>
      <c r="AJ680" s="43">
        <v>-9999</v>
      </c>
      <c r="AK680" s="43">
        <v>1491.4395999999999</v>
      </c>
      <c r="AL680" s="43">
        <v>44.129100000000001</v>
      </c>
      <c r="AM680" s="43">
        <v>1577.9675</v>
      </c>
      <c r="AN680" s="43">
        <v>40.373399999999997</v>
      </c>
      <c r="AO680" s="43">
        <v>582.67319999999995</v>
      </c>
      <c r="AP680" s="43">
        <v>105.2347</v>
      </c>
      <c r="AQ680" s="43">
        <v>0.29010000000000002</v>
      </c>
      <c r="AR680" s="43">
        <v>0</v>
      </c>
      <c r="AS680" s="43">
        <v>0</v>
      </c>
      <c r="AT680" s="43">
        <v>0</v>
      </c>
      <c r="AU680" s="43">
        <v>0</v>
      </c>
      <c r="AV680" s="43">
        <v>0</v>
      </c>
      <c r="AW680" s="43">
        <v>0</v>
      </c>
      <c r="AX680" s="43">
        <v>0</v>
      </c>
      <c r="AY680" s="43">
        <v>0</v>
      </c>
      <c r="AZ680" s="43">
        <v>0</v>
      </c>
      <c r="BA680" s="43">
        <v>0</v>
      </c>
    </row>
    <row r="681" spans="1:53" s="6" customFormat="1" x14ac:dyDescent="0.25">
      <c r="A681" s="6">
        <v>2100</v>
      </c>
      <c r="B681" s="6" t="s">
        <v>85</v>
      </c>
      <c r="C681" s="6" t="s">
        <v>101</v>
      </c>
      <c r="F681" s="43" t="s">
        <v>51</v>
      </c>
      <c r="G681" s="43" t="s">
        <v>54</v>
      </c>
      <c r="H681" s="43" t="s">
        <v>50</v>
      </c>
      <c r="I681" s="43">
        <v>1.6326000000000001</v>
      </c>
      <c r="J681" s="43">
        <v>443.12099999999998</v>
      </c>
      <c r="K681" s="43">
        <v>993.49480000000005</v>
      </c>
      <c r="L681" s="43">
        <v>37.251199999999997</v>
      </c>
      <c r="M681" s="43">
        <v>0</v>
      </c>
      <c r="N681" s="43">
        <v>2.7770999999999999</v>
      </c>
      <c r="O681" s="43">
        <v>0</v>
      </c>
      <c r="P681" s="43">
        <v>41.844099999999997</v>
      </c>
      <c r="Q681" s="43">
        <v>531.76559999999995</v>
      </c>
      <c r="R681" s="43">
        <v>0</v>
      </c>
      <c r="S681" s="43">
        <v>8.3020999999999994</v>
      </c>
      <c r="T681" s="43">
        <v>119.3981</v>
      </c>
      <c r="U681" s="43">
        <v>0</v>
      </c>
      <c r="V681" s="43">
        <v>0</v>
      </c>
      <c r="W681" s="43">
        <v>1.1184000000000001</v>
      </c>
      <c r="X681" s="43">
        <v>8.3922000000000008</v>
      </c>
      <c r="Y681" s="43">
        <v>0</v>
      </c>
      <c r="Z681" s="43">
        <v>1580.7795000000001</v>
      </c>
      <c r="AA681" s="43">
        <v>0</v>
      </c>
      <c r="AB681" s="43">
        <v>0</v>
      </c>
      <c r="AC681" s="43">
        <v>4.1219999999999999</v>
      </c>
      <c r="AD681" s="43">
        <v>0</v>
      </c>
      <c r="AE681" s="43">
        <v>0</v>
      </c>
      <c r="AF681" s="43">
        <v>4.7300000000000002E-2</v>
      </c>
      <c r="AG681" s="43">
        <v>157.375</v>
      </c>
      <c r="AH681" s="43">
        <v>69.694000000000003</v>
      </c>
      <c r="AI681" s="43">
        <v>0</v>
      </c>
      <c r="AJ681" s="43">
        <v>-9999</v>
      </c>
      <c r="AK681" s="43">
        <v>1436.6157000000001</v>
      </c>
      <c r="AL681" s="43">
        <v>40.028399999999998</v>
      </c>
      <c r="AM681" s="43">
        <v>1589.1718000000001</v>
      </c>
      <c r="AN681" s="43">
        <v>128.8186</v>
      </c>
      <c r="AO681" s="43">
        <v>531.76559999999995</v>
      </c>
      <c r="AP681" s="43">
        <v>115.6601</v>
      </c>
      <c r="AQ681" s="43">
        <v>4.7300000000000002E-2</v>
      </c>
      <c r="AR681" s="43">
        <v>0</v>
      </c>
      <c r="AS681" s="43">
        <v>0</v>
      </c>
      <c r="AT681" s="43">
        <v>0</v>
      </c>
      <c r="AU681" s="43">
        <v>0</v>
      </c>
      <c r="AV681" s="43">
        <v>0</v>
      </c>
      <c r="AW681" s="43">
        <v>0</v>
      </c>
      <c r="AX681" s="43">
        <v>0</v>
      </c>
      <c r="AY681" s="43">
        <v>0</v>
      </c>
      <c r="AZ681" s="43">
        <v>0</v>
      </c>
      <c r="BA681" s="43">
        <v>0</v>
      </c>
    </row>
    <row r="682" spans="1:53" s="6" customFormat="1" x14ac:dyDescent="0.25">
      <c r="A682" s="6">
        <v>0</v>
      </c>
      <c r="B682" s="6" t="s">
        <v>86</v>
      </c>
      <c r="C682" s="6" t="s">
        <v>101</v>
      </c>
      <c r="F682" s="43" t="s">
        <v>51</v>
      </c>
      <c r="G682" s="43" t="s">
        <v>54</v>
      </c>
      <c r="H682" s="43" t="s">
        <v>50</v>
      </c>
      <c r="I682" s="43">
        <v>0</v>
      </c>
      <c r="J682" s="43">
        <v>224.47</v>
      </c>
      <c r="K682" s="43">
        <v>417.35750000000002</v>
      </c>
      <c r="L682" s="43">
        <v>31.462499999999999</v>
      </c>
      <c r="M682" s="43">
        <v>0</v>
      </c>
      <c r="N682" s="43">
        <v>2.1775000000000002</v>
      </c>
      <c r="O682" s="43">
        <v>0</v>
      </c>
      <c r="P682" s="43">
        <v>1.7375</v>
      </c>
      <c r="Q682" s="43">
        <v>0.67749999999999999</v>
      </c>
      <c r="R682" s="43">
        <v>0</v>
      </c>
      <c r="S682" s="43">
        <v>12.0275</v>
      </c>
      <c r="T682" s="43">
        <v>0</v>
      </c>
      <c r="U682" s="43">
        <v>0</v>
      </c>
      <c r="V682" s="43">
        <v>0</v>
      </c>
      <c r="W682" s="43">
        <v>0</v>
      </c>
      <c r="X682" s="43">
        <v>3.36</v>
      </c>
      <c r="Y682" s="43">
        <v>0</v>
      </c>
      <c r="Z682" s="43">
        <v>522.20500000000004</v>
      </c>
      <c r="AA682" s="43">
        <v>0</v>
      </c>
      <c r="AB682" s="43">
        <v>0</v>
      </c>
      <c r="AC682" s="43">
        <v>193.05500000000001</v>
      </c>
      <c r="AD682" s="43">
        <v>0</v>
      </c>
      <c r="AE682" s="43">
        <v>0</v>
      </c>
      <c r="AF682" s="43">
        <v>0.4375</v>
      </c>
      <c r="AG682" s="43">
        <v>36.274999999999999</v>
      </c>
      <c r="AH682" s="43">
        <v>0</v>
      </c>
      <c r="AI682" s="43">
        <v>0</v>
      </c>
      <c r="AJ682" s="43">
        <v>-9999</v>
      </c>
      <c r="AK682" s="43">
        <v>641.82749999999999</v>
      </c>
      <c r="AL682" s="43">
        <v>33.64</v>
      </c>
      <c r="AM682" s="43">
        <v>525.56500000000005</v>
      </c>
      <c r="AN682" s="43">
        <v>12.0275</v>
      </c>
      <c r="AO682" s="43">
        <v>0.67749999999999999</v>
      </c>
      <c r="AP682" s="43">
        <v>194.79249999999999</v>
      </c>
      <c r="AQ682" s="43">
        <v>0.4375</v>
      </c>
      <c r="AR682" s="43">
        <v>0</v>
      </c>
      <c r="AS682" s="43">
        <v>0</v>
      </c>
      <c r="AT682" s="43">
        <v>0</v>
      </c>
      <c r="AU682" s="43">
        <v>0</v>
      </c>
      <c r="AV682" s="43">
        <v>0</v>
      </c>
      <c r="AW682" s="43">
        <v>0</v>
      </c>
      <c r="AX682" s="43">
        <v>0</v>
      </c>
      <c r="AY682" s="43">
        <v>0</v>
      </c>
      <c r="AZ682" s="43">
        <v>0</v>
      </c>
      <c r="BA682" s="43">
        <v>0</v>
      </c>
    </row>
    <row r="683" spans="1:53" s="6" customFormat="1" x14ac:dyDescent="0.25">
      <c r="A683" s="6">
        <v>2010</v>
      </c>
      <c r="B683" s="6" t="s">
        <v>86</v>
      </c>
      <c r="C683" s="6" t="s">
        <v>101</v>
      </c>
      <c r="F683" s="43" t="s">
        <v>51</v>
      </c>
      <c r="G683" s="43" t="s">
        <v>54</v>
      </c>
      <c r="H683" s="43" t="s">
        <v>50</v>
      </c>
      <c r="I683" s="43">
        <v>0</v>
      </c>
      <c r="J683" s="43">
        <v>223.75890000000001</v>
      </c>
      <c r="K683" s="43">
        <v>413.262</v>
      </c>
      <c r="L683" s="43">
        <v>31.156300000000002</v>
      </c>
      <c r="M683" s="43">
        <v>0</v>
      </c>
      <c r="N683" s="43">
        <v>2.0352000000000001</v>
      </c>
      <c r="O683" s="43">
        <v>0</v>
      </c>
      <c r="P683" s="43">
        <v>6.2346000000000004</v>
      </c>
      <c r="Q683" s="43">
        <v>13.1073</v>
      </c>
      <c r="R683" s="43">
        <v>0</v>
      </c>
      <c r="S683" s="43">
        <v>12.0258</v>
      </c>
      <c r="T683" s="43">
        <v>6.0000000000000001E-3</v>
      </c>
      <c r="U683" s="43">
        <v>0</v>
      </c>
      <c r="V683" s="43">
        <v>0</v>
      </c>
      <c r="W683" s="43">
        <v>0</v>
      </c>
      <c r="X683" s="43">
        <v>3.36</v>
      </c>
      <c r="Y683" s="43">
        <v>0</v>
      </c>
      <c r="Z683" s="43">
        <v>522.20669999999996</v>
      </c>
      <c r="AA683" s="43">
        <v>0</v>
      </c>
      <c r="AB683" s="43">
        <v>0</v>
      </c>
      <c r="AC683" s="43">
        <v>180.666</v>
      </c>
      <c r="AD683" s="43">
        <v>0</v>
      </c>
      <c r="AE683" s="43">
        <v>0</v>
      </c>
      <c r="AF683" s="43">
        <v>0.4375</v>
      </c>
      <c r="AG683" s="43">
        <v>36.274999999999999</v>
      </c>
      <c r="AH683" s="43">
        <v>0.71109999999999995</v>
      </c>
      <c r="AI683" s="43">
        <v>0</v>
      </c>
      <c r="AJ683" s="43">
        <v>-9999</v>
      </c>
      <c r="AK683" s="43">
        <v>637.02089999999998</v>
      </c>
      <c r="AL683" s="43">
        <v>33.191499999999998</v>
      </c>
      <c r="AM683" s="43">
        <v>525.56669999999997</v>
      </c>
      <c r="AN683" s="43">
        <v>12.0318</v>
      </c>
      <c r="AO683" s="43">
        <v>13.1073</v>
      </c>
      <c r="AP683" s="43">
        <v>187.61179999999999</v>
      </c>
      <c r="AQ683" s="43">
        <v>0.4375</v>
      </c>
      <c r="AR683" s="43">
        <v>0</v>
      </c>
      <c r="AS683" s="43">
        <v>0</v>
      </c>
      <c r="AT683" s="43">
        <v>0</v>
      </c>
      <c r="AU683" s="43">
        <v>0</v>
      </c>
      <c r="AV683" s="43">
        <v>0</v>
      </c>
      <c r="AW683" s="43">
        <v>0</v>
      </c>
      <c r="AX683" s="43">
        <v>0</v>
      </c>
      <c r="AY683" s="43">
        <v>0</v>
      </c>
      <c r="AZ683" s="43">
        <v>0</v>
      </c>
      <c r="BA683" s="43">
        <v>0</v>
      </c>
    </row>
    <row r="684" spans="1:53" s="6" customFormat="1" x14ac:dyDescent="0.25">
      <c r="A684" s="6">
        <v>2025</v>
      </c>
      <c r="B684" s="6" t="s">
        <v>86</v>
      </c>
      <c r="C684" s="6" t="s">
        <v>101</v>
      </c>
      <c r="F684" s="43" t="s">
        <v>51</v>
      </c>
      <c r="G684" s="43" t="s">
        <v>54</v>
      </c>
      <c r="H684" s="43" t="s">
        <v>50</v>
      </c>
      <c r="I684" s="43">
        <v>0.16569999999999999</v>
      </c>
      <c r="J684" s="43">
        <v>222.46940000000001</v>
      </c>
      <c r="K684" s="43">
        <v>408.96780000000001</v>
      </c>
      <c r="L684" s="43">
        <v>29.335699999999999</v>
      </c>
      <c r="M684" s="43">
        <v>0</v>
      </c>
      <c r="N684" s="43">
        <v>1.6395999999999999</v>
      </c>
      <c r="O684" s="43">
        <v>0</v>
      </c>
      <c r="P684" s="43">
        <v>8.1750000000000007</v>
      </c>
      <c r="Q684" s="43">
        <v>26.4617</v>
      </c>
      <c r="R684" s="43">
        <v>0</v>
      </c>
      <c r="S684" s="43">
        <v>11.9481</v>
      </c>
      <c r="T684" s="43">
        <v>1.4487000000000001</v>
      </c>
      <c r="U684" s="43">
        <v>0</v>
      </c>
      <c r="V684" s="43">
        <v>0</v>
      </c>
      <c r="W684" s="43">
        <v>0</v>
      </c>
      <c r="X684" s="43">
        <v>3.3125</v>
      </c>
      <c r="Y684" s="43">
        <v>0</v>
      </c>
      <c r="Z684" s="43">
        <v>522.45479999999998</v>
      </c>
      <c r="AA684" s="43">
        <v>0</v>
      </c>
      <c r="AB684" s="43">
        <v>0</v>
      </c>
      <c r="AC684" s="43">
        <v>170.31620000000001</v>
      </c>
      <c r="AD684" s="43">
        <v>0</v>
      </c>
      <c r="AE684" s="43">
        <v>0</v>
      </c>
      <c r="AF684" s="43">
        <v>0.4375</v>
      </c>
      <c r="AG684" s="43">
        <v>36.274999999999999</v>
      </c>
      <c r="AH684" s="43">
        <v>2.0005999999999999</v>
      </c>
      <c r="AI684" s="43">
        <v>0</v>
      </c>
      <c r="AJ684" s="43">
        <v>-9999</v>
      </c>
      <c r="AK684" s="43">
        <v>631.43719999999996</v>
      </c>
      <c r="AL684" s="43">
        <v>30.975200000000001</v>
      </c>
      <c r="AM684" s="43">
        <v>525.76729999999998</v>
      </c>
      <c r="AN684" s="43">
        <v>13.396699999999999</v>
      </c>
      <c r="AO684" s="43">
        <v>26.4617</v>
      </c>
      <c r="AP684" s="43">
        <v>180.49180000000001</v>
      </c>
      <c r="AQ684" s="43">
        <v>0.4375</v>
      </c>
      <c r="AR684" s="43">
        <v>0</v>
      </c>
      <c r="AS684" s="43">
        <v>0</v>
      </c>
      <c r="AT684" s="43">
        <v>0</v>
      </c>
      <c r="AU684" s="43">
        <v>0</v>
      </c>
      <c r="AV684" s="43">
        <v>0</v>
      </c>
      <c r="AW684" s="43">
        <v>0</v>
      </c>
      <c r="AX684" s="43">
        <v>0</v>
      </c>
      <c r="AY684" s="43">
        <v>0</v>
      </c>
      <c r="AZ684" s="43">
        <v>0</v>
      </c>
      <c r="BA684" s="43">
        <v>0</v>
      </c>
    </row>
    <row r="685" spans="1:53" s="6" customFormat="1" x14ac:dyDescent="0.25">
      <c r="A685" s="6">
        <v>2040</v>
      </c>
      <c r="B685" s="6" t="s">
        <v>86</v>
      </c>
      <c r="C685" s="6" t="s">
        <v>101</v>
      </c>
      <c r="F685" s="43" t="s">
        <v>51</v>
      </c>
      <c r="G685" s="43" t="s">
        <v>54</v>
      </c>
      <c r="H685" s="43" t="s">
        <v>50</v>
      </c>
      <c r="I685" s="43">
        <v>0.40699999999999997</v>
      </c>
      <c r="J685" s="43">
        <v>219.3468</v>
      </c>
      <c r="K685" s="43">
        <v>401.5684</v>
      </c>
      <c r="L685" s="43">
        <v>27.706</v>
      </c>
      <c r="M685" s="43">
        <v>0</v>
      </c>
      <c r="N685" s="43">
        <v>1.0851</v>
      </c>
      <c r="O685" s="43">
        <v>0</v>
      </c>
      <c r="P685" s="43">
        <v>10.4902</v>
      </c>
      <c r="Q685" s="43">
        <v>130.9109</v>
      </c>
      <c r="R685" s="43">
        <v>0</v>
      </c>
      <c r="S685" s="43">
        <v>11.260400000000001</v>
      </c>
      <c r="T685" s="43">
        <v>2.1970999999999998</v>
      </c>
      <c r="U685" s="43">
        <v>0</v>
      </c>
      <c r="V685" s="43">
        <v>0</v>
      </c>
      <c r="W685" s="43">
        <v>0</v>
      </c>
      <c r="X685" s="43">
        <v>3.2225000000000001</v>
      </c>
      <c r="Y685" s="43">
        <v>0</v>
      </c>
      <c r="Z685" s="43">
        <v>523.79369999999994</v>
      </c>
      <c r="AA685" s="43">
        <v>0</v>
      </c>
      <c r="AB685" s="43">
        <v>0</v>
      </c>
      <c r="AC685" s="43">
        <v>71.825699999999998</v>
      </c>
      <c r="AD685" s="43">
        <v>0</v>
      </c>
      <c r="AE685" s="43">
        <v>0</v>
      </c>
      <c r="AF685" s="43">
        <v>0.4375</v>
      </c>
      <c r="AG685" s="43">
        <v>36.274999999999999</v>
      </c>
      <c r="AH685" s="43">
        <v>5.1231999999999998</v>
      </c>
      <c r="AI685" s="43">
        <v>0</v>
      </c>
      <c r="AJ685" s="43">
        <v>-9999</v>
      </c>
      <c r="AK685" s="43">
        <v>620.91510000000005</v>
      </c>
      <c r="AL685" s="43">
        <v>28.7911</v>
      </c>
      <c r="AM685" s="43">
        <v>527.01620000000003</v>
      </c>
      <c r="AN685" s="43">
        <v>13.4575</v>
      </c>
      <c r="AO685" s="43">
        <v>130.9109</v>
      </c>
      <c r="AP685" s="43">
        <v>87.439099999999996</v>
      </c>
      <c r="AQ685" s="43">
        <v>0.4375</v>
      </c>
      <c r="AR685" s="43">
        <v>0</v>
      </c>
      <c r="AS685" s="43">
        <v>0</v>
      </c>
      <c r="AT685" s="43">
        <v>0</v>
      </c>
      <c r="AU685" s="43">
        <v>0</v>
      </c>
      <c r="AV685" s="43">
        <v>0</v>
      </c>
      <c r="AW685" s="43">
        <v>0</v>
      </c>
      <c r="AX685" s="43">
        <v>0</v>
      </c>
      <c r="AY685" s="43">
        <v>0</v>
      </c>
      <c r="AZ685" s="43">
        <v>0</v>
      </c>
      <c r="BA685" s="43">
        <v>0</v>
      </c>
    </row>
    <row r="686" spans="1:53" s="6" customFormat="1" x14ac:dyDescent="0.25">
      <c r="A686" s="6">
        <v>2055</v>
      </c>
      <c r="B686" s="6" t="s">
        <v>86</v>
      </c>
      <c r="C686" s="6" t="s">
        <v>101</v>
      </c>
      <c r="F686" s="43" t="s">
        <v>51</v>
      </c>
      <c r="G686" s="43" t="s">
        <v>54</v>
      </c>
      <c r="H686" s="43" t="s">
        <v>50</v>
      </c>
      <c r="I686" s="43">
        <v>0.64829999999999999</v>
      </c>
      <c r="J686" s="43">
        <v>215.4486</v>
      </c>
      <c r="K686" s="43">
        <v>394.09789999999998</v>
      </c>
      <c r="L686" s="43">
        <v>26.9755</v>
      </c>
      <c r="M686" s="43">
        <v>0</v>
      </c>
      <c r="N686" s="43">
        <v>0.94310000000000005</v>
      </c>
      <c r="O686" s="43">
        <v>0</v>
      </c>
      <c r="P686" s="43">
        <v>8.5545000000000009</v>
      </c>
      <c r="Q686" s="43">
        <v>197.76910000000001</v>
      </c>
      <c r="R686" s="43">
        <v>0</v>
      </c>
      <c r="S686" s="43">
        <v>10.189500000000001</v>
      </c>
      <c r="T686" s="43">
        <v>2.4033000000000002</v>
      </c>
      <c r="U686" s="43">
        <v>0</v>
      </c>
      <c r="V686" s="43">
        <v>0</v>
      </c>
      <c r="W686" s="43">
        <v>0</v>
      </c>
      <c r="X686" s="43">
        <v>3.22</v>
      </c>
      <c r="Y686" s="43">
        <v>0</v>
      </c>
      <c r="Z686" s="43">
        <v>526.30629999999996</v>
      </c>
      <c r="AA686" s="43">
        <v>0</v>
      </c>
      <c r="AB686" s="43">
        <v>0</v>
      </c>
      <c r="AC686" s="43">
        <v>13.6096</v>
      </c>
      <c r="AD686" s="43">
        <v>0</v>
      </c>
      <c r="AE686" s="43">
        <v>0</v>
      </c>
      <c r="AF686" s="43">
        <v>0.42870000000000003</v>
      </c>
      <c r="AG686" s="43">
        <v>36.274999999999999</v>
      </c>
      <c r="AH686" s="43">
        <v>9.0213999999999999</v>
      </c>
      <c r="AI686" s="43">
        <v>0</v>
      </c>
      <c r="AJ686" s="43">
        <v>-9999</v>
      </c>
      <c r="AK686" s="43">
        <v>609.54650000000004</v>
      </c>
      <c r="AL686" s="43">
        <v>27.918600000000001</v>
      </c>
      <c r="AM686" s="43">
        <v>529.52629999999999</v>
      </c>
      <c r="AN686" s="43">
        <v>12.5928</v>
      </c>
      <c r="AO686" s="43">
        <v>197.76910000000001</v>
      </c>
      <c r="AP686" s="43">
        <v>31.185500000000001</v>
      </c>
      <c r="AQ686" s="43">
        <v>0.42870000000000003</v>
      </c>
      <c r="AR686" s="43">
        <v>0</v>
      </c>
      <c r="AS686" s="43">
        <v>0</v>
      </c>
      <c r="AT686" s="43">
        <v>0</v>
      </c>
      <c r="AU686" s="43">
        <v>0</v>
      </c>
      <c r="AV686" s="43">
        <v>0</v>
      </c>
      <c r="AW686" s="43">
        <v>0</v>
      </c>
      <c r="AX686" s="43">
        <v>0</v>
      </c>
      <c r="AY686" s="43">
        <v>0</v>
      </c>
      <c r="AZ686" s="43">
        <v>0</v>
      </c>
      <c r="BA686" s="43">
        <v>0</v>
      </c>
    </row>
    <row r="687" spans="1:53" s="6" customFormat="1" x14ac:dyDescent="0.25">
      <c r="A687" s="6">
        <v>2070</v>
      </c>
      <c r="B687" s="6" t="s">
        <v>86</v>
      </c>
      <c r="C687" s="6" t="s">
        <v>101</v>
      </c>
      <c r="F687" s="43" t="s">
        <v>51</v>
      </c>
      <c r="G687" s="43" t="s">
        <v>54</v>
      </c>
      <c r="H687" s="43" t="s">
        <v>50</v>
      </c>
      <c r="I687" s="43">
        <v>0.97850000000000004</v>
      </c>
      <c r="J687" s="43">
        <v>208.21379999999999</v>
      </c>
      <c r="K687" s="43">
        <v>382.42079999999999</v>
      </c>
      <c r="L687" s="43">
        <v>25.9436</v>
      </c>
      <c r="M687" s="43">
        <v>0</v>
      </c>
      <c r="N687" s="43">
        <v>0.92530000000000001</v>
      </c>
      <c r="O687" s="43">
        <v>0</v>
      </c>
      <c r="P687" s="43">
        <v>12.786799999999999</v>
      </c>
      <c r="Q687" s="43">
        <v>187.2029</v>
      </c>
      <c r="R687" s="43">
        <v>0</v>
      </c>
      <c r="S687" s="43">
        <v>8.7998999999999992</v>
      </c>
      <c r="T687" s="43">
        <v>28.427399999999999</v>
      </c>
      <c r="U687" s="43">
        <v>0</v>
      </c>
      <c r="V687" s="43">
        <v>0</v>
      </c>
      <c r="W687" s="43">
        <v>0</v>
      </c>
      <c r="X687" s="43">
        <v>3.22</v>
      </c>
      <c r="Y687" s="43">
        <v>0</v>
      </c>
      <c r="Z687" s="43">
        <v>530.26679999999999</v>
      </c>
      <c r="AA687" s="43">
        <v>0</v>
      </c>
      <c r="AB687" s="43">
        <v>0</v>
      </c>
      <c r="AC687" s="43">
        <v>4.1618000000000004</v>
      </c>
      <c r="AD687" s="43">
        <v>0</v>
      </c>
      <c r="AE687" s="43">
        <v>0</v>
      </c>
      <c r="AF687" s="43">
        <v>0.34229999999999999</v>
      </c>
      <c r="AG687" s="43">
        <v>36.274999999999999</v>
      </c>
      <c r="AH687" s="43">
        <v>16.2562</v>
      </c>
      <c r="AI687" s="43">
        <v>0</v>
      </c>
      <c r="AJ687" s="43">
        <v>-9999</v>
      </c>
      <c r="AK687" s="43">
        <v>590.63459999999998</v>
      </c>
      <c r="AL687" s="43">
        <v>26.8689</v>
      </c>
      <c r="AM687" s="43">
        <v>533.48680000000002</v>
      </c>
      <c r="AN687" s="43">
        <v>37.227200000000003</v>
      </c>
      <c r="AO687" s="43">
        <v>187.2029</v>
      </c>
      <c r="AP687" s="43">
        <v>33.204700000000003</v>
      </c>
      <c r="AQ687" s="43">
        <v>0.34229999999999999</v>
      </c>
      <c r="AR687" s="43">
        <v>0</v>
      </c>
      <c r="AS687" s="43">
        <v>0</v>
      </c>
      <c r="AT687" s="43">
        <v>0</v>
      </c>
      <c r="AU687" s="43">
        <v>0</v>
      </c>
      <c r="AV687" s="43">
        <v>0</v>
      </c>
      <c r="AW687" s="43">
        <v>0</v>
      </c>
      <c r="AX687" s="43">
        <v>0</v>
      </c>
      <c r="AY687" s="43">
        <v>0</v>
      </c>
      <c r="AZ687" s="43">
        <v>0</v>
      </c>
      <c r="BA687" s="43">
        <v>0</v>
      </c>
    </row>
    <row r="688" spans="1:53" s="6" customFormat="1" x14ac:dyDescent="0.25">
      <c r="A688" s="6">
        <v>2085</v>
      </c>
      <c r="B688" s="6" t="s">
        <v>86</v>
      </c>
      <c r="C688" s="6" t="s">
        <v>101</v>
      </c>
      <c r="F688" s="43" t="s">
        <v>51</v>
      </c>
      <c r="G688" s="43" t="s">
        <v>54</v>
      </c>
      <c r="H688" s="43" t="s">
        <v>50</v>
      </c>
      <c r="I688" s="43">
        <v>1.3087</v>
      </c>
      <c r="J688" s="43">
        <v>198.45050000000001</v>
      </c>
      <c r="K688" s="43">
        <v>367.18020000000001</v>
      </c>
      <c r="L688" s="43">
        <v>22.854700000000001</v>
      </c>
      <c r="M688" s="43">
        <v>0</v>
      </c>
      <c r="N688" s="43">
        <v>0.91269999999999996</v>
      </c>
      <c r="O688" s="43">
        <v>0</v>
      </c>
      <c r="P688" s="43">
        <v>18.3476</v>
      </c>
      <c r="Q688" s="43">
        <v>136.69300000000001</v>
      </c>
      <c r="R688" s="43">
        <v>0</v>
      </c>
      <c r="S688" s="43">
        <v>7.3604000000000003</v>
      </c>
      <c r="T688" s="43">
        <v>65.539599999999993</v>
      </c>
      <c r="U688" s="43">
        <v>0</v>
      </c>
      <c r="V688" s="43">
        <v>0</v>
      </c>
      <c r="W688" s="43">
        <v>0</v>
      </c>
      <c r="X688" s="43">
        <v>3.0950000000000002</v>
      </c>
      <c r="Y688" s="43">
        <v>0</v>
      </c>
      <c r="Z688" s="43">
        <v>559.97140000000002</v>
      </c>
      <c r="AA688" s="43">
        <v>0</v>
      </c>
      <c r="AB688" s="43">
        <v>0</v>
      </c>
      <c r="AC688" s="43">
        <v>2.2784</v>
      </c>
      <c r="AD688" s="43">
        <v>0</v>
      </c>
      <c r="AE688" s="43">
        <v>0</v>
      </c>
      <c r="AF688" s="43">
        <v>0.26440000000000002</v>
      </c>
      <c r="AG688" s="43">
        <v>36.274999999999999</v>
      </c>
      <c r="AH688" s="43">
        <v>26.019500000000001</v>
      </c>
      <c r="AI688" s="43">
        <v>0</v>
      </c>
      <c r="AJ688" s="43">
        <v>-9999</v>
      </c>
      <c r="AK688" s="43">
        <v>565.63080000000002</v>
      </c>
      <c r="AL688" s="43">
        <v>23.767399999999999</v>
      </c>
      <c r="AM688" s="43">
        <v>563.06640000000004</v>
      </c>
      <c r="AN688" s="43">
        <v>72.900000000000006</v>
      </c>
      <c r="AO688" s="43">
        <v>136.69300000000001</v>
      </c>
      <c r="AP688" s="43">
        <v>46.645400000000002</v>
      </c>
      <c r="AQ688" s="43">
        <v>0.26440000000000002</v>
      </c>
      <c r="AR688" s="43">
        <v>0</v>
      </c>
      <c r="AS688" s="43">
        <v>0</v>
      </c>
      <c r="AT688" s="43">
        <v>0</v>
      </c>
      <c r="AU688" s="43">
        <v>0</v>
      </c>
      <c r="AV688" s="43">
        <v>0</v>
      </c>
      <c r="AW688" s="43">
        <v>0</v>
      </c>
      <c r="AX688" s="43">
        <v>0</v>
      </c>
      <c r="AY688" s="43">
        <v>0</v>
      </c>
      <c r="AZ688" s="43">
        <v>0</v>
      </c>
      <c r="BA688" s="43">
        <v>0</v>
      </c>
    </row>
    <row r="689" spans="1:53" s="6" customFormat="1" x14ac:dyDescent="0.25">
      <c r="A689" s="6">
        <v>2100</v>
      </c>
      <c r="B689" s="6" t="s">
        <v>86</v>
      </c>
      <c r="C689" s="6" t="s">
        <v>101</v>
      </c>
      <c r="F689" s="43" t="s">
        <v>51</v>
      </c>
      <c r="G689" s="43" t="s">
        <v>54</v>
      </c>
      <c r="H689" s="43" t="s">
        <v>50</v>
      </c>
      <c r="I689" s="43">
        <v>1.6326000000000001</v>
      </c>
      <c r="J689" s="43">
        <v>187.80799999999999</v>
      </c>
      <c r="K689" s="43">
        <v>355.14519999999999</v>
      </c>
      <c r="L689" s="43">
        <v>22.6326</v>
      </c>
      <c r="M689" s="43">
        <v>0</v>
      </c>
      <c r="N689" s="43">
        <v>0.90759999999999996</v>
      </c>
      <c r="O689" s="43">
        <v>0</v>
      </c>
      <c r="P689" s="43">
        <v>12.2385</v>
      </c>
      <c r="Q689" s="43">
        <v>81.589399999999998</v>
      </c>
      <c r="R689" s="43">
        <v>0</v>
      </c>
      <c r="S689" s="43">
        <v>6.2403000000000004</v>
      </c>
      <c r="T689" s="43">
        <v>75.909499999999994</v>
      </c>
      <c r="U689" s="43">
        <v>0</v>
      </c>
      <c r="V689" s="43">
        <v>0</v>
      </c>
      <c r="W689" s="43">
        <v>0</v>
      </c>
      <c r="X689" s="43">
        <v>3.0981000000000001</v>
      </c>
      <c r="Y689" s="43">
        <v>0</v>
      </c>
      <c r="Z689" s="43">
        <v>624.92769999999996</v>
      </c>
      <c r="AA689" s="43">
        <v>0</v>
      </c>
      <c r="AB689" s="43">
        <v>0</v>
      </c>
      <c r="AC689" s="43">
        <v>1.6013999999999999</v>
      </c>
      <c r="AD689" s="43">
        <v>0</v>
      </c>
      <c r="AE689" s="43">
        <v>0</v>
      </c>
      <c r="AF689" s="43">
        <v>0.20730000000000001</v>
      </c>
      <c r="AG689" s="43">
        <v>36.274999999999999</v>
      </c>
      <c r="AH689" s="43">
        <v>36.661999999999999</v>
      </c>
      <c r="AI689" s="43">
        <v>0</v>
      </c>
      <c r="AJ689" s="43">
        <v>-9999</v>
      </c>
      <c r="AK689" s="43">
        <v>542.95330000000001</v>
      </c>
      <c r="AL689" s="43">
        <v>23.540199999999999</v>
      </c>
      <c r="AM689" s="43">
        <v>628.02570000000003</v>
      </c>
      <c r="AN689" s="43">
        <v>82.149699999999996</v>
      </c>
      <c r="AO689" s="43">
        <v>81.589399999999998</v>
      </c>
      <c r="AP689" s="43">
        <v>50.501899999999999</v>
      </c>
      <c r="AQ689" s="43">
        <v>0.20730000000000001</v>
      </c>
      <c r="AR689" s="43">
        <v>0</v>
      </c>
      <c r="AS689" s="43">
        <v>0</v>
      </c>
      <c r="AT689" s="43">
        <v>0</v>
      </c>
      <c r="AU689" s="43">
        <v>0</v>
      </c>
      <c r="AV689" s="43">
        <v>0</v>
      </c>
      <c r="AW689" s="43">
        <v>0</v>
      </c>
      <c r="AX689" s="43">
        <v>0</v>
      </c>
      <c r="AY689" s="43">
        <v>0</v>
      </c>
      <c r="AZ689" s="43">
        <v>0</v>
      </c>
      <c r="BA689" s="43">
        <v>0</v>
      </c>
    </row>
    <row r="690" spans="1:53" s="6" customFormat="1" x14ac:dyDescent="0.25">
      <c r="A690" s="6">
        <v>0</v>
      </c>
      <c r="B690" s="6" t="s">
        <v>87</v>
      </c>
      <c r="C690" s="6" t="s">
        <v>101</v>
      </c>
      <c r="F690" s="43" t="s">
        <v>51</v>
      </c>
      <c r="G690" s="43" t="s">
        <v>54</v>
      </c>
      <c r="H690" s="43" t="s">
        <v>50</v>
      </c>
      <c r="I690" s="43">
        <v>0</v>
      </c>
      <c r="J690" s="43">
        <v>88.1875</v>
      </c>
      <c r="K690" s="43">
        <v>739.16499999999996</v>
      </c>
      <c r="L690" s="43">
        <v>14.09</v>
      </c>
      <c r="M690" s="43">
        <v>0</v>
      </c>
      <c r="N690" s="43">
        <v>1.1499999999999999</v>
      </c>
      <c r="O690" s="43">
        <v>1.155</v>
      </c>
      <c r="P690" s="43">
        <v>0.33500000000000002</v>
      </c>
      <c r="Q690" s="43">
        <v>19.172499999999999</v>
      </c>
      <c r="R690" s="43">
        <v>0</v>
      </c>
      <c r="S690" s="43">
        <v>9.6624999999999996</v>
      </c>
      <c r="T690" s="43">
        <v>0</v>
      </c>
      <c r="U690" s="43">
        <v>0</v>
      </c>
      <c r="V690" s="43">
        <v>0</v>
      </c>
      <c r="W690" s="43">
        <v>0</v>
      </c>
      <c r="X690" s="43">
        <v>6.7625000000000002</v>
      </c>
      <c r="Y690" s="43">
        <v>0</v>
      </c>
      <c r="Z690" s="43">
        <v>1226.9925000000001</v>
      </c>
      <c r="AA690" s="43">
        <v>0</v>
      </c>
      <c r="AB690" s="43">
        <v>0</v>
      </c>
      <c r="AC690" s="43">
        <v>359.53750000000002</v>
      </c>
      <c r="AD690" s="43">
        <v>0</v>
      </c>
      <c r="AE690" s="43">
        <v>0</v>
      </c>
      <c r="AF690" s="43">
        <v>3.1724999999999999</v>
      </c>
      <c r="AG690" s="43">
        <v>0</v>
      </c>
      <c r="AH690" s="43">
        <v>0</v>
      </c>
      <c r="AI690" s="43">
        <v>0</v>
      </c>
      <c r="AJ690" s="43">
        <v>-9999</v>
      </c>
      <c r="AK690" s="43">
        <v>827.35249999999996</v>
      </c>
      <c r="AL690" s="43">
        <v>15.24</v>
      </c>
      <c r="AM690" s="43">
        <v>1233.7550000000001</v>
      </c>
      <c r="AN690" s="43">
        <v>9.6624999999999996</v>
      </c>
      <c r="AO690" s="43">
        <v>19.172499999999999</v>
      </c>
      <c r="AP690" s="43">
        <v>359.8725</v>
      </c>
      <c r="AQ690" s="43">
        <v>4.3274999999999997</v>
      </c>
      <c r="AR690" s="43">
        <v>0</v>
      </c>
      <c r="AS690" s="43">
        <v>0</v>
      </c>
      <c r="AT690" s="43">
        <v>0</v>
      </c>
      <c r="AU690" s="43">
        <v>0</v>
      </c>
      <c r="AV690" s="43">
        <v>0</v>
      </c>
      <c r="AW690" s="43">
        <v>0</v>
      </c>
      <c r="AX690" s="43">
        <v>0</v>
      </c>
      <c r="AY690" s="43">
        <v>0</v>
      </c>
      <c r="AZ690" s="43">
        <v>0</v>
      </c>
      <c r="BA690" s="43">
        <v>0</v>
      </c>
    </row>
    <row r="691" spans="1:53" s="6" customFormat="1" x14ac:dyDescent="0.25">
      <c r="A691" s="6">
        <v>2010</v>
      </c>
      <c r="B691" s="6" t="s">
        <v>87</v>
      </c>
      <c r="C691" s="6" t="s">
        <v>101</v>
      </c>
      <c r="F691" s="43" t="s">
        <v>51</v>
      </c>
      <c r="G691" s="43" t="s">
        <v>54</v>
      </c>
      <c r="H691" s="43" t="s">
        <v>50</v>
      </c>
      <c r="I691" s="43">
        <v>0</v>
      </c>
      <c r="J691" s="43">
        <v>87.801100000000005</v>
      </c>
      <c r="K691" s="43">
        <v>722.20169999999996</v>
      </c>
      <c r="L691" s="43">
        <v>14.09</v>
      </c>
      <c r="M691" s="43">
        <v>0</v>
      </c>
      <c r="N691" s="43">
        <v>1.1499999999999999</v>
      </c>
      <c r="O691" s="43">
        <v>1.155</v>
      </c>
      <c r="P691" s="43">
        <v>17.256499999999999</v>
      </c>
      <c r="Q691" s="43">
        <v>40.4968</v>
      </c>
      <c r="R691" s="43">
        <v>0</v>
      </c>
      <c r="S691" s="43">
        <v>9.6614000000000004</v>
      </c>
      <c r="T691" s="43">
        <v>0.16550000000000001</v>
      </c>
      <c r="U691" s="43">
        <v>0</v>
      </c>
      <c r="V691" s="43">
        <v>0</v>
      </c>
      <c r="W691" s="43">
        <v>0</v>
      </c>
      <c r="X691" s="43">
        <v>6.7625000000000002</v>
      </c>
      <c r="Y691" s="43">
        <v>0</v>
      </c>
      <c r="Z691" s="43">
        <v>1226.9936</v>
      </c>
      <c r="AA691" s="43">
        <v>0</v>
      </c>
      <c r="AB691" s="43">
        <v>0</v>
      </c>
      <c r="AC691" s="43">
        <v>338.08960000000002</v>
      </c>
      <c r="AD691" s="43">
        <v>0</v>
      </c>
      <c r="AE691" s="43">
        <v>0</v>
      </c>
      <c r="AF691" s="43">
        <v>3.1724999999999999</v>
      </c>
      <c r="AG691" s="43">
        <v>0</v>
      </c>
      <c r="AH691" s="43">
        <v>0.38640000000000002</v>
      </c>
      <c r="AI691" s="43">
        <v>0</v>
      </c>
      <c r="AJ691" s="43">
        <v>-9999</v>
      </c>
      <c r="AK691" s="43">
        <v>810.00279999999998</v>
      </c>
      <c r="AL691" s="43">
        <v>15.24</v>
      </c>
      <c r="AM691" s="43">
        <v>1233.7561000000001</v>
      </c>
      <c r="AN691" s="43">
        <v>9.8268000000000004</v>
      </c>
      <c r="AO691" s="43">
        <v>40.4968</v>
      </c>
      <c r="AP691" s="43">
        <v>355.73239999999998</v>
      </c>
      <c r="AQ691" s="43">
        <v>4.3274999999999997</v>
      </c>
      <c r="AR691" s="43">
        <v>0</v>
      </c>
      <c r="AS691" s="43">
        <v>0</v>
      </c>
      <c r="AT691" s="43">
        <v>0</v>
      </c>
      <c r="AU691" s="43">
        <v>0</v>
      </c>
      <c r="AV691" s="43">
        <v>0</v>
      </c>
      <c r="AW691" s="43">
        <v>0</v>
      </c>
      <c r="AX691" s="43">
        <v>0</v>
      </c>
      <c r="AY691" s="43">
        <v>0</v>
      </c>
      <c r="AZ691" s="43">
        <v>0</v>
      </c>
      <c r="BA691" s="43">
        <v>0</v>
      </c>
    </row>
    <row r="692" spans="1:53" s="6" customFormat="1" x14ac:dyDescent="0.25">
      <c r="A692" s="6">
        <v>2025</v>
      </c>
      <c r="B692" s="6" t="s">
        <v>87</v>
      </c>
      <c r="C692" s="6" t="s">
        <v>101</v>
      </c>
      <c r="F692" s="43" t="s">
        <v>51</v>
      </c>
      <c r="G692" s="43" t="s">
        <v>54</v>
      </c>
      <c r="H692" s="43" t="s">
        <v>50</v>
      </c>
      <c r="I692" s="43">
        <v>0.16569999999999999</v>
      </c>
      <c r="J692" s="43">
        <v>87.459500000000006</v>
      </c>
      <c r="K692" s="43">
        <v>713.27409999999998</v>
      </c>
      <c r="L692" s="43">
        <v>13.854100000000001</v>
      </c>
      <c r="M692" s="43">
        <v>0</v>
      </c>
      <c r="N692" s="43">
        <v>1.1499999999999999</v>
      </c>
      <c r="O692" s="43">
        <v>1.1548</v>
      </c>
      <c r="P692" s="43">
        <v>18.114699999999999</v>
      </c>
      <c r="Q692" s="43">
        <v>48.297400000000003</v>
      </c>
      <c r="R692" s="43">
        <v>0</v>
      </c>
      <c r="S692" s="43">
        <v>9.6402999999999999</v>
      </c>
      <c r="T692" s="43">
        <v>8.2279</v>
      </c>
      <c r="U692" s="43">
        <v>0</v>
      </c>
      <c r="V692" s="43">
        <v>0</v>
      </c>
      <c r="W692" s="43">
        <v>0</v>
      </c>
      <c r="X692" s="43">
        <v>6.7625000000000002</v>
      </c>
      <c r="Y692" s="43">
        <v>0</v>
      </c>
      <c r="Z692" s="43">
        <v>1227.0424</v>
      </c>
      <c r="AA692" s="43">
        <v>0</v>
      </c>
      <c r="AB692" s="43">
        <v>0</v>
      </c>
      <c r="AC692" s="43">
        <v>330.50479999999999</v>
      </c>
      <c r="AD692" s="43">
        <v>0</v>
      </c>
      <c r="AE692" s="43">
        <v>0</v>
      </c>
      <c r="AF692" s="43">
        <v>3.1720000000000002</v>
      </c>
      <c r="AG692" s="43">
        <v>0</v>
      </c>
      <c r="AH692" s="43">
        <v>0.72799999999999998</v>
      </c>
      <c r="AI692" s="43">
        <v>0</v>
      </c>
      <c r="AJ692" s="43">
        <v>-9999</v>
      </c>
      <c r="AK692" s="43">
        <v>800.73360000000002</v>
      </c>
      <c r="AL692" s="43">
        <v>15.004099999999999</v>
      </c>
      <c r="AM692" s="43">
        <v>1233.8049000000001</v>
      </c>
      <c r="AN692" s="43">
        <v>17.868200000000002</v>
      </c>
      <c r="AO692" s="43">
        <v>48.297400000000003</v>
      </c>
      <c r="AP692" s="43">
        <v>349.34750000000003</v>
      </c>
      <c r="AQ692" s="43">
        <v>4.3268000000000004</v>
      </c>
      <c r="AR692" s="43">
        <v>0</v>
      </c>
      <c r="AS692" s="43">
        <v>0</v>
      </c>
      <c r="AT692" s="43">
        <v>0</v>
      </c>
      <c r="AU692" s="43">
        <v>0</v>
      </c>
      <c r="AV692" s="43">
        <v>0</v>
      </c>
      <c r="AW692" s="43">
        <v>0</v>
      </c>
      <c r="AX692" s="43">
        <v>0</v>
      </c>
      <c r="AY692" s="43">
        <v>0</v>
      </c>
      <c r="AZ692" s="43">
        <v>0</v>
      </c>
      <c r="BA692" s="43">
        <v>0</v>
      </c>
    </row>
    <row r="693" spans="1:53" s="6" customFormat="1" x14ac:dyDescent="0.25">
      <c r="A693" s="6">
        <v>2040</v>
      </c>
      <c r="B693" s="6" t="s">
        <v>87</v>
      </c>
      <c r="C693" s="6" t="s">
        <v>101</v>
      </c>
      <c r="F693" s="43" t="s">
        <v>51</v>
      </c>
      <c r="G693" s="43" t="s">
        <v>54</v>
      </c>
      <c r="H693" s="43" t="s">
        <v>50</v>
      </c>
      <c r="I693" s="43">
        <v>0.40699999999999997</v>
      </c>
      <c r="J693" s="43">
        <v>86.828900000000004</v>
      </c>
      <c r="K693" s="43">
        <v>697.61559999999997</v>
      </c>
      <c r="L693" s="43">
        <v>13.816000000000001</v>
      </c>
      <c r="M693" s="43">
        <v>0</v>
      </c>
      <c r="N693" s="43">
        <v>1.1499999999999999</v>
      </c>
      <c r="O693" s="43">
        <v>1.1534</v>
      </c>
      <c r="P693" s="43">
        <v>24.795400000000001</v>
      </c>
      <c r="Q693" s="43">
        <v>110.7274</v>
      </c>
      <c r="R693" s="43">
        <v>0</v>
      </c>
      <c r="S693" s="43">
        <v>9.4316999999999993</v>
      </c>
      <c r="T693" s="43">
        <v>6.3125</v>
      </c>
      <c r="U693" s="43">
        <v>0</v>
      </c>
      <c r="V693" s="43">
        <v>0</v>
      </c>
      <c r="W693" s="43">
        <v>0</v>
      </c>
      <c r="X693" s="43">
        <v>6.7625000000000002</v>
      </c>
      <c r="Y693" s="43">
        <v>0</v>
      </c>
      <c r="Z693" s="43">
        <v>1233.0650000000001</v>
      </c>
      <c r="AA693" s="43">
        <v>0</v>
      </c>
      <c r="AB693" s="43">
        <v>0</v>
      </c>
      <c r="AC693" s="43">
        <v>273.24009999999998</v>
      </c>
      <c r="AD693" s="43">
        <v>0</v>
      </c>
      <c r="AE693" s="43">
        <v>0</v>
      </c>
      <c r="AF693" s="43">
        <v>3.1253000000000002</v>
      </c>
      <c r="AG693" s="43">
        <v>0</v>
      </c>
      <c r="AH693" s="43">
        <v>1.3586</v>
      </c>
      <c r="AI693" s="43">
        <v>0</v>
      </c>
      <c r="AJ693" s="43">
        <v>-9999</v>
      </c>
      <c r="AK693" s="43">
        <v>784.44449999999995</v>
      </c>
      <c r="AL693" s="43">
        <v>14.965999999999999</v>
      </c>
      <c r="AM693" s="43">
        <v>1239.8275000000001</v>
      </c>
      <c r="AN693" s="43">
        <v>15.744300000000001</v>
      </c>
      <c r="AO693" s="43">
        <v>110.7274</v>
      </c>
      <c r="AP693" s="43">
        <v>299.39409999999998</v>
      </c>
      <c r="AQ693" s="43">
        <v>4.2786999999999997</v>
      </c>
      <c r="AR693" s="43">
        <v>0</v>
      </c>
      <c r="AS693" s="43">
        <v>0</v>
      </c>
      <c r="AT693" s="43">
        <v>0</v>
      </c>
      <c r="AU693" s="43">
        <v>0</v>
      </c>
      <c r="AV693" s="43">
        <v>0</v>
      </c>
      <c r="AW693" s="43">
        <v>0</v>
      </c>
      <c r="AX693" s="43">
        <v>0</v>
      </c>
      <c r="AY693" s="43">
        <v>0</v>
      </c>
      <c r="AZ693" s="43">
        <v>0</v>
      </c>
      <c r="BA693" s="43">
        <v>0</v>
      </c>
    </row>
    <row r="694" spans="1:53" s="6" customFormat="1" x14ac:dyDescent="0.25">
      <c r="A694" s="6">
        <v>2055</v>
      </c>
      <c r="B694" s="6" t="s">
        <v>87</v>
      </c>
      <c r="C694" s="6" t="s">
        <v>101</v>
      </c>
      <c r="F694" s="43" t="s">
        <v>51</v>
      </c>
      <c r="G694" s="43" t="s">
        <v>54</v>
      </c>
      <c r="H694" s="43" t="s">
        <v>50</v>
      </c>
      <c r="I694" s="43">
        <v>0.64829999999999999</v>
      </c>
      <c r="J694" s="43">
        <v>85.589200000000005</v>
      </c>
      <c r="K694" s="43">
        <v>682.65909999999997</v>
      </c>
      <c r="L694" s="43">
        <v>13.773300000000001</v>
      </c>
      <c r="M694" s="43">
        <v>0</v>
      </c>
      <c r="N694" s="43">
        <v>1.1499999999999999</v>
      </c>
      <c r="O694" s="43">
        <v>1.1404000000000001</v>
      </c>
      <c r="P694" s="43">
        <v>24.3537</v>
      </c>
      <c r="Q694" s="43">
        <v>338.44529999999997</v>
      </c>
      <c r="R694" s="43">
        <v>0</v>
      </c>
      <c r="S694" s="43">
        <v>8.7088999999999999</v>
      </c>
      <c r="T694" s="43">
        <v>4.8811999999999998</v>
      </c>
      <c r="U694" s="43">
        <v>0</v>
      </c>
      <c r="V694" s="43">
        <v>0</v>
      </c>
      <c r="W694" s="43">
        <v>0</v>
      </c>
      <c r="X694" s="43">
        <v>6.7225000000000001</v>
      </c>
      <c r="Y694" s="43">
        <v>0</v>
      </c>
      <c r="Z694" s="43">
        <v>1238.9340999999999</v>
      </c>
      <c r="AA694" s="43">
        <v>0</v>
      </c>
      <c r="AB694" s="43">
        <v>0</v>
      </c>
      <c r="AC694" s="43">
        <v>57.699199999999998</v>
      </c>
      <c r="AD694" s="43">
        <v>0</v>
      </c>
      <c r="AE694" s="43">
        <v>0</v>
      </c>
      <c r="AF694" s="43">
        <v>2.7273999999999998</v>
      </c>
      <c r="AG694" s="43">
        <v>0</v>
      </c>
      <c r="AH694" s="43">
        <v>2.5983000000000001</v>
      </c>
      <c r="AI694" s="43">
        <v>0</v>
      </c>
      <c r="AJ694" s="43">
        <v>-9999</v>
      </c>
      <c r="AK694" s="43">
        <v>768.2482</v>
      </c>
      <c r="AL694" s="43">
        <v>14.923299999999999</v>
      </c>
      <c r="AM694" s="43">
        <v>1245.6566</v>
      </c>
      <c r="AN694" s="43">
        <v>13.5901</v>
      </c>
      <c r="AO694" s="43">
        <v>338.44529999999997</v>
      </c>
      <c r="AP694" s="43">
        <v>84.651200000000003</v>
      </c>
      <c r="AQ694" s="43">
        <v>3.8677999999999999</v>
      </c>
      <c r="AR694" s="43">
        <v>0</v>
      </c>
      <c r="AS694" s="43">
        <v>0</v>
      </c>
      <c r="AT694" s="43">
        <v>0</v>
      </c>
      <c r="AU694" s="43">
        <v>0</v>
      </c>
      <c r="AV694" s="43">
        <v>0</v>
      </c>
      <c r="AW694" s="43">
        <v>0</v>
      </c>
      <c r="AX694" s="43">
        <v>0</v>
      </c>
      <c r="AY694" s="43">
        <v>0</v>
      </c>
      <c r="AZ694" s="43">
        <v>0</v>
      </c>
      <c r="BA694" s="43">
        <v>0</v>
      </c>
    </row>
    <row r="695" spans="1:53" s="6" customFormat="1" x14ac:dyDescent="0.25">
      <c r="A695" s="6">
        <v>2070</v>
      </c>
      <c r="B695" s="6" t="s">
        <v>87</v>
      </c>
      <c r="C695" s="6" t="s">
        <v>101</v>
      </c>
      <c r="F695" s="43" t="s">
        <v>51</v>
      </c>
      <c r="G695" s="43" t="s">
        <v>54</v>
      </c>
      <c r="H695" s="43" t="s">
        <v>50</v>
      </c>
      <c r="I695" s="43">
        <v>0.97850000000000004</v>
      </c>
      <c r="J695" s="43">
        <v>81.523899999999998</v>
      </c>
      <c r="K695" s="43">
        <v>655.81169999999997</v>
      </c>
      <c r="L695" s="43">
        <v>12.391400000000001</v>
      </c>
      <c r="M695" s="43">
        <v>0</v>
      </c>
      <c r="N695" s="43">
        <v>1.0075000000000001</v>
      </c>
      <c r="O695" s="43">
        <v>1.0268999999999999</v>
      </c>
      <c r="P695" s="43">
        <v>32.559800000000003</v>
      </c>
      <c r="Q695" s="43">
        <v>397.17910000000001</v>
      </c>
      <c r="R695" s="43">
        <v>0</v>
      </c>
      <c r="S695" s="43">
        <v>7.6824000000000003</v>
      </c>
      <c r="T695" s="43">
        <v>13.3629</v>
      </c>
      <c r="U695" s="43">
        <v>0</v>
      </c>
      <c r="V695" s="43">
        <v>0</v>
      </c>
      <c r="W695" s="43">
        <v>0</v>
      </c>
      <c r="X695" s="43">
        <v>6.7149999999999999</v>
      </c>
      <c r="Y695" s="43">
        <v>0</v>
      </c>
      <c r="Z695" s="43">
        <v>1244.6723</v>
      </c>
      <c r="AA695" s="43">
        <v>0</v>
      </c>
      <c r="AB695" s="43">
        <v>0</v>
      </c>
      <c r="AC695" s="43">
        <v>7.3596000000000004</v>
      </c>
      <c r="AD695" s="43">
        <v>0</v>
      </c>
      <c r="AE695" s="43">
        <v>0</v>
      </c>
      <c r="AF695" s="43">
        <v>1.4263999999999999</v>
      </c>
      <c r="AG695" s="43">
        <v>0</v>
      </c>
      <c r="AH695" s="43">
        <v>6.6635999999999997</v>
      </c>
      <c r="AI695" s="43">
        <v>0</v>
      </c>
      <c r="AJ695" s="43">
        <v>-9999</v>
      </c>
      <c r="AK695" s="43">
        <v>737.33550000000002</v>
      </c>
      <c r="AL695" s="43">
        <v>13.398899999999999</v>
      </c>
      <c r="AM695" s="43">
        <v>1251.3873000000001</v>
      </c>
      <c r="AN695" s="43">
        <v>21.045300000000001</v>
      </c>
      <c r="AO695" s="43">
        <v>397.17910000000001</v>
      </c>
      <c r="AP695" s="43">
        <v>46.582999999999998</v>
      </c>
      <c r="AQ695" s="43">
        <v>2.4533</v>
      </c>
      <c r="AR695" s="43">
        <v>0</v>
      </c>
      <c r="AS695" s="43">
        <v>0</v>
      </c>
      <c r="AT695" s="43">
        <v>0</v>
      </c>
      <c r="AU695" s="43">
        <v>0</v>
      </c>
      <c r="AV695" s="43">
        <v>0</v>
      </c>
      <c r="AW695" s="43">
        <v>0</v>
      </c>
      <c r="AX695" s="43">
        <v>0</v>
      </c>
      <c r="AY695" s="43">
        <v>0</v>
      </c>
      <c r="AZ695" s="43">
        <v>0</v>
      </c>
      <c r="BA695" s="43">
        <v>0</v>
      </c>
    </row>
    <row r="696" spans="1:53" s="6" customFormat="1" x14ac:dyDescent="0.25">
      <c r="A696" s="6">
        <v>2085</v>
      </c>
      <c r="B696" s="6" t="s">
        <v>87</v>
      </c>
      <c r="C696" s="6" t="s">
        <v>101</v>
      </c>
      <c r="F696" s="43" t="s">
        <v>51</v>
      </c>
      <c r="G696" s="43" t="s">
        <v>54</v>
      </c>
      <c r="H696" s="43" t="s">
        <v>50</v>
      </c>
      <c r="I696" s="43">
        <v>1.3087</v>
      </c>
      <c r="J696" s="43">
        <v>78.389600000000002</v>
      </c>
      <c r="K696" s="43">
        <v>632.13589999999999</v>
      </c>
      <c r="L696" s="43">
        <v>12.321400000000001</v>
      </c>
      <c r="M696" s="43">
        <v>0</v>
      </c>
      <c r="N696" s="43">
        <v>1.0075000000000001</v>
      </c>
      <c r="O696" s="43">
        <v>0.84240000000000004</v>
      </c>
      <c r="P696" s="43">
        <v>28.4604</v>
      </c>
      <c r="Q696" s="43">
        <v>197.4025</v>
      </c>
      <c r="R696" s="43">
        <v>0</v>
      </c>
      <c r="S696" s="43">
        <v>6.6238999999999999</v>
      </c>
      <c r="T696" s="43">
        <v>234.55500000000001</v>
      </c>
      <c r="U696" s="43">
        <v>0</v>
      </c>
      <c r="V696" s="43">
        <v>0</v>
      </c>
      <c r="W696" s="43">
        <v>0</v>
      </c>
      <c r="X696" s="43">
        <v>6.5374999999999996</v>
      </c>
      <c r="Y696" s="43">
        <v>0</v>
      </c>
      <c r="Z696" s="43">
        <v>1258.0907999999999</v>
      </c>
      <c r="AA696" s="43">
        <v>0</v>
      </c>
      <c r="AB696" s="43">
        <v>0</v>
      </c>
      <c r="AC696" s="43">
        <v>2.4767000000000001</v>
      </c>
      <c r="AD696" s="43">
        <v>0</v>
      </c>
      <c r="AE696" s="43">
        <v>0</v>
      </c>
      <c r="AF696" s="43">
        <v>0.74099999999999999</v>
      </c>
      <c r="AG696" s="43">
        <v>0</v>
      </c>
      <c r="AH696" s="43">
        <v>9.7979000000000003</v>
      </c>
      <c r="AI696" s="43">
        <v>0</v>
      </c>
      <c r="AJ696" s="43">
        <v>-9999</v>
      </c>
      <c r="AK696" s="43">
        <v>710.52560000000005</v>
      </c>
      <c r="AL696" s="43">
        <v>13.328900000000001</v>
      </c>
      <c r="AM696" s="43">
        <v>1264.6283000000001</v>
      </c>
      <c r="AN696" s="43">
        <v>241.1789</v>
      </c>
      <c r="AO696" s="43">
        <v>197.4025</v>
      </c>
      <c r="AP696" s="43">
        <v>40.734900000000003</v>
      </c>
      <c r="AQ696" s="43">
        <v>1.5833999999999999</v>
      </c>
      <c r="AR696" s="43">
        <v>0</v>
      </c>
      <c r="AS696" s="43">
        <v>0</v>
      </c>
      <c r="AT696" s="43">
        <v>0</v>
      </c>
      <c r="AU696" s="43">
        <v>0</v>
      </c>
      <c r="AV696" s="43">
        <v>0</v>
      </c>
      <c r="AW696" s="43">
        <v>0</v>
      </c>
      <c r="AX696" s="43">
        <v>0</v>
      </c>
      <c r="AY696" s="43">
        <v>0</v>
      </c>
      <c r="AZ696" s="43">
        <v>0</v>
      </c>
      <c r="BA696" s="43">
        <v>0</v>
      </c>
    </row>
    <row r="697" spans="1:53" s="6" customFormat="1" x14ac:dyDescent="0.25">
      <c r="A697" s="6">
        <v>2100</v>
      </c>
      <c r="B697" s="6" t="s">
        <v>87</v>
      </c>
      <c r="C697" s="6" t="s">
        <v>101</v>
      </c>
      <c r="F697" s="43" t="s">
        <v>51</v>
      </c>
      <c r="G697" s="43" t="s">
        <v>54</v>
      </c>
      <c r="H697" s="43" t="s">
        <v>50</v>
      </c>
      <c r="I697" s="43">
        <v>1.6326000000000001</v>
      </c>
      <c r="J697" s="43">
        <v>74.679100000000005</v>
      </c>
      <c r="K697" s="43">
        <v>609.89409999999998</v>
      </c>
      <c r="L697" s="43">
        <v>12.2685</v>
      </c>
      <c r="M697" s="43">
        <v>0</v>
      </c>
      <c r="N697" s="43">
        <v>1.0075000000000001</v>
      </c>
      <c r="O697" s="43">
        <v>0.50890000000000002</v>
      </c>
      <c r="P697" s="43">
        <v>27.423200000000001</v>
      </c>
      <c r="Q697" s="43">
        <v>94.021699999999996</v>
      </c>
      <c r="R697" s="43">
        <v>0</v>
      </c>
      <c r="S697" s="43">
        <v>5.4859</v>
      </c>
      <c r="T697" s="43">
        <v>147.7928</v>
      </c>
      <c r="U697" s="43">
        <v>0</v>
      </c>
      <c r="V697" s="43">
        <v>0</v>
      </c>
      <c r="W697" s="43">
        <v>0</v>
      </c>
      <c r="X697" s="43">
        <v>6.4550000000000001</v>
      </c>
      <c r="Y697" s="43">
        <v>0</v>
      </c>
      <c r="Z697" s="43">
        <v>1474.6370999999999</v>
      </c>
      <c r="AA697" s="43">
        <v>0</v>
      </c>
      <c r="AB697" s="43">
        <v>0</v>
      </c>
      <c r="AC697" s="43">
        <v>1.2645999999999999</v>
      </c>
      <c r="AD697" s="43">
        <v>0</v>
      </c>
      <c r="AE697" s="43">
        <v>0</v>
      </c>
      <c r="AF697" s="43">
        <v>0.4355</v>
      </c>
      <c r="AG697" s="43">
        <v>0</v>
      </c>
      <c r="AH697" s="43">
        <v>13.5084</v>
      </c>
      <c r="AI697" s="43">
        <v>0</v>
      </c>
      <c r="AJ697" s="43">
        <v>-9999</v>
      </c>
      <c r="AK697" s="43">
        <v>684.57320000000004</v>
      </c>
      <c r="AL697" s="43">
        <v>13.276</v>
      </c>
      <c r="AM697" s="43">
        <v>1481.0921000000001</v>
      </c>
      <c r="AN697" s="43">
        <v>153.27879999999999</v>
      </c>
      <c r="AO697" s="43">
        <v>94.021699999999996</v>
      </c>
      <c r="AP697" s="43">
        <v>42.196300000000001</v>
      </c>
      <c r="AQ697" s="43">
        <v>0.94440000000000002</v>
      </c>
      <c r="AR697" s="43">
        <v>0</v>
      </c>
      <c r="AS697" s="43">
        <v>0</v>
      </c>
      <c r="AT697" s="43">
        <v>0</v>
      </c>
      <c r="AU697" s="43">
        <v>0</v>
      </c>
      <c r="AV697" s="43">
        <v>0</v>
      </c>
      <c r="AW697" s="43">
        <v>0</v>
      </c>
      <c r="AX697" s="43">
        <v>0</v>
      </c>
      <c r="AY697" s="43">
        <v>0</v>
      </c>
      <c r="AZ697" s="43">
        <v>0</v>
      </c>
      <c r="BA697" s="43">
        <v>0</v>
      </c>
    </row>
    <row r="698" spans="1:53" s="6" customFormat="1" x14ac:dyDescent="0.25">
      <c r="A698" s="6">
        <v>0</v>
      </c>
      <c r="B698" s="6" t="s">
        <v>88</v>
      </c>
      <c r="C698" s="6" t="s">
        <v>101</v>
      </c>
      <c r="F698" s="43" t="s">
        <v>51</v>
      </c>
      <c r="G698" s="43" t="s">
        <v>54</v>
      </c>
      <c r="H698" s="43" t="s">
        <v>50</v>
      </c>
      <c r="I698" s="43">
        <v>0</v>
      </c>
      <c r="J698" s="43">
        <v>409.20749999999998</v>
      </c>
      <c r="K698" s="43">
        <v>420.2</v>
      </c>
      <c r="L698" s="43">
        <v>10.785</v>
      </c>
      <c r="M698" s="43">
        <v>0</v>
      </c>
      <c r="N698" s="43">
        <v>4.3449999999999998</v>
      </c>
      <c r="O698" s="43">
        <v>0</v>
      </c>
      <c r="P698" s="43">
        <v>0</v>
      </c>
      <c r="Q698" s="43">
        <v>31.274999999999999</v>
      </c>
      <c r="R698" s="43">
        <v>0</v>
      </c>
      <c r="S698" s="43">
        <v>16.225000000000001</v>
      </c>
      <c r="T698" s="43">
        <v>8.3025000000000002</v>
      </c>
      <c r="U698" s="43">
        <v>0</v>
      </c>
      <c r="V698" s="43">
        <v>0</v>
      </c>
      <c r="W698" s="43">
        <v>1.5325</v>
      </c>
      <c r="X698" s="43">
        <v>1.48</v>
      </c>
      <c r="Y698" s="43">
        <v>0</v>
      </c>
      <c r="Z698" s="43">
        <v>811.92750000000001</v>
      </c>
      <c r="AA698" s="43">
        <v>0</v>
      </c>
      <c r="AB698" s="43">
        <v>0</v>
      </c>
      <c r="AC698" s="43">
        <v>119.82250000000001</v>
      </c>
      <c r="AD698" s="43">
        <v>0</v>
      </c>
      <c r="AE698" s="43">
        <v>0</v>
      </c>
      <c r="AF698" s="43">
        <v>7.93</v>
      </c>
      <c r="AG698" s="43">
        <v>168.53</v>
      </c>
      <c r="AH698" s="43">
        <v>0</v>
      </c>
      <c r="AI698" s="43">
        <v>0</v>
      </c>
      <c r="AJ698" s="43">
        <v>-9999</v>
      </c>
      <c r="AK698" s="43">
        <v>829.40750000000003</v>
      </c>
      <c r="AL698" s="43">
        <v>15.13</v>
      </c>
      <c r="AM698" s="43">
        <v>813.40750000000003</v>
      </c>
      <c r="AN698" s="43">
        <v>26.06</v>
      </c>
      <c r="AO698" s="43">
        <v>31.274999999999999</v>
      </c>
      <c r="AP698" s="43">
        <v>119.82250000000001</v>
      </c>
      <c r="AQ698" s="43">
        <v>7.93</v>
      </c>
      <c r="AR698" s="43">
        <v>0</v>
      </c>
      <c r="AS698" s="43">
        <v>0</v>
      </c>
      <c r="AT698" s="43">
        <v>0</v>
      </c>
      <c r="AU698" s="43">
        <v>0</v>
      </c>
      <c r="AV698" s="43">
        <v>0</v>
      </c>
      <c r="AW698" s="43">
        <v>0</v>
      </c>
      <c r="AX698" s="43">
        <v>0</v>
      </c>
      <c r="AY698" s="43">
        <v>0</v>
      </c>
      <c r="AZ698" s="43">
        <v>0</v>
      </c>
      <c r="BA698" s="43">
        <v>0</v>
      </c>
    </row>
    <row r="699" spans="1:53" s="6" customFormat="1" x14ac:dyDescent="0.25">
      <c r="A699" s="6">
        <v>2010</v>
      </c>
      <c r="B699" s="6" t="s">
        <v>88</v>
      </c>
      <c r="C699" s="6" t="s">
        <v>101</v>
      </c>
      <c r="F699" s="43" t="s">
        <v>51</v>
      </c>
      <c r="G699" s="43" t="s">
        <v>54</v>
      </c>
      <c r="H699" s="43" t="s">
        <v>50</v>
      </c>
      <c r="I699" s="43">
        <v>0</v>
      </c>
      <c r="J699" s="43">
        <v>404.76389999999998</v>
      </c>
      <c r="K699" s="43">
        <v>412.82560000000001</v>
      </c>
      <c r="L699" s="43">
        <v>10.778700000000001</v>
      </c>
      <c r="M699" s="43">
        <v>0</v>
      </c>
      <c r="N699" s="43">
        <v>4.3449999999999998</v>
      </c>
      <c r="O699" s="43">
        <v>0</v>
      </c>
      <c r="P699" s="43">
        <v>7.3806000000000003</v>
      </c>
      <c r="Q699" s="43">
        <v>41.686199999999999</v>
      </c>
      <c r="R699" s="43">
        <v>0</v>
      </c>
      <c r="S699" s="43">
        <v>16.111599999999999</v>
      </c>
      <c r="T699" s="43">
        <v>9.3071000000000002</v>
      </c>
      <c r="U699" s="43">
        <v>0</v>
      </c>
      <c r="V699" s="43">
        <v>0</v>
      </c>
      <c r="W699" s="43">
        <v>1.5325</v>
      </c>
      <c r="X699" s="43">
        <v>1.48</v>
      </c>
      <c r="Y699" s="43">
        <v>0</v>
      </c>
      <c r="Z699" s="43">
        <v>812.46960000000001</v>
      </c>
      <c r="AA699" s="43">
        <v>0</v>
      </c>
      <c r="AB699" s="43">
        <v>0</v>
      </c>
      <c r="AC699" s="43">
        <v>107.9781</v>
      </c>
      <c r="AD699" s="43">
        <v>0</v>
      </c>
      <c r="AE699" s="43">
        <v>0</v>
      </c>
      <c r="AF699" s="43">
        <v>7.93</v>
      </c>
      <c r="AG699" s="43">
        <v>168.53</v>
      </c>
      <c r="AH699" s="43">
        <v>4.4436</v>
      </c>
      <c r="AI699" s="43">
        <v>0</v>
      </c>
      <c r="AJ699" s="43">
        <v>-9999</v>
      </c>
      <c r="AK699" s="43">
        <v>817.58950000000004</v>
      </c>
      <c r="AL699" s="43">
        <v>15.123699999999999</v>
      </c>
      <c r="AM699" s="43">
        <v>813.94960000000003</v>
      </c>
      <c r="AN699" s="43">
        <v>26.9512</v>
      </c>
      <c r="AO699" s="43">
        <v>41.686199999999999</v>
      </c>
      <c r="AP699" s="43">
        <v>119.80240000000001</v>
      </c>
      <c r="AQ699" s="43">
        <v>7.93</v>
      </c>
      <c r="AR699" s="43">
        <v>0</v>
      </c>
      <c r="AS699" s="43">
        <v>0</v>
      </c>
      <c r="AT699" s="43">
        <v>0</v>
      </c>
      <c r="AU699" s="43">
        <v>0</v>
      </c>
      <c r="AV699" s="43">
        <v>0</v>
      </c>
      <c r="AW699" s="43">
        <v>0</v>
      </c>
      <c r="AX699" s="43">
        <v>0</v>
      </c>
      <c r="AY699" s="43">
        <v>0</v>
      </c>
      <c r="AZ699" s="43">
        <v>0</v>
      </c>
      <c r="BA699" s="43">
        <v>0</v>
      </c>
    </row>
    <row r="700" spans="1:53" s="6" customFormat="1" x14ac:dyDescent="0.25">
      <c r="A700" s="6">
        <v>2025</v>
      </c>
      <c r="B700" s="6" t="s">
        <v>88</v>
      </c>
      <c r="C700" s="6" t="s">
        <v>101</v>
      </c>
      <c r="F700" s="43" t="s">
        <v>51</v>
      </c>
      <c r="G700" s="43" t="s">
        <v>54</v>
      </c>
      <c r="H700" s="43" t="s">
        <v>50</v>
      </c>
      <c r="I700" s="43">
        <v>0.16569999999999999</v>
      </c>
      <c r="J700" s="43">
        <v>402.74430000000001</v>
      </c>
      <c r="K700" s="43">
        <v>408.63780000000003</v>
      </c>
      <c r="L700" s="43">
        <v>9.85</v>
      </c>
      <c r="M700" s="43">
        <v>0</v>
      </c>
      <c r="N700" s="43">
        <v>4.3449999999999998</v>
      </c>
      <c r="O700" s="43">
        <v>0</v>
      </c>
      <c r="P700" s="43">
        <v>5.1166</v>
      </c>
      <c r="Q700" s="43">
        <v>60.264099999999999</v>
      </c>
      <c r="R700" s="43">
        <v>0</v>
      </c>
      <c r="S700" s="43">
        <v>15.906000000000001</v>
      </c>
      <c r="T700" s="43">
        <v>9.8508999999999993</v>
      </c>
      <c r="U700" s="43">
        <v>0</v>
      </c>
      <c r="V700" s="43">
        <v>0</v>
      </c>
      <c r="W700" s="43">
        <v>1.5325</v>
      </c>
      <c r="X700" s="43">
        <v>1.48</v>
      </c>
      <c r="Y700" s="43">
        <v>0</v>
      </c>
      <c r="Z700" s="43">
        <v>813.69839999999999</v>
      </c>
      <c r="AA700" s="43">
        <v>0</v>
      </c>
      <c r="AB700" s="43">
        <v>0</v>
      </c>
      <c r="AC700" s="43">
        <v>95.213700000000003</v>
      </c>
      <c r="AD700" s="43">
        <v>0</v>
      </c>
      <c r="AE700" s="43">
        <v>0</v>
      </c>
      <c r="AF700" s="43">
        <v>7.93</v>
      </c>
      <c r="AG700" s="43">
        <v>168.53</v>
      </c>
      <c r="AH700" s="43">
        <v>6.4631999999999996</v>
      </c>
      <c r="AI700" s="43">
        <v>0</v>
      </c>
      <c r="AJ700" s="43">
        <v>-9999</v>
      </c>
      <c r="AK700" s="43">
        <v>811.38210000000004</v>
      </c>
      <c r="AL700" s="43">
        <v>14.195</v>
      </c>
      <c r="AM700" s="43">
        <v>815.17840000000001</v>
      </c>
      <c r="AN700" s="43">
        <v>27.289400000000001</v>
      </c>
      <c r="AO700" s="43">
        <v>60.264099999999999</v>
      </c>
      <c r="AP700" s="43">
        <v>106.79349999999999</v>
      </c>
      <c r="AQ700" s="43">
        <v>7.93</v>
      </c>
      <c r="AR700" s="43">
        <v>0</v>
      </c>
      <c r="AS700" s="43">
        <v>0</v>
      </c>
      <c r="AT700" s="43">
        <v>0</v>
      </c>
      <c r="AU700" s="43">
        <v>0</v>
      </c>
      <c r="AV700" s="43">
        <v>0</v>
      </c>
      <c r="AW700" s="43">
        <v>0</v>
      </c>
      <c r="AX700" s="43">
        <v>0</v>
      </c>
      <c r="AY700" s="43">
        <v>0</v>
      </c>
      <c r="AZ700" s="43">
        <v>0</v>
      </c>
      <c r="BA700" s="43">
        <v>0</v>
      </c>
    </row>
    <row r="701" spans="1:53" s="6" customFormat="1" x14ac:dyDescent="0.25">
      <c r="A701" s="6">
        <v>2040</v>
      </c>
      <c r="B701" s="6" t="s">
        <v>88</v>
      </c>
      <c r="C701" s="6" t="s">
        <v>101</v>
      </c>
      <c r="F701" s="43" t="s">
        <v>51</v>
      </c>
      <c r="G701" s="43" t="s">
        <v>54</v>
      </c>
      <c r="H701" s="43" t="s">
        <v>50</v>
      </c>
      <c r="I701" s="43">
        <v>0.40699999999999997</v>
      </c>
      <c r="J701" s="43">
        <v>397.29039999999998</v>
      </c>
      <c r="K701" s="43">
        <v>401.4588</v>
      </c>
      <c r="L701" s="43">
        <v>9.0764999999999993</v>
      </c>
      <c r="M701" s="43">
        <v>0</v>
      </c>
      <c r="N701" s="43">
        <v>4.1163999999999996</v>
      </c>
      <c r="O701" s="43">
        <v>0</v>
      </c>
      <c r="P701" s="43">
        <v>8.1719000000000008</v>
      </c>
      <c r="Q701" s="43">
        <v>98.355199999999996</v>
      </c>
      <c r="R701" s="43">
        <v>0</v>
      </c>
      <c r="S701" s="43">
        <v>13.2872</v>
      </c>
      <c r="T701" s="43">
        <v>11.9893</v>
      </c>
      <c r="U701" s="43">
        <v>0</v>
      </c>
      <c r="V701" s="43">
        <v>0</v>
      </c>
      <c r="W701" s="43">
        <v>1.5325</v>
      </c>
      <c r="X701" s="43">
        <v>1.48</v>
      </c>
      <c r="Y701" s="43">
        <v>0</v>
      </c>
      <c r="Z701" s="43">
        <v>817.59979999999996</v>
      </c>
      <c r="AA701" s="43">
        <v>0</v>
      </c>
      <c r="AB701" s="43">
        <v>0</v>
      </c>
      <c r="AC701" s="43">
        <v>58.827399999999997</v>
      </c>
      <c r="AD701" s="43">
        <v>0</v>
      </c>
      <c r="AE701" s="43">
        <v>0</v>
      </c>
      <c r="AF701" s="43">
        <v>7.93</v>
      </c>
      <c r="AG701" s="43">
        <v>168.53</v>
      </c>
      <c r="AH701" s="43">
        <v>11.9171</v>
      </c>
      <c r="AI701" s="43">
        <v>0</v>
      </c>
      <c r="AJ701" s="43">
        <v>-9999</v>
      </c>
      <c r="AK701" s="43">
        <v>798.74919999999997</v>
      </c>
      <c r="AL701" s="43">
        <v>13.1929</v>
      </c>
      <c r="AM701" s="43">
        <v>819.07979999999998</v>
      </c>
      <c r="AN701" s="43">
        <v>26.809100000000001</v>
      </c>
      <c r="AO701" s="43">
        <v>98.355199999999996</v>
      </c>
      <c r="AP701" s="43">
        <v>78.916399999999996</v>
      </c>
      <c r="AQ701" s="43">
        <v>7.93</v>
      </c>
      <c r="AR701" s="43">
        <v>0</v>
      </c>
      <c r="AS701" s="43">
        <v>0</v>
      </c>
      <c r="AT701" s="43">
        <v>0</v>
      </c>
      <c r="AU701" s="43">
        <v>0</v>
      </c>
      <c r="AV701" s="43">
        <v>0</v>
      </c>
      <c r="AW701" s="43">
        <v>0</v>
      </c>
      <c r="AX701" s="43">
        <v>0</v>
      </c>
      <c r="AY701" s="43">
        <v>0</v>
      </c>
      <c r="AZ701" s="43">
        <v>0</v>
      </c>
      <c r="BA701" s="43">
        <v>0</v>
      </c>
    </row>
    <row r="702" spans="1:53" s="6" customFormat="1" x14ac:dyDescent="0.25">
      <c r="A702" s="6">
        <v>2055</v>
      </c>
      <c r="B702" s="6" t="s">
        <v>88</v>
      </c>
      <c r="C702" s="6" t="s">
        <v>101</v>
      </c>
      <c r="F702" s="43" t="s">
        <v>51</v>
      </c>
      <c r="G702" s="43" t="s">
        <v>54</v>
      </c>
      <c r="H702" s="43" t="s">
        <v>50</v>
      </c>
      <c r="I702" s="43">
        <v>0.64829999999999999</v>
      </c>
      <c r="J702" s="43">
        <v>391.25029999999998</v>
      </c>
      <c r="K702" s="43">
        <v>393.18720000000002</v>
      </c>
      <c r="L702" s="43">
        <v>8.8165999999999993</v>
      </c>
      <c r="M702" s="43">
        <v>0</v>
      </c>
      <c r="N702" s="43">
        <v>4.0087000000000002</v>
      </c>
      <c r="O702" s="43">
        <v>0</v>
      </c>
      <c r="P702" s="43">
        <v>8.6364999999999998</v>
      </c>
      <c r="Q702" s="43">
        <v>120.21599999999999</v>
      </c>
      <c r="R702" s="43">
        <v>0</v>
      </c>
      <c r="S702" s="43">
        <v>9.3429000000000002</v>
      </c>
      <c r="T702" s="43">
        <v>27.7224</v>
      </c>
      <c r="U702" s="43">
        <v>0</v>
      </c>
      <c r="V702" s="43">
        <v>0</v>
      </c>
      <c r="W702" s="43">
        <v>1.5322</v>
      </c>
      <c r="X702" s="43">
        <v>1.48</v>
      </c>
      <c r="Y702" s="43">
        <v>0</v>
      </c>
      <c r="Z702" s="43">
        <v>824.72</v>
      </c>
      <c r="AA702" s="43">
        <v>0</v>
      </c>
      <c r="AB702" s="43">
        <v>0</v>
      </c>
      <c r="AC702" s="43">
        <v>26.5139</v>
      </c>
      <c r="AD702" s="43">
        <v>0</v>
      </c>
      <c r="AE702" s="43">
        <v>0</v>
      </c>
      <c r="AF702" s="43">
        <v>7.6485000000000003</v>
      </c>
      <c r="AG702" s="43">
        <v>168.53</v>
      </c>
      <c r="AH702" s="43">
        <v>17.9572</v>
      </c>
      <c r="AI702" s="43">
        <v>0</v>
      </c>
      <c r="AJ702" s="43">
        <v>-9999</v>
      </c>
      <c r="AK702" s="43">
        <v>784.4375</v>
      </c>
      <c r="AL702" s="43">
        <v>12.8254</v>
      </c>
      <c r="AM702" s="43">
        <v>826.2</v>
      </c>
      <c r="AN702" s="43">
        <v>38.5976</v>
      </c>
      <c r="AO702" s="43">
        <v>120.21599999999999</v>
      </c>
      <c r="AP702" s="43">
        <v>53.107599999999998</v>
      </c>
      <c r="AQ702" s="43">
        <v>7.6485000000000003</v>
      </c>
      <c r="AR702" s="43">
        <v>0</v>
      </c>
      <c r="AS702" s="43">
        <v>0</v>
      </c>
      <c r="AT702" s="43">
        <v>0</v>
      </c>
      <c r="AU702" s="43">
        <v>0</v>
      </c>
      <c r="AV702" s="43">
        <v>0</v>
      </c>
      <c r="AW702" s="43">
        <v>0</v>
      </c>
      <c r="AX702" s="43">
        <v>0</v>
      </c>
      <c r="AY702" s="43">
        <v>0</v>
      </c>
      <c r="AZ702" s="43">
        <v>0</v>
      </c>
      <c r="BA702" s="43">
        <v>0</v>
      </c>
    </row>
    <row r="703" spans="1:53" s="6" customFormat="1" x14ac:dyDescent="0.25">
      <c r="A703" s="6">
        <v>2070</v>
      </c>
      <c r="B703" s="6" t="s">
        <v>88</v>
      </c>
      <c r="C703" s="6" t="s">
        <v>101</v>
      </c>
      <c r="F703" s="43" t="s">
        <v>51</v>
      </c>
      <c r="G703" s="43" t="s">
        <v>54</v>
      </c>
      <c r="H703" s="43" t="s">
        <v>50</v>
      </c>
      <c r="I703" s="43">
        <v>0.97850000000000004</v>
      </c>
      <c r="J703" s="43">
        <v>373.32569999999998</v>
      </c>
      <c r="K703" s="43">
        <v>377.58049999999997</v>
      </c>
      <c r="L703" s="43">
        <v>7.7077999999999998</v>
      </c>
      <c r="M703" s="43">
        <v>0</v>
      </c>
      <c r="N703" s="43">
        <v>1.8592</v>
      </c>
      <c r="O703" s="43">
        <v>0</v>
      </c>
      <c r="P703" s="43">
        <v>18.863099999999999</v>
      </c>
      <c r="Q703" s="43">
        <v>137.27719999999999</v>
      </c>
      <c r="R703" s="43">
        <v>0</v>
      </c>
      <c r="S703" s="43">
        <v>7.4156000000000004</v>
      </c>
      <c r="T703" s="43">
        <v>20.1372</v>
      </c>
      <c r="U703" s="43">
        <v>0</v>
      </c>
      <c r="V703" s="43">
        <v>0</v>
      </c>
      <c r="W703" s="43">
        <v>1.5230999999999999</v>
      </c>
      <c r="X703" s="43">
        <v>1.48</v>
      </c>
      <c r="Y703" s="43">
        <v>0</v>
      </c>
      <c r="Z703" s="43">
        <v>847.06809999999996</v>
      </c>
      <c r="AA703" s="43">
        <v>0</v>
      </c>
      <c r="AB703" s="43">
        <v>0</v>
      </c>
      <c r="AC703" s="43">
        <v>10.969200000000001</v>
      </c>
      <c r="AD703" s="43">
        <v>0</v>
      </c>
      <c r="AE703" s="43">
        <v>0</v>
      </c>
      <c r="AF703" s="43">
        <v>1.944</v>
      </c>
      <c r="AG703" s="43">
        <v>168.53</v>
      </c>
      <c r="AH703" s="43">
        <v>35.881799999999998</v>
      </c>
      <c r="AI703" s="43">
        <v>0</v>
      </c>
      <c r="AJ703" s="43">
        <v>-9999</v>
      </c>
      <c r="AK703" s="43">
        <v>750.90620000000001</v>
      </c>
      <c r="AL703" s="43">
        <v>9.5670000000000002</v>
      </c>
      <c r="AM703" s="43">
        <v>848.54809999999998</v>
      </c>
      <c r="AN703" s="43">
        <v>29.075900000000001</v>
      </c>
      <c r="AO703" s="43">
        <v>137.27719999999999</v>
      </c>
      <c r="AP703" s="43">
        <v>65.714100000000002</v>
      </c>
      <c r="AQ703" s="43">
        <v>1.944</v>
      </c>
      <c r="AR703" s="43">
        <v>0</v>
      </c>
      <c r="AS703" s="43">
        <v>0</v>
      </c>
      <c r="AT703" s="43">
        <v>0</v>
      </c>
      <c r="AU703" s="43">
        <v>0</v>
      </c>
      <c r="AV703" s="43">
        <v>0</v>
      </c>
      <c r="AW703" s="43">
        <v>0</v>
      </c>
      <c r="AX703" s="43">
        <v>0</v>
      </c>
      <c r="AY703" s="43">
        <v>0</v>
      </c>
      <c r="AZ703" s="43">
        <v>0</v>
      </c>
      <c r="BA703" s="43">
        <v>0</v>
      </c>
    </row>
    <row r="704" spans="1:53" s="6" customFormat="1" x14ac:dyDescent="0.25">
      <c r="A704" s="6">
        <v>2085</v>
      </c>
      <c r="B704" s="6" t="s">
        <v>88</v>
      </c>
      <c r="C704" s="6" t="s">
        <v>101</v>
      </c>
      <c r="F704" s="43" t="s">
        <v>51</v>
      </c>
      <c r="G704" s="43" t="s">
        <v>54</v>
      </c>
      <c r="H704" s="43" t="s">
        <v>50</v>
      </c>
      <c r="I704" s="43">
        <v>1.3087</v>
      </c>
      <c r="J704" s="43">
        <v>354.4049</v>
      </c>
      <c r="K704" s="43">
        <v>363.61020000000002</v>
      </c>
      <c r="L704" s="43">
        <v>7.0354000000000001</v>
      </c>
      <c r="M704" s="43">
        <v>0</v>
      </c>
      <c r="N704" s="43">
        <v>1.7858000000000001</v>
      </c>
      <c r="O704" s="43">
        <v>0</v>
      </c>
      <c r="P704" s="43">
        <v>14.717499999999999</v>
      </c>
      <c r="Q704" s="43">
        <v>158.93860000000001</v>
      </c>
      <c r="R704" s="43">
        <v>0</v>
      </c>
      <c r="S704" s="43">
        <v>5.1725000000000003</v>
      </c>
      <c r="T704" s="43">
        <v>8.8663000000000007</v>
      </c>
      <c r="U704" s="43">
        <v>0</v>
      </c>
      <c r="V704" s="43">
        <v>0</v>
      </c>
      <c r="W704" s="43">
        <v>0.69040000000000001</v>
      </c>
      <c r="X704" s="43">
        <v>1.48</v>
      </c>
      <c r="Y704" s="43">
        <v>0</v>
      </c>
      <c r="Z704" s="43">
        <v>867.91409999999996</v>
      </c>
      <c r="AA704" s="43">
        <v>0</v>
      </c>
      <c r="AB704" s="43">
        <v>0</v>
      </c>
      <c r="AC704" s="43">
        <v>2.6594000000000002</v>
      </c>
      <c r="AD704" s="43">
        <v>0</v>
      </c>
      <c r="AE704" s="43">
        <v>0</v>
      </c>
      <c r="AF704" s="43">
        <v>0.95489999999999997</v>
      </c>
      <c r="AG704" s="43">
        <v>168.53</v>
      </c>
      <c r="AH704" s="43">
        <v>54.802599999999998</v>
      </c>
      <c r="AI704" s="43">
        <v>0</v>
      </c>
      <c r="AJ704" s="43">
        <v>-9999</v>
      </c>
      <c r="AK704" s="43">
        <v>718.01520000000005</v>
      </c>
      <c r="AL704" s="43">
        <v>8.8210999999999995</v>
      </c>
      <c r="AM704" s="43">
        <v>869.39409999999998</v>
      </c>
      <c r="AN704" s="43">
        <v>14.729100000000001</v>
      </c>
      <c r="AO704" s="43">
        <v>158.93860000000001</v>
      </c>
      <c r="AP704" s="43">
        <v>72.179500000000004</v>
      </c>
      <c r="AQ704" s="43">
        <v>0.95489999999999997</v>
      </c>
      <c r="AR704" s="43">
        <v>0</v>
      </c>
      <c r="AS704" s="43">
        <v>0</v>
      </c>
      <c r="AT704" s="43">
        <v>0</v>
      </c>
      <c r="AU704" s="43">
        <v>0</v>
      </c>
      <c r="AV704" s="43">
        <v>0</v>
      </c>
      <c r="AW704" s="43">
        <v>0</v>
      </c>
      <c r="AX704" s="43">
        <v>0</v>
      </c>
      <c r="AY704" s="43">
        <v>0</v>
      </c>
      <c r="AZ704" s="43">
        <v>0</v>
      </c>
      <c r="BA704" s="43">
        <v>0</v>
      </c>
    </row>
    <row r="705" spans="1:53" s="6" customFormat="1" x14ac:dyDescent="0.25">
      <c r="A705" s="6">
        <v>2100</v>
      </c>
      <c r="B705" s="6" t="s">
        <v>88</v>
      </c>
      <c r="C705" s="6" t="s">
        <v>101</v>
      </c>
      <c r="F705" s="43" t="s">
        <v>51</v>
      </c>
      <c r="G705" s="43" t="s">
        <v>54</v>
      </c>
      <c r="H705" s="43" t="s">
        <v>50</v>
      </c>
      <c r="I705" s="43">
        <v>1.6326000000000001</v>
      </c>
      <c r="J705" s="43">
        <v>339.27949999999998</v>
      </c>
      <c r="K705" s="43">
        <v>345.98860000000002</v>
      </c>
      <c r="L705" s="43">
        <v>6.7198000000000002</v>
      </c>
      <c r="M705" s="43">
        <v>0</v>
      </c>
      <c r="N705" s="43">
        <v>1.7788999999999999</v>
      </c>
      <c r="O705" s="43">
        <v>0</v>
      </c>
      <c r="P705" s="43">
        <v>17.938800000000001</v>
      </c>
      <c r="Q705" s="43">
        <v>160.95429999999999</v>
      </c>
      <c r="R705" s="43">
        <v>0</v>
      </c>
      <c r="S705" s="43">
        <v>4.1111000000000004</v>
      </c>
      <c r="T705" s="43">
        <v>17.693100000000001</v>
      </c>
      <c r="U705" s="43">
        <v>0</v>
      </c>
      <c r="V705" s="43">
        <v>0</v>
      </c>
      <c r="W705" s="43">
        <v>0.5242</v>
      </c>
      <c r="X705" s="43">
        <v>1.48</v>
      </c>
      <c r="Y705" s="43">
        <v>0</v>
      </c>
      <c r="Z705" s="43">
        <v>874.84410000000003</v>
      </c>
      <c r="AA705" s="43">
        <v>0</v>
      </c>
      <c r="AB705" s="43">
        <v>0</v>
      </c>
      <c r="AC705" s="43">
        <v>1.0045999999999999</v>
      </c>
      <c r="AD705" s="43">
        <v>0</v>
      </c>
      <c r="AE705" s="43">
        <v>0</v>
      </c>
      <c r="AF705" s="43">
        <v>0.78749999999999998</v>
      </c>
      <c r="AG705" s="43">
        <v>168.53</v>
      </c>
      <c r="AH705" s="43">
        <v>69.927999999999997</v>
      </c>
      <c r="AI705" s="43">
        <v>0</v>
      </c>
      <c r="AJ705" s="43">
        <v>-9999</v>
      </c>
      <c r="AK705" s="43">
        <v>685.2681</v>
      </c>
      <c r="AL705" s="43">
        <v>8.4987999999999992</v>
      </c>
      <c r="AM705" s="43">
        <v>876.32410000000004</v>
      </c>
      <c r="AN705" s="43">
        <v>22.328399999999998</v>
      </c>
      <c r="AO705" s="43">
        <v>160.95429999999999</v>
      </c>
      <c r="AP705" s="43">
        <v>88.871300000000005</v>
      </c>
      <c r="AQ705" s="43">
        <v>0.78749999999999998</v>
      </c>
      <c r="AR705" s="43">
        <v>0</v>
      </c>
      <c r="AS705" s="43">
        <v>0</v>
      </c>
      <c r="AT705" s="43">
        <v>0</v>
      </c>
      <c r="AU705" s="43">
        <v>0</v>
      </c>
      <c r="AV705" s="43">
        <v>0</v>
      </c>
      <c r="AW705" s="43">
        <v>0</v>
      </c>
      <c r="AX705" s="43">
        <v>0</v>
      </c>
      <c r="AY705" s="43">
        <v>0</v>
      </c>
      <c r="AZ705" s="43">
        <v>0</v>
      </c>
      <c r="BA705" s="43">
        <v>0</v>
      </c>
    </row>
    <row r="706" spans="1:53" s="6" customFormat="1" x14ac:dyDescent="0.25">
      <c r="A706" s="6">
        <v>0</v>
      </c>
      <c r="B706" s="6" t="s">
        <v>89</v>
      </c>
      <c r="C706" s="6" t="s">
        <v>101</v>
      </c>
      <c r="E706" s="6" t="s">
        <v>112</v>
      </c>
      <c r="F706" s="43" t="s">
        <v>51</v>
      </c>
      <c r="G706" s="43" t="s">
        <v>54</v>
      </c>
      <c r="H706" s="43" t="s">
        <v>50</v>
      </c>
      <c r="I706" s="43">
        <v>0</v>
      </c>
      <c r="J706" s="43">
        <v>2595.4775</v>
      </c>
      <c r="K706" s="43">
        <v>3740.0925000000002</v>
      </c>
      <c r="L706" s="43">
        <v>119.255</v>
      </c>
      <c r="M706" s="43">
        <v>0</v>
      </c>
      <c r="N706" s="43">
        <v>14.8225</v>
      </c>
      <c r="O706" s="43">
        <v>8.82</v>
      </c>
      <c r="P706" s="43">
        <v>17.592500000000001</v>
      </c>
      <c r="Q706" s="43">
        <v>84.382499999999993</v>
      </c>
      <c r="R706" s="43">
        <v>0</v>
      </c>
      <c r="S706" s="43">
        <v>72.977500000000006</v>
      </c>
      <c r="T706" s="43">
        <v>0</v>
      </c>
      <c r="U706" s="43">
        <v>0</v>
      </c>
      <c r="V706" s="43">
        <v>0</v>
      </c>
      <c r="W706" s="43">
        <v>0</v>
      </c>
      <c r="X706" s="43">
        <v>100.58</v>
      </c>
      <c r="Y706" s="43">
        <v>68.724999999999994</v>
      </c>
      <c r="Z706" s="43">
        <v>906.0675</v>
      </c>
      <c r="AA706" s="43">
        <v>0</v>
      </c>
      <c r="AB706" s="43">
        <v>0</v>
      </c>
      <c r="AC706" s="43">
        <v>214.3475</v>
      </c>
      <c r="AD706" s="43">
        <v>0</v>
      </c>
      <c r="AE706" s="43">
        <v>0</v>
      </c>
      <c r="AF706" s="43">
        <v>2.16</v>
      </c>
      <c r="AG706" s="43">
        <v>8554.0125000000007</v>
      </c>
      <c r="AH706" s="43">
        <v>0</v>
      </c>
      <c r="AI706" s="43">
        <v>0</v>
      </c>
      <c r="AJ706" s="43">
        <v>-9999</v>
      </c>
      <c r="AK706" s="43">
        <v>6335.57</v>
      </c>
      <c r="AL706" s="43">
        <v>134.07749999999999</v>
      </c>
      <c r="AM706" s="43">
        <v>1075.3724999999999</v>
      </c>
      <c r="AN706" s="43">
        <v>72.977500000000006</v>
      </c>
      <c r="AO706" s="43">
        <v>84.382499999999993</v>
      </c>
      <c r="AP706" s="43">
        <v>231.94</v>
      </c>
      <c r="AQ706" s="43">
        <v>10.98</v>
      </c>
      <c r="AR706" s="43">
        <v>0</v>
      </c>
      <c r="AS706" s="43">
        <v>0</v>
      </c>
      <c r="AT706" s="43">
        <v>0</v>
      </c>
      <c r="AU706" s="43">
        <v>0</v>
      </c>
      <c r="AV706" s="43">
        <v>0</v>
      </c>
      <c r="AW706" s="43">
        <v>0</v>
      </c>
      <c r="AX706" s="43">
        <v>0</v>
      </c>
      <c r="AY706" s="43">
        <v>0</v>
      </c>
      <c r="AZ706" s="43">
        <v>0</v>
      </c>
      <c r="BA706" s="43">
        <v>0</v>
      </c>
    </row>
    <row r="707" spans="1:53" s="6" customFormat="1" x14ac:dyDescent="0.25">
      <c r="A707" s="6">
        <v>2010</v>
      </c>
      <c r="B707" s="6" t="s">
        <v>89</v>
      </c>
      <c r="C707" s="6" t="s">
        <v>101</v>
      </c>
      <c r="E707" s="6" t="s">
        <v>112</v>
      </c>
      <c r="F707" s="43" t="s">
        <v>51</v>
      </c>
      <c r="G707" s="43" t="s">
        <v>54</v>
      </c>
      <c r="H707" s="43" t="s">
        <v>50</v>
      </c>
      <c r="I707" s="43">
        <v>0</v>
      </c>
      <c r="J707" s="43">
        <v>2590.1770000000001</v>
      </c>
      <c r="K707" s="43">
        <v>3720.6588999999999</v>
      </c>
      <c r="L707" s="43">
        <v>119.255</v>
      </c>
      <c r="M707" s="43">
        <v>0</v>
      </c>
      <c r="N707" s="43">
        <v>14.0327</v>
      </c>
      <c r="O707" s="43">
        <v>8.82</v>
      </c>
      <c r="P707" s="43">
        <v>28.820799999999998</v>
      </c>
      <c r="Q707" s="43">
        <v>111.0951</v>
      </c>
      <c r="R707" s="43">
        <v>0</v>
      </c>
      <c r="S707" s="43">
        <v>72.731099999999998</v>
      </c>
      <c r="T707" s="43">
        <v>4.5568999999999997</v>
      </c>
      <c r="U707" s="43">
        <v>0</v>
      </c>
      <c r="V707" s="43">
        <v>0</v>
      </c>
      <c r="W707" s="43">
        <v>0</v>
      </c>
      <c r="X707" s="43">
        <v>100.52249999999999</v>
      </c>
      <c r="Y707" s="43">
        <v>63.452500000000001</v>
      </c>
      <c r="Z707" s="43">
        <v>911.64390000000003</v>
      </c>
      <c r="AA707" s="43">
        <v>0</v>
      </c>
      <c r="AB707" s="43">
        <v>0</v>
      </c>
      <c r="AC707" s="43">
        <v>192.11070000000001</v>
      </c>
      <c r="AD707" s="43">
        <v>0</v>
      </c>
      <c r="AE707" s="43">
        <v>0</v>
      </c>
      <c r="AF707" s="43">
        <v>2.1225000000000001</v>
      </c>
      <c r="AG707" s="43">
        <v>8554.0125000000007</v>
      </c>
      <c r="AH707" s="43">
        <v>5.3005000000000004</v>
      </c>
      <c r="AI707" s="43">
        <v>0</v>
      </c>
      <c r="AJ707" s="43">
        <v>-9999</v>
      </c>
      <c r="AK707" s="43">
        <v>6310.8357999999998</v>
      </c>
      <c r="AL707" s="43">
        <v>133.2877</v>
      </c>
      <c r="AM707" s="43">
        <v>1075.6188999999999</v>
      </c>
      <c r="AN707" s="43">
        <v>77.287999999999997</v>
      </c>
      <c r="AO707" s="43">
        <v>111.0951</v>
      </c>
      <c r="AP707" s="43">
        <v>226.232</v>
      </c>
      <c r="AQ707" s="43">
        <v>10.942500000000001</v>
      </c>
      <c r="AR707" s="43">
        <v>0</v>
      </c>
      <c r="AS707" s="43">
        <v>0</v>
      </c>
      <c r="AT707" s="43">
        <v>0</v>
      </c>
      <c r="AU707" s="43">
        <v>0</v>
      </c>
      <c r="AV707" s="43">
        <v>0</v>
      </c>
      <c r="AW707" s="43">
        <v>0</v>
      </c>
      <c r="AX707" s="43">
        <v>0</v>
      </c>
      <c r="AY707" s="43">
        <v>0</v>
      </c>
      <c r="AZ707" s="43">
        <v>0</v>
      </c>
      <c r="BA707" s="43">
        <v>0</v>
      </c>
    </row>
    <row r="708" spans="1:53" s="6" customFormat="1" x14ac:dyDescent="0.25">
      <c r="A708" s="6">
        <v>2025</v>
      </c>
      <c r="B708" s="6" t="s">
        <v>89</v>
      </c>
      <c r="C708" s="6" t="s">
        <v>101</v>
      </c>
      <c r="E708" s="6" t="s">
        <v>112</v>
      </c>
      <c r="F708" s="43" t="s">
        <v>51</v>
      </c>
      <c r="G708" s="43" t="s">
        <v>54</v>
      </c>
      <c r="H708" s="43" t="s">
        <v>50</v>
      </c>
      <c r="I708" s="43">
        <v>0.16569999999999999</v>
      </c>
      <c r="J708" s="43">
        <v>2588.3843000000002</v>
      </c>
      <c r="K708" s="43">
        <v>3718.6932000000002</v>
      </c>
      <c r="L708" s="43">
        <v>119.255</v>
      </c>
      <c r="M708" s="43">
        <v>0</v>
      </c>
      <c r="N708" s="43">
        <v>14.01</v>
      </c>
      <c r="O708" s="43">
        <v>8.82</v>
      </c>
      <c r="P708" s="43">
        <v>13.886100000000001</v>
      </c>
      <c r="Q708" s="43">
        <v>132.59379999999999</v>
      </c>
      <c r="R708" s="43">
        <v>0</v>
      </c>
      <c r="S708" s="43">
        <v>70.360200000000006</v>
      </c>
      <c r="T708" s="43">
        <v>6.7366999999999999</v>
      </c>
      <c r="U708" s="43">
        <v>0</v>
      </c>
      <c r="V708" s="43">
        <v>0</v>
      </c>
      <c r="W708" s="43">
        <v>0</v>
      </c>
      <c r="X708" s="43">
        <v>100.52249999999999</v>
      </c>
      <c r="Y708" s="43">
        <v>47.14</v>
      </c>
      <c r="Z708" s="43">
        <v>930.38130000000001</v>
      </c>
      <c r="AA708" s="43">
        <v>0</v>
      </c>
      <c r="AB708" s="43">
        <v>0</v>
      </c>
      <c r="AC708" s="43">
        <v>185.31309999999999</v>
      </c>
      <c r="AD708" s="43">
        <v>0</v>
      </c>
      <c r="AE708" s="43">
        <v>0</v>
      </c>
      <c r="AF708" s="43">
        <v>2.1105999999999998</v>
      </c>
      <c r="AG708" s="43">
        <v>8554.0125000000007</v>
      </c>
      <c r="AH708" s="43">
        <v>7.0932000000000004</v>
      </c>
      <c r="AI708" s="43">
        <v>0</v>
      </c>
      <c r="AJ708" s="43">
        <v>-9999</v>
      </c>
      <c r="AK708" s="43">
        <v>6307.0775000000003</v>
      </c>
      <c r="AL708" s="43">
        <v>133.26499999999999</v>
      </c>
      <c r="AM708" s="43">
        <v>1078.0437999999999</v>
      </c>
      <c r="AN708" s="43">
        <v>77.096900000000005</v>
      </c>
      <c r="AO708" s="43">
        <v>132.59379999999999</v>
      </c>
      <c r="AP708" s="43">
        <v>206.29239999999999</v>
      </c>
      <c r="AQ708" s="43">
        <v>10.9306</v>
      </c>
      <c r="AR708" s="43">
        <v>0</v>
      </c>
      <c r="AS708" s="43">
        <v>0</v>
      </c>
      <c r="AT708" s="43">
        <v>0</v>
      </c>
      <c r="AU708" s="43">
        <v>0</v>
      </c>
      <c r="AV708" s="43">
        <v>0</v>
      </c>
      <c r="AW708" s="43">
        <v>0</v>
      </c>
      <c r="AX708" s="43">
        <v>0</v>
      </c>
      <c r="AY708" s="43">
        <v>0</v>
      </c>
      <c r="AZ708" s="43">
        <v>0</v>
      </c>
      <c r="BA708" s="43">
        <v>0</v>
      </c>
    </row>
    <row r="709" spans="1:53" s="6" customFormat="1" x14ac:dyDescent="0.25">
      <c r="A709" s="6">
        <v>2040</v>
      </c>
      <c r="B709" s="6" t="s">
        <v>89</v>
      </c>
      <c r="C709" s="6" t="s">
        <v>101</v>
      </c>
      <c r="E709" s="6" t="s">
        <v>112</v>
      </c>
      <c r="F709" s="43" t="s">
        <v>51</v>
      </c>
      <c r="G709" s="43" t="s">
        <v>54</v>
      </c>
      <c r="H709" s="43" t="s">
        <v>50</v>
      </c>
      <c r="I709" s="43">
        <v>0.40699999999999997</v>
      </c>
      <c r="J709" s="43">
        <v>2583.9337999999998</v>
      </c>
      <c r="K709" s="43">
        <v>3711.7601</v>
      </c>
      <c r="L709" s="43">
        <v>119.255</v>
      </c>
      <c r="M709" s="43">
        <v>0</v>
      </c>
      <c r="N709" s="43">
        <v>13.151899999999999</v>
      </c>
      <c r="O709" s="43">
        <v>8.82</v>
      </c>
      <c r="P709" s="43">
        <v>17.446899999999999</v>
      </c>
      <c r="Q709" s="43">
        <v>150.69329999999999</v>
      </c>
      <c r="R709" s="43">
        <v>0</v>
      </c>
      <c r="S709" s="43">
        <v>63.783999999999999</v>
      </c>
      <c r="T709" s="43">
        <v>12.058199999999999</v>
      </c>
      <c r="U709" s="43">
        <v>0</v>
      </c>
      <c r="V709" s="43">
        <v>0</v>
      </c>
      <c r="W709" s="43">
        <v>0</v>
      </c>
      <c r="X709" s="43">
        <v>100.52249999999999</v>
      </c>
      <c r="Y709" s="43">
        <v>44.422499999999999</v>
      </c>
      <c r="Z709" s="43">
        <v>940.36959999999999</v>
      </c>
      <c r="AA709" s="43">
        <v>0</v>
      </c>
      <c r="AB709" s="43">
        <v>0</v>
      </c>
      <c r="AC709" s="43">
        <v>165.4427</v>
      </c>
      <c r="AD709" s="43">
        <v>0</v>
      </c>
      <c r="AE709" s="43">
        <v>0</v>
      </c>
      <c r="AF709" s="43">
        <v>2.0958000000000001</v>
      </c>
      <c r="AG709" s="43">
        <v>8554.0125000000007</v>
      </c>
      <c r="AH709" s="43">
        <v>11.543699999999999</v>
      </c>
      <c r="AI709" s="43">
        <v>0</v>
      </c>
      <c r="AJ709" s="43">
        <v>-9999</v>
      </c>
      <c r="AK709" s="43">
        <v>6295.6939000000002</v>
      </c>
      <c r="AL709" s="43">
        <v>132.40690000000001</v>
      </c>
      <c r="AM709" s="43">
        <v>1085.3145999999999</v>
      </c>
      <c r="AN709" s="43">
        <v>75.842200000000005</v>
      </c>
      <c r="AO709" s="43">
        <v>150.69329999999999</v>
      </c>
      <c r="AP709" s="43">
        <v>194.4332</v>
      </c>
      <c r="AQ709" s="43">
        <v>10.915800000000001</v>
      </c>
      <c r="AR709" s="43">
        <v>0</v>
      </c>
      <c r="AS709" s="43">
        <v>0</v>
      </c>
      <c r="AT709" s="43">
        <v>0</v>
      </c>
      <c r="AU709" s="43">
        <v>0</v>
      </c>
      <c r="AV709" s="43">
        <v>0</v>
      </c>
      <c r="AW709" s="43">
        <v>0</v>
      </c>
      <c r="AX709" s="43">
        <v>0</v>
      </c>
      <c r="AY709" s="43">
        <v>0</v>
      </c>
      <c r="AZ709" s="43">
        <v>0</v>
      </c>
      <c r="BA709" s="43">
        <v>0</v>
      </c>
    </row>
    <row r="710" spans="1:53" s="6" customFormat="1" x14ac:dyDescent="0.25">
      <c r="A710" s="6">
        <v>2055</v>
      </c>
      <c r="B710" s="6" t="s">
        <v>89</v>
      </c>
      <c r="C710" s="6" t="s">
        <v>101</v>
      </c>
      <c r="E710" s="6" t="s">
        <v>112</v>
      </c>
      <c r="F710" s="43" t="s">
        <v>51</v>
      </c>
      <c r="G710" s="43" t="s">
        <v>54</v>
      </c>
      <c r="H710" s="43" t="s">
        <v>50</v>
      </c>
      <c r="I710" s="43">
        <v>0.64829999999999999</v>
      </c>
      <c r="J710" s="43">
        <v>2578.8415</v>
      </c>
      <c r="K710" s="43">
        <v>3701.2219</v>
      </c>
      <c r="L710" s="43">
        <v>119.255</v>
      </c>
      <c r="M710" s="43">
        <v>0</v>
      </c>
      <c r="N710" s="43">
        <v>12.7531</v>
      </c>
      <c r="O710" s="43">
        <v>8.8125</v>
      </c>
      <c r="P710" s="43">
        <v>19.9877</v>
      </c>
      <c r="Q710" s="43">
        <v>206.2028</v>
      </c>
      <c r="R710" s="43">
        <v>0</v>
      </c>
      <c r="S710" s="43">
        <v>54.918599999999998</v>
      </c>
      <c r="T710" s="43">
        <v>19.3186</v>
      </c>
      <c r="U710" s="43">
        <v>0</v>
      </c>
      <c r="V710" s="43">
        <v>0</v>
      </c>
      <c r="W710" s="43">
        <v>0</v>
      </c>
      <c r="X710" s="43">
        <v>99.84</v>
      </c>
      <c r="Y710" s="43">
        <v>39.732500000000002</v>
      </c>
      <c r="Z710" s="43">
        <v>958.12040000000002</v>
      </c>
      <c r="AA710" s="43">
        <v>0</v>
      </c>
      <c r="AB710" s="43">
        <v>0</v>
      </c>
      <c r="AC710" s="43">
        <v>107.7307</v>
      </c>
      <c r="AD710" s="43">
        <v>0</v>
      </c>
      <c r="AE710" s="43">
        <v>0</v>
      </c>
      <c r="AF710" s="43">
        <v>1.9287000000000001</v>
      </c>
      <c r="AG710" s="43">
        <v>8554.0125000000007</v>
      </c>
      <c r="AH710" s="43">
        <v>16.635999999999999</v>
      </c>
      <c r="AI710" s="43">
        <v>0</v>
      </c>
      <c r="AJ710" s="43">
        <v>-9999</v>
      </c>
      <c r="AK710" s="43">
        <v>6280.0634</v>
      </c>
      <c r="AL710" s="43">
        <v>132.00810000000001</v>
      </c>
      <c r="AM710" s="43">
        <v>1097.6929</v>
      </c>
      <c r="AN710" s="43">
        <v>74.237300000000005</v>
      </c>
      <c r="AO710" s="43">
        <v>206.2028</v>
      </c>
      <c r="AP710" s="43">
        <v>144.35429999999999</v>
      </c>
      <c r="AQ710" s="43">
        <v>10.741199999999999</v>
      </c>
      <c r="AR710" s="43">
        <v>0</v>
      </c>
      <c r="AS710" s="43">
        <v>0</v>
      </c>
      <c r="AT710" s="43">
        <v>0</v>
      </c>
      <c r="AU710" s="43">
        <v>0</v>
      </c>
      <c r="AV710" s="43">
        <v>0</v>
      </c>
      <c r="AW710" s="43">
        <v>0</v>
      </c>
      <c r="AX710" s="43">
        <v>0</v>
      </c>
      <c r="AY710" s="43">
        <v>0</v>
      </c>
      <c r="AZ710" s="43">
        <v>0</v>
      </c>
      <c r="BA710" s="43">
        <v>0</v>
      </c>
    </row>
    <row r="711" spans="1:53" s="6" customFormat="1" x14ac:dyDescent="0.25">
      <c r="A711" s="6">
        <v>2070</v>
      </c>
      <c r="B711" s="6" t="s">
        <v>89</v>
      </c>
      <c r="C711" s="6" t="s">
        <v>101</v>
      </c>
      <c r="E711" s="6" t="s">
        <v>112</v>
      </c>
      <c r="F711" s="43" t="s">
        <v>51</v>
      </c>
      <c r="G711" s="43" t="s">
        <v>54</v>
      </c>
      <c r="H711" s="43" t="s">
        <v>50</v>
      </c>
      <c r="I711" s="43">
        <v>0.97850000000000004</v>
      </c>
      <c r="J711" s="43">
        <v>2567.3006999999998</v>
      </c>
      <c r="K711" s="43">
        <v>3687.9158000000002</v>
      </c>
      <c r="L711" s="43">
        <v>119.255</v>
      </c>
      <c r="M711" s="43">
        <v>0</v>
      </c>
      <c r="N711" s="43">
        <v>12.090199999999999</v>
      </c>
      <c r="O711" s="43">
        <v>8.7811000000000003</v>
      </c>
      <c r="P711" s="43">
        <v>21.604099999999999</v>
      </c>
      <c r="Q711" s="43">
        <v>263.36509999999998</v>
      </c>
      <c r="R711" s="43">
        <v>0</v>
      </c>
      <c r="S711" s="43">
        <v>44.246099999999998</v>
      </c>
      <c r="T711" s="43">
        <v>40.392299999999999</v>
      </c>
      <c r="U711" s="43">
        <v>0</v>
      </c>
      <c r="V711" s="43">
        <v>0</v>
      </c>
      <c r="W711" s="43">
        <v>0</v>
      </c>
      <c r="X711" s="43">
        <v>99.297499999999999</v>
      </c>
      <c r="Y711" s="43">
        <v>35.762500000000003</v>
      </c>
      <c r="Z711" s="43">
        <v>978.62620000000004</v>
      </c>
      <c r="AA711" s="43">
        <v>0</v>
      </c>
      <c r="AB711" s="43">
        <v>0</v>
      </c>
      <c r="AC711" s="43">
        <v>36.805599999999998</v>
      </c>
      <c r="AD711" s="43">
        <v>0</v>
      </c>
      <c r="AE711" s="43">
        <v>0</v>
      </c>
      <c r="AF711" s="43">
        <v>1.6811</v>
      </c>
      <c r="AG711" s="43">
        <v>8554.0125000000007</v>
      </c>
      <c r="AH711" s="43">
        <v>28.1768</v>
      </c>
      <c r="AI711" s="43">
        <v>0</v>
      </c>
      <c r="AJ711" s="43">
        <v>-9999</v>
      </c>
      <c r="AK711" s="43">
        <v>6255.2165000000005</v>
      </c>
      <c r="AL711" s="43">
        <v>131.34520000000001</v>
      </c>
      <c r="AM711" s="43">
        <v>1113.6862000000001</v>
      </c>
      <c r="AN711" s="43">
        <v>84.638400000000004</v>
      </c>
      <c r="AO711" s="43">
        <v>263.36509999999998</v>
      </c>
      <c r="AP711" s="43">
        <v>86.586500000000001</v>
      </c>
      <c r="AQ711" s="43">
        <v>10.462300000000001</v>
      </c>
      <c r="AR711" s="43">
        <v>0</v>
      </c>
      <c r="AS711" s="43">
        <v>0</v>
      </c>
      <c r="AT711" s="43">
        <v>0</v>
      </c>
      <c r="AU711" s="43">
        <v>0</v>
      </c>
      <c r="AV711" s="43">
        <v>0</v>
      </c>
      <c r="AW711" s="43">
        <v>0</v>
      </c>
      <c r="AX711" s="43">
        <v>0</v>
      </c>
      <c r="AY711" s="43">
        <v>0</v>
      </c>
      <c r="AZ711" s="43">
        <v>0</v>
      </c>
      <c r="BA711" s="43">
        <v>0</v>
      </c>
    </row>
    <row r="712" spans="1:53" s="6" customFormat="1" x14ac:dyDescent="0.25">
      <c r="A712" s="6">
        <v>2085</v>
      </c>
      <c r="B712" s="6" t="s">
        <v>89</v>
      </c>
      <c r="C712" s="6" t="s">
        <v>101</v>
      </c>
      <c r="E712" s="6" t="s">
        <v>112</v>
      </c>
      <c r="F712" s="43" t="s">
        <v>51</v>
      </c>
      <c r="G712" s="43" t="s">
        <v>54</v>
      </c>
      <c r="H712" s="43" t="s">
        <v>50</v>
      </c>
      <c r="I712" s="43">
        <v>1.3087</v>
      </c>
      <c r="J712" s="43">
        <v>2551.8197</v>
      </c>
      <c r="K712" s="43">
        <v>3675.0254</v>
      </c>
      <c r="L712" s="43">
        <v>119.19370000000001</v>
      </c>
      <c r="M712" s="43">
        <v>0</v>
      </c>
      <c r="N712" s="43">
        <v>11.103400000000001</v>
      </c>
      <c r="O712" s="43">
        <v>8.6832999999999991</v>
      </c>
      <c r="P712" s="43">
        <v>20.067900000000002</v>
      </c>
      <c r="Q712" s="43">
        <v>283.70499999999998</v>
      </c>
      <c r="R712" s="43">
        <v>0</v>
      </c>
      <c r="S712" s="43">
        <v>33.052100000000003</v>
      </c>
      <c r="T712" s="43">
        <v>48.347299999999997</v>
      </c>
      <c r="U712" s="43">
        <v>0</v>
      </c>
      <c r="V712" s="43">
        <v>0</v>
      </c>
      <c r="W712" s="43">
        <v>0</v>
      </c>
      <c r="X712" s="43">
        <v>97.99</v>
      </c>
      <c r="Y712" s="43">
        <v>33.005000000000003</v>
      </c>
      <c r="Z712" s="43">
        <v>1007.6178</v>
      </c>
      <c r="AA712" s="43">
        <v>0</v>
      </c>
      <c r="AB712" s="43">
        <v>0</v>
      </c>
      <c r="AC712" s="43">
        <v>10.9221</v>
      </c>
      <c r="AD712" s="43">
        <v>0</v>
      </c>
      <c r="AE712" s="43">
        <v>0</v>
      </c>
      <c r="AF712" s="43">
        <v>1.1095999999999999</v>
      </c>
      <c r="AG712" s="43">
        <v>8554.0125000000007</v>
      </c>
      <c r="AH712" s="43">
        <v>43.657800000000002</v>
      </c>
      <c r="AI712" s="43">
        <v>0</v>
      </c>
      <c r="AJ712" s="43">
        <v>-9999</v>
      </c>
      <c r="AK712" s="43">
        <v>6226.8450999999995</v>
      </c>
      <c r="AL712" s="43">
        <v>130.2971</v>
      </c>
      <c r="AM712" s="43">
        <v>1138.6128000000001</v>
      </c>
      <c r="AN712" s="43">
        <v>81.3994</v>
      </c>
      <c r="AO712" s="43">
        <v>283.70499999999998</v>
      </c>
      <c r="AP712" s="43">
        <v>74.6477</v>
      </c>
      <c r="AQ712" s="43">
        <v>9.7927999999999997</v>
      </c>
      <c r="AR712" s="43">
        <v>0</v>
      </c>
      <c r="AS712" s="43">
        <v>0</v>
      </c>
      <c r="AT712" s="43">
        <v>0</v>
      </c>
      <c r="AU712" s="43">
        <v>0</v>
      </c>
      <c r="AV712" s="43">
        <v>0</v>
      </c>
      <c r="AW712" s="43">
        <v>0</v>
      </c>
      <c r="AX712" s="43">
        <v>0</v>
      </c>
      <c r="AY712" s="43">
        <v>0</v>
      </c>
      <c r="AZ712" s="43">
        <v>0</v>
      </c>
      <c r="BA712" s="43">
        <v>0</v>
      </c>
    </row>
    <row r="713" spans="1:53" s="6" customFormat="1" x14ac:dyDescent="0.25">
      <c r="A713" s="6">
        <v>2100</v>
      </c>
      <c r="B713" s="6" t="s">
        <v>89</v>
      </c>
      <c r="C713" s="6" t="s">
        <v>101</v>
      </c>
      <c r="E713" s="6" t="s">
        <v>112</v>
      </c>
      <c r="F713" s="43" t="s">
        <v>51</v>
      </c>
      <c r="G713" s="43" t="s">
        <v>54</v>
      </c>
      <c r="H713" s="43" t="s">
        <v>50</v>
      </c>
      <c r="I713" s="43">
        <v>1.6326000000000001</v>
      </c>
      <c r="J713" s="43">
        <v>2528.5697</v>
      </c>
      <c r="K713" s="43">
        <v>3662.2285000000002</v>
      </c>
      <c r="L713" s="43">
        <v>118.92149999999999</v>
      </c>
      <c r="M713" s="43">
        <v>0</v>
      </c>
      <c r="N713" s="43">
        <v>9.3820999999999994</v>
      </c>
      <c r="O713" s="43">
        <v>7.9710000000000001</v>
      </c>
      <c r="P713" s="43">
        <v>20.124400000000001</v>
      </c>
      <c r="Q713" s="43">
        <v>289.9597</v>
      </c>
      <c r="R713" s="43">
        <v>0</v>
      </c>
      <c r="S713" s="43">
        <v>25.1952</v>
      </c>
      <c r="T713" s="43">
        <v>40.0182</v>
      </c>
      <c r="U713" s="43">
        <v>0</v>
      </c>
      <c r="V713" s="43">
        <v>0</v>
      </c>
      <c r="W713" s="43">
        <v>0</v>
      </c>
      <c r="X713" s="43">
        <v>97.924999999999997</v>
      </c>
      <c r="Y713" s="43">
        <v>30.217500000000001</v>
      </c>
      <c r="Z713" s="43">
        <v>1043.3719000000001</v>
      </c>
      <c r="AA713" s="43">
        <v>0</v>
      </c>
      <c r="AB713" s="43">
        <v>0</v>
      </c>
      <c r="AC713" s="43">
        <v>3.9127999999999998</v>
      </c>
      <c r="AD713" s="43">
        <v>0</v>
      </c>
      <c r="AE713" s="43">
        <v>0</v>
      </c>
      <c r="AF713" s="43">
        <v>0.59470000000000001</v>
      </c>
      <c r="AG713" s="43">
        <v>8554.0125000000007</v>
      </c>
      <c r="AH713" s="43">
        <v>66.907799999999995</v>
      </c>
      <c r="AI713" s="43">
        <v>0</v>
      </c>
      <c r="AJ713" s="43">
        <v>-9999</v>
      </c>
      <c r="AK713" s="43">
        <v>6190.7982000000002</v>
      </c>
      <c r="AL713" s="43">
        <v>128.30359999999999</v>
      </c>
      <c r="AM713" s="43">
        <v>1171.5144</v>
      </c>
      <c r="AN713" s="43">
        <v>65.213399999999993</v>
      </c>
      <c r="AO713" s="43">
        <v>289.9597</v>
      </c>
      <c r="AP713" s="43">
        <v>90.944999999999993</v>
      </c>
      <c r="AQ713" s="43">
        <v>8.5655999999999999</v>
      </c>
      <c r="AR713" s="43">
        <v>0</v>
      </c>
      <c r="AS713" s="43">
        <v>0</v>
      </c>
      <c r="AT713" s="43">
        <v>0</v>
      </c>
      <c r="AU713" s="43">
        <v>0</v>
      </c>
      <c r="AV713" s="43">
        <v>0</v>
      </c>
      <c r="AW713" s="43">
        <v>0</v>
      </c>
      <c r="AX713" s="43">
        <v>0</v>
      </c>
      <c r="AY713" s="43">
        <v>0</v>
      </c>
      <c r="AZ713" s="43">
        <v>0</v>
      </c>
      <c r="BA713" s="43">
        <v>0</v>
      </c>
    </row>
    <row r="714" spans="1:53" s="6" customFormat="1" x14ac:dyDescent="0.25">
      <c r="A714" s="6">
        <v>0</v>
      </c>
      <c r="B714" s="6" t="s">
        <v>90</v>
      </c>
      <c r="C714" s="6" t="s">
        <v>101</v>
      </c>
      <c r="D714" s="16" t="s">
        <v>105</v>
      </c>
      <c r="E714" s="6" t="s">
        <v>112</v>
      </c>
      <c r="F714" s="43" t="s">
        <v>51</v>
      </c>
      <c r="G714" s="43" t="s">
        <v>54</v>
      </c>
      <c r="H714" s="43" t="s">
        <v>50</v>
      </c>
      <c r="I714" s="43">
        <v>0</v>
      </c>
      <c r="J714" s="43">
        <v>7379.915</v>
      </c>
      <c r="K714" s="43">
        <v>7427.41</v>
      </c>
      <c r="L714" s="43">
        <v>576.60749999999996</v>
      </c>
      <c r="M714" s="43">
        <v>0</v>
      </c>
      <c r="N714" s="43">
        <v>97.322500000000005</v>
      </c>
      <c r="O714" s="43">
        <v>37.8825</v>
      </c>
      <c r="P714" s="43">
        <v>1.4550000000000001</v>
      </c>
      <c r="Q714" s="43">
        <v>195.65</v>
      </c>
      <c r="R714" s="43">
        <v>0</v>
      </c>
      <c r="S714" s="43">
        <v>342.8075</v>
      </c>
      <c r="T714" s="43">
        <v>19.739999999999998</v>
      </c>
      <c r="U714" s="43">
        <v>0</v>
      </c>
      <c r="V714" s="43">
        <v>0</v>
      </c>
      <c r="W714" s="43">
        <v>13.1225</v>
      </c>
      <c r="X714" s="43">
        <v>116.795</v>
      </c>
      <c r="Y714" s="43">
        <v>15.12</v>
      </c>
      <c r="Z714" s="43">
        <v>7044.2624999999998</v>
      </c>
      <c r="AA714" s="43">
        <v>0</v>
      </c>
      <c r="AB714" s="43">
        <v>0</v>
      </c>
      <c r="AC714" s="43">
        <v>1625.9875</v>
      </c>
      <c r="AD714" s="43">
        <v>0</v>
      </c>
      <c r="AE714" s="43">
        <v>0.39750000000000002</v>
      </c>
      <c r="AF714" s="43">
        <v>27.737500000000001</v>
      </c>
      <c r="AG714" s="43">
        <v>57158.837500000001</v>
      </c>
      <c r="AH714" s="43">
        <v>0</v>
      </c>
      <c r="AI714" s="43">
        <v>0</v>
      </c>
      <c r="AJ714" s="43">
        <v>-9999</v>
      </c>
      <c r="AK714" s="43">
        <v>14807.325000000001</v>
      </c>
      <c r="AL714" s="43">
        <v>674.32749999999999</v>
      </c>
      <c r="AM714" s="43">
        <v>7176.1774999999998</v>
      </c>
      <c r="AN714" s="43">
        <v>375.67</v>
      </c>
      <c r="AO714" s="43">
        <v>195.65</v>
      </c>
      <c r="AP714" s="43">
        <v>1627.4425000000001</v>
      </c>
      <c r="AQ714" s="43">
        <v>65.62</v>
      </c>
      <c r="AR714" s="43">
        <v>0</v>
      </c>
      <c r="AS714" s="43">
        <v>0</v>
      </c>
      <c r="AT714" s="43">
        <v>0</v>
      </c>
      <c r="AU714" s="43">
        <v>0</v>
      </c>
      <c r="AV714" s="43">
        <v>0</v>
      </c>
      <c r="AW714" s="43">
        <v>0</v>
      </c>
      <c r="AX714" s="43">
        <v>0</v>
      </c>
      <c r="AY714" s="43">
        <v>0</v>
      </c>
      <c r="AZ714" s="43">
        <v>0</v>
      </c>
      <c r="BA714" s="43">
        <v>0</v>
      </c>
    </row>
    <row r="715" spans="1:53" s="6" customFormat="1" x14ac:dyDescent="0.25">
      <c r="A715" s="6">
        <v>2010</v>
      </c>
      <c r="B715" s="6" t="s">
        <v>90</v>
      </c>
      <c r="C715" s="6" t="s">
        <v>101</v>
      </c>
      <c r="D715" s="16" t="s">
        <v>105</v>
      </c>
      <c r="E715" s="6" t="s">
        <v>112</v>
      </c>
      <c r="F715" s="43" t="s">
        <v>51</v>
      </c>
      <c r="G715" s="43" t="s">
        <v>54</v>
      </c>
      <c r="H715" s="43" t="s">
        <v>50</v>
      </c>
      <c r="I715" s="43">
        <v>0</v>
      </c>
      <c r="J715" s="43">
        <v>7345.0081</v>
      </c>
      <c r="K715" s="43">
        <v>7318.1352999999999</v>
      </c>
      <c r="L715" s="43">
        <v>562.5625</v>
      </c>
      <c r="M715" s="43">
        <v>0</v>
      </c>
      <c r="N715" s="43">
        <v>91.641400000000004</v>
      </c>
      <c r="O715" s="43">
        <v>37.704300000000003</v>
      </c>
      <c r="P715" s="43">
        <v>130.38650000000001</v>
      </c>
      <c r="Q715" s="43">
        <v>344.22570000000002</v>
      </c>
      <c r="R715" s="43">
        <v>0</v>
      </c>
      <c r="S715" s="43">
        <v>341.18310000000002</v>
      </c>
      <c r="T715" s="43">
        <v>27.491599999999998</v>
      </c>
      <c r="U715" s="43">
        <v>0</v>
      </c>
      <c r="V715" s="43">
        <v>0</v>
      </c>
      <c r="W715" s="43">
        <v>12.0219</v>
      </c>
      <c r="X715" s="43">
        <v>114.4425</v>
      </c>
      <c r="Y715" s="43">
        <v>11.9625</v>
      </c>
      <c r="Z715" s="43">
        <v>7053.9556000000002</v>
      </c>
      <c r="AA715" s="43">
        <v>0</v>
      </c>
      <c r="AB715" s="43">
        <v>0</v>
      </c>
      <c r="AC715" s="43">
        <v>1471.5130999999999</v>
      </c>
      <c r="AD715" s="43">
        <v>0</v>
      </c>
      <c r="AE715" s="43">
        <v>0.39750000000000002</v>
      </c>
      <c r="AF715" s="43">
        <v>24.673999999999999</v>
      </c>
      <c r="AG715" s="43">
        <v>57158.837500000001</v>
      </c>
      <c r="AH715" s="43">
        <v>34.9069</v>
      </c>
      <c r="AI715" s="43">
        <v>0</v>
      </c>
      <c r="AJ715" s="43">
        <v>-9999</v>
      </c>
      <c r="AK715" s="43">
        <v>14663.143400000001</v>
      </c>
      <c r="AL715" s="43">
        <v>654.60130000000004</v>
      </c>
      <c r="AM715" s="43">
        <v>7180.3606</v>
      </c>
      <c r="AN715" s="43">
        <v>380.69659999999999</v>
      </c>
      <c r="AO715" s="43">
        <v>344.22570000000002</v>
      </c>
      <c r="AP715" s="43">
        <v>1636.8064999999999</v>
      </c>
      <c r="AQ715" s="43">
        <v>62.378300000000003</v>
      </c>
      <c r="AR715" s="43">
        <v>0</v>
      </c>
      <c r="AS715" s="43">
        <v>0</v>
      </c>
      <c r="AT715" s="43">
        <v>0</v>
      </c>
      <c r="AU715" s="43">
        <v>0</v>
      </c>
      <c r="AV715" s="43">
        <v>0</v>
      </c>
      <c r="AW715" s="43">
        <v>0</v>
      </c>
      <c r="AX715" s="43">
        <v>0</v>
      </c>
      <c r="AY715" s="43">
        <v>0</v>
      </c>
      <c r="AZ715" s="43">
        <v>0</v>
      </c>
      <c r="BA715" s="43">
        <v>0</v>
      </c>
    </row>
    <row r="716" spans="1:53" s="6" customFormat="1" x14ac:dyDescent="0.25">
      <c r="A716" s="6">
        <v>2025</v>
      </c>
      <c r="B716" s="6" t="s">
        <v>90</v>
      </c>
      <c r="C716" s="6" t="s">
        <v>101</v>
      </c>
      <c r="D716" s="16" t="s">
        <v>105</v>
      </c>
      <c r="E716" s="6" t="s">
        <v>112</v>
      </c>
      <c r="F716" s="43" t="s">
        <v>51</v>
      </c>
      <c r="G716" s="43" t="s">
        <v>54</v>
      </c>
      <c r="H716" s="43" t="s">
        <v>50</v>
      </c>
      <c r="I716" s="43">
        <v>0.16569999999999999</v>
      </c>
      <c r="J716" s="43">
        <v>7329.1063999999997</v>
      </c>
      <c r="K716" s="43">
        <v>7270.1067999999996</v>
      </c>
      <c r="L716" s="43">
        <v>556.17769999999996</v>
      </c>
      <c r="M716" s="43">
        <v>0</v>
      </c>
      <c r="N716" s="43">
        <v>87.834199999999996</v>
      </c>
      <c r="O716" s="43">
        <v>37.441400000000002</v>
      </c>
      <c r="P716" s="43">
        <v>61.085599999999999</v>
      </c>
      <c r="Q716" s="43">
        <v>554.20100000000002</v>
      </c>
      <c r="R716" s="43">
        <v>0</v>
      </c>
      <c r="S716" s="43">
        <v>326.9348</v>
      </c>
      <c r="T716" s="43">
        <v>36.209200000000003</v>
      </c>
      <c r="U716" s="43">
        <v>0</v>
      </c>
      <c r="V716" s="43">
        <v>0</v>
      </c>
      <c r="W716" s="43">
        <v>11.169</v>
      </c>
      <c r="X716" s="43">
        <v>105.7175</v>
      </c>
      <c r="Y716" s="43">
        <v>2.0425</v>
      </c>
      <c r="Z716" s="43">
        <v>7093.2245999999996</v>
      </c>
      <c r="AA716" s="43">
        <v>0</v>
      </c>
      <c r="AB716" s="43">
        <v>0</v>
      </c>
      <c r="AC716" s="43">
        <v>1376.028</v>
      </c>
      <c r="AD716" s="43">
        <v>0</v>
      </c>
      <c r="AE716" s="43">
        <v>0.39750000000000002</v>
      </c>
      <c r="AF716" s="43">
        <v>23.727799999999998</v>
      </c>
      <c r="AG716" s="43">
        <v>57158.837500000001</v>
      </c>
      <c r="AH716" s="43">
        <v>50.808599999999998</v>
      </c>
      <c r="AI716" s="43">
        <v>0</v>
      </c>
      <c r="AJ716" s="43">
        <v>-9999</v>
      </c>
      <c r="AK716" s="43">
        <v>14599.2132</v>
      </c>
      <c r="AL716" s="43">
        <v>644.40930000000003</v>
      </c>
      <c r="AM716" s="43">
        <v>7200.9845999999998</v>
      </c>
      <c r="AN716" s="43">
        <v>374.31299999999999</v>
      </c>
      <c r="AO716" s="43">
        <v>554.20100000000002</v>
      </c>
      <c r="AP716" s="43">
        <v>1487.9222</v>
      </c>
      <c r="AQ716" s="43">
        <v>61.169199999999996</v>
      </c>
      <c r="AR716" s="43">
        <v>0</v>
      </c>
      <c r="AS716" s="43">
        <v>0</v>
      </c>
      <c r="AT716" s="43">
        <v>0</v>
      </c>
      <c r="AU716" s="43">
        <v>0</v>
      </c>
      <c r="AV716" s="43">
        <v>0</v>
      </c>
      <c r="AW716" s="43">
        <v>0</v>
      </c>
      <c r="AX716" s="43">
        <v>0</v>
      </c>
      <c r="AY716" s="43">
        <v>0</v>
      </c>
      <c r="AZ716" s="43">
        <v>0</v>
      </c>
      <c r="BA716" s="43">
        <v>0</v>
      </c>
    </row>
    <row r="717" spans="1:53" s="6" customFormat="1" x14ac:dyDescent="0.25">
      <c r="A717" s="6">
        <v>2040</v>
      </c>
      <c r="B717" s="6" t="s">
        <v>90</v>
      </c>
      <c r="C717" s="6" t="s">
        <v>101</v>
      </c>
      <c r="D717" s="16" t="s">
        <v>105</v>
      </c>
      <c r="E717" s="6" t="s">
        <v>112</v>
      </c>
      <c r="F717" s="43" t="s">
        <v>51</v>
      </c>
      <c r="G717" s="43" t="s">
        <v>54</v>
      </c>
      <c r="H717" s="43" t="s">
        <v>50</v>
      </c>
      <c r="I717" s="43">
        <v>0.40699999999999997</v>
      </c>
      <c r="J717" s="43">
        <v>7293.1297000000004</v>
      </c>
      <c r="K717" s="43">
        <v>7177.3609999999999</v>
      </c>
      <c r="L717" s="43">
        <v>542.90279999999996</v>
      </c>
      <c r="M717" s="43">
        <v>0</v>
      </c>
      <c r="N717" s="43">
        <v>78.100899999999996</v>
      </c>
      <c r="O717" s="43">
        <v>36.930700000000002</v>
      </c>
      <c r="P717" s="43">
        <v>116.24169999999999</v>
      </c>
      <c r="Q717" s="43">
        <v>832.46659999999997</v>
      </c>
      <c r="R717" s="43">
        <v>0</v>
      </c>
      <c r="S717" s="43">
        <v>291.8904</v>
      </c>
      <c r="T717" s="43">
        <v>49.539499999999997</v>
      </c>
      <c r="U717" s="43">
        <v>0</v>
      </c>
      <c r="V717" s="43">
        <v>0</v>
      </c>
      <c r="W717" s="43">
        <v>9.6452000000000009</v>
      </c>
      <c r="X717" s="43">
        <v>104.5425</v>
      </c>
      <c r="Y717" s="43">
        <v>1.8774999999999999</v>
      </c>
      <c r="Z717" s="43">
        <v>7141.3001999999997</v>
      </c>
      <c r="AA717" s="43">
        <v>0</v>
      </c>
      <c r="AB717" s="43">
        <v>0</v>
      </c>
      <c r="AC717" s="43">
        <v>1138.7692</v>
      </c>
      <c r="AD717" s="43">
        <v>0</v>
      </c>
      <c r="AE717" s="43">
        <v>0.39750000000000002</v>
      </c>
      <c r="AF717" s="43">
        <v>20.331700000000001</v>
      </c>
      <c r="AG717" s="43">
        <v>57158.837500000001</v>
      </c>
      <c r="AH717" s="43">
        <v>86.785300000000007</v>
      </c>
      <c r="AI717" s="43">
        <v>0</v>
      </c>
      <c r="AJ717" s="43">
        <v>-9999</v>
      </c>
      <c r="AK717" s="43">
        <v>14470.4907</v>
      </c>
      <c r="AL717" s="43">
        <v>621.40120000000002</v>
      </c>
      <c r="AM717" s="43">
        <v>7247.7201999999997</v>
      </c>
      <c r="AN717" s="43">
        <v>351.07510000000002</v>
      </c>
      <c r="AO717" s="43">
        <v>832.46659999999997</v>
      </c>
      <c r="AP717" s="43">
        <v>1341.7963</v>
      </c>
      <c r="AQ717" s="43">
        <v>57.2624</v>
      </c>
      <c r="AR717" s="43">
        <v>0</v>
      </c>
      <c r="AS717" s="43">
        <v>0</v>
      </c>
      <c r="AT717" s="43">
        <v>0</v>
      </c>
      <c r="AU717" s="43">
        <v>0</v>
      </c>
      <c r="AV717" s="43">
        <v>0</v>
      </c>
      <c r="AW717" s="43">
        <v>0</v>
      </c>
      <c r="AX717" s="43">
        <v>0</v>
      </c>
      <c r="AY717" s="43">
        <v>0</v>
      </c>
      <c r="AZ717" s="43">
        <v>0</v>
      </c>
      <c r="BA717" s="43">
        <v>0</v>
      </c>
    </row>
    <row r="718" spans="1:53" s="6" customFormat="1" x14ac:dyDescent="0.25">
      <c r="A718" s="6">
        <v>2055</v>
      </c>
      <c r="B718" s="6" t="s">
        <v>90</v>
      </c>
      <c r="C718" s="6" t="s">
        <v>101</v>
      </c>
      <c r="D718" s="16" t="s">
        <v>105</v>
      </c>
      <c r="E718" s="6" t="s">
        <v>112</v>
      </c>
      <c r="F718" s="43" t="s">
        <v>51</v>
      </c>
      <c r="G718" s="43" t="s">
        <v>54</v>
      </c>
      <c r="H718" s="43" t="s">
        <v>50</v>
      </c>
      <c r="I718" s="43">
        <v>0.64829999999999999</v>
      </c>
      <c r="J718" s="43">
        <v>7232.0295999999998</v>
      </c>
      <c r="K718" s="43">
        <v>7049.3756999999996</v>
      </c>
      <c r="L718" s="43">
        <v>527.14670000000001</v>
      </c>
      <c r="M718" s="43">
        <v>0</v>
      </c>
      <c r="N718" s="43">
        <v>73.9178</v>
      </c>
      <c r="O718" s="43">
        <v>36.280200000000001</v>
      </c>
      <c r="P718" s="43">
        <v>148.09819999999999</v>
      </c>
      <c r="Q718" s="43">
        <v>1518.0637999999999</v>
      </c>
      <c r="R718" s="43">
        <v>0</v>
      </c>
      <c r="S718" s="43">
        <v>247.95699999999999</v>
      </c>
      <c r="T718" s="43">
        <v>60.192799999999998</v>
      </c>
      <c r="U718" s="43">
        <v>0</v>
      </c>
      <c r="V718" s="43">
        <v>0</v>
      </c>
      <c r="W718" s="43">
        <v>8.5825999999999993</v>
      </c>
      <c r="X718" s="43">
        <v>100.3729</v>
      </c>
      <c r="Y718" s="43">
        <v>1.8</v>
      </c>
      <c r="Z718" s="43">
        <v>7211.085</v>
      </c>
      <c r="AA718" s="43">
        <v>0</v>
      </c>
      <c r="AB718" s="43">
        <v>0</v>
      </c>
      <c r="AC718" s="43">
        <v>541.06439999999998</v>
      </c>
      <c r="AD718" s="43">
        <v>0</v>
      </c>
      <c r="AE718" s="43">
        <v>0.39750000000000002</v>
      </c>
      <c r="AF718" s="43">
        <v>17.963000000000001</v>
      </c>
      <c r="AG718" s="43">
        <v>57158.837500000001</v>
      </c>
      <c r="AH718" s="43">
        <v>147.8854</v>
      </c>
      <c r="AI718" s="43">
        <v>0</v>
      </c>
      <c r="AJ718" s="43">
        <v>-9999</v>
      </c>
      <c r="AK718" s="43">
        <v>14281.4053</v>
      </c>
      <c r="AL718" s="43">
        <v>601.46199999999999</v>
      </c>
      <c r="AM718" s="43">
        <v>7313.2578999999996</v>
      </c>
      <c r="AN718" s="43">
        <v>316.73239999999998</v>
      </c>
      <c r="AO718" s="43">
        <v>1518.0637999999999</v>
      </c>
      <c r="AP718" s="43">
        <v>837.048</v>
      </c>
      <c r="AQ718" s="43">
        <v>54.243200000000002</v>
      </c>
      <c r="AR718" s="43">
        <v>0</v>
      </c>
      <c r="AS718" s="43">
        <v>0</v>
      </c>
      <c r="AT718" s="43">
        <v>0</v>
      </c>
      <c r="AU718" s="43">
        <v>0</v>
      </c>
      <c r="AV718" s="43">
        <v>0</v>
      </c>
      <c r="AW718" s="43">
        <v>0</v>
      </c>
      <c r="AX718" s="43">
        <v>0</v>
      </c>
      <c r="AY718" s="43">
        <v>0</v>
      </c>
      <c r="AZ718" s="43">
        <v>0</v>
      </c>
      <c r="BA718" s="43">
        <v>0</v>
      </c>
    </row>
    <row r="719" spans="1:53" s="6" customFormat="1" x14ac:dyDescent="0.25">
      <c r="A719" s="6">
        <v>2070</v>
      </c>
      <c r="B719" s="6" t="s">
        <v>90</v>
      </c>
      <c r="C719" s="6" t="s">
        <v>101</v>
      </c>
      <c r="D719" s="16" t="s">
        <v>105</v>
      </c>
      <c r="E719" s="6" t="s">
        <v>112</v>
      </c>
      <c r="F719" s="43" t="s">
        <v>51</v>
      </c>
      <c r="G719" s="43" t="s">
        <v>54</v>
      </c>
      <c r="H719" s="43" t="s">
        <v>50</v>
      </c>
      <c r="I719" s="43">
        <v>0.97850000000000004</v>
      </c>
      <c r="J719" s="43">
        <v>7075.0554000000002</v>
      </c>
      <c r="K719" s="43">
        <v>6859.2992999999997</v>
      </c>
      <c r="L719" s="43">
        <v>501.80200000000002</v>
      </c>
      <c r="M719" s="43">
        <v>0</v>
      </c>
      <c r="N719" s="43">
        <v>55.414700000000003</v>
      </c>
      <c r="O719" s="43">
        <v>33.431399999999996</v>
      </c>
      <c r="P719" s="43">
        <v>233.87430000000001</v>
      </c>
      <c r="Q719" s="43">
        <v>2023.1921</v>
      </c>
      <c r="R719" s="43">
        <v>0</v>
      </c>
      <c r="S719" s="43">
        <v>195.5643</v>
      </c>
      <c r="T719" s="43">
        <v>67.967799999999997</v>
      </c>
      <c r="U719" s="43">
        <v>0</v>
      </c>
      <c r="V719" s="43">
        <v>0</v>
      </c>
      <c r="W719" s="43">
        <v>7.3151000000000002</v>
      </c>
      <c r="X719" s="43">
        <v>95.139600000000002</v>
      </c>
      <c r="Y719" s="43">
        <v>1.68</v>
      </c>
      <c r="Z719" s="43">
        <v>7310.9209000000001</v>
      </c>
      <c r="AA719" s="43">
        <v>0</v>
      </c>
      <c r="AB719" s="43">
        <v>0</v>
      </c>
      <c r="AC719" s="43">
        <v>145.96</v>
      </c>
      <c r="AD719" s="43">
        <v>0</v>
      </c>
      <c r="AE719" s="43">
        <v>0.39750000000000002</v>
      </c>
      <c r="AF719" s="43">
        <v>10.3386</v>
      </c>
      <c r="AG719" s="43">
        <v>57158.837500000001</v>
      </c>
      <c r="AH719" s="43">
        <v>304.8596</v>
      </c>
      <c r="AI719" s="43">
        <v>0</v>
      </c>
      <c r="AJ719" s="43">
        <v>-9999</v>
      </c>
      <c r="AK719" s="43">
        <v>13934.3547</v>
      </c>
      <c r="AL719" s="43">
        <v>557.61419999999998</v>
      </c>
      <c r="AM719" s="43">
        <v>7407.7404999999999</v>
      </c>
      <c r="AN719" s="43">
        <v>270.84719999999999</v>
      </c>
      <c r="AO719" s="43">
        <v>2023.1921</v>
      </c>
      <c r="AP719" s="43">
        <v>684.69389999999999</v>
      </c>
      <c r="AQ719" s="43">
        <v>43.77</v>
      </c>
      <c r="AR719" s="43">
        <v>0</v>
      </c>
      <c r="AS719" s="43">
        <v>0</v>
      </c>
      <c r="AT719" s="43">
        <v>0</v>
      </c>
      <c r="AU719" s="43">
        <v>0</v>
      </c>
      <c r="AV719" s="43">
        <v>0</v>
      </c>
      <c r="AW719" s="43">
        <v>0</v>
      </c>
      <c r="AX719" s="43">
        <v>0</v>
      </c>
      <c r="AY719" s="43">
        <v>0</v>
      </c>
      <c r="AZ719" s="43">
        <v>0</v>
      </c>
      <c r="BA719" s="43">
        <v>0</v>
      </c>
    </row>
    <row r="720" spans="1:53" s="6" customFormat="1" x14ac:dyDescent="0.25">
      <c r="A720" s="6">
        <v>2085</v>
      </c>
      <c r="B720" s="6" t="s">
        <v>90</v>
      </c>
      <c r="C720" s="6" t="s">
        <v>101</v>
      </c>
      <c r="D720" s="16" t="s">
        <v>105</v>
      </c>
      <c r="E720" s="6" t="s">
        <v>112</v>
      </c>
      <c r="F720" s="43" t="s">
        <v>51</v>
      </c>
      <c r="G720" s="43" t="s">
        <v>54</v>
      </c>
      <c r="H720" s="43" t="s">
        <v>50</v>
      </c>
      <c r="I720" s="43">
        <v>1.3087</v>
      </c>
      <c r="J720" s="43">
        <v>6885.8204999999998</v>
      </c>
      <c r="K720" s="43">
        <v>6666.4785000000002</v>
      </c>
      <c r="L720" s="43">
        <v>478.24400000000003</v>
      </c>
      <c r="M720" s="43">
        <v>0</v>
      </c>
      <c r="N720" s="43">
        <v>48.421799999999998</v>
      </c>
      <c r="O720" s="43">
        <v>27.518699999999999</v>
      </c>
      <c r="P720" s="43">
        <v>223.2876</v>
      </c>
      <c r="Q720" s="43">
        <v>2230.8339000000001</v>
      </c>
      <c r="R720" s="43">
        <v>0</v>
      </c>
      <c r="S720" s="43">
        <v>138.74209999999999</v>
      </c>
      <c r="T720" s="43">
        <v>128.39879999999999</v>
      </c>
      <c r="U720" s="43">
        <v>0</v>
      </c>
      <c r="V720" s="43">
        <v>0</v>
      </c>
      <c r="W720" s="43">
        <v>5.3891</v>
      </c>
      <c r="X720" s="43">
        <v>91.874700000000004</v>
      </c>
      <c r="Y720" s="43">
        <v>1.68</v>
      </c>
      <c r="Z720" s="43">
        <v>7417.2704999999996</v>
      </c>
      <c r="AA720" s="43">
        <v>0</v>
      </c>
      <c r="AB720" s="43">
        <v>0</v>
      </c>
      <c r="AC720" s="43">
        <v>76.635499999999993</v>
      </c>
      <c r="AD720" s="43">
        <v>0</v>
      </c>
      <c r="AE720" s="43">
        <v>0.39750000000000002</v>
      </c>
      <c r="AF720" s="43">
        <v>7.1246999999999998</v>
      </c>
      <c r="AG720" s="43">
        <v>57158.837500000001</v>
      </c>
      <c r="AH720" s="43">
        <v>494.09449999999998</v>
      </c>
      <c r="AI720" s="43">
        <v>0</v>
      </c>
      <c r="AJ720" s="43">
        <v>-9999</v>
      </c>
      <c r="AK720" s="43">
        <v>13552.299000000001</v>
      </c>
      <c r="AL720" s="43">
        <v>527.0634</v>
      </c>
      <c r="AM720" s="43">
        <v>7510.8251</v>
      </c>
      <c r="AN720" s="43">
        <v>272.5301</v>
      </c>
      <c r="AO720" s="43">
        <v>2230.8339000000001</v>
      </c>
      <c r="AP720" s="43">
        <v>794.01760000000002</v>
      </c>
      <c r="AQ720" s="43">
        <v>34.6434</v>
      </c>
      <c r="AR720" s="43">
        <v>0</v>
      </c>
      <c r="AS720" s="43">
        <v>0</v>
      </c>
      <c r="AT720" s="43">
        <v>0</v>
      </c>
      <c r="AU720" s="43">
        <v>0</v>
      </c>
      <c r="AV720" s="43">
        <v>0</v>
      </c>
      <c r="AW720" s="43">
        <v>0</v>
      </c>
      <c r="AX720" s="43">
        <v>0</v>
      </c>
      <c r="AY720" s="43">
        <v>0</v>
      </c>
      <c r="AZ720" s="43">
        <v>0</v>
      </c>
      <c r="BA720" s="43">
        <v>0</v>
      </c>
    </row>
    <row r="721" spans="1:53" s="6" customFormat="1" x14ac:dyDescent="0.25">
      <c r="A721" s="6">
        <v>2100</v>
      </c>
      <c r="B721" s="6" t="s">
        <v>90</v>
      </c>
      <c r="C721" s="6" t="s">
        <v>101</v>
      </c>
      <c r="D721" s="16" t="s">
        <v>105</v>
      </c>
      <c r="E721" s="6" t="s">
        <v>112</v>
      </c>
      <c r="F721" s="43" t="s">
        <v>51</v>
      </c>
      <c r="G721" s="43" t="s">
        <v>54</v>
      </c>
      <c r="H721" s="43" t="s">
        <v>50</v>
      </c>
      <c r="I721" s="43">
        <v>1.6326000000000001</v>
      </c>
      <c r="J721" s="43">
        <v>6615.3182999999999</v>
      </c>
      <c r="K721" s="43">
        <v>6458.6235999999999</v>
      </c>
      <c r="L721" s="43">
        <v>443.39620000000002</v>
      </c>
      <c r="M721" s="43">
        <v>0</v>
      </c>
      <c r="N721" s="43">
        <v>42.444000000000003</v>
      </c>
      <c r="O721" s="43">
        <v>17.162400000000002</v>
      </c>
      <c r="P721" s="43">
        <v>248.50739999999999</v>
      </c>
      <c r="Q721" s="43">
        <v>2197.3375999999998</v>
      </c>
      <c r="R721" s="43">
        <v>0</v>
      </c>
      <c r="S721" s="43">
        <v>106.3984</v>
      </c>
      <c r="T721" s="43">
        <v>371.6234</v>
      </c>
      <c r="U721" s="43">
        <v>0</v>
      </c>
      <c r="V721" s="43">
        <v>0</v>
      </c>
      <c r="W721" s="43">
        <v>4.4664000000000001</v>
      </c>
      <c r="X721" s="43">
        <v>86.863100000000003</v>
      </c>
      <c r="Y721" s="43">
        <v>1.625</v>
      </c>
      <c r="Z721" s="43">
        <v>7509.7421999999997</v>
      </c>
      <c r="AA721" s="43">
        <v>0</v>
      </c>
      <c r="AB721" s="43">
        <v>0</v>
      </c>
      <c r="AC721" s="43">
        <v>49.536999999999999</v>
      </c>
      <c r="AD721" s="43">
        <v>0</v>
      </c>
      <c r="AE721" s="43">
        <v>0.39750000000000002</v>
      </c>
      <c r="AF721" s="43">
        <v>4.1733000000000002</v>
      </c>
      <c r="AG721" s="43">
        <v>57158.837500000001</v>
      </c>
      <c r="AH721" s="43">
        <v>764.59670000000006</v>
      </c>
      <c r="AI721" s="43">
        <v>0</v>
      </c>
      <c r="AJ721" s="43">
        <v>-9999</v>
      </c>
      <c r="AK721" s="43">
        <v>13073.9419</v>
      </c>
      <c r="AL721" s="43">
        <v>486.23770000000002</v>
      </c>
      <c r="AM721" s="43">
        <v>7598.2303000000002</v>
      </c>
      <c r="AN721" s="43">
        <v>482.48820000000001</v>
      </c>
      <c r="AO721" s="43">
        <v>2197.3375999999998</v>
      </c>
      <c r="AP721" s="43">
        <v>1062.6411000000001</v>
      </c>
      <c r="AQ721" s="43">
        <v>21.335699999999999</v>
      </c>
      <c r="AR721" s="43">
        <v>0</v>
      </c>
      <c r="AS721" s="43">
        <v>0</v>
      </c>
      <c r="AT721" s="43">
        <v>0</v>
      </c>
      <c r="AU721" s="43">
        <v>0</v>
      </c>
      <c r="AV721" s="43">
        <v>0</v>
      </c>
      <c r="AW721" s="43">
        <v>0</v>
      </c>
      <c r="AX721" s="43">
        <v>0</v>
      </c>
      <c r="AY721" s="43">
        <v>0</v>
      </c>
      <c r="AZ721" s="43">
        <v>0</v>
      </c>
      <c r="BA721" s="43">
        <v>0</v>
      </c>
    </row>
    <row r="722" spans="1:53" s="6" customFormat="1" x14ac:dyDescent="0.25">
      <c r="A722" s="6">
        <v>0</v>
      </c>
      <c r="B722" s="6" t="s">
        <v>91</v>
      </c>
      <c r="C722" s="6" t="s">
        <v>101</v>
      </c>
      <c r="D722" s="16" t="s">
        <v>105</v>
      </c>
      <c r="E722" s="6" t="s">
        <v>113</v>
      </c>
      <c r="F722" s="43" t="s">
        <v>51</v>
      </c>
      <c r="G722" s="43" t="s">
        <v>54</v>
      </c>
      <c r="H722" s="43" t="s">
        <v>50</v>
      </c>
      <c r="I722" s="43">
        <v>0</v>
      </c>
      <c r="J722" s="43">
        <v>1153.8724999999999</v>
      </c>
      <c r="K722" s="43">
        <v>3331.085</v>
      </c>
      <c r="L722" s="43">
        <v>322.98250000000002</v>
      </c>
      <c r="M722" s="43">
        <v>0</v>
      </c>
      <c r="N722" s="43">
        <v>21.7075</v>
      </c>
      <c r="O722" s="43">
        <v>1.115</v>
      </c>
      <c r="P722" s="43">
        <v>3.3450000000000002</v>
      </c>
      <c r="Q722" s="43">
        <v>9.3825000000000003</v>
      </c>
      <c r="R722" s="43">
        <v>0</v>
      </c>
      <c r="S722" s="43">
        <v>70.322500000000005</v>
      </c>
      <c r="T722" s="43">
        <v>0.34250000000000003</v>
      </c>
      <c r="U722" s="43">
        <v>0</v>
      </c>
      <c r="V722" s="43">
        <v>0</v>
      </c>
      <c r="W722" s="43">
        <v>0</v>
      </c>
      <c r="X722" s="43">
        <v>75.1875</v>
      </c>
      <c r="Y722" s="43">
        <v>0</v>
      </c>
      <c r="Z722" s="43">
        <v>1944.0325</v>
      </c>
      <c r="AA722" s="43">
        <v>0</v>
      </c>
      <c r="AB722" s="43">
        <v>0</v>
      </c>
      <c r="AC722" s="43">
        <v>591.86500000000001</v>
      </c>
      <c r="AD722" s="43">
        <v>0</v>
      </c>
      <c r="AE722" s="43">
        <v>0</v>
      </c>
      <c r="AF722" s="43">
        <v>5.43</v>
      </c>
      <c r="AG722" s="43">
        <v>14372.03</v>
      </c>
      <c r="AH722" s="43">
        <v>0</v>
      </c>
      <c r="AI722" s="43">
        <v>0</v>
      </c>
      <c r="AJ722" s="43">
        <v>-9999</v>
      </c>
      <c r="AK722" s="43">
        <v>4484.9575000000004</v>
      </c>
      <c r="AL722" s="43">
        <v>344.69</v>
      </c>
      <c r="AM722" s="43">
        <v>2019.22</v>
      </c>
      <c r="AN722" s="43">
        <v>70.665000000000006</v>
      </c>
      <c r="AO722" s="43">
        <v>9.3825000000000003</v>
      </c>
      <c r="AP722" s="43">
        <v>595.21</v>
      </c>
      <c r="AQ722" s="43">
        <v>6.5449999999999999</v>
      </c>
      <c r="AR722" s="43">
        <v>0</v>
      </c>
      <c r="AS722" s="43">
        <v>0</v>
      </c>
      <c r="AT722" s="43">
        <v>0</v>
      </c>
      <c r="AU722" s="43">
        <v>0</v>
      </c>
      <c r="AV722" s="43">
        <v>0</v>
      </c>
      <c r="AW722" s="43">
        <v>0</v>
      </c>
      <c r="AX722" s="43">
        <v>0</v>
      </c>
      <c r="AY722" s="43">
        <v>0</v>
      </c>
      <c r="AZ722" s="43">
        <v>0</v>
      </c>
      <c r="BA722" s="43">
        <v>0</v>
      </c>
    </row>
    <row r="723" spans="1:53" s="6" customFormat="1" x14ac:dyDescent="0.25">
      <c r="A723" s="6">
        <v>2010</v>
      </c>
      <c r="B723" s="6" t="s">
        <v>91</v>
      </c>
      <c r="C723" s="6" t="s">
        <v>101</v>
      </c>
      <c r="D723" s="16" t="s">
        <v>105</v>
      </c>
      <c r="E723" s="6" t="s">
        <v>113</v>
      </c>
      <c r="F723" s="43" t="s">
        <v>51</v>
      </c>
      <c r="G723" s="43" t="s">
        <v>54</v>
      </c>
      <c r="H723" s="43" t="s">
        <v>50</v>
      </c>
      <c r="I723" s="43">
        <v>0</v>
      </c>
      <c r="J723" s="43">
        <v>1148.2437</v>
      </c>
      <c r="K723" s="43">
        <v>3302.8402999999998</v>
      </c>
      <c r="L723" s="43">
        <v>322.0564</v>
      </c>
      <c r="M723" s="43">
        <v>0</v>
      </c>
      <c r="N723" s="43">
        <v>20.0489</v>
      </c>
      <c r="O723" s="43">
        <v>1.115</v>
      </c>
      <c r="P723" s="43">
        <v>34.045499999999997</v>
      </c>
      <c r="Q723" s="43">
        <v>51.808199999999999</v>
      </c>
      <c r="R723" s="43">
        <v>0</v>
      </c>
      <c r="S723" s="43">
        <v>69.161199999999994</v>
      </c>
      <c r="T723" s="43">
        <v>1.2145999999999999</v>
      </c>
      <c r="U723" s="43">
        <v>0</v>
      </c>
      <c r="V723" s="43">
        <v>0</v>
      </c>
      <c r="W723" s="43">
        <v>0</v>
      </c>
      <c r="X723" s="43">
        <v>75.14</v>
      </c>
      <c r="Y723" s="43">
        <v>0</v>
      </c>
      <c r="Z723" s="43">
        <v>1945.2427</v>
      </c>
      <c r="AA723" s="43">
        <v>0</v>
      </c>
      <c r="AB723" s="43">
        <v>0</v>
      </c>
      <c r="AC723" s="43">
        <v>548.82759999999996</v>
      </c>
      <c r="AD723" s="43">
        <v>0</v>
      </c>
      <c r="AE723" s="43">
        <v>0</v>
      </c>
      <c r="AF723" s="43">
        <v>5.2968999999999999</v>
      </c>
      <c r="AG723" s="43">
        <v>14372.03</v>
      </c>
      <c r="AH723" s="43">
        <v>5.6288</v>
      </c>
      <c r="AI723" s="43">
        <v>0</v>
      </c>
      <c r="AJ723" s="43">
        <v>-9999</v>
      </c>
      <c r="AK723" s="43">
        <v>4451.0841</v>
      </c>
      <c r="AL723" s="43">
        <v>342.1053</v>
      </c>
      <c r="AM723" s="43">
        <v>2020.3827000000001</v>
      </c>
      <c r="AN723" s="43">
        <v>70.375799999999998</v>
      </c>
      <c r="AO723" s="43">
        <v>51.808199999999999</v>
      </c>
      <c r="AP723" s="43">
        <v>588.50199999999995</v>
      </c>
      <c r="AQ723" s="43">
        <v>6.4119000000000002</v>
      </c>
      <c r="AR723" s="43">
        <v>0</v>
      </c>
      <c r="AS723" s="43">
        <v>0</v>
      </c>
      <c r="AT723" s="43">
        <v>0</v>
      </c>
      <c r="AU723" s="43">
        <v>0</v>
      </c>
      <c r="AV723" s="43">
        <v>0</v>
      </c>
      <c r="AW723" s="43">
        <v>0</v>
      </c>
      <c r="AX723" s="43">
        <v>0</v>
      </c>
      <c r="AY723" s="43">
        <v>0</v>
      </c>
      <c r="AZ723" s="43">
        <v>0</v>
      </c>
      <c r="BA723" s="43">
        <v>0</v>
      </c>
    </row>
    <row r="724" spans="1:53" s="6" customFormat="1" x14ac:dyDescent="0.25">
      <c r="A724" s="6">
        <v>2025</v>
      </c>
      <c r="B724" s="6" t="s">
        <v>91</v>
      </c>
      <c r="C724" s="6" t="s">
        <v>101</v>
      </c>
      <c r="D724" s="16" t="s">
        <v>105</v>
      </c>
      <c r="E724" s="6" t="s">
        <v>113</v>
      </c>
      <c r="F724" s="43" t="s">
        <v>51</v>
      </c>
      <c r="G724" s="43" t="s">
        <v>54</v>
      </c>
      <c r="H724" s="43" t="s">
        <v>50</v>
      </c>
      <c r="I724" s="43">
        <v>0.16569999999999999</v>
      </c>
      <c r="J724" s="43">
        <v>1141.1389999999999</v>
      </c>
      <c r="K724" s="43">
        <v>3284.9526000000001</v>
      </c>
      <c r="L724" s="43">
        <v>319.27859999999998</v>
      </c>
      <c r="M724" s="43">
        <v>0</v>
      </c>
      <c r="N724" s="43">
        <v>19.565000000000001</v>
      </c>
      <c r="O724" s="43">
        <v>1.115</v>
      </c>
      <c r="P724" s="43">
        <v>30.819800000000001</v>
      </c>
      <c r="Q724" s="43">
        <v>86.8352</v>
      </c>
      <c r="R724" s="43">
        <v>0</v>
      </c>
      <c r="S724" s="43">
        <v>65.091999999999999</v>
      </c>
      <c r="T724" s="43">
        <v>10.5961</v>
      </c>
      <c r="U724" s="43">
        <v>0</v>
      </c>
      <c r="V724" s="43">
        <v>0</v>
      </c>
      <c r="W724" s="43">
        <v>0</v>
      </c>
      <c r="X724" s="43">
        <v>75.075000000000003</v>
      </c>
      <c r="Y724" s="43">
        <v>0</v>
      </c>
      <c r="Z724" s="43">
        <v>1949.9721</v>
      </c>
      <c r="AA724" s="43">
        <v>0</v>
      </c>
      <c r="AB724" s="43">
        <v>0</v>
      </c>
      <c r="AC724" s="43">
        <v>528.25440000000003</v>
      </c>
      <c r="AD724" s="43">
        <v>0</v>
      </c>
      <c r="AE724" s="43">
        <v>0</v>
      </c>
      <c r="AF724" s="43">
        <v>5.2416</v>
      </c>
      <c r="AG724" s="43">
        <v>14372.03</v>
      </c>
      <c r="AH724" s="43">
        <v>12.733499999999999</v>
      </c>
      <c r="AI724" s="43">
        <v>0</v>
      </c>
      <c r="AJ724" s="43">
        <v>-9999</v>
      </c>
      <c r="AK724" s="43">
        <v>4426.0915999999997</v>
      </c>
      <c r="AL724" s="43">
        <v>338.84359999999998</v>
      </c>
      <c r="AM724" s="43">
        <v>2025.0471</v>
      </c>
      <c r="AN724" s="43">
        <v>75.688100000000006</v>
      </c>
      <c r="AO724" s="43">
        <v>86.8352</v>
      </c>
      <c r="AP724" s="43">
        <v>571.80769999999995</v>
      </c>
      <c r="AQ724" s="43">
        <v>6.3566000000000003</v>
      </c>
      <c r="AR724" s="43">
        <v>0</v>
      </c>
      <c r="AS724" s="43">
        <v>0</v>
      </c>
      <c r="AT724" s="43">
        <v>0</v>
      </c>
      <c r="AU724" s="43">
        <v>0</v>
      </c>
      <c r="AV724" s="43">
        <v>0</v>
      </c>
      <c r="AW724" s="43">
        <v>0</v>
      </c>
      <c r="AX724" s="43">
        <v>0</v>
      </c>
      <c r="AY724" s="43">
        <v>0</v>
      </c>
      <c r="AZ724" s="43">
        <v>0</v>
      </c>
      <c r="BA724" s="43">
        <v>0</v>
      </c>
    </row>
    <row r="725" spans="1:53" s="6" customFormat="1" x14ac:dyDescent="0.25">
      <c r="A725" s="6">
        <v>2040</v>
      </c>
      <c r="B725" s="6" t="s">
        <v>91</v>
      </c>
      <c r="C725" s="6" t="s">
        <v>101</v>
      </c>
      <c r="D725" s="16" t="s">
        <v>105</v>
      </c>
      <c r="E725" s="6" t="s">
        <v>113</v>
      </c>
      <c r="F725" s="43" t="s">
        <v>51</v>
      </c>
      <c r="G725" s="43" t="s">
        <v>54</v>
      </c>
      <c r="H725" s="43" t="s">
        <v>50</v>
      </c>
      <c r="I725" s="43">
        <v>0.40699999999999997</v>
      </c>
      <c r="J725" s="43">
        <v>1124.4845</v>
      </c>
      <c r="K725" s="43">
        <v>3254.0088999999998</v>
      </c>
      <c r="L725" s="43">
        <v>316.63350000000003</v>
      </c>
      <c r="M725" s="43">
        <v>0</v>
      </c>
      <c r="N725" s="43">
        <v>18.866199999999999</v>
      </c>
      <c r="O725" s="43">
        <v>1.115</v>
      </c>
      <c r="P725" s="43">
        <v>40.960999999999999</v>
      </c>
      <c r="Q725" s="43">
        <v>263.09370000000001</v>
      </c>
      <c r="R725" s="43">
        <v>0</v>
      </c>
      <c r="S725" s="43">
        <v>54.443899999999999</v>
      </c>
      <c r="T725" s="43">
        <v>13.254200000000001</v>
      </c>
      <c r="U725" s="43">
        <v>0</v>
      </c>
      <c r="V725" s="43">
        <v>0</v>
      </c>
      <c r="W725" s="43">
        <v>0</v>
      </c>
      <c r="X725" s="43">
        <v>74.962500000000006</v>
      </c>
      <c r="Y725" s="43">
        <v>0</v>
      </c>
      <c r="Z725" s="43">
        <v>1966.3281999999999</v>
      </c>
      <c r="AA725" s="43">
        <v>0</v>
      </c>
      <c r="AB725" s="43">
        <v>0</v>
      </c>
      <c r="AC725" s="43">
        <v>368.02879999999999</v>
      </c>
      <c r="AD725" s="43">
        <v>0</v>
      </c>
      <c r="AE725" s="43">
        <v>0</v>
      </c>
      <c r="AF725" s="43">
        <v>5.1017999999999999</v>
      </c>
      <c r="AG725" s="43">
        <v>14372.03</v>
      </c>
      <c r="AH725" s="43">
        <v>29.388000000000002</v>
      </c>
      <c r="AI725" s="43">
        <v>0</v>
      </c>
      <c r="AJ725" s="43">
        <v>-9999</v>
      </c>
      <c r="AK725" s="43">
        <v>4378.4934000000003</v>
      </c>
      <c r="AL725" s="43">
        <v>335.49959999999999</v>
      </c>
      <c r="AM725" s="43">
        <v>2041.2907</v>
      </c>
      <c r="AN725" s="43">
        <v>67.698099999999997</v>
      </c>
      <c r="AO725" s="43">
        <v>263.09370000000001</v>
      </c>
      <c r="AP725" s="43">
        <v>438.37779999999998</v>
      </c>
      <c r="AQ725" s="43">
        <v>6.2168000000000001</v>
      </c>
      <c r="AR725" s="43">
        <v>0</v>
      </c>
      <c r="AS725" s="43">
        <v>0</v>
      </c>
      <c r="AT725" s="43">
        <v>0</v>
      </c>
      <c r="AU725" s="43">
        <v>0</v>
      </c>
      <c r="AV725" s="43">
        <v>0</v>
      </c>
      <c r="AW725" s="43">
        <v>0</v>
      </c>
      <c r="AX725" s="43">
        <v>0</v>
      </c>
      <c r="AY725" s="43">
        <v>0</v>
      </c>
      <c r="AZ725" s="43">
        <v>0</v>
      </c>
      <c r="BA725" s="43">
        <v>0</v>
      </c>
    </row>
    <row r="726" spans="1:53" s="6" customFormat="1" x14ac:dyDescent="0.25">
      <c r="A726" s="6">
        <v>2055</v>
      </c>
      <c r="B726" s="6" t="s">
        <v>91</v>
      </c>
      <c r="C726" s="6" t="s">
        <v>101</v>
      </c>
      <c r="D726" s="16" t="s">
        <v>105</v>
      </c>
      <c r="E726" s="6" t="s">
        <v>113</v>
      </c>
      <c r="F726" s="43" t="s">
        <v>51</v>
      </c>
      <c r="G726" s="43" t="s">
        <v>54</v>
      </c>
      <c r="H726" s="43" t="s">
        <v>50</v>
      </c>
      <c r="I726" s="43">
        <v>0.64829999999999999</v>
      </c>
      <c r="J726" s="43">
        <v>1102.0343</v>
      </c>
      <c r="K726" s="43">
        <v>3221.4726000000001</v>
      </c>
      <c r="L726" s="43">
        <v>314.87630000000001</v>
      </c>
      <c r="M726" s="43">
        <v>0</v>
      </c>
      <c r="N726" s="43">
        <v>18.299399999999999</v>
      </c>
      <c r="O726" s="43">
        <v>1.115</v>
      </c>
      <c r="P726" s="43">
        <v>41.942700000000002</v>
      </c>
      <c r="Q726" s="43">
        <v>572.10619999999994</v>
      </c>
      <c r="R726" s="43">
        <v>0</v>
      </c>
      <c r="S726" s="43">
        <v>41.716299999999997</v>
      </c>
      <c r="T726" s="43">
        <v>10.634399999999999</v>
      </c>
      <c r="U726" s="43">
        <v>0</v>
      </c>
      <c r="V726" s="43">
        <v>0</v>
      </c>
      <c r="W726" s="43">
        <v>0</v>
      </c>
      <c r="X726" s="43">
        <v>74.867500000000007</v>
      </c>
      <c r="Y726" s="43">
        <v>0</v>
      </c>
      <c r="Z726" s="43">
        <v>1988.1804999999999</v>
      </c>
      <c r="AA726" s="43">
        <v>0</v>
      </c>
      <c r="AB726" s="43">
        <v>0</v>
      </c>
      <c r="AC726" s="43">
        <v>86.965800000000002</v>
      </c>
      <c r="AD726" s="43">
        <v>0</v>
      </c>
      <c r="AE726" s="43">
        <v>0</v>
      </c>
      <c r="AF726" s="43">
        <v>4.6208</v>
      </c>
      <c r="AG726" s="43">
        <v>14372.03</v>
      </c>
      <c r="AH726" s="43">
        <v>51.838200000000001</v>
      </c>
      <c r="AI726" s="43">
        <v>0</v>
      </c>
      <c r="AJ726" s="43">
        <v>-9999</v>
      </c>
      <c r="AK726" s="43">
        <v>4323.5068000000001</v>
      </c>
      <c r="AL726" s="43">
        <v>333.17570000000001</v>
      </c>
      <c r="AM726" s="43">
        <v>2063.0479999999998</v>
      </c>
      <c r="AN726" s="43">
        <v>52.350700000000003</v>
      </c>
      <c r="AO726" s="43">
        <v>572.10619999999994</v>
      </c>
      <c r="AP726" s="43">
        <v>180.7467</v>
      </c>
      <c r="AQ726" s="43">
        <v>5.7358000000000002</v>
      </c>
      <c r="AR726" s="43">
        <v>0</v>
      </c>
      <c r="AS726" s="43">
        <v>0</v>
      </c>
      <c r="AT726" s="43">
        <v>0</v>
      </c>
      <c r="AU726" s="43">
        <v>0</v>
      </c>
      <c r="AV726" s="43">
        <v>0</v>
      </c>
      <c r="AW726" s="43">
        <v>0</v>
      </c>
      <c r="AX726" s="43">
        <v>0</v>
      </c>
      <c r="AY726" s="43">
        <v>0</v>
      </c>
      <c r="AZ726" s="43">
        <v>0</v>
      </c>
      <c r="BA726" s="43">
        <v>0</v>
      </c>
    </row>
    <row r="727" spans="1:53" s="6" customFormat="1" x14ac:dyDescent="0.25">
      <c r="A727" s="6">
        <v>2070</v>
      </c>
      <c r="B727" s="6" t="s">
        <v>91</v>
      </c>
      <c r="C727" s="6" t="s">
        <v>101</v>
      </c>
      <c r="D727" s="16" t="s">
        <v>105</v>
      </c>
      <c r="E727" s="6" t="s">
        <v>113</v>
      </c>
      <c r="F727" s="43" t="s">
        <v>51</v>
      </c>
      <c r="G727" s="43" t="s">
        <v>54</v>
      </c>
      <c r="H727" s="43" t="s">
        <v>50</v>
      </c>
      <c r="I727" s="43">
        <v>0.97850000000000004</v>
      </c>
      <c r="J727" s="43">
        <v>1062.9301</v>
      </c>
      <c r="K727" s="43">
        <v>3169.4573999999998</v>
      </c>
      <c r="L727" s="43">
        <v>312.4221</v>
      </c>
      <c r="M727" s="43">
        <v>0</v>
      </c>
      <c r="N727" s="43">
        <v>17.687799999999999</v>
      </c>
      <c r="O727" s="43">
        <v>1.0863</v>
      </c>
      <c r="P727" s="43">
        <v>58.842599999999997</v>
      </c>
      <c r="Q727" s="43">
        <v>636.08759999999995</v>
      </c>
      <c r="R727" s="43">
        <v>0</v>
      </c>
      <c r="S727" s="43">
        <v>32.230899999999998</v>
      </c>
      <c r="T727" s="43">
        <v>42.8795</v>
      </c>
      <c r="U727" s="43">
        <v>0</v>
      </c>
      <c r="V727" s="43">
        <v>0</v>
      </c>
      <c r="W727" s="43">
        <v>0</v>
      </c>
      <c r="X727" s="43">
        <v>74.559399999999997</v>
      </c>
      <c r="Y727" s="43">
        <v>0</v>
      </c>
      <c r="Z727" s="43">
        <v>2008.3828000000001</v>
      </c>
      <c r="AA727" s="43">
        <v>0</v>
      </c>
      <c r="AB727" s="43">
        <v>0</v>
      </c>
      <c r="AC727" s="43">
        <v>19.487200000000001</v>
      </c>
      <c r="AD727" s="43">
        <v>0</v>
      </c>
      <c r="AE727" s="43">
        <v>0</v>
      </c>
      <c r="AF727" s="43">
        <v>3.6739999999999999</v>
      </c>
      <c r="AG727" s="43">
        <v>14372.03</v>
      </c>
      <c r="AH727" s="43">
        <v>90.942400000000006</v>
      </c>
      <c r="AI727" s="43">
        <v>0</v>
      </c>
      <c r="AJ727" s="43">
        <v>-9999</v>
      </c>
      <c r="AK727" s="43">
        <v>4232.3874999999998</v>
      </c>
      <c r="AL727" s="43">
        <v>330.10989999999998</v>
      </c>
      <c r="AM727" s="43">
        <v>2082.9422</v>
      </c>
      <c r="AN727" s="43">
        <v>75.110399999999998</v>
      </c>
      <c r="AO727" s="43">
        <v>636.08759999999995</v>
      </c>
      <c r="AP727" s="43">
        <v>169.2722</v>
      </c>
      <c r="AQ727" s="43">
        <v>4.7602000000000002</v>
      </c>
      <c r="AR727" s="43">
        <v>0</v>
      </c>
      <c r="AS727" s="43">
        <v>0</v>
      </c>
      <c r="AT727" s="43">
        <v>0</v>
      </c>
      <c r="AU727" s="43">
        <v>0</v>
      </c>
      <c r="AV727" s="43">
        <v>0</v>
      </c>
      <c r="AW727" s="43">
        <v>0</v>
      </c>
      <c r="AX727" s="43">
        <v>0</v>
      </c>
      <c r="AY727" s="43">
        <v>0</v>
      </c>
      <c r="AZ727" s="43">
        <v>0</v>
      </c>
      <c r="BA727" s="43">
        <v>0</v>
      </c>
    </row>
    <row r="728" spans="1:53" s="6" customFormat="1" x14ac:dyDescent="0.25">
      <c r="A728" s="6">
        <v>2085</v>
      </c>
      <c r="B728" s="6" t="s">
        <v>91</v>
      </c>
      <c r="C728" s="6" t="s">
        <v>101</v>
      </c>
      <c r="D728" s="16" t="s">
        <v>105</v>
      </c>
      <c r="E728" s="6" t="s">
        <v>113</v>
      </c>
      <c r="F728" s="43" t="s">
        <v>51</v>
      </c>
      <c r="G728" s="43" t="s">
        <v>54</v>
      </c>
      <c r="H728" s="43" t="s">
        <v>50</v>
      </c>
      <c r="I728" s="43">
        <v>1.3087</v>
      </c>
      <c r="J728" s="43">
        <v>1017.3341</v>
      </c>
      <c r="K728" s="43">
        <v>3110.7251000000001</v>
      </c>
      <c r="L728" s="43">
        <v>302.57530000000003</v>
      </c>
      <c r="M728" s="43">
        <v>0</v>
      </c>
      <c r="N728" s="43">
        <v>17.359500000000001</v>
      </c>
      <c r="O728" s="43">
        <v>0.6139</v>
      </c>
      <c r="P728" s="43">
        <v>72.726900000000001</v>
      </c>
      <c r="Q728" s="43">
        <v>541.54129999999998</v>
      </c>
      <c r="R728" s="43">
        <v>0</v>
      </c>
      <c r="S728" s="43">
        <v>27.3217</v>
      </c>
      <c r="T728" s="43">
        <v>164.7132</v>
      </c>
      <c r="U728" s="43">
        <v>0</v>
      </c>
      <c r="V728" s="43">
        <v>0</v>
      </c>
      <c r="W728" s="43">
        <v>0</v>
      </c>
      <c r="X728" s="43">
        <v>73.963099999999997</v>
      </c>
      <c r="Y728" s="43">
        <v>0</v>
      </c>
      <c r="Z728" s="43">
        <v>2054.4371000000001</v>
      </c>
      <c r="AA728" s="43">
        <v>0</v>
      </c>
      <c r="AB728" s="43">
        <v>0</v>
      </c>
      <c r="AC728" s="43">
        <v>7.7464000000000004</v>
      </c>
      <c r="AD728" s="43">
        <v>0</v>
      </c>
      <c r="AE728" s="43">
        <v>0</v>
      </c>
      <c r="AF728" s="43">
        <v>3.0739000000000001</v>
      </c>
      <c r="AG728" s="43">
        <v>14372.03</v>
      </c>
      <c r="AH728" s="43">
        <v>136.5384</v>
      </c>
      <c r="AI728" s="43">
        <v>0</v>
      </c>
      <c r="AJ728" s="43">
        <v>-9999</v>
      </c>
      <c r="AK728" s="43">
        <v>4128.0591999999997</v>
      </c>
      <c r="AL728" s="43">
        <v>319.93470000000002</v>
      </c>
      <c r="AM728" s="43">
        <v>2128.4002999999998</v>
      </c>
      <c r="AN728" s="43">
        <v>192.03489999999999</v>
      </c>
      <c r="AO728" s="43">
        <v>541.54129999999998</v>
      </c>
      <c r="AP728" s="43">
        <v>217.01169999999999</v>
      </c>
      <c r="AQ728" s="43">
        <v>3.6878000000000002</v>
      </c>
      <c r="AR728" s="43">
        <v>0</v>
      </c>
      <c r="AS728" s="43">
        <v>0</v>
      </c>
      <c r="AT728" s="43">
        <v>0</v>
      </c>
      <c r="AU728" s="43">
        <v>0</v>
      </c>
      <c r="AV728" s="43">
        <v>0</v>
      </c>
      <c r="AW728" s="43">
        <v>0</v>
      </c>
      <c r="AX728" s="43">
        <v>0</v>
      </c>
      <c r="AY728" s="43">
        <v>0</v>
      </c>
      <c r="AZ728" s="43">
        <v>0</v>
      </c>
      <c r="BA728" s="43">
        <v>0</v>
      </c>
    </row>
    <row r="729" spans="1:53" s="6" customFormat="1" x14ac:dyDescent="0.25">
      <c r="A729" s="6">
        <v>2100</v>
      </c>
      <c r="B729" s="6" t="s">
        <v>91</v>
      </c>
      <c r="C729" s="6" t="s">
        <v>101</v>
      </c>
      <c r="D729" s="16" t="s">
        <v>105</v>
      </c>
      <c r="E729" s="6" t="s">
        <v>113</v>
      </c>
      <c r="F729" s="43" t="s">
        <v>51</v>
      </c>
      <c r="G729" s="43" t="s">
        <v>54</v>
      </c>
      <c r="H729" s="43" t="s">
        <v>50</v>
      </c>
      <c r="I729" s="43">
        <v>1.6326000000000001</v>
      </c>
      <c r="J729" s="43">
        <v>966.60569999999996</v>
      </c>
      <c r="K729" s="43">
        <v>3052.9996999999998</v>
      </c>
      <c r="L729" s="43">
        <v>287.81580000000002</v>
      </c>
      <c r="M729" s="43">
        <v>0</v>
      </c>
      <c r="N729" s="43">
        <v>16.847300000000001</v>
      </c>
      <c r="O729" s="43">
        <v>0.28910000000000002</v>
      </c>
      <c r="P729" s="43">
        <v>78.030299999999997</v>
      </c>
      <c r="Q729" s="43">
        <v>354.33800000000002</v>
      </c>
      <c r="R729" s="43">
        <v>0</v>
      </c>
      <c r="S729" s="43">
        <v>21.921800000000001</v>
      </c>
      <c r="T729" s="43">
        <v>279.25760000000002</v>
      </c>
      <c r="U729" s="43">
        <v>0</v>
      </c>
      <c r="V729" s="43">
        <v>0</v>
      </c>
      <c r="W729" s="43">
        <v>0</v>
      </c>
      <c r="X729" s="43">
        <v>73.899500000000003</v>
      </c>
      <c r="Y729" s="43">
        <v>0</v>
      </c>
      <c r="Z729" s="43">
        <v>2204.4933000000001</v>
      </c>
      <c r="AA729" s="43">
        <v>0</v>
      </c>
      <c r="AB729" s="43">
        <v>0</v>
      </c>
      <c r="AC729" s="43">
        <v>4.2503000000000002</v>
      </c>
      <c r="AD729" s="43">
        <v>0</v>
      </c>
      <c r="AE729" s="43">
        <v>0</v>
      </c>
      <c r="AF729" s="43">
        <v>2.6547000000000001</v>
      </c>
      <c r="AG729" s="43">
        <v>14372.03</v>
      </c>
      <c r="AH729" s="43">
        <v>187.26679999999999</v>
      </c>
      <c r="AI729" s="43">
        <v>0</v>
      </c>
      <c r="AJ729" s="43">
        <v>-9999</v>
      </c>
      <c r="AK729" s="43">
        <v>4019.6053999999999</v>
      </c>
      <c r="AL729" s="43">
        <v>304.66309999999999</v>
      </c>
      <c r="AM729" s="43">
        <v>2278.3928000000001</v>
      </c>
      <c r="AN729" s="43">
        <v>301.17939999999999</v>
      </c>
      <c r="AO729" s="43">
        <v>354.33800000000002</v>
      </c>
      <c r="AP729" s="43">
        <v>269.54739999999998</v>
      </c>
      <c r="AQ729" s="43">
        <v>2.9438</v>
      </c>
      <c r="AR729" s="43">
        <v>0</v>
      </c>
      <c r="AS729" s="43">
        <v>0</v>
      </c>
      <c r="AT729" s="43">
        <v>0</v>
      </c>
      <c r="AU729" s="43">
        <v>0</v>
      </c>
      <c r="AV729" s="43">
        <v>0</v>
      </c>
      <c r="AW729" s="43">
        <v>0</v>
      </c>
      <c r="AX729" s="43">
        <v>0</v>
      </c>
      <c r="AY729" s="43">
        <v>0</v>
      </c>
      <c r="AZ729" s="43">
        <v>0</v>
      </c>
      <c r="BA729" s="43">
        <v>0</v>
      </c>
    </row>
    <row r="730" spans="1:53" s="6" customFormat="1" x14ac:dyDescent="0.25">
      <c r="A730" s="6">
        <v>0</v>
      </c>
      <c r="B730" s="6" t="s">
        <v>92</v>
      </c>
      <c r="C730" s="6" t="s">
        <v>101</v>
      </c>
      <c r="E730" s="6" t="s">
        <v>113</v>
      </c>
      <c r="F730" s="43" t="s">
        <v>51</v>
      </c>
      <c r="G730" s="43" t="s">
        <v>54</v>
      </c>
      <c r="H730" s="43" t="s">
        <v>50</v>
      </c>
      <c r="I730" s="43">
        <v>0</v>
      </c>
      <c r="J730" s="43">
        <v>865.57</v>
      </c>
      <c r="K730" s="43">
        <v>5269.0775000000003</v>
      </c>
      <c r="L730" s="43">
        <v>189.89750000000001</v>
      </c>
      <c r="M730" s="43">
        <v>0</v>
      </c>
      <c r="N730" s="43">
        <v>15.56</v>
      </c>
      <c r="O730" s="43">
        <v>117.14</v>
      </c>
      <c r="P730" s="43">
        <v>0.41499999999999998</v>
      </c>
      <c r="Q730" s="43">
        <v>2.75</v>
      </c>
      <c r="R730" s="43">
        <v>0</v>
      </c>
      <c r="S730" s="43">
        <v>38.797499999999999</v>
      </c>
      <c r="T730" s="43">
        <v>0</v>
      </c>
      <c r="U730" s="43">
        <v>0</v>
      </c>
      <c r="V730" s="43">
        <v>0</v>
      </c>
      <c r="W730" s="43">
        <v>0</v>
      </c>
      <c r="X730" s="43">
        <v>103.58499999999999</v>
      </c>
      <c r="Y730" s="43">
        <v>130.005</v>
      </c>
      <c r="Z730" s="43">
        <v>1174.7474999999999</v>
      </c>
      <c r="AA730" s="43">
        <v>0</v>
      </c>
      <c r="AB730" s="43">
        <v>0</v>
      </c>
      <c r="AC730" s="43">
        <v>379.73500000000001</v>
      </c>
      <c r="AD730" s="43">
        <v>0</v>
      </c>
      <c r="AE730" s="43">
        <v>0</v>
      </c>
      <c r="AF730" s="43">
        <v>74.837500000000006</v>
      </c>
      <c r="AG730" s="43">
        <v>9238.0650000000005</v>
      </c>
      <c r="AH730" s="43">
        <v>0</v>
      </c>
      <c r="AI730" s="43">
        <v>0</v>
      </c>
      <c r="AJ730" s="43">
        <v>-9999</v>
      </c>
      <c r="AK730" s="43">
        <v>6134.6475</v>
      </c>
      <c r="AL730" s="43">
        <v>205.45750000000001</v>
      </c>
      <c r="AM730" s="43">
        <v>1408.3375000000001</v>
      </c>
      <c r="AN730" s="43">
        <v>38.797499999999999</v>
      </c>
      <c r="AO730" s="43">
        <v>2.75</v>
      </c>
      <c r="AP730" s="43">
        <v>380.15</v>
      </c>
      <c r="AQ730" s="43">
        <v>191.97749999999999</v>
      </c>
      <c r="AR730" s="43">
        <v>0</v>
      </c>
      <c r="AS730" s="43">
        <v>0</v>
      </c>
      <c r="AT730" s="43">
        <v>0</v>
      </c>
      <c r="AU730" s="43">
        <v>0</v>
      </c>
      <c r="AV730" s="43">
        <v>0</v>
      </c>
      <c r="AW730" s="43">
        <v>0</v>
      </c>
      <c r="AX730" s="43">
        <v>0</v>
      </c>
      <c r="AY730" s="43">
        <v>0</v>
      </c>
      <c r="AZ730" s="43">
        <v>0</v>
      </c>
      <c r="BA730" s="43">
        <v>0</v>
      </c>
    </row>
    <row r="731" spans="1:53" s="6" customFormat="1" x14ac:dyDescent="0.25">
      <c r="A731" s="6">
        <v>2010</v>
      </c>
      <c r="B731" s="6" t="s">
        <v>92</v>
      </c>
      <c r="C731" s="6" t="s">
        <v>101</v>
      </c>
      <c r="E731" s="6" t="s">
        <v>113</v>
      </c>
      <c r="F731" s="43" t="s">
        <v>51</v>
      </c>
      <c r="G731" s="43" t="s">
        <v>54</v>
      </c>
      <c r="H731" s="43" t="s">
        <v>50</v>
      </c>
      <c r="I731" s="43">
        <v>0</v>
      </c>
      <c r="J731" s="43">
        <v>862.85530000000006</v>
      </c>
      <c r="K731" s="43">
        <v>5222.4155000000001</v>
      </c>
      <c r="L731" s="43">
        <v>189.89750000000001</v>
      </c>
      <c r="M731" s="43">
        <v>0</v>
      </c>
      <c r="N731" s="43">
        <v>15.4847</v>
      </c>
      <c r="O731" s="43">
        <v>104.44889999999999</v>
      </c>
      <c r="P731" s="43">
        <v>47.12</v>
      </c>
      <c r="Q731" s="43">
        <v>31.155899999999999</v>
      </c>
      <c r="R731" s="43">
        <v>0</v>
      </c>
      <c r="S731" s="43">
        <v>27.6434</v>
      </c>
      <c r="T731" s="43">
        <v>9.2246000000000006</v>
      </c>
      <c r="U731" s="43">
        <v>0</v>
      </c>
      <c r="V731" s="43">
        <v>0</v>
      </c>
      <c r="W731" s="43">
        <v>0</v>
      </c>
      <c r="X731" s="43">
        <v>103.55500000000001</v>
      </c>
      <c r="Y731" s="43">
        <v>115.6225</v>
      </c>
      <c r="Z731" s="43">
        <v>1200.3141000000001</v>
      </c>
      <c r="AA731" s="43">
        <v>0</v>
      </c>
      <c r="AB731" s="43">
        <v>0</v>
      </c>
      <c r="AC731" s="43">
        <v>358.04399999999998</v>
      </c>
      <c r="AD731" s="43">
        <v>0</v>
      </c>
      <c r="AE731" s="43">
        <v>0</v>
      </c>
      <c r="AF731" s="43">
        <v>71.621399999999994</v>
      </c>
      <c r="AG731" s="43">
        <v>9238.0650000000005</v>
      </c>
      <c r="AH731" s="43">
        <v>2.7147000000000001</v>
      </c>
      <c r="AI731" s="43">
        <v>0</v>
      </c>
      <c r="AJ731" s="43">
        <v>-9999</v>
      </c>
      <c r="AK731" s="43">
        <v>6085.2708000000002</v>
      </c>
      <c r="AL731" s="43">
        <v>205.38220000000001</v>
      </c>
      <c r="AM731" s="43">
        <v>1419.4916000000001</v>
      </c>
      <c r="AN731" s="43">
        <v>36.868000000000002</v>
      </c>
      <c r="AO731" s="43">
        <v>31.155899999999999</v>
      </c>
      <c r="AP731" s="43">
        <v>407.87869999999998</v>
      </c>
      <c r="AQ731" s="43">
        <v>176.0702</v>
      </c>
      <c r="AR731" s="43">
        <v>0</v>
      </c>
      <c r="AS731" s="43">
        <v>0</v>
      </c>
      <c r="AT731" s="43">
        <v>0</v>
      </c>
      <c r="AU731" s="43">
        <v>0</v>
      </c>
      <c r="AV731" s="43">
        <v>0</v>
      </c>
      <c r="AW731" s="43">
        <v>0</v>
      </c>
      <c r="AX731" s="43">
        <v>0</v>
      </c>
      <c r="AY731" s="43">
        <v>0</v>
      </c>
      <c r="AZ731" s="43">
        <v>0</v>
      </c>
      <c r="BA731" s="43">
        <v>0</v>
      </c>
    </row>
    <row r="732" spans="1:53" s="6" customFormat="1" x14ac:dyDescent="0.25">
      <c r="A732" s="6">
        <v>2025</v>
      </c>
      <c r="B732" s="6" t="s">
        <v>92</v>
      </c>
      <c r="C732" s="6" t="s">
        <v>101</v>
      </c>
      <c r="E732" s="6" t="s">
        <v>113</v>
      </c>
      <c r="F732" s="43" t="s">
        <v>51</v>
      </c>
      <c r="G732" s="43" t="s">
        <v>54</v>
      </c>
      <c r="H732" s="43" t="s">
        <v>50</v>
      </c>
      <c r="I732" s="43">
        <v>0.16569999999999999</v>
      </c>
      <c r="J732" s="43">
        <v>860.96259999999995</v>
      </c>
      <c r="K732" s="43">
        <v>5204.9771000000001</v>
      </c>
      <c r="L732" s="43">
        <v>189.89750000000001</v>
      </c>
      <c r="M732" s="43">
        <v>0</v>
      </c>
      <c r="N732" s="43">
        <v>15.062099999999999</v>
      </c>
      <c r="O732" s="43">
        <v>99.336699999999993</v>
      </c>
      <c r="P732" s="43">
        <v>37.245100000000001</v>
      </c>
      <c r="Q732" s="43">
        <v>64.435699999999997</v>
      </c>
      <c r="R732" s="43">
        <v>0</v>
      </c>
      <c r="S732" s="43">
        <v>10.624000000000001</v>
      </c>
      <c r="T732" s="43">
        <v>17.852599999999999</v>
      </c>
      <c r="U732" s="43">
        <v>0</v>
      </c>
      <c r="V732" s="43">
        <v>0</v>
      </c>
      <c r="W732" s="43">
        <v>0</v>
      </c>
      <c r="X732" s="43">
        <v>103.4425</v>
      </c>
      <c r="Y732" s="43">
        <v>26.4575</v>
      </c>
      <c r="Z732" s="43">
        <v>1308.944</v>
      </c>
      <c r="AA732" s="43">
        <v>0</v>
      </c>
      <c r="AB732" s="43">
        <v>0</v>
      </c>
      <c r="AC732" s="43">
        <v>351.02409999999998</v>
      </c>
      <c r="AD732" s="43">
        <v>0</v>
      </c>
      <c r="AE732" s="43">
        <v>0</v>
      </c>
      <c r="AF732" s="43">
        <v>67.248699999999999</v>
      </c>
      <c r="AG732" s="43">
        <v>9238.0650000000005</v>
      </c>
      <c r="AH732" s="43">
        <v>4.6074000000000002</v>
      </c>
      <c r="AI732" s="43">
        <v>0</v>
      </c>
      <c r="AJ732" s="43">
        <v>-9999</v>
      </c>
      <c r="AK732" s="43">
        <v>6065.9395999999997</v>
      </c>
      <c r="AL732" s="43">
        <v>204.95959999999999</v>
      </c>
      <c r="AM732" s="43">
        <v>1438.8440000000001</v>
      </c>
      <c r="AN732" s="43">
        <v>28.476600000000001</v>
      </c>
      <c r="AO732" s="43">
        <v>64.435699999999997</v>
      </c>
      <c r="AP732" s="43">
        <v>392.8766</v>
      </c>
      <c r="AQ732" s="43">
        <v>166.58539999999999</v>
      </c>
      <c r="AR732" s="43">
        <v>0</v>
      </c>
      <c r="AS732" s="43">
        <v>0</v>
      </c>
      <c r="AT732" s="43">
        <v>0</v>
      </c>
      <c r="AU732" s="43">
        <v>0</v>
      </c>
      <c r="AV732" s="43">
        <v>0</v>
      </c>
      <c r="AW732" s="43">
        <v>0</v>
      </c>
      <c r="AX732" s="43">
        <v>0</v>
      </c>
      <c r="AY732" s="43">
        <v>0</v>
      </c>
      <c r="AZ732" s="43">
        <v>0</v>
      </c>
      <c r="BA732" s="43">
        <v>0</v>
      </c>
    </row>
    <row r="733" spans="1:53" s="6" customFormat="1" x14ac:dyDescent="0.25">
      <c r="A733" s="6">
        <v>2040</v>
      </c>
      <c r="B733" s="6" t="s">
        <v>92</v>
      </c>
      <c r="C733" s="6" t="s">
        <v>101</v>
      </c>
      <c r="E733" s="6" t="s">
        <v>113</v>
      </c>
      <c r="F733" s="43" t="s">
        <v>51</v>
      </c>
      <c r="G733" s="43" t="s">
        <v>54</v>
      </c>
      <c r="H733" s="43" t="s">
        <v>50</v>
      </c>
      <c r="I733" s="43">
        <v>0.40699999999999997</v>
      </c>
      <c r="J733" s="43">
        <v>856.75490000000002</v>
      </c>
      <c r="K733" s="43">
        <v>5174.7289000000001</v>
      </c>
      <c r="L733" s="43">
        <v>189.89750000000001</v>
      </c>
      <c r="M733" s="43">
        <v>0</v>
      </c>
      <c r="N733" s="43">
        <v>14.472200000000001</v>
      </c>
      <c r="O733" s="43">
        <v>90.134100000000004</v>
      </c>
      <c r="P733" s="43">
        <v>48.458199999999998</v>
      </c>
      <c r="Q733" s="43">
        <v>111.4885</v>
      </c>
      <c r="R733" s="43">
        <v>0</v>
      </c>
      <c r="S733" s="43">
        <v>3.3050000000000002</v>
      </c>
      <c r="T733" s="43">
        <v>28.7073</v>
      </c>
      <c r="U733" s="43">
        <v>0</v>
      </c>
      <c r="V733" s="43">
        <v>0</v>
      </c>
      <c r="W733" s="43">
        <v>0</v>
      </c>
      <c r="X733" s="43">
        <v>103.4025</v>
      </c>
      <c r="Y733" s="43">
        <v>18.684999999999999</v>
      </c>
      <c r="Z733" s="43">
        <v>1338.2520999999999</v>
      </c>
      <c r="AA733" s="43">
        <v>0</v>
      </c>
      <c r="AB733" s="43">
        <v>0</v>
      </c>
      <c r="AC733" s="43">
        <v>323.08069999999998</v>
      </c>
      <c r="AD733" s="43">
        <v>0</v>
      </c>
      <c r="AE733" s="43">
        <v>0</v>
      </c>
      <c r="AF733" s="43">
        <v>51.935400000000001</v>
      </c>
      <c r="AG733" s="43">
        <v>9238.0650000000005</v>
      </c>
      <c r="AH733" s="43">
        <v>8.8150999999999993</v>
      </c>
      <c r="AI733" s="43">
        <v>0</v>
      </c>
      <c r="AJ733" s="43">
        <v>-9999</v>
      </c>
      <c r="AK733" s="43">
        <v>6031.4838</v>
      </c>
      <c r="AL733" s="43">
        <v>204.36969999999999</v>
      </c>
      <c r="AM733" s="43">
        <v>1460.3396</v>
      </c>
      <c r="AN733" s="43">
        <v>32.012300000000003</v>
      </c>
      <c r="AO733" s="43">
        <v>111.4885</v>
      </c>
      <c r="AP733" s="43">
        <v>380.35410000000002</v>
      </c>
      <c r="AQ733" s="43">
        <v>142.06950000000001</v>
      </c>
      <c r="AR733" s="43">
        <v>0</v>
      </c>
      <c r="AS733" s="43">
        <v>0</v>
      </c>
      <c r="AT733" s="43">
        <v>0</v>
      </c>
      <c r="AU733" s="43">
        <v>0</v>
      </c>
      <c r="AV733" s="43">
        <v>0</v>
      </c>
      <c r="AW733" s="43">
        <v>0</v>
      </c>
      <c r="AX733" s="43">
        <v>0</v>
      </c>
      <c r="AY733" s="43">
        <v>0</v>
      </c>
      <c r="AZ733" s="43">
        <v>0</v>
      </c>
      <c r="BA733" s="43">
        <v>0</v>
      </c>
    </row>
    <row r="734" spans="1:53" s="6" customFormat="1" x14ac:dyDescent="0.25">
      <c r="A734" s="6">
        <v>2055</v>
      </c>
      <c r="B734" s="6" t="s">
        <v>92</v>
      </c>
      <c r="C734" s="6" t="s">
        <v>101</v>
      </c>
      <c r="E734" s="6" t="s">
        <v>113</v>
      </c>
      <c r="F734" s="43" t="s">
        <v>51</v>
      </c>
      <c r="G734" s="43" t="s">
        <v>54</v>
      </c>
      <c r="H734" s="43" t="s">
        <v>50</v>
      </c>
      <c r="I734" s="43">
        <v>0.64829999999999999</v>
      </c>
      <c r="J734" s="43">
        <v>850.09739999999999</v>
      </c>
      <c r="K734" s="43">
        <v>5144.1252999999997</v>
      </c>
      <c r="L734" s="43">
        <v>189.89750000000001</v>
      </c>
      <c r="M734" s="43">
        <v>0</v>
      </c>
      <c r="N734" s="43">
        <v>14.3294</v>
      </c>
      <c r="O734" s="43">
        <v>75.642300000000006</v>
      </c>
      <c r="P734" s="43">
        <v>50.338900000000002</v>
      </c>
      <c r="Q734" s="43">
        <v>334.67259999999999</v>
      </c>
      <c r="R734" s="43">
        <v>0</v>
      </c>
      <c r="S734" s="43">
        <v>1.9238999999999999</v>
      </c>
      <c r="T734" s="43">
        <v>32.511200000000002</v>
      </c>
      <c r="U734" s="43">
        <v>0</v>
      </c>
      <c r="V734" s="43">
        <v>0</v>
      </c>
      <c r="W734" s="43">
        <v>0</v>
      </c>
      <c r="X734" s="43">
        <v>103.38249999999999</v>
      </c>
      <c r="Y734" s="43">
        <v>14.855</v>
      </c>
      <c r="Z734" s="43">
        <v>1357.6660999999999</v>
      </c>
      <c r="AA734" s="43">
        <v>0</v>
      </c>
      <c r="AB734" s="43">
        <v>0</v>
      </c>
      <c r="AC734" s="43">
        <v>145.8509</v>
      </c>
      <c r="AD734" s="43">
        <v>0</v>
      </c>
      <c r="AE734" s="43">
        <v>0</v>
      </c>
      <c r="AF734" s="43">
        <v>31.352</v>
      </c>
      <c r="AG734" s="43">
        <v>9238.0650000000005</v>
      </c>
      <c r="AH734" s="43">
        <v>15.4726</v>
      </c>
      <c r="AI734" s="43">
        <v>0</v>
      </c>
      <c r="AJ734" s="43">
        <v>-9999</v>
      </c>
      <c r="AK734" s="43">
        <v>5994.2227000000003</v>
      </c>
      <c r="AL734" s="43">
        <v>204.2269</v>
      </c>
      <c r="AM734" s="43">
        <v>1475.9036000000001</v>
      </c>
      <c r="AN734" s="43">
        <v>34.435000000000002</v>
      </c>
      <c r="AO734" s="43">
        <v>334.67259999999999</v>
      </c>
      <c r="AP734" s="43">
        <v>211.66229999999999</v>
      </c>
      <c r="AQ734" s="43">
        <v>106.9943</v>
      </c>
      <c r="AR734" s="43">
        <v>0</v>
      </c>
      <c r="AS734" s="43">
        <v>0</v>
      </c>
      <c r="AT734" s="43">
        <v>0</v>
      </c>
      <c r="AU734" s="43">
        <v>0</v>
      </c>
      <c r="AV734" s="43">
        <v>0</v>
      </c>
      <c r="AW734" s="43">
        <v>0</v>
      </c>
      <c r="AX734" s="43">
        <v>0</v>
      </c>
      <c r="AY734" s="43">
        <v>0</v>
      </c>
      <c r="AZ734" s="43">
        <v>0</v>
      </c>
      <c r="BA734" s="43">
        <v>0</v>
      </c>
    </row>
    <row r="735" spans="1:53" s="6" customFormat="1" x14ac:dyDescent="0.25">
      <c r="A735" s="6">
        <v>2070</v>
      </c>
      <c r="B735" s="6" t="s">
        <v>92</v>
      </c>
      <c r="C735" s="6" t="s">
        <v>101</v>
      </c>
      <c r="E735" s="6" t="s">
        <v>113</v>
      </c>
      <c r="F735" s="43" t="s">
        <v>51</v>
      </c>
      <c r="G735" s="43" t="s">
        <v>54</v>
      </c>
      <c r="H735" s="43" t="s">
        <v>50</v>
      </c>
      <c r="I735" s="43">
        <v>0.97850000000000004</v>
      </c>
      <c r="J735" s="43">
        <v>840.36580000000004</v>
      </c>
      <c r="K735" s="43">
        <v>5102.6606000000002</v>
      </c>
      <c r="L735" s="43">
        <v>189.87459999999999</v>
      </c>
      <c r="M735" s="43">
        <v>0</v>
      </c>
      <c r="N735" s="43">
        <v>14.2531</v>
      </c>
      <c r="O735" s="43">
        <v>45.7789</v>
      </c>
      <c r="P735" s="43">
        <v>50.478000000000002</v>
      </c>
      <c r="Q735" s="43">
        <v>474.34010000000001</v>
      </c>
      <c r="R735" s="43">
        <v>0</v>
      </c>
      <c r="S735" s="43">
        <v>1.1498999999999999</v>
      </c>
      <c r="T735" s="43">
        <v>66.503200000000007</v>
      </c>
      <c r="U735" s="43">
        <v>0</v>
      </c>
      <c r="V735" s="43">
        <v>0</v>
      </c>
      <c r="W735" s="43">
        <v>0</v>
      </c>
      <c r="X735" s="43">
        <v>103.30500000000001</v>
      </c>
      <c r="Y735" s="43">
        <v>10.225</v>
      </c>
      <c r="Z735" s="43">
        <v>1389.3072</v>
      </c>
      <c r="AA735" s="43">
        <v>0</v>
      </c>
      <c r="AB735" s="43">
        <v>0</v>
      </c>
      <c r="AC735" s="43">
        <v>30.7057</v>
      </c>
      <c r="AD735" s="43">
        <v>0</v>
      </c>
      <c r="AE735" s="43">
        <v>0</v>
      </c>
      <c r="AF735" s="43">
        <v>17.966100000000001</v>
      </c>
      <c r="AG735" s="43">
        <v>9238.0650000000005</v>
      </c>
      <c r="AH735" s="43">
        <v>25.2042</v>
      </c>
      <c r="AI735" s="43">
        <v>0</v>
      </c>
      <c r="AJ735" s="43">
        <v>-9999</v>
      </c>
      <c r="AK735" s="43">
        <v>5943.0264999999999</v>
      </c>
      <c r="AL735" s="43">
        <v>204.1277</v>
      </c>
      <c r="AM735" s="43">
        <v>1502.8371999999999</v>
      </c>
      <c r="AN735" s="43">
        <v>67.653099999999995</v>
      </c>
      <c r="AO735" s="43">
        <v>474.34010000000001</v>
      </c>
      <c r="AP735" s="43">
        <v>106.3879</v>
      </c>
      <c r="AQ735" s="43">
        <v>63.744900000000001</v>
      </c>
      <c r="AR735" s="43">
        <v>0</v>
      </c>
      <c r="AS735" s="43">
        <v>0</v>
      </c>
      <c r="AT735" s="43">
        <v>0</v>
      </c>
      <c r="AU735" s="43">
        <v>0</v>
      </c>
      <c r="AV735" s="43">
        <v>0</v>
      </c>
      <c r="AW735" s="43">
        <v>0</v>
      </c>
      <c r="AX735" s="43">
        <v>0</v>
      </c>
      <c r="AY735" s="43">
        <v>0</v>
      </c>
      <c r="AZ735" s="43">
        <v>0</v>
      </c>
      <c r="BA735" s="43">
        <v>0</v>
      </c>
    </row>
    <row r="736" spans="1:53" s="6" customFormat="1" x14ac:dyDescent="0.25">
      <c r="A736" s="6">
        <v>2085</v>
      </c>
      <c r="B736" s="6" t="s">
        <v>92</v>
      </c>
      <c r="C736" s="6" t="s">
        <v>101</v>
      </c>
      <c r="E736" s="6" t="s">
        <v>113</v>
      </c>
      <c r="F736" s="43" t="s">
        <v>51</v>
      </c>
      <c r="G736" s="43" t="s">
        <v>54</v>
      </c>
      <c r="H736" s="43" t="s">
        <v>50</v>
      </c>
      <c r="I736" s="43">
        <v>1.3087</v>
      </c>
      <c r="J736" s="43">
        <v>827.62</v>
      </c>
      <c r="K736" s="43">
        <v>5064.8158999999996</v>
      </c>
      <c r="L736" s="43">
        <v>189.81100000000001</v>
      </c>
      <c r="M736" s="43">
        <v>0</v>
      </c>
      <c r="N736" s="43">
        <v>14.2057</v>
      </c>
      <c r="O736" s="43">
        <v>17.430700000000002</v>
      </c>
      <c r="P736" s="43">
        <v>46.053600000000003</v>
      </c>
      <c r="Q736" s="43">
        <v>366.20830000000001</v>
      </c>
      <c r="R736" s="43">
        <v>0</v>
      </c>
      <c r="S736" s="43">
        <v>0.63839999999999997</v>
      </c>
      <c r="T736" s="43">
        <v>212.6003</v>
      </c>
      <c r="U736" s="43">
        <v>0</v>
      </c>
      <c r="V736" s="43">
        <v>0</v>
      </c>
      <c r="W736" s="43">
        <v>0</v>
      </c>
      <c r="X736" s="43">
        <v>103.07250000000001</v>
      </c>
      <c r="Y736" s="43">
        <v>6.51</v>
      </c>
      <c r="Z736" s="43">
        <v>1451.9304</v>
      </c>
      <c r="AA736" s="43">
        <v>0</v>
      </c>
      <c r="AB736" s="43">
        <v>0</v>
      </c>
      <c r="AC736" s="43">
        <v>11.606999999999999</v>
      </c>
      <c r="AD736" s="43">
        <v>0</v>
      </c>
      <c r="AE736" s="43">
        <v>0</v>
      </c>
      <c r="AF736" s="43">
        <v>11.663600000000001</v>
      </c>
      <c r="AG736" s="43">
        <v>9238.0650000000005</v>
      </c>
      <c r="AH736" s="43">
        <v>37.950000000000003</v>
      </c>
      <c r="AI736" s="43">
        <v>0</v>
      </c>
      <c r="AJ736" s="43">
        <v>-9999</v>
      </c>
      <c r="AK736" s="43">
        <v>5892.4359000000004</v>
      </c>
      <c r="AL736" s="43">
        <v>204.01669999999999</v>
      </c>
      <c r="AM736" s="43">
        <v>1561.5128999999999</v>
      </c>
      <c r="AN736" s="43">
        <v>213.23869999999999</v>
      </c>
      <c r="AO736" s="43">
        <v>366.20830000000001</v>
      </c>
      <c r="AP736" s="43">
        <v>95.610600000000005</v>
      </c>
      <c r="AQ736" s="43">
        <v>29.0943</v>
      </c>
      <c r="AR736" s="43">
        <v>0</v>
      </c>
      <c r="AS736" s="43">
        <v>0</v>
      </c>
      <c r="AT736" s="43">
        <v>0</v>
      </c>
      <c r="AU736" s="43">
        <v>0</v>
      </c>
      <c r="AV736" s="43">
        <v>0</v>
      </c>
      <c r="AW736" s="43">
        <v>0</v>
      </c>
      <c r="AX736" s="43">
        <v>0</v>
      </c>
      <c r="AY736" s="43">
        <v>0</v>
      </c>
      <c r="AZ736" s="43">
        <v>0</v>
      </c>
      <c r="BA736" s="43">
        <v>0</v>
      </c>
    </row>
    <row r="737" spans="1:53" s="6" customFormat="1" x14ac:dyDescent="0.25">
      <c r="A737" s="6">
        <v>2100</v>
      </c>
      <c r="B737" s="6" t="s">
        <v>92</v>
      </c>
      <c r="C737" s="6" t="s">
        <v>101</v>
      </c>
      <c r="E737" s="6" t="s">
        <v>113</v>
      </c>
      <c r="F737" s="43" t="s">
        <v>51</v>
      </c>
      <c r="G737" s="43" t="s">
        <v>54</v>
      </c>
      <c r="H737" s="43" t="s">
        <v>50</v>
      </c>
      <c r="I737" s="43">
        <v>1.6326000000000001</v>
      </c>
      <c r="J737" s="43">
        <v>816.00930000000005</v>
      </c>
      <c r="K737" s="43">
        <v>5030.0370999999996</v>
      </c>
      <c r="L737" s="43">
        <v>189.69059999999999</v>
      </c>
      <c r="M737" s="43">
        <v>0</v>
      </c>
      <c r="N737" s="43">
        <v>13.9016</v>
      </c>
      <c r="O737" s="43">
        <v>7.7100999999999997</v>
      </c>
      <c r="P737" s="43">
        <v>43.561199999999999</v>
      </c>
      <c r="Q737" s="43">
        <v>176.33029999999999</v>
      </c>
      <c r="R737" s="43">
        <v>0</v>
      </c>
      <c r="S737" s="43">
        <v>0.33489999999999998</v>
      </c>
      <c r="T737" s="43">
        <v>271.2756</v>
      </c>
      <c r="U737" s="43">
        <v>0</v>
      </c>
      <c r="V737" s="43">
        <v>0</v>
      </c>
      <c r="W737" s="43">
        <v>0</v>
      </c>
      <c r="X737" s="43">
        <v>102.9075</v>
      </c>
      <c r="Y737" s="43">
        <v>4.4675000000000002</v>
      </c>
      <c r="Z737" s="43">
        <v>1641.4802999999999</v>
      </c>
      <c r="AA737" s="43">
        <v>0</v>
      </c>
      <c r="AB737" s="43">
        <v>0</v>
      </c>
      <c r="AC737" s="43">
        <v>6.5285000000000002</v>
      </c>
      <c r="AD737" s="43">
        <v>0</v>
      </c>
      <c r="AE737" s="43">
        <v>0</v>
      </c>
      <c r="AF737" s="43">
        <v>8.3223000000000003</v>
      </c>
      <c r="AG737" s="43">
        <v>9238.0650000000005</v>
      </c>
      <c r="AH737" s="43">
        <v>49.560699999999997</v>
      </c>
      <c r="AI737" s="43">
        <v>0</v>
      </c>
      <c r="AJ737" s="43">
        <v>-9999</v>
      </c>
      <c r="AK737" s="43">
        <v>5846.0465000000004</v>
      </c>
      <c r="AL737" s="43">
        <v>203.59219999999999</v>
      </c>
      <c r="AM737" s="43">
        <v>1748.8552999999999</v>
      </c>
      <c r="AN737" s="43">
        <v>271.61059999999998</v>
      </c>
      <c r="AO737" s="43">
        <v>176.33029999999999</v>
      </c>
      <c r="AP737" s="43">
        <v>99.650400000000005</v>
      </c>
      <c r="AQ737" s="43">
        <v>16.032299999999999</v>
      </c>
      <c r="AR737" s="43">
        <v>0</v>
      </c>
      <c r="AS737" s="43">
        <v>0</v>
      </c>
      <c r="AT737" s="43">
        <v>0</v>
      </c>
      <c r="AU737" s="43">
        <v>0</v>
      </c>
      <c r="AV737" s="43">
        <v>0</v>
      </c>
      <c r="AW737" s="43">
        <v>0</v>
      </c>
      <c r="AX737" s="43">
        <v>0</v>
      </c>
      <c r="AY737" s="43">
        <v>0</v>
      </c>
      <c r="AZ737" s="43">
        <v>0</v>
      </c>
      <c r="BA737" s="43">
        <v>0</v>
      </c>
    </row>
    <row r="738" spans="1:53" s="6" customFormat="1" x14ac:dyDescent="0.25">
      <c r="A738" s="6">
        <v>0</v>
      </c>
      <c r="B738" s="6" t="s">
        <v>97</v>
      </c>
      <c r="C738" s="6" t="s">
        <v>101</v>
      </c>
      <c r="D738" s="6" t="s">
        <v>135</v>
      </c>
      <c r="E738" s="6" t="s">
        <v>112</v>
      </c>
      <c r="F738" s="43" t="s">
        <v>51</v>
      </c>
      <c r="G738" s="43" t="s">
        <v>54</v>
      </c>
      <c r="H738" s="43" t="s">
        <v>50</v>
      </c>
      <c r="I738" s="43">
        <v>0</v>
      </c>
      <c r="J738" s="43">
        <v>0.05</v>
      </c>
      <c r="K738" s="43">
        <v>16.467500000000001</v>
      </c>
      <c r="L738" s="43">
        <v>0</v>
      </c>
      <c r="M738" s="43">
        <v>0</v>
      </c>
      <c r="N738" s="43">
        <v>0</v>
      </c>
      <c r="O738" s="43">
        <v>0</v>
      </c>
      <c r="P738" s="43">
        <v>0</v>
      </c>
      <c r="Q738" s="43">
        <v>0.13250000000000001</v>
      </c>
      <c r="R738" s="43">
        <v>0</v>
      </c>
      <c r="S738" s="43">
        <v>5.15</v>
      </c>
      <c r="T738" s="43">
        <v>8.8925000000000001</v>
      </c>
      <c r="U738" s="43">
        <v>0</v>
      </c>
      <c r="V738" s="43">
        <v>0</v>
      </c>
      <c r="W738" s="43">
        <v>6.59</v>
      </c>
      <c r="X738" s="43">
        <v>0</v>
      </c>
      <c r="Y738" s="43">
        <v>0</v>
      </c>
      <c r="Z738" s="43">
        <v>48392.535000000003</v>
      </c>
      <c r="AA738" s="43">
        <v>0</v>
      </c>
      <c r="AB738" s="43">
        <v>0</v>
      </c>
      <c r="AC738" s="43">
        <v>2.7949999999999999</v>
      </c>
      <c r="AD738" s="43">
        <v>0</v>
      </c>
      <c r="AE738" s="43">
        <v>0</v>
      </c>
      <c r="AF738" s="43">
        <v>0</v>
      </c>
      <c r="AG738" s="43">
        <v>2.7974999999999999</v>
      </c>
      <c r="AH738" s="43">
        <v>0</v>
      </c>
      <c r="AI738" s="43">
        <v>0</v>
      </c>
      <c r="AJ738" s="43">
        <v>-9999</v>
      </c>
      <c r="AK738" s="43">
        <v>16.517499999999998</v>
      </c>
      <c r="AL738" s="43">
        <v>0</v>
      </c>
      <c r="AM738" s="43">
        <v>48392.535000000003</v>
      </c>
      <c r="AN738" s="43">
        <v>20.6325</v>
      </c>
      <c r="AO738" s="43">
        <v>0.13250000000000001</v>
      </c>
      <c r="AP738" s="43">
        <v>2.7949999999999999</v>
      </c>
      <c r="AQ738" s="43">
        <v>0</v>
      </c>
      <c r="AR738" s="43">
        <v>0</v>
      </c>
      <c r="AS738" s="43">
        <v>0</v>
      </c>
      <c r="AT738" s="43">
        <v>0</v>
      </c>
      <c r="AU738" s="43">
        <v>0</v>
      </c>
      <c r="AV738" s="43">
        <v>0</v>
      </c>
      <c r="AW738" s="43">
        <v>0</v>
      </c>
      <c r="AX738" s="43">
        <v>0</v>
      </c>
      <c r="AY738" s="43">
        <v>0</v>
      </c>
      <c r="AZ738" s="43">
        <v>0</v>
      </c>
      <c r="BA738" s="43">
        <v>0</v>
      </c>
    </row>
    <row r="739" spans="1:53" s="6" customFormat="1" x14ac:dyDescent="0.25">
      <c r="A739" s="6">
        <v>2010</v>
      </c>
      <c r="B739" s="6" t="s">
        <v>97</v>
      </c>
      <c r="C739" s="6" t="s">
        <v>101</v>
      </c>
      <c r="D739" s="6" t="s">
        <v>135</v>
      </c>
      <c r="E739" s="6" t="s">
        <v>112</v>
      </c>
      <c r="F739" s="43" t="s">
        <v>51</v>
      </c>
      <c r="G739" s="43" t="s">
        <v>54</v>
      </c>
      <c r="H739" s="43" t="s">
        <v>50</v>
      </c>
      <c r="I739" s="43">
        <v>0</v>
      </c>
      <c r="J739" s="43">
        <v>4.0500000000000001E-2</v>
      </c>
      <c r="K739" s="43">
        <v>15.0725</v>
      </c>
      <c r="L739" s="43">
        <v>0</v>
      </c>
      <c r="M739" s="43">
        <v>0</v>
      </c>
      <c r="N739" s="43">
        <v>0</v>
      </c>
      <c r="O739" s="43">
        <v>0</v>
      </c>
      <c r="P739" s="43">
        <v>1.395</v>
      </c>
      <c r="Q739" s="43">
        <v>2.4388000000000001</v>
      </c>
      <c r="R739" s="43">
        <v>0</v>
      </c>
      <c r="S739" s="43">
        <v>5.1436000000000002</v>
      </c>
      <c r="T739" s="43">
        <v>8.5166000000000004</v>
      </c>
      <c r="U739" s="43">
        <v>0</v>
      </c>
      <c r="V739" s="43">
        <v>0</v>
      </c>
      <c r="W739" s="43">
        <v>6.5560999999999998</v>
      </c>
      <c r="X739" s="43">
        <v>0</v>
      </c>
      <c r="Y739" s="43">
        <v>0</v>
      </c>
      <c r="Z739" s="43">
        <v>48392.951200000003</v>
      </c>
      <c r="AA739" s="43">
        <v>0</v>
      </c>
      <c r="AB739" s="43">
        <v>0</v>
      </c>
      <c r="AC739" s="43">
        <v>0.48870000000000002</v>
      </c>
      <c r="AD739" s="43">
        <v>0</v>
      </c>
      <c r="AE739" s="43">
        <v>0</v>
      </c>
      <c r="AF739" s="43">
        <v>0</v>
      </c>
      <c r="AG739" s="43">
        <v>2.7974999999999999</v>
      </c>
      <c r="AH739" s="43">
        <v>9.4999999999999998E-3</v>
      </c>
      <c r="AI739" s="43">
        <v>0</v>
      </c>
      <c r="AJ739" s="43">
        <v>-9999</v>
      </c>
      <c r="AK739" s="43">
        <v>15.113</v>
      </c>
      <c r="AL739" s="43">
        <v>0</v>
      </c>
      <c r="AM739" s="43">
        <v>48392.951200000003</v>
      </c>
      <c r="AN739" s="43">
        <v>20.2163</v>
      </c>
      <c r="AO739" s="43">
        <v>2.4388000000000001</v>
      </c>
      <c r="AP739" s="43">
        <v>1.8932</v>
      </c>
      <c r="AQ739" s="43">
        <v>0</v>
      </c>
      <c r="AR739" s="43">
        <v>0</v>
      </c>
      <c r="AS739" s="43">
        <v>0</v>
      </c>
      <c r="AT739" s="43">
        <v>0</v>
      </c>
      <c r="AU739" s="43">
        <v>0</v>
      </c>
      <c r="AV739" s="43">
        <v>0</v>
      </c>
      <c r="AW739" s="43">
        <v>0</v>
      </c>
      <c r="AX739" s="43">
        <v>0</v>
      </c>
      <c r="AY739" s="43">
        <v>0</v>
      </c>
      <c r="AZ739" s="43">
        <v>0</v>
      </c>
      <c r="BA739" s="43">
        <v>0</v>
      </c>
    </row>
    <row r="740" spans="1:53" s="6" customFormat="1" x14ac:dyDescent="0.25">
      <c r="A740" s="6">
        <v>2025</v>
      </c>
      <c r="B740" s="6" t="s">
        <v>97</v>
      </c>
      <c r="C740" s="6" t="s">
        <v>101</v>
      </c>
      <c r="D740" s="6" t="s">
        <v>135</v>
      </c>
      <c r="E740" s="6" t="s">
        <v>112</v>
      </c>
      <c r="F740" s="43" t="s">
        <v>51</v>
      </c>
      <c r="G740" s="43" t="s">
        <v>54</v>
      </c>
      <c r="H740" s="43" t="s">
        <v>50</v>
      </c>
      <c r="I740" s="43">
        <v>0.16569999999999999</v>
      </c>
      <c r="J740" s="43">
        <v>0.04</v>
      </c>
      <c r="K740" s="43">
        <v>14.706</v>
      </c>
      <c r="L740" s="43">
        <v>0</v>
      </c>
      <c r="M740" s="43">
        <v>0</v>
      </c>
      <c r="N740" s="43">
        <v>0</v>
      </c>
      <c r="O740" s="43">
        <v>0</v>
      </c>
      <c r="P740" s="43">
        <v>0.36659999999999998</v>
      </c>
      <c r="Q740" s="43">
        <v>2.5303</v>
      </c>
      <c r="R740" s="43">
        <v>0</v>
      </c>
      <c r="S740" s="43">
        <v>5.0334000000000003</v>
      </c>
      <c r="T740" s="43">
        <v>8.8848000000000003</v>
      </c>
      <c r="U740" s="43">
        <v>0</v>
      </c>
      <c r="V740" s="43">
        <v>0</v>
      </c>
      <c r="W740" s="43">
        <v>6.1482999999999999</v>
      </c>
      <c r="X740" s="43">
        <v>0</v>
      </c>
      <c r="Y740" s="43">
        <v>0</v>
      </c>
      <c r="Z740" s="43">
        <v>48394.4879</v>
      </c>
      <c r="AA740" s="43">
        <v>0</v>
      </c>
      <c r="AB740" s="43">
        <v>0</v>
      </c>
      <c r="AC740" s="43">
        <v>0.40539999999999998</v>
      </c>
      <c r="AD740" s="43">
        <v>0</v>
      </c>
      <c r="AE740" s="43">
        <v>0</v>
      </c>
      <c r="AF740" s="43">
        <v>0</v>
      </c>
      <c r="AG740" s="43">
        <v>2.7974999999999999</v>
      </c>
      <c r="AH740" s="43">
        <v>0.01</v>
      </c>
      <c r="AI740" s="43">
        <v>0</v>
      </c>
      <c r="AJ740" s="43">
        <v>-9999</v>
      </c>
      <c r="AK740" s="43">
        <v>14.746</v>
      </c>
      <c r="AL740" s="43">
        <v>0</v>
      </c>
      <c r="AM740" s="43">
        <v>48394.4879</v>
      </c>
      <c r="AN740" s="43">
        <v>20.066400000000002</v>
      </c>
      <c r="AO740" s="43">
        <v>2.5303</v>
      </c>
      <c r="AP740" s="43">
        <v>0.78190000000000004</v>
      </c>
      <c r="AQ740" s="43">
        <v>0</v>
      </c>
      <c r="AR740" s="43">
        <v>0</v>
      </c>
      <c r="AS740" s="43">
        <v>0</v>
      </c>
      <c r="AT740" s="43">
        <v>0</v>
      </c>
      <c r="AU740" s="43">
        <v>0</v>
      </c>
      <c r="AV740" s="43">
        <v>0</v>
      </c>
      <c r="AW740" s="43">
        <v>0</v>
      </c>
      <c r="AX740" s="43">
        <v>0</v>
      </c>
      <c r="AY740" s="43">
        <v>0</v>
      </c>
      <c r="AZ740" s="43">
        <v>0</v>
      </c>
      <c r="BA740" s="43">
        <v>0</v>
      </c>
    </row>
    <row r="741" spans="1:53" s="6" customFormat="1" x14ac:dyDescent="0.25">
      <c r="A741" s="6">
        <v>2040</v>
      </c>
      <c r="B741" s="6" t="s">
        <v>97</v>
      </c>
      <c r="C741" s="6" t="s">
        <v>101</v>
      </c>
      <c r="D741" s="6" t="s">
        <v>135</v>
      </c>
      <c r="E741" s="6" t="s">
        <v>112</v>
      </c>
      <c r="F741" s="43" t="s">
        <v>51</v>
      </c>
      <c r="G741" s="43" t="s">
        <v>54</v>
      </c>
      <c r="H741" s="43" t="s">
        <v>50</v>
      </c>
      <c r="I741" s="43">
        <v>0.40699999999999997</v>
      </c>
      <c r="J741" s="43">
        <v>3.5900000000000001E-2</v>
      </c>
      <c r="K741" s="43">
        <v>14.269299999999999</v>
      </c>
      <c r="L741" s="43">
        <v>0</v>
      </c>
      <c r="M741" s="43">
        <v>0</v>
      </c>
      <c r="N741" s="43">
        <v>0</v>
      </c>
      <c r="O741" s="43">
        <v>0</v>
      </c>
      <c r="P741" s="43">
        <v>0.43509999999999999</v>
      </c>
      <c r="Q741" s="43">
        <v>2.5467</v>
      </c>
      <c r="R741" s="43">
        <v>0</v>
      </c>
      <c r="S741" s="43">
        <v>4.6946000000000003</v>
      </c>
      <c r="T741" s="43">
        <v>8.1643000000000008</v>
      </c>
      <c r="U741" s="43">
        <v>0</v>
      </c>
      <c r="V741" s="43">
        <v>0</v>
      </c>
      <c r="W741" s="43">
        <v>6.04</v>
      </c>
      <c r="X741" s="43">
        <v>0</v>
      </c>
      <c r="Y741" s="43">
        <v>0</v>
      </c>
      <c r="Z741" s="43">
        <v>48396.142599999999</v>
      </c>
      <c r="AA741" s="43">
        <v>0</v>
      </c>
      <c r="AB741" s="43">
        <v>0</v>
      </c>
      <c r="AC741" s="43">
        <v>0.26989999999999997</v>
      </c>
      <c r="AD741" s="43">
        <v>0</v>
      </c>
      <c r="AE741" s="43">
        <v>0</v>
      </c>
      <c r="AF741" s="43">
        <v>0</v>
      </c>
      <c r="AG741" s="43">
        <v>2.7974999999999999</v>
      </c>
      <c r="AH741" s="43">
        <v>1.41E-2</v>
      </c>
      <c r="AI741" s="43">
        <v>0</v>
      </c>
      <c r="AJ741" s="43">
        <v>-9999</v>
      </c>
      <c r="AK741" s="43">
        <v>14.305199999999999</v>
      </c>
      <c r="AL741" s="43">
        <v>0</v>
      </c>
      <c r="AM741" s="43">
        <v>48396.142599999999</v>
      </c>
      <c r="AN741" s="43">
        <v>18.899000000000001</v>
      </c>
      <c r="AO741" s="43">
        <v>2.5467</v>
      </c>
      <c r="AP741" s="43">
        <v>0.71899999999999997</v>
      </c>
      <c r="AQ741" s="43">
        <v>0</v>
      </c>
      <c r="AR741" s="43">
        <v>0</v>
      </c>
      <c r="AS741" s="43">
        <v>0</v>
      </c>
      <c r="AT741" s="43">
        <v>0</v>
      </c>
      <c r="AU741" s="43">
        <v>0</v>
      </c>
      <c r="AV741" s="43">
        <v>0</v>
      </c>
      <c r="AW741" s="43">
        <v>0</v>
      </c>
      <c r="AX741" s="43">
        <v>0</v>
      </c>
      <c r="AY741" s="43">
        <v>0</v>
      </c>
      <c r="AZ741" s="43">
        <v>0</v>
      </c>
      <c r="BA741" s="43">
        <v>0</v>
      </c>
    </row>
    <row r="742" spans="1:53" s="6" customFormat="1" x14ac:dyDescent="0.25">
      <c r="A742" s="6">
        <v>2055</v>
      </c>
      <c r="B742" s="6" t="s">
        <v>97</v>
      </c>
      <c r="C742" s="6" t="s">
        <v>101</v>
      </c>
      <c r="D742" s="6" t="s">
        <v>135</v>
      </c>
      <c r="E742" s="6" t="s">
        <v>112</v>
      </c>
      <c r="F742" s="43" t="s">
        <v>51</v>
      </c>
      <c r="G742" s="43" t="s">
        <v>54</v>
      </c>
      <c r="H742" s="43" t="s">
        <v>50</v>
      </c>
      <c r="I742" s="43">
        <v>0.64829999999999999</v>
      </c>
      <c r="J742" s="43">
        <v>2.8000000000000001E-2</v>
      </c>
      <c r="K742" s="43">
        <v>13.8728</v>
      </c>
      <c r="L742" s="43">
        <v>0</v>
      </c>
      <c r="M742" s="43">
        <v>0</v>
      </c>
      <c r="N742" s="43">
        <v>0</v>
      </c>
      <c r="O742" s="43">
        <v>0</v>
      </c>
      <c r="P742" s="43">
        <v>0.39240000000000003</v>
      </c>
      <c r="Q742" s="43">
        <v>2.9142999999999999</v>
      </c>
      <c r="R742" s="43">
        <v>0</v>
      </c>
      <c r="S742" s="43">
        <v>4.3891</v>
      </c>
      <c r="T742" s="43">
        <v>7.2019000000000002</v>
      </c>
      <c r="U742" s="43">
        <v>0</v>
      </c>
      <c r="V742" s="43">
        <v>0</v>
      </c>
      <c r="W742" s="43">
        <v>5.9869000000000003</v>
      </c>
      <c r="X742" s="43">
        <v>0</v>
      </c>
      <c r="Y742" s="43">
        <v>0</v>
      </c>
      <c r="Z742" s="43">
        <v>48397.672299999998</v>
      </c>
      <c r="AA742" s="43">
        <v>0</v>
      </c>
      <c r="AB742" s="43">
        <v>0</v>
      </c>
      <c r="AC742" s="43">
        <v>0.1328</v>
      </c>
      <c r="AD742" s="43">
        <v>0</v>
      </c>
      <c r="AE742" s="43">
        <v>0</v>
      </c>
      <c r="AF742" s="43">
        <v>0</v>
      </c>
      <c r="AG742" s="43">
        <v>2.7974999999999999</v>
      </c>
      <c r="AH742" s="43">
        <v>2.1999999999999999E-2</v>
      </c>
      <c r="AI742" s="43">
        <v>0</v>
      </c>
      <c r="AJ742" s="43">
        <v>-9999</v>
      </c>
      <c r="AK742" s="43">
        <v>13.9008</v>
      </c>
      <c r="AL742" s="43">
        <v>0</v>
      </c>
      <c r="AM742" s="43">
        <v>48397.672299999998</v>
      </c>
      <c r="AN742" s="43">
        <v>17.5779</v>
      </c>
      <c r="AO742" s="43">
        <v>2.9142999999999999</v>
      </c>
      <c r="AP742" s="43">
        <v>0.54720000000000002</v>
      </c>
      <c r="AQ742" s="43">
        <v>0</v>
      </c>
      <c r="AR742" s="43">
        <v>0</v>
      </c>
      <c r="AS742" s="43">
        <v>0</v>
      </c>
      <c r="AT742" s="43">
        <v>0</v>
      </c>
      <c r="AU742" s="43">
        <v>0</v>
      </c>
      <c r="AV742" s="43">
        <v>0</v>
      </c>
      <c r="AW742" s="43">
        <v>0</v>
      </c>
      <c r="AX742" s="43">
        <v>0</v>
      </c>
      <c r="AY742" s="43">
        <v>0</v>
      </c>
      <c r="AZ742" s="43">
        <v>0</v>
      </c>
      <c r="BA742" s="43">
        <v>0</v>
      </c>
    </row>
    <row r="743" spans="1:53" s="6" customFormat="1" x14ac:dyDescent="0.25">
      <c r="A743" s="6">
        <v>2070</v>
      </c>
      <c r="B743" s="6" t="s">
        <v>97</v>
      </c>
      <c r="C743" s="6" t="s">
        <v>101</v>
      </c>
      <c r="D743" s="6" t="s">
        <v>135</v>
      </c>
      <c r="E743" s="6" t="s">
        <v>112</v>
      </c>
      <c r="F743" s="43" t="s">
        <v>51</v>
      </c>
      <c r="G743" s="43" t="s">
        <v>54</v>
      </c>
      <c r="H743" s="43" t="s">
        <v>50</v>
      </c>
      <c r="I743" s="43">
        <v>0.97850000000000004</v>
      </c>
      <c r="J743" s="43">
        <v>1.0999999999999999E-2</v>
      </c>
      <c r="K743" s="43">
        <v>13.3957</v>
      </c>
      <c r="L743" s="43">
        <v>0</v>
      </c>
      <c r="M743" s="43">
        <v>0</v>
      </c>
      <c r="N743" s="43">
        <v>0</v>
      </c>
      <c r="O743" s="43">
        <v>0</v>
      </c>
      <c r="P743" s="43">
        <v>0.47449999999999998</v>
      </c>
      <c r="Q743" s="43">
        <v>2.9811999999999999</v>
      </c>
      <c r="R743" s="43">
        <v>0</v>
      </c>
      <c r="S743" s="43">
        <v>0.33660000000000001</v>
      </c>
      <c r="T743" s="43">
        <v>5.9519000000000002</v>
      </c>
      <c r="U743" s="43">
        <v>0</v>
      </c>
      <c r="V743" s="43">
        <v>0</v>
      </c>
      <c r="W743" s="43">
        <v>5.8592000000000004</v>
      </c>
      <c r="X743" s="43">
        <v>0</v>
      </c>
      <c r="Y743" s="43">
        <v>0</v>
      </c>
      <c r="Z743" s="43">
        <v>48403.557699999998</v>
      </c>
      <c r="AA743" s="43">
        <v>0</v>
      </c>
      <c r="AB743" s="43">
        <v>0</v>
      </c>
      <c r="AC743" s="43">
        <v>5.5999999999999999E-3</v>
      </c>
      <c r="AD743" s="43">
        <v>0</v>
      </c>
      <c r="AE743" s="43">
        <v>0</v>
      </c>
      <c r="AF743" s="43">
        <v>0</v>
      </c>
      <c r="AG743" s="43">
        <v>2.7974999999999999</v>
      </c>
      <c r="AH743" s="43">
        <v>3.9E-2</v>
      </c>
      <c r="AI743" s="43">
        <v>0</v>
      </c>
      <c r="AJ743" s="43">
        <v>-9999</v>
      </c>
      <c r="AK743" s="43">
        <v>13.406700000000001</v>
      </c>
      <c r="AL743" s="43">
        <v>0</v>
      </c>
      <c r="AM743" s="43">
        <v>48403.557699999998</v>
      </c>
      <c r="AN743" s="43">
        <v>12.1477</v>
      </c>
      <c r="AO743" s="43">
        <v>2.9811999999999999</v>
      </c>
      <c r="AP743" s="43">
        <v>0.51910000000000001</v>
      </c>
      <c r="AQ743" s="43">
        <v>0</v>
      </c>
      <c r="AR743" s="43">
        <v>0</v>
      </c>
      <c r="AS743" s="43">
        <v>0</v>
      </c>
      <c r="AT743" s="43">
        <v>0</v>
      </c>
      <c r="AU743" s="43">
        <v>0</v>
      </c>
      <c r="AV743" s="43">
        <v>0</v>
      </c>
      <c r="AW743" s="43">
        <v>0</v>
      </c>
      <c r="AX743" s="43">
        <v>0</v>
      </c>
      <c r="AY743" s="43">
        <v>0</v>
      </c>
      <c r="AZ743" s="43">
        <v>0</v>
      </c>
      <c r="BA743" s="43">
        <v>0</v>
      </c>
    </row>
    <row r="744" spans="1:53" s="6" customFormat="1" x14ac:dyDescent="0.25">
      <c r="A744" s="6">
        <v>2085</v>
      </c>
      <c r="B744" s="6" t="s">
        <v>97</v>
      </c>
      <c r="C744" s="6" t="s">
        <v>101</v>
      </c>
      <c r="D744" s="6" t="s">
        <v>135</v>
      </c>
      <c r="E744" s="6" t="s">
        <v>112</v>
      </c>
      <c r="F744" s="43" t="s">
        <v>51</v>
      </c>
      <c r="G744" s="43" t="s">
        <v>54</v>
      </c>
      <c r="H744" s="43" t="s">
        <v>50</v>
      </c>
      <c r="I744" s="43">
        <v>1.3087</v>
      </c>
      <c r="J744" s="43">
        <v>5.1999999999999998E-3</v>
      </c>
      <c r="K744" s="43">
        <v>12.9694</v>
      </c>
      <c r="L744" s="43">
        <v>0</v>
      </c>
      <c r="M744" s="43">
        <v>0</v>
      </c>
      <c r="N744" s="43">
        <v>0</v>
      </c>
      <c r="O744" s="43">
        <v>0</v>
      </c>
      <c r="P744" s="43">
        <v>0.42570000000000002</v>
      </c>
      <c r="Q744" s="43">
        <v>3.1414</v>
      </c>
      <c r="R744" s="43">
        <v>0</v>
      </c>
      <c r="S744" s="43">
        <v>0.19620000000000001</v>
      </c>
      <c r="T744" s="43">
        <v>1.1614</v>
      </c>
      <c r="U744" s="43">
        <v>0</v>
      </c>
      <c r="V744" s="43">
        <v>0</v>
      </c>
      <c r="W744" s="43">
        <v>4.4988000000000001</v>
      </c>
      <c r="X744" s="43">
        <v>0</v>
      </c>
      <c r="Y744" s="43">
        <v>0</v>
      </c>
      <c r="Z744" s="43">
        <v>48410.169699999999</v>
      </c>
      <c r="AA744" s="43">
        <v>0</v>
      </c>
      <c r="AB744" s="43">
        <v>0</v>
      </c>
      <c r="AC744" s="43">
        <v>0</v>
      </c>
      <c r="AD744" s="43">
        <v>0</v>
      </c>
      <c r="AE744" s="43">
        <v>0</v>
      </c>
      <c r="AF744" s="43">
        <v>0</v>
      </c>
      <c r="AG744" s="43">
        <v>2.7974999999999999</v>
      </c>
      <c r="AH744" s="43">
        <v>4.48E-2</v>
      </c>
      <c r="AI744" s="43">
        <v>0</v>
      </c>
      <c r="AJ744" s="43">
        <v>-9999</v>
      </c>
      <c r="AK744" s="43">
        <v>12.974600000000001</v>
      </c>
      <c r="AL744" s="43">
        <v>0</v>
      </c>
      <c r="AM744" s="43">
        <v>48410.169699999999</v>
      </c>
      <c r="AN744" s="43">
        <v>5.8563000000000001</v>
      </c>
      <c r="AO744" s="43">
        <v>3.1414</v>
      </c>
      <c r="AP744" s="43">
        <v>0.47049999999999997</v>
      </c>
      <c r="AQ744" s="43">
        <v>0</v>
      </c>
      <c r="AR744" s="43">
        <v>0</v>
      </c>
      <c r="AS744" s="43">
        <v>0</v>
      </c>
      <c r="AT744" s="43">
        <v>0</v>
      </c>
      <c r="AU744" s="43">
        <v>0</v>
      </c>
      <c r="AV744" s="43">
        <v>0</v>
      </c>
      <c r="AW744" s="43">
        <v>0</v>
      </c>
      <c r="AX744" s="43">
        <v>0</v>
      </c>
      <c r="AY744" s="43">
        <v>0</v>
      </c>
      <c r="AZ744" s="43">
        <v>0</v>
      </c>
      <c r="BA744" s="43">
        <v>0</v>
      </c>
    </row>
    <row r="745" spans="1:53" s="6" customFormat="1" x14ac:dyDescent="0.25">
      <c r="A745" s="6">
        <v>2100</v>
      </c>
      <c r="B745" s="6" t="s">
        <v>97</v>
      </c>
      <c r="C745" s="6" t="s">
        <v>101</v>
      </c>
      <c r="D745" s="6" t="s">
        <v>135</v>
      </c>
      <c r="E745" s="6" t="s">
        <v>112</v>
      </c>
      <c r="F745" s="43" t="s">
        <v>51</v>
      </c>
      <c r="G745" s="43" t="s">
        <v>54</v>
      </c>
      <c r="H745" s="43" t="s">
        <v>50</v>
      </c>
      <c r="I745" s="43">
        <v>1.6326000000000001</v>
      </c>
      <c r="J745" s="43">
        <v>8.9999999999999998E-4</v>
      </c>
      <c r="K745" s="43">
        <v>12.6051</v>
      </c>
      <c r="L745" s="43">
        <v>0</v>
      </c>
      <c r="M745" s="43">
        <v>0</v>
      </c>
      <c r="N745" s="43">
        <v>0</v>
      </c>
      <c r="O745" s="43">
        <v>0</v>
      </c>
      <c r="P745" s="43">
        <v>0.3619</v>
      </c>
      <c r="Q745" s="43">
        <v>3.2195</v>
      </c>
      <c r="R745" s="43">
        <v>0</v>
      </c>
      <c r="S745" s="43">
        <v>0.13070000000000001</v>
      </c>
      <c r="T745" s="43">
        <v>0.80279999999999996</v>
      </c>
      <c r="U745" s="43">
        <v>0</v>
      </c>
      <c r="V745" s="43">
        <v>0</v>
      </c>
      <c r="W745" s="43">
        <v>3.8622999999999998</v>
      </c>
      <c r="X745" s="43">
        <v>0</v>
      </c>
      <c r="Y745" s="43">
        <v>0</v>
      </c>
      <c r="Z745" s="43">
        <v>48411.580199999997</v>
      </c>
      <c r="AA745" s="43">
        <v>0</v>
      </c>
      <c r="AB745" s="43">
        <v>0</v>
      </c>
      <c r="AC745" s="43">
        <v>0</v>
      </c>
      <c r="AD745" s="43">
        <v>0</v>
      </c>
      <c r="AE745" s="43">
        <v>0</v>
      </c>
      <c r="AF745" s="43">
        <v>0</v>
      </c>
      <c r="AG745" s="43">
        <v>2.7974999999999999</v>
      </c>
      <c r="AH745" s="43">
        <v>4.9099999999999998E-2</v>
      </c>
      <c r="AI745" s="43">
        <v>0</v>
      </c>
      <c r="AJ745" s="43">
        <v>-9999</v>
      </c>
      <c r="AK745" s="43">
        <v>12.6061</v>
      </c>
      <c r="AL745" s="43">
        <v>0</v>
      </c>
      <c r="AM745" s="43">
        <v>48411.580199999997</v>
      </c>
      <c r="AN745" s="43">
        <v>4.7957999999999998</v>
      </c>
      <c r="AO745" s="43">
        <v>3.2195</v>
      </c>
      <c r="AP745" s="43">
        <v>0.41099999999999998</v>
      </c>
      <c r="AQ745" s="43">
        <v>0</v>
      </c>
      <c r="AR745" s="43">
        <v>0</v>
      </c>
      <c r="AS745" s="43">
        <v>0</v>
      </c>
      <c r="AT745" s="43">
        <v>0</v>
      </c>
      <c r="AU745" s="43">
        <v>0</v>
      </c>
      <c r="AV745" s="43">
        <v>0</v>
      </c>
      <c r="AW745" s="43">
        <v>0</v>
      </c>
      <c r="AX745" s="43">
        <v>0</v>
      </c>
      <c r="AY745" s="43">
        <v>0</v>
      </c>
      <c r="AZ745" s="43">
        <v>0</v>
      </c>
      <c r="BA745" s="43">
        <v>0</v>
      </c>
    </row>
    <row r="746" spans="1:53" s="6" customFormat="1" x14ac:dyDescent="0.25">
      <c r="A746" s="6">
        <v>0</v>
      </c>
      <c r="B746" s="6" t="s">
        <v>98</v>
      </c>
      <c r="C746" s="6" t="s">
        <v>101</v>
      </c>
      <c r="D746" s="6" t="s">
        <v>135</v>
      </c>
      <c r="E746" s="6" t="s">
        <v>113</v>
      </c>
      <c r="F746" s="43" t="s">
        <v>51</v>
      </c>
      <c r="G746" s="43" t="s">
        <v>54</v>
      </c>
      <c r="H746" s="43" t="s">
        <v>50</v>
      </c>
      <c r="I746" s="43">
        <v>0</v>
      </c>
      <c r="J746" s="43">
        <v>0.125</v>
      </c>
      <c r="K746" s="43">
        <v>4.2125000000000004</v>
      </c>
      <c r="L746" s="43">
        <v>0</v>
      </c>
      <c r="M746" s="43">
        <v>0</v>
      </c>
      <c r="N746" s="43">
        <v>0</v>
      </c>
      <c r="O746" s="43">
        <v>0</v>
      </c>
      <c r="P746" s="43">
        <v>0</v>
      </c>
      <c r="Q746" s="43">
        <v>0</v>
      </c>
      <c r="R746" s="43">
        <v>0</v>
      </c>
      <c r="S746" s="43">
        <v>2.78</v>
      </c>
      <c r="T746" s="43">
        <v>0.745</v>
      </c>
      <c r="U746" s="43">
        <v>0</v>
      </c>
      <c r="V746" s="43">
        <v>0</v>
      </c>
      <c r="W746" s="43">
        <v>0</v>
      </c>
      <c r="X746" s="43">
        <v>0</v>
      </c>
      <c r="Y746" s="43">
        <v>0</v>
      </c>
      <c r="Z746" s="43">
        <v>11856.7775</v>
      </c>
      <c r="AA746" s="43">
        <v>0</v>
      </c>
      <c r="AB746" s="43">
        <v>0</v>
      </c>
      <c r="AC746" s="43">
        <v>7.7499999999999999E-2</v>
      </c>
      <c r="AD746" s="43">
        <v>0</v>
      </c>
      <c r="AE746" s="43">
        <v>0</v>
      </c>
      <c r="AF746" s="43">
        <v>0</v>
      </c>
      <c r="AG746" s="43">
        <v>0.87</v>
      </c>
      <c r="AH746" s="43">
        <v>0</v>
      </c>
      <c r="AI746" s="43">
        <v>0</v>
      </c>
      <c r="AJ746" s="43">
        <v>-9999</v>
      </c>
      <c r="AK746" s="43">
        <v>4.3375000000000004</v>
      </c>
      <c r="AL746" s="43">
        <v>0</v>
      </c>
      <c r="AM746" s="43">
        <v>11856.7775</v>
      </c>
      <c r="AN746" s="43">
        <v>3.5249999999999999</v>
      </c>
      <c r="AO746" s="43">
        <v>0</v>
      </c>
      <c r="AP746" s="43">
        <v>7.7499999999999999E-2</v>
      </c>
      <c r="AQ746" s="43">
        <v>0</v>
      </c>
      <c r="AR746" s="43">
        <v>0</v>
      </c>
      <c r="AS746" s="43">
        <v>0</v>
      </c>
      <c r="AT746" s="43">
        <v>0</v>
      </c>
      <c r="AU746" s="43">
        <v>0</v>
      </c>
      <c r="AV746" s="43">
        <v>0</v>
      </c>
      <c r="AW746" s="43">
        <v>0</v>
      </c>
      <c r="AX746" s="43">
        <v>0</v>
      </c>
      <c r="AY746" s="43">
        <v>0</v>
      </c>
      <c r="AZ746" s="43">
        <v>0</v>
      </c>
      <c r="BA746" s="43">
        <v>0</v>
      </c>
    </row>
    <row r="747" spans="1:53" s="6" customFormat="1" x14ac:dyDescent="0.25">
      <c r="A747" s="6">
        <v>2010</v>
      </c>
      <c r="B747" s="6" t="s">
        <v>98</v>
      </c>
      <c r="C747" s="6" t="s">
        <v>101</v>
      </c>
      <c r="D747" s="6" t="s">
        <v>135</v>
      </c>
      <c r="E747" s="6" t="s">
        <v>113</v>
      </c>
      <c r="F747" s="43" t="s">
        <v>51</v>
      </c>
      <c r="G747" s="43" t="s">
        <v>54</v>
      </c>
      <c r="H747" s="43" t="s">
        <v>50</v>
      </c>
      <c r="I747" s="43">
        <v>0</v>
      </c>
      <c r="J747" s="43">
        <v>0.125</v>
      </c>
      <c r="K747" s="43">
        <v>3.5293999999999999</v>
      </c>
      <c r="L747" s="43">
        <v>0</v>
      </c>
      <c r="M747" s="43">
        <v>0</v>
      </c>
      <c r="N747" s="43">
        <v>0</v>
      </c>
      <c r="O747" s="43">
        <v>0</v>
      </c>
      <c r="P747" s="43">
        <v>0.68310000000000004</v>
      </c>
      <c r="Q747" s="43">
        <v>1.21E-2</v>
      </c>
      <c r="R747" s="43">
        <v>0</v>
      </c>
      <c r="S747" s="43">
        <v>2.7797000000000001</v>
      </c>
      <c r="T747" s="43">
        <v>0.745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  <c r="Z747" s="43">
        <v>11856.7778</v>
      </c>
      <c r="AA747" s="43">
        <v>0</v>
      </c>
      <c r="AB747" s="43">
        <v>0</v>
      </c>
      <c r="AC747" s="43">
        <v>6.54E-2</v>
      </c>
      <c r="AD747" s="43">
        <v>0</v>
      </c>
      <c r="AE747" s="43">
        <v>0</v>
      </c>
      <c r="AF747" s="43">
        <v>0</v>
      </c>
      <c r="AG747" s="43">
        <v>0.87</v>
      </c>
      <c r="AH747" s="43">
        <v>0</v>
      </c>
      <c r="AI747" s="43">
        <v>0</v>
      </c>
      <c r="AJ747" s="43">
        <v>-9999</v>
      </c>
      <c r="AK747" s="43">
        <v>3.6543999999999999</v>
      </c>
      <c r="AL747" s="43">
        <v>0</v>
      </c>
      <c r="AM747" s="43">
        <v>11856.7778</v>
      </c>
      <c r="AN747" s="43">
        <v>3.5247000000000002</v>
      </c>
      <c r="AO747" s="43">
        <v>1.21E-2</v>
      </c>
      <c r="AP747" s="43">
        <v>0.74850000000000005</v>
      </c>
      <c r="AQ747" s="43">
        <v>0</v>
      </c>
      <c r="AR747" s="43">
        <v>0</v>
      </c>
      <c r="AS747" s="43">
        <v>0</v>
      </c>
      <c r="AT747" s="43">
        <v>0</v>
      </c>
      <c r="AU747" s="43">
        <v>0</v>
      </c>
      <c r="AV747" s="43">
        <v>0</v>
      </c>
      <c r="AW747" s="43">
        <v>0</v>
      </c>
      <c r="AX747" s="43">
        <v>0</v>
      </c>
      <c r="AY747" s="43">
        <v>0</v>
      </c>
      <c r="AZ747" s="43">
        <v>0</v>
      </c>
      <c r="BA747" s="43">
        <v>0</v>
      </c>
    </row>
    <row r="748" spans="1:53" s="6" customFormat="1" x14ac:dyDescent="0.25">
      <c r="A748" s="6">
        <v>2025</v>
      </c>
      <c r="B748" s="6" t="s">
        <v>98</v>
      </c>
      <c r="C748" s="6" t="s">
        <v>101</v>
      </c>
      <c r="D748" s="6" t="s">
        <v>135</v>
      </c>
      <c r="E748" s="6" t="s">
        <v>113</v>
      </c>
      <c r="F748" s="43" t="s">
        <v>51</v>
      </c>
      <c r="G748" s="43" t="s">
        <v>54</v>
      </c>
      <c r="H748" s="43" t="s">
        <v>50</v>
      </c>
      <c r="I748" s="43">
        <v>0.16569999999999999</v>
      </c>
      <c r="J748" s="43">
        <v>0.125</v>
      </c>
      <c r="K748" s="43">
        <v>3.4512999999999998</v>
      </c>
      <c r="L748" s="43">
        <v>0</v>
      </c>
      <c r="M748" s="43">
        <v>0</v>
      </c>
      <c r="N748" s="43">
        <v>0</v>
      </c>
      <c r="O748" s="43">
        <v>0</v>
      </c>
      <c r="P748" s="43">
        <v>0.27329999999999999</v>
      </c>
      <c r="Q748" s="43">
        <v>0.50690000000000002</v>
      </c>
      <c r="R748" s="43">
        <v>0</v>
      </c>
      <c r="S748" s="43">
        <v>2.7787999999999999</v>
      </c>
      <c r="T748" s="43">
        <v>0.73060000000000003</v>
      </c>
      <c r="U748" s="43">
        <v>0</v>
      </c>
      <c r="V748" s="43">
        <v>0</v>
      </c>
      <c r="W748" s="43">
        <v>0</v>
      </c>
      <c r="X748" s="43">
        <v>0</v>
      </c>
      <c r="Y748" s="43">
        <v>0</v>
      </c>
      <c r="Z748" s="43">
        <v>11856.793100000001</v>
      </c>
      <c r="AA748" s="43">
        <v>0</v>
      </c>
      <c r="AB748" s="43">
        <v>0</v>
      </c>
      <c r="AC748" s="43">
        <v>5.8599999999999999E-2</v>
      </c>
      <c r="AD748" s="43">
        <v>0</v>
      </c>
      <c r="AE748" s="43">
        <v>0</v>
      </c>
      <c r="AF748" s="43">
        <v>0</v>
      </c>
      <c r="AG748" s="43">
        <v>0.87</v>
      </c>
      <c r="AH748" s="43">
        <v>0</v>
      </c>
      <c r="AI748" s="43">
        <v>0</v>
      </c>
      <c r="AJ748" s="43">
        <v>-9999</v>
      </c>
      <c r="AK748" s="43">
        <v>3.5762999999999998</v>
      </c>
      <c r="AL748" s="43">
        <v>0</v>
      </c>
      <c r="AM748" s="43">
        <v>11856.793100000001</v>
      </c>
      <c r="AN748" s="43">
        <v>3.5093999999999999</v>
      </c>
      <c r="AO748" s="43">
        <v>0.50690000000000002</v>
      </c>
      <c r="AP748" s="43">
        <v>0.33189999999999997</v>
      </c>
      <c r="AQ748" s="43">
        <v>0</v>
      </c>
      <c r="AR748" s="43">
        <v>0</v>
      </c>
      <c r="AS748" s="43">
        <v>0</v>
      </c>
      <c r="AT748" s="43">
        <v>0</v>
      </c>
      <c r="AU748" s="43">
        <v>0</v>
      </c>
      <c r="AV748" s="43">
        <v>0</v>
      </c>
      <c r="AW748" s="43">
        <v>0</v>
      </c>
      <c r="AX748" s="43">
        <v>0</v>
      </c>
      <c r="AY748" s="43">
        <v>0</v>
      </c>
      <c r="AZ748" s="43">
        <v>0</v>
      </c>
      <c r="BA748" s="43">
        <v>0</v>
      </c>
    </row>
    <row r="749" spans="1:53" s="6" customFormat="1" x14ac:dyDescent="0.25">
      <c r="A749" s="6">
        <v>2040</v>
      </c>
      <c r="B749" s="6" t="s">
        <v>98</v>
      </c>
      <c r="C749" s="6" t="s">
        <v>101</v>
      </c>
      <c r="D749" s="6" t="s">
        <v>135</v>
      </c>
      <c r="E749" s="6" t="s">
        <v>113</v>
      </c>
      <c r="F749" s="43" t="s">
        <v>51</v>
      </c>
      <c r="G749" s="43" t="s">
        <v>54</v>
      </c>
      <c r="H749" s="43" t="s">
        <v>50</v>
      </c>
      <c r="I749" s="43">
        <v>0.40699999999999997</v>
      </c>
      <c r="J749" s="43">
        <v>0.125</v>
      </c>
      <c r="K749" s="43">
        <v>3.2585999999999999</v>
      </c>
      <c r="L749" s="43">
        <v>0</v>
      </c>
      <c r="M749" s="43">
        <v>0</v>
      </c>
      <c r="N749" s="43">
        <v>0</v>
      </c>
      <c r="O749" s="43">
        <v>0</v>
      </c>
      <c r="P749" s="43">
        <v>0.27360000000000001</v>
      </c>
      <c r="Q749" s="43">
        <v>0.45500000000000002</v>
      </c>
      <c r="R749" s="43">
        <v>0</v>
      </c>
      <c r="S749" s="43">
        <v>2.7715999999999998</v>
      </c>
      <c r="T749" s="43">
        <v>0.95709999999999995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  <c r="Z749" s="43">
        <v>11856.8231</v>
      </c>
      <c r="AA749" s="43">
        <v>0</v>
      </c>
      <c r="AB749" s="43">
        <v>0</v>
      </c>
      <c r="AC749" s="43">
        <v>5.3499999999999999E-2</v>
      </c>
      <c r="AD749" s="43">
        <v>0</v>
      </c>
      <c r="AE749" s="43">
        <v>0</v>
      </c>
      <c r="AF749" s="43">
        <v>0</v>
      </c>
      <c r="AG749" s="43">
        <v>0.87</v>
      </c>
      <c r="AH749" s="43">
        <v>0</v>
      </c>
      <c r="AI749" s="43">
        <v>0</v>
      </c>
      <c r="AJ749" s="43">
        <v>-9999</v>
      </c>
      <c r="AK749" s="43">
        <v>3.3835999999999999</v>
      </c>
      <c r="AL749" s="43">
        <v>0</v>
      </c>
      <c r="AM749" s="43">
        <v>11856.8231</v>
      </c>
      <c r="AN749" s="43">
        <v>3.7286999999999999</v>
      </c>
      <c r="AO749" s="43">
        <v>0.45500000000000002</v>
      </c>
      <c r="AP749" s="43">
        <v>0.32700000000000001</v>
      </c>
      <c r="AQ749" s="43">
        <v>0</v>
      </c>
      <c r="AR749" s="43">
        <v>0</v>
      </c>
      <c r="AS749" s="43">
        <v>0</v>
      </c>
      <c r="AT749" s="43">
        <v>0</v>
      </c>
      <c r="AU749" s="43">
        <v>0</v>
      </c>
      <c r="AV749" s="43">
        <v>0</v>
      </c>
      <c r="AW749" s="43">
        <v>0</v>
      </c>
      <c r="AX749" s="43">
        <v>0</v>
      </c>
      <c r="AY749" s="43">
        <v>0</v>
      </c>
      <c r="AZ749" s="43">
        <v>0</v>
      </c>
      <c r="BA749" s="43">
        <v>0</v>
      </c>
    </row>
    <row r="750" spans="1:53" s="6" customFormat="1" x14ac:dyDescent="0.25">
      <c r="A750" s="6">
        <v>2055</v>
      </c>
      <c r="B750" s="6" t="s">
        <v>98</v>
      </c>
      <c r="C750" s="6" t="s">
        <v>101</v>
      </c>
      <c r="D750" s="6" t="s">
        <v>135</v>
      </c>
      <c r="E750" s="6" t="s">
        <v>113</v>
      </c>
      <c r="F750" s="43" t="s">
        <v>51</v>
      </c>
      <c r="G750" s="43" t="s">
        <v>54</v>
      </c>
      <c r="H750" s="43" t="s">
        <v>50</v>
      </c>
      <c r="I750" s="43">
        <v>0.64829999999999999</v>
      </c>
      <c r="J750" s="43">
        <v>0.1152</v>
      </c>
      <c r="K750" s="43">
        <v>2.9674</v>
      </c>
      <c r="L750" s="43">
        <v>0</v>
      </c>
      <c r="M750" s="43">
        <v>0</v>
      </c>
      <c r="N750" s="43">
        <v>0</v>
      </c>
      <c r="O750" s="43">
        <v>0</v>
      </c>
      <c r="P750" s="43">
        <v>0.3992</v>
      </c>
      <c r="Q750" s="43">
        <v>0.56110000000000004</v>
      </c>
      <c r="R750" s="43">
        <v>0</v>
      </c>
      <c r="S750" s="43">
        <v>2.6444999999999999</v>
      </c>
      <c r="T750" s="43">
        <v>0.87939999999999996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  <c r="Z750" s="43">
        <v>11857.1001</v>
      </c>
      <c r="AA750" s="43">
        <v>0</v>
      </c>
      <c r="AB750" s="43">
        <v>0</v>
      </c>
      <c r="AC750" s="43">
        <v>4.07E-2</v>
      </c>
      <c r="AD750" s="43">
        <v>0</v>
      </c>
      <c r="AE750" s="43">
        <v>0</v>
      </c>
      <c r="AF750" s="43">
        <v>0</v>
      </c>
      <c r="AG750" s="43">
        <v>0.87</v>
      </c>
      <c r="AH750" s="43">
        <v>9.7999999999999997E-3</v>
      </c>
      <c r="AI750" s="43">
        <v>0</v>
      </c>
      <c r="AJ750" s="43">
        <v>-9999</v>
      </c>
      <c r="AK750" s="43">
        <v>3.0825999999999998</v>
      </c>
      <c r="AL750" s="43">
        <v>0</v>
      </c>
      <c r="AM750" s="43">
        <v>11857.1001</v>
      </c>
      <c r="AN750" s="43">
        <v>3.5238999999999998</v>
      </c>
      <c r="AO750" s="43">
        <v>0.56110000000000004</v>
      </c>
      <c r="AP750" s="43">
        <v>0.44969999999999999</v>
      </c>
      <c r="AQ750" s="43">
        <v>0</v>
      </c>
      <c r="AR750" s="43">
        <v>0</v>
      </c>
      <c r="AS750" s="43">
        <v>0</v>
      </c>
      <c r="AT750" s="43">
        <v>0</v>
      </c>
      <c r="AU750" s="43">
        <v>0</v>
      </c>
      <c r="AV750" s="43">
        <v>0</v>
      </c>
      <c r="AW750" s="43">
        <v>0</v>
      </c>
      <c r="AX750" s="43">
        <v>0</v>
      </c>
      <c r="AY750" s="43">
        <v>0</v>
      </c>
      <c r="AZ750" s="43">
        <v>0</v>
      </c>
      <c r="BA750" s="43">
        <v>0</v>
      </c>
    </row>
    <row r="751" spans="1:53" s="6" customFormat="1" x14ac:dyDescent="0.25">
      <c r="A751" s="6">
        <v>2070</v>
      </c>
      <c r="B751" s="6" t="s">
        <v>98</v>
      </c>
      <c r="C751" s="6" t="s">
        <v>101</v>
      </c>
      <c r="D751" s="6" t="s">
        <v>135</v>
      </c>
      <c r="E751" s="6" t="s">
        <v>113</v>
      </c>
      <c r="F751" s="43" t="s">
        <v>51</v>
      </c>
      <c r="G751" s="43" t="s">
        <v>54</v>
      </c>
      <c r="H751" s="43" t="s">
        <v>50</v>
      </c>
      <c r="I751" s="43">
        <v>0.97850000000000004</v>
      </c>
      <c r="J751" s="43">
        <v>4.0599999999999997E-2</v>
      </c>
      <c r="K751" s="43">
        <v>0.8851</v>
      </c>
      <c r="L751" s="43">
        <v>0</v>
      </c>
      <c r="M751" s="43">
        <v>0</v>
      </c>
      <c r="N751" s="43">
        <v>0</v>
      </c>
      <c r="O751" s="43">
        <v>0</v>
      </c>
      <c r="P751" s="43">
        <v>2.1825000000000001</v>
      </c>
      <c r="Q751" s="43">
        <v>0.80010000000000003</v>
      </c>
      <c r="R751" s="43">
        <v>0</v>
      </c>
      <c r="S751" s="43">
        <v>2.101</v>
      </c>
      <c r="T751" s="43">
        <v>0.37380000000000002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  <c r="Z751" s="43">
        <v>11858.233</v>
      </c>
      <c r="AA751" s="43">
        <v>0</v>
      </c>
      <c r="AB751" s="43">
        <v>0</v>
      </c>
      <c r="AC751" s="43">
        <v>1.7100000000000001E-2</v>
      </c>
      <c r="AD751" s="43">
        <v>0</v>
      </c>
      <c r="AE751" s="43">
        <v>0</v>
      </c>
      <c r="AF751" s="43">
        <v>0</v>
      </c>
      <c r="AG751" s="43">
        <v>0.87</v>
      </c>
      <c r="AH751" s="43">
        <v>8.4400000000000003E-2</v>
      </c>
      <c r="AI751" s="43">
        <v>0</v>
      </c>
      <c r="AJ751" s="43">
        <v>-9999</v>
      </c>
      <c r="AK751" s="43">
        <v>0.92569999999999997</v>
      </c>
      <c r="AL751" s="43">
        <v>0</v>
      </c>
      <c r="AM751" s="43">
        <v>11858.233</v>
      </c>
      <c r="AN751" s="43">
        <v>2.4748000000000001</v>
      </c>
      <c r="AO751" s="43">
        <v>0.80010000000000003</v>
      </c>
      <c r="AP751" s="43">
        <v>2.2839999999999998</v>
      </c>
      <c r="AQ751" s="43">
        <v>0</v>
      </c>
      <c r="AR751" s="43">
        <v>0</v>
      </c>
      <c r="AS751" s="43">
        <v>0</v>
      </c>
      <c r="AT751" s="43">
        <v>0</v>
      </c>
      <c r="AU751" s="43">
        <v>0</v>
      </c>
      <c r="AV751" s="43">
        <v>0</v>
      </c>
      <c r="AW751" s="43">
        <v>0</v>
      </c>
      <c r="AX751" s="43">
        <v>0</v>
      </c>
      <c r="AY751" s="43">
        <v>0</v>
      </c>
      <c r="AZ751" s="43">
        <v>0</v>
      </c>
      <c r="BA751" s="43">
        <v>0</v>
      </c>
    </row>
    <row r="752" spans="1:53" s="6" customFormat="1" x14ac:dyDescent="0.25">
      <c r="A752" s="6">
        <v>2085</v>
      </c>
      <c r="B752" s="6" t="s">
        <v>98</v>
      </c>
      <c r="C752" s="6" t="s">
        <v>101</v>
      </c>
      <c r="D752" s="6" t="s">
        <v>135</v>
      </c>
      <c r="E752" s="6" t="s">
        <v>113</v>
      </c>
      <c r="F752" s="43" t="s">
        <v>51</v>
      </c>
      <c r="G752" s="43" t="s">
        <v>54</v>
      </c>
      <c r="H752" s="43" t="s">
        <v>50</v>
      </c>
      <c r="I752" s="43">
        <v>1.3087</v>
      </c>
      <c r="J752" s="43">
        <v>0.03</v>
      </c>
      <c r="K752" s="43">
        <v>0.24440000000000001</v>
      </c>
      <c r="L752" s="43">
        <v>0</v>
      </c>
      <c r="M752" s="43">
        <v>0</v>
      </c>
      <c r="N752" s="43">
        <v>0</v>
      </c>
      <c r="O752" s="43">
        <v>0</v>
      </c>
      <c r="P752" s="43">
        <v>0.85880000000000001</v>
      </c>
      <c r="Q752" s="43">
        <v>2.6711</v>
      </c>
      <c r="R752" s="43">
        <v>0</v>
      </c>
      <c r="S752" s="43">
        <v>0.90559999999999996</v>
      </c>
      <c r="T752" s="43">
        <v>0.245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  <c r="Z752" s="43">
        <v>11859.655199999999</v>
      </c>
      <c r="AA752" s="43">
        <v>0</v>
      </c>
      <c r="AB752" s="43">
        <v>0</v>
      </c>
      <c r="AC752" s="43">
        <v>1.24E-2</v>
      </c>
      <c r="AD752" s="43">
        <v>0</v>
      </c>
      <c r="AE752" s="43">
        <v>0</v>
      </c>
      <c r="AF752" s="43">
        <v>0</v>
      </c>
      <c r="AG752" s="43">
        <v>0.87</v>
      </c>
      <c r="AH752" s="43">
        <v>9.5000000000000001E-2</v>
      </c>
      <c r="AI752" s="43">
        <v>0</v>
      </c>
      <c r="AJ752" s="43">
        <v>-9999</v>
      </c>
      <c r="AK752" s="43">
        <v>0.27439999999999998</v>
      </c>
      <c r="AL752" s="43">
        <v>0</v>
      </c>
      <c r="AM752" s="43">
        <v>11859.655199999999</v>
      </c>
      <c r="AN752" s="43">
        <v>1.1505000000000001</v>
      </c>
      <c r="AO752" s="43">
        <v>2.6711</v>
      </c>
      <c r="AP752" s="43">
        <v>0.96630000000000005</v>
      </c>
      <c r="AQ752" s="43">
        <v>0</v>
      </c>
      <c r="AR752" s="43">
        <v>0</v>
      </c>
      <c r="AS752" s="43">
        <v>0</v>
      </c>
      <c r="AT752" s="43">
        <v>0</v>
      </c>
      <c r="AU752" s="43">
        <v>0</v>
      </c>
      <c r="AV752" s="43">
        <v>0</v>
      </c>
      <c r="AW752" s="43">
        <v>0</v>
      </c>
      <c r="AX752" s="43">
        <v>0</v>
      </c>
      <c r="AY752" s="43">
        <v>0</v>
      </c>
      <c r="AZ752" s="43">
        <v>0</v>
      </c>
      <c r="BA752" s="43">
        <v>0</v>
      </c>
    </row>
    <row r="753" spans="1:53" s="6" customFormat="1" x14ac:dyDescent="0.25">
      <c r="A753" s="6">
        <v>2100</v>
      </c>
      <c r="B753" s="6" t="s">
        <v>98</v>
      </c>
      <c r="C753" s="6" t="s">
        <v>101</v>
      </c>
      <c r="D753" s="6" t="s">
        <v>135</v>
      </c>
      <c r="E753" s="6" t="s">
        <v>113</v>
      </c>
      <c r="F753" s="43" t="s">
        <v>51</v>
      </c>
      <c r="G753" s="43" t="s">
        <v>54</v>
      </c>
      <c r="H753" s="43" t="s">
        <v>50</v>
      </c>
      <c r="I753" s="43">
        <v>1.6326000000000001</v>
      </c>
      <c r="J753" s="43">
        <v>0</v>
      </c>
      <c r="K753" s="43">
        <v>2.24E-2</v>
      </c>
      <c r="L753" s="43">
        <v>0</v>
      </c>
      <c r="M753" s="43">
        <v>0</v>
      </c>
      <c r="N753" s="43">
        <v>0</v>
      </c>
      <c r="O753" s="43">
        <v>0</v>
      </c>
      <c r="P753" s="43">
        <v>0.3604</v>
      </c>
      <c r="Q753" s="43">
        <v>3.0910000000000002</v>
      </c>
      <c r="R753" s="43">
        <v>0</v>
      </c>
      <c r="S753" s="43">
        <v>0.73019999999999996</v>
      </c>
      <c r="T753" s="43">
        <v>0.43580000000000002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  <c r="Z753" s="43">
        <v>11859.9463</v>
      </c>
      <c r="AA753" s="43">
        <v>0</v>
      </c>
      <c r="AB753" s="43">
        <v>0</v>
      </c>
      <c r="AC753" s="43">
        <v>6.3E-3</v>
      </c>
      <c r="AD753" s="43">
        <v>0</v>
      </c>
      <c r="AE753" s="43">
        <v>0</v>
      </c>
      <c r="AF753" s="43">
        <v>0</v>
      </c>
      <c r="AG753" s="43">
        <v>0.87</v>
      </c>
      <c r="AH753" s="43">
        <v>0.125</v>
      </c>
      <c r="AI753" s="43">
        <v>0</v>
      </c>
      <c r="AJ753" s="43">
        <v>-9999</v>
      </c>
      <c r="AK753" s="43">
        <v>2.24E-2</v>
      </c>
      <c r="AL753" s="43">
        <v>0</v>
      </c>
      <c r="AM753" s="43">
        <v>11859.9463</v>
      </c>
      <c r="AN753" s="43">
        <v>1.1659999999999999</v>
      </c>
      <c r="AO753" s="43">
        <v>3.0910000000000002</v>
      </c>
      <c r="AP753" s="43">
        <v>0.49170000000000003</v>
      </c>
      <c r="AQ753" s="43">
        <v>0</v>
      </c>
      <c r="AR753" s="43">
        <v>0</v>
      </c>
      <c r="AS753" s="43">
        <v>0</v>
      </c>
      <c r="AT753" s="43">
        <v>0</v>
      </c>
      <c r="AU753" s="43">
        <v>0</v>
      </c>
      <c r="AV753" s="43">
        <v>0</v>
      </c>
      <c r="AW753" s="43">
        <v>0</v>
      </c>
      <c r="AX753" s="43">
        <v>0</v>
      </c>
      <c r="AY753" s="43">
        <v>0</v>
      </c>
      <c r="AZ753" s="43">
        <v>0</v>
      </c>
      <c r="BA753" s="43">
        <v>0</v>
      </c>
    </row>
    <row r="754" spans="1:53" s="6" customFormat="1" x14ac:dyDescent="0.25">
      <c r="A754" s="6">
        <v>0</v>
      </c>
      <c r="B754" s="6" t="s">
        <v>99</v>
      </c>
      <c r="C754" s="6" t="s">
        <v>101</v>
      </c>
      <c r="F754" s="43" t="s">
        <v>51</v>
      </c>
      <c r="G754" s="43" t="s">
        <v>54</v>
      </c>
      <c r="H754" s="43" t="s">
        <v>50</v>
      </c>
      <c r="I754" s="43">
        <v>0</v>
      </c>
      <c r="J754" s="43">
        <v>175.53749999999999</v>
      </c>
      <c r="K754" s="43">
        <v>4027.7424999999998</v>
      </c>
      <c r="L754" s="43">
        <v>147.79750000000001</v>
      </c>
      <c r="M754" s="43">
        <v>0</v>
      </c>
      <c r="N754" s="43">
        <v>7.5025000000000004</v>
      </c>
      <c r="O754" s="43">
        <v>124.84</v>
      </c>
      <c r="P754" s="43">
        <v>1.86</v>
      </c>
      <c r="Q754" s="43">
        <v>20.317499999999999</v>
      </c>
      <c r="R754" s="43">
        <v>0</v>
      </c>
      <c r="S754" s="43">
        <v>3.9224999999999999</v>
      </c>
      <c r="T754" s="43">
        <v>0.95250000000000001</v>
      </c>
      <c r="U754" s="43">
        <v>0</v>
      </c>
      <c r="V754" s="43">
        <v>0</v>
      </c>
      <c r="W754" s="43">
        <v>0</v>
      </c>
      <c r="X754" s="43">
        <v>32.564999999999998</v>
      </c>
      <c r="Y754" s="43">
        <v>99.407499999999999</v>
      </c>
      <c r="Z754" s="43">
        <v>1233.3225</v>
      </c>
      <c r="AA754" s="43">
        <v>0</v>
      </c>
      <c r="AB754" s="43">
        <v>0</v>
      </c>
      <c r="AC754" s="43">
        <v>643.70000000000005</v>
      </c>
      <c r="AD754" s="43">
        <v>0</v>
      </c>
      <c r="AE754" s="43">
        <v>0</v>
      </c>
      <c r="AF754" s="43">
        <v>76.512500000000003</v>
      </c>
      <c r="AG754" s="43">
        <v>6789.9674999999997</v>
      </c>
      <c r="AH754" s="43">
        <v>0</v>
      </c>
      <c r="AI754" s="43">
        <v>0</v>
      </c>
      <c r="AJ754" s="43">
        <v>-9999</v>
      </c>
      <c r="AK754" s="43">
        <v>4203.28</v>
      </c>
      <c r="AL754" s="43">
        <v>155.30000000000001</v>
      </c>
      <c r="AM754" s="43">
        <v>1365.2950000000001</v>
      </c>
      <c r="AN754" s="43">
        <v>4.875</v>
      </c>
      <c r="AO754" s="43">
        <v>20.317499999999999</v>
      </c>
      <c r="AP754" s="43">
        <v>645.55999999999995</v>
      </c>
      <c r="AQ754" s="43">
        <v>201.35249999999999</v>
      </c>
      <c r="AR754" s="43">
        <v>0</v>
      </c>
      <c r="AS754" s="43">
        <v>0</v>
      </c>
      <c r="AT754" s="43">
        <v>0</v>
      </c>
      <c r="AU754" s="43">
        <v>0</v>
      </c>
      <c r="AV754" s="43">
        <v>0</v>
      </c>
      <c r="AW754" s="43">
        <v>0</v>
      </c>
      <c r="AX754" s="43">
        <v>0</v>
      </c>
      <c r="AY754" s="43">
        <v>0</v>
      </c>
      <c r="AZ754" s="43">
        <v>0</v>
      </c>
      <c r="BA754" s="43">
        <v>0</v>
      </c>
    </row>
    <row r="755" spans="1:53" s="6" customFormat="1" x14ac:dyDescent="0.25">
      <c r="A755" s="6">
        <v>2010</v>
      </c>
      <c r="B755" s="6" t="s">
        <v>99</v>
      </c>
      <c r="C755" s="6" t="s">
        <v>101</v>
      </c>
      <c r="F755" s="43" t="s">
        <v>51</v>
      </c>
      <c r="G755" s="43" t="s">
        <v>54</v>
      </c>
      <c r="H755" s="43" t="s">
        <v>50</v>
      </c>
      <c r="I755" s="43">
        <v>0</v>
      </c>
      <c r="J755" s="43">
        <v>174.9436</v>
      </c>
      <c r="K755" s="43">
        <v>3962.5900999999999</v>
      </c>
      <c r="L755" s="43">
        <v>145.84639999999999</v>
      </c>
      <c r="M755" s="43">
        <v>0</v>
      </c>
      <c r="N755" s="43">
        <v>7.49</v>
      </c>
      <c r="O755" s="43">
        <v>122.3112</v>
      </c>
      <c r="P755" s="43">
        <v>68.850399999999993</v>
      </c>
      <c r="Q755" s="43">
        <v>76.571399999999997</v>
      </c>
      <c r="R755" s="43">
        <v>0</v>
      </c>
      <c r="S755" s="43">
        <v>3.88</v>
      </c>
      <c r="T755" s="43">
        <v>3.2042000000000002</v>
      </c>
      <c r="U755" s="43">
        <v>0</v>
      </c>
      <c r="V755" s="43">
        <v>0</v>
      </c>
      <c r="W755" s="43">
        <v>0</v>
      </c>
      <c r="X755" s="43">
        <v>32.564999999999998</v>
      </c>
      <c r="Y755" s="43">
        <v>93.622500000000002</v>
      </c>
      <c r="Z755" s="43">
        <v>1239.1622</v>
      </c>
      <c r="AA755" s="43">
        <v>0</v>
      </c>
      <c r="AB755" s="43">
        <v>0</v>
      </c>
      <c r="AC755" s="43">
        <v>591.55420000000004</v>
      </c>
      <c r="AD755" s="43">
        <v>0</v>
      </c>
      <c r="AE755" s="43">
        <v>0</v>
      </c>
      <c r="AF755" s="43">
        <v>72.794799999999995</v>
      </c>
      <c r="AG755" s="43">
        <v>6789.9674999999997</v>
      </c>
      <c r="AH755" s="43">
        <v>0.59389999999999998</v>
      </c>
      <c r="AI755" s="43">
        <v>0</v>
      </c>
      <c r="AJ755" s="43">
        <v>-9999</v>
      </c>
      <c r="AK755" s="43">
        <v>4137.5337</v>
      </c>
      <c r="AL755" s="43">
        <v>153.3365</v>
      </c>
      <c r="AM755" s="43">
        <v>1365.3497</v>
      </c>
      <c r="AN755" s="43">
        <v>7.0842000000000001</v>
      </c>
      <c r="AO755" s="43">
        <v>76.571399999999997</v>
      </c>
      <c r="AP755" s="43">
        <v>660.99860000000001</v>
      </c>
      <c r="AQ755" s="43">
        <v>195.10589999999999</v>
      </c>
      <c r="AR755" s="43">
        <v>0</v>
      </c>
      <c r="AS755" s="43">
        <v>0</v>
      </c>
      <c r="AT755" s="43">
        <v>0</v>
      </c>
      <c r="AU755" s="43">
        <v>0</v>
      </c>
      <c r="AV755" s="43">
        <v>0</v>
      </c>
      <c r="AW755" s="43">
        <v>0</v>
      </c>
      <c r="AX755" s="43">
        <v>0</v>
      </c>
      <c r="AY755" s="43">
        <v>0</v>
      </c>
      <c r="AZ755" s="43">
        <v>0</v>
      </c>
      <c r="BA755" s="43">
        <v>0</v>
      </c>
    </row>
    <row r="756" spans="1:53" s="6" customFormat="1" x14ac:dyDescent="0.25">
      <c r="A756" s="6">
        <v>2025</v>
      </c>
      <c r="B756" s="6" t="s">
        <v>99</v>
      </c>
      <c r="C756" s="6" t="s">
        <v>101</v>
      </c>
      <c r="F756" s="43" t="s">
        <v>51</v>
      </c>
      <c r="G756" s="43" t="s">
        <v>54</v>
      </c>
      <c r="H756" s="43" t="s">
        <v>50</v>
      </c>
      <c r="I756" s="43">
        <v>0.16569999999999999</v>
      </c>
      <c r="J756" s="43">
        <v>174.5532</v>
      </c>
      <c r="K756" s="43">
        <v>3940.8915999999999</v>
      </c>
      <c r="L756" s="43">
        <v>145.0479</v>
      </c>
      <c r="M756" s="43">
        <v>0</v>
      </c>
      <c r="N756" s="43">
        <v>7.4715999999999996</v>
      </c>
      <c r="O756" s="43">
        <v>118.79470000000001</v>
      </c>
      <c r="P756" s="43">
        <v>51.943199999999997</v>
      </c>
      <c r="Q756" s="43">
        <v>136.9402</v>
      </c>
      <c r="R756" s="43">
        <v>0</v>
      </c>
      <c r="S756" s="43">
        <v>3.8422999999999998</v>
      </c>
      <c r="T756" s="43">
        <v>19.328600000000002</v>
      </c>
      <c r="U756" s="43">
        <v>0</v>
      </c>
      <c r="V756" s="43">
        <v>0</v>
      </c>
      <c r="W756" s="43">
        <v>0</v>
      </c>
      <c r="X756" s="43">
        <v>31.922499999999999</v>
      </c>
      <c r="Y756" s="43">
        <v>29.107500000000002</v>
      </c>
      <c r="Z756" s="43">
        <v>1305.1990000000001</v>
      </c>
      <c r="AA756" s="43">
        <v>0</v>
      </c>
      <c r="AB756" s="43">
        <v>0</v>
      </c>
      <c r="AC756" s="43">
        <v>562.81169999999997</v>
      </c>
      <c r="AD756" s="43">
        <v>0</v>
      </c>
      <c r="AE756" s="43">
        <v>0</v>
      </c>
      <c r="AF756" s="43">
        <v>67.141599999999997</v>
      </c>
      <c r="AG756" s="43">
        <v>6789.9674999999997</v>
      </c>
      <c r="AH756" s="43">
        <v>0.98429999999999995</v>
      </c>
      <c r="AI756" s="43">
        <v>0</v>
      </c>
      <c r="AJ756" s="43">
        <v>-9999</v>
      </c>
      <c r="AK756" s="43">
        <v>4115.4448000000002</v>
      </c>
      <c r="AL756" s="43">
        <v>152.5196</v>
      </c>
      <c r="AM756" s="43">
        <v>1366.229</v>
      </c>
      <c r="AN756" s="43">
        <v>23.1709</v>
      </c>
      <c r="AO756" s="43">
        <v>136.9402</v>
      </c>
      <c r="AP756" s="43">
        <v>615.73919999999998</v>
      </c>
      <c r="AQ756" s="43">
        <v>185.93629999999999</v>
      </c>
      <c r="AR756" s="43">
        <v>0</v>
      </c>
      <c r="AS756" s="43">
        <v>0</v>
      </c>
      <c r="AT756" s="43">
        <v>0</v>
      </c>
      <c r="AU756" s="43">
        <v>0</v>
      </c>
      <c r="AV756" s="43">
        <v>0</v>
      </c>
      <c r="AW756" s="43">
        <v>0</v>
      </c>
      <c r="AX756" s="43">
        <v>0</v>
      </c>
      <c r="AY756" s="43">
        <v>0</v>
      </c>
      <c r="AZ756" s="43">
        <v>0</v>
      </c>
      <c r="BA756" s="43">
        <v>0</v>
      </c>
    </row>
    <row r="757" spans="1:53" s="6" customFormat="1" x14ac:dyDescent="0.25">
      <c r="A757" s="6">
        <v>2040</v>
      </c>
      <c r="B757" s="6" t="s">
        <v>99</v>
      </c>
      <c r="C757" s="6" t="s">
        <v>101</v>
      </c>
      <c r="F757" s="43" t="s">
        <v>51</v>
      </c>
      <c r="G757" s="43" t="s">
        <v>54</v>
      </c>
      <c r="H757" s="43" t="s">
        <v>50</v>
      </c>
      <c r="I757" s="43">
        <v>0.40699999999999997</v>
      </c>
      <c r="J757" s="43">
        <v>173.72040000000001</v>
      </c>
      <c r="K757" s="43">
        <v>3901.3159999999998</v>
      </c>
      <c r="L757" s="43">
        <v>143.64789999999999</v>
      </c>
      <c r="M757" s="43">
        <v>0</v>
      </c>
      <c r="N757" s="43">
        <v>7.3642000000000003</v>
      </c>
      <c r="O757" s="43">
        <v>106.7015</v>
      </c>
      <c r="P757" s="43">
        <v>65.101399999999998</v>
      </c>
      <c r="Q757" s="43">
        <v>318.87029999999999</v>
      </c>
      <c r="R757" s="43">
        <v>0</v>
      </c>
      <c r="S757" s="43">
        <v>3.7469999999999999</v>
      </c>
      <c r="T757" s="43">
        <v>28.215299999999999</v>
      </c>
      <c r="U757" s="43">
        <v>0</v>
      </c>
      <c r="V757" s="43">
        <v>0</v>
      </c>
      <c r="W757" s="43">
        <v>0</v>
      </c>
      <c r="X757" s="43">
        <v>31.885000000000002</v>
      </c>
      <c r="Y757" s="43">
        <v>23.35</v>
      </c>
      <c r="Z757" s="43">
        <v>1324.7837999999999</v>
      </c>
      <c r="AA757" s="43">
        <v>0</v>
      </c>
      <c r="AB757" s="43">
        <v>0</v>
      </c>
      <c r="AC757" s="43">
        <v>413.36340000000001</v>
      </c>
      <c r="AD757" s="43">
        <v>0</v>
      </c>
      <c r="AE757" s="43">
        <v>0</v>
      </c>
      <c r="AF757" s="43">
        <v>52.096699999999998</v>
      </c>
      <c r="AG757" s="43">
        <v>6789.9674999999997</v>
      </c>
      <c r="AH757" s="43">
        <v>1.8170999999999999</v>
      </c>
      <c r="AI757" s="43">
        <v>0</v>
      </c>
      <c r="AJ757" s="43">
        <v>-9999</v>
      </c>
      <c r="AK757" s="43">
        <v>4075.0364</v>
      </c>
      <c r="AL757" s="43">
        <v>151.01220000000001</v>
      </c>
      <c r="AM757" s="43">
        <v>1380.0188000000001</v>
      </c>
      <c r="AN757" s="43">
        <v>31.962299999999999</v>
      </c>
      <c r="AO757" s="43">
        <v>318.87029999999999</v>
      </c>
      <c r="AP757" s="43">
        <v>480.28190000000001</v>
      </c>
      <c r="AQ757" s="43">
        <v>158.79820000000001</v>
      </c>
      <c r="AR757" s="43">
        <v>0</v>
      </c>
      <c r="AS757" s="43">
        <v>0</v>
      </c>
      <c r="AT757" s="43">
        <v>0</v>
      </c>
      <c r="AU757" s="43">
        <v>0</v>
      </c>
      <c r="AV757" s="43">
        <v>0</v>
      </c>
      <c r="AW757" s="43">
        <v>0</v>
      </c>
      <c r="AX757" s="43">
        <v>0</v>
      </c>
      <c r="AY757" s="43">
        <v>0</v>
      </c>
      <c r="AZ757" s="43">
        <v>0</v>
      </c>
      <c r="BA757" s="43">
        <v>0</v>
      </c>
    </row>
    <row r="758" spans="1:53" s="6" customFormat="1" x14ac:dyDescent="0.25">
      <c r="A758" s="6">
        <v>2055</v>
      </c>
      <c r="B758" s="6" t="s">
        <v>99</v>
      </c>
      <c r="C758" s="6" t="s">
        <v>101</v>
      </c>
      <c r="F758" s="43" t="s">
        <v>51</v>
      </c>
      <c r="G758" s="43" t="s">
        <v>54</v>
      </c>
      <c r="H758" s="43" t="s">
        <v>50</v>
      </c>
      <c r="I758" s="43">
        <v>0.64829999999999999</v>
      </c>
      <c r="J758" s="43">
        <v>172.16550000000001</v>
      </c>
      <c r="K758" s="43">
        <v>3866.6671999999999</v>
      </c>
      <c r="L758" s="43">
        <v>142.84139999999999</v>
      </c>
      <c r="M758" s="43">
        <v>0</v>
      </c>
      <c r="N758" s="43">
        <v>7.2760999999999996</v>
      </c>
      <c r="O758" s="43">
        <v>89.837999999999994</v>
      </c>
      <c r="P758" s="43">
        <v>61.093000000000004</v>
      </c>
      <c r="Q758" s="43">
        <v>675.19910000000004</v>
      </c>
      <c r="R758" s="43">
        <v>0</v>
      </c>
      <c r="S758" s="43">
        <v>3.258</v>
      </c>
      <c r="T758" s="43">
        <v>41.653300000000002</v>
      </c>
      <c r="U758" s="43">
        <v>0</v>
      </c>
      <c r="V758" s="43">
        <v>0</v>
      </c>
      <c r="W758" s="43">
        <v>0</v>
      </c>
      <c r="X758" s="43">
        <v>30.7075</v>
      </c>
      <c r="Y758" s="43">
        <v>20.452500000000001</v>
      </c>
      <c r="Z758" s="43">
        <v>1343.6375</v>
      </c>
      <c r="AA758" s="43">
        <v>0</v>
      </c>
      <c r="AB758" s="43">
        <v>0</v>
      </c>
      <c r="AC758" s="43">
        <v>110.8865</v>
      </c>
      <c r="AD758" s="43">
        <v>0</v>
      </c>
      <c r="AE758" s="43">
        <v>0</v>
      </c>
      <c r="AF758" s="43">
        <v>26.932400000000001</v>
      </c>
      <c r="AG758" s="43">
        <v>6789.9674999999997</v>
      </c>
      <c r="AH758" s="43">
        <v>3.3719999999999999</v>
      </c>
      <c r="AI758" s="43">
        <v>0</v>
      </c>
      <c r="AJ758" s="43">
        <v>-9999</v>
      </c>
      <c r="AK758" s="43">
        <v>4038.8326999999999</v>
      </c>
      <c r="AL758" s="43">
        <v>150.11750000000001</v>
      </c>
      <c r="AM758" s="43">
        <v>1394.7974999999999</v>
      </c>
      <c r="AN758" s="43">
        <v>44.911299999999997</v>
      </c>
      <c r="AO758" s="43">
        <v>675.19910000000004</v>
      </c>
      <c r="AP758" s="43">
        <v>175.35140000000001</v>
      </c>
      <c r="AQ758" s="43">
        <v>116.7704</v>
      </c>
      <c r="AR758" s="43">
        <v>0</v>
      </c>
      <c r="AS758" s="43">
        <v>0</v>
      </c>
      <c r="AT758" s="43">
        <v>0</v>
      </c>
      <c r="AU758" s="43">
        <v>0</v>
      </c>
      <c r="AV758" s="43">
        <v>0</v>
      </c>
      <c r="AW758" s="43">
        <v>0</v>
      </c>
      <c r="AX758" s="43">
        <v>0</v>
      </c>
      <c r="AY758" s="43">
        <v>0</v>
      </c>
      <c r="AZ758" s="43">
        <v>0</v>
      </c>
      <c r="BA758" s="43">
        <v>0</v>
      </c>
    </row>
    <row r="759" spans="1:53" s="6" customFormat="1" x14ac:dyDescent="0.25">
      <c r="A759" s="6">
        <v>2070</v>
      </c>
      <c r="B759" s="6" t="s">
        <v>99</v>
      </c>
      <c r="C759" s="6" t="s">
        <v>101</v>
      </c>
      <c r="F759" s="43" t="s">
        <v>51</v>
      </c>
      <c r="G759" s="43" t="s">
        <v>54</v>
      </c>
      <c r="H759" s="43" t="s">
        <v>50</v>
      </c>
      <c r="I759" s="43">
        <v>0.97850000000000004</v>
      </c>
      <c r="J759" s="43">
        <v>169.43119999999999</v>
      </c>
      <c r="K759" s="43">
        <v>3819.5048000000002</v>
      </c>
      <c r="L759" s="43">
        <v>140.54570000000001</v>
      </c>
      <c r="M759" s="43">
        <v>0</v>
      </c>
      <c r="N759" s="43">
        <v>7.0425000000000004</v>
      </c>
      <c r="O759" s="43">
        <v>59.903599999999997</v>
      </c>
      <c r="P759" s="43">
        <v>60.092799999999997</v>
      </c>
      <c r="Q759" s="43">
        <v>760.80909999999994</v>
      </c>
      <c r="R759" s="43">
        <v>0</v>
      </c>
      <c r="S759" s="43">
        <v>2.6981000000000002</v>
      </c>
      <c r="T759" s="43">
        <v>103.1567</v>
      </c>
      <c r="U759" s="43">
        <v>0</v>
      </c>
      <c r="V759" s="43">
        <v>0</v>
      </c>
      <c r="W759" s="43">
        <v>0</v>
      </c>
      <c r="X759" s="43">
        <v>29.93</v>
      </c>
      <c r="Y759" s="43">
        <v>18.217500000000001</v>
      </c>
      <c r="Z759" s="43">
        <v>1381.5356999999999</v>
      </c>
      <c r="AA759" s="43">
        <v>0</v>
      </c>
      <c r="AB759" s="43">
        <v>0</v>
      </c>
      <c r="AC759" s="43">
        <v>21.464500000000001</v>
      </c>
      <c r="AD759" s="43">
        <v>0</v>
      </c>
      <c r="AE759" s="43">
        <v>0</v>
      </c>
      <c r="AF759" s="43">
        <v>15.541499999999999</v>
      </c>
      <c r="AG759" s="43">
        <v>6789.9674999999997</v>
      </c>
      <c r="AH759" s="43">
        <v>6.1063000000000001</v>
      </c>
      <c r="AI759" s="43">
        <v>0</v>
      </c>
      <c r="AJ759" s="43">
        <v>-9999</v>
      </c>
      <c r="AK759" s="43">
        <v>3988.9360000000001</v>
      </c>
      <c r="AL759" s="43">
        <v>147.5882</v>
      </c>
      <c r="AM759" s="43">
        <v>1429.6831999999999</v>
      </c>
      <c r="AN759" s="43">
        <v>105.85469999999999</v>
      </c>
      <c r="AO759" s="43">
        <v>760.80909999999994</v>
      </c>
      <c r="AP759" s="43">
        <v>87.663600000000002</v>
      </c>
      <c r="AQ759" s="43">
        <v>75.445099999999996</v>
      </c>
      <c r="AR759" s="43">
        <v>0</v>
      </c>
      <c r="AS759" s="43">
        <v>0</v>
      </c>
      <c r="AT759" s="43">
        <v>0</v>
      </c>
      <c r="AU759" s="43">
        <v>0</v>
      </c>
      <c r="AV759" s="43">
        <v>0</v>
      </c>
      <c r="AW759" s="43">
        <v>0</v>
      </c>
      <c r="AX759" s="43">
        <v>0</v>
      </c>
      <c r="AY759" s="43">
        <v>0</v>
      </c>
      <c r="AZ759" s="43">
        <v>0</v>
      </c>
      <c r="BA759" s="43">
        <v>0</v>
      </c>
    </row>
    <row r="760" spans="1:53" s="6" customFormat="1" x14ac:dyDescent="0.25">
      <c r="A760" s="6">
        <v>2085</v>
      </c>
      <c r="B760" s="6" t="s">
        <v>99</v>
      </c>
      <c r="C760" s="6" t="s">
        <v>101</v>
      </c>
      <c r="F760" s="43" t="s">
        <v>51</v>
      </c>
      <c r="G760" s="43" t="s">
        <v>54</v>
      </c>
      <c r="H760" s="43" t="s">
        <v>50</v>
      </c>
      <c r="I760" s="43">
        <v>1.3087</v>
      </c>
      <c r="J760" s="43">
        <v>166.85579999999999</v>
      </c>
      <c r="K760" s="43">
        <v>3776.4713999999999</v>
      </c>
      <c r="L760" s="43">
        <v>139.32820000000001</v>
      </c>
      <c r="M760" s="43">
        <v>0</v>
      </c>
      <c r="N760" s="43">
        <v>6.4093</v>
      </c>
      <c r="O760" s="43">
        <v>15.548299999999999</v>
      </c>
      <c r="P760" s="43">
        <v>54.108199999999997</v>
      </c>
      <c r="Q760" s="43">
        <v>374.262</v>
      </c>
      <c r="R760" s="43">
        <v>0</v>
      </c>
      <c r="S760" s="43">
        <v>2.2515000000000001</v>
      </c>
      <c r="T760" s="43">
        <v>512.37750000000005</v>
      </c>
      <c r="U760" s="43">
        <v>0</v>
      </c>
      <c r="V760" s="43">
        <v>0</v>
      </c>
      <c r="W760" s="43">
        <v>0</v>
      </c>
      <c r="X760" s="43">
        <v>28.64</v>
      </c>
      <c r="Y760" s="43">
        <v>14.5725</v>
      </c>
      <c r="Z760" s="43">
        <v>1478.1452999999999</v>
      </c>
      <c r="AA760" s="43">
        <v>0</v>
      </c>
      <c r="AB760" s="43">
        <v>0</v>
      </c>
      <c r="AC760" s="43">
        <v>8.2906999999999993</v>
      </c>
      <c r="AD760" s="43">
        <v>0</v>
      </c>
      <c r="AE760" s="43">
        <v>0</v>
      </c>
      <c r="AF760" s="43">
        <v>10.0375</v>
      </c>
      <c r="AG760" s="43">
        <v>6789.9674999999997</v>
      </c>
      <c r="AH760" s="43">
        <v>8.6816999999999993</v>
      </c>
      <c r="AI760" s="43">
        <v>0</v>
      </c>
      <c r="AJ760" s="43">
        <v>-9999</v>
      </c>
      <c r="AK760" s="43">
        <v>3943.3272000000002</v>
      </c>
      <c r="AL760" s="43">
        <v>145.73750000000001</v>
      </c>
      <c r="AM760" s="43">
        <v>1521.3578</v>
      </c>
      <c r="AN760" s="43">
        <v>514.62909999999999</v>
      </c>
      <c r="AO760" s="43">
        <v>374.262</v>
      </c>
      <c r="AP760" s="43">
        <v>71.080600000000004</v>
      </c>
      <c r="AQ760" s="43">
        <v>25.585799999999999</v>
      </c>
      <c r="AR760" s="43">
        <v>0</v>
      </c>
      <c r="AS760" s="43">
        <v>0</v>
      </c>
      <c r="AT760" s="43">
        <v>0</v>
      </c>
      <c r="AU760" s="43">
        <v>0</v>
      </c>
      <c r="AV760" s="43">
        <v>0</v>
      </c>
      <c r="AW760" s="43">
        <v>0</v>
      </c>
      <c r="AX760" s="43">
        <v>0</v>
      </c>
      <c r="AY760" s="43">
        <v>0</v>
      </c>
      <c r="AZ760" s="43">
        <v>0</v>
      </c>
      <c r="BA760" s="43">
        <v>0</v>
      </c>
    </row>
    <row r="761" spans="1:53" s="6" customFormat="1" x14ac:dyDescent="0.25">
      <c r="A761" s="6">
        <v>2100</v>
      </c>
      <c r="B761" s="6" t="s">
        <v>99</v>
      </c>
      <c r="C761" s="6" t="s">
        <v>101</v>
      </c>
      <c r="F761" s="43" t="s">
        <v>51</v>
      </c>
      <c r="G761" s="43" t="s">
        <v>54</v>
      </c>
      <c r="H761" s="43" t="s">
        <v>50</v>
      </c>
      <c r="I761" s="43">
        <v>1.6326000000000001</v>
      </c>
      <c r="J761" s="43">
        <v>163.43889999999999</v>
      </c>
      <c r="K761" s="43">
        <v>3738.2269999999999</v>
      </c>
      <c r="L761" s="43">
        <v>138.566</v>
      </c>
      <c r="M761" s="43">
        <v>0</v>
      </c>
      <c r="N761" s="43">
        <v>6.2877999999999998</v>
      </c>
      <c r="O761" s="43">
        <v>5.7823000000000002</v>
      </c>
      <c r="P761" s="43">
        <v>48.513599999999997</v>
      </c>
      <c r="Q761" s="43">
        <v>195.4974</v>
      </c>
      <c r="R761" s="43">
        <v>0</v>
      </c>
      <c r="S761" s="43">
        <v>1.8714999999999999</v>
      </c>
      <c r="T761" s="43">
        <v>276.27670000000001</v>
      </c>
      <c r="U761" s="43">
        <v>0</v>
      </c>
      <c r="V761" s="43">
        <v>0</v>
      </c>
      <c r="W761" s="43">
        <v>0</v>
      </c>
      <c r="X761" s="43">
        <v>27.42</v>
      </c>
      <c r="Y761" s="43">
        <v>12.37</v>
      </c>
      <c r="Z761" s="43">
        <v>1958.0229999999999</v>
      </c>
      <c r="AA761" s="43">
        <v>0</v>
      </c>
      <c r="AB761" s="43">
        <v>0</v>
      </c>
      <c r="AC761" s="43">
        <v>4.5673000000000004</v>
      </c>
      <c r="AD761" s="43">
        <v>0</v>
      </c>
      <c r="AE761" s="43">
        <v>0</v>
      </c>
      <c r="AF761" s="43">
        <v>7.04</v>
      </c>
      <c r="AG761" s="43">
        <v>6789.9674999999997</v>
      </c>
      <c r="AH761" s="43">
        <v>12.098599999999999</v>
      </c>
      <c r="AI761" s="43">
        <v>0</v>
      </c>
      <c r="AJ761" s="43">
        <v>-9999</v>
      </c>
      <c r="AK761" s="43">
        <v>3901.6659</v>
      </c>
      <c r="AL761" s="43">
        <v>144.85380000000001</v>
      </c>
      <c r="AM761" s="43">
        <v>1997.8130000000001</v>
      </c>
      <c r="AN761" s="43">
        <v>278.1481</v>
      </c>
      <c r="AO761" s="43">
        <v>195.4974</v>
      </c>
      <c r="AP761" s="43">
        <v>65.179500000000004</v>
      </c>
      <c r="AQ761" s="43">
        <v>12.8223</v>
      </c>
      <c r="AR761" s="43">
        <v>0</v>
      </c>
      <c r="AS761" s="43">
        <v>0</v>
      </c>
      <c r="AT761" s="43">
        <v>0</v>
      </c>
      <c r="AU761" s="43">
        <v>0</v>
      </c>
      <c r="AV761" s="43">
        <v>0</v>
      </c>
      <c r="AW761" s="43">
        <v>0</v>
      </c>
      <c r="AX761" s="43">
        <v>0</v>
      </c>
      <c r="AY761" s="43">
        <v>0</v>
      </c>
      <c r="AZ761" s="43">
        <v>0</v>
      </c>
      <c r="BA761" s="43">
        <v>0</v>
      </c>
    </row>
    <row r="762" spans="1:53" s="6" customFormat="1" x14ac:dyDescent="0.25">
      <c r="A762" s="6">
        <v>0</v>
      </c>
      <c r="B762" s="6" t="s">
        <v>100</v>
      </c>
      <c r="C762" s="6" t="s">
        <v>101</v>
      </c>
      <c r="F762" s="43" t="s">
        <v>51</v>
      </c>
      <c r="G762" s="43" t="s">
        <v>54</v>
      </c>
      <c r="H762" s="43" t="s">
        <v>50</v>
      </c>
      <c r="I762" s="43">
        <v>0</v>
      </c>
      <c r="J762" s="43">
        <v>0.16250000000000001</v>
      </c>
      <c r="K762" s="43">
        <v>1.5225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0.16</v>
      </c>
      <c r="T762" s="43">
        <v>0</v>
      </c>
      <c r="U762" s="43">
        <v>0</v>
      </c>
      <c r="V762" s="43">
        <v>0</v>
      </c>
      <c r="W762" s="43">
        <v>0</v>
      </c>
      <c r="X762" s="43">
        <v>1.7500000000000002E-2</v>
      </c>
      <c r="Y762" s="43">
        <v>0</v>
      </c>
      <c r="Z762" s="43">
        <v>2322.2325000000001</v>
      </c>
      <c r="AA762" s="43">
        <v>0</v>
      </c>
      <c r="AB762" s="43">
        <v>0</v>
      </c>
      <c r="AC762" s="43">
        <v>0</v>
      </c>
      <c r="AD762" s="43">
        <v>0</v>
      </c>
      <c r="AE762" s="43">
        <v>0</v>
      </c>
      <c r="AF762" s="43">
        <v>0</v>
      </c>
      <c r="AG762" s="43">
        <v>0</v>
      </c>
      <c r="AH762" s="43">
        <v>0</v>
      </c>
      <c r="AI762" s="43">
        <v>0</v>
      </c>
      <c r="AJ762" s="43">
        <v>-9999</v>
      </c>
      <c r="AK762" s="43">
        <v>1.6850000000000001</v>
      </c>
      <c r="AL762" s="43">
        <v>0</v>
      </c>
      <c r="AM762" s="43">
        <v>2322.25</v>
      </c>
      <c r="AN762" s="43">
        <v>0.16</v>
      </c>
      <c r="AO762" s="43">
        <v>0</v>
      </c>
      <c r="AP762" s="43">
        <v>0</v>
      </c>
      <c r="AQ762" s="43">
        <v>0</v>
      </c>
      <c r="AR762" s="43">
        <v>0</v>
      </c>
      <c r="AS762" s="43">
        <v>0</v>
      </c>
      <c r="AT762" s="43">
        <v>0</v>
      </c>
      <c r="AU762" s="43">
        <v>0</v>
      </c>
      <c r="AV762" s="43">
        <v>0</v>
      </c>
      <c r="AW762" s="43">
        <v>0</v>
      </c>
      <c r="AX762" s="43">
        <v>0</v>
      </c>
      <c r="AY762" s="43">
        <v>0</v>
      </c>
      <c r="AZ762" s="43">
        <v>0</v>
      </c>
      <c r="BA762" s="43">
        <v>0</v>
      </c>
    </row>
    <row r="763" spans="1:53" s="6" customFormat="1" x14ac:dyDescent="0.25">
      <c r="A763" s="6">
        <v>2010</v>
      </c>
      <c r="B763" s="6" t="s">
        <v>100</v>
      </c>
      <c r="C763" s="6" t="s">
        <v>101</v>
      </c>
      <c r="F763" s="43" t="s">
        <v>51</v>
      </c>
      <c r="G763" s="43" t="s">
        <v>54</v>
      </c>
      <c r="H763" s="43" t="s">
        <v>50</v>
      </c>
      <c r="I763" s="43">
        <v>0</v>
      </c>
      <c r="J763" s="43">
        <v>0.16250000000000001</v>
      </c>
      <c r="K763" s="43">
        <v>1.5225</v>
      </c>
      <c r="L763" s="43">
        <v>0</v>
      </c>
      <c r="M763" s="43">
        <v>0</v>
      </c>
      <c r="N763" s="43">
        <v>0</v>
      </c>
      <c r="O763" s="43">
        <v>0</v>
      </c>
      <c r="P763" s="43">
        <v>0</v>
      </c>
      <c r="Q763" s="43">
        <v>0</v>
      </c>
      <c r="R763" s="43">
        <v>0</v>
      </c>
      <c r="S763" s="43">
        <v>0.16</v>
      </c>
      <c r="T763" s="43">
        <v>0</v>
      </c>
      <c r="U763" s="43">
        <v>0</v>
      </c>
      <c r="V763" s="43">
        <v>0</v>
      </c>
      <c r="W763" s="43">
        <v>0</v>
      </c>
      <c r="X763" s="43">
        <v>1.7500000000000002E-2</v>
      </c>
      <c r="Y763" s="43">
        <v>0</v>
      </c>
      <c r="Z763" s="43">
        <v>2322.2325000000001</v>
      </c>
      <c r="AA763" s="43">
        <v>0</v>
      </c>
      <c r="AB763" s="43">
        <v>0</v>
      </c>
      <c r="AC763" s="43">
        <v>0</v>
      </c>
      <c r="AD763" s="43">
        <v>0</v>
      </c>
      <c r="AE763" s="43">
        <v>0</v>
      </c>
      <c r="AF763" s="43">
        <v>0</v>
      </c>
      <c r="AG763" s="43">
        <v>0</v>
      </c>
      <c r="AH763" s="43">
        <v>0</v>
      </c>
      <c r="AI763" s="43">
        <v>0</v>
      </c>
      <c r="AJ763" s="43">
        <v>-9999</v>
      </c>
      <c r="AK763" s="43">
        <v>1.6850000000000001</v>
      </c>
      <c r="AL763" s="43">
        <v>0</v>
      </c>
      <c r="AM763" s="43">
        <v>2322.25</v>
      </c>
      <c r="AN763" s="43">
        <v>0.16</v>
      </c>
      <c r="AO763" s="43">
        <v>0</v>
      </c>
      <c r="AP763" s="43">
        <v>0</v>
      </c>
      <c r="AQ763" s="43">
        <v>0</v>
      </c>
      <c r="AR763" s="43">
        <v>0</v>
      </c>
      <c r="AS763" s="43">
        <v>0</v>
      </c>
      <c r="AT763" s="43">
        <v>0</v>
      </c>
      <c r="AU763" s="43">
        <v>0</v>
      </c>
      <c r="AV763" s="43">
        <v>0</v>
      </c>
      <c r="AW763" s="43">
        <v>0</v>
      </c>
      <c r="AX763" s="43">
        <v>0</v>
      </c>
      <c r="AY763" s="43">
        <v>0</v>
      </c>
      <c r="AZ763" s="43">
        <v>0</v>
      </c>
      <c r="BA763" s="43">
        <v>0</v>
      </c>
    </row>
    <row r="764" spans="1:53" s="6" customFormat="1" x14ac:dyDescent="0.25">
      <c r="A764" s="6">
        <v>2025</v>
      </c>
      <c r="B764" s="6" t="s">
        <v>100</v>
      </c>
      <c r="C764" s="6" t="s">
        <v>101</v>
      </c>
      <c r="F764" s="43" t="s">
        <v>51</v>
      </c>
      <c r="G764" s="43" t="s">
        <v>54</v>
      </c>
      <c r="H764" s="43" t="s">
        <v>50</v>
      </c>
      <c r="I764" s="43">
        <v>0.16569999999999999</v>
      </c>
      <c r="J764" s="43">
        <v>0.16250000000000001</v>
      </c>
      <c r="K764" s="43">
        <v>1.5225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0.16</v>
      </c>
      <c r="T764" s="43">
        <v>0</v>
      </c>
      <c r="U764" s="43">
        <v>0</v>
      </c>
      <c r="V764" s="43">
        <v>0</v>
      </c>
      <c r="W764" s="43">
        <v>0</v>
      </c>
      <c r="X764" s="43">
        <v>1.7500000000000002E-2</v>
      </c>
      <c r="Y764" s="43">
        <v>0</v>
      </c>
      <c r="Z764" s="43">
        <v>2322.2325000000001</v>
      </c>
      <c r="AA764" s="43">
        <v>0</v>
      </c>
      <c r="AB764" s="43">
        <v>0</v>
      </c>
      <c r="AC764" s="43">
        <v>0</v>
      </c>
      <c r="AD764" s="43">
        <v>0</v>
      </c>
      <c r="AE764" s="43">
        <v>0</v>
      </c>
      <c r="AF764" s="43">
        <v>0</v>
      </c>
      <c r="AG764" s="43">
        <v>0</v>
      </c>
      <c r="AH764" s="43">
        <v>0</v>
      </c>
      <c r="AI764" s="43">
        <v>0</v>
      </c>
      <c r="AJ764" s="43">
        <v>-9999</v>
      </c>
      <c r="AK764" s="43">
        <v>1.6850000000000001</v>
      </c>
      <c r="AL764" s="43">
        <v>0</v>
      </c>
      <c r="AM764" s="43">
        <v>2322.25</v>
      </c>
      <c r="AN764" s="43">
        <v>0.16</v>
      </c>
      <c r="AO764" s="43">
        <v>0</v>
      </c>
      <c r="AP764" s="43">
        <v>0</v>
      </c>
      <c r="AQ764" s="43">
        <v>0</v>
      </c>
      <c r="AR764" s="43">
        <v>0</v>
      </c>
      <c r="AS764" s="43">
        <v>0</v>
      </c>
      <c r="AT764" s="43">
        <v>0</v>
      </c>
      <c r="AU764" s="43">
        <v>0</v>
      </c>
      <c r="AV764" s="43">
        <v>0</v>
      </c>
      <c r="AW764" s="43">
        <v>0</v>
      </c>
      <c r="AX764" s="43">
        <v>0</v>
      </c>
      <c r="AY764" s="43">
        <v>0</v>
      </c>
      <c r="AZ764" s="43">
        <v>0</v>
      </c>
      <c r="BA764" s="43">
        <v>0</v>
      </c>
    </row>
    <row r="765" spans="1:53" s="6" customFormat="1" x14ac:dyDescent="0.25">
      <c r="A765" s="6">
        <v>2040</v>
      </c>
      <c r="B765" s="6" t="s">
        <v>100</v>
      </c>
      <c r="C765" s="6" t="s">
        <v>101</v>
      </c>
      <c r="F765" s="43" t="s">
        <v>51</v>
      </c>
      <c r="G765" s="43" t="s">
        <v>54</v>
      </c>
      <c r="H765" s="43" t="s">
        <v>50</v>
      </c>
      <c r="I765" s="43">
        <v>0.40699999999999997</v>
      </c>
      <c r="J765" s="43">
        <v>0.16250000000000001</v>
      </c>
      <c r="K765" s="43">
        <v>1.5225</v>
      </c>
      <c r="L765" s="43">
        <v>0</v>
      </c>
      <c r="M765" s="43">
        <v>0</v>
      </c>
      <c r="N765" s="43">
        <v>0</v>
      </c>
      <c r="O765" s="43">
        <v>0</v>
      </c>
      <c r="P765" s="43">
        <v>0</v>
      </c>
      <c r="Q765" s="43">
        <v>0</v>
      </c>
      <c r="R765" s="43">
        <v>0</v>
      </c>
      <c r="S765" s="43">
        <v>0.16</v>
      </c>
      <c r="T765" s="43">
        <v>0</v>
      </c>
      <c r="U765" s="43">
        <v>0</v>
      </c>
      <c r="V765" s="43">
        <v>0</v>
      </c>
      <c r="W765" s="43">
        <v>0</v>
      </c>
      <c r="X765" s="43">
        <v>1.7500000000000002E-2</v>
      </c>
      <c r="Y765" s="43">
        <v>0</v>
      </c>
      <c r="Z765" s="43">
        <v>2322.2325000000001</v>
      </c>
      <c r="AA765" s="43">
        <v>0</v>
      </c>
      <c r="AB765" s="43">
        <v>0</v>
      </c>
      <c r="AC765" s="43">
        <v>0</v>
      </c>
      <c r="AD765" s="43">
        <v>0</v>
      </c>
      <c r="AE765" s="43">
        <v>0</v>
      </c>
      <c r="AF765" s="43">
        <v>0</v>
      </c>
      <c r="AG765" s="43">
        <v>0</v>
      </c>
      <c r="AH765" s="43">
        <v>0</v>
      </c>
      <c r="AI765" s="43">
        <v>0</v>
      </c>
      <c r="AJ765" s="43">
        <v>-9999</v>
      </c>
      <c r="AK765" s="43">
        <v>1.6850000000000001</v>
      </c>
      <c r="AL765" s="43">
        <v>0</v>
      </c>
      <c r="AM765" s="43">
        <v>2322.25</v>
      </c>
      <c r="AN765" s="43">
        <v>0.16</v>
      </c>
      <c r="AO765" s="43">
        <v>0</v>
      </c>
      <c r="AP765" s="43">
        <v>0</v>
      </c>
      <c r="AQ765" s="43">
        <v>0</v>
      </c>
      <c r="AR765" s="43">
        <v>0</v>
      </c>
      <c r="AS765" s="43">
        <v>0</v>
      </c>
      <c r="AT765" s="43">
        <v>0</v>
      </c>
      <c r="AU765" s="43">
        <v>0</v>
      </c>
      <c r="AV765" s="43">
        <v>0</v>
      </c>
      <c r="AW765" s="43">
        <v>0</v>
      </c>
      <c r="AX765" s="43">
        <v>0</v>
      </c>
      <c r="AY765" s="43">
        <v>0</v>
      </c>
      <c r="AZ765" s="43">
        <v>0</v>
      </c>
      <c r="BA765" s="43">
        <v>0</v>
      </c>
    </row>
    <row r="766" spans="1:53" s="6" customFormat="1" x14ac:dyDescent="0.25">
      <c r="A766" s="6">
        <v>2055</v>
      </c>
      <c r="B766" s="6" t="s">
        <v>100</v>
      </c>
      <c r="C766" s="6" t="s">
        <v>101</v>
      </c>
      <c r="F766" s="43" t="s">
        <v>51</v>
      </c>
      <c r="G766" s="43" t="s">
        <v>54</v>
      </c>
      <c r="H766" s="43" t="s">
        <v>50</v>
      </c>
      <c r="I766" s="43">
        <v>0.64829999999999999</v>
      </c>
      <c r="J766" s="43">
        <v>0.16250000000000001</v>
      </c>
      <c r="K766" s="43">
        <v>1.5109999999999999</v>
      </c>
      <c r="L766" s="43">
        <v>0</v>
      </c>
      <c r="M766" s="43">
        <v>0</v>
      </c>
      <c r="N766" s="43">
        <v>0</v>
      </c>
      <c r="O766" s="43">
        <v>0</v>
      </c>
      <c r="P766" s="43">
        <v>1.15E-2</v>
      </c>
      <c r="Q766" s="43">
        <v>0</v>
      </c>
      <c r="R766" s="43">
        <v>0</v>
      </c>
      <c r="S766" s="43">
        <v>0.1585</v>
      </c>
      <c r="T766" s="43">
        <v>0</v>
      </c>
      <c r="U766" s="43">
        <v>0</v>
      </c>
      <c r="V766" s="43">
        <v>0</v>
      </c>
      <c r="W766" s="43">
        <v>0</v>
      </c>
      <c r="X766" s="43">
        <v>1.7500000000000002E-2</v>
      </c>
      <c r="Y766" s="43">
        <v>0</v>
      </c>
      <c r="Z766" s="43">
        <v>2322.2339999999999</v>
      </c>
      <c r="AA766" s="43">
        <v>0</v>
      </c>
      <c r="AB766" s="43">
        <v>0</v>
      </c>
      <c r="AC766" s="43">
        <v>0</v>
      </c>
      <c r="AD766" s="43">
        <v>0</v>
      </c>
      <c r="AE766" s="43">
        <v>0</v>
      </c>
      <c r="AF766" s="43">
        <v>0</v>
      </c>
      <c r="AG766" s="43">
        <v>0</v>
      </c>
      <c r="AH766" s="43">
        <v>0</v>
      </c>
      <c r="AI766" s="43">
        <v>0</v>
      </c>
      <c r="AJ766" s="43">
        <v>-9999</v>
      </c>
      <c r="AK766" s="43">
        <v>1.6735</v>
      </c>
      <c r="AL766" s="43">
        <v>0</v>
      </c>
      <c r="AM766" s="43">
        <v>2322.2514999999999</v>
      </c>
      <c r="AN766" s="43">
        <v>0.1585</v>
      </c>
      <c r="AO766" s="43">
        <v>0</v>
      </c>
      <c r="AP766" s="43">
        <v>1.15E-2</v>
      </c>
      <c r="AQ766" s="43">
        <v>0</v>
      </c>
      <c r="AR766" s="43">
        <v>0</v>
      </c>
      <c r="AS766" s="43">
        <v>0</v>
      </c>
      <c r="AT766" s="43">
        <v>0</v>
      </c>
      <c r="AU766" s="43">
        <v>0</v>
      </c>
      <c r="AV766" s="43">
        <v>0</v>
      </c>
      <c r="AW766" s="43">
        <v>0</v>
      </c>
      <c r="AX766" s="43">
        <v>0</v>
      </c>
      <c r="AY766" s="43">
        <v>0</v>
      </c>
      <c r="AZ766" s="43">
        <v>0</v>
      </c>
      <c r="BA766" s="43">
        <v>0</v>
      </c>
    </row>
    <row r="767" spans="1:53" s="6" customFormat="1" x14ac:dyDescent="0.25">
      <c r="A767" s="6">
        <v>2070</v>
      </c>
      <c r="B767" s="6" t="s">
        <v>100</v>
      </c>
      <c r="C767" s="6" t="s">
        <v>101</v>
      </c>
      <c r="F767" s="43" t="s">
        <v>51</v>
      </c>
      <c r="G767" s="43" t="s">
        <v>54</v>
      </c>
      <c r="H767" s="43" t="s">
        <v>50</v>
      </c>
      <c r="I767" s="43">
        <v>0.97850000000000004</v>
      </c>
      <c r="J767" s="43">
        <v>0.16250000000000001</v>
      </c>
      <c r="K767" s="43">
        <v>1.2336</v>
      </c>
      <c r="L767" s="43">
        <v>0</v>
      </c>
      <c r="M767" s="43">
        <v>0</v>
      </c>
      <c r="N767" s="43">
        <v>0</v>
      </c>
      <c r="O767" s="43">
        <v>0</v>
      </c>
      <c r="P767" s="43">
        <v>0.2838</v>
      </c>
      <c r="Q767" s="43">
        <v>5.1000000000000004E-3</v>
      </c>
      <c r="R767" s="43">
        <v>0</v>
      </c>
      <c r="S767" s="43">
        <v>0.14630000000000001</v>
      </c>
      <c r="T767" s="43">
        <v>0</v>
      </c>
      <c r="U767" s="43">
        <v>0</v>
      </c>
      <c r="V767" s="43">
        <v>0</v>
      </c>
      <c r="W767" s="43">
        <v>0</v>
      </c>
      <c r="X767" s="43">
        <v>1.7500000000000002E-2</v>
      </c>
      <c r="Y767" s="43">
        <v>0</v>
      </c>
      <c r="Z767" s="43">
        <v>2322.2462</v>
      </c>
      <c r="AA767" s="43">
        <v>0</v>
      </c>
      <c r="AB767" s="43">
        <v>0</v>
      </c>
      <c r="AC767" s="43">
        <v>0</v>
      </c>
      <c r="AD767" s="43">
        <v>0</v>
      </c>
      <c r="AE767" s="43">
        <v>0</v>
      </c>
      <c r="AF767" s="43">
        <v>0</v>
      </c>
      <c r="AG767" s="43">
        <v>0</v>
      </c>
      <c r="AH767" s="43">
        <v>0</v>
      </c>
      <c r="AI767" s="43">
        <v>0</v>
      </c>
      <c r="AJ767" s="43">
        <v>-9999</v>
      </c>
      <c r="AK767" s="43">
        <v>1.3960999999999999</v>
      </c>
      <c r="AL767" s="43">
        <v>0</v>
      </c>
      <c r="AM767" s="43">
        <v>2322.2637</v>
      </c>
      <c r="AN767" s="43">
        <v>0.14630000000000001</v>
      </c>
      <c r="AO767" s="43">
        <v>5.1000000000000004E-3</v>
      </c>
      <c r="AP767" s="43">
        <v>0.2838</v>
      </c>
      <c r="AQ767" s="43">
        <v>0</v>
      </c>
      <c r="AR767" s="43">
        <v>0</v>
      </c>
      <c r="AS767" s="43">
        <v>0</v>
      </c>
      <c r="AT767" s="43">
        <v>0</v>
      </c>
      <c r="AU767" s="43">
        <v>0</v>
      </c>
      <c r="AV767" s="43">
        <v>0</v>
      </c>
      <c r="AW767" s="43">
        <v>0</v>
      </c>
      <c r="AX767" s="43">
        <v>0</v>
      </c>
      <c r="AY767" s="43">
        <v>0</v>
      </c>
      <c r="AZ767" s="43">
        <v>0</v>
      </c>
      <c r="BA767" s="43">
        <v>0</v>
      </c>
    </row>
    <row r="768" spans="1:53" s="6" customFormat="1" x14ac:dyDescent="0.25">
      <c r="A768" s="6">
        <v>2085</v>
      </c>
      <c r="B768" s="6" t="s">
        <v>100</v>
      </c>
      <c r="C768" s="6" t="s">
        <v>101</v>
      </c>
      <c r="F768" s="43" t="s">
        <v>51</v>
      </c>
      <c r="G768" s="43" t="s">
        <v>54</v>
      </c>
      <c r="H768" s="43" t="s">
        <v>50</v>
      </c>
      <c r="I768" s="43">
        <v>1.3087</v>
      </c>
      <c r="J768" s="43">
        <v>0.1593</v>
      </c>
      <c r="K768" s="43">
        <v>1.0170999999999999</v>
      </c>
      <c r="L768" s="43">
        <v>0</v>
      </c>
      <c r="M768" s="43">
        <v>0</v>
      </c>
      <c r="N768" s="43">
        <v>0</v>
      </c>
      <c r="O768" s="43">
        <v>0</v>
      </c>
      <c r="P768" s="43">
        <v>0.24629999999999999</v>
      </c>
      <c r="Q768" s="43">
        <v>0.25919999999999999</v>
      </c>
      <c r="R768" s="43">
        <v>0</v>
      </c>
      <c r="S768" s="43">
        <v>0.11899999999999999</v>
      </c>
      <c r="T768" s="43">
        <v>0</v>
      </c>
      <c r="U768" s="43">
        <v>0</v>
      </c>
      <c r="V768" s="43">
        <v>0</v>
      </c>
      <c r="W768" s="43">
        <v>0</v>
      </c>
      <c r="X768" s="43">
        <v>1.7500000000000002E-2</v>
      </c>
      <c r="Y768" s="43">
        <v>0</v>
      </c>
      <c r="Z768" s="43">
        <v>2322.2734999999998</v>
      </c>
      <c r="AA768" s="43">
        <v>0</v>
      </c>
      <c r="AB768" s="43">
        <v>0</v>
      </c>
      <c r="AC768" s="43">
        <v>0</v>
      </c>
      <c r="AD768" s="43">
        <v>0</v>
      </c>
      <c r="AE768" s="43">
        <v>0</v>
      </c>
      <c r="AF768" s="43">
        <v>0</v>
      </c>
      <c r="AG768" s="43">
        <v>0</v>
      </c>
      <c r="AH768" s="43">
        <v>3.2000000000000002E-3</v>
      </c>
      <c r="AI768" s="43">
        <v>0</v>
      </c>
      <c r="AJ768" s="43">
        <v>-9999</v>
      </c>
      <c r="AK768" s="43">
        <v>1.1763999999999999</v>
      </c>
      <c r="AL768" s="43">
        <v>0</v>
      </c>
      <c r="AM768" s="43">
        <v>2322.2910000000002</v>
      </c>
      <c r="AN768" s="43">
        <v>0.11899999999999999</v>
      </c>
      <c r="AO768" s="43">
        <v>0.25919999999999999</v>
      </c>
      <c r="AP768" s="43">
        <v>0.24940000000000001</v>
      </c>
      <c r="AQ768" s="43">
        <v>0</v>
      </c>
      <c r="AR768" s="43">
        <v>0</v>
      </c>
      <c r="AS768" s="43">
        <v>0</v>
      </c>
      <c r="AT768" s="43">
        <v>0</v>
      </c>
      <c r="AU768" s="43">
        <v>0</v>
      </c>
      <c r="AV768" s="43">
        <v>0</v>
      </c>
      <c r="AW768" s="43">
        <v>0</v>
      </c>
      <c r="AX768" s="43">
        <v>0</v>
      </c>
      <c r="AY768" s="43">
        <v>0</v>
      </c>
      <c r="AZ768" s="43">
        <v>0</v>
      </c>
      <c r="BA768" s="43">
        <v>0</v>
      </c>
    </row>
    <row r="769" spans="1:53" s="6" customFormat="1" x14ac:dyDescent="0.25">
      <c r="A769" s="6">
        <v>2100</v>
      </c>
      <c r="B769" s="6" t="s">
        <v>100</v>
      </c>
      <c r="C769" s="6" t="s">
        <v>101</v>
      </c>
      <c r="F769" s="43" t="s">
        <v>51</v>
      </c>
      <c r="G769" s="43" t="s">
        <v>54</v>
      </c>
      <c r="H769" s="43" t="s">
        <v>50</v>
      </c>
      <c r="I769" s="43">
        <v>1.6326000000000001</v>
      </c>
      <c r="J769" s="43">
        <v>0.156</v>
      </c>
      <c r="K769" s="43">
        <v>0.82279999999999998</v>
      </c>
      <c r="L769" s="43">
        <v>0</v>
      </c>
      <c r="M769" s="43">
        <v>0</v>
      </c>
      <c r="N769" s="43">
        <v>0</v>
      </c>
      <c r="O769" s="43">
        <v>0</v>
      </c>
      <c r="P769" s="43">
        <v>0.2455</v>
      </c>
      <c r="Q769" s="43">
        <v>0.38269999999999998</v>
      </c>
      <c r="R769" s="43">
        <v>0</v>
      </c>
      <c r="S769" s="43">
        <v>8.7099999999999997E-2</v>
      </c>
      <c r="T769" s="43">
        <v>7.1499999999999994E-2</v>
      </c>
      <c r="U769" s="43">
        <v>0</v>
      </c>
      <c r="V769" s="43">
        <v>0</v>
      </c>
      <c r="W769" s="43">
        <v>0</v>
      </c>
      <c r="X769" s="43">
        <v>1.7500000000000002E-2</v>
      </c>
      <c r="Y769" s="43">
        <v>0</v>
      </c>
      <c r="Z769" s="43">
        <v>2322.3054000000002</v>
      </c>
      <c r="AA769" s="43">
        <v>0</v>
      </c>
      <c r="AB769" s="43">
        <v>0</v>
      </c>
      <c r="AC769" s="43">
        <v>0</v>
      </c>
      <c r="AD769" s="43">
        <v>0</v>
      </c>
      <c r="AE769" s="43">
        <v>0</v>
      </c>
      <c r="AF769" s="43">
        <v>0</v>
      </c>
      <c r="AG769" s="43">
        <v>0</v>
      </c>
      <c r="AH769" s="43">
        <v>6.4999999999999997E-3</v>
      </c>
      <c r="AI769" s="43">
        <v>0</v>
      </c>
      <c r="AJ769" s="43">
        <v>-9999</v>
      </c>
      <c r="AK769" s="43">
        <v>0.9788</v>
      </c>
      <c r="AL769" s="43">
        <v>0</v>
      </c>
      <c r="AM769" s="43">
        <v>2322.3229000000001</v>
      </c>
      <c r="AN769" s="43">
        <v>0.15859999999999999</v>
      </c>
      <c r="AO769" s="43">
        <v>0.38269999999999998</v>
      </c>
      <c r="AP769" s="43">
        <v>0.252</v>
      </c>
      <c r="AQ769" s="43">
        <v>0</v>
      </c>
      <c r="AR769" s="43">
        <v>0</v>
      </c>
      <c r="AS769" s="43">
        <v>0</v>
      </c>
      <c r="AT769" s="43">
        <v>0</v>
      </c>
      <c r="AU769" s="43">
        <v>0</v>
      </c>
      <c r="AV769" s="43">
        <v>0</v>
      </c>
      <c r="AW769" s="43">
        <v>0</v>
      </c>
      <c r="AX769" s="43">
        <v>0</v>
      </c>
      <c r="AY769" s="43">
        <v>0</v>
      </c>
      <c r="AZ769" s="43">
        <v>0</v>
      </c>
      <c r="BA769" s="43">
        <v>0</v>
      </c>
    </row>
    <row r="770" spans="1:53" s="6" customFormat="1" x14ac:dyDescent="0.25">
      <c r="A770" s="6">
        <v>0</v>
      </c>
      <c r="B770" s="6" t="s">
        <v>96</v>
      </c>
      <c r="C770" s="6" t="s">
        <v>102</v>
      </c>
      <c r="F770" s="6" t="s">
        <v>51</v>
      </c>
      <c r="G770" s="6" t="s">
        <v>53</v>
      </c>
      <c r="H770" s="6" t="s">
        <v>50</v>
      </c>
      <c r="I770" s="6">
        <v>0</v>
      </c>
      <c r="J770" s="6">
        <v>5312.51</v>
      </c>
      <c r="K770" s="6">
        <v>17509.362499999999</v>
      </c>
      <c r="L770" s="6">
        <v>659.79750000000001</v>
      </c>
      <c r="M770" s="6">
        <v>0</v>
      </c>
      <c r="N770" s="6">
        <v>70.959999999999994</v>
      </c>
      <c r="O770" s="6">
        <v>243.10249999999999</v>
      </c>
      <c r="P770" s="6">
        <v>36.17</v>
      </c>
      <c r="Q770" s="6">
        <v>50.305</v>
      </c>
      <c r="R770" s="6">
        <v>0</v>
      </c>
      <c r="S770" s="6">
        <v>127.0975</v>
      </c>
      <c r="T770" s="6">
        <v>4.1924999999999999</v>
      </c>
      <c r="U770" s="6">
        <v>0</v>
      </c>
      <c r="V770" s="6">
        <v>0</v>
      </c>
      <c r="W770" s="6">
        <v>3.7149999999999999</v>
      </c>
      <c r="X770" s="6">
        <v>197.29750000000001</v>
      </c>
      <c r="Y770" s="6">
        <v>157.73249999999999</v>
      </c>
      <c r="Z770" s="6">
        <v>23848.5975</v>
      </c>
      <c r="AA770" s="6">
        <v>0</v>
      </c>
      <c r="AB770" s="6">
        <v>0</v>
      </c>
      <c r="AC770" s="6">
        <v>1581.63</v>
      </c>
      <c r="AD770" s="6">
        <v>0</v>
      </c>
      <c r="AE770" s="6">
        <v>0</v>
      </c>
      <c r="AF770" s="6">
        <v>225.995</v>
      </c>
      <c r="AG770" s="6">
        <v>101572.44</v>
      </c>
      <c r="AH770" s="6">
        <v>0</v>
      </c>
      <c r="AI770" s="6">
        <v>0</v>
      </c>
      <c r="AJ770" s="6">
        <v>-9999</v>
      </c>
      <c r="AK770" s="6">
        <v>22821.872500000001</v>
      </c>
      <c r="AL770" s="6">
        <v>730.75750000000005</v>
      </c>
      <c r="AM770" s="6">
        <v>24203.627499999999</v>
      </c>
      <c r="AN770" s="6">
        <v>135.005</v>
      </c>
      <c r="AO770" s="6">
        <v>50.305</v>
      </c>
      <c r="AP770" s="6">
        <v>1617.8</v>
      </c>
      <c r="AQ770" s="6">
        <v>469.09750000000003</v>
      </c>
      <c r="AR770" s="6">
        <v>0</v>
      </c>
      <c r="AS770" s="6">
        <v>0</v>
      </c>
      <c r="AT770" s="6">
        <v>0</v>
      </c>
      <c r="AU770" s="6">
        <v>0</v>
      </c>
      <c r="AV770" s="6">
        <v>0</v>
      </c>
      <c r="AW770" s="6">
        <v>0</v>
      </c>
      <c r="AX770" s="6">
        <v>0</v>
      </c>
      <c r="AY770" s="6">
        <v>0</v>
      </c>
      <c r="AZ770" s="6">
        <v>0</v>
      </c>
      <c r="BA770" s="6">
        <v>0</v>
      </c>
    </row>
    <row r="771" spans="1:53" s="6" customFormat="1" x14ac:dyDescent="0.25">
      <c r="A771" s="6">
        <v>2010</v>
      </c>
      <c r="B771" s="6" t="s">
        <v>96</v>
      </c>
      <c r="C771" s="6" t="s">
        <v>102</v>
      </c>
      <c r="F771" s="6" t="s">
        <v>51</v>
      </c>
      <c r="G771" s="6" t="s">
        <v>53</v>
      </c>
      <c r="H771" s="6" t="s">
        <v>50</v>
      </c>
      <c r="I771" s="6">
        <v>0</v>
      </c>
      <c r="J771" s="6">
        <v>5280.6782000000003</v>
      </c>
      <c r="K771" s="6">
        <v>17263.412899999999</v>
      </c>
      <c r="L771" s="6">
        <v>654.91</v>
      </c>
      <c r="M771" s="6">
        <v>0</v>
      </c>
      <c r="N771" s="6">
        <v>69.465000000000003</v>
      </c>
      <c r="O771" s="6">
        <v>231.04499999999999</v>
      </c>
      <c r="P771" s="6">
        <v>285.78960000000001</v>
      </c>
      <c r="Q771" s="6">
        <v>156.57230000000001</v>
      </c>
      <c r="R771" s="6">
        <v>0</v>
      </c>
      <c r="S771" s="6">
        <v>113.00749999999999</v>
      </c>
      <c r="T771" s="6">
        <v>11.545</v>
      </c>
      <c r="U771" s="6">
        <v>0</v>
      </c>
      <c r="V771" s="6">
        <v>0</v>
      </c>
      <c r="W771" s="6">
        <v>3.5125000000000002</v>
      </c>
      <c r="X771" s="6">
        <v>196.85249999999999</v>
      </c>
      <c r="Y771" s="6">
        <v>136.3475</v>
      </c>
      <c r="Z771" s="6">
        <v>23889.807499999999</v>
      </c>
      <c r="AA771" s="6">
        <v>0</v>
      </c>
      <c r="AB771" s="6">
        <v>0</v>
      </c>
      <c r="AC771" s="6">
        <v>1489.1502</v>
      </c>
      <c r="AD771" s="6">
        <v>0</v>
      </c>
      <c r="AE771" s="6">
        <v>0</v>
      </c>
      <c r="AF771" s="6">
        <v>214.53749999999999</v>
      </c>
      <c r="AG771" s="6">
        <v>101572.44</v>
      </c>
      <c r="AH771" s="6">
        <v>31.831800000000001</v>
      </c>
      <c r="AI771" s="6">
        <v>0</v>
      </c>
      <c r="AJ771" s="6">
        <v>-9999</v>
      </c>
      <c r="AK771" s="6">
        <v>22544.091100000001</v>
      </c>
      <c r="AL771" s="6">
        <v>724.375</v>
      </c>
      <c r="AM771" s="6">
        <v>24223.0075</v>
      </c>
      <c r="AN771" s="6">
        <v>128.065</v>
      </c>
      <c r="AO771" s="6">
        <v>156.57230000000001</v>
      </c>
      <c r="AP771" s="6">
        <v>1806.7716</v>
      </c>
      <c r="AQ771" s="6">
        <v>445.58249999999998</v>
      </c>
      <c r="AR771" s="6">
        <v>0</v>
      </c>
      <c r="AS771" s="6">
        <v>0</v>
      </c>
      <c r="AT771" s="6">
        <v>0</v>
      </c>
      <c r="AU771" s="6">
        <v>0</v>
      </c>
      <c r="AV771" s="6">
        <v>0</v>
      </c>
      <c r="AW771" s="6">
        <v>0</v>
      </c>
      <c r="AX771" s="6">
        <v>0</v>
      </c>
      <c r="AY771" s="6">
        <v>0</v>
      </c>
      <c r="AZ771" s="6">
        <v>0</v>
      </c>
      <c r="BA771" s="6">
        <v>0</v>
      </c>
    </row>
    <row r="772" spans="1:53" s="6" customFormat="1" x14ac:dyDescent="0.25">
      <c r="A772" s="6">
        <v>2025</v>
      </c>
      <c r="B772" s="6" t="s">
        <v>96</v>
      </c>
      <c r="C772" s="6" t="s">
        <v>102</v>
      </c>
      <c r="F772" s="6" t="s">
        <v>51</v>
      </c>
      <c r="G772" s="6" t="s">
        <v>53</v>
      </c>
      <c r="H772" s="6" t="s">
        <v>50</v>
      </c>
      <c r="I772" s="6">
        <v>8.2799999999999999E-2</v>
      </c>
      <c r="J772" s="6">
        <v>5273.9701999999997</v>
      </c>
      <c r="K772" s="6">
        <v>17223.278600000001</v>
      </c>
      <c r="L772" s="6">
        <v>651.11</v>
      </c>
      <c r="M772" s="6">
        <v>0</v>
      </c>
      <c r="N772" s="6">
        <v>68.814999999999998</v>
      </c>
      <c r="O772" s="6">
        <v>230.36250000000001</v>
      </c>
      <c r="P772" s="6">
        <v>221.29830000000001</v>
      </c>
      <c r="Q772" s="6">
        <v>253.15039999999999</v>
      </c>
      <c r="R772" s="6">
        <v>0</v>
      </c>
      <c r="S772" s="6">
        <v>102.7139</v>
      </c>
      <c r="T772" s="6">
        <v>45.306100000000001</v>
      </c>
      <c r="U772" s="6">
        <v>0</v>
      </c>
      <c r="V772" s="6">
        <v>0</v>
      </c>
      <c r="W772" s="6">
        <v>3.4950000000000001</v>
      </c>
      <c r="X772" s="6">
        <v>196.07490000000001</v>
      </c>
      <c r="Y772" s="6">
        <v>40.7575</v>
      </c>
      <c r="Z772" s="6">
        <v>24000.264299999999</v>
      </c>
      <c r="AA772" s="6">
        <v>0</v>
      </c>
      <c r="AB772" s="6">
        <v>0</v>
      </c>
      <c r="AC772" s="6">
        <v>1470.3024</v>
      </c>
      <c r="AD772" s="6">
        <v>0</v>
      </c>
      <c r="AE772" s="6">
        <v>0</v>
      </c>
      <c r="AF772" s="6">
        <v>209.02610000000001</v>
      </c>
      <c r="AG772" s="6">
        <v>101572.44</v>
      </c>
      <c r="AH772" s="6">
        <v>38.5398</v>
      </c>
      <c r="AI772" s="6">
        <v>0</v>
      </c>
      <c r="AJ772" s="6">
        <v>-9999</v>
      </c>
      <c r="AK772" s="6">
        <v>22497.248800000001</v>
      </c>
      <c r="AL772" s="6">
        <v>719.92499999999995</v>
      </c>
      <c r="AM772" s="6">
        <v>24237.096600000001</v>
      </c>
      <c r="AN772" s="6">
        <v>151.51499999999999</v>
      </c>
      <c r="AO772" s="6">
        <v>253.15039999999999</v>
      </c>
      <c r="AP772" s="6">
        <v>1730.1405</v>
      </c>
      <c r="AQ772" s="6">
        <v>439.3886</v>
      </c>
      <c r="AR772" s="6">
        <v>0</v>
      </c>
      <c r="AS772" s="6">
        <v>0</v>
      </c>
      <c r="AT772" s="6">
        <v>0</v>
      </c>
      <c r="AU772" s="6">
        <v>0</v>
      </c>
      <c r="AV772" s="6">
        <v>0</v>
      </c>
      <c r="AW772" s="6">
        <v>0</v>
      </c>
      <c r="AX772" s="6">
        <v>0</v>
      </c>
      <c r="AY772" s="6">
        <v>0</v>
      </c>
      <c r="AZ772" s="6">
        <v>0</v>
      </c>
      <c r="BA772" s="6">
        <v>0</v>
      </c>
    </row>
    <row r="773" spans="1:53" s="6" customFormat="1" x14ac:dyDescent="0.25">
      <c r="A773" s="6">
        <v>2040</v>
      </c>
      <c r="B773" s="6" t="s">
        <v>96</v>
      </c>
      <c r="C773" s="6" t="s">
        <v>102</v>
      </c>
      <c r="F773" s="6" t="s">
        <v>51</v>
      </c>
      <c r="G773" s="6" t="s">
        <v>53</v>
      </c>
      <c r="H773" s="6" t="s">
        <v>50</v>
      </c>
      <c r="I773" s="6">
        <v>0.17169999999999999</v>
      </c>
      <c r="J773" s="6">
        <v>5265.1832999999997</v>
      </c>
      <c r="K773" s="6">
        <v>17173.6662</v>
      </c>
      <c r="L773" s="6">
        <v>648.02250000000004</v>
      </c>
      <c r="M773" s="6">
        <v>0</v>
      </c>
      <c r="N773" s="6">
        <v>68.16</v>
      </c>
      <c r="O773" s="6">
        <v>229.36500000000001</v>
      </c>
      <c r="P773" s="6">
        <v>254.5258</v>
      </c>
      <c r="Q773" s="6">
        <v>273.59589999999997</v>
      </c>
      <c r="R773" s="6">
        <v>0</v>
      </c>
      <c r="S773" s="6">
        <v>94.526399999999995</v>
      </c>
      <c r="T773" s="6">
        <v>57.512700000000002</v>
      </c>
      <c r="U773" s="6">
        <v>0</v>
      </c>
      <c r="V773" s="6">
        <v>0</v>
      </c>
      <c r="W773" s="6">
        <v>3.4525000000000001</v>
      </c>
      <c r="X773" s="6">
        <v>195.7963</v>
      </c>
      <c r="Y773" s="6">
        <v>34.542499999999997</v>
      </c>
      <c r="Z773" s="6">
        <v>24029.597600000001</v>
      </c>
      <c r="AA773" s="6">
        <v>0</v>
      </c>
      <c r="AB773" s="6">
        <v>0</v>
      </c>
      <c r="AC773" s="6">
        <v>1451.5043000000001</v>
      </c>
      <c r="AD773" s="6">
        <v>0</v>
      </c>
      <c r="AE773" s="6">
        <v>0</v>
      </c>
      <c r="AF773" s="6">
        <v>201.68729999999999</v>
      </c>
      <c r="AG773" s="6">
        <v>101572.44</v>
      </c>
      <c r="AH773" s="6">
        <v>47.326700000000002</v>
      </c>
      <c r="AI773" s="6">
        <v>0</v>
      </c>
      <c r="AJ773" s="6">
        <v>-9999</v>
      </c>
      <c r="AK773" s="6">
        <v>22438.8495</v>
      </c>
      <c r="AL773" s="6">
        <v>716.1825</v>
      </c>
      <c r="AM773" s="6">
        <v>24259.936399999999</v>
      </c>
      <c r="AN773" s="6">
        <v>155.49160000000001</v>
      </c>
      <c r="AO773" s="6">
        <v>273.59589999999997</v>
      </c>
      <c r="AP773" s="6">
        <v>1753.3568</v>
      </c>
      <c r="AQ773" s="6">
        <v>431.0523</v>
      </c>
      <c r="AR773" s="6">
        <v>0</v>
      </c>
      <c r="AS773" s="6">
        <v>0</v>
      </c>
      <c r="AT773" s="6">
        <v>0</v>
      </c>
      <c r="AU773" s="6">
        <v>0</v>
      </c>
      <c r="AV773" s="6">
        <v>0</v>
      </c>
      <c r="AW773" s="6">
        <v>0</v>
      </c>
      <c r="AX773" s="6">
        <v>0</v>
      </c>
      <c r="AY773" s="6">
        <v>0</v>
      </c>
      <c r="AZ773" s="6">
        <v>0</v>
      </c>
      <c r="BA773" s="6">
        <v>0</v>
      </c>
    </row>
    <row r="774" spans="1:53" s="6" customFormat="1" x14ac:dyDescent="0.25">
      <c r="A774" s="6">
        <v>2055</v>
      </c>
      <c r="B774" s="6" t="s">
        <v>96</v>
      </c>
      <c r="C774" s="6" t="s">
        <v>102</v>
      </c>
      <c r="F774" s="6" t="s">
        <v>51</v>
      </c>
      <c r="G774" s="6" t="s">
        <v>53</v>
      </c>
      <c r="H774" s="6" t="s">
        <v>50</v>
      </c>
      <c r="I774" s="6">
        <v>0.2606</v>
      </c>
      <c r="J774" s="6">
        <v>5251.2692999999999</v>
      </c>
      <c r="K774" s="6">
        <v>17117.802</v>
      </c>
      <c r="L774" s="6">
        <v>645.02750000000003</v>
      </c>
      <c r="M774" s="6">
        <v>0</v>
      </c>
      <c r="N774" s="6">
        <v>66.91</v>
      </c>
      <c r="O774" s="6">
        <v>228.245</v>
      </c>
      <c r="P774" s="6">
        <v>292.83510000000001</v>
      </c>
      <c r="Q774" s="6">
        <v>329.78910000000002</v>
      </c>
      <c r="R774" s="6">
        <v>0</v>
      </c>
      <c r="S774" s="6">
        <v>89.072800000000001</v>
      </c>
      <c r="T774" s="6">
        <v>47.990600000000001</v>
      </c>
      <c r="U774" s="6">
        <v>0</v>
      </c>
      <c r="V774" s="6">
        <v>0</v>
      </c>
      <c r="W774" s="6">
        <v>3.41</v>
      </c>
      <c r="X774" s="6">
        <v>195.44390000000001</v>
      </c>
      <c r="Y774" s="6">
        <v>32.067500000000003</v>
      </c>
      <c r="Z774" s="6">
        <v>24055.735799999999</v>
      </c>
      <c r="AA774" s="6">
        <v>0</v>
      </c>
      <c r="AB774" s="6">
        <v>0</v>
      </c>
      <c r="AC774" s="6">
        <v>1418.6071999999999</v>
      </c>
      <c r="AD774" s="6">
        <v>0</v>
      </c>
      <c r="AE774" s="6">
        <v>0</v>
      </c>
      <c r="AF774" s="6">
        <v>193.01840000000001</v>
      </c>
      <c r="AG774" s="6">
        <v>101572.44</v>
      </c>
      <c r="AH774" s="6">
        <v>61.240699999999997</v>
      </c>
      <c r="AI774" s="6">
        <v>0</v>
      </c>
      <c r="AJ774" s="6">
        <v>-9999</v>
      </c>
      <c r="AK774" s="6">
        <v>22369.0713</v>
      </c>
      <c r="AL774" s="6">
        <v>711.9375</v>
      </c>
      <c r="AM774" s="6">
        <v>24283.247200000002</v>
      </c>
      <c r="AN774" s="6">
        <v>140.4734</v>
      </c>
      <c r="AO774" s="6">
        <v>329.78910000000002</v>
      </c>
      <c r="AP774" s="6">
        <v>1772.683</v>
      </c>
      <c r="AQ774" s="6">
        <v>421.26339999999999</v>
      </c>
      <c r="AR774" s="6">
        <v>0</v>
      </c>
      <c r="AS774" s="6">
        <v>0</v>
      </c>
      <c r="AT774" s="6">
        <v>0</v>
      </c>
      <c r="AU774" s="6">
        <v>0</v>
      </c>
      <c r="AV774" s="6">
        <v>0</v>
      </c>
      <c r="AW774" s="6">
        <v>0</v>
      </c>
      <c r="AX774" s="6">
        <v>0</v>
      </c>
      <c r="AY774" s="6">
        <v>0</v>
      </c>
      <c r="AZ774" s="6">
        <v>0</v>
      </c>
      <c r="BA774" s="6">
        <v>0</v>
      </c>
    </row>
    <row r="775" spans="1:53" s="6" customFormat="1" x14ac:dyDescent="0.25">
      <c r="A775" s="6">
        <v>2070</v>
      </c>
      <c r="B775" s="6" t="s">
        <v>96</v>
      </c>
      <c r="C775" s="6" t="s">
        <v>102</v>
      </c>
      <c r="F775" s="6" t="s">
        <v>51</v>
      </c>
      <c r="G775" s="6" t="s">
        <v>53</v>
      </c>
      <c r="H775" s="6" t="s">
        <v>50</v>
      </c>
      <c r="I775" s="6">
        <v>0.40029999999999999</v>
      </c>
      <c r="J775" s="6">
        <v>5223.9682000000003</v>
      </c>
      <c r="K775" s="6">
        <v>17017.892</v>
      </c>
      <c r="L775" s="6">
        <v>637.39840000000004</v>
      </c>
      <c r="M775" s="6">
        <v>0</v>
      </c>
      <c r="N775" s="6">
        <v>63.186599999999999</v>
      </c>
      <c r="O775" s="6">
        <v>222.4675</v>
      </c>
      <c r="P775" s="6">
        <v>352.37509999999997</v>
      </c>
      <c r="Q775" s="6">
        <v>538.79819999999995</v>
      </c>
      <c r="R775" s="6">
        <v>0</v>
      </c>
      <c r="S775" s="6">
        <v>84.175600000000003</v>
      </c>
      <c r="T775" s="6">
        <v>38.278500000000001</v>
      </c>
      <c r="U775" s="6">
        <v>0</v>
      </c>
      <c r="V775" s="6">
        <v>0</v>
      </c>
      <c r="W775" s="6">
        <v>3.3149999999999999</v>
      </c>
      <c r="X775" s="6">
        <v>193.83869999999999</v>
      </c>
      <c r="Y775" s="6">
        <v>29.395</v>
      </c>
      <c r="Z775" s="6">
        <v>24090.6561</v>
      </c>
      <c r="AA775" s="6">
        <v>0</v>
      </c>
      <c r="AB775" s="6">
        <v>0</v>
      </c>
      <c r="AC775" s="6">
        <v>1277.4613999999999</v>
      </c>
      <c r="AD775" s="6">
        <v>0</v>
      </c>
      <c r="AE775" s="6">
        <v>0</v>
      </c>
      <c r="AF775" s="6">
        <v>166.71700000000001</v>
      </c>
      <c r="AG775" s="6">
        <v>101572.44</v>
      </c>
      <c r="AH775" s="6">
        <v>88.541799999999995</v>
      </c>
      <c r="AI775" s="6">
        <v>0</v>
      </c>
      <c r="AJ775" s="6">
        <v>-9999</v>
      </c>
      <c r="AK775" s="6">
        <v>22241.860199999999</v>
      </c>
      <c r="AL775" s="6">
        <v>700.58500000000004</v>
      </c>
      <c r="AM775" s="6">
        <v>24313.889800000001</v>
      </c>
      <c r="AN775" s="6">
        <v>125.76909999999999</v>
      </c>
      <c r="AO775" s="6">
        <v>538.79819999999995</v>
      </c>
      <c r="AP775" s="6">
        <v>1718.3783000000001</v>
      </c>
      <c r="AQ775" s="6">
        <v>389.18450000000001</v>
      </c>
      <c r="AR775" s="6">
        <v>0</v>
      </c>
      <c r="AS775" s="6">
        <v>0</v>
      </c>
      <c r="AT775" s="6">
        <v>0</v>
      </c>
      <c r="AU775" s="6">
        <v>0</v>
      </c>
      <c r="AV775" s="6">
        <v>0</v>
      </c>
      <c r="AW775" s="6">
        <v>0</v>
      </c>
      <c r="AX775" s="6">
        <v>0</v>
      </c>
      <c r="AY775" s="6">
        <v>0</v>
      </c>
      <c r="AZ775" s="6">
        <v>0</v>
      </c>
      <c r="BA775" s="6">
        <v>0</v>
      </c>
    </row>
    <row r="776" spans="1:53" s="6" customFormat="1" x14ac:dyDescent="0.25">
      <c r="A776" s="6">
        <v>2085</v>
      </c>
      <c r="B776" s="6" t="s">
        <v>96</v>
      </c>
      <c r="C776" s="6" t="s">
        <v>102</v>
      </c>
      <c r="F776" s="6" t="s">
        <v>51</v>
      </c>
      <c r="G776" s="6" t="s">
        <v>53</v>
      </c>
      <c r="H776" s="6" t="s">
        <v>50</v>
      </c>
      <c r="I776" s="6">
        <v>0.54</v>
      </c>
      <c r="J776" s="6">
        <v>5187.9211999999998</v>
      </c>
      <c r="K776" s="6">
        <v>16919.6361</v>
      </c>
      <c r="L776" s="6">
        <v>631.42750000000001</v>
      </c>
      <c r="M776" s="6">
        <v>0</v>
      </c>
      <c r="N776" s="6">
        <v>60.685000000000002</v>
      </c>
      <c r="O776" s="6">
        <v>215.1275</v>
      </c>
      <c r="P776" s="6">
        <v>389.43709999999999</v>
      </c>
      <c r="Q776" s="6">
        <v>967.82489999999996</v>
      </c>
      <c r="R776" s="6">
        <v>0</v>
      </c>
      <c r="S776" s="6">
        <v>81.005399999999995</v>
      </c>
      <c r="T776" s="6">
        <v>40.015099999999997</v>
      </c>
      <c r="U776" s="6">
        <v>0</v>
      </c>
      <c r="V776" s="6">
        <v>0</v>
      </c>
      <c r="W776" s="6">
        <v>3.1825000000000001</v>
      </c>
      <c r="X776" s="6">
        <v>191.6414</v>
      </c>
      <c r="Y776" s="6">
        <v>26.352499999999999</v>
      </c>
      <c r="Z776" s="6">
        <v>24118.154999999999</v>
      </c>
      <c r="AA776" s="6">
        <v>0</v>
      </c>
      <c r="AB776" s="6">
        <v>0</v>
      </c>
      <c r="AC776" s="6">
        <v>936.51089999999999</v>
      </c>
      <c r="AD776" s="6">
        <v>0</v>
      </c>
      <c r="AE776" s="6">
        <v>0</v>
      </c>
      <c r="AF776" s="6">
        <v>134.95419999999999</v>
      </c>
      <c r="AG776" s="6">
        <v>101572.44</v>
      </c>
      <c r="AH776" s="6">
        <v>124.58880000000001</v>
      </c>
      <c r="AI776" s="6">
        <v>0</v>
      </c>
      <c r="AJ776" s="6">
        <v>-9999</v>
      </c>
      <c r="AK776" s="6">
        <v>22107.5573</v>
      </c>
      <c r="AL776" s="6">
        <v>692.11249999999995</v>
      </c>
      <c r="AM776" s="6">
        <v>24336.148799999999</v>
      </c>
      <c r="AN776" s="6">
        <v>124.203</v>
      </c>
      <c r="AO776" s="6">
        <v>967.82489999999996</v>
      </c>
      <c r="AP776" s="6">
        <v>1450.5368000000001</v>
      </c>
      <c r="AQ776" s="6">
        <v>350.08170000000001</v>
      </c>
      <c r="AR776" s="6">
        <v>0</v>
      </c>
      <c r="AS776" s="6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0</v>
      </c>
      <c r="AZ776" s="6">
        <v>0</v>
      </c>
      <c r="BA776" s="6">
        <v>0</v>
      </c>
    </row>
    <row r="777" spans="1:53" s="6" customFormat="1" x14ac:dyDescent="0.25">
      <c r="A777" s="6">
        <v>2100</v>
      </c>
      <c r="B777" s="6" t="s">
        <v>96</v>
      </c>
      <c r="C777" s="6" t="s">
        <v>102</v>
      </c>
      <c r="F777" s="6" t="s">
        <v>51</v>
      </c>
      <c r="G777" s="6" t="s">
        <v>53</v>
      </c>
      <c r="H777" s="6" t="s">
        <v>50</v>
      </c>
      <c r="I777" s="6">
        <v>0.6734</v>
      </c>
      <c r="J777" s="6">
        <v>5149.4328999999998</v>
      </c>
      <c r="K777" s="6">
        <v>16821.884600000001</v>
      </c>
      <c r="L777" s="6">
        <v>626.32910000000004</v>
      </c>
      <c r="M777" s="6">
        <v>0</v>
      </c>
      <c r="N777" s="6">
        <v>59.835000000000001</v>
      </c>
      <c r="O777" s="6">
        <v>208.23</v>
      </c>
      <c r="P777" s="6">
        <v>385.60419999999999</v>
      </c>
      <c r="Q777" s="6">
        <v>1472.9004</v>
      </c>
      <c r="R777" s="6">
        <v>0</v>
      </c>
      <c r="S777" s="6">
        <v>77.471599999999995</v>
      </c>
      <c r="T777" s="6">
        <v>46.308700000000002</v>
      </c>
      <c r="U777" s="6">
        <v>0</v>
      </c>
      <c r="V777" s="6">
        <v>0</v>
      </c>
      <c r="W777" s="6">
        <v>3.0175000000000001</v>
      </c>
      <c r="X777" s="6">
        <v>190.07409999999999</v>
      </c>
      <c r="Y777" s="6">
        <v>24.2575</v>
      </c>
      <c r="Z777" s="6">
        <v>24140.0792</v>
      </c>
      <c r="AA777" s="6">
        <v>0</v>
      </c>
      <c r="AB777" s="6">
        <v>0</v>
      </c>
      <c r="AC777" s="6">
        <v>548.58820000000003</v>
      </c>
      <c r="AD777" s="6">
        <v>0</v>
      </c>
      <c r="AE777" s="6">
        <v>0</v>
      </c>
      <c r="AF777" s="6">
        <v>111.375</v>
      </c>
      <c r="AG777" s="6">
        <v>101572.44</v>
      </c>
      <c r="AH777" s="6">
        <v>163.0771</v>
      </c>
      <c r="AI777" s="6">
        <v>0</v>
      </c>
      <c r="AJ777" s="6">
        <v>-9999</v>
      </c>
      <c r="AK777" s="6">
        <v>21971.317500000001</v>
      </c>
      <c r="AL777" s="6">
        <v>686.16409999999996</v>
      </c>
      <c r="AM777" s="6">
        <v>24354.410899999999</v>
      </c>
      <c r="AN777" s="6">
        <v>126.7978</v>
      </c>
      <c r="AO777" s="6">
        <v>1472.9004</v>
      </c>
      <c r="AP777" s="6">
        <v>1097.2693999999999</v>
      </c>
      <c r="AQ777" s="6">
        <v>319.60500000000002</v>
      </c>
      <c r="AR777" s="6">
        <v>0</v>
      </c>
      <c r="AS777" s="6">
        <v>0</v>
      </c>
      <c r="AT777" s="6">
        <v>0</v>
      </c>
      <c r="AU777" s="6">
        <v>0</v>
      </c>
      <c r="AV777" s="6">
        <v>0</v>
      </c>
      <c r="AW777" s="6">
        <v>0</v>
      </c>
      <c r="AX777" s="6">
        <v>0</v>
      </c>
      <c r="AY777" s="6">
        <v>0</v>
      </c>
      <c r="AZ777" s="6">
        <v>0</v>
      </c>
      <c r="BA777" s="6">
        <v>0</v>
      </c>
    </row>
    <row r="778" spans="1:53" s="6" customFormat="1" x14ac:dyDescent="0.25">
      <c r="A778" s="6">
        <v>0</v>
      </c>
      <c r="B778" s="6" t="s">
        <v>84</v>
      </c>
      <c r="C778" s="6" t="s">
        <v>102</v>
      </c>
      <c r="F778" s="6" t="s">
        <v>51</v>
      </c>
      <c r="G778" s="6" t="s">
        <v>53</v>
      </c>
      <c r="H778" s="6" t="s">
        <v>50</v>
      </c>
      <c r="I778" s="6">
        <v>0</v>
      </c>
      <c r="J778" s="6">
        <v>1045.2525000000001</v>
      </c>
      <c r="K778" s="6">
        <v>4611.2325000000001</v>
      </c>
      <c r="L778" s="6">
        <v>257.92500000000001</v>
      </c>
      <c r="M778" s="6">
        <v>0</v>
      </c>
      <c r="N778" s="6">
        <v>19.3125</v>
      </c>
      <c r="O778" s="6">
        <v>1.9675</v>
      </c>
      <c r="P778" s="6">
        <v>2.4725000000000001</v>
      </c>
      <c r="Q778" s="6">
        <v>23.535</v>
      </c>
      <c r="R778" s="6">
        <v>0</v>
      </c>
      <c r="S778" s="6">
        <v>73.415000000000006</v>
      </c>
      <c r="T778" s="6">
        <v>1.0125</v>
      </c>
      <c r="U778" s="6">
        <v>0</v>
      </c>
      <c r="V778" s="6">
        <v>0</v>
      </c>
      <c r="W778" s="6">
        <v>0</v>
      </c>
      <c r="X778" s="6">
        <v>86.132499999999993</v>
      </c>
      <c r="Y778" s="6">
        <v>44.564999999999998</v>
      </c>
      <c r="Z778" s="6">
        <v>3089.1774999999998</v>
      </c>
      <c r="AA778" s="6">
        <v>0</v>
      </c>
      <c r="AB778" s="6">
        <v>0</v>
      </c>
      <c r="AC778" s="6">
        <v>1181.2</v>
      </c>
      <c r="AD778" s="6">
        <v>0</v>
      </c>
      <c r="AE778" s="6">
        <v>0</v>
      </c>
      <c r="AF778" s="6">
        <v>13.355</v>
      </c>
      <c r="AG778" s="6">
        <v>1199.5374999999999</v>
      </c>
      <c r="AH778" s="6">
        <v>0</v>
      </c>
      <c r="AI778" s="6">
        <v>0</v>
      </c>
      <c r="AJ778" s="6">
        <v>-9999</v>
      </c>
      <c r="AK778" s="6">
        <v>5656.4849999999997</v>
      </c>
      <c r="AL778" s="6">
        <v>277.23750000000001</v>
      </c>
      <c r="AM778" s="6">
        <v>3219.875</v>
      </c>
      <c r="AN778" s="6">
        <v>74.427499999999995</v>
      </c>
      <c r="AO778" s="6">
        <v>23.535</v>
      </c>
      <c r="AP778" s="6">
        <v>1183.6724999999999</v>
      </c>
      <c r="AQ778" s="6">
        <v>15.3225</v>
      </c>
      <c r="AR778" s="6">
        <v>0</v>
      </c>
      <c r="AS778" s="6">
        <v>0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0</v>
      </c>
      <c r="BA778" s="6">
        <v>0</v>
      </c>
    </row>
    <row r="779" spans="1:53" s="6" customFormat="1" x14ac:dyDescent="0.25">
      <c r="A779" s="6">
        <v>2010</v>
      </c>
      <c r="B779" s="6" t="s">
        <v>84</v>
      </c>
      <c r="C779" s="6" t="s">
        <v>102</v>
      </c>
      <c r="F779" s="6" t="s">
        <v>51</v>
      </c>
      <c r="G779" s="6" t="s">
        <v>53</v>
      </c>
      <c r="H779" s="6" t="s">
        <v>50</v>
      </c>
      <c r="I779" s="6">
        <v>0</v>
      </c>
      <c r="J779" s="6">
        <v>1040.71</v>
      </c>
      <c r="K779" s="6">
        <v>4533.6971000000003</v>
      </c>
      <c r="L779" s="6">
        <v>257.3</v>
      </c>
      <c r="M779" s="6">
        <v>0</v>
      </c>
      <c r="N779" s="6">
        <v>19.215</v>
      </c>
      <c r="O779" s="6">
        <v>1.9675</v>
      </c>
      <c r="P779" s="6">
        <v>80.545400000000001</v>
      </c>
      <c r="Q779" s="6">
        <v>110.2235</v>
      </c>
      <c r="R779" s="6">
        <v>0</v>
      </c>
      <c r="S779" s="6">
        <v>61.435000000000002</v>
      </c>
      <c r="T779" s="6">
        <v>3.105</v>
      </c>
      <c r="U779" s="6">
        <v>0</v>
      </c>
      <c r="V779" s="6">
        <v>0</v>
      </c>
      <c r="W779" s="6">
        <v>0</v>
      </c>
      <c r="X779" s="6">
        <v>86.132499999999993</v>
      </c>
      <c r="Y779" s="6">
        <v>44.097499999999997</v>
      </c>
      <c r="Z779" s="6">
        <v>3101.665</v>
      </c>
      <c r="AA779" s="6">
        <v>0</v>
      </c>
      <c r="AB779" s="6">
        <v>0</v>
      </c>
      <c r="AC779" s="6">
        <v>1092.8440000000001</v>
      </c>
      <c r="AD779" s="6">
        <v>0</v>
      </c>
      <c r="AE779" s="6">
        <v>0</v>
      </c>
      <c r="AF779" s="6">
        <v>13.074999999999999</v>
      </c>
      <c r="AG779" s="6">
        <v>1199.5374999999999</v>
      </c>
      <c r="AH779" s="6">
        <v>4.5425000000000004</v>
      </c>
      <c r="AI779" s="6">
        <v>0</v>
      </c>
      <c r="AJ779" s="6">
        <v>-9999</v>
      </c>
      <c r="AK779" s="6">
        <v>5574.4071000000004</v>
      </c>
      <c r="AL779" s="6">
        <v>276.51499999999999</v>
      </c>
      <c r="AM779" s="6">
        <v>3231.895</v>
      </c>
      <c r="AN779" s="6">
        <v>64.540000000000006</v>
      </c>
      <c r="AO779" s="6">
        <v>110.2235</v>
      </c>
      <c r="AP779" s="6">
        <v>1177.9319</v>
      </c>
      <c r="AQ779" s="6">
        <v>15.0425</v>
      </c>
      <c r="AR779" s="6">
        <v>0</v>
      </c>
      <c r="AS779" s="6">
        <v>0</v>
      </c>
      <c r="AT779" s="6">
        <v>0</v>
      </c>
      <c r="AU779" s="6">
        <v>0</v>
      </c>
      <c r="AV779" s="6">
        <v>0</v>
      </c>
      <c r="AW779" s="6">
        <v>0</v>
      </c>
      <c r="AX779" s="6">
        <v>0</v>
      </c>
      <c r="AY779" s="6">
        <v>0</v>
      </c>
      <c r="AZ779" s="6">
        <v>0</v>
      </c>
      <c r="BA779" s="6">
        <v>0</v>
      </c>
    </row>
    <row r="780" spans="1:53" s="6" customFormat="1" x14ac:dyDescent="0.25">
      <c r="A780" s="6">
        <v>2025</v>
      </c>
      <c r="B780" s="6" t="s">
        <v>84</v>
      </c>
      <c r="C780" s="6" t="s">
        <v>102</v>
      </c>
      <c r="F780" s="6" t="s">
        <v>51</v>
      </c>
      <c r="G780" s="6" t="s">
        <v>53</v>
      </c>
      <c r="H780" s="6" t="s">
        <v>50</v>
      </c>
      <c r="I780" s="6">
        <v>8.2799999999999999E-2</v>
      </c>
      <c r="J780" s="6">
        <v>1038.7750000000001</v>
      </c>
      <c r="K780" s="6">
        <v>4518.4435000000003</v>
      </c>
      <c r="L780" s="6">
        <v>256.95749999999998</v>
      </c>
      <c r="M780" s="6">
        <v>0</v>
      </c>
      <c r="N780" s="6">
        <v>19.087499999999999</v>
      </c>
      <c r="O780" s="6">
        <v>1.9675</v>
      </c>
      <c r="P780" s="6">
        <v>69.145600000000002</v>
      </c>
      <c r="Q780" s="6">
        <v>118.98390000000001</v>
      </c>
      <c r="R780" s="6">
        <v>0</v>
      </c>
      <c r="S780" s="6">
        <v>50.6265</v>
      </c>
      <c r="T780" s="6">
        <v>31.177199999999999</v>
      </c>
      <c r="U780" s="6">
        <v>0</v>
      </c>
      <c r="V780" s="6">
        <v>0</v>
      </c>
      <c r="W780" s="6">
        <v>0</v>
      </c>
      <c r="X780" s="6">
        <v>85.968900000000005</v>
      </c>
      <c r="Y780" s="6">
        <v>18.267499999999998</v>
      </c>
      <c r="Z780" s="6">
        <v>3139.7631999999999</v>
      </c>
      <c r="AA780" s="6">
        <v>0</v>
      </c>
      <c r="AB780" s="6">
        <v>0</v>
      </c>
      <c r="AC780" s="6">
        <v>1081.9237000000001</v>
      </c>
      <c r="AD780" s="6">
        <v>0</v>
      </c>
      <c r="AE780" s="6">
        <v>0</v>
      </c>
      <c r="AF780" s="6">
        <v>12.99</v>
      </c>
      <c r="AG780" s="6">
        <v>1199.5374999999999</v>
      </c>
      <c r="AH780" s="6">
        <v>6.4775</v>
      </c>
      <c r="AI780" s="6">
        <v>0</v>
      </c>
      <c r="AJ780" s="6">
        <v>-9999</v>
      </c>
      <c r="AK780" s="6">
        <v>5557.2184999999999</v>
      </c>
      <c r="AL780" s="6">
        <v>276.04500000000002</v>
      </c>
      <c r="AM780" s="6">
        <v>3243.9996000000001</v>
      </c>
      <c r="AN780" s="6">
        <v>81.803700000000006</v>
      </c>
      <c r="AO780" s="6">
        <v>118.98390000000001</v>
      </c>
      <c r="AP780" s="6">
        <v>1157.5468000000001</v>
      </c>
      <c r="AQ780" s="6">
        <v>14.9575</v>
      </c>
      <c r="AR780" s="6">
        <v>0</v>
      </c>
      <c r="AS780" s="6">
        <v>0</v>
      </c>
      <c r="AT780" s="6">
        <v>0</v>
      </c>
      <c r="AU780" s="6">
        <v>0</v>
      </c>
      <c r="AV780" s="6">
        <v>0</v>
      </c>
      <c r="AW780" s="6">
        <v>0</v>
      </c>
      <c r="AX780" s="6">
        <v>0</v>
      </c>
      <c r="AY780" s="6">
        <v>0</v>
      </c>
      <c r="AZ780" s="6">
        <v>0</v>
      </c>
      <c r="BA780" s="6">
        <v>0</v>
      </c>
    </row>
    <row r="781" spans="1:53" s="6" customFormat="1" x14ac:dyDescent="0.25">
      <c r="A781" s="6">
        <v>2040</v>
      </c>
      <c r="B781" s="6" t="s">
        <v>84</v>
      </c>
      <c r="C781" s="6" t="s">
        <v>102</v>
      </c>
      <c r="F781" s="6" t="s">
        <v>51</v>
      </c>
      <c r="G781" s="6" t="s">
        <v>53</v>
      </c>
      <c r="H781" s="6" t="s">
        <v>50</v>
      </c>
      <c r="I781" s="6">
        <v>0.17169999999999999</v>
      </c>
      <c r="J781" s="6">
        <v>1036.5812000000001</v>
      </c>
      <c r="K781" s="6">
        <v>4500.1252000000004</v>
      </c>
      <c r="L781" s="6">
        <v>256.815</v>
      </c>
      <c r="M781" s="6">
        <v>0</v>
      </c>
      <c r="N781" s="6">
        <v>18.787500000000001</v>
      </c>
      <c r="O781" s="6">
        <v>1.9675</v>
      </c>
      <c r="P781" s="6">
        <v>82.591499999999996</v>
      </c>
      <c r="Q781" s="6">
        <v>133.54220000000001</v>
      </c>
      <c r="R781" s="6">
        <v>0</v>
      </c>
      <c r="S781" s="6">
        <v>40.508699999999997</v>
      </c>
      <c r="T781" s="6">
        <v>27.662700000000001</v>
      </c>
      <c r="U781" s="6">
        <v>0</v>
      </c>
      <c r="V781" s="6">
        <v>0</v>
      </c>
      <c r="W781" s="6">
        <v>0</v>
      </c>
      <c r="X781" s="6">
        <v>85.865799999999993</v>
      </c>
      <c r="Y781" s="6">
        <v>15.987500000000001</v>
      </c>
      <c r="Z781" s="6">
        <v>3162.9708999999998</v>
      </c>
      <c r="AA781" s="6">
        <v>0</v>
      </c>
      <c r="AB781" s="6">
        <v>0</v>
      </c>
      <c r="AC781" s="6">
        <v>1065.6355000000001</v>
      </c>
      <c r="AD781" s="6">
        <v>0</v>
      </c>
      <c r="AE781" s="6">
        <v>0</v>
      </c>
      <c r="AF781" s="6">
        <v>12.842499999999999</v>
      </c>
      <c r="AG781" s="6">
        <v>1199.5374999999999</v>
      </c>
      <c r="AH781" s="6">
        <v>8.6713000000000005</v>
      </c>
      <c r="AI781" s="6">
        <v>0</v>
      </c>
      <c r="AJ781" s="6">
        <v>-9999</v>
      </c>
      <c r="AK781" s="6">
        <v>5536.7062999999998</v>
      </c>
      <c r="AL781" s="6">
        <v>275.60250000000002</v>
      </c>
      <c r="AM781" s="6">
        <v>3264.8242</v>
      </c>
      <c r="AN781" s="6">
        <v>68.171400000000006</v>
      </c>
      <c r="AO781" s="6">
        <v>133.54220000000001</v>
      </c>
      <c r="AP781" s="6">
        <v>1156.8983000000001</v>
      </c>
      <c r="AQ781" s="6">
        <v>14.81</v>
      </c>
      <c r="AR781" s="6">
        <v>0</v>
      </c>
      <c r="AS781" s="6">
        <v>0</v>
      </c>
      <c r="AT781" s="6">
        <v>0</v>
      </c>
      <c r="AU781" s="6">
        <v>0</v>
      </c>
      <c r="AV781" s="6">
        <v>0</v>
      </c>
      <c r="AW781" s="6">
        <v>0</v>
      </c>
      <c r="AX781" s="6">
        <v>0</v>
      </c>
      <c r="AY781" s="6">
        <v>0</v>
      </c>
      <c r="AZ781" s="6">
        <v>0</v>
      </c>
      <c r="BA781" s="6">
        <v>0</v>
      </c>
    </row>
    <row r="782" spans="1:53" s="6" customFormat="1" x14ac:dyDescent="0.25">
      <c r="A782" s="6">
        <v>2055</v>
      </c>
      <c r="B782" s="6" t="s">
        <v>84</v>
      </c>
      <c r="C782" s="6" t="s">
        <v>102</v>
      </c>
      <c r="F782" s="6" t="s">
        <v>51</v>
      </c>
      <c r="G782" s="6" t="s">
        <v>53</v>
      </c>
      <c r="H782" s="6" t="s">
        <v>50</v>
      </c>
      <c r="I782" s="6">
        <v>0.2606</v>
      </c>
      <c r="J782" s="6">
        <v>1034.0735999999999</v>
      </c>
      <c r="K782" s="6">
        <v>4480.7353999999996</v>
      </c>
      <c r="L782" s="6">
        <v>256.63749999999999</v>
      </c>
      <c r="M782" s="6">
        <v>0</v>
      </c>
      <c r="N782" s="6">
        <v>18.594999999999999</v>
      </c>
      <c r="O782" s="6">
        <v>1.9675</v>
      </c>
      <c r="P782" s="6">
        <v>95.396500000000003</v>
      </c>
      <c r="Q782" s="6">
        <v>161.03479999999999</v>
      </c>
      <c r="R782" s="6">
        <v>0</v>
      </c>
      <c r="S782" s="6">
        <v>33.610199999999999</v>
      </c>
      <c r="T782" s="6">
        <v>22.771799999999999</v>
      </c>
      <c r="U782" s="6">
        <v>0</v>
      </c>
      <c r="V782" s="6">
        <v>0</v>
      </c>
      <c r="W782" s="6">
        <v>0</v>
      </c>
      <c r="X782" s="6">
        <v>85.867400000000004</v>
      </c>
      <c r="Y782" s="6">
        <v>14.8675</v>
      </c>
      <c r="Z782" s="6">
        <v>3178.9812999999999</v>
      </c>
      <c r="AA782" s="6">
        <v>0</v>
      </c>
      <c r="AB782" s="6">
        <v>0</v>
      </c>
      <c r="AC782" s="6">
        <v>1042.2126000000001</v>
      </c>
      <c r="AD782" s="6">
        <v>0</v>
      </c>
      <c r="AE782" s="6">
        <v>0</v>
      </c>
      <c r="AF782" s="6">
        <v>12.625</v>
      </c>
      <c r="AG782" s="6">
        <v>1199.5374999999999</v>
      </c>
      <c r="AH782" s="6">
        <v>11.178900000000001</v>
      </c>
      <c r="AI782" s="6">
        <v>0</v>
      </c>
      <c r="AJ782" s="6">
        <v>-9999</v>
      </c>
      <c r="AK782" s="6">
        <v>5514.8090000000002</v>
      </c>
      <c r="AL782" s="6">
        <v>275.23250000000002</v>
      </c>
      <c r="AM782" s="6">
        <v>3279.7161999999998</v>
      </c>
      <c r="AN782" s="6">
        <v>56.381999999999998</v>
      </c>
      <c r="AO782" s="6">
        <v>161.03479999999999</v>
      </c>
      <c r="AP782" s="6">
        <v>1148.788</v>
      </c>
      <c r="AQ782" s="6">
        <v>14.592499999999999</v>
      </c>
      <c r="AR782" s="6">
        <v>0</v>
      </c>
      <c r="AS782" s="6">
        <v>0</v>
      </c>
      <c r="AT782" s="6">
        <v>0</v>
      </c>
      <c r="AU782" s="6">
        <v>0</v>
      </c>
      <c r="AV782" s="6">
        <v>0</v>
      </c>
      <c r="AW782" s="6">
        <v>0</v>
      </c>
      <c r="AX782" s="6">
        <v>0</v>
      </c>
      <c r="AY782" s="6">
        <v>0</v>
      </c>
      <c r="AZ782" s="6">
        <v>0</v>
      </c>
      <c r="BA782" s="6">
        <v>0</v>
      </c>
    </row>
    <row r="783" spans="1:53" s="6" customFormat="1" x14ac:dyDescent="0.25">
      <c r="A783" s="6">
        <v>2070</v>
      </c>
      <c r="B783" s="6" t="s">
        <v>84</v>
      </c>
      <c r="C783" s="6" t="s">
        <v>102</v>
      </c>
      <c r="F783" s="6" t="s">
        <v>51</v>
      </c>
      <c r="G783" s="6" t="s">
        <v>53</v>
      </c>
      <c r="H783" s="6" t="s">
        <v>50</v>
      </c>
      <c r="I783" s="6">
        <v>0.40029999999999999</v>
      </c>
      <c r="J783" s="6">
        <v>1025.0227</v>
      </c>
      <c r="K783" s="6">
        <v>4445.7690000000002</v>
      </c>
      <c r="L783" s="6">
        <v>255.9675</v>
      </c>
      <c r="M783" s="6">
        <v>0</v>
      </c>
      <c r="N783" s="6">
        <v>18.147500000000001</v>
      </c>
      <c r="O783" s="6">
        <v>1.9675</v>
      </c>
      <c r="P783" s="6">
        <v>113.6665</v>
      </c>
      <c r="Q783" s="6">
        <v>249.45269999999999</v>
      </c>
      <c r="R783" s="6">
        <v>0</v>
      </c>
      <c r="S783" s="6">
        <v>26.527699999999999</v>
      </c>
      <c r="T783" s="6">
        <v>16.907599999999999</v>
      </c>
      <c r="U783" s="6">
        <v>0</v>
      </c>
      <c r="V783" s="6">
        <v>0</v>
      </c>
      <c r="W783" s="6">
        <v>0</v>
      </c>
      <c r="X783" s="6">
        <v>85.857399999999998</v>
      </c>
      <c r="Y783" s="6">
        <v>13.6225</v>
      </c>
      <c r="Z783" s="6">
        <v>3200.6705999999999</v>
      </c>
      <c r="AA783" s="6">
        <v>0</v>
      </c>
      <c r="AB783" s="6">
        <v>0</v>
      </c>
      <c r="AC783" s="6">
        <v>964.68610000000001</v>
      </c>
      <c r="AD783" s="6">
        <v>0</v>
      </c>
      <c r="AE783" s="6">
        <v>0</v>
      </c>
      <c r="AF783" s="6">
        <v>12.06</v>
      </c>
      <c r="AG783" s="6">
        <v>1199.5374999999999</v>
      </c>
      <c r="AH783" s="6">
        <v>20.229800000000001</v>
      </c>
      <c r="AI783" s="6">
        <v>0</v>
      </c>
      <c r="AJ783" s="6">
        <v>-9999</v>
      </c>
      <c r="AK783" s="6">
        <v>5470.7916999999998</v>
      </c>
      <c r="AL783" s="6">
        <v>274.11500000000001</v>
      </c>
      <c r="AM783" s="6">
        <v>3300.1505000000002</v>
      </c>
      <c r="AN783" s="6">
        <v>43.435299999999998</v>
      </c>
      <c r="AO783" s="6">
        <v>249.45269999999999</v>
      </c>
      <c r="AP783" s="6">
        <v>1098.5824</v>
      </c>
      <c r="AQ783" s="6">
        <v>14.0275</v>
      </c>
      <c r="AR783" s="6">
        <v>0</v>
      </c>
      <c r="AS783" s="6">
        <v>0</v>
      </c>
      <c r="AT783" s="6">
        <v>0</v>
      </c>
      <c r="AU783" s="6">
        <v>0</v>
      </c>
      <c r="AV783" s="6">
        <v>0</v>
      </c>
      <c r="AW783" s="6">
        <v>0</v>
      </c>
      <c r="AX783" s="6">
        <v>0</v>
      </c>
      <c r="AY783" s="6">
        <v>0</v>
      </c>
      <c r="AZ783" s="6">
        <v>0</v>
      </c>
      <c r="BA783" s="6">
        <v>0</v>
      </c>
    </row>
    <row r="784" spans="1:53" s="6" customFormat="1" x14ac:dyDescent="0.25">
      <c r="A784" s="6">
        <v>2085</v>
      </c>
      <c r="B784" s="6" t="s">
        <v>84</v>
      </c>
      <c r="C784" s="6" t="s">
        <v>102</v>
      </c>
      <c r="F784" s="6" t="s">
        <v>51</v>
      </c>
      <c r="G784" s="6" t="s">
        <v>53</v>
      </c>
      <c r="H784" s="6" t="s">
        <v>50</v>
      </c>
      <c r="I784" s="6">
        <v>0.54</v>
      </c>
      <c r="J784" s="6">
        <v>1014.9375</v>
      </c>
      <c r="K784" s="6">
        <v>4414.4052000000001</v>
      </c>
      <c r="L784" s="6">
        <v>255.54499999999999</v>
      </c>
      <c r="M784" s="6">
        <v>0</v>
      </c>
      <c r="N784" s="6">
        <v>17.934999999999999</v>
      </c>
      <c r="O784" s="6">
        <v>1.9675</v>
      </c>
      <c r="P784" s="6">
        <v>121.30249999999999</v>
      </c>
      <c r="Q784" s="6">
        <v>435.32940000000002</v>
      </c>
      <c r="R784" s="6">
        <v>0</v>
      </c>
      <c r="S784" s="6">
        <v>21.938300000000002</v>
      </c>
      <c r="T784" s="6">
        <v>16.4664</v>
      </c>
      <c r="U784" s="6">
        <v>0</v>
      </c>
      <c r="V784" s="6">
        <v>0</v>
      </c>
      <c r="W784" s="6">
        <v>0</v>
      </c>
      <c r="X784" s="6">
        <v>85.811499999999995</v>
      </c>
      <c r="Y784" s="6">
        <v>12.755000000000001</v>
      </c>
      <c r="Z784" s="6">
        <v>3214.2321999999999</v>
      </c>
      <c r="AA784" s="6">
        <v>0</v>
      </c>
      <c r="AB784" s="6">
        <v>0</v>
      </c>
      <c r="AC784" s="6">
        <v>796.58950000000004</v>
      </c>
      <c r="AD784" s="6">
        <v>0</v>
      </c>
      <c r="AE784" s="6">
        <v>0</v>
      </c>
      <c r="AF784" s="6">
        <v>11.025</v>
      </c>
      <c r="AG784" s="6">
        <v>1199.5374999999999</v>
      </c>
      <c r="AH784" s="6">
        <v>30.315000000000001</v>
      </c>
      <c r="AI784" s="6">
        <v>0</v>
      </c>
      <c r="AJ784" s="6">
        <v>-9999</v>
      </c>
      <c r="AK784" s="6">
        <v>5429.3427000000001</v>
      </c>
      <c r="AL784" s="6">
        <v>273.48</v>
      </c>
      <c r="AM784" s="6">
        <v>3312.7986999999998</v>
      </c>
      <c r="AN784" s="6">
        <v>38.404699999999998</v>
      </c>
      <c r="AO784" s="6">
        <v>435.32940000000002</v>
      </c>
      <c r="AP784" s="6">
        <v>948.20699999999999</v>
      </c>
      <c r="AQ784" s="6">
        <v>12.9925</v>
      </c>
      <c r="AR784" s="6">
        <v>0</v>
      </c>
      <c r="AS784" s="6">
        <v>0</v>
      </c>
      <c r="AT784" s="6">
        <v>0</v>
      </c>
      <c r="AU784" s="6">
        <v>0</v>
      </c>
      <c r="AV784" s="6">
        <v>0</v>
      </c>
      <c r="AW784" s="6">
        <v>0</v>
      </c>
      <c r="AX784" s="6">
        <v>0</v>
      </c>
      <c r="AY784" s="6">
        <v>0</v>
      </c>
      <c r="AZ784" s="6">
        <v>0</v>
      </c>
      <c r="BA784" s="6">
        <v>0</v>
      </c>
    </row>
    <row r="785" spans="1:53" s="6" customFormat="1" x14ac:dyDescent="0.25">
      <c r="A785" s="6">
        <v>2100</v>
      </c>
      <c r="B785" s="6" t="s">
        <v>84</v>
      </c>
      <c r="C785" s="6" t="s">
        <v>102</v>
      </c>
      <c r="F785" s="6" t="s">
        <v>51</v>
      </c>
      <c r="G785" s="6" t="s">
        <v>53</v>
      </c>
      <c r="H785" s="6" t="s">
        <v>50</v>
      </c>
      <c r="I785" s="6">
        <v>0.6734</v>
      </c>
      <c r="J785" s="6">
        <v>1003.84</v>
      </c>
      <c r="K785" s="6">
        <v>4384.8762999999999</v>
      </c>
      <c r="L785" s="6">
        <v>255.22</v>
      </c>
      <c r="M785" s="6">
        <v>0</v>
      </c>
      <c r="N785" s="6">
        <v>17.852499999999999</v>
      </c>
      <c r="O785" s="6">
        <v>1.9624999999999999</v>
      </c>
      <c r="P785" s="6">
        <v>115.8755</v>
      </c>
      <c r="Q785" s="6">
        <v>778.05709999999999</v>
      </c>
      <c r="R785" s="6">
        <v>0</v>
      </c>
      <c r="S785" s="6">
        <v>18.918500000000002</v>
      </c>
      <c r="T785" s="6">
        <v>18.132200000000001</v>
      </c>
      <c r="U785" s="6">
        <v>0</v>
      </c>
      <c r="V785" s="6">
        <v>0</v>
      </c>
      <c r="W785" s="6">
        <v>0</v>
      </c>
      <c r="X785" s="6">
        <v>85.798100000000005</v>
      </c>
      <c r="Y785" s="6">
        <v>11.817500000000001</v>
      </c>
      <c r="Z785" s="6">
        <v>3223.9996999999998</v>
      </c>
      <c r="AA785" s="6">
        <v>0</v>
      </c>
      <c r="AB785" s="6">
        <v>0</v>
      </c>
      <c r="AC785" s="6">
        <v>483.01510000000002</v>
      </c>
      <c r="AD785" s="6">
        <v>0</v>
      </c>
      <c r="AE785" s="6">
        <v>0</v>
      </c>
      <c r="AF785" s="6">
        <v>9.7774999999999999</v>
      </c>
      <c r="AG785" s="6">
        <v>1199.5374999999999</v>
      </c>
      <c r="AH785" s="6">
        <v>41.412500000000001</v>
      </c>
      <c r="AI785" s="6">
        <v>0</v>
      </c>
      <c r="AJ785" s="6">
        <v>-9999</v>
      </c>
      <c r="AK785" s="6">
        <v>5388.7163</v>
      </c>
      <c r="AL785" s="6">
        <v>273.07249999999999</v>
      </c>
      <c r="AM785" s="6">
        <v>3321.6152999999999</v>
      </c>
      <c r="AN785" s="6">
        <v>37.050699999999999</v>
      </c>
      <c r="AO785" s="6">
        <v>778.05709999999999</v>
      </c>
      <c r="AP785" s="6">
        <v>640.30309999999997</v>
      </c>
      <c r="AQ785" s="6">
        <v>11.74</v>
      </c>
      <c r="AR785" s="6">
        <v>0</v>
      </c>
      <c r="AS785" s="6">
        <v>0</v>
      </c>
      <c r="AT785" s="6">
        <v>0</v>
      </c>
      <c r="AU785" s="6">
        <v>0</v>
      </c>
      <c r="AV785" s="6">
        <v>0</v>
      </c>
      <c r="AW785" s="6">
        <v>0</v>
      </c>
      <c r="AX785" s="6">
        <v>0</v>
      </c>
      <c r="AY785" s="6">
        <v>0</v>
      </c>
      <c r="AZ785" s="6">
        <v>0</v>
      </c>
      <c r="BA785" s="6">
        <v>0</v>
      </c>
    </row>
    <row r="786" spans="1:53" s="6" customFormat="1" x14ac:dyDescent="0.25">
      <c r="A786" s="6">
        <v>0</v>
      </c>
      <c r="B786" s="6" t="s">
        <v>85</v>
      </c>
      <c r="C786" s="6" t="s">
        <v>102</v>
      </c>
      <c r="F786" s="6" t="s">
        <v>51</v>
      </c>
      <c r="G786" s="6" t="s">
        <v>53</v>
      </c>
      <c r="H786" s="6" t="s">
        <v>50</v>
      </c>
      <c r="I786" s="6">
        <v>0</v>
      </c>
      <c r="J786" s="6">
        <v>137.70500000000001</v>
      </c>
      <c r="K786" s="6">
        <v>769.33249999999998</v>
      </c>
      <c r="L786" s="6">
        <v>63.72</v>
      </c>
      <c r="M786" s="6">
        <v>0</v>
      </c>
      <c r="N786" s="6">
        <v>2.3725000000000001</v>
      </c>
      <c r="O786" s="6">
        <v>2.2549999999999999</v>
      </c>
      <c r="P786" s="6">
        <v>15.4</v>
      </c>
      <c r="Q786" s="6">
        <v>0.94499999999999995</v>
      </c>
      <c r="R786" s="6">
        <v>0</v>
      </c>
      <c r="S786" s="6">
        <v>11.22</v>
      </c>
      <c r="T786" s="6">
        <v>0</v>
      </c>
      <c r="U786" s="6">
        <v>0</v>
      </c>
      <c r="V786" s="6">
        <v>0</v>
      </c>
      <c r="W786" s="6">
        <v>0</v>
      </c>
      <c r="X786" s="6">
        <v>1.7050000000000001</v>
      </c>
      <c r="Y786" s="6">
        <v>0</v>
      </c>
      <c r="Z786" s="6">
        <v>791.80250000000001</v>
      </c>
      <c r="AA786" s="6">
        <v>0</v>
      </c>
      <c r="AB786" s="6">
        <v>0</v>
      </c>
      <c r="AC786" s="6">
        <v>191.88</v>
      </c>
      <c r="AD786" s="6">
        <v>0</v>
      </c>
      <c r="AE786" s="6">
        <v>0</v>
      </c>
      <c r="AF786" s="6">
        <v>26.142499999999998</v>
      </c>
      <c r="AG786" s="6">
        <v>560.16250000000002</v>
      </c>
      <c r="AH786" s="6">
        <v>0</v>
      </c>
      <c r="AI786" s="6">
        <v>0</v>
      </c>
      <c r="AJ786" s="6">
        <v>-9999</v>
      </c>
      <c r="AK786" s="6">
        <v>907.03750000000002</v>
      </c>
      <c r="AL786" s="6">
        <v>66.092500000000001</v>
      </c>
      <c r="AM786" s="6">
        <v>793.50750000000005</v>
      </c>
      <c r="AN786" s="6">
        <v>11.22</v>
      </c>
      <c r="AO786" s="6">
        <v>0.94499999999999995</v>
      </c>
      <c r="AP786" s="6">
        <v>207.28</v>
      </c>
      <c r="AQ786" s="6">
        <v>28.397500000000001</v>
      </c>
      <c r="AR786" s="6">
        <v>0</v>
      </c>
      <c r="AS786" s="6">
        <v>0</v>
      </c>
      <c r="AT786" s="6">
        <v>0</v>
      </c>
      <c r="AU786" s="6">
        <v>0</v>
      </c>
      <c r="AV786" s="6">
        <v>0</v>
      </c>
      <c r="AW786" s="6">
        <v>0</v>
      </c>
      <c r="AX786" s="6">
        <v>0</v>
      </c>
      <c r="AY786" s="6">
        <v>0</v>
      </c>
      <c r="AZ786" s="6">
        <v>0</v>
      </c>
      <c r="BA786" s="6">
        <v>0</v>
      </c>
    </row>
    <row r="787" spans="1:53" s="6" customFormat="1" x14ac:dyDescent="0.25">
      <c r="A787" s="6">
        <v>2010</v>
      </c>
      <c r="B787" s="6" t="s">
        <v>85</v>
      </c>
      <c r="C787" s="6" t="s">
        <v>102</v>
      </c>
      <c r="F787" s="6" t="s">
        <v>51</v>
      </c>
      <c r="G787" s="6" t="s">
        <v>53</v>
      </c>
      <c r="H787" s="6" t="s">
        <v>50</v>
      </c>
      <c r="I787" s="6">
        <v>0</v>
      </c>
      <c r="J787" s="6">
        <v>136.29</v>
      </c>
      <c r="K787" s="6">
        <v>751.07749999999999</v>
      </c>
      <c r="L787" s="6">
        <v>61.744999999999997</v>
      </c>
      <c r="M787" s="6">
        <v>0</v>
      </c>
      <c r="N787" s="6">
        <v>2.3725000000000001</v>
      </c>
      <c r="O787" s="6">
        <v>2.2549999999999999</v>
      </c>
      <c r="P787" s="6">
        <v>35.020000000000003</v>
      </c>
      <c r="Q787" s="6">
        <v>7.8533999999999997</v>
      </c>
      <c r="R787" s="6">
        <v>0</v>
      </c>
      <c r="S787" s="6">
        <v>6.84</v>
      </c>
      <c r="T787" s="6">
        <v>0</v>
      </c>
      <c r="U787" s="6">
        <v>0</v>
      </c>
      <c r="V787" s="6">
        <v>0</v>
      </c>
      <c r="W787" s="6">
        <v>0</v>
      </c>
      <c r="X787" s="6">
        <v>1.7050000000000001</v>
      </c>
      <c r="Y787" s="6">
        <v>0</v>
      </c>
      <c r="Z787" s="6">
        <v>796.69749999999999</v>
      </c>
      <c r="AA787" s="6">
        <v>0</v>
      </c>
      <c r="AB787" s="6">
        <v>0</v>
      </c>
      <c r="AC787" s="6">
        <v>185.0941</v>
      </c>
      <c r="AD787" s="6">
        <v>0</v>
      </c>
      <c r="AE787" s="6">
        <v>0</v>
      </c>
      <c r="AF787" s="6">
        <v>26.114999999999998</v>
      </c>
      <c r="AG787" s="6">
        <v>560.16250000000002</v>
      </c>
      <c r="AH787" s="6">
        <v>1.415</v>
      </c>
      <c r="AI787" s="6">
        <v>0</v>
      </c>
      <c r="AJ787" s="6">
        <v>-9999</v>
      </c>
      <c r="AK787" s="6">
        <v>887.36749999999995</v>
      </c>
      <c r="AL787" s="6">
        <v>64.117500000000007</v>
      </c>
      <c r="AM787" s="6">
        <v>798.40250000000003</v>
      </c>
      <c r="AN787" s="6">
        <v>6.84</v>
      </c>
      <c r="AO787" s="6">
        <v>7.8533999999999997</v>
      </c>
      <c r="AP787" s="6">
        <v>221.5291</v>
      </c>
      <c r="AQ787" s="6">
        <v>28.37</v>
      </c>
      <c r="AR787" s="6">
        <v>0</v>
      </c>
      <c r="AS787" s="6">
        <v>0</v>
      </c>
      <c r="AT787" s="6">
        <v>0</v>
      </c>
      <c r="AU787" s="6">
        <v>0</v>
      </c>
      <c r="AV787" s="6">
        <v>0</v>
      </c>
      <c r="AW787" s="6">
        <v>0</v>
      </c>
      <c r="AX787" s="6">
        <v>0</v>
      </c>
      <c r="AY787" s="6">
        <v>0</v>
      </c>
      <c r="AZ787" s="6">
        <v>0</v>
      </c>
      <c r="BA787" s="6">
        <v>0</v>
      </c>
    </row>
    <row r="788" spans="1:53" s="6" customFormat="1" x14ac:dyDescent="0.25">
      <c r="A788" s="6">
        <v>2025</v>
      </c>
      <c r="B788" s="6" t="s">
        <v>85</v>
      </c>
      <c r="C788" s="6" t="s">
        <v>102</v>
      </c>
      <c r="F788" s="6" t="s">
        <v>51</v>
      </c>
      <c r="G788" s="6" t="s">
        <v>53</v>
      </c>
      <c r="H788" s="6" t="s">
        <v>50</v>
      </c>
      <c r="I788" s="6">
        <v>8.2799999999999999E-2</v>
      </c>
      <c r="J788" s="6">
        <v>135.7225</v>
      </c>
      <c r="K788" s="6">
        <v>746.28499999999997</v>
      </c>
      <c r="L788" s="6">
        <v>60.802500000000002</v>
      </c>
      <c r="M788" s="6">
        <v>0</v>
      </c>
      <c r="N788" s="6">
        <v>2.3725000000000001</v>
      </c>
      <c r="O788" s="6">
        <v>2.2549999999999999</v>
      </c>
      <c r="P788" s="6">
        <v>34.0764</v>
      </c>
      <c r="Q788" s="6">
        <v>12.498100000000001</v>
      </c>
      <c r="R788" s="6">
        <v>0</v>
      </c>
      <c r="S788" s="6">
        <v>6.1951999999999998</v>
      </c>
      <c r="T788" s="6">
        <v>2.8487</v>
      </c>
      <c r="U788" s="6">
        <v>0</v>
      </c>
      <c r="V788" s="6">
        <v>0</v>
      </c>
      <c r="W788" s="6">
        <v>0</v>
      </c>
      <c r="X788" s="6">
        <v>1.7105999999999999</v>
      </c>
      <c r="Y788" s="6">
        <v>0</v>
      </c>
      <c r="Z788" s="6">
        <v>797.36440000000005</v>
      </c>
      <c r="AA788" s="6">
        <v>0</v>
      </c>
      <c r="AB788" s="6">
        <v>0</v>
      </c>
      <c r="AC788" s="6">
        <v>184.2655</v>
      </c>
      <c r="AD788" s="6">
        <v>0</v>
      </c>
      <c r="AE788" s="6">
        <v>0</v>
      </c>
      <c r="AF788" s="6">
        <v>26.101099999999999</v>
      </c>
      <c r="AG788" s="6">
        <v>560.16250000000002</v>
      </c>
      <c r="AH788" s="6">
        <v>1.9824999999999999</v>
      </c>
      <c r="AI788" s="6">
        <v>0</v>
      </c>
      <c r="AJ788" s="6">
        <v>-9999</v>
      </c>
      <c r="AK788" s="6">
        <v>882.00750000000005</v>
      </c>
      <c r="AL788" s="6">
        <v>63.174999999999997</v>
      </c>
      <c r="AM788" s="6">
        <v>799.07489999999996</v>
      </c>
      <c r="AN788" s="6">
        <v>9.0439000000000007</v>
      </c>
      <c r="AO788" s="6">
        <v>12.498100000000001</v>
      </c>
      <c r="AP788" s="6">
        <v>220.3245</v>
      </c>
      <c r="AQ788" s="6">
        <v>28.356100000000001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6">
        <v>0</v>
      </c>
      <c r="AZ788" s="6">
        <v>0</v>
      </c>
      <c r="BA788" s="6">
        <v>0</v>
      </c>
    </row>
    <row r="789" spans="1:53" s="6" customFormat="1" x14ac:dyDescent="0.25">
      <c r="A789" s="6">
        <v>2040</v>
      </c>
      <c r="B789" s="6" t="s">
        <v>85</v>
      </c>
      <c r="C789" s="6" t="s">
        <v>102</v>
      </c>
      <c r="F789" s="6" t="s">
        <v>51</v>
      </c>
      <c r="G789" s="6" t="s">
        <v>53</v>
      </c>
      <c r="H789" s="6" t="s">
        <v>50</v>
      </c>
      <c r="I789" s="6">
        <v>0.17169999999999999</v>
      </c>
      <c r="J789" s="6">
        <v>135.05250000000001</v>
      </c>
      <c r="K789" s="6">
        <v>740.1825</v>
      </c>
      <c r="L789" s="6">
        <v>59.817500000000003</v>
      </c>
      <c r="M789" s="6">
        <v>0</v>
      </c>
      <c r="N789" s="6">
        <v>2.3725000000000001</v>
      </c>
      <c r="O789" s="6">
        <v>2.2549999999999999</v>
      </c>
      <c r="P789" s="6">
        <v>39.8232</v>
      </c>
      <c r="Q789" s="6">
        <v>10.9375</v>
      </c>
      <c r="R789" s="6">
        <v>0</v>
      </c>
      <c r="S789" s="6">
        <v>5.8357000000000001</v>
      </c>
      <c r="T789" s="6">
        <v>5.7740999999999998</v>
      </c>
      <c r="U789" s="6">
        <v>0</v>
      </c>
      <c r="V789" s="6">
        <v>0</v>
      </c>
      <c r="W789" s="6">
        <v>0</v>
      </c>
      <c r="X789" s="6">
        <v>1.7155</v>
      </c>
      <c r="Y789" s="6">
        <v>0</v>
      </c>
      <c r="Z789" s="6">
        <v>799.05840000000001</v>
      </c>
      <c r="AA789" s="6">
        <v>0</v>
      </c>
      <c r="AB789" s="6">
        <v>0</v>
      </c>
      <c r="AC789" s="6">
        <v>182.92080000000001</v>
      </c>
      <c r="AD789" s="6">
        <v>0</v>
      </c>
      <c r="AE789" s="6">
        <v>0</v>
      </c>
      <c r="AF789" s="6">
        <v>26.0823</v>
      </c>
      <c r="AG789" s="6">
        <v>560.16250000000002</v>
      </c>
      <c r="AH789" s="6">
        <v>2.6524999999999999</v>
      </c>
      <c r="AI789" s="6">
        <v>0</v>
      </c>
      <c r="AJ789" s="6">
        <v>-9999</v>
      </c>
      <c r="AK789" s="6">
        <v>875.23500000000001</v>
      </c>
      <c r="AL789" s="6">
        <v>62.19</v>
      </c>
      <c r="AM789" s="6">
        <v>800.77390000000003</v>
      </c>
      <c r="AN789" s="6">
        <v>11.6099</v>
      </c>
      <c r="AO789" s="6">
        <v>10.9375</v>
      </c>
      <c r="AP789" s="6">
        <v>225.3965</v>
      </c>
      <c r="AQ789" s="6">
        <v>28.337299999999999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6">
        <v>0</v>
      </c>
      <c r="AZ789" s="6">
        <v>0</v>
      </c>
      <c r="BA789" s="6">
        <v>0</v>
      </c>
    </row>
    <row r="790" spans="1:53" s="6" customFormat="1" x14ac:dyDescent="0.25">
      <c r="A790" s="6">
        <v>2055</v>
      </c>
      <c r="B790" s="6" t="s">
        <v>85</v>
      </c>
      <c r="C790" s="6" t="s">
        <v>102</v>
      </c>
      <c r="F790" s="6" t="s">
        <v>51</v>
      </c>
      <c r="G790" s="6" t="s">
        <v>53</v>
      </c>
      <c r="H790" s="6" t="s">
        <v>50</v>
      </c>
      <c r="I790" s="6">
        <v>0.2606</v>
      </c>
      <c r="J790" s="6">
        <v>134.33000000000001</v>
      </c>
      <c r="K790" s="6">
        <v>732.86500000000001</v>
      </c>
      <c r="L790" s="6">
        <v>59.08</v>
      </c>
      <c r="M790" s="6">
        <v>0</v>
      </c>
      <c r="N790" s="6">
        <v>2.3725000000000001</v>
      </c>
      <c r="O790" s="6">
        <v>2.2549999999999999</v>
      </c>
      <c r="P790" s="6">
        <v>46.167999999999999</v>
      </c>
      <c r="Q790" s="6">
        <v>15.4971</v>
      </c>
      <c r="R790" s="6">
        <v>0</v>
      </c>
      <c r="S790" s="6">
        <v>5.5347</v>
      </c>
      <c r="T790" s="6">
        <v>1.9295</v>
      </c>
      <c r="U790" s="6">
        <v>0</v>
      </c>
      <c r="V790" s="6">
        <v>0</v>
      </c>
      <c r="W790" s="6">
        <v>0</v>
      </c>
      <c r="X790" s="6">
        <v>1.6809000000000001</v>
      </c>
      <c r="Y790" s="6">
        <v>0</v>
      </c>
      <c r="Z790" s="6">
        <v>803.55399999999997</v>
      </c>
      <c r="AA790" s="6">
        <v>0</v>
      </c>
      <c r="AB790" s="6">
        <v>0</v>
      </c>
      <c r="AC790" s="6">
        <v>179.79220000000001</v>
      </c>
      <c r="AD790" s="6">
        <v>0</v>
      </c>
      <c r="AE790" s="6">
        <v>0</v>
      </c>
      <c r="AF790" s="6">
        <v>26.0459</v>
      </c>
      <c r="AG790" s="6">
        <v>560.16250000000002</v>
      </c>
      <c r="AH790" s="6">
        <v>3.375</v>
      </c>
      <c r="AI790" s="6">
        <v>0</v>
      </c>
      <c r="AJ790" s="6">
        <v>-9999</v>
      </c>
      <c r="AK790" s="6">
        <v>867.19500000000005</v>
      </c>
      <c r="AL790" s="6">
        <v>61.452500000000001</v>
      </c>
      <c r="AM790" s="6">
        <v>805.23490000000004</v>
      </c>
      <c r="AN790" s="6">
        <v>7.4641999999999999</v>
      </c>
      <c r="AO790" s="6">
        <v>15.4971</v>
      </c>
      <c r="AP790" s="6">
        <v>229.33529999999999</v>
      </c>
      <c r="AQ790" s="6">
        <v>28.300899999999999</v>
      </c>
      <c r="AR790" s="6">
        <v>0</v>
      </c>
      <c r="AS790" s="6">
        <v>0</v>
      </c>
      <c r="AT790" s="6">
        <v>0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</row>
    <row r="791" spans="1:53" s="6" customFormat="1" x14ac:dyDescent="0.25">
      <c r="A791" s="6">
        <v>2070</v>
      </c>
      <c r="B791" s="6" t="s">
        <v>85</v>
      </c>
      <c r="C791" s="6" t="s">
        <v>102</v>
      </c>
      <c r="F791" s="6" t="s">
        <v>51</v>
      </c>
      <c r="G791" s="6" t="s">
        <v>53</v>
      </c>
      <c r="H791" s="6" t="s">
        <v>50</v>
      </c>
      <c r="I791" s="6">
        <v>0.40029999999999999</v>
      </c>
      <c r="J791" s="6">
        <v>132.94919999999999</v>
      </c>
      <c r="K791" s="6">
        <v>722.01</v>
      </c>
      <c r="L791" s="6">
        <v>57.448399999999999</v>
      </c>
      <c r="M791" s="6">
        <v>0</v>
      </c>
      <c r="N791" s="6">
        <v>2.0840999999999998</v>
      </c>
      <c r="O791" s="6">
        <v>2.2549999999999999</v>
      </c>
      <c r="P791" s="6">
        <v>52.594900000000003</v>
      </c>
      <c r="Q791" s="6">
        <v>59.228099999999998</v>
      </c>
      <c r="R791" s="6">
        <v>0</v>
      </c>
      <c r="S791" s="6">
        <v>5.1338999999999997</v>
      </c>
      <c r="T791" s="6">
        <v>1.3734999999999999</v>
      </c>
      <c r="U791" s="6">
        <v>0</v>
      </c>
      <c r="V791" s="6">
        <v>0</v>
      </c>
      <c r="W791" s="6">
        <v>0</v>
      </c>
      <c r="X791" s="6">
        <v>1.6248</v>
      </c>
      <c r="Y791" s="6">
        <v>0</v>
      </c>
      <c r="Z791" s="6">
        <v>805.28539999999998</v>
      </c>
      <c r="AA791" s="6">
        <v>0</v>
      </c>
      <c r="AB791" s="6">
        <v>0</v>
      </c>
      <c r="AC791" s="6">
        <v>142.03479999999999</v>
      </c>
      <c r="AD791" s="6">
        <v>0</v>
      </c>
      <c r="AE791" s="6">
        <v>0</v>
      </c>
      <c r="AF791" s="6">
        <v>25.702000000000002</v>
      </c>
      <c r="AG791" s="6">
        <v>560.16250000000002</v>
      </c>
      <c r="AH791" s="6">
        <v>4.7557999999999998</v>
      </c>
      <c r="AI791" s="6">
        <v>0</v>
      </c>
      <c r="AJ791" s="6">
        <v>-9999</v>
      </c>
      <c r="AK791" s="6">
        <v>854.95920000000001</v>
      </c>
      <c r="AL791" s="6">
        <v>59.532499999999999</v>
      </c>
      <c r="AM791" s="6">
        <v>806.91020000000003</v>
      </c>
      <c r="AN791" s="6">
        <v>6.5075000000000003</v>
      </c>
      <c r="AO791" s="6">
        <v>59.228099999999998</v>
      </c>
      <c r="AP791" s="6">
        <v>199.38550000000001</v>
      </c>
      <c r="AQ791" s="6">
        <v>27.957000000000001</v>
      </c>
      <c r="AR791" s="6">
        <v>0</v>
      </c>
      <c r="AS791" s="6">
        <v>0</v>
      </c>
      <c r="AT791" s="6">
        <v>0</v>
      </c>
      <c r="AU791" s="6">
        <v>0</v>
      </c>
      <c r="AV791" s="6">
        <v>0</v>
      </c>
      <c r="AW791" s="6">
        <v>0</v>
      </c>
      <c r="AX791" s="6">
        <v>0</v>
      </c>
      <c r="AY791" s="6">
        <v>0</v>
      </c>
      <c r="AZ791" s="6">
        <v>0</v>
      </c>
      <c r="BA791" s="6">
        <v>0</v>
      </c>
    </row>
    <row r="792" spans="1:53" s="6" customFormat="1" x14ac:dyDescent="0.25">
      <c r="A792" s="6">
        <v>2085</v>
      </c>
      <c r="B792" s="6" t="s">
        <v>85</v>
      </c>
      <c r="C792" s="6" t="s">
        <v>102</v>
      </c>
      <c r="F792" s="6" t="s">
        <v>51</v>
      </c>
      <c r="G792" s="6" t="s">
        <v>53</v>
      </c>
      <c r="H792" s="6" t="s">
        <v>50</v>
      </c>
      <c r="I792" s="6">
        <v>0.54</v>
      </c>
      <c r="J792" s="6">
        <v>131.5069</v>
      </c>
      <c r="K792" s="6">
        <v>710.65250000000003</v>
      </c>
      <c r="L792" s="6">
        <v>56.222499999999997</v>
      </c>
      <c r="M792" s="6">
        <v>0</v>
      </c>
      <c r="N792" s="6">
        <v>2.0775000000000001</v>
      </c>
      <c r="O792" s="6">
        <v>2.2549999999999999</v>
      </c>
      <c r="P792" s="6">
        <v>54.068600000000004</v>
      </c>
      <c r="Q792" s="6">
        <v>141.0025</v>
      </c>
      <c r="R792" s="6">
        <v>0</v>
      </c>
      <c r="S792" s="6">
        <v>4.7774000000000001</v>
      </c>
      <c r="T792" s="6">
        <v>1.4582999999999999</v>
      </c>
      <c r="U792" s="6">
        <v>0</v>
      </c>
      <c r="V792" s="6">
        <v>0</v>
      </c>
      <c r="W792" s="6">
        <v>0</v>
      </c>
      <c r="X792" s="6">
        <v>1.6283000000000001</v>
      </c>
      <c r="Y792" s="6">
        <v>0</v>
      </c>
      <c r="Z792" s="6">
        <v>806.30709999999999</v>
      </c>
      <c r="AA792" s="6">
        <v>0</v>
      </c>
      <c r="AB792" s="6">
        <v>0</v>
      </c>
      <c r="AC792" s="6">
        <v>73.721100000000007</v>
      </c>
      <c r="AD792" s="6">
        <v>0</v>
      </c>
      <c r="AE792" s="6">
        <v>0</v>
      </c>
      <c r="AF792" s="6">
        <v>22.604199999999999</v>
      </c>
      <c r="AG792" s="6">
        <v>560.16250000000002</v>
      </c>
      <c r="AH792" s="6">
        <v>6.1981000000000002</v>
      </c>
      <c r="AI792" s="6">
        <v>0</v>
      </c>
      <c r="AJ792" s="6">
        <v>-9999</v>
      </c>
      <c r="AK792" s="6">
        <v>842.15940000000001</v>
      </c>
      <c r="AL792" s="6">
        <v>58.3</v>
      </c>
      <c r="AM792" s="6">
        <v>807.93529999999998</v>
      </c>
      <c r="AN792" s="6">
        <v>6.2356999999999996</v>
      </c>
      <c r="AO792" s="6">
        <v>141.0025</v>
      </c>
      <c r="AP792" s="6">
        <v>133.9879</v>
      </c>
      <c r="AQ792" s="6">
        <v>24.859200000000001</v>
      </c>
      <c r="AR792" s="6">
        <v>0</v>
      </c>
      <c r="AS792" s="6">
        <v>0</v>
      </c>
      <c r="AT792" s="6">
        <v>0</v>
      </c>
      <c r="AU792" s="6">
        <v>0</v>
      </c>
      <c r="AV792" s="6">
        <v>0</v>
      </c>
      <c r="AW792" s="6">
        <v>0</v>
      </c>
      <c r="AX792" s="6">
        <v>0</v>
      </c>
      <c r="AY792" s="6">
        <v>0</v>
      </c>
      <c r="AZ792" s="6">
        <v>0</v>
      </c>
      <c r="BA792" s="6">
        <v>0</v>
      </c>
    </row>
    <row r="793" spans="1:53" s="6" customFormat="1" x14ac:dyDescent="0.25">
      <c r="A793" s="6">
        <v>2100</v>
      </c>
      <c r="B793" s="6" t="s">
        <v>85</v>
      </c>
      <c r="C793" s="6" t="s">
        <v>102</v>
      </c>
      <c r="F793" s="6" t="s">
        <v>51</v>
      </c>
      <c r="G793" s="6" t="s">
        <v>53</v>
      </c>
      <c r="H793" s="6" t="s">
        <v>50</v>
      </c>
      <c r="I793" s="6">
        <v>0.6734</v>
      </c>
      <c r="J793" s="6">
        <v>130.08799999999999</v>
      </c>
      <c r="K793" s="6">
        <v>698.32249999999999</v>
      </c>
      <c r="L793" s="6">
        <v>54.646599999999999</v>
      </c>
      <c r="M793" s="6">
        <v>0</v>
      </c>
      <c r="N793" s="6">
        <v>2.0775000000000001</v>
      </c>
      <c r="O793" s="6">
        <v>2.2549999999999999</v>
      </c>
      <c r="P793" s="6">
        <v>52.180399999999999</v>
      </c>
      <c r="Q793" s="6">
        <v>193.4367</v>
      </c>
      <c r="R793" s="6">
        <v>0</v>
      </c>
      <c r="S793" s="6">
        <v>4.5101000000000004</v>
      </c>
      <c r="T793" s="6">
        <v>1.4762</v>
      </c>
      <c r="U793" s="6">
        <v>0</v>
      </c>
      <c r="V793" s="6">
        <v>0</v>
      </c>
      <c r="W793" s="6">
        <v>0</v>
      </c>
      <c r="X793" s="6">
        <v>1.4559</v>
      </c>
      <c r="Y793" s="6">
        <v>0</v>
      </c>
      <c r="Z793" s="6">
        <v>807.39660000000003</v>
      </c>
      <c r="AA793" s="6">
        <v>0</v>
      </c>
      <c r="AB793" s="6">
        <v>0</v>
      </c>
      <c r="AC793" s="6">
        <v>41.38</v>
      </c>
      <c r="AD793" s="6">
        <v>0</v>
      </c>
      <c r="AE793" s="6">
        <v>0</v>
      </c>
      <c r="AF793" s="6">
        <v>17.637499999999999</v>
      </c>
      <c r="AG793" s="6">
        <v>560.16250000000002</v>
      </c>
      <c r="AH793" s="6">
        <v>7.617</v>
      </c>
      <c r="AI793" s="6">
        <v>0</v>
      </c>
      <c r="AJ793" s="6">
        <v>-9999</v>
      </c>
      <c r="AK793" s="6">
        <v>828.41049999999996</v>
      </c>
      <c r="AL793" s="6">
        <v>56.7241</v>
      </c>
      <c r="AM793" s="6">
        <v>808.85249999999996</v>
      </c>
      <c r="AN793" s="6">
        <v>5.9863999999999997</v>
      </c>
      <c r="AO793" s="6">
        <v>193.4367</v>
      </c>
      <c r="AP793" s="6">
        <v>101.1773</v>
      </c>
      <c r="AQ793" s="6">
        <v>19.892499999999998</v>
      </c>
      <c r="AR793" s="6">
        <v>0</v>
      </c>
      <c r="AS793" s="6">
        <v>0</v>
      </c>
      <c r="AT793" s="6">
        <v>0</v>
      </c>
      <c r="AU793" s="6">
        <v>0</v>
      </c>
      <c r="AV793" s="6">
        <v>0</v>
      </c>
      <c r="AW793" s="6">
        <v>0</v>
      </c>
      <c r="AX793" s="6">
        <v>0</v>
      </c>
      <c r="AY793" s="6">
        <v>0</v>
      </c>
      <c r="AZ793" s="6">
        <v>0</v>
      </c>
      <c r="BA793" s="6">
        <v>0</v>
      </c>
    </row>
    <row r="794" spans="1:53" s="6" customFormat="1" x14ac:dyDescent="0.25">
      <c r="A794" s="6">
        <v>0</v>
      </c>
      <c r="B794" s="6" t="s">
        <v>86</v>
      </c>
      <c r="C794" s="6" t="s">
        <v>102</v>
      </c>
      <c r="F794" s="6" t="s">
        <v>51</v>
      </c>
      <c r="G794" s="6" t="s">
        <v>53</v>
      </c>
      <c r="H794" s="6" t="s">
        <v>50</v>
      </c>
      <c r="I794" s="6">
        <v>0</v>
      </c>
      <c r="J794" s="6">
        <v>547.30250000000001</v>
      </c>
      <c r="K794" s="6">
        <v>737.85</v>
      </c>
      <c r="L794" s="6">
        <v>16.2775</v>
      </c>
      <c r="M794" s="6">
        <v>0</v>
      </c>
      <c r="N794" s="6">
        <v>1.5125</v>
      </c>
      <c r="O794" s="6">
        <v>1.31</v>
      </c>
      <c r="P794" s="6">
        <v>8.3825000000000003</v>
      </c>
      <c r="Q794" s="6">
        <v>0.96499999999999997</v>
      </c>
      <c r="R794" s="6">
        <v>0</v>
      </c>
      <c r="S794" s="6">
        <v>7.6775000000000002</v>
      </c>
      <c r="T794" s="6">
        <v>0</v>
      </c>
      <c r="U794" s="6">
        <v>0</v>
      </c>
      <c r="V794" s="6">
        <v>0</v>
      </c>
      <c r="W794" s="6">
        <v>0</v>
      </c>
      <c r="X794" s="6">
        <v>13.61</v>
      </c>
      <c r="Y794" s="6">
        <v>0</v>
      </c>
      <c r="Z794" s="6">
        <v>908.875</v>
      </c>
      <c r="AA794" s="6">
        <v>0</v>
      </c>
      <c r="AB794" s="6">
        <v>0</v>
      </c>
      <c r="AC794" s="6">
        <v>72.784999999999997</v>
      </c>
      <c r="AD794" s="6">
        <v>0</v>
      </c>
      <c r="AE794" s="6">
        <v>0</v>
      </c>
      <c r="AF794" s="6">
        <v>19.170000000000002</v>
      </c>
      <c r="AG794" s="6">
        <v>84.644999999999996</v>
      </c>
      <c r="AH794" s="6">
        <v>0</v>
      </c>
      <c r="AI794" s="6">
        <v>0</v>
      </c>
      <c r="AJ794" s="6">
        <v>-9999</v>
      </c>
      <c r="AK794" s="6">
        <v>1285.1524999999999</v>
      </c>
      <c r="AL794" s="6">
        <v>17.79</v>
      </c>
      <c r="AM794" s="6">
        <v>922.48500000000001</v>
      </c>
      <c r="AN794" s="6">
        <v>7.6775000000000002</v>
      </c>
      <c r="AO794" s="6">
        <v>0.96499999999999997</v>
      </c>
      <c r="AP794" s="6">
        <v>81.167500000000004</v>
      </c>
      <c r="AQ794" s="6">
        <v>20.48</v>
      </c>
      <c r="AR794" s="6">
        <v>0</v>
      </c>
      <c r="AS794" s="6">
        <v>0</v>
      </c>
      <c r="AT794" s="6">
        <v>0</v>
      </c>
      <c r="AU794" s="6">
        <v>0</v>
      </c>
      <c r="AV794" s="6">
        <v>0</v>
      </c>
      <c r="AW794" s="6">
        <v>0</v>
      </c>
      <c r="AX794" s="6">
        <v>0</v>
      </c>
      <c r="AY794" s="6">
        <v>0</v>
      </c>
      <c r="AZ794" s="6">
        <v>0</v>
      </c>
      <c r="BA794" s="6">
        <v>0</v>
      </c>
    </row>
    <row r="795" spans="1:53" s="6" customFormat="1" x14ac:dyDescent="0.25">
      <c r="A795" s="6">
        <v>2010</v>
      </c>
      <c r="B795" s="6" t="s">
        <v>86</v>
      </c>
      <c r="C795" s="6" t="s">
        <v>102</v>
      </c>
      <c r="F795" s="6" t="s">
        <v>51</v>
      </c>
      <c r="G795" s="6" t="s">
        <v>53</v>
      </c>
      <c r="H795" s="6" t="s">
        <v>50</v>
      </c>
      <c r="I795" s="6">
        <v>0</v>
      </c>
      <c r="J795" s="6">
        <v>544.09749999999997</v>
      </c>
      <c r="K795" s="6">
        <v>722.29250000000002</v>
      </c>
      <c r="L795" s="6">
        <v>16.272500000000001</v>
      </c>
      <c r="M795" s="6">
        <v>0</v>
      </c>
      <c r="N795" s="6">
        <v>1.3774999999999999</v>
      </c>
      <c r="O795" s="6">
        <v>1.31</v>
      </c>
      <c r="P795" s="6">
        <v>23.61</v>
      </c>
      <c r="Q795" s="6">
        <v>3.1375000000000002</v>
      </c>
      <c r="R795" s="6">
        <v>0</v>
      </c>
      <c r="S795" s="6">
        <v>7.95</v>
      </c>
      <c r="T795" s="6">
        <v>0.13500000000000001</v>
      </c>
      <c r="U795" s="6">
        <v>0</v>
      </c>
      <c r="V795" s="6">
        <v>0</v>
      </c>
      <c r="W795" s="6">
        <v>0</v>
      </c>
      <c r="X795" s="6">
        <v>13.61</v>
      </c>
      <c r="Y795" s="6">
        <v>0</v>
      </c>
      <c r="Z795" s="6">
        <v>908.90750000000003</v>
      </c>
      <c r="AA795" s="6">
        <v>0</v>
      </c>
      <c r="AB795" s="6">
        <v>0</v>
      </c>
      <c r="AC795" s="6">
        <v>70.709999999999994</v>
      </c>
      <c r="AD795" s="6">
        <v>0</v>
      </c>
      <c r="AE795" s="6">
        <v>0</v>
      </c>
      <c r="AF795" s="6">
        <v>19.102499999999999</v>
      </c>
      <c r="AG795" s="6">
        <v>84.644999999999996</v>
      </c>
      <c r="AH795" s="6">
        <v>3.2050000000000001</v>
      </c>
      <c r="AI795" s="6">
        <v>0</v>
      </c>
      <c r="AJ795" s="6">
        <v>-9999</v>
      </c>
      <c r="AK795" s="6">
        <v>1266.3900000000001</v>
      </c>
      <c r="AL795" s="6">
        <v>17.649999999999999</v>
      </c>
      <c r="AM795" s="6">
        <v>922.51750000000004</v>
      </c>
      <c r="AN795" s="6">
        <v>8.0850000000000009</v>
      </c>
      <c r="AO795" s="6">
        <v>3.1375000000000002</v>
      </c>
      <c r="AP795" s="6">
        <v>97.525000000000006</v>
      </c>
      <c r="AQ795" s="6">
        <v>20.412500000000001</v>
      </c>
      <c r="AR795" s="6">
        <v>0</v>
      </c>
      <c r="AS795" s="6">
        <v>0</v>
      </c>
      <c r="AT795" s="6">
        <v>0</v>
      </c>
      <c r="AU795" s="6">
        <v>0</v>
      </c>
      <c r="AV795" s="6">
        <v>0</v>
      </c>
      <c r="AW795" s="6">
        <v>0</v>
      </c>
      <c r="AX795" s="6">
        <v>0</v>
      </c>
      <c r="AY795" s="6">
        <v>0</v>
      </c>
      <c r="AZ795" s="6">
        <v>0</v>
      </c>
      <c r="BA795" s="6">
        <v>0</v>
      </c>
    </row>
    <row r="796" spans="1:53" s="6" customFormat="1" x14ac:dyDescent="0.25">
      <c r="A796" s="6">
        <v>2025</v>
      </c>
      <c r="B796" s="6" t="s">
        <v>86</v>
      </c>
      <c r="C796" s="6" t="s">
        <v>102</v>
      </c>
      <c r="F796" s="6" t="s">
        <v>51</v>
      </c>
      <c r="G796" s="6" t="s">
        <v>53</v>
      </c>
      <c r="H796" s="6" t="s">
        <v>50</v>
      </c>
      <c r="I796" s="6">
        <v>8.2799999999999999E-2</v>
      </c>
      <c r="J796" s="6">
        <v>543.45500000000004</v>
      </c>
      <c r="K796" s="6">
        <v>718.57</v>
      </c>
      <c r="L796" s="6">
        <v>16.182500000000001</v>
      </c>
      <c r="M796" s="6">
        <v>0</v>
      </c>
      <c r="N796" s="6">
        <v>1.3774999999999999</v>
      </c>
      <c r="O796" s="6">
        <v>1.31</v>
      </c>
      <c r="P796" s="6">
        <v>21.317499999999999</v>
      </c>
      <c r="Q796" s="6">
        <v>8.9175000000000004</v>
      </c>
      <c r="R796" s="6">
        <v>0</v>
      </c>
      <c r="S796" s="6">
        <v>7.8875000000000002</v>
      </c>
      <c r="T796" s="6">
        <v>0.78</v>
      </c>
      <c r="U796" s="6">
        <v>0</v>
      </c>
      <c r="V796" s="6">
        <v>0</v>
      </c>
      <c r="W796" s="6">
        <v>0</v>
      </c>
      <c r="X796" s="6">
        <v>13.61</v>
      </c>
      <c r="Y796" s="6">
        <v>0</v>
      </c>
      <c r="Z796" s="6">
        <v>909.07</v>
      </c>
      <c r="AA796" s="6">
        <v>0</v>
      </c>
      <c r="AB796" s="6">
        <v>0</v>
      </c>
      <c r="AC796" s="6">
        <v>70.322500000000005</v>
      </c>
      <c r="AD796" s="6">
        <v>0</v>
      </c>
      <c r="AE796" s="6">
        <v>0</v>
      </c>
      <c r="AF796" s="6">
        <v>19.07</v>
      </c>
      <c r="AG796" s="6">
        <v>84.644999999999996</v>
      </c>
      <c r="AH796" s="6">
        <v>3.8475000000000001</v>
      </c>
      <c r="AI796" s="6">
        <v>0</v>
      </c>
      <c r="AJ796" s="6">
        <v>-9999</v>
      </c>
      <c r="AK796" s="6">
        <v>1262.0250000000001</v>
      </c>
      <c r="AL796" s="6">
        <v>17.559999999999999</v>
      </c>
      <c r="AM796" s="6">
        <v>922.68</v>
      </c>
      <c r="AN796" s="6">
        <v>8.6675000000000004</v>
      </c>
      <c r="AO796" s="6">
        <v>8.9175000000000004</v>
      </c>
      <c r="AP796" s="6">
        <v>95.487499999999997</v>
      </c>
      <c r="AQ796" s="6">
        <v>20.38</v>
      </c>
      <c r="AR796" s="6">
        <v>0</v>
      </c>
      <c r="AS796" s="6">
        <v>0</v>
      </c>
      <c r="AT796" s="6">
        <v>0</v>
      </c>
      <c r="AU796" s="6">
        <v>0</v>
      </c>
      <c r="AV796" s="6">
        <v>0</v>
      </c>
      <c r="AW796" s="6">
        <v>0</v>
      </c>
      <c r="AX796" s="6">
        <v>0</v>
      </c>
      <c r="AY796" s="6">
        <v>0</v>
      </c>
      <c r="AZ796" s="6">
        <v>0</v>
      </c>
      <c r="BA796" s="6">
        <v>0</v>
      </c>
    </row>
    <row r="797" spans="1:53" s="6" customFormat="1" x14ac:dyDescent="0.25">
      <c r="A797" s="6">
        <v>2040</v>
      </c>
      <c r="B797" s="6" t="s">
        <v>86</v>
      </c>
      <c r="C797" s="6" t="s">
        <v>102</v>
      </c>
      <c r="F797" s="6" t="s">
        <v>51</v>
      </c>
      <c r="G797" s="6" t="s">
        <v>53</v>
      </c>
      <c r="H797" s="6" t="s">
        <v>50</v>
      </c>
      <c r="I797" s="6">
        <v>0.17169999999999999</v>
      </c>
      <c r="J797" s="6">
        <v>542.71500000000003</v>
      </c>
      <c r="K797" s="6">
        <v>714.01</v>
      </c>
      <c r="L797" s="6">
        <v>16.1525</v>
      </c>
      <c r="M797" s="6">
        <v>0</v>
      </c>
      <c r="N797" s="6">
        <v>1.3774999999999999</v>
      </c>
      <c r="O797" s="6">
        <v>1.31</v>
      </c>
      <c r="P797" s="6">
        <v>24.57</v>
      </c>
      <c r="Q797" s="6">
        <v>9.5325000000000006</v>
      </c>
      <c r="R797" s="6">
        <v>0</v>
      </c>
      <c r="S797" s="6">
        <v>7.8049999999999997</v>
      </c>
      <c r="T797" s="6">
        <v>1.9450000000000001</v>
      </c>
      <c r="U797" s="6">
        <v>0</v>
      </c>
      <c r="V797" s="6">
        <v>0</v>
      </c>
      <c r="W797" s="6">
        <v>0</v>
      </c>
      <c r="X797" s="6">
        <v>13.61</v>
      </c>
      <c r="Y797" s="6">
        <v>0</v>
      </c>
      <c r="Z797" s="6">
        <v>909.34500000000003</v>
      </c>
      <c r="AA797" s="6">
        <v>0</v>
      </c>
      <c r="AB797" s="6">
        <v>0</v>
      </c>
      <c r="AC797" s="6">
        <v>69.739999999999995</v>
      </c>
      <c r="AD797" s="6">
        <v>0</v>
      </c>
      <c r="AE797" s="6">
        <v>0</v>
      </c>
      <c r="AF797" s="6">
        <v>19.017499999999998</v>
      </c>
      <c r="AG797" s="6">
        <v>84.644999999999996</v>
      </c>
      <c r="AH797" s="6">
        <v>4.5875000000000004</v>
      </c>
      <c r="AI797" s="6">
        <v>0</v>
      </c>
      <c r="AJ797" s="6">
        <v>-9999</v>
      </c>
      <c r="AK797" s="6">
        <v>1256.7249999999999</v>
      </c>
      <c r="AL797" s="6">
        <v>17.53</v>
      </c>
      <c r="AM797" s="6">
        <v>922.95500000000004</v>
      </c>
      <c r="AN797" s="6">
        <v>9.75</v>
      </c>
      <c r="AO797" s="6">
        <v>9.5325000000000006</v>
      </c>
      <c r="AP797" s="6">
        <v>98.897499999999994</v>
      </c>
      <c r="AQ797" s="6">
        <v>20.327500000000001</v>
      </c>
      <c r="AR797" s="6">
        <v>0</v>
      </c>
      <c r="AS797" s="6">
        <v>0</v>
      </c>
      <c r="AT797" s="6">
        <v>0</v>
      </c>
      <c r="AU797" s="6">
        <v>0</v>
      </c>
      <c r="AV797" s="6">
        <v>0</v>
      </c>
      <c r="AW797" s="6">
        <v>0</v>
      </c>
      <c r="AX797" s="6">
        <v>0</v>
      </c>
      <c r="AY797" s="6">
        <v>0</v>
      </c>
      <c r="AZ797" s="6">
        <v>0</v>
      </c>
      <c r="BA797" s="6">
        <v>0</v>
      </c>
    </row>
    <row r="798" spans="1:53" s="6" customFormat="1" x14ac:dyDescent="0.25">
      <c r="A798" s="6">
        <v>2055</v>
      </c>
      <c r="B798" s="6" t="s">
        <v>86</v>
      </c>
      <c r="C798" s="6" t="s">
        <v>102</v>
      </c>
      <c r="F798" s="6" t="s">
        <v>51</v>
      </c>
      <c r="G798" s="6" t="s">
        <v>53</v>
      </c>
      <c r="H798" s="6" t="s">
        <v>50</v>
      </c>
      <c r="I798" s="6">
        <v>0.2606</v>
      </c>
      <c r="J798" s="6">
        <v>540.81500000000005</v>
      </c>
      <c r="K798" s="6">
        <v>707.82749999999999</v>
      </c>
      <c r="L798" s="6">
        <v>16.14</v>
      </c>
      <c r="M798" s="6">
        <v>0</v>
      </c>
      <c r="N798" s="6">
        <v>1.3725000000000001</v>
      </c>
      <c r="O798" s="6">
        <v>1.31</v>
      </c>
      <c r="P798" s="6">
        <v>29.352499999999999</v>
      </c>
      <c r="Q798" s="6">
        <v>11.8475</v>
      </c>
      <c r="R798" s="6">
        <v>0</v>
      </c>
      <c r="S798" s="6">
        <v>7.7074999999999996</v>
      </c>
      <c r="T798" s="6">
        <v>1.54</v>
      </c>
      <c r="U798" s="6">
        <v>0</v>
      </c>
      <c r="V798" s="6">
        <v>0</v>
      </c>
      <c r="W798" s="6">
        <v>0</v>
      </c>
      <c r="X798" s="6">
        <v>13.61</v>
      </c>
      <c r="Y798" s="6">
        <v>0</v>
      </c>
      <c r="Z798" s="6">
        <v>910.06</v>
      </c>
      <c r="AA798" s="6">
        <v>0</v>
      </c>
      <c r="AB798" s="6">
        <v>0</v>
      </c>
      <c r="AC798" s="6">
        <v>68.685000000000002</v>
      </c>
      <c r="AD798" s="6">
        <v>0</v>
      </c>
      <c r="AE798" s="6">
        <v>0</v>
      </c>
      <c r="AF798" s="6">
        <v>18.962499999999999</v>
      </c>
      <c r="AG798" s="6">
        <v>84.644999999999996</v>
      </c>
      <c r="AH798" s="6">
        <v>6.4874999999999998</v>
      </c>
      <c r="AI798" s="6">
        <v>0</v>
      </c>
      <c r="AJ798" s="6">
        <v>-9999</v>
      </c>
      <c r="AK798" s="6">
        <v>1248.6424999999999</v>
      </c>
      <c r="AL798" s="6">
        <v>17.512499999999999</v>
      </c>
      <c r="AM798" s="6">
        <v>923.67</v>
      </c>
      <c r="AN798" s="6">
        <v>9.2475000000000005</v>
      </c>
      <c r="AO798" s="6">
        <v>11.8475</v>
      </c>
      <c r="AP798" s="6">
        <v>104.52500000000001</v>
      </c>
      <c r="AQ798" s="6">
        <v>20.272500000000001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0</v>
      </c>
      <c r="AX798" s="6">
        <v>0</v>
      </c>
      <c r="AY798" s="6">
        <v>0</v>
      </c>
      <c r="AZ798" s="6">
        <v>0</v>
      </c>
      <c r="BA798" s="6">
        <v>0</v>
      </c>
    </row>
    <row r="799" spans="1:53" s="6" customFormat="1" x14ac:dyDescent="0.25">
      <c r="A799" s="6">
        <v>2070</v>
      </c>
      <c r="B799" s="6" t="s">
        <v>86</v>
      </c>
      <c r="C799" s="6" t="s">
        <v>102</v>
      </c>
      <c r="F799" s="6" t="s">
        <v>51</v>
      </c>
      <c r="G799" s="6" t="s">
        <v>53</v>
      </c>
      <c r="H799" s="6" t="s">
        <v>50</v>
      </c>
      <c r="I799" s="6">
        <v>0.40029999999999999</v>
      </c>
      <c r="J799" s="6">
        <v>537.48500000000001</v>
      </c>
      <c r="K799" s="6">
        <v>693.64499999999998</v>
      </c>
      <c r="L799" s="6">
        <v>16.057500000000001</v>
      </c>
      <c r="M799" s="6">
        <v>0</v>
      </c>
      <c r="N799" s="6">
        <v>0.4975</v>
      </c>
      <c r="O799" s="6">
        <v>1.3</v>
      </c>
      <c r="P799" s="6">
        <v>41.02</v>
      </c>
      <c r="Q799" s="6">
        <v>23.7775</v>
      </c>
      <c r="R799" s="6">
        <v>0</v>
      </c>
      <c r="S799" s="6">
        <v>7.53</v>
      </c>
      <c r="T799" s="6">
        <v>0.95499999999999996</v>
      </c>
      <c r="U799" s="6">
        <v>0</v>
      </c>
      <c r="V799" s="6">
        <v>0</v>
      </c>
      <c r="W799" s="6">
        <v>0</v>
      </c>
      <c r="X799" s="6">
        <v>13.61</v>
      </c>
      <c r="Y799" s="6">
        <v>0</v>
      </c>
      <c r="Z799" s="6">
        <v>911.3125</v>
      </c>
      <c r="AA799" s="6">
        <v>0</v>
      </c>
      <c r="AB799" s="6">
        <v>0</v>
      </c>
      <c r="AC799" s="6">
        <v>60.092500000000001</v>
      </c>
      <c r="AD799" s="6">
        <v>0</v>
      </c>
      <c r="AE799" s="6">
        <v>0</v>
      </c>
      <c r="AF799" s="6">
        <v>18.6175</v>
      </c>
      <c r="AG799" s="6">
        <v>84.644999999999996</v>
      </c>
      <c r="AH799" s="6">
        <v>9.8175000000000008</v>
      </c>
      <c r="AI799" s="6">
        <v>0</v>
      </c>
      <c r="AJ799" s="6">
        <v>-9999</v>
      </c>
      <c r="AK799" s="6">
        <v>1231.1300000000001</v>
      </c>
      <c r="AL799" s="6">
        <v>16.555</v>
      </c>
      <c r="AM799" s="6">
        <v>924.92250000000001</v>
      </c>
      <c r="AN799" s="6">
        <v>8.4849999999999994</v>
      </c>
      <c r="AO799" s="6">
        <v>23.7775</v>
      </c>
      <c r="AP799" s="6">
        <v>110.93</v>
      </c>
      <c r="AQ799" s="6">
        <v>19.9175</v>
      </c>
      <c r="AR799" s="6">
        <v>0</v>
      </c>
      <c r="AS799" s="6">
        <v>0</v>
      </c>
      <c r="AT799" s="6">
        <v>0</v>
      </c>
      <c r="AU799" s="6">
        <v>0</v>
      </c>
      <c r="AV799" s="6">
        <v>0</v>
      </c>
      <c r="AW799" s="6">
        <v>0</v>
      </c>
      <c r="AX799" s="6">
        <v>0</v>
      </c>
      <c r="AY799" s="6">
        <v>0</v>
      </c>
      <c r="AZ799" s="6">
        <v>0</v>
      </c>
      <c r="BA799" s="6">
        <v>0</v>
      </c>
    </row>
    <row r="800" spans="1:53" s="6" customFormat="1" x14ac:dyDescent="0.25">
      <c r="A800" s="6">
        <v>2085</v>
      </c>
      <c r="B800" s="6" t="s">
        <v>86</v>
      </c>
      <c r="C800" s="6" t="s">
        <v>102</v>
      </c>
      <c r="F800" s="6" t="s">
        <v>51</v>
      </c>
      <c r="G800" s="6" t="s">
        <v>53</v>
      </c>
      <c r="H800" s="6" t="s">
        <v>50</v>
      </c>
      <c r="I800" s="6">
        <v>0.54</v>
      </c>
      <c r="J800" s="6">
        <v>533.84749999999997</v>
      </c>
      <c r="K800" s="6">
        <v>677.99249999999995</v>
      </c>
      <c r="L800" s="6">
        <v>15.824999999999999</v>
      </c>
      <c r="M800" s="6">
        <v>0</v>
      </c>
      <c r="N800" s="6">
        <v>0.44</v>
      </c>
      <c r="O800" s="6">
        <v>1.2925</v>
      </c>
      <c r="P800" s="6">
        <v>51.247500000000002</v>
      </c>
      <c r="Q800" s="6">
        <v>51.48</v>
      </c>
      <c r="R800" s="6">
        <v>0</v>
      </c>
      <c r="S800" s="6">
        <v>7.25</v>
      </c>
      <c r="T800" s="6">
        <v>0.92500000000000004</v>
      </c>
      <c r="U800" s="6">
        <v>0</v>
      </c>
      <c r="V800" s="6">
        <v>0</v>
      </c>
      <c r="W800" s="6">
        <v>0</v>
      </c>
      <c r="X800" s="6">
        <v>11.88</v>
      </c>
      <c r="Y800" s="6">
        <v>0</v>
      </c>
      <c r="Z800" s="6">
        <v>913.77250000000004</v>
      </c>
      <c r="AA800" s="6">
        <v>0</v>
      </c>
      <c r="AB800" s="6">
        <v>0</v>
      </c>
      <c r="AC800" s="6">
        <v>38.375</v>
      </c>
      <c r="AD800" s="6">
        <v>0</v>
      </c>
      <c r="AE800" s="6">
        <v>0</v>
      </c>
      <c r="AF800" s="6">
        <v>17.934999999999999</v>
      </c>
      <c r="AG800" s="6">
        <v>84.644999999999996</v>
      </c>
      <c r="AH800" s="6">
        <v>13.455</v>
      </c>
      <c r="AI800" s="6">
        <v>0</v>
      </c>
      <c r="AJ800" s="6">
        <v>-9999</v>
      </c>
      <c r="AK800" s="6">
        <v>1211.8399999999999</v>
      </c>
      <c r="AL800" s="6">
        <v>16.265000000000001</v>
      </c>
      <c r="AM800" s="6">
        <v>925.65250000000003</v>
      </c>
      <c r="AN800" s="6">
        <v>8.1750000000000007</v>
      </c>
      <c r="AO800" s="6">
        <v>51.48</v>
      </c>
      <c r="AP800" s="6">
        <v>103.0775</v>
      </c>
      <c r="AQ800" s="6">
        <v>19.227499999999999</v>
      </c>
      <c r="AR800" s="6">
        <v>0</v>
      </c>
      <c r="AS800" s="6">
        <v>0</v>
      </c>
      <c r="AT800" s="6">
        <v>0</v>
      </c>
      <c r="AU800" s="6">
        <v>0</v>
      </c>
      <c r="AV800" s="6">
        <v>0</v>
      </c>
      <c r="AW800" s="6">
        <v>0</v>
      </c>
      <c r="AX800" s="6">
        <v>0</v>
      </c>
      <c r="AY800" s="6">
        <v>0</v>
      </c>
      <c r="AZ800" s="6">
        <v>0</v>
      </c>
      <c r="BA800" s="6">
        <v>0</v>
      </c>
    </row>
    <row r="801" spans="1:53" s="6" customFormat="1" x14ac:dyDescent="0.25">
      <c r="A801" s="6">
        <v>2100</v>
      </c>
      <c r="B801" s="6" t="s">
        <v>86</v>
      </c>
      <c r="C801" s="6" t="s">
        <v>102</v>
      </c>
      <c r="F801" s="6" t="s">
        <v>51</v>
      </c>
      <c r="G801" s="6" t="s">
        <v>53</v>
      </c>
      <c r="H801" s="6" t="s">
        <v>50</v>
      </c>
      <c r="I801" s="6">
        <v>0.6734</v>
      </c>
      <c r="J801" s="6">
        <v>529.44500000000005</v>
      </c>
      <c r="K801" s="6">
        <v>660.68499999999995</v>
      </c>
      <c r="L801" s="6">
        <v>15.737500000000001</v>
      </c>
      <c r="M801" s="6">
        <v>0</v>
      </c>
      <c r="N801" s="6">
        <v>0.41499999999999998</v>
      </c>
      <c r="O801" s="6">
        <v>1.2749999999999999</v>
      </c>
      <c r="P801" s="6">
        <v>58.0625</v>
      </c>
      <c r="Q801" s="6">
        <v>70.807500000000005</v>
      </c>
      <c r="R801" s="6">
        <v>0</v>
      </c>
      <c r="S801" s="6">
        <v>6.9225000000000003</v>
      </c>
      <c r="T801" s="6">
        <v>0.995</v>
      </c>
      <c r="U801" s="6">
        <v>0</v>
      </c>
      <c r="V801" s="6">
        <v>0</v>
      </c>
      <c r="W801" s="6">
        <v>0</v>
      </c>
      <c r="X801" s="6">
        <v>11.88</v>
      </c>
      <c r="Y801" s="6">
        <v>0</v>
      </c>
      <c r="Z801" s="6">
        <v>914.54250000000002</v>
      </c>
      <c r="AA801" s="6">
        <v>0</v>
      </c>
      <c r="AB801" s="6">
        <v>0</v>
      </c>
      <c r="AC801" s="6">
        <v>29.8475</v>
      </c>
      <c r="AD801" s="6">
        <v>0</v>
      </c>
      <c r="AE801" s="6">
        <v>0</v>
      </c>
      <c r="AF801" s="6">
        <v>17.245000000000001</v>
      </c>
      <c r="AG801" s="6">
        <v>84.644999999999996</v>
      </c>
      <c r="AH801" s="6">
        <v>17.857500000000002</v>
      </c>
      <c r="AI801" s="6">
        <v>0</v>
      </c>
      <c r="AJ801" s="6">
        <v>-9999</v>
      </c>
      <c r="AK801" s="6">
        <v>1190.1300000000001</v>
      </c>
      <c r="AL801" s="6">
        <v>16.1525</v>
      </c>
      <c r="AM801" s="6">
        <v>926.42250000000001</v>
      </c>
      <c r="AN801" s="6">
        <v>7.9175000000000004</v>
      </c>
      <c r="AO801" s="6">
        <v>70.807500000000005</v>
      </c>
      <c r="AP801" s="6">
        <v>105.7675</v>
      </c>
      <c r="AQ801" s="6">
        <v>18.52</v>
      </c>
      <c r="AR801" s="6">
        <v>0</v>
      </c>
      <c r="AS801" s="6">
        <v>0</v>
      </c>
      <c r="AT801" s="6">
        <v>0</v>
      </c>
      <c r="AU801" s="6">
        <v>0</v>
      </c>
      <c r="AV801" s="6">
        <v>0</v>
      </c>
      <c r="AW801" s="6">
        <v>0</v>
      </c>
      <c r="AX801" s="6">
        <v>0</v>
      </c>
      <c r="AY801" s="6">
        <v>0</v>
      </c>
      <c r="AZ801" s="6">
        <v>0</v>
      </c>
      <c r="BA801" s="6">
        <v>0</v>
      </c>
    </row>
    <row r="802" spans="1:53" s="6" customFormat="1" x14ac:dyDescent="0.25">
      <c r="A802" s="6">
        <v>0</v>
      </c>
      <c r="B802" s="6" t="s">
        <v>87</v>
      </c>
      <c r="C802" s="6" t="s">
        <v>102</v>
      </c>
      <c r="F802" s="6" t="s">
        <v>51</v>
      </c>
      <c r="G802" s="6" t="s">
        <v>53</v>
      </c>
      <c r="H802" s="6" t="s">
        <v>50</v>
      </c>
      <c r="I802" s="6">
        <v>0</v>
      </c>
      <c r="J802" s="6">
        <v>103.2225</v>
      </c>
      <c r="K802" s="6">
        <v>248.8075</v>
      </c>
      <c r="L802" s="6">
        <v>6.1875</v>
      </c>
      <c r="M802" s="6">
        <v>0</v>
      </c>
      <c r="N802" s="6">
        <v>0.185</v>
      </c>
      <c r="O802" s="6">
        <v>0</v>
      </c>
      <c r="P802" s="6">
        <v>0</v>
      </c>
      <c r="Q802" s="6">
        <v>1.6025</v>
      </c>
      <c r="R802" s="6">
        <v>0</v>
      </c>
      <c r="S802" s="6">
        <v>6.2</v>
      </c>
      <c r="T802" s="6">
        <v>0</v>
      </c>
      <c r="U802" s="6">
        <v>0</v>
      </c>
      <c r="V802" s="6">
        <v>0</v>
      </c>
      <c r="W802" s="6">
        <v>0</v>
      </c>
      <c r="X802" s="6">
        <v>0.19500000000000001</v>
      </c>
      <c r="Y802" s="6">
        <v>0</v>
      </c>
      <c r="Z802" s="6">
        <v>465.8125</v>
      </c>
      <c r="AA802" s="6">
        <v>0</v>
      </c>
      <c r="AB802" s="6">
        <v>0</v>
      </c>
      <c r="AC802" s="6">
        <v>44.95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-9999</v>
      </c>
      <c r="AK802" s="6">
        <v>352.03</v>
      </c>
      <c r="AL802" s="6">
        <v>6.3724999999999996</v>
      </c>
      <c r="AM802" s="6">
        <v>466.00749999999999</v>
      </c>
      <c r="AN802" s="6">
        <v>6.2</v>
      </c>
      <c r="AO802" s="6">
        <v>1.6025</v>
      </c>
      <c r="AP802" s="6">
        <v>44.95</v>
      </c>
      <c r="AQ802" s="6">
        <v>0</v>
      </c>
      <c r="AR802" s="6">
        <v>0</v>
      </c>
      <c r="AS802" s="6">
        <v>0</v>
      </c>
      <c r="AT802" s="6">
        <v>0</v>
      </c>
      <c r="AU802" s="6">
        <v>0</v>
      </c>
      <c r="AV802" s="6">
        <v>0</v>
      </c>
      <c r="AW802" s="6">
        <v>0</v>
      </c>
      <c r="AX802" s="6">
        <v>0</v>
      </c>
      <c r="AY802" s="6">
        <v>0</v>
      </c>
      <c r="AZ802" s="6">
        <v>0</v>
      </c>
      <c r="BA802" s="6">
        <v>0</v>
      </c>
    </row>
    <row r="803" spans="1:53" s="6" customFormat="1" x14ac:dyDescent="0.25">
      <c r="A803" s="6">
        <v>2010</v>
      </c>
      <c r="B803" s="6" t="s">
        <v>87</v>
      </c>
      <c r="C803" s="6" t="s">
        <v>102</v>
      </c>
      <c r="F803" s="6" t="s">
        <v>51</v>
      </c>
      <c r="G803" s="6" t="s">
        <v>53</v>
      </c>
      <c r="H803" s="6" t="s">
        <v>50</v>
      </c>
      <c r="I803" s="6">
        <v>0</v>
      </c>
      <c r="J803" s="6">
        <v>102.9325</v>
      </c>
      <c r="K803" s="6">
        <v>243.36179999999999</v>
      </c>
      <c r="L803" s="6">
        <v>6.1675000000000004</v>
      </c>
      <c r="M803" s="6">
        <v>0</v>
      </c>
      <c r="N803" s="6">
        <v>2.5000000000000001E-3</v>
      </c>
      <c r="O803" s="6">
        <v>0</v>
      </c>
      <c r="P803" s="6">
        <v>5.6482000000000001</v>
      </c>
      <c r="Q803" s="6">
        <v>6.23</v>
      </c>
      <c r="R803" s="6">
        <v>0</v>
      </c>
      <c r="S803" s="6">
        <v>6.2</v>
      </c>
      <c r="T803" s="6">
        <v>0.17</v>
      </c>
      <c r="U803" s="6">
        <v>0</v>
      </c>
      <c r="V803" s="6">
        <v>0</v>
      </c>
      <c r="W803" s="6">
        <v>0</v>
      </c>
      <c r="X803" s="6">
        <v>0.19500000000000001</v>
      </c>
      <c r="Y803" s="6">
        <v>0</v>
      </c>
      <c r="Z803" s="6">
        <v>465.8125</v>
      </c>
      <c r="AA803" s="6">
        <v>0</v>
      </c>
      <c r="AB803" s="6">
        <v>0</v>
      </c>
      <c r="AC803" s="6">
        <v>40.152500000000003</v>
      </c>
      <c r="AD803" s="6">
        <v>0</v>
      </c>
      <c r="AE803" s="6">
        <v>0</v>
      </c>
      <c r="AF803" s="6">
        <v>0</v>
      </c>
      <c r="AG803" s="6">
        <v>0</v>
      </c>
      <c r="AH803" s="6">
        <v>0.28999999999999998</v>
      </c>
      <c r="AI803" s="6">
        <v>0</v>
      </c>
      <c r="AJ803" s="6">
        <v>-9999</v>
      </c>
      <c r="AK803" s="6">
        <v>346.29430000000002</v>
      </c>
      <c r="AL803" s="6">
        <v>6.17</v>
      </c>
      <c r="AM803" s="6">
        <v>466.00749999999999</v>
      </c>
      <c r="AN803" s="6">
        <v>6.37</v>
      </c>
      <c r="AO803" s="6">
        <v>6.23</v>
      </c>
      <c r="AP803" s="6">
        <v>46.090699999999998</v>
      </c>
      <c r="AQ803" s="6">
        <v>0</v>
      </c>
      <c r="AR803" s="6">
        <v>0</v>
      </c>
      <c r="AS803" s="6">
        <v>0</v>
      </c>
      <c r="AT803" s="6">
        <v>0</v>
      </c>
      <c r="AU803" s="6">
        <v>0</v>
      </c>
      <c r="AV803" s="6">
        <v>0</v>
      </c>
      <c r="AW803" s="6">
        <v>0</v>
      </c>
      <c r="AX803" s="6">
        <v>0</v>
      </c>
      <c r="AY803" s="6">
        <v>0</v>
      </c>
      <c r="AZ803" s="6">
        <v>0</v>
      </c>
      <c r="BA803" s="6">
        <v>0</v>
      </c>
    </row>
    <row r="804" spans="1:53" s="6" customFormat="1" x14ac:dyDescent="0.25">
      <c r="A804" s="6">
        <v>2025</v>
      </c>
      <c r="B804" s="6" t="s">
        <v>87</v>
      </c>
      <c r="C804" s="6" t="s">
        <v>102</v>
      </c>
      <c r="F804" s="6" t="s">
        <v>51</v>
      </c>
      <c r="G804" s="6" t="s">
        <v>53</v>
      </c>
      <c r="H804" s="6" t="s">
        <v>50</v>
      </c>
      <c r="I804" s="6">
        <v>8.2799999999999999E-2</v>
      </c>
      <c r="J804" s="6">
        <v>102.9025</v>
      </c>
      <c r="K804" s="6">
        <v>242.24279999999999</v>
      </c>
      <c r="L804" s="6">
        <v>5.8449999999999998</v>
      </c>
      <c r="M804" s="6">
        <v>0</v>
      </c>
      <c r="N804" s="6">
        <v>0</v>
      </c>
      <c r="O804" s="6">
        <v>0</v>
      </c>
      <c r="P804" s="6">
        <v>5.7450000000000001</v>
      </c>
      <c r="Q804" s="6">
        <v>5.7872000000000003</v>
      </c>
      <c r="R804" s="6">
        <v>0</v>
      </c>
      <c r="S804" s="6">
        <v>6.1950000000000003</v>
      </c>
      <c r="T804" s="6">
        <v>2.2925</v>
      </c>
      <c r="U804" s="6">
        <v>0</v>
      </c>
      <c r="V804" s="6">
        <v>0</v>
      </c>
      <c r="W804" s="6">
        <v>0</v>
      </c>
      <c r="X804" s="6">
        <v>0.19500000000000001</v>
      </c>
      <c r="Y804" s="6">
        <v>0</v>
      </c>
      <c r="Z804" s="6">
        <v>465.83</v>
      </c>
      <c r="AA804" s="6">
        <v>0</v>
      </c>
      <c r="AB804" s="6">
        <v>0</v>
      </c>
      <c r="AC804" s="6">
        <v>39.807499999999997</v>
      </c>
      <c r="AD804" s="6">
        <v>0</v>
      </c>
      <c r="AE804" s="6">
        <v>0</v>
      </c>
      <c r="AF804" s="6">
        <v>0</v>
      </c>
      <c r="AG804" s="6">
        <v>0</v>
      </c>
      <c r="AH804" s="6">
        <v>0.32</v>
      </c>
      <c r="AI804" s="6">
        <v>0</v>
      </c>
      <c r="AJ804" s="6">
        <v>-9999</v>
      </c>
      <c r="AK804" s="6">
        <v>345.14530000000002</v>
      </c>
      <c r="AL804" s="6">
        <v>5.8449999999999998</v>
      </c>
      <c r="AM804" s="6">
        <v>466.02499999999998</v>
      </c>
      <c r="AN804" s="6">
        <v>8.4875000000000007</v>
      </c>
      <c r="AO804" s="6">
        <v>5.7872000000000003</v>
      </c>
      <c r="AP804" s="6">
        <v>45.872500000000002</v>
      </c>
      <c r="AQ804" s="6">
        <v>0</v>
      </c>
      <c r="AR804" s="6">
        <v>0</v>
      </c>
      <c r="AS804" s="6">
        <v>0</v>
      </c>
      <c r="AT804" s="6">
        <v>0</v>
      </c>
      <c r="AU804" s="6">
        <v>0</v>
      </c>
      <c r="AV804" s="6">
        <v>0</v>
      </c>
      <c r="AW804" s="6">
        <v>0</v>
      </c>
      <c r="AX804" s="6">
        <v>0</v>
      </c>
      <c r="AY804" s="6">
        <v>0</v>
      </c>
      <c r="AZ804" s="6">
        <v>0</v>
      </c>
      <c r="BA804" s="6">
        <v>0</v>
      </c>
    </row>
    <row r="805" spans="1:53" s="6" customFormat="1" x14ac:dyDescent="0.25">
      <c r="A805" s="6">
        <v>2040</v>
      </c>
      <c r="B805" s="6" t="s">
        <v>87</v>
      </c>
      <c r="C805" s="6" t="s">
        <v>102</v>
      </c>
      <c r="F805" s="6" t="s">
        <v>51</v>
      </c>
      <c r="G805" s="6" t="s">
        <v>53</v>
      </c>
      <c r="H805" s="6" t="s">
        <v>50</v>
      </c>
      <c r="I805" s="6">
        <v>0.17169999999999999</v>
      </c>
      <c r="J805" s="6">
        <v>102.8575</v>
      </c>
      <c r="K805" s="6">
        <v>241.1328</v>
      </c>
      <c r="L805" s="6">
        <v>5.7975000000000003</v>
      </c>
      <c r="M805" s="6">
        <v>0</v>
      </c>
      <c r="N805" s="6">
        <v>0</v>
      </c>
      <c r="O805" s="6">
        <v>0</v>
      </c>
      <c r="P805" s="6">
        <v>6.4225000000000003</v>
      </c>
      <c r="Q805" s="6">
        <v>6.1978</v>
      </c>
      <c r="R805" s="6">
        <v>0</v>
      </c>
      <c r="S805" s="6">
        <v>6.1425000000000001</v>
      </c>
      <c r="T805" s="6">
        <v>2.1795</v>
      </c>
      <c r="U805" s="6">
        <v>0</v>
      </c>
      <c r="V805" s="6">
        <v>0</v>
      </c>
      <c r="W805" s="6">
        <v>0</v>
      </c>
      <c r="X805" s="6">
        <v>0.19500000000000001</v>
      </c>
      <c r="Y805" s="6">
        <v>0</v>
      </c>
      <c r="Z805" s="6">
        <v>466.48250000000002</v>
      </c>
      <c r="AA805" s="6">
        <v>0</v>
      </c>
      <c r="AB805" s="6">
        <v>0</v>
      </c>
      <c r="AC805" s="6">
        <v>39.39</v>
      </c>
      <c r="AD805" s="6">
        <v>0</v>
      </c>
      <c r="AE805" s="6">
        <v>0</v>
      </c>
      <c r="AF805" s="6">
        <v>0</v>
      </c>
      <c r="AG805" s="6">
        <v>0</v>
      </c>
      <c r="AH805" s="6">
        <v>0.36499999999999999</v>
      </c>
      <c r="AI805" s="6">
        <v>0</v>
      </c>
      <c r="AJ805" s="6">
        <v>-9999</v>
      </c>
      <c r="AK805" s="6">
        <v>343.99029999999999</v>
      </c>
      <c r="AL805" s="6">
        <v>5.7975000000000003</v>
      </c>
      <c r="AM805" s="6">
        <v>466.67750000000001</v>
      </c>
      <c r="AN805" s="6">
        <v>8.3219999999999992</v>
      </c>
      <c r="AO805" s="6">
        <v>6.1978</v>
      </c>
      <c r="AP805" s="6">
        <v>46.177500000000002</v>
      </c>
      <c r="AQ805" s="6">
        <v>0</v>
      </c>
      <c r="AR805" s="6">
        <v>0</v>
      </c>
      <c r="AS805" s="6">
        <v>0</v>
      </c>
      <c r="AT805" s="6">
        <v>0</v>
      </c>
      <c r="AU805" s="6">
        <v>0</v>
      </c>
      <c r="AV805" s="6">
        <v>0</v>
      </c>
      <c r="AW805" s="6">
        <v>0</v>
      </c>
      <c r="AX805" s="6">
        <v>0</v>
      </c>
      <c r="AY805" s="6">
        <v>0</v>
      </c>
      <c r="AZ805" s="6">
        <v>0</v>
      </c>
      <c r="BA805" s="6">
        <v>0</v>
      </c>
    </row>
    <row r="806" spans="1:53" s="6" customFormat="1" x14ac:dyDescent="0.25">
      <c r="A806" s="6">
        <v>2055</v>
      </c>
      <c r="B806" s="6" t="s">
        <v>87</v>
      </c>
      <c r="C806" s="6" t="s">
        <v>102</v>
      </c>
      <c r="F806" s="6" t="s">
        <v>51</v>
      </c>
      <c r="G806" s="6" t="s">
        <v>53</v>
      </c>
      <c r="H806" s="6" t="s">
        <v>50</v>
      </c>
      <c r="I806" s="6">
        <v>0.2606</v>
      </c>
      <c r="J806" s="6">
        <v>102.75</v>
      </c>
      <c r="K806" s="6">
        <v>240.0215</v>
      </c>
      <c r="L806" s="6">
        <v>5.7625000000000002</v>
      </c>
      <c r="M806" s="6">
        <v>0</v>
      </c>
      <c r="N806" s="6">
        <v>0</v>
      </c>
      <c r="O806" s="6">
        <v>0</v>
      </c>
      <c r="P806" s="6">
        <v>6.9057000000000004</v>
      </c>
      <c r="Q806" s="6">
        <v>7.0468000000000002</v>
      </c>
      <c r="R806" s="6">
        <v>0</v>
      </c>
      <c r="S806" s="6">
        <v>5.96</v>
      </c>
      <c r="T806" s="6">
        <v>1.8073999999999999</v>
      </c>
      <c r="U806" s="6">
        <v>0</v>
      </c>
      <c r="V806" s="6">
        <v>0</v>
      </c>
      <c r="W806" s="6">
        <v>0</v>
      </c>
      <c r="X806" s="6">
        <v>0.19500000000000001</v>
      </c>
      <c r="Y806" s="6">
        <v>0</v>
      </c>
      <c r="Z806" s="6">
        <v>467.33859999999999</v>
      </c>
      <c r="AA806" s="6">
        <v>0</v>
      </c>
      <c r="AB806" s="6">
        <v>0</v>
      </c>
      <c r="AC806" s="6">
        <v>38.902500000000003</v>
      </c>
      <c r="AD806" s="6">
        <v>0</v>
      </c>
      <c r="AE806" s="6">
        <v>0</v>
      </c>
      <c r="AF806" s="6">
        <v>0</v>
      </c>
      <c r="AG806" s="6">
        <v>0</v>
      </c>
      <c r="AH806" s="6">
        <v>0.47249999999999998</v>
      </c>
      <c r="AI806" s="6">
        <v>0</v>
      </c>
      <c r="AJ806" s="6">
        <v>-9999</v>
      </c>
      <c r="AK806" s="6">
        <v>342.7715</v>
      </c>
      <c r="AL806" s="6">
        <v>5.7625000000000002</v>
      </c>
      <c r="AM806" s="6">
        <v>467.53359999999998</v>
      </c>
      <c r="AN806" s="6">
        <v>7.7674000000000003</v>
      </c>
      <c r="AO806" s="6">
        <v>7.0468000000000002</v>
      </c>
      <c r="AP806" s="6">
        <v>46.280700000000003</v>
      </c>
      <c r="AQ806" s="6">
        <v>0</v>
      </c>
      <c r="AR806" s="6">
        <v>0</v>
      </c>
      <c r="AS806" s="6">
        <v>0</v>
      </c>
      <c r="AT806" s="6">
        <v>0</v>
      </c>
      <c r="AU806" s="6">
        <v>0</v>
      </c>
      <c r="AV806" s="6">
        <v>0</v>
      </c>
      <c r="AW806" s="6">
        <v>0</v>
      </c>
      <c r="AX806" s="6">
        <v>0</v>
      </c>
      <c r="AY806" s="6">
        <v>0</v>
      </c>
      <c r="AZ806" s="6">
        <v>0</v>
      </c>
      <c r="BA806" s="6">
        <v>0</v>
      </c>
    </row>
    <row r="807" spans="1:53" s="6" customFormat="1" x14ac:dyDescent="0.25">
      <c r="A807" s="6">
        <v>2070</v>
      </c>
      <c r="B807" s="6" t="s">
        <v>87</v>
      </c>
      <c r="C807" s="6" t="s">
        <v>102</v>
      </c>
      <c r="F807" s="6" t="s">
        <v>51</v>
      </c>
      <c r="G807" s="6" t="s">
        <v>53</v>
      </c>
      <c r="H807" s="6" t="s">
        <v>50</v>
      </c>
      <c r="I807" s="6">
        <v>0.40029999999999999</v>
      </c>
      <c r="J807" s="6">
        <v>102.5425</v>
      </c>
      <c r="K807" s="6">
        <v>238.2937</v>
      </c>
      <c r="L807" s="6">
        <v>5.7024999999999997</v>
      </c>
      <c r="M807" s="6">
        <v>0</v>
      </c>
      <c r="N807" s="6">
        <v>0</v>
      </c>
      <c r="O807" s="6">
        <v>0</v>
      </c>
      <c r="P807" s="6">
        <v>6.9294000000000002</v>
      </c>
      <c r="Q807" s="6">
        <v>10.861000000000001</v>
      </c>
      <c r="R807" s="6">
        <v>0</v>
      </c>
      <c r="S807" s="6">
        <v>5.7925000000000004</v>
      </c>
      <c r="T807" s="6">
        <v>1.1345000000000001</v>
      </c>
      <c r="U807" s="6">
        <v>0</v>
      </c>
      <c r="V807" s="6">
        <v>0</v>
      </c>
      <c r="W807" s="6">
        <v>0</v>
      </c>
      <c r="X807" s="6">
        <v>0.19500000000000001</v>
      </c>
      <c r="Y807" s="6">
        <v>0</v>
      </c>
      <c r="Z807" s="6">
        <v>468.71140000000003</v>
      </c>
      <c r="AA807" s="6">
        <v>0</v>
      </c>
      <c r="AB807" s="6">
        <v>0</v>
      </c>
      <c r="AC807" s="6">
        <v>36.32</v>
      </c>
      <c r="AD807" s="6">
        <v>0</v>
      </c>
      <c r="AE807" s="6">
        <v>0</v>
      </c>
      <c r="AF807" s="6">
        <v>0</v>
      </c>
      <c r="AG807" s="6">
        <v>0</v>
      </c>
      <c r="AH807" s="6">
        <v>0.68</v>
      </c>
      <c r="AI807" s="6">
        <v>0</v>
      </c>
      <c r="AJ807" s="6">
        <v>-9999</v>
      </c>
      <c r="AK807" s="6">
        <v>340.83620000000002</v>
      </c>
      <c r="AL807" s="6">
        <v>5.7024999999999997</v>
      </c>
      <c r="AM807" s="6">
        <v>468.90640000000002</v>
      </c>
      <c r="AN807" s="6">
        <v>6.9269999999999996</v>
      </c>
      <c r="AO807" s="6">
        <v>10.861000000000001</v>
      </c>
      <c r="AP807" s="6">
        <v>43.929400000000001</v>
      </c>
      <c r="AQ807" s="6">
        <v>0</v>
      </c>
      <c r="AR807" s="6">
        <v>0</v>
      </c>
      <c r="AS807" s="6">
        <v>0</v>
      </c>
      <c r="AT807" s="6">
        <v>0</v>
      </c>
      <c r="AU807" s="6">
        <v>0</v>
      </c>
      <c r="AV807" s="6">
        <v>0</v>
      </c>
      <c r="AW807" s="6">
        <v>0</v>
      </c>
      <c r="AX807" s="6">
        <v>0</v>
      </c>
      <c r="AY807" s="6">
        <v>0</v>
      </c>
      <c r="AZ807" s="6">
        <v>0</v>
      </c>
      <c r="BA807" s="6">
        <v>0</v>
      </c>
    </row>
    <row r="808" spans="1:53" s="6" customFormat="1" x14ac:dyDescent="0.25">
      <c r="A808" s="6">
        <v>2085</v>
      </c>
      <c r="B808" s="6" t="s">
        <v>87</v>
      </c>
      <c r="C808" s="6" t="s">
        <v>102</v>
      </c>
      <c r="F808" s="6" t="s">
        <v>51</v>
      </c>
      <c r="G808" s="6" t="s">
        <v>53</v>
      </c>
      <c r="H808" s="6" t="s">
        <v>50</v>
      </c>
      <c r="I808" s="6">
        <v>0.54</v>
      </c>
      <c r="J808" s="6">
        <v>102.3325</v>
      </c>
      <c r="K808" s="6">
        <v>236.4674</v>
      </c>
      <c r="L808" s="6">
        <v>5.68</v>
      </c>
      <c r="M808" s="6">
        <v>0</v>
      </c>
      <c r="N808" s="6">
        <v>0</v>
      </c>
      <c r="O808" s="6">
        <v>0</v>
      </c>
      <c r="P808" s="6">
        <v>7.0289000000000001</v>
      </c>
      <c r="Q808" s="6">
        <v>26.014700000000001</v>
      </c>
      <c r="R808" s="6">
        <v>0</v>
      </c>
      <c r="S808" s="6">
        <v>5.6574999999999998</v>
      </c>
      <c r="T808" s="6">
        <v>1.1001000000000001</v>
      </c>
      <c r="U808" s="6">
        <v>0</v>
      </c>
      <c r="V808" s="6">
        <v>0</v>
      </c>
      <c r="W808" s="6">
        <v>0</v>
      </c>
      <c r="X808" s="6">
        <v>0.19500000000000001</v>
      </c>
      <c r="Y808" s="6">
        <v>0</v>
      </c>
      <c r="Z808" s="6">
        <v>469.34890000000001</v>
      </c>
      <c r="AA808" s="6">
        <v>0</v>
      </c>
      <c r="AB808" s="6">
        <v>0</v>
      </c>
      <c r="AC808" s="6">
        <v>22.447500000000002</v>
      </c>
      <c r="AD808" s="6">
        <v>0</v>
      </c>
      <c r="AE808" s="6">
        <v>0</v>
      </c>
      <c r="AF808" s="6">
        <v>0</v>
      </c>
      <c r="AG808" s="6">
        <v>0</v>
      </c>
      <c r="AH808" s="6">
        <v>0.89</v>
      </c>
      <c r="AI808" s="6">
        <v>0</v>
      </c>
      <c r="AJ808" s="6">
        <v>-9999</v>
      </c>
      <c r="AK808" s="6">
        <v>338.79989999999998</v>
      </c>
      <c r="AL808" s="6">
        <v>5.68</v>
      </c>
      <c r="AM808" s="6">
        <v>469.54390000000001</v>
      </c>
      <c r="AN808" s="6">
        <v>6.7576000000000001</v>
      </c>
      <c r="AO808" s="6">
        <v>26.014700000000001</v>
      </c>
      <c r="AP808" s="6">
        <v>30.366399999999999</v>
      </c>
      <c r="AQ808" s="6">
        <v>0</v>
      </c>
      <c r="AR808" s="6">
        <v>0</v>
      </c>
      <c r="AS808" s="6">
        <v>0</v>
      </c>
      <c r="AT808" s="6">
        <v>0</v>
      </c>
      <c r="AU808" s="6">
        <v>0</v>
      </c>
      <c r="AV808" s="6">
        <v>0</v>
      </c>
      <c r="AW808" s="6">
        <v>0</v>
      </c>
      <c r="AX808" s="6">
        <v>0</v>
      </c>
      <c r="AY808" s="6">
        <v>0</v>
      </c>
      <c r="AZ808" s="6">
        <v>0</v>
      </c>
      <c r="BA808" s="6">
        <v>0</v>
      </c>
    </row>
    <row r="809" spans="1:53" s="6" customFormat="1" x14ac:dyDescent="0.25">
      <c r="A809" s="6">
        <v>2100</v>
      </c>
      <c r="B809" s="6" t="s">
        <v>87</v>
      </c>
      <c r="C809" s="6" t="s">
        <v>102</v>
      </c>
      <c r="F809" s="6" t="s">
        <v>51</v>
      </c>
      <c r="G809" s="6" t="s">
        <v>53</v>
      </c>
      <c r="H809" s="6" t="s">
        <v>50</v>
      </c>
      <c r="I809" s="6">
        <v>0.6734</v>
      </c>
      <c r="J809" s="6">
        <v>101.96</v>
      </c>
      <c r="K809" s="6">
        <v>234.81659999999999</v>
      </c>
      <c r="L809" s="6">
        <v>5.6725000000000003</v>
      </c>
      <c r="M809" s="6">
        <v>0</v>
      </c>
      <c r="N809" s="6">
        <v>0</v>
      </c>
      <c r="O809" s="6">
        <v>0</v>
      </c>
      <c r="P809" s="6">
        <v>6.5500999999999996</v>
      </c>
      <c r="Q809" s="6">
        <v>44.344099999999997</v>
      </c>
      <c r="R809" s="6">
        <v>0</v>
      </c>
      <c r="S809" s="6">
        <v>5.3449999999999998</v>
      </c>
      <c r="T809" s="6">
        <v>0.94650000000000001</v>
      </c>
      <c r="U809" s="6">
        <v>0</v>
      </c>
      <c r="V809" s="6">
        <v>0</v>
      </c>
      <c r="W809" s="6">
        <v>0</v>
      </c>
      <c r="X809" s="6">
        <v>0.19500000000000001</v>
      </c>
      <c r="Y809" s="6">
        <v>0</v>
      </c>
      <c r="Z809" s="6">
        <v>470.18520000000001</v>
      </c>
      <c r="AA809" s="6">
        <v>0</v>
      </c>
      <c r="AB809" s="6">
        <v>0</v>
      </c>
      <c r="AC809" s="6">
        <v>5.8849999999999998</v>
      </c>
      <c r="AD809" s="6">
        <v>0</v>
      </c>
      <c r="AE809" s="6">
        <v>0</v>
      </c>
      <c r="AF809" s="6">
        <v>0</v>
      </c>
      <c r="AG809" s="6">
        <v>0</v>
      </c>
      <c r="AH809" s="6">
        <v>1.2625</v>
      </c>
      <c r="AI809" s="6">
        <v>0</v>
      </c>
      <c r="AJ809" s="6">
        <v>-9999</v>
      </c>
      <c r="AK809" s="6">
        <v>336.77659999999997</v>
      </c>
      <c r="AL809" s="6">
        <v>5.6725000000000003</v>
      </c>
      <c r="AM809" s="6">
        <v>470.3802</v>
      </c>
      <c r="AN809" s="6">
        <v>6.2915000000000001</v>
      </c>
      <c r="AO809" s="6">
        <v>44.344099999999997</v>
      </c>
      <c r="AP809" s="6">
        <v>13.6976</v>
      </c>
      <c r="AQ809" s="6">
        <v>0</v>
      </c>
      <c r="AR809" s="6">
        <v>0</v>
      </c>
      <c r="AS809" s="6">
        <v>0</v>
      </c>
      <c r="AT809" s="6">
        <v>0</v>
      </c>
      <c r="AU809" s="6">
        <v>0</v>
      </c>
      <c r="AV809" s="6">
        <v>0</v>
      </c>
      <c r="AW809" s="6">
        <v>0</v>
      </c>
      <c r="AX809" s="6">
        <v>0</v>
      </c>
      <c r="AY809" s="6">
        <v>0</v>
      </c>
      <c r="AZ809" s="6">
        <v>0</v>
      </c>
      <c r="BA809" s="6">
        <v>0</v>
      </c>
    </row>
    <row r="810" spans="1:53" s="6" customFormat="1" x14ac:dyDescent="0.25">
      <c r="A810" s="6">
        <v>0</v>
      </c>
      <c r="B810" s="6" t="s">
        <v>89</v>
      </c>
      <c r="C810" s="6" t="s">
        <v>102</v>
      </c>
      <c r="D810" s="16" t="s">
        <v>106</v>
      </c>
      <c r="E810" s="16"/>
      <c r="F810" s="6" t="s">
        <v>51</v>
      </c>
      <c r="G810" s="6" t="s">
        <v>53</v>
      </c>
      <c r="H810" s="6" t="s">
        <v>50</v>
      </c>
      <c r="I810" s="6">
        <v>0</v>
      </c>
      <c r="J810" s="6">
        <v>816.65</v>
      </c>
      <c r="K810" s="6">
        <v>4246.33</v>
      </c>
      <c r="L810" s="6">
        <v>147.47999999999999</v>
      </c>
      <c r="M810" s="6">
        <v>0</v>
      </c>
      <c r="N810" s="6">
        <v>14.5525</v>
      </c>
      <c r="O810" s="6">
        <v>109.4425</v>
      </c>
      <c r="P810" s="6">
        <v>0.41499999999999998</v>
      </c>
      <c r="Q810" s="6">
        <v>2.75</v>
      </c>
      <c r="R810" s="6">
        <v>0</v>
      </c>
      <c r="S810" s="6">
        <v>39.185000000000002</v>
      </c>
      <c r="T810" s="6">
        <v>0</v>
      </c>
      <c r="U810" s="6">
        <v>0</v>
      </c>
      <c r="V810" s="6">
        <v>0</v>
      </c>
      <c r="W810" s="6">
        <v>0</v>
      </c>
      <c r="X810" s="6">
        <v>73.712500000000006</v>
      </c>
      <c r="Y810" s="6">
        <v>53.19</v>
      </c>
      <c r="Z810" s="6">
        <v>1174.9675</v>
      </c>
      <c r="AA810" s="6">
        <v>0</v>
      </c>
      <c r="AB810" s="6">
        <v>0</v>
      </c>
      <c r="AC810" s="6">
        <v>379.8125</v>
      </c>
      <c r="AD810" s="6">
        <v>0</v>
      </c>
      <c r="AE810" s="6">
        <v>0</v>
      </c>
      <c r="AF810" s="6">
        <v>73.272499999999994</v>
      </c>
      <c r="AG810" s="6">
        <v>11674.852500000001</v>
      </c>
      <c r="AH810" s="6">
        <v>0</v>
      </c>
      <c r="AI810" s="6">
        <v>0</v>
      </c>
      <c r="AJ810" s="6">
        <v>-9999</v>
      </c>
      <c r="AK810" s="6">
        <v>5062.9799999999996</v>
      </c>
      <c r="AL810" s="6">
        <v>162.0325</v>
      </c>
      <c r="AM810" s="6">
        <v>1301.8699999999999</v>
      </c>
      <c r="AN810" s="6">
        <v>39.185000000000002</v>
      </c>
      <c r="AO810" s="6">
        <v>2.75</v>
      </c>
      <c r="AP810" s="6">
        <v>380.22750000000002</v>
      </c>
      <c r="AQ810" s="6">
        <v>182.715</v>
      </c>
      <c r="AR810" s="6">
        <v>0</v>
      </c>
      <c r="AS810" s="6">
        <v>0</v>
      </c>
      <c r="AT810" s="6">
        <v>0</v>
      </c>
      <c r="AU810" s="6">
        <v>0</v>
      </c>
      <c r="AV810" s="6">
        <v>0</v>
      </c>
      <c r="AW810" s="6">
        <v>0</v>
      </c>
      <c r="AX810" s="6">
        <v>0</v>
      </c>
      <c r="AY810" s="6">
        <v>0</v>
      </c>
      <c r="AZ810" s="6">
        <v>0</v>
      </c>
      <c r="BA810" s="6">
        <v>0</v>
      </c>
    </row>
    <row r="811" spans="1:53" s="6" customFormat="1" x14ac:dyDescent="0.25">
      <c r="A811" s="6">
        <v>2010</v>
      </c>
      <c r="B811" s="6" t="s">
        <v>89</v>
      </c>
      <c r="C811" s="6" t="s">
        <v>102</v>
      </c>
      <c r="D811" s="16" t="s">
        <v>106</v>
      </c>
      <c r="E811" s="16"/>
      <c r="F811" s="6" t="s">
        <v>51</v>
      </c>
      <c r="G811" s="6" t="s">
        <v>53</v>
      </c>
      <c r="H811" s="6" t="s">
        <v>50</v>
      </c>
      <c r="I811" s="6">
        <v>0</v>
      </c>
      <c r="J811" s="6">
        <v>813.76499999999999</v>
      </c>
      <c r="K811" s="6">
        <v>4201.5830999999998</v>
      </c>
      <c r="L811" s="6">
        <v>147.47999999999999</v>
      </c>
      <c r="M811" s="6">
        <v>0</v>
      </c>
      <c r="N811" s="6">
        <v>14.47</v>
      </c>
      <c r="O811" s="6">
        <v>98.924999999999997</v>
      </c>
      <c r="P811" s="6">
        <v>45.181899999999999</v>
      </c>
      <c r="Q811" s="6">
        <v>30.796700000000001</v>
      </c>
      <c r="R811" s="6">
        <v>0</v>
      </c>
      <c r="S811" s="6">
        <v>28.247499999999999</v>
      </c>
      <c r="T811" s="6">
        <v>6.87</v>
      </c>
      <c r="U811" s="6">
        <v>0</v>
      </c>
      <c r="V811" s="6">
        <v>0</v>
      </c>
      <c r="W811" s="6">
        <v>0</v>
      </c>
      <c r="X811" s="6">
        <v>73.682500000000005</v>
      </c>
      <c r="Y811" s="6">
        <v>38.912500000000001</v>
      </c>
      <c r="Z811" s="6">
        <v>1200.2425000000001</v>
      </c>
      <c r="AA811" s="6">
        <v>0</v>
      </c>
      <c r="AB811" s="6">
        <v>0</v>
      </c>
      <c r="AC811" s="6">
        <v>360.4658</v>
      </c>
      <c r="AD811" s="6">
        <v>0</v>
      </c>
      <c r="AE811" s="6">
        <v>0</v>
      </c>
      <c r="AF811" s="6">
        <v>68.252499999999998</v>
      </c>
      <c r="AG811" s="6">
        <v>11674.852500000001</v>
      </c>
      <c r="AH811" s="6">
        <v>2.8849999999999998</v>
      </c>
      <c r="AI811" s="6">
        <v>0</v>
      </c>
      <c r="AJ811" s="6">
        <v>-9999</v>
      </c>
      <c r="AK811" s="6">
        <v>5015.3481000000002</v>
      </c>
      <c r="AL811" s="6">
        <v>161.94999999999999</v>
      </c>
      <c r="AM811" s="6">
        <v>1312.8375000000001</v>
      </c>
      <c r="AN811" s="6">
        <v>35.1175</v>
      </c>
      <c r="AO811" s="6">
        <v>30.796700000000001</v>
      </c>
      <c r="AP811" s="6">
        <v>408.5326</v>
      </c>
      <c r="AQ811" s="6">
        <v>167.17750000000001</v>
      </c>
      <c r="AR811" s="6">
        <v>0</v>
      </c>
      <c r="AS811" s="6">
        <v>0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0</v>
      </c>
      <c r="AZ811" s="6">
        <v>0</v>
      </c>
      <c r="BA811" s="6">
        <v>0</v>
      </c>
    </row>
    <row r="812" spans="1:53" s="6" customFormat="1" x14ac:dyDescent="0.25">
      <c r="A812" s="6">
        <v>2025</v>
      </c>
      <c r="B812" s="6" t="s">
        <v>89</v>
      </c>
      <c r="C812" s="6" t="s">
        <v>102</v>
      </c>
      <c r="D812" s="16" t="s">
        <v>106</v>
      </c>
      <c r="E812" s="16"/>
      <c r="F812" s="6" t="s">
        <v>51</v>
      </c>
      <c r="G812" s="6" t="s">
        <v>53</v>
      </c>
      <c r="H812" s="6" t="s">
        <v>50</v>
      </c>
      <c r="I812" s="6">
        <v>8.2799999999999999E-2</v>
      </c>
      <c r="J812" s="6">
        <v>812.96</v>
      </c>
      <c r="K812" s="6">
        <v>4194.6995999999999</v>
      </c>
      <c r="L812" s="6">
        <v>147.47999999999999</v>
      </c>
      <c r="M812" s="6">
        <v>0</v>
      </c>
      <c r="N812" s="6">
        <v>14.3475</v>
      </c>
      <c r="O812" s="6">
        <v>98.42</v>
      </c>
      <c r="P812" s="6">
        <v>33.718499999999999</v>
      </c>
      <c r="Q812" s="6">
        <v>45.671300000000002</v>
      </c>
      <c r="R812" s="6">
        <v>0</v>
      </c>
      <c r="S812" s="6">
        <v>18.805</v>
      </c>
      <c r="T812" s="6">
        <v>16.5624</v>
      </c>
      <c r="U812" s="6">
        <v>0</v>
      </c>
      <c r="V812" s="6">
        <v>0</v>
      </c>
      <c r="W812" s="6">
        <v>0</v>
      </c>
      <c r="X812" s="6">
        <v>73.682500000000005</v>
      </c>
      <c r="Y812" s="6">
        <v>6.9574999999999996</v>
      </c>
      <c r="Z812" s="6">
        <v>1243.3213000000001</v>
      </c>
      <c r="AA812" s="6">
        <v>0</v>
      </c>
      <c r="AB812" s="6">
        <v>0</v>
      </c>
      <c r="AC812" s="6">
        <v>355.56689999999998</v>
      </c>
      <c r="AD812" s="6">
        <v>0</v>
      </c>
      <c r="AE812" s="6">
        <v>0</v>
      </c>
      <c r="AF812" s="6">
        <v>65.877499999999998</v>
      </c>
      <c r="AG812" s="6">
        <v>11674.852500000001</v>
      </c>
      <c r="AH812" s="6">
        <v>3.69</v>
      </c>
      <c r="AI812" s="6">
        <v>0</v>
      </c>
      <c r="AJ812" s="6">
        <v>-9999</v>
      </c>
      <c r="AK812" s="6">
        <v>5007.6596</v>
      </c>
      <c r="AL812" s="6">
        <v>161.82749999999999</v>
      </c>
      <c r="AM812" s="6">
        <v>1323.9612999999999</v>
      </c>
      <c r="AN812" s="6">
        <v>35.367400000000004</v>
      </c>
      <c r="AO812" s="6">
        <v>45.671300000000002</v>
      </c>
      <c r="AP812" s="6">
        <v>392.97539999999998</v>
      </c>
      <c r="AQ812" s="6">
        <v>164.29750000000001</v>
      </c>
      <c r="AR812" s="6">
        <v>0</v>
      </c>
      <c r="AS812" s="6">
        <v>0</v>
      </c>
      <c r="AT812" s="6">
        <v>0</v>
      </c>
      <c r="AU812" s="6">
        <v>0</v>
      </c>
      <c r="AV812" s="6">
        <v>0</v>
      </c>
      <c r="AW812" s="6">
        <v>0</v>
      </c>
      <c r="AX812" s="6">
        <v>0</v>
      </c>
      <c r="AY812" s="6">
        <v>0</v>
      </c>
      <c r="AZ812" s="6">
        <v>0</v>
      </c>
      <c r="BA812" s="6">
        <v>0</v>
      </c>
    </row>
    <row r="813" spans="1:53" s="6" customFormat="1" x14ac:dyDescent="0.25">
      <c r="A813" s="6">
        <v>2040</v>
      </c>
      <c r="B813" s="6" t="s">
        <v>89</v>
      </c>
      <c r="C813" s="6" t="s">
        <v>102</v>
      </c>
      <c r="D813" s="16" t="s">
        <v>106</v>
      </c>
      <c r="E813" s="16"/>
      <c r="F813" s="6" t="s">
        <v>51</v>
      </c>
      <c r="G813" s="6" t="s">
        <v>53</v>
      </c>
      <c r="H813" s="6" t="s">
        <v>50</v>
      </c>
      <c r="I813" s="6">
        <v>0.17169999999999999</v>
      </c>
      <c r="J813" s="6">
        <v>811.70119999999997</v>
      </c>
      <c r="K813" s="6">
        <v>4184.2259999999997</v>
      </c>
      <c r="L813" s="6">
        <v>147.47999999999999</v>
      </c>
      <c r="M813" s="6">
        <v>0</v>
      </c>
      <c r="N813" s="6">
        <v>14.057499999999999</v>
      </c>
      <c r="O813" s="6">
        <v>97.72</v>
      </c>
      <c r="P813" s="6">
        <v>41.186500000000002</v>
      </c>
      <c r="Q813" s="6">
        <v>48.468000000000004</v>
      </c>
      <c r="R813" s="6">
        <v>0</v>
      </c>
      <c r="S813" s="6">
        <v>11.317500000000001</v>
      </c>
      <c r="T813" s="6">
        <v>18.454799999999999</v>
      </c>
      <c r="U813" s="6">
        <v>0</v>
      </c>
      <c r="V813" s="6">
        <v>0</v>
      </c>
      <c r="W813" s="6">
        <v>0</v>
      </c>
      <c r="X813" s="6">
        <v>73.542500000000004</v>
      </c>
      <c r="Y813" s="6">
        <v>5.2625000000000002</v>
      </c>
      <c r="Z813" s="6">
        <v>1257.5141000000001</v>
      </c>
      <c r="AA813" s="6">
        <v>0</v>
      </c>
      <c r="AB813" s="6">
        <v>0</v>
      </c>
      <c r="AC813" s="6">
        <v>353.36810000000003</v>
      </c>
      <c r="AD813" s="6">
        <v>0</v>
      </c>
      <c r="AE813" s="6">
        <v>0</v>
      </c>
      <c r="AF813" s="6">
        <v>62.512500000000003</v>
      </c>
      <c r="AG813" s="6">
        <v>11674.852500000001</v>
      </c>
      <c r="AH813" s="6">
        <v>4.9488000000000003</v>
      </c>
      <c r="AI813" s="6">
        <v>0</v>
      </c>
      <c r="AJ813" s="6">
        <v>-9999</v>
      </c>
      <c r="AK813" s="6">
        <v>4995.9272000000001</v>
      </c>
      <c r="AL813" s="6">
        <v>161.53749999999999</v>
      </c>
      <c r="AM813" s="6">
        <v>1336.3190999999999</v>
      </c>
      <c r="AN813" s="6">
        <v>29.772300000000001</v>
      </c>
      <c r="AO813" s="6">
        <v>48.468000000000004</v>
      </c>
      <c r="AP813" s="6">
        <v>399.5034</v>
      </c>
      <c r="AQ813" s="6">
        <v>160.23249999999999</v>
      </c>
      <c r="AR813" s="6">
        <v>0</v>
      </c>
      <c r="AS813" s="6">
        <v>0</v>
      </c>
      <c r="AT813" s="6">
        <v>0</v>
      </c>
      <c r="AU813" s="6">
        <v>0</v>
      </c>
      <c r="AV813" s="6">
        <v>0</v>
      </c>
      <c r="AW813" s="6">
        <v>0</v>
      </c>
      <c r="AX813" s="6">
        <v>0</v>
      </c>
      <c r="AY813" s="6">
        <v>0</v>
      </c>
      <c r="AZ813" s="6">
        <v>0</v>
      </c>
      <c r="BA813" s="6">
        <v>0</v>
      </c>
    </row>
    <row r="814" spans="1:53" s="6" customFormat="1" x14ac:dyDescent="0.25">
      <c r="A814" s="6">
        <v>2055</v>
      </c>
      <c r="B814" s="6" t="s">
        <v>89</v>
      </c>
      <c r="C814" s="6" t="s">
        <v>102</v>
      </c>
      <c r="D814" s="16" t="s">
        <v>106</v>
      </c>
      <c r="E814" s="16"/>
      <c r="F814" s="6" t="s">
        <v>51</v>
      </c>
      <c r="G814" s="6" t="s">
        <v>53</v>
      </c>
      <c r="H814" s="6" t="s">
        <v>50</v>
      </c>
      <c r="I814" s="6">
        <v>0.2606</v>
      </c>
      <c r="J814" s="6">
        <v>810.31859999999995</v>
      </c>
      <c r="K814" s="6">
        <v>4174.1202000000003</v>
      </c>
      <c r="L814" s="6">
        <v>147.47999999999999</v>
      </c>
      <c r="M814" s="6">
        <v>0</v>
      </c>
      <c r="N814" s="6">
        <v>13.8825</v>
      </c>
      <c r="O814" s="6">
        <v>96.93</v>
      </c>
      <c r="P814" s="6">
        <v>47.503999999999998</v>
      </c>
      <c r="Q814" s="6">
        <v>58.0745</v>
      </c>
      <c r="R814" s="6">
        <v>0</v>
      </c>
      <c r="S814" s="6">
        <v>6.81</v>
      </c>
      <c r="T814" s="6">
        <v>15.876300000000001</v>
      </c>
      <c r="U814" s="6">
        <v>0</v>
      </c>
      <c r="V814" s="6">
        <v>0</v>
      </c>
      <c r="W814" s="6">
        <v>0</v>
      </c>
      <c r="X814" s="6">
        <v>73.534999999999997</v>
      </c>
      <c r="Y814" s="6">
        <v>4.8775000000000004</v>
      </c>
      <c r="Z814" s="6">
        <v>1267.6736000000001</v>
      </c>
      <c r="AA814" s="6">
        <v>0</v>
      </c>
      <c r="AB814" s="6">
        <v>0</v>
      </c>
      <c r="AC814" s="6">
        <v>350.10379999999998</v>
      </c>
      <c r="AD814" s="6">
        <v>0</v>
      </c>
      <c r="AE814" s="6">
        <v>0</v>
      </c>
      <c r="AF814" s="6">
        <v>58.2425</v>
      </c>
      <c r="AG814" s="6">
        <v>11674.852500000001</v>
      </c>
      <c r="AH814" s="6">
        <v>6.3314000000000004</v>
      </c>
      <c r="AI814" s="6">
        <v>0</v>
      </c>
      <c r="AJ814" s="6">
        <v>-9999</v>
      </c>
      <c r="AK814" s="6">
        <v>4984.4387999999999</v>
      </c>
      <c r="AL814" s="6">
        <v>161.36250000000001</v>
      </c>
      <c r="AM814" s="6">
        <v>1346.0861</v>
      </c>
      <c r="AN814" s="6">
        <v>22.686299999999999</v>
      </c>
      <c r="AO814" s="6">
        <v>58.0745</v>
      </c>
      <c r="AP814" s="6">
        <v>403.93920000000003</v>
      </c>
      <c r="AQ814" s="6">
        <v>155.17250000000001</v>
      </c>
      <c r="AR814" s="6">
        <v>0</v>
      </c>
      <c r="AS814" s="6">
        <v>0</v>
      </c>
      <c r="AT814" s="6">
        <v>0</v>
      </c>
      <c r="AU814" s="6">
        <v>0</v>
      </c>
      <c r="AV814" s="6">
        <v>0</v>
      </c>
      <c r="AW814" s="6">
        <v>0</v>
      </c>
      <c r="AX814" s="6">
        <v>0</v>
      </c>
      <c r="AY814" s="6">
        <v>0</v>
      </c>
      <c r="AZ814" s="6">
        <v>0</v>
      </c>
      <c r="BA814" s="6">
        <v>0</v>
      </c>
    </row>
    <row r="815" spans="1:53" s="6" customFormat="1" x14ac:dyDescent="0.25">
      <c r="A815" s="6">
        <v>2070</v>
      </c>
      <c r="B815" s="6" t="s">
        <v>89</v>
      </c>
      <c r="C815" s="6" t="s">
        <v>102</v>
      </c>
      <c r="D815" s="16" t="s">
        <v>106</v>
      </c>
      <c r="E815" s="16"/>
      <c r="F815" s="6" t="s">
        <v>51</v>
      </c>
      <c r="G815" s="6" t="s">
        <v>53</v>
      </c>
      <c r="H815" s="6" t="s">
        <v>50</v>
      </c>
      <c r="I815" s="6">
        <v>0.40029999999999999</v>
      </c>
      <c r="J815" s="6">
        <v>807.55269999999996</v>
      </c>
      <c r="K815" s="6">
        <v>4156.9758000000002</v>
      </c>
      <c r="L815" s="6">
        <v>147.47999999999999</v>
      </c>
      <c r="M815" s="6">
        <v>0</v>
      </c>
      <c r="N815" s="6">
        <v>13.522500000000001</v>
      </c>
      <c r="O815" s="6">
        <v>93.422499999999999</v>
      </c>
      <c r="P815" s="6">
        <v>55.861800000000002</v>
      </c>
      <c r="Q815" s="6">
        <v>84.151300000000006</v>
      </c>
      <c r="R815" s="6">
        <v>0</v>
      </c>
      <c r="S815" s="6">
        <v>3.89</v>
      </c>
      <c r="T815" s="6">
        <v>12.236800000000001</v>
      </c>
      <c r="U815" s="6">
        <v>0</v>
      </c>
      <c r="V815" s="6">
        <v>0</v>
      </c>
      <c r="W815" s="6">
        <v>0</v>
      </c>
      <c r="X815" s="6">
        <v>73.53</v>
      </c>
      <c r="Y815" s="6">
        <v>4.1124999999999998</v>
      </c>
      <c r="Z815" s="6">
        <v>1279.4536000000001</v>
      </c>
      <c r="AA815" s="6">
        <v>0</v>
      </c>
      <c r="AB815" s="6">
        <v>0</v>
      </c>
      <c r="AC815" s="6">
        <v>344.72809999999998</v>
      </c>
      <c r="AD815" s="6">
        <v>0</v>
      </c>
      <c r="AE815" s="6">
        <v>0</v>
      </c>
      <c r="AF815" s="6">
        <v>45.744999999999997</v>
      </c>
      <c r="AG815" s="6">
        <v>11674.852500000001</v>
      </c>
      <c r="AH815" s="6">
        <v>9.0973000000000006</v>
      </c>
      <c r="AI815" s="6">
        <v>0</v>
      </c>
      <c r="AJ815" s="6">
        <v>-9999</v>
      </c>
      <c r="AK815" s="6">
        <v>4964.5285000000003</v>
      </c>
      <c r="AL815" s="6">
        <v>161.0025</v>
      </c>
      <c r="AM815" s="6">
        <v>1357.0961</v>
      </c>
      <c r="AN815" s="6">
        <v>16.126799999999999</v>
      </c>
      <c r="AO815" s="6">
        <v>84.151300000000006</v>
      </c>
      <c r="AP815" s="6">
        <v>409.68720000000002</v>
      </c>
      <c r="AQ815" s="6">
        <v>139.16749999999999</v>
      </c>
      <c r="AR815" s="6">
        <v>0</v>
      </c>
      <c r="AS815" s="6">
        <v>0</v>
      </c>
      <c r="AT815" s="6">
        <v>0</v>
      </c>
      <c r="AU815" s="6">
        <v>0</v>
      </c>
      <c r="AV815" s="6">
        <v>0</v>
      </c>
      <c r="AW815" s="6">
        <v>0</v>
      </c>
      <c r="AX815" s="6">
        <v>0</v>
      </c>
      <c r="AY815" s="6">
        <v>0</v>
      </c>
      <c r="AZ815" s="6">
        <v>0</v>
      </c>
      <c r="BA815" s="6">
        <v>0</v>
      </c>
    </row>
    <row r="816" spans="1:53" s="6" customFormat="1" x14ac:dyDescent="0.25">
      <c r="A816" s="6">
        <v>2085</v>
      </c>
      <c r="B816" s="6" t="s">
        <v>89</v>
      </c>
      <c r="C816" s="6" t="s">
        <v>102</v>
      </c>
      <c r="D816" s="16" t="s">
        <v>106</v>
      </c>
      <c r="E816" s="16"/>
      <c r="F816" s="6" t="s">
        <v>51</v>
      </c>
      <c r="G816" s="6" t="s">
        <v>53</v>
      </c>
      <c r="H816" s="6" t="s">
        <v>50</v>
      </c>
      <c r="I816" s="6">
        <v>0.54</v>
      </c>
      <c r="J816" s="6">
        <v>803.45749999999998</v>
      </c>
      <c r="K816" s="6">
        <v>4139.5726000000004</v>
      </c>
      <c r="L816" s="6">
        <v>147.47999999999999</v>
      </c>
      <c r="M816" s="6">
        <v>0</v>
      </c>
      <c r="N816" s="6">
        <v>13.365</v>
      </c>
      <c r="O816" s="6">
        <v>89.792500000000004</v>
      </c>
      <c r="P816" s="6">
        <v>62.717399999999998</v>
      </c>
      <c r="Q816" s="6">
        <v>138.12819999999999</v>
      </c>
      <c r="R816" s="6">
        <v>0</v>
      </c>
      <c r="S816" s="6">
        <v>2.8</v>
      </c>
      <c r="T816" s="6">
        <v>12.4444</v>
      </c>
      <c r="U816" s="6">
        <v>0</v>
      </c>
      <c r="V816" s="6">
        <v>0</v>
      </c>
      <c r="W816" s="6">
        <v>0</v>
      </c>
      <c r="X816" s="6">
        <v>73.522499999999994</v>
      </c>
      <c r="Y816" s="6">
        <v>3.1549999999999998</v>
      </c>
      <c r="Z816" s="6">
        <v>1287.7754</v>
      </c>
      <c r="AA816" s="6">
        <v>0</v>
      </c>
      <c r="AB816" s="6">
        <v>0</v>
      </c>
      <c r="AC816" s="6">
        <v>309.8895</v>
      </c>
      <c r="AD816" s="6">
        <v>0</v>
      </c>
      <c r="AE816" s="6">
        <v>0</v>
      </c>
      <c r="AF816" s="6">
        <v>34.467500000000001</v>
      </c>
      <c r="AG816" s="6">
        <v>11674.852500000001</v>
      </c>
      <c r="AH816" s="6">
        <v>13.192500000000001</v>
      </c>
      <c r="AI816" s="6">
        <v>0</v>
      </c>
      <c r="AJ816" s="6">
        <v>-9999</v>
      </c>
      <c r="AK816" s="6">
        <v>4943.0300999999999</v>
      </c>
      <c r="AL816" s="6">
        <v>160.845</v>
      </c>
      <c r="AM816" s="6">
        <v>1364.4529</v>
      </c>
      <c r="AN816" s="6">
        <v>15.244400000000001</v>
      </c>
      <c r="AO816" s="6">
        <v>138.12819999999999</v>
      </c>
      <c r="AP816" s="6">
        <v>385.79939999999999</v>
      </c>
      <c r="AQ816" s="6">
        <v>124.26</v>
      </c>
      <c r="AR816" s="6">
        <v>0</v>
      </c>
      <c r="AS816" s="6">
        <v>0</v>
      </c>
      <c r="AT816" s="6">
        <v>0</v>
      </c>
      <c r="AU816" s="6">
        <v>0</v>
      </c>
      <c r="AV816" s="6">
        <v>0</v>
      </c>
      <c r="AW816" s="6">
        <v>0</v>
      </c>
      <c r="AX816" s="6">
        <v>0</v>
      </c>
      <c r="AY816" s="6">
        <v>0</v>
      </c>
      <c r="AZ816" s="6">
        <v>0</v>
      </c>
      <c r="BA816" s="6">
        <v>0</v>
      </c>
    </row>
    <row r="817" spans="1:53" s="6" customFormat="1" x14ac:dyDescent="0.25">
      <c r="A817" s="6">
        <v>2100</v>
      </c>
      <c r="B817" s="6" t="s">
        <v>89</v>
      </c>
      <c r="C817" s="6" t="s">
        <v>102</v>
      </c>
      <c r="D817" s="16" t="s">
        <v>106</v>
      </c>
      <c r="E817" s="16"/>
      <c r="F817" s="6" t="s">
        <v>51</v>
      </c>
      <c r="G817" s="6" t="s">
        <v>53</v>
      </c>
      <c r="H817" s="6" t="s">
        <v>50</v>
      </c>
      <c r="I817" s="6">
        <v>0.6734</v>
      </c>
      <c r="J817" s="6">
        <v>799.89499999999998</v>
      </c>
      <c r="K817" s="6">
        <v>4122.9188000000004</v>
      </c>
      <c r="L817" s="6">
        <v>147.47999999999999</v>
      </c>
      <c r="M817" s="6">
        <v>0</v>
      </c>
      <c r="N817" s="6">
        <v>13.317500000000001</v>
      </c>
      <c r="O817" s="6">
        <v>86.97</v>
      </c>
      <c r="P817" s="6">
        <v>61.2879</v>
      </c>
      <c r="Q817" s="6">
        <v>243.64160000000001</v>
      </c>
      <c r="R817" s="6">
        <v>0</v>
      </c>
      <c r="S817" s="6">
        <v>2.2866</v>
      </c>
      <c r="T817" s="6">
        <v>14.5482</v>
      </c>
      <c r="U817" s="6">
        <v>0</v>
      </c>
      <c r="V817" s="6">
        <v>0</v>
      </c>
      <c r="W817" s="6">
        <v>0</v>
      </c>
      <c r="X817" s="6">
        <v>73.510000000000005</v>
      </c>
      <c r="Y817" s="6">
        <v>2.3174999999999999</v>
      </c>
      <c r="Z817" s="6">
        <v>1293.1436000000001</v>
      </c>
      <c r="AA817" s="6">
        <v>0</v>
      </c>
      <c r="AB817" s="6">
        <v>0</v>
      </c>
      <c r="AC817" s="6">
        <v>226.3734</v>
      </c>
      <c r="AD817" s="6">
        <v>0</v>
      </c>
      <c r="AE817" s="6">
        <v>0</v>
      </c>
      <c r="AF817" s="6">
        <v>27.315000000000001</v>
      </c>
      <c r="AG817" s="6">
        <v>11674.852500000001</v>
      </c>
      <c r="AH817" s="6">
        <v>16.754999999999999</v>
      </c>
      <c r="AI817" s="6">
        <v>0</v>
      </c>
      <c r="AJ817" s="6">
        <v>-9999</v>
      </c>
      <c r="AK817" s="6">
        <v>4922.8137999999999</v>
      </c>
      <c r="AL817" s="6">
        <v>160.79750000000001</v>
      </c>
      <c r="AM817" s="6">
        <v>1368.9711</v>
      </c>
      <c r="AN817" s="6">
        <v>16.834800000000001</v>
      </c>
      <c r="AO817" s="6">
        <v>243.64160000000001</v>
      </c>
      <c r="AP817" s="6">
        <v>304.4162</v>
      </c>
      <c r="AQ817" s="6">
        <v>114.285</v>
      </c>
      <c r="AR817" s="6">
        <v>0</v>
      </c>
      <c r="AS817" s="6">
        <v>0</v>
      </c>
      <c r="AT817" s="6">
        <v>0</v>
      </c>
      <c r="AU817" s="6">
        <v>0</v>
      </c>
      <c r="AV817" s="6">
        <v>0</v>
      </c>
      <c r="AW817" s="6">
        <v>0</v>
      </c>
      <c r="AX817" s="6">
        <v>0</v>
      </c>
      <c r="AY817" s="6">
        <v>0</v>
      </c>
      <c r="AZ817" s="6">
        <v>0</v>
      </c>
      <c r="BA817" s="6">
        <v>0</v>
      </c>
    </row>
    <row r="818" spans="1:53" s="6" customFormat="1" x14ac:dyDescent="0.25">
      <c r="A818" s="6">
        <v>0</v>
      </c>
      <c r="B818" s="6" t="s">
        <v>90</v>
      </c>
      <c r="C818" s="6" t="s">
        <v>102</v>
      </c>
      <c r="D818" s="16" t="s">
        <v>106</v>
      </c>
      <c r="E818" s="6" t="s">
        <v>102</v>
      </c>
      <c r="F818" s="6" t="s">
        <v>51</v>
      </c>
      <c r="G818" s="6" t="s">
        <v>53</v>
      </c>
      <c r="H818" s="6" t="s">
        <v>50</v>
      </c>
      <c r="I818" s="6">
        <v>0</v>
      </c>
      <c r="J818" s="6">
        <v>178.50749999999999</v>
      </c>
      <c r="K818" s="6">
        <v>4084.9974999999999</v>
      </c>
      <c r="L818" s="6">
        <v>155.29499999999999</v>
      </c>
      <c r="M818" s="6">
        <v>0</v>
      </c>
      <c r="N818" s="6">
        <v>7.835</v>
      </c>
      <c r="O818" s="6">
        <v>124.84</v>
      </c>
      <c r="P818" s="6">
        <v>1.86</v>
      </c>
      <c r="Q818" s="6">
        <v>20.285</v>
      </c>
      <c r="R818" s="6">
        <v>0</v>
      </c>
      <c r="S818" s="6">
        <v>3.9224999999999999</v>
      </c>
      <c r="T818" s="6">
        <v>0.95250000000000001</v>
      </c>
      <c r="U818" s="6">
        <v>0</v>
      </c>
      <c r="V818" s="6">
        <v>0</v>
      </c>
      <c r="W818" s="6">
        <v>0</v>
      </c>
      <c r="X818" s="6">
        <v>32.564999999999998</v>
      </c>
      <c r="Y818" s="6">
        <v>99.407499999999999</v>
      </c>
      <c r="Z818" s="6">
        <v>1233.3225</v>
      </c>
      <c r="AA818" s="6">
        <v>0</v>
      </c>
      <c r="AB818" s="6">
        <v>0</v>
      </c>
      <c r="AC818" s="6">
        <v>643.70000000000005</v>
      </c>
      <c r="AD818" s="6">
        <v>0</v>
      </c>
      <c r="AE818" s="6">
        <v>0</v>
      </c>
      <c r="AF818" s="6">
        <v>76.512500000000003</v>
      </c>
      <c r="AG818" s="6">
        <v>15253.987499999999</v>
      </c>
      <c r="AH818" s="6">
        <v>0</v>
      </c>
      <c r="AI818" s="6">
        <v>0</v>
      </c>
      <c r="AJ818" s="6">
        <v>-9999</v>
      </c>
      <c r="AK818" s="6">
        <v>4263.5050000000001</v>
      </c>
      <c r="AL818" s="6">
        <v>163.13</v>
      </c>
      <c r="AM818" s="6">
        <v>1365.2950000000001</v>
      </c>
      <c r="AN818" s="6">
        <v>4.875</v>
      </c>
      <c r="AO818" s="6">
        <v>20.285</v>
      </c>
      <c r="AP818" s="6">
        <v>645.55999999999995</v>
      </c>
      <c r="AQ818" s="6">
        <v>201.35249999999999</v>
      </c>
      <c r="AR818" s="6">
        <v>0</v>
      </c>
      <c r="AS818" s="6">
        <v>0</v>
      </c>
      <c r="AT818" s="6">
        <v>0</v>
      </c>
      <c r="AU818" s="6">
        <v>0</v>
      </c>
      <c r="AV818" s="6">
        <v>0</v>
      </c>
      <c r="AW818" s="6">
        <v>0</v>
      </c>
      <c r="AX818" s="6">
        <v>0</v>
      </c>
      <c r="AY818" s="6">
        <v>0</v>
      </c>
      <c r="AZ818" s="6">
        <v>0</v>
      </c>
      <c r="BA818" s="6">
        <v>0</v>
      </c>
    </row>
    <row r="819" spans="1:53" s="6" customFormat="1" x14ac:dyDescent="0.25">
      <c r="A819" s="6">
        <v>2010</v>
      </c>
      <c r="B819" s="6" t="s">
        <v>90</v>
      </c>
      <c r="C819" s="6" t="s">
        <v>102</v>
      </c>
      <c r="D819" s="16" t="s">
        <v>106</v>
      </c>
      <c r="E819" s="6" t="s">
        <v>102</v>
      </c>
      <c r="F819" s="6" t="s">
        <v>51</v>
      </c>
      <c r="G819" s="6" t="s">
        <v>53</v>
      </c>
      <c r="H819" s="6" t="s">
        <v>50</v>
      </c>
      <c r="I819" s="6">
        <v>0</v>
      </c>
      <c r="J819" s="6">
        <v>177.79750000000001</v>
      </c>
      <c r="K819" s="6">
        <v>4015.2163999999998</v>
      </c>
      <c r="L819" s="6">
        <v>153.22999999999999</v>
      </c>
      <c r="M819" s="6">
        <v>0</v>
      </c>
      <c r="N819" s="6">
        <v>7.82</v>
      </c>
      <c r="O819" s="6">
        <v>123.30249999999999</v>
      </c>
      <c r="P819" s="6">
        <v>73.598600000000005</v>
      </c>
      <c r="Q819" s="6">
        <v>74.582099999999997</v>
      </c>
      <c r="R819" s="6">
        <v>0</v>
      </c>
      <c r="S819" s="6">
        <v>3.8824999999999998</v>
      </c>
      <c r="T819" s="6">
        <v>2.6724999999999999</v>
      </c>
      <c r="U819" s="6">
        <v>0</v>
      </c>
      <c r="V819" s="6">
        <v>0</v>
      </c>
      <c r="W819" s="6">
        <v>0</v>
      </c>
      <c r="X819" s="6">
        <v>32.564999999999998</v>
      </c>
      <c r="Y819" s="6">
        <v>93.642499999999998</v>
      </c>
      <c r="Z819" s="6">
        <v>1239.1375</v>
      </c>
      <c r="AA819" s="6">
        <v>0</v>
      </c>
      <c r="AB819" s="6">
        <v>0</v>
      </c>
      <c r="AC819" s="6">
        <v>595.53790000000004</v>
      </c>
      <c r="AD819" s="6">
        <v>0</v>
      </c>
      <c r="AE819" s="6">
        <v>0</v>
      </c>
      <c r="AF819" s="6">
        <v>70.307500000000005</v>
      </c>
      <c r="AG819" s="6">
        <v>15253.987499999999</v>
      </c>
      <c r="AH819" s="6">
        <v>0.71</v>
      </c>
      <c r="AI819" s="6">
        <v>0</v>
      </c>
      <c r="AJ819" s="6">
        <v>-9999</v>
      </c>
      <c r="AK819" s="6">
        <v>4193.0138999999999</v>
      </c>
      <c r="AL819" s="6">
        <v>161.05000000000001</v>
      </c>
      <c r="AM819" s="6">
        <v>1365.345</v>
      </c>
      <c r="AN819" s="6">
        <v>6.5549999999999997</v>
      </c>
      <c r="AO819" s="6">
        <v>74.582099999999997</v>
      </c>
      <c r="AP819" s="6">
        <v>669.84640000000002</v>
      </c>
      <c r="AQ819" s="6">
        <v>193.61</v>
      </c>
      <c r="AR819" s="6">
        <v>0</v>
      </c>
      <c r="AS819" s="6">
        <v>0</v>
      </c>
      <c r="AT819" s="6">
        <v>0</v>
      </c>
      <c r="AU819" s="6">
        <v>0</v>
      </c>
      <c r="AV819" s="6">
        <v>0</v>
      </c>
      <c r="AW819" s="6">
        <v>0</v>
      </c>
      <c r="AX819" s="6">
        <v>0</v>
      </c>
      <c r="AY819" s="6">
        <v>0</v>
      </c>
      <c r="AZ819" s="6">
        <v>0</v>
      </c>
      <c r="BA819" s="6">
        <v>0</v>
      </c>
    </row>
    <row r="820" spans="1:53" s="6" customFormat="1" x14ac:dyDescent="0.25">
      <c r="A820" s="6">
        <v>2025</v>
      </c>
      <c r="B820" s="6" t="s">
        <v>90</v>
      </c>
      <c r="C820" s="6" t="s">
        <v>102</v>
      </c>
      <c r="D820" s="16" t="s">
        <v>106</v>
      </c>
      <c r="E820" s="6" t="s">
        <v>102</v>
      </c>
      <c r="F820" s="6" t="s">
        <v>51</v>
      </c>
      <c r="G820" s="6" t="s">
        <v>53</v>
      </c>
      <c r="H820" s="6" t="s">
        <v>50</v>
      </c>
      <c r="I820" s="6">
        <v>8.2799999999999999E-2</v>
      </c>
      <c r="J820" s="6">
        <v>177.63249999999999</v>
      </c>
      <c r="K820" s="6">
        <v>4004.0675999999999</v>
      </c>
      <c r="L820" s="6">
        <v>152.8425</v>
      </c>
      <c r="M820" s="6">
        <v>0</v>
      </c>
      <c r="N820" s="6">
        <v>7.8150000000000004</v>
      </c>
      <c r="O820" s="6">
        <v>123.1275</v>
      </c>
      <c r="P820" s="6">
        <v>56.048400000000001</v>
      </c>
      <c r="Q820" s="6">
        <v>101.148</v>
      </c>
      <c r="R820" s="6">
        <v>0</v>
      </c>
      <c r="S820" s="6">
        <v>3.8500999999999999</v>
      </c>
      <c r="T820" s="6">
        <v>18.460100000000001</v>
      </c>
      <c r="U820" s="6">
        <v>0</v>
      </c>
      <c r="V820" s="6">
        <v>0</v>
      </c>
      <c r="W820" s="6">
        <v>0</v>
      </c>
      <c r="X820" s="6">
        <v>31.927499999999998</v>
      </c>
      <c r="Y820" s="6">
        <v>30.895</v>
      </c>
      <c r="Z820" s="6">
        <v>1303.2511</v>
      </c>
      <c r="AA820" s="6">
        <v>0</v>
      </c>
      <c r="AB820" s="6">
        <v>0</v>
      </c>
      <c r="AC820" s="6">
        <v>584.80219999999997</v>
      </c>
      <c r="AD820" s="6">
        <v>0</v>
      </c>
      <c r="AE820" s="6">
        <v>0</v>
      </c>
      <c r="AF820" s="6">
        <v>67.260000000000005</v>
      </c>
      <c r="AG820" s="6">
        <v>15253.987499999999</v>
      </c>
      <c r="AH820" s="6">
        <v>0.875</v>
      </c>
      <c r="AI820" s="6">
        <v>0</v>
      </c>
      <c r="AJ820" s="6">
        <v>-9999</v>
      </c>
      <c r="AK820" s="6">
        <v>4181.7001</v>
      </c>
      <c r="AL820" s="6">
        <v>160.6575</v>
      </c>
      <c r="AM820" s="6">
        <v>1366.0735999999999</v>
      </c>
      <c r="AN820" s="6">
        <v>22.310199999999998</v>
      </c>
      <c r="AO820" s="6">
        <v>101.148</v>
      </c>
      <c r="AP820" s="6">
        <v>641.72559999999999</v>
      </c>
      <c r="AQ820" s="6">
        <v>190.38749999999999</v>
      </c>
      <c r="AR820" s="6">
        <v>0</v>
      </c>
      <c r="AS820" s="6">
        <v>0</v>
      </c>
      <c r="AT820" s="6">
        <v>0</v>
      </c>
      <c r="AU820" s="6">
        <v>0</v>
      </c>
      <c r="AV820" s="6">
        <v>0</v>
      </c>
      <c r="AW820" s="6">
        <v>0</v>
      </c>
      <c r="AX820" s="6">
        <v>0</v>
      </c>
      <c r="AY820" s="6">
        <v>0</v>
      </c>
      <c r="AZ820" s="6">
        <v>0</v>
      </c>
      <c r="BA820" s="6">
        <v>0</v>
      </c>
    </row>
    <row r="821" spans="1:53" s="6" customFormat="1" x14ac:dyDescent="0.25">
      <c r="A821" s="6">
        <v>2040</v>
      </c>
      <c r="B821" s="6" t="s">
        <v>90</v>
      </c>
      <c r="C821" s="6" t="s">
        <v>102</v>
      </c>
      <c r="D821" s="16" t="s">
        <v>106</v>
      </c>
      <c r="E821" s="6" t="s">
        <v>102</v>
      </c>
      <c r="F821" s="6" t="s">
        <v>51</v>
      </c>
      <c r="G821" s="6" t="s">
        <v>53</v>
      </c>
      <c r="H821" s="6" t="s">
        <v>50</v>
      </c>
      <c r="I821" s="6">
        <v>0.17169999999999999</v>
      </c>
      <c r="J821" s="6">
        <v>177.41749999999999</v>
      </c>
      <c r="K821" s="6">
        <v>3991.2723999999998</v>
      </c>
      <c r="L821" s="6">
        <v>152.63749999999999</v>
      </c>
      <c r="M821" s="6">
        <v>0</v>
      </c>
      <c r="N821" s="6">
        <v>7.8049999999999997</v>
      </c>
      <c r="O821" s="6">
        <v>122.83</v>
      </c>
      <c r="P821" s="6">
        <v>62.499299999999998</v>
      </c>
      <c r="Q821" s="6">
        <v>119.2099</v>
      </c>
      <c r="R821" s="6">
        <v>0</v>
      </c>
      <c r="S821" s="6">
        <v>3.8277000000000001</v>
      </c>
      <c r="T821" s="6">
        <v>16.454499999999999</v>
      </c>
      <c r="U821" s="6">
        <v>0</v>
      </c>
      <c r="V821" s="6">
        <v>0</v>
      </c>
      <c r="W821" s="6">
        <v>0</v>
      </c>
      <c r="X821" s="6">
        <v>31.923400000000001</v>
      </c>
      <c r="Y821" s="6">
        <v>26.49</v>
      </c>
      <c r="Z821" s="6">
        <v>1313.7431999999999</v>
      </c>
      <c r="AA821" s="6">
        <v>0</v>
      </c>
      <c r="AB821" s="6">
        <v>0</v>
      </c>
      <c r="AC821" s="6">
        <v>573.38710000000003</v>
      </c>
      <c r="AD821" s="6">
        <v>0</v>
      </c>
      <c r="AE821" s="6">
        <v>0</v>
      </c>
      <c r="AF821" s="6">
        <v>63.414999999999999</v>
      </c>
      <c r="AG821" s="6">
        <v>15253.987499999999</v>
      </c>
      <c r="AH821" s="6">
        <v>1.0900000000000001</v>
      </c>
      <c r="AI821" s="6">
        <v>0</v>
      </c>
      <c r="AJ821" s="6">
        <v>-9999</v>
      </c>
      <c r="AK821" s="6">
        <v>4168.6899000000003</v>
      </c>
      <c r="AL821" s="6">
        <v>160.4425</v>
      </c>
      <c r="AM821" s="6">
        <v>1372.1566</v>
      </c>
      <c r="AN821" s="6">
        <v>20.2822</v>
      </c>
      <c r="AO821" s="6">
        <v>119.2099</v>
      </c>
      <c r="AP821" s="6">
        <v>636.97640000000001</v>
      </c>
      <c r="AQ821" s="6">
        <v>186.245</v>
      </c>
      <c r="AR821" s="6">
        <v>0</v>
      </c>
      <c r="AS821" s="6">
        <v>0</v>
      </c>
      <c r="AT821" s="6">
        <v>0</v>
      </c>
      <c r="AU821" s="6">
        <v>0</v>
      </c>
      <c r="AV821" s="6">
        <v>0</v>
      </c>
      <c r="AW821" s="6">
        <v>0</v>
      </c>
      <c r="AX821" s="6">
        <v>0</v>
      </c>
      <c r="AY821" s="6">
        <v>0</v>
      </c>
      <c r="AZ821" s="6">
        <v>0</v>
      </c>
      <c r="BA821" s="6">
        <v>0</v>
      </c>
    </row>
    <row r="822" spans="1:53" s="6" customFormat="1" x14ac:dyDescent="0.25">
      <c r="A822" s="6">
        <v>2055</v>
      </c>
      <c r="B822" s="6" t="s">
        <v>90</v>
      </c>
      <c r="C822" s="6" t="s">
        <v>102</v>
      </c>
      <c r="D822" s="16" t="s">
        <v>106</v>
      </c>
      <c r="E822" s="6" t="s">
        <v>102</v>
      </c>
      <c r="F822" s="6" t="s">
        <v>51</v>
      </c>
      <c r="G822" s="6" t="s">
        <v>53</v>
      </c>
      <c r="H822" s="6" t="s">
        <v>50</v>
      </c>
      <c r="I822" s="6">
        <v>0.2606</v>
      </c>
      <c r="J822" s="6">
        <v>177.20500000000001</v>
      </c>
      <c r="K822" s="6">
        <v>3977.5891999999999</v>
      </c>
      <c r="L822" s="6">
        <v>152.37</v>
      </c>
      <c r="M822" s="6">
        <v>0</v>
      </c>
      <c r="N822" s="6">
        <v>7.7874999999999996</v>
      </c>
      <c r="O822" s="6">
        <v>122.5</v>
      </c>
      <c r="P822" s="6">
        <v>70.138499999999993</v>
      </c>
      <c r="Q822" s="6">
        <v>145.88589999999999</v>
      </c>
      <c r="R822" s="6">
        <v>0</v>
      </c>
      <c r="S822" s="6">
        <v>3.7873000000000001</v>
      </c>
      <c r="T822" s="6">
        <v>14.576499999999999</v>
      </c>
      <c r="U822" s="6">
        <v>0</v>
      </c>
      <c r="V822" s="6">
        <v>0</v>
      </c>
      <c r="W822" s="6">
        <v>0</v>
      </c>
      <c r="X822" s="6">
        <v>31.921800000000001</v>
      </c>
      <c r="Y822" s="6">
        <v>24.547499999999999</v>
      </c>
      <c r="Z822" s="6">
        <v>1319.8951</v>
      </c>
      <c r="AA822" s="6">
        <v>0</v>
      </c>
      <c r="AB822" s="6">
        <v>0</v>
      </c>
      <c r="AC822" s="6">
        <v>555.25570000000005</v>
      </c>
      <c r="AD822" s="6">
        <v>0</v>
      </c>
      <c r="AE822" s="6">
        <v>0</v>
      </c>
      <c r="AF822" s="6">
        <v>59.24</v>
      </c>
      <c r="AG822" s="6">
        <v>15253.987499999999</v>
      </c>
      <c r="AH822" s="6">
        <v>1.3025</v>
      </c>
      <c r="AI822" s="6">
        <v>0</v>
      </c>
      <c r="AJ822" s="6">
        <v>-9999</v>
      </c>
      <c r="AK822" s="6">
        <v>4154.7942000000003</v>
      </c>
      <c r="AL822" s="6">
        <v>160.1575</v>
      </c>
      <c r="AM822" s="6">
        <v>1376.3643999999999</v>
      </c>
      <c r="AN822" s="6">
        <v>18.363800000000001</v>
      </c>
      <c r="AO822" s="6">
        <v>145.88589999999999</v>
      </c>
      <c r="AP822" s="6">
        <v>626.69669999999996</v>
      </c>
      <c r="AQ822" s="6">
        <v>181.74</v>
      </c>
      <c r="AR822" s="6">
        <v>0</v>
      </c>
      <c r="AS822" s="6">
        <v>0</v>
      </c>
      <c r="AT822" s="6">
        <v>0</v>
      </c>
      <c r="AU822" s="6">
        <v>0</v>
      </c>
      <c r="AV822" s="6">
        <v>0</v>
      </c>
      <c r="AW822" s="6">
        <v>0</v>
      </c>
      <c r="AX822" s="6">
        <v>0</v>
      </c>
      <c r="AY822" s="6">
        <v>0</v>
      </c>
      <c r="AZ822" s="6">
        <v>0</v>
      </c>
      <c r="BA822" s="6">
        <v>0</v>
      </c>
    </row>
    <row r="823" spans="1:53" s="6" customFormat="1" x14ac:dyDescent="0.25">
      <c r="A823" s="6">
        <v>2070</v>
      </c>
      <c r="B823" s="6" t="s">
        <v>90</v>
      </c>
      <c r="C823" s="6" t="s">
        <v>102</v>
      </c>
      <c r="D823" s="16" t="s">
        <v>106</v>
      </c>
      <c r="E823" s="6" t="s">
        <v>102</v>
      </c>
      <c r="F823" s="6" t="s">
        <v>51</v>
      </c>
      <c r="G823" s="6" t="s">
        <v>53</v>
      </c>
      <c r="H823" s="6" t="s">
        <v>50</v>
      </c>
      <c r="I823" s="6">
        <v>0.40029999999999999</v>
      </c>
      <c r="J823" s="6">
        <v>176.57499999999999</v>
      </c>
      <c r="K823" s="6">
        <v>3953.9254999999998</v>
      </c>
      <c r="L823" s="6">
        <v>151.31</v>
      </c>
      <c r="M823" s="6">
        <v>0</v>
      </c>
      <c r="N823" s="6">
        <v>7.7</v>
      </c>
      <c r="O823" s="6">
        <v>120.245</v>
      </c>
      <c r="P823" s="6">
        <v>81.139499999999998</v>
      </c>
      <c r="Q823" s="6">
        <v>221.6798</v>
      </c>
      <c r="R823" s="6">
        <v>0</v>
      </c>
      <c r="S823" s="6">
        <v>3.7433000000000001</v>
      </c>
      <c r="T823" s="6">
        <v>11.8689</v>
      </c>
      <c r="U823" s="6">
        <v>0</v>
      </c>
      <c r="V823" s="6">
        <v>0</v>
      </c>
      <c r="W823" s="6">
        <v>0</v>
      </c>
      <c r="X823" s="6">
        <v>31.8825</v>
      </c>
      <c r="Y823" s="6">
        <v>22.747499999999999</v>
      </c>
      <c r="Z823" s="6">
        <v>1329.7565</v>
      </c>
      <c r="AA823" s="6">
        <v>0</v>
      </c>
      <c r="AB823" s="6">
        <v>0</v>
      </c>
      <c r="AC823" s="6">
        <v>502.51139999999998</v>
      </c>
      <c r="AD823" s="6">
        <v>0</v>
      </c>
      <c r="AE823" s="6">
        <v>0</v>
      </c>
      <c r="AF823" s="6">
        <v>46.984999999999999</v>
      </c>
      <c r="AG823" s="6">
        <v>15253.987499999999</v>
      </c>
      <c r="AH823" s="6">
        <v>1.9325000000000001</v>
      </c>
      <c r="AI823" s="6">
        <v>0</v>
      </c>
      <c r="AJ823" s="6">
        <v>-9999</v>
      </c>
      <c r="AK823" s="6">
        <v>4130.5005000000001</v>
      </c>
      <c r="AL823" s="6">
        <v>159.01</v>
      </c>
      <c r="AM823" s="6">
        <v>1384.3865000000001</v>
      </c>
      <c r="AN823" s="6">
        <v>15.6122</v>
      </c>
      <c r="AO823" s="6">
        <v>221.6798</v>
      </c>
      <c r="AP823" s="6">
        <v>585.58339999999998</v>
      </c>
      <c r="AQ823" s="6">
        <v>167.23</v>
      </c>
      <c r="AR823" s="6">
        <v>0</v>
      </c>
      <c r="AS823" s="6">
        <v>0</v>
      </c>
      <c r="AT823" s="6">
        <v>0</v>
      </c>
      <c r="AU823" s="6">
        <v>0</v>
      </c>
      <c r="AV823" s="6">
        <v>0</v>
      </c>
      <c r="AW823" s="6">
        <v>0</v>
      </c>
      <c r="AX823" s="6">
        <v>0</v>
      </c>
      <c r="AY823" s="6">
        <v>0</v>
      </c>
      <c r="AZ823" s="6">
        <v>0</v>
      </c>
      <c r="BA823" s="6">
        <v>0</v>
      </c>
    </row>
    <row r="824" spans="1:53" s="6" customFormat="1" x14ac:dyDescent="0.25">
      <c r="A824" s="6">
        <v>2085</v>
      </c>
      <c r="B824" s="6" t="s">
        <v>90</v>
      </c>
      <c r="C824" s="6" t="s">
        <v>102</v>
      </c>
      <c r="D824" s="16" t="s">
        <v>106</v>
      </c>
      <c r="E824" s="6" t="s">
        <v>102</v>
      </c>
      <c r="F824" s="6" t="s">
        <v>51</v>
      </c>
      <c r="G824" s="6" t="s">
        <v>53</v>
      </c>
      <c r="H824" s="6" t="s">
        <v>50</v>
      </c>
      <c r="I824" s="6">
        <v>0.54</v>
      </c>
      <c r="J824" s="6">
        <v>175.86500000000001</v>
      </c>
      <c r="K824" s="6">
        <v>3934.0927999999999</v>
      </c>
      <c r="L824" s="6">
        <v>150.78</v>
      </c>
      <c r="M824" s="6">
        <v>0</v>
      </c>
      <c r="N824" s="6">
        <v>7.6449999999999996</v>
      </c>
      <c r="O824" s="6">
        <v>116.5475</v>
      </c>
      <c r="P824" s="6">
        <v>84.984499999999997</v>
      </c>
      <c r="Q824" s="6">
        <v>380.16520000000003</v>
      </c>
      <c r="R824" s="6">
        <v>0</v>
      </c>
      <c r="S824" s="6">
        <v>3.4961000000000002</v>
      </c>
      <c r="T824" s="6">
        <v>14.755800000000001</v>
      </c>
      <c r="U824" s="6">
        <v>0</v>
      </c>
      <c r="V824" s="6">
        <v>0</v>
      </c>
      <c r="W824" s="6">
        <v>0</v>
      </c>
      <c r="X824" s="6">
        <v>31.747499999999999</v>
      </c>
      <c r="Y824" s="6">
        <v>20.715</v>
      </c>
      <c r="Z824" s="6">
        <v>1337.5449000000001</v>
      </c>
      <c r="AA824" s="6">
        <v>0</v>
      </c>
      <c r="AB824" s="6">
        <v>0</v>
      </c>
      <c r="AC824" s="6">
        <v>370.89580000000001</v>
      </c>
      <c r="AD824" s="6">
        <v>0</v>
      </c>
      <c r="AE824" s="6">
        <v>0</v>
      </c>
      <c r="AF824" s="6">
        <v>32.125</v>
      </c>
      <c r="AG824" s="6">
        <v>15253.987499999999</v>
      </c>
      <c r="AH824" s="6">
        <v>2.6425000000000001</v>
      </c>
      <c r="AI824" s="6">
        <v>0</v>
      </c>
      <c r="AJ824" s="6">
        <v>-9999</v>
      </c>
      <c r="AK824" s="6">
        <v>4109.9578000000001</v>
      </c>
      <c r="AL824" s="6">
        <v>158.42500000000001</v>
      </c>
      <c r="AM824" s="6">
        <v>1390.0074</v>
      </c>
      <c r="AN824" s="6">
        <v>18.251899999999999</v>
      </c>
      <c r="AO824" s="6">
        <v>380.16520000000003</v>
      </c>
      <c r="AP824" s="6">
        <v>458.52280000000002</v>
      </c>
      <c r="AQ824" s="6">
        <v>148.67250000000001</v>
      </c>
      <c r="AR824" s="6">
        <v>0</v>
      </c>
      <c r="AS824" s="6">
        <v>0</v>
      </c>
      <c r="AT824" s="6">
        <v>0</v>
      </c>
      <c r="AU824" s="6">
        <v>0</v>
      </c>
      <c r="AV824" s="6">
        <v>0</v>
      </c>
      <c r="AW824" s="6">
        <v>0</v>
      </c>
      <c r="AX824" s="6">
        <v>0</v>
      </c>
      <c r="AY824" s="6">
        <v>0</v>
      </c>
      <c r="AZ824" s="6">
        <v>0</v>
      </c>
      <c r="BA824" s="6">
        <v>0</v>
      </c>
    </row>
    <row r="825" spans="1:53" s="6" customFormat="1" x14ac:dyDescent="0.25">
      <c r="A825" s="6">
        <v>2100</v>
      </c>
      <c r="B825" s="6" t="s">
        <v>90</v>
      </c>
      <c r="C825" s="6" t="s">
        <v>102</v>
      </c>
      <c r="D825" s="16" t="s">
        <v>106</v>
      </c>
      <c r="E825" s="6" t="s">
        <v>102</v>
      </c>
      <c r="F825" s="6" t="s">
        <v>51</v>
      </c>
      <c r="G825" s="6" t="s">
        <v>53</v>
      </c>
      <c r="H825" s="6" t="s">
        <v>50</v>
      </c>
      <c r="I825" s="6">
        <v>0.6734</v>
      </c>
      <c r="J825" s="6">
        <v>174.79499999999999</v>
      </c>
      <c r="K825" s="6">
        <v>3914.7809000000002</v>
      </c>
      <c r="L825" s="6">
        <v>150.39500000000001</v>
      </c>
      <c r="M825" s="6">
        <v>0</v>
      </c>
      <c r="N825" s="6">
        <v>7.61</v>
      </c>
      <c r="O825" s="6">
        <v>112.5025</v>
      </c>
      <c r="P825" s="6">
        <v>78.732799999999997</v>
      </c>
      <c r="Q825" s="6">
        <v>602.24860000000001</v>
      </c>
      <c r="R825" s="6">
        <v>0</v>
      </c>
      <c r="S825" s="6">
        <v>3.2250000000000001</v>
      </c>
      <c r="T825" s="6">
        <v>18.9419</v>
      </c>
      <c r="U825" s="6">
        <v>0</v>
      </c>
      <c r="V825" s="6">
        <v>0</v>
      </c>
      <c r="W825" s="6">
        <v>0</v>
      </c>
      <c r="X825" s="6">
        <v>30.565000000000001</v>
      </c>
      <c r="Y825" s="6">
        <v>19.475000000000001</v>
      </c>
      <c r="Z825" s="6">
        <v>1344.7909999999999</v>
      </c>
      <c r="AA825" s="6">
        <v>0</v>
      </c>
      <c r="AB825" s="6">
        <v>0</v>
      </c>
      <c r="AC825" s="6">
        <v>179.08969999999999</v>
      </c>
      <c r="AD825" s="6">
        <v>0</v>
      </c>
      <c r="AE825" s="6">
        <v>0</v>
      </c>
      <c r="AF825" s="6">
        <v>23.137499999999999</v>
      </c>
      <c r="AG825" s="6">
        <v>15253.987499999999</v>
      </c>
      <c r="AH825" s="6">
        <v>3.7124999999999999</v>
      </c>
      <c r="AI825" s="6">
        <v>0</v>
      </c>
      <c r="AJ825" s="6">
        <v>-9999</v>
      </c>
      <c r="AK825" s="6">
        <v>4089.5758999999998</v>
      </c>
      <c r="AL825" s="6">
        <v>158.005</v>
      </c>
      <c r="AM825" s="6">
        <v>1394.8309999999999</v>
      </c>
      <c r="AN825" s="6">
        <v>22.166899999999998</v>
      </c>
      <c r="AO825" s="6">
        <v>602.24860000000001</v>
      </c>
      <c r="AP825" s="6">
        <v>261.5351</v>
      </c>
      <c r="AQ825" s="6">
        <v>135.63999999999999</v>
      </c>
      <c r="AR825" s="6">
        <v>0</v>
      </c>
      <c r="AS825" s="6">
        <v>0</v>
      </c>
      <c r="AT825" s="6">
        <v>0</v>
      </c>
      <c r="AU825" s="6">
        <v>0</v>
      </c>
      <c r="AV825" s="6">
        <v>0</v>
      </c>
      <c r="AW825" s="6">
        <v>0</v>
      </c>
      <c r="AX825" s="6">
        <v>0</v>
      </c>
      <c r="AY825" s="6">
        <v>0</v>
      </c>
      <c r="AZ825" s="6">
        <v>0</v>
      </c>
      <c r="BA825" s="6">
        <v>0</v>
      </c>
    </row>
    <row r="826" spans="1:53" s="6" customFormat="1" x14ac:dyDescent="0.25">
      <c r="A826" s="6">
        <v>0</v>
      </c>
      <c r="B826" s="6" t="s">
        <v>91</v>
      </c>
      <c r="C826" s="6" t="s">
        <v>102</v>
      </c>
      <c r="D826" s="16" t="s">
        <v>107</v>
      </c>
      <c r="E826" s="6" t="s">
        <v>102</v>
      </c>
      <c r="F826" s="6" t="s">
        <v>51</v>
      </c>
      <c r="G826" s="6" t="s">
        <v>53</v>
      </c>
      <c r="H826" s="6" t="s">
        <v>50</v>
      </c>
      <c r="I826" s="6">
        <v>0</v>
      </c>
      <c r="J826" s="6">
        <v>1030.3375000000001</v>
      </c>
      <c r="K826" s="6">
        <v>3202.8874999999998</v>
      </c>
      <c r="L826" s="6">
        <v>128.59</v>
      </c>
      <c r="M826" s="6">
        <v>0</v>
      </c>
      <c r="N826" s="6">
        <v>14.4725</v>
      </c>
      <c r="O826" s="6">
        <v>2.5299999999999998</v>
      </c>
      <c r="P826" s="6">
        <v>1.7250000000000001</v>
      </c>
      <c r="Q826" s="6">
        <v>19.864999999999998</v>
      </c>
      <c r="R826" s="6">
        <v>0</v>
      </c>
      <c r="S826" s="6">
        <v>46.927500000000002</v>
      </c>
      <c r="T826" s="6">
        <v>3.24</v>
      </c>
      <c r="U826" s="6">
        <v>0</v>
      </c>
      <c r="V826" s="6">
        <v>0</v>
      </c>
      <c r="W826" s="6">
        <v>3.0449999999999999</v>
      </c>
      <c r="X826" s="6">
        <v>26.797499999999999</v>
      </c>
      <c r="Y826" s="6">
        <v>0</v>
      </c>
      <c r="Z826" s="6">
        <v>3506.6975000000002</v>
      </c>
      <c r="AA826" s="6">
        <v>0</v>
      </c>
      <c r="AB826" s="6">
        <v>0</v>
      </c>
      <c r="AC826" s="6">
        <v>155.13999999999999</v>
      </c>
      <c r="AD826" s="6">
        <v>0</v>
      </c>
      <c r="AE826" s="6">
        <v>0</v>
      </c>
      <c r="AF826" s="6">
        <v>10.657500000000001</v>
      </c>
      <c r="AG826" s="6">
        <v>14637.9025</v>
      </c>
      <c r="AH826" s="6">
        <v>0</v>
      </c>
      <c r="AI826" s="6">
        <v>0</v>
      </c>
      <c r="AJ826" s="6">
        <v>-9999</v>
      </c>
      <c r="AK826" s="6">
        <v>4233.2250000000004</v>
      </c>
      <c r="AL826" s="6">
        <v>143.0625</v>
      </c>
      <c r="AM826" s="6">
        <v>3533.4949999999999</v>
      </c>
      <c r="AN826" s="6">
        <v>53.212499999999999</v>
      </c>
      <c r="AO826" s="6">
        <v>19.864999999999998</v>
      </c>
      <c r="AP826" s="6">
        <v>156.86500000000001</v>
      </c>
      <c r="AQ826" s="6">
        <v>13.1875</v>
      </c>
      <c r="AR826" s="6">
        <v>0</v>
      </c>
      <c r="AS826" s="6">
        <v>0</v>
      </c>
      <c r="AT826" s="6">
        <v>0</v>
      </c>
      <c r="AU826" s="6">
        <v>0</v>
      </c>
      <c r="AV826" s="6">
        <v>0</v>
      </c>
      <c r="AW826" s="6">
        <v>0</v>
      </c>
      <c r="AX826" s="6">
        <v>0</v>
      </c>
      <c r="AY826" s="6">
        <v>0</v>
      </c>
      <c r="AZ826" s="6">
        <v>0</v>
      </c>
      <c r="BA826" s="6">
        <v>0</v>
      </c>
    </row>
    <row r="827" spans="1:53" s="6" customFormat="1" x14ac:dyDescent="0.25">
      <c r="A827" s="6">
        <v>2010</v>
      </c>
      <c r="B827" s="6" t="s">
        <v>91</v>
      </c>
      <c r="C827" s="6" t="s">
        <v>102</v>
      </c>
      <c r="D827" s="16" t="s">
        <v>107</v>
      </c>
      <c r="E827" s="6" t="s">
        <v>102</v>
      </c>
      <c r="F827" s="6" t="s">
        <v>51</v>
      </c>
      <c r="G827" s="6" t="s">
        <v>53</v>
      </c>
      <c r="H827" s="6" t="s">
        <v>50</v>
      </c>
      <c r="I827" s="6">
        <v>0</v>
      </c>
      <c r="J827" s="6">
        <v>1025.8607</v>
      </c>
      <c r="K827" s="6">
        <v>3170.6358</v>
      </c>
      <c r="L827" s="6">
        <v>128.28749999999999</v>
      </c>
      <c r="M827" s="6">
        <v>0</v>
      </c>
      <c r="N827" s="6">
        <v>14.29</v>
      </c>
      <c r="O827" s="6">
        <v>2.5299999999999998</v>
      </c>
      <c r="P827" s="6">
        <v>34.206699999999998</v>
      </c>
      <c r="Q827" s="6">
        <v>27.28</v>
      </c>
      <c r="R827" s="6">
        <v>0</v>
      </c>
      <c r="S827" s="6">
        <v>47.072499999999998</v>
      </c>
      <c r="T827" s="6">
        <v>0.3175</v>
      </c>
      <c r="U827" s="6">
        <v>0</v>
      </c>
      <c r="V827" s="6">
        <v>0</v>
      </c>
      <c r="W827" s="6">
        <v>3.0375000000000001</v>
      </c>
      <c r="X827" s="6">
        <v>26.797499999999999</v>
      </c>
      <c r="Y827" s="6">
        <v>0</v>
      </c>
      <c r="Z827" s="6">
        <v>3509.92</v>
      </c>
      <c r="AA827" s="6">
        <v>0</v>
      </c>
      <c r="AB827" s="6">
        <v>0</v>
      </c>
      <c r="AC827" s="6">
        <v>147.60249999999999</v>
      </c>
      <c r="AD827" s="6">
        <v>0</v>
      </c>
      <c r="AE827" s="6">
        <v>0</v>
      </c>
      <c r="AF827" s="6">
        <v>10.5975</v>
      </c>
      <c r="AG827" s="6">
        <v>14637.9025</v>
      </c>
      <c r="AH827" s="6">
        <v>4.4767999999999999</v>
      </c>
      <c r="AI827" s="6">
        <v>0</v>
      </c>
      <c r="AJ827" s="6">
        <v>-9999</v>
      </c>
      <c r="AK827" s="6">
        <v>4196.4965000000002</v>
      </c>
      <c r="AL827" s="6">
        <v>142.57749999999999</v>
      </c>
      <c r="AM827" s="6">
        <v>3536.7175000000002</v>
      </c>
      <c r="AN827" s="6">
        <v>50.427500000000002</v>
      </c>
      <c r="AO827" s="6">
        <v>27.28</v>
      </c>
      <c r="AP827" s="6">
        <v>186.286</v>
      </c>
      <c r="AQ827" s="6">
        <v>13.1275</v>
      </c>
      <c r="AR827" s="6">
        <v>0</v>
      </c>
      <c r="AS827" s="6">
        <v>0</v>
      </c>
      <c r="AT827" s="6">
        <v>0</v>
      </c>
      <c r="AU827" s="6">
        <v>0</v>
      </c>
      <c r="AV827" s="6">
        <v>0</v>
      </c>
      <c r="AW827" s="6">
        <v>0</v>
      </c>
      <c r="AX827" s="6">
        <v>0</v>
      </c>
      <c r="AY827" s="6">
        <v>0</v>
      </c>
      <c r="AZ827" s="6">
        <v>0</v>
      </c>
      <c r="BA827" s="6">
        <v>0</v>
      </c>
    </row>
    <row r="828" spans="1:53" s="6" customFormat="1" x14ac:dyDescent="0.25">
      <c r="A828" s="6">
        <v>2025</v>
      </c>
      <c r="B828" s="6" t="s">
        <v>91</v>
      </c>
      <c r="C828" s="6" t="s">
        <v>102</v>
      </c>
      <c r="D828" s="16" t="s">
        <v>107</v>
      </c>
      <c r="E828" s="6" t="s">
        <v>102</v>
      </c>
      <c r="F828" s="6" t="s">
        <v>51</v>
      </c>
      <c r="G828" s="6" t="s">
        <v>53</v>
      </c>
      <c r="H828" s="6" t="s">
        <v>50</v>
      </c>
      <c r="I828" s="6">
        <v>8.2799999999999999E-2</v>
      </c>
      <c r="J828" s="6">
        <v>1025.1677</v>
      </c>
      <c r="K828" s="6">
        <v>3165.1840000000002</v>
      </c>
      <c r="L828" s="6">
        <v>127.8475</v>
      </c>
      <c r="M828" s="6">
        <v>0</v>
      </c>
      <c r="N828" s="6">
        <v>14.2875</v>
      </c>
      <c r="O828" s="6">
        <v>2.5299999999999998</v>
      </c>
      <c r="P828" s="6">
        <v>28.462399999999999</v>
      </c>
      <c r="Q828" s="6">
        <v>36.616100000000003</v>
      </c>
      <c r="R828" s="6">
        <v>0</v>
      </c>
      <c r="S828" s="6">
        <v>46.983699999999999</v>
      </c>
      <c r="T828" s="6">
        <v>3.3525</v>
      </c>
      <c r="U828" s="6">
        <v>0</v>
      </c>
      <c r="V828" s="6">
        <v>0</v>
      </c>
      <c r="W828" s="6">
        <v>3.0249999999999999</v>
      </c>
      <c r="X828" s="6">
        <v>26.799299999999999</v>
      </c>
      <c r="Y828" s="6">
        <v>0</v>
      </c>
      <c r="Z828" s="6">
        <v>3510.1545000000001</v>
      </c>
      <c r="AA828" s="6">
        <v>0</v>
      </c>
      <c r="AB828" s="6">
        <v>0</v>
      </c>
      <c r="AC828" s="6">
        <v>146.7475</v>
      </c>
      <c r="AD828" s="6">
        <v>0</v>
      </c>
      <c r="AE828" s="6">
        <v>0</v>
      </c>
      <c r="AF828" s="6">
        <v>10.585000000000001</v>
      </c>
      <c r="AG828" s="6">
        <v>14637.9025</v>
      </c>
      <c r="AH828" s="6">
        <v>5.1698000000000004</v>
      </c>
      <c r="AI828" s="6">
        <v>0</v>
      </c>
      <c r="AJ828" s="6">
        <v>-9999</v>
      </c>
      <c r="AK828" s="6">
        <v>4190.3516</v>
      </c>
      <c r="AL828" s="6">
        <v>142.13499999999999</v>
      </c>
      <c r="AM828" s="6">
        <v>3536.9537999999998</v>
      </c>
      <c r="AN828" s="6">
        <v>53.361199999999997</v>
      </c>
      <c r="AO828" s="6">
        <v>36.616100000000003</v>
      </c>
      <c r="AP828" s="6">
        <v>180.37979999999999</v>
      </c>
      <c r="AQ828" s="6">
        <v>13.115</v>
      </c>
      <c r="AR828" s="6">
        <v>0</v>
      </c>
      <c r="AS828" s="6">
        <v>0</v>
      </c>
      <c r="AT828" s="6">
        <v>0</v>
      </c>
      <c r="AU828" s="6">
        <v>0</v>
      </c>
      <c r="AV828" s="6">
        <v>0</v>
      </c>
      <c r="AW828" s="6">
        <v>0</v>
      </c>
      <c r="AX828" s="6">
        <v>0</v>
      </c>
      <c r="AY828" s="6">
        <v>0</v>
      </c>
      <c r="AZ828" s="6">
        <v>0</v>
      </c>
      <c r="BA828" s="6">
        <v>0</v>
      </c>
    </row>
    <row r="829" spans="1:53" s="6" customFormat="1" x14ac:dyDescent="0.25">
      <c r="A829" s="6">
        <v>2040</v>
      </c>
      <c r="B829" s="6" t="s">
        <v>91</v>
      </c>
      <c r="C829" s="6" t="s">
        <v>102</v>
      </c>
      <c r="D829" s="16" t="s">
        <v>107</v>
      </c>
      <c r="E829" s="6" t="s">
        <v>102</v>
      </c>
      <c r="F829" s="6" t="s">
        <v>51</v>
      </c>
      <c r="G829" s="6" t="s">
        <v>53</v>
      </c>
      <c r="H829" s="6" t="s">
        <v>50</v>
      </c>
      <c r="I829" s="6">
        <v>0.17169999999999999</v>
      </c>
      <c r="J829" s="6">
        <v>1024.2295999999999</v>
      </c>
      <c r="K829" s="6">
        <v>3159.2003</v>
      </c>
      <c r="L829" s="6">
        <v>127.7225</v>
      </c>
      <c r="M829" s="6">
        <v>0</v>
      </c>
      <c r="N829" s="6">
        <v>14.2875</v>
      </c>
      <c r="O829" s="6">
        <v>2.5299999999999998</v>
      </c>
      <c r="P829" s="6">
        <v>31.601900000000001</v>
      </c>
      <c r="Q829" s="6">
        <v>39.2866</v>
      </c>
      <c r="R829" s="6">
        <v>0</v>
      </c>
      <c r="S829" s="6">
        <v>46.789900000000003</v>
      </c>
      <c r="T829" s="6">
        <v>4.1086999999999998</v>
      </c>
      <c r="U829" s="6">
        <v>0</v>
      </c>
      <c r="V829" s="6">
        <v>0</v>
      </c>
      <c r="W829" s="6">
        <v>3.0024999999999999</v>
      </c>
      <c r="X829" s="6">
        <v>26.799299999999999</v>
      </c>
      <c r="Y829" s="6">
        <v>0</v>
      </c>
      <c r="Z829" s="6">
        <v>3511.5832999999998</v>
      </c>
      <c r="AA829" s="6">
        <v>0</v>
      </c>
      <c r="AB829" s="6">
        <v>0</v>
      </c>
      <c r="AC829" s="6">
        <v>145.11500000000001</v>
      </c>
      <c r="AD829" s="6">
        <v>0</v>
      </c>
      <c r="AE829" s="6">
        <v>0</v>
      </c>
      <c r="AF829" s="6">
        <v>10.547499999999999</v>
      </c>
      <c r="AG829" s="6">
        <v>14637.9025</v>
      </c>
      <c r="AH829" s="6">
        <v>6.1078999999999999</v>
      </c>
      <c r="AI829" s="6">
        <v>0</v>
      </c>
      <c r="AJ829" s="6">
        <v>-9999</v>
      </c>
      <c r="AK829" s="6">
        <v>4183.4299000000001</v>
      </c>
      <c r="AL829" s="6">
        <v>142.01</v>
      </c>
      <c r="AM829" s="6">
        <v>3538.3825999999999</v>
      </c>
      <c r="AN829" s="6">
        <v>53.9011</v>
      </c>
      <c r="AO829" s="6">
        <v>39.2866</v>
      </c>
      <c r="AP829" s="6">
        <v>182.82480000000001</v>
      </c>
      <c r="AQ829" s="6">
        <v>13.077500000000001</v>
      </c>
      <c r="AR829" s="6">
        <v>0</v>
      </c>
      <c r="AS829" s="6">
        <v>0</v>
      </c>
      <c r="AT829" s="6">
        <v>0</v>
      </c>
      <c r="AU829" s="6">
        <v>0</v>
      </c>
      <c r="AV829" s="6">
        <v>0</v>
      </c>
      <c r="AW829" s="6">
        <v>0</v>
      </c>
      <c r="AX829" s="6">
        <v>0</v>
      </c>
      <c r="AY829" s="6">
        <v>0</v>
      </c>
      <c r="AZ829" s="6">
        <v>0</v>
      </c>
      <c r="BA829" s="6">
        <v>0</v>
      </c>
    </row>
    <row r="830" spans="1:53" s="6" customFormat="1" x14ac:dyDescent="0.25">
      <c r="A830" s="6">
        <v>2055</v>
      </c>
      <c r="B830" s="6" t="s">
        <v>91</v>
      </c>
      <c r="C830" s="6" t="s">
        <v>102</v>
      </c>
      <c r="D830" s="16" t="s">
        <v>107</v>
      </c>
      <c r="E830" s="6" t="s">
        <v>102</v>
      </c>
      <c r="F830" s="6" t="s">
        <v>51</v>
      </c>
      <c r="G830" s="6" t="s">
        <v>53</v>
      </c>
      <c r="H830" s="6" t="s">
        <v>50</v>
      </c>
      <c r="I830" s="6">
        <v>0.2606</v>
      </c>
      <c r="J830" s="6">
        <v>1022.8932</v>
      </c>
      <c r="K830" s="6">
        <v>3152.5925999999999</v>
      </c>
      <c r="L830" s="6">
        <v>127.5175</v>
      </c>
      <c r="M830" s="6">
        <v>0</v>
      </c>
      <c r="N830" s="6">
        <v>14.2875</v>
      </c>
      <c r="O830" s="6">
        <v>2.5299999999999998</v>
      </c>
      <c r="P830" s="6">
        <v>35.057000000000002</v>
      </c>
      <c r="Q830" s="6">
        <v>44.582799999999999</v>
      </c>
      <c r="R830" s="6">
        <v>0</v>
      </c>
      <c r="S830" s="6">
        <v>46.482100000000003</v>
      </c>
      <c r="T830" s="6">
        <v>3.4983</v>
      </c>
      <c r="U830" s="6">
        <v>0</v>
      </c>
      <c r="V830" s="6">
        <v>0</v>
      </c>
      <c r="W830" s="6">
        <v>2.9649999999999999</v>
      </c>
      <c r="X830" s="6">
        <v>26.8</v>
      </c>
      <c r="Y830" s="6">
        <v>0</v>
      </c>
      <c r="Z830" s="6">
        <v>3513.2446</v>
      </c>
      <c r="AA830" s="6">
        <v>0</v>
      </c>
      <c r="AB830" s="6">
        <v>0</v>
      </c>
      <c r="AC830" s="6">
        <v>142.5675</v>
      </c>
      <c r="AD830" s="6">
        <v>0</v>
      </c>
      <c r="AE830" s="6">
        <v>0</v>
      </c>
      <c r="AF830" s="6">
        <v>10.45</v>
      </c>
      <c r="AG830" s="6">
        <v>14637.9025</v>
      </c>
      <c r="AH830" s="6">
        <v>7.4443000000000001</v>
      </c>
      <c r="AI830" s="6">
        <v>0</v>
      </c>
      <c r="AJ830" s="6">
        <v>-9999</v>
      </c>
      <c r="AK830" s="6">
        <v>4175.4858000000004</v>
      </c>
      <c r="AL830" s="6">
        <v>141.80500000000001</v>
      </c>
      <c r="AM830" s="6">
        <v>3540.0446000000002</v>
      </c>
      <c r="AN830" s="6">
        <v>52.945399999999999</v>
      </c>
      <c r="AO830" s="6">
        <v>44.582799999999999</v>
      </c>
      <c r="AP830" s="6">
        <v>185.06880000000001</v>
      </c>
      <c r="AQ830" s="6">
        <v>12.98</v>
      </c>
      <c r="AR830" s="6">
        <v>0</v>
      </c>
      <c r="AS830" s="6">
        <v>0</v>
      </c>
      <c r="AT830" s="6">
        <v>0</v>
      </c>
      <c r="AU830" s="6">
        <v>0</v>
      </c>
      <c r="AV830" s="6">
        <v>0</v>
      </c>
      <c r="AW830" s="6">
        <v>0</v>
      </c>
      <c r="AX830" s="6">
        <v>0</v>
      </c>
      <c r="AY830" s="6">
        <v>0</v>
      </c>
      <c r="AZ830" s="6">
        <v>0</v>
      </c>
      <c r="BA830" s="6">
        <v>0</v>
      </c>
    </row>
    <row r="831" spans="1:53" s="6" customFormat="1" x14ac:dyDescent="0.25">
      <c r="A831" s="6">
        <v>2070</v>
      </c>
      <c r="B831" s="6" t="s">
        <v>91</v>
      </c>
      <c r="C831" s="6" t="s">
        <v>102</v>
      </c>
      <c r="D831" s="16" t="s">
        <v>107</v>
      </c>
      <c r="E831" s="6" t="s">
        <v>102</v>
      </c>
      <c r="F831" s="6" t="s">
        <v>51</v>
      </c>
      <c r="G831" s="6" t="s">
        <v>53</v>
      </c>
      <c r="H831" s="6" t="s">
        <v>50</v>
      </c>
      <c r="I831" s="6">
        <v>0.40029999999999999</v>
      </c>
      <c r="J831" s="6">
        <v>1020.1113</v>
      </c>
      <c r="K831" s="6">
        <v>3138.0956999999999</v>
      </c>
      <c r="L831" s="6">
        <v>125.875</v>
      </c>
      <c r="M831" s="6">
        <v>0</v>
      </c>
      <c r="N831" s="6">
        <v>13.3925</v>
      </c>
      <c r="O831" s="6">
        <v>2.5299999999999998</v>
      </c>
      <c r="P831" s="6">
        <v>44.356400000000001</v>
      </c>
      <c r="Q831" s="6">
        <v>64.127200000000002</v>
      </c>
      <c r="R831" s="6">
        <v>0</v>
      </c>
      <c r="S831" s="6">
        <v>45.956200000000003</v>
      </c>
      <c r="T831" s="6">
        <v>2.7524000000000002</v>
      </c>
      <c r="U831" s="6">
        <v>0</v>
      </c>
      <c r="V831" s="6">
        <v>0</v>
      </c>
      <c r="W831" s="6">
        <v>2.9125000000000001</v>
      </c>
      <c r="X831" s="6">
        <v>26.68</v>
      </c>
      <c r="Y831" s="6">
        <v>0</v>
      </c>
      <c r="Z831" s="6">
        <v>3515.9870999999998</v>
      </c>
      <c r="AA831" s="6">
        <v>0</v>
      </c>
      <c r="AB831" s="6">
        <v>0</v>
      </c>
      <c r="AC831" s="6">
        <v>129.9975</v>
      </c>
      <c r="AD831" s="6">
        <v>0</v>
      </c>
      <c r="AE831" s="6">
        <v>0</v>
      </c>
      <c r="AF831" s="6">
        <v>9.9124999999999996</v>
      </c>
      <c r="AG831" s="6">
        <v>14637.9025</v>
      </c>
      <c r="AH831" s="6">
        <v>10.2262</v>
      </c>
      <c r="AI831" s="6">
        <v>0</v>
      </c>
      <c r="AJ831" s="6">
        <v>-9999</v>
      </c>
      <c r="AK831" s="6">
        <v>4158.2069000000001</v>
      </c>
      <c r="AL831" s="6">
        <v>139.26750000000001</v>
      </c>
      <c r="AM831" s="6">
        <v>3542.6671000000001</v>
      </c>
      <c r="AN831" s="6">
        <v>51.621099999999998</v>
      </c>
      <c r="AO831" s="6">
        <v>64.127200000000002</v>
      </c>
      <c r="AP831" s="6">
        <v>184.58019999999999</v>
      </c>
      <c r="AQ831" s="6">
        <v>12.442500000000001</v>
      </c>
      <c r="AR831" s="6">
        <v>0</v>
      </c>
      <c r="AS831" s="6">
        <v>0</v>
      </c>
      <c r="AT831" s="6">
        <v>0</v>
      </c>
      <c r="AU831" s="6">
        <v>0</v>
      </c>
      <c r="AV831" s="6">
        <v>0</v>
      </c>
      <c r="AW831" s="6">
        <v>0</v>
      </c>
      <c r="AX831" s="6">
        <v>0</v>
      </c>
      <c r="AY831" s="6">
        <v>0</v>
      </c>
      <c r="AZ831" s="6">
        <v>0</v>
      </c>
      <c r="BA831" s="6">
        <v>0</v>
      </c>
    </row>
    <row r="832" spans="1:53" s="6" customFormat="1" x14ac:dyDescent="0.25">
      <c r="A832" s="6">
        <v>2085</v>
      </c>
      <c r="B832" s="6" t="s">
        <v>91</v>
      </c>
      <c r="C832" s="6" t="s">
        <v>102</v>
      </c>
      <c r="D832" s="16" t="s">
        <v>107</v>
      </c>
      <c r="E832" s="6" t="s">
        <v>102</v>
      </c>
      <c r="F832" s="6" t="s">
        <v>51</v>
      </c>
      <c r="G832" s="6" t="s">
        <v>53</v>
      </c>
      <c r="H832" s="6" t="s">
        <v>50</v>
      </c>
      <c r="I832" s="6">
        <v>0.54</v>
      </c>
      <c r="J832" s="6">
        <v>1016.3618</v>
      </c>
      <c r="K832" s="6">
        <v>3123.9906999999998</v>
      </c>
      <c r="L832" s="6">
        <v>125.5</v>
      </c>
      <c r="M832" s="6">
        <v>0</v>
      </c>
      <c r="N832" s="6">
        <v>13.365</v>
      </c>
      <c r="O832" s="6">
        <v>2.5299999999999998</v>
      </c>
      <c r="P832" s="6">
        <v>47.751800000000003</v>
      </c>
      <c r="Q832" s="6">
        <v>115.0154</v>
      </c>
      <c r="R832" s="6">
        <v>0</v>
      </c>
      <c r="S832" s="6">
        <v>45.270600000000002</v>
      </c>
      <c r="T832" s="6">
        <v>2.7326000000000001</v>
      </c>
      <c r="U832" s="6">
        <v>0</v>
      </c>
      <c r="V832" s="6">
        <v>0</v>
      </c>
      <c r="W832" s="6">
        <v>2.83</v>
      </c>
      <c r="X832" s="6">
        <v>26.68</v>
      </c>
      <c r="Y832" s="6">
        <v>0</v>
      </c>
      <c r="Z832" s="6">
        <v>3517.9989999999998</v>
      </c>
      <c r="AA832" s="6">
        <v>0</v>
      </c>
      <c r="AB832" s="6">
        <v>0</v>
      </c>
      <c r="AC832" s="6">
        <v>89.96</v>
      </c>
      <c r="AD832" s="6">
        <v>0</v>
      </c>
      <c r="AE832" s="6">
        <v>0</v>
      </c>
      <c r="AF832" s="6">
        <v>8.9499999999999993</v>
      </c>
      <c r="AG832" s="6">
        <v>14637.9025</v>
      </c>
      <c r="AH832" s="6">
        <v>13.9757</v>
      </c>
      <c r="AI832" s="6">
        <v>0</v>
      </c>
      <c r="AJ832" s="6">
        <v>-9999</v>
      </c>
      <c r="AK832" s="6">
        <v>4140.3525</v>
      </c>
      <c r="AL832" s="6">
        <v>138.86500000000001</v>
      </c>
      <c r="AM832" s="6">
        <v>3544.6790000000001</v>
      </c>
      <c r="AN832" s="6">
        <v>50.833199999999998</v>
      </c>
      <c r="AO832" s="6">
        <v>115.0154</v>
      </c>
      <c r="AP832" s="6">
        <v>151.6874</v>
      </c>
      <c r="AQ832" s="6">
        <v>11.48</v>
      </c>
      <c r="AR832" s="6">
        <v>0</v>
      </c>
      <c r="AS832" s="6">
        <v>0</v>
      </c>
      <c r="AT832" s="6">
        <v>0</v>
      </c>
      <c r="AU832" s="6">
        <v>0</v>
      </c>
      <c r="AV832" s="6">
        <v>0</v>
      </c>
      <c r="AW832" s="6">
        <v>0</v>
      </c>
      <c r="AX832" s="6">
        <v>0</v>
      </c>
      <c r="AY832" s="6">
        <v>0</v>
      </c>
      <c r="AZ832" s="6">
        <v>0</v>
      </c>
      <c r="BA832" s="6">
        <v>0</v>
      </c>
    </row>
    <row r="833" spans="1:53" s="6" customFormat="1" x14ac:dyDescent="0.25">
      <c r="A833" s="6">
        <v>2100</v>
      </c>
      <c r="B833" s="6" t="s">
        <v>91</v>
      </c>
      <c r="C833" s="6" t="s">
        <v>102</v>
      </c>
      <c r="D833" s="16" t="s">
        <v>107</v>
      </c>
      <c r="E833" s="6" t="s">
        <v>102</v>
      </c>
      <c r="F833" s="6" t="s">
        <v>51</v>
      </c>
      <c r="G833" s="6" t="s">
        <v>53</v>
      </c>
      <c r="H833" s="6" t="s">
        <v>50</v>
      </c>
      <c r="I833" s="6">
        <v>0.6734</v>
      </c>
      <c r="J833" s="6">
        <v>1012.1749</v>
      </c>
      <c r="K833" s="6">
        <v>3110.9348</v>
      </c>
      <c r="L833" s="6">
        <v>124.8175</v>
      </c>
      <c r="M833" s="6">
        <v>0</v>
      </c>
      <c r="N833" s="6">
        <v>13.24</v>
      </c>
      <c r="O833" s="6">
        <v>2.5299999999999998</v>
      </c>
      <c r="P833" s="6">
        <v>48.2881</v>
      </c>
      <c r="Q833" s="6">
        <v>175.5889</v>
      </c>
      <c r="R833" s="6">
        <v>0</v>
      </c>
      <c r="S833" s="6">
        <v>44.040999999999997</v>
      </c>
      <c r="T833" s="6">
        <v>3.0135999999999998</v>
      </c>
      <c r="U833" s="6">
        <v>0</v>
      </c>
      <c r="V833" s="6">
        <v>0</v>
      </c>
      <c r="W833" s="6">
        <v>2.7149999999999999</v>
      </c>
      <c r="X833" s="6">
        <v>26.55</v>
      </c>
      <c r="Y833" s="6">
        <v>0</v>
      </c>
      <c r="Z833" s="6">
        <v>3520.761</v>
      </c>
      <c r="AA833" s="6">
        <v>0</v>
      </c>
      <c r="AB833" s="6">
        <v>0</v>
      </c>
      <c r="AC833" s="6">
        <v>41.72</v>
      </c>
      <c r="AD833" s="6">
        <v>0</v>
      </c>
      <c r="AE833" s="6">
        <v>0</v>
      </c>
      <c r="AF833" s="6">
        <v>8.375</v>
      </c>
      <c r="AG833" s="6">
        <v>14637.9025</v>
      </c>
      <c r="AH833" s="6">
        <v>18.162600000000001</v>
      </c>
      <c r="AI833" s="6">
        <v>0</v>
      </c>
      <c r="AJ833" s="6">
        <v>-9999</v>
      </c>
      <c r="AK833" s="6">
        <v>4123.1097</v>
      </c>
      <c r="AL833" s="6">
        <v>138.0575</v>
      </c>
      <c r="AM833" s="6">
        <v>3547.3110000000001</v>
      </c>
      <c r="AN833" s="6">
        <v>49.769599999999997</v>
      </c>
      <c r="AO833" s="6">
        <v>175.5889</v>
      </c>
      <c r="AP833" s="6">
        <v>108.1707</v>
      </c>
      <c r="AQ833" s="6">
        <v>10.904999999999999</v>
      </c>
      <c r="AR833" s="6">
        <v>0</v>
      </c>
      <c r="AS833" s="6">
        <v>0</v>
      </c>
      <c r="AT833" s="6">
        <v>0</v>
      </c>
      <c r="AU833" s="6">
        <v>0</v>
      </c>
      <c r="AV833" s="6">
        <v>0</v>
      </c>
      <c r="AW833" s="6">
        <v>0</v>
      </c>
      <c r="AX833" s="6">
        <v>0</v>
      </c>
      <c r="AY833" s="6">
        <v>0</v>
      </c>
      <c r="AZ833" s="6">
        <v>0</v>
      </c>
      <c r="BA833" s="6">
        <v>0</v>
      </c>
    </row>
    <row r="834" spans="1:53" s="6" customFormat="1" x14ac:dyDescent="0.25">
      <c r="A834" s="6">
        <v>0</v>
      </c>
      <c r="B834" s="6" t="s">
        <v>92</v>
      </c>
      <c r="C834" s="6" t="s">
        <v>102</v>
      </c>
      <c r="D834" s="16" t="s">
        <v>108</v>
      </c>
      <c r="E834" s="6" t="s">
        <v>102</v>
      </c>
      <c r="F834" s="6" t="s">
        <v>51</v>
      </c>
      <c r="G834" s="6" t="s">
        <v>53</v>
      </c>
      <c r="H834" s="6" t="s">
        <v>50</v>
      </c>
      <c r="I834" s="6">
        <v>0</v>
      </c>
      <c r="J834" s="6">
        <v>1509.5225</v>
      </c>
      <c r="K834" s="6">
        <v>2555.9</v>
      </c>
      <c r="L834" s="6">
        <v>34.512500000000003</v>
      </c>
      <c r="M834" s="6">
        <v>0</v>
      </c>
      <c r="N834" s="6">
        <v>9.7475000000000005</v>
      </c>
      <c r="O834" s="6">
        <v>0.39</v>
      </c>
      <c r="P834" s="6">
        <v>0.40500000000000003</v>
      </c>
      <c r="Q834" s="6">
        <v>2.0499999999999998</v>
      </c>
      <c r="R834" s="6">
        <v>0</v>
      </c>
      <c r="S834" s="6">
        <v>7.4074999999999998</v>
      </c>
      <c r="T834" s="6">
        <v>0</v>
      </c>
      <c r="U834" s="6">
        <v>0</v>
      </c>
      <c r="V834" s="6">
        <v>0</v>
      </c>
      <c r="W834" s="6">
        <v>0.67</v>
      </c>
      <c r="X834" s="6">
        <v>19.114999999999998</v>
      </c>
      <c r="Y834" s="6">
        <v>0</v>
      </c>
      <c r="Z834" s="6">
        <v>1867.4324999999999</v>
      </c>
      <c r="AA834" s="6">
        <v>0</v>
      </c>
      <c r="AB834" s="6">
        <v>0</v>
      </c>
      <c r="AC834" s="6">
        <v>12.297499999999999</v>
      </c>
      <c r="AD834" s="6">
        <v>0</v>
      </c>
      <c r="AE834" s="6">
        <v>0</v>
      </c>
      <c r="AF834" s="6">
        <v>2.7625000000000002</v>
      </c>
      <c r="AG834" s="6">
        <v>31195.237499999999</v>
      </c>
      <c r="AH834" s="6">
        <v>0</v>
      </c>
      <c r="AI834" s="6">
        <v>0</v>
      </c>
      <c r="AJ834" s="6">
        <v>-9999</v>
      </c>
      <c r="AK834" s="6">
        <v>4065.4225000000001</v>
      </c>
      <c r="AL834" s="6">
        <v>44.26</v>
      </c>
      <c r="AM834" s="6">
        <v>1886.5474999999999</v>
      </c>
      <c r="AN834" s="6">
        <v>8.0775000000000006</v>
      </c>
      <c r="AO834" s="6">
        <v>2.0499999999999998</v>
      </c>
      <c r="AP834" s="6">
        <v>12.702500000000001</v>
      </c>
      <c r="AQ834" s="6">
        <v>3.1524999999999999</v>
      </c>
      <c r="AR834" s="6">
        <v>0</v>
      </c>
      <c r="AS834" s="6">
        <v>0</v>
      </c>
      <c r="AT834" s="6">
        <v>0</v>
      </c>
      <c r="AU834" s="6">
        <v>0</v>
      </c>
      <c r="AV834" s="6">
        <v>0</v>
      </c>
      <c r="AW834" s="6">
        <v>0</v>
      </c>
      <c r="AX834" s="6">
        <v>0</v>
      </c>
      <c r="AY834" s="6">
        <v>0</v>
      </c>
      <c r="AZ834" s="6">
        <v>0</v>
      </c>
      <c r="BA834" s="6">
        <v>0</v>
      </c>
    </row>
    <row r="835" spans="1:53" s="6" customFormat="1" x14ac:dyDescent="0.25">
      <c r="A835" s="6">
        <v>2010</v>
      </c>
      <c r="B835" s="6" t="s">
        <v>92</v>
      </c>
      <c r="C835" s="6" t="s">
        <v>102</v>
      </c>
      <c r="D835" s="16" t="s">
        <v>108</v>
      </c>
      <c r="E835" s="6" t="s">
        <v>102</v>
      </c>
      <c r="F835" s="6" t="s">
        <v>51</v>
      </c>
      <c r="G835" s="6" t="s">
        <v>53</v>
      </c>
      <c r="H835" s="6" t="s">
        <v>50</v>
      </c>
      <c r="I835" s="6">
        <v>0</v>
      </c>
      <c r="J835" s="6">
        <v>1500.4974999999999</v>
      </c>
      <c r="K835" s="6">
        <v>2517.25</v>
      </c>
      <c r="L835" s="6">
        <v>33.972499999999997</v>
      </c>
      <c r="M835" s="6">
        <v>0</v>
      </c>
      <c r="N835" s="6">
        <v>8.7100000000000009</v>
      </c>
      <c r="O835" s="6">
        <v>0.39</v>
      </c>
      <c r="P835" s="6">
        <v>40.545000000000002</v>
      </c>
      <c r="Q835" s="6">
        <v>4.3075000000000001</v>
      </c>
      <c r="R835" s="6">
        <v>0</v>
      </c>
      <c r="S835" s="6">
        <v>7.43</v>
      </c>
      <c r="T835" s="6">
        <v>1.7500000000000002E-2</v>
      </c>
      <c r="U835" s="6">
        <v>0</v>
      </c>
      <c r="V835" s="6">
        <v>0</v>
      </c>
      <c r="W835" s="6">
        <v>0.47499999999999998</v>
      </c>
      <c r="X835" s="6">
        <v>18.7</v>
      </c>
      <c r="Y835" s="6">
        <v>0</v>
      </c>
      <c r="Z835" s="6">
        <v>1868.0650000000001</v>
      </c>
      <c r="AA835" s="6">
        <v>0</v>
      </c>
      <c r="AB835" s="6">
        <v>0</v>
      </c>
      <c r="AC835" s="6">
        <v>10.0725</v>
      </c>
      <c r="AD835" s="6">
        <v>0</v>
      </c>
      <c r="AE835" s="6">
        <v>0</v>
      </c>
      <c r="AF835" s="6">
        <v>2.7549999999999999</v>
      </c>
      <c r="AG835" s="6">
        <v>31195.237499999999</v>
      </c>
      <c r="AH835" s="6">
        <v>9.0250000000000004</v>
      </c>
      <c r="AI835" s="6">
        <v>0</v>
      </c>
      <c r="AJ835" s="6">
        <v>-9999</v>
      </c>
      <c r="AK835" s="6">
        <v>4017.7474999999999</v>
      </c>
      <c r="AL835" s="6">
        <v>42.682499999999997</v>
      </c>
      <c r="AM835" s="6">
        <v>1886.7650000000001</v>
      </c>
      <c r="AN835" s="6">
        <v>7.9225000000000003</v>
      </c>
      <c r="AO835" s="6">
        <v>4.3075000000000001</v>
      </c>
      <c r="AP835" s="6">
        <v>59.642499999999998</v>
      </c>
      <c r="AQ835" s="6">
        <v>3.145</v>
      </c>
      <c r="AR835" s="6">
        <v>0</v>
      </c>
      <c r="AS835" s="6">
        <v>0</v>
      </c>
      <c r="AT835" s="6">
        <v>0</v>
      </c>
      <c r="AU835" s="6">
        <v>0</v>
      </c>
      <c r="AV835" s="6">
        <v>0</v>
      </c>
      <c r="AW835" s="6">
        <v>0</v>
      </c>
      <c r="AX835" s="6">
        <v>0</v>
      </c>
      <c r="AY835" s="6">
        <v>0</v>
      </c>
      <c r="AZ835" s="6">
        <v>0</v>
      </c>
      <c r="BA835" s="6">
        <v>0</v>
      </c>
    </row>
    <row r="836" spans="1:53" s="6" customFormat="1" x14ac:dyDescent="0.25">
      <c r="A836" s="6">
        <v>2025</v>
      </c>
      <c r="B836" s="6" t="s">
        <v>92</v>
      </c>
      <c r="C836" s="6" t="s">
        <v>102</v>
      </c>
      <c r="D836" s="16" t="s">
        <v>108</v>
      </c>
      <c r="E836" s="6" t="s">
        <v>102</v>
      </c>
      <c r="F836" s="6" t="s">
        <v>51</v>
      </c>
      <c r="G836" s="6" t="s">
        <v>53</v>
      </c>
      <c r="H836" s="6" t="s">
        <v>50</v>
      </c>
      <c r="I836" s="6">
        <v>8.2799999999999999E-2</v>
      </c>
      <c r="J836" s="6">
        <v>1499.4875</v>
      </c>
      <c r="K836" s="6">
        <v>2514.3649999999998</v>
      </c>
      <c r="L836" s="6">
        <v>33.792499999999997</v>
      </c>
      <c r="M836" s="6">
        <v>0</v>
      </c>
      <c r="N836" s="6">
        <v>8.5924999999999994</v>
      </c>
      <c r="O836" s="6">
        <v>0.39</v>
      </c>
      <c r="P836" s="6">
        <v>17.46</v>
      </c>
      <c r="Q836" s="6">
        <v>30.2775</v>
      </c>
      <c r="R836" s="6">
        <v>0</v>
      </c>
      <c r="S836" s="6">
        <v>7.3949999999999996</v>
      </c>
      <c r="T836" s="6">
        <v>0.55249999999999999</v>
      </c>
      <c r="U836" s="6">
        <v>0</v>
      </c>
      <c r="V836" s="6">
        <v>0</v>
      </c>
      <c r="W836" s="6">
        <v>0.47</v>
      </c>
      <c r="X836" s="6">
        <v>18.552499999999998</v>
      </c>
      <c r="Y836" s="6">
        <v>0</v>
      </c>
      <c r="Z836" s="6">
        <v>1868.2525000000001</v>
      </c>
      <c r="AA836" s="6">
        <v>0</v>
      </c>
      <c r="AB836" s="6">
        <v>0</v>
      </c>
      <c r="AC836" s="6">
        <v>9.8350000000000009</v>
      </c>
      <c r="AD836" s="6">
        <v>0</v>
      </c>
      <c r="AE836" s="6">
        <v>0</v>
      </c>
      <c r="AF836" s="6">
        <v>2.7549999999999999</v>
      </c>
      <c r="AG836" s="6">
        <v>31195.237499999999</v>
      </c>
      <c r="AH836" s="6">
        <v>10.035</v>
      </c>
      <c r="AI836" s="6">
        <v>0</v>
      </c>
      <c r="AJ836" s="6">
        <v>-9999</v>
      </c>
      <c r="AK836" s="6">
        <v>4013.8525</v>
      </c>
      <c r="AL836" s="6">
        <v>42.384999999999998</v>
      </c>
      <c r="AM836" s="6">
        <v>1886.8050000000001</v>
      </c>
      <c r="AN836" s="6">
        <v>8.4175000000000004</v>
      </c>
      <c r="AO836" s="6">
        <v>30.2775</v>
      </c>
      <c r="AP836" s="6">
        <v>37.33</v>
      </c>
      <c r="AQ836" s="6">
        <v>3.145</v>
      </c>
      <c r="AR836" s="6">
        <v>0</v>
      </c>
      <c r="AS836" s="6">
        <v>0</v>
      </c>
      <c r="AT836" s="6">
        <v>0</v>
      </c>
      <c r="AU836" s="6">
        <v>0</v>
      </c>
      <c r="AV836" s="6">
        <v>0</v>
      </c>
      <c r="AW836" s="6">
        <v>0</v>
      </c>
      <c r="AX836" s="6">
        <v>0</v>
      </c>
      <c r="AY836" s="6">
        <v>0</v>
      </c>
      <c r="AZ836" s="6">
        <v>0</v>
      </c>
      <c r="BA836" s="6">
        <v>0</v>
      </c>
    </row>
    <row r="837" spans="1:53" s="6" customFormat="1" x14ac:dyDescent="0.25">
      <c r="A837" s="6">
        <v>2040</v>
      </c>
      <c r="B837" s="6" t="s">
        <v>92</v>
      </c>
      <c r="C837" s="6" t="s">
        <v>102</v>
      </c>
      <c r="D837" s="16" t="s">
        <v>108</v>
      </c>
      <c r="E837" s="6" t="s">
        <v>102</v>
      </c>
      <c r="F837" s="6" t="s">
        <v>51</v>
      </c>
      <c r="G837" s="6" t="s">
        <v>53</v>
      </c>
      <c r="H837" s="6" t="s">
        <v>50</v>
      </c>
      <c r="I837" s="6">
        <v>0.17169999999999999</v>
      </c>
      <c r="J837" s="6">
        <v>1498.3875</v>
      </c>
      <c r="K837" s="6">
        <v>2511.3575000000001</v>
      </c>
      <c r="L837" s="6">
        <v>33.664999999999999</v>
      </c>
      <c r="M837" s="6">
        <v>0</v>
      </c>
      <c r="N837" s="6">
        <v>8.4875000000000007</v>
      </c>
      <c r="O837" s="6">
        <v>0.39</v>
      </c>
      <c r="P837" s="6">
        <v>18.447500000000002</v>
      </c>
      <c r="Q837" s="6">
        <v>26.7925</v>
      </c>
      <c r="R837" s="6">
        <v>0</v>
      </c>
      <c r="S837" s="6">
        <v>7.32</v>
      </c>
      <c r="T837" s="6">
        <v>6.5</v>
      </c>
      <c r="U837" s="6">
        <v>0</v>
      </c>
      <c r="V837" s="6">
        <v>0</v>
      </c>
      <c r="W837" s="6">
        <v>0.45</v>
      </c>
      <c r="X837" s="6">
        <v>18.412500000000001</v>
      </c>
      <c r="Y837" s="6">
        <v>0</v>
      </c>
      <c r="Z837" s="6">
        <v>1868.5025000000001</v>
      </c>
      <c r="AA837" s="6">
        <v>0</v>
      </c>
      <c r="AB837" s="6">
        <v>0</v>
      </c>
      <c r="AC837" s="6">
        <v>9.6125000000000007</v>
      </c>
      <c r="AD837" s="6">
        <v>0</v>
      </c>
      <c r="AE837" s="6">
        <v>0</v>
      </c>
      <c r="AF837" s="6">
        <v>2.7524999999999999</v>
      </c>
      <c r="AG837" s="6">
        <v>31195.237499999999</v>
      </c>
      <c r="AH837" s="6">
        <v>11.135</v>
      </c>
      <c r="AI837" s="6">
        <v>0</v>
      </c>
      <c r="AJ837" s="6">
        <v>-9999</v>
      </c>
      <c r="AK837" s="6">
        <v>4009.7449999999999</v>
      </c>
      <c r="AL837" s="6">
        <v>42.152500000000003</v>
      </c>
      <c r="AM837" s="6">
        <v>1886.915</v>
      </c>
      <c r="AN837" s="6">
        <v>14.27</v>
      </c>
      <c r="AO837" s="6">
        <v>26.7925</v>
      </c>
      <c r="AP837" s="6">
        <v>39.195</v>
      </c>
      <c r="AQ837" s="6">
        <v>3.1425000000000001</v>
      </c>
      <c r="AR837" s="6">
        <v>0</v>
      </c>
      <c r="AS837" s="6">
        <v>0</v>
      </c>
      <c r="AT837" s="6">
        <v>0</v>
      </c>
      <c r="AU837" s="6">
        <v>0</v>
      </c>
      <c r="AV837" s="6">
        <v>0</v>
      </c>
      <c r="AW837" s="6">
        <v>0</v>
      </c>
      <c r="AX837" s="6">
        <v>0</v>
      </c>
      <c r="AY837" s="6">
        <v>0</v>
      </c>
      <c r="AZ837" s="6">
        <v>0</v>
      </c>
      <c r="BA837" s="6">
        <v>0</v>
      </c>
    </row>
    <row r="838" spans="1:53" s="6" customFormat="1" x14ac:dyDescent="0.25">
      <c r="A838" s="6">
        <v>2055</v>
      </c>
      <c r="B838" s="6" t="s">
        <v>92</v>
      </c>
      <c r="C838" s="6" t="s">
        <v>102</v>
      </c>
      <c r="D838" s="16" t="s">
        <v>108</v>
      </c>
      <c r="E838" s="6" t="s">
        <v>102</v>
      </c>
      <c r="F838" s="6" t="s">
        <v>51</v>
      </c>
      <c r="G838" s="6" t="s">
        <v>53</v>
      </c>
      <c r="H838" s="6" t="s">
        <v>50</v>
      </c>
      <c r="I838" s="6">
        <v>0.2606</v>
      </c>
      <c r="J838" s="6">
        <v>1497.0150000000001</v>
      </c>
      <c r="K838" s="6">
        <v>2508.1350000000002</v>
      </c>
      <c r="L838" s="6">
        <v>33.527500000000003</v>
      </c>
      <c r="M838" s="6">
        <v>0</v>
      </c>
      <c r="N838" s="6">
        <v>8.375</v>
      </c>
      <c r="O838" s="6">
        <v>0.39</v>
      </c>
      <c r="P838" s="6">
        <v>19.55</v>
      </c>
      <c r="Q838" s="6">
        <v>27.895</v>
      </c>
      <c r="R838" s="6">
        <v>0</v>
      </c>
      <c r="S838" s="6">
        <v>7.1050000000000004</v>
      </c>
      <c r="T838" s="6">
        <v>7.2949999999999999</v>
      </c>
      <c r="U838" s="6">
        <v>0</v>
      </c>
      <c r="V838" s="6">
        <v>0</v>
      </c>
      <c r="W838" s="6">
        <v>0.44500000000000001</v>
      </c>
      <c r="X838" s="6">
        <v>18.38</v>
      </c>
      <c r="Y838" s="6">
        <v>0</v>
      </c>
      <c r="Z838" s="6">
        <v>1869.5</v>
      </c>
      <c r="AA838" s="6">
        <v>0</v>
      </c>
      <c r="AB838" s="6">
        <v>0</v>
      </c>
      <c r="AC838" s="6">
        <v>9.3550000000000004</v>
      </c>
      <c r="AD838" s="6">
        <v>0</v>
      </c>
      <c r="AE838" s="6">
        <v>0</v>
      </c>
      <c r="AF838" s="6">
        <v>2.7374999999999998</v>
      </c>
      <c r="AG838" s="6">
        <v>31195.237499999999</v>
      </c>
      <c r="AH838" s="6">
        <v>12.5075</v>
      </c>
      <c r="AI838" s="6">
        <v>0</v>
      </c>
      <c r="AJ838" s="6">
        <v>-9999</v>
      </c>
      <c r="AK838" s="6">
        <v>4005.15</v>
      </c>
      <c r="AL838" s="6">
        <v>41.902500000000003</v>
      </c>
      <c r="AM838" s="6">
        <v>1887.88</v>
      </c>
      <c r="AN838" s="6">
        <v>14.845000000000001</v>
      </c>
      <c r="AO838" s="6">
        <v>27.895</v>
      </c>
      <c r="AP838" s="6">
        <v>41.412500000000001</v>
      </c>
      <c r="AQ838" s="6">
        <v>3.1274999999999999</v>
      </c>
      <c r="AR838" s="6">
        <v>0</v>
      </c>
      <c r="AS838" s="6">
        <v>0</v>
      </c>
      <c r="AT838" s="6">
        <v>0</v>
      </c>
      <c r="AU838" s="6">
        <v>0</v>
      </c>
      <c r="AV838" s="6">
        <v>0</v>
      </c>
      <c r="AW838" s="6">
        <v>0</v>
      </c>
      <c r="AX838" s="6">
        <v>0</v>
      </c>
      <c r="AY838" s="6">
        <v>0</v>
      </c>
      <c r="AZ838" s="6">
        <v>0</v>
      </c>
      <c r="BA838" s="6">
        <v>0</v>
      </c>
    </row>
    <row r="839" spans="1:53" s="6" customFormat="1" x14ac:dyDescent="0.25">
      <c r="A839" s="6">
        <v>2070</v>
      </c>
      <c r="B839" s="6" t="s">
        <v>92</v>
      </c>
      <c r="C839" s="6" t="s">
        <v>102</v>
      </c>
      <c r="D839" s="16" t="s">
        <v>108</v>
      </c>
      <c r="E839" s="6" t="s">
        <v>102</v>
      </c>
      <c r="F839" s="6" t="s">
        <v>51</v>
      </c>
      <c r="G839" s="6" t="s">
        <v>53</v>
      </c>
      <c r="H839" s="6" t="s">
        <v>50</v>
      </c>
      <c r="I839" s="6">
        <v>0.40029999999999999</v>
      </c>
      <c r="J839" s="6">
        <v>1493.9649999999999</v>
      </c>
      <c r="K839" s="6">
        <v>2502.915</v>
      </c>
      <c r="L839" s="6">
        <v>33.2575</v>
      </c>
      <c r="M839" s="6">
        <v>0</v>
      </c>
      <c r="N839" s="6">
        <v>8.2100000000000009</v>
      </c>
      <c r="O839" s="6">
        <v>0.38500000000000001</v>
      </c>
      <c r="P839" s="6">
        <v>20.4725</v>
      </c>
      <c r="Q839" s="6">
        <v>30.952500000000001</v>
      </c>
      <c r="R839" s="6">
        <v>0</v>
      </c>
      <c r="S839" s="6">
        <v>6.2175000000000002</v>
      </c>
      <c r="T839" s="6">
        <v>6.7725</v>
      </c>
      <c r="U839" s="6">
        <v>0</v>
      </c>
      <c r="V839" s="6">
        <v>0</v>
      </c>
      <c r="W839" s="6">
        <v>0.40250000000000002</v>
      </c>
      <c r="X839" s="6">
        <v>17.7</v>
      </c>
      <c r="Y839" s="6">
        <v>0</v>
      </c>
      <c r="Z839" s="6">
        <v>1874.2025000000001</v>
      </c>
      <c r="AA839" s="6">
        <v>0</v>
      </c>
      <c r="AB839" s="6">
        <v>0</v>
      </c>
      <c r="AC839" s="6">
        <v>8.57</v>
      </c>
      <c r="AD839" s="6">
        <v>0</v>
      </c>
      <c r="AE839" s="6">
        <v>0</v>
      </c>
      <c r="AF839" s="6">
        <v>2.6324999999999998</v>
      </c>
      <c r="AG839" s="6">
        <v>31195.237499999999</v>
      </c>
      <c r="AH839" s="6">
        <v>15.557499999999999</v>
      </c>
      <c r="AI839" s="6">
        <v>0</v>
      </c>
      <c r="AJ839" s="6">
        <v>-9999</v>
      </c>
      <c r="AK839" s="6">
        <v>3996.88</v>
      </c>
      <c r="AL839" s="6">
        <v>41.467500000000001</v>
      </c>
      <c r="AM839" s="6">
        <v>1891.9024999999999</v>
      </c>
      <c r="AN839" s="6">
        <v>13.3925</v>
      </c>
      <c r="AO839" s="6">
        <v>30.952500000000001</v>
      </c>
      <c r="AP839" s="6">
        <v>44.6</v>
      </c>
      <c r="AQ839" s="6">
        <v>3.0175000000000001</v>
      </c>
      <c r="AR839" s="6">
        <v>0</v>
      </c>
      <c r="AS839" s="6">
        <v>0</v>
      </c>
      <c r="AT839" s="6">
        <v>0</v>
      </c>
      <c r="AU839" s="6">
        <v>0</v>
      </c>
      <c r="AV839" s="6">
        <v>0</v>
      </c>
      <c r="AW839" s="6">
        <v>0</v>
      </c>
      <c r="AX839" s="6">
        <v>0</v>
      </c>
      <c r="AY839" s="6">
        <v>0</v>
      </c>
      <c r="AZ839" s="6">
        <v>0</v>
      </c>
      <c r="BA839" s="6">
        <v>0</v>
      </c>
    </row>
    <row r="840" spans="1:53" s="6" customFormat="1" x14ac:dyDescent="0.25">
      <c r="A840" s="6">
        <v>2085</v>
      </c>
      <c r="B840" s="6" t="s">
        <v>92</v>
      </c>
      <c r="C840" s="6" t="s">
        <v>102</v>
      </c>
      <c r="D840" s="16" t="s">
        <v>108</v>
      </c>
      <c r="E840" s="6" t="s">
        <v>102</v>
      </c>
      <c r="F840" s="6" t="s">
        <v>51</v>
      </c>
      <c r="G840" s="6" t="s">
        <v>53</v>
      </c>
      <c r="H840" s="6" t="s">
        <v>50</v>
      </c>
      <c r="I840" s="6">
        <v>0.54</v>
      </c>
      <c r="J840" s="6">
        <v>1490.4949999999999</v>
      </c>
      <c r="K840" s="6">
        <v>2497.625</v>
      </c>
      <c r="L840" s="6">
        <v>33.020000000000003</v>
      </c>
      <c r="M840" s="6">
        <v>0</v>
      </c>
      <c r="N840" s="6">
        <v>8.1225000000000005</v>
      </c>
      <c r="O840" s="6">
        <v>0.38</v>
      </c>
      <c r="P840" s="6">
        <v>21.212499999999999</v>
      </c>
      <c r="Q840" s="6">
        <v>35.395000000000003</v>
      </c>
      <c r="R840" s="6">
        <v>0</v>
      </c>
      <c r="S840" s="6">
        <v>5.7649999999999997</v>
      </c>
      <c r="T840" s="6">
        <v>5.3925000000000001</v>
      </c>
      <c r="U840" s="6">
        <v>0</v>
      </c>
      <c r="V840" s="6">
        <v>0</v>
      </c>
      <c r="W840" s="6">
        <v>0.35249999999999998</v>
      </c>
      <c r="X840" s="6">
        <v>17.545000000000002</v>
      </c>
      <c r="Y840" s="6">
        <v>0</v>
      </c>
      <c r="Z840" s="6">
        <v>1878.5875000000001</v>
      </c>
      <c r="AA840" s="6">
        <v>0</v>
      </c>
      <c r="AB840" s="6">
        <v>0</v>
      </c>
      <c r="AC840" s="6">
        <v>6.8125</v>
      </c>
      <c r="AD840" s="6">
        <v>0</v>
      </c>
      <c r="AE840" s="6">
        <v>0</v>
      </c>
      <c r="AF840" s="6">
        <v>2.48</v>
      </c>
      <c r="AG840" s="6">
        <v>31195.237499999999</v>
      </c>
      <c r="AH840" s="6">
        <v>19.0275</v>
      </c>
      <c r="AI840" s="6">
        <v>0</v>
      </c>
      <c r="AJ840" s="6">
        <v>-9999</v>
      </c>
      <c r="AK840" s="6">
        <v>3988.12</v>
      </c>
      <c r="AL840" s="6">
        <v>41.142499999999998</v>
      </c>
      <c r="AM840" s="6">
        <v>1896.1324999999999</v>
      </c>
      <c r="AN840" s="6">
        <v>11.51</v>
      </c>
      <c r="AO840" s="6">
        <v>35.395000000000003</v>
      </c>
      <c r="AP840" s="6">
        <v>47.052500000000002</v>
      </c>
      <c r="AQ840" s="6">
        <v>2.86</v>
      </c>
      <c r="AR840" s="6">
        <v>0</v>
      </c>
      <c r="AS840" s="6">
        <v>0</v>
      </c>
      <c r="AT840" s="6">
        <v>0</v>
      </c>
      <c r="AU840" s="6">
        <v>0</v>
      </c>
      <c r="AV840" s="6">
        <v>0</v>
      </c>
      <c r="AW840" s="6">
        <v>0</v>
      </c>
      <c r="AX840" s="6">
        <v>0</v>
      </c>
      <c r="AY840" s="6">
        <v>0</v>
      </c>
      <c r="AZ840" s="6">
        <v>0</v>
      </c>
      <c r="BA840" s="6">
        <v>0</v>
      </c>
    </row>
    <row r="841" spans="1:53" s="6" customFormat="1" x14ac:dyDescent="0.25">
      <c r="A841" s="6">
        <v>2100</v>
      </c>
      <c r="B841" s="6" t="s">
        <v>92</v>
      </c>
      <c r="C841" s="6" t="s">
        <v>102</v>
      </c>
      <c r="D841" s="16" t="s">
        <v>108</v>
      </c>
      <c r="E841" s="6" t="s">
        <v>102</v>
      </c>
      <c r="F841" s="6" t="s">
        <v>51</v>
      </c>
      <c r="G841" s="6" t="s">
        <v>53</v>
      </c>
      <c r="H841" s="6" t="s">
        <v>50</v>
      </c>
      <c r="I841" s="6">
        <v>0.6734</v>
      </c>
      <c r="J841" s="6">
        <v>1485.82</v>
      </c>
      <c r="K841" s="6">
        <v>2492.4899999999998</v>
      </c>
      <c r="L841" s="6">
        <v>32.8125</v>
      </c>
      <c r="M841" s="6">
        <v>0</v>
      </c>
      <c r="N841" s="6">
        <v>8.0875000000000004</v>
      </c>
      <c r="O841" s="6">
        <v>0.36749999999999999</v>
      </c>
      <c r="P841" s="6">
        <v>20.065000000000001</v>
      </c>
      <c r="Q841" s="6">
        <v>42.272500000000001</v>
      </c>
      <c r="R841" s="6">
        <v>0</v>
      </c>
      <c r="S841" s="6">
        <v>5.56</v>
      </c>
      <c r="T841" s="6">
        <v>4.9175000000000004</v>
      </c>
      <c r="U841" s="6">
        <v>0</v>
      </c>
      <c r="V841" s="6">
        <v>0</v>
      </c>
      <c r="W841" s="6">
        <v>0.30249999999999999</v>
      </c>
      <c r="X841" s="6">
        <v>17.504999999999999</v>
      </c>
      <c r="Y841" s="6">
        <v>0</v>
      </c>
      <c r="Z841" s="6">
        <v>1881.4525000000001</v>
      </c>
      <c r="AA841" s="6">
        <v>0</v>
      </c>
      <c r="AB841" s="6">
        <v>0</v>
      </c>
      <c r="AC841" s="6">
        <v>4.5025000000000004</v>
      </c>
      <c r="AD841" s="6">
        <v>0</v>
      </c>
      <c r="AE841" s="6">
        <v>0</v>
      </c>
      <c r="AF841" s="6">
        <v>2.355</v>
      </c>
      <c r="AG841" s="6">
        <v>31195.237499999999</v>
      </c>
      <c r="AH841" s="6">
        <v>23.702500000000001</v>
      </c>
      <c r="AI841" s="6">
        <v>0</v>
      </c>
      <c r="AJ841" s="6">
        <v>-9999</v>
      </c>
      <c r="AK841" s="6">
        <v>3978.31</v>
      </c>
      <c r="AL841" s="6">
        <v>40.9</v>
      </c>
      <c r="AM841" s="6">
        <v>1898.9575</v>
      </c>
      <c r="AN841" s="6">
        <v>10.78</v>
      </c>
      <c r="AO841" s="6">
        <v>42.272500000000001</v>
      </c>
      <c r="AP841" s="6">
        <v>48.27</v>
      </c>
      <c r="AQ841" s="6">
        <v>2.7225000000000001</v>
      </c>
      <c r="AR841" s="6">
        <v>0</v>
      </c>
      <c r="AS841" s="6">
        <v>0</v>
      </c>
      <c r="AT841" s="6">
        <v>0</v>
      </c>
      <c r="AU841" s="6">
        <v>0</v>
      </c>
      <c r="AV841" s="6">
        <v>0</v>
      </c>
      <c r="AW841" s="6">
        <v>0</v>
      </c>
      <c r="AX841" s="6">
        <v>0</v>
      </c>
      <c r="AY841" s="6">
        <v>0</v>
      </c>
      <c r="AZ841" s="6">
        <v>0</v>
      </c>
      <c r="BA841" s="6">
        <v>0</v>
      </c>
    </row>
    <row r="842" spans="1:53" s="6" customFormat="1" x14ac:dyDescent="0.25">
      <c r="A842" s="6">
        <v>0</v>
      </c>
      <c r="B842" s="6" t="s">
        <v>97</v>
      </c>
      <c r="C842" s="6" t="s">
        <v>102</v>
      </c>
      <c r="D842" s="16" t="s">
        <v>107</v>
      </c>
      <c r="E842" s="6" t="s">
        <v>102</v>
      </c>
      <c r="F842" s="6" t="s">
        <v>51</v>
      </c>
      <c r="G842" s="6" t="s">
        <v>53</v>
      </c>
      <c r="H842" s="6" t="s">
        <v>50</v>
      </c>
      <c r="I842" s="6">
        <v>0</v>
      </c>
      <c r="J842" s="6">
        <v>1582.425</v>
      </c>
      <c r="K842" s="6">
        <v>3193.1075000000001</v>
      </c>
      <c r="L842" s="6">
        <v>171.875</v>
      </c>
      <c r="M842" s="6">
        <v>0</v>
      </c>
      <c r="N842" s="6">
        <v>24.125</v>
      </c>
      <c r="O842" s="6">
        <v>5.9</v>
      </c>
      <c r="P842" s="6">
        <v>31.177499999999998</v>
      </c>
      <c r="Q842" s="6">
        <v>5.3550000000000004</v>
      </c>
      <c r="R842" s="6">
        <v>0</v>
      </c>
      <c r="S842" s="6">
        <v>29.655000000000001</v>
      </c>
      <c r="T842" s="6">
        <v>0</v>
      </c>
      <c r="U842" s="6">
        <v>0</v>
      </c>
      <c r="V842" s="6">
        <v>0</v>
      </c>
      <c r="W842" s="6">
        <v>0</v>
      </c>
      <c r="X842" s="6">
        <v>43.762500000000003</v>
      </c>
      <c r="Y842" s="6">
        <v>0</v>
      </c>
      <c r="Z842" s="6">
        <v>5431.71</v>
      </c>
      <c r="AA842" s="6">
        <v>0</v>
      </c>
      <c r="AB842" s="6">
        <v>0</v>
      </c>
      <c r="AC842" s="6">
        <v>374.35250000000002</v>
      </c>
      <c r="AD842" s="6">
        <v>0</v>
      </c>
      <c r="AE842" s="6">
        <v>0</v>
      </c>
      <c r="AF842" s="6">
        <v>62.42</v>
      </c>
      <c r="AG842" s="6">
        <v>17022.665000000001</v>
      </c>
      <c r="AH842" s="6">
        <v>0</v>
      </c>
      <c r="AI842" s="6">
        <v>0</v>
      </c>
      <c r="AJ842" s="6">
        <v>-9999</v>
      </c>
      <c r="AK842" s="6">
        <v>4775.5325000000003</v>
      </c>
      <c r="AL842" s="6">
        <v>196</v>
      </c>
      <c r="AM842" s="6">
        <v>5475.4724999999999</v>
      </c>
      <c r="AN842" s="6">
        <v>29.655000000000001</v>
      </c>
      <c r="AO842" s="6">
        <v>5.3550000000000004</v>
      </c>
      <c r="AP842" s="6">
        <v>405.53</v>
      </c>
      <c r="AQ842" s="6">
        <v>68.319999999999993</v>
      </c>
      <c r="AR842" s="6">
        <v>0</v>
      </c>
      <c r="AS842" s="6">
        <v>0</v>
      </c>
      <c r="AT842" s="6">
        <v>0</v>
      </c>
      <c r="AU842" s="6">
        <v>0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0</v>
      </c>
    </row>
    <row r="843" spans="1:53" s="6" customFormat="1" x14ac:dyDescent="0.25">
      <c r="A843" s="6">
        <v>2010</v>
      </c>
      <c r="B843" s="6" t="s">
        <v>97</v>
      </c>
      <c r="C843" s="6" t="s">
        <v>102</v>
      </c>
      <c r="D843" s="16" t="s">
        <v>107</v>
      </c>
      <c r="E843" s="6" t="s">
        <v>102</v>
      </c>
      <c r="F843" s="6" t="s">
        <v>51</v>
      </c>
      <c r="G843" s="6" t="s">
        <v>53</v>
      </c>
      <c r="H843" s="6" t="s">
        <v>50</v>
      </c>
      <c r="I843" s="6">
        <v>0</v>
      </c>
      <c r="J843" s="6">
        <v>1568.93</v>
      </c>
      <c r="K843" s="6">
        <v>3136.9175</v>
      </c>
      <c r="L843" s="6">
        <v>169.92250000000001</v>
      </c>
      <c r="M843" s="6">
        <v>0</v>
      </c>
      <c r="N843" s="6">
        <v>23.947500000000002</v>
      </c>
      <c r="O843" s="6">
        <v>5.8975</v>
      </c>
      <c r="P843" s="6">
        <v>87.322500000000005</v>
      </c>
      <c r="Q843" s="6">
        <v>19.155899999999999</v>
      </c>
      <c r="R843" s="6">
        <v>0</v>
      </c>
      <c r="S843" s="6">
        <v>26.375</v>
      </c>
      <c r="T843" s="6">
        <v>1.6675</v>
      </c>
      <c r="U843" s="6">
        <v>0</v>
      </c>
      <c r="V843" s="6">
        <v>0</v>
      </c>
      <c r="W843" s="6">
        <v>0</v>
      </c>
      <c r="X843" s="6">
        <v>43.762500000000003</v>
      </c>
      <c r="Y843" s="6">
        <v>0</v>
      </c>
      <c r="Z843" s="6">
        <v>5436.6324999999997</v>
      </c>
      <c r="AA843" s="6">
        <v>0</v>
      </c>
      <c r="AB843" s="6">
        <v>0</v>
      </c>
      <c r="AC843" s="6">
        <v>359.58409999999998</v>
      </c>
      <c r="AD843" s="6">
        <v>0</v>
      </c>
      <c r="AE843" s="6">
        <v>0</v>
      </c>
      <c r="AF843" s="6">
        <v>62.255000000000003</v>
      </c>
      <c r="AG843" s="6">
        <v>17022.665000000001</v>
      </c>
      <c r="AH843" s="6">
        <v>13.494999999999999</v>
      </c>
      <c r="AI843" s="6">
        <v>0</v>
      </c>
      <c r="AJ843" s="6">
        <v>-9999</v>
      </c>
      <c r="AK843" s="6">
        <v>4705.8474999999999</v>
      </c>
      <c r="AL843" s="6">
        <v>193.87</v>
      </c>
      <c r="AM843" s="6">
        <v>5480.3950000000004</v>
      </c>
      <c r="AN843" s="6">
        <v>28.0425</v>
      </c>
      <c r="AO843" s="6">
        <v>19.155899999999999</v>
      </c>
      <c r="AP843" s="6">
        <v>460.40159999999997</v>
      </c>
      <c r="AQ843" s="6">
        <v>68.152500000000003</v>
      </c>
      <c r="AR843" s="6">
        <v>0</v>
      </c>
      <c r="AS843" s="6">
        <v>0</v>
      </c>
      <c r="AT843" s="6">
        <v>0</v>
      </c>
      <c r="AU843" s="6">
        <v>0</v>
      </c>
      <c r="AV843" s="6">
        <v>0</v>
      </c>
      <c r="AW843" s="6">
        <v>0</v>
      </c>
      <c r="AX843" s="6">
        <v>0</v>
      </c>
      <c r="AY843" s="6">
        <v>0</v>
      </c>
      <c r="AZ843" s="6">
        <v>0</v>
      </c>
      <c r="BA843" s="6">
        <v>0</v>
      </c>
    </row>
    <row r="844" spans="1:53" s="6" customFormat="1" x14ac:dyDescent="0.25">
      <c r="A844" s="6">
        <v>2025</v>
      </c>
      <c r="B844" s="6" t="s">
        <v>97</v>
      </c>
      <c r="C844" s="6" t="s">
        <v>102</v>
      </c>
      <c r="D844" s="16" t="s">
        <v>107</v>
      </c>
      <c r="E844" s="6" t="s">
        <v>102</v>
      </c>
      <c r="F844" s="6" t="s">
        <v>51</v>
      </c>
      <c r="G844" s="6" t="s">
        <v>53</v>
      </c>
      <c r="H844" s="6" t="s">
        <v>50</v>
      </c>
      <c r="I844" s="6">
        <v>8.2799999999999999E-2</v>
      </c>
      <c r="J844" s="6">
        <v>1565.1125</v>
      </c>
      <c r="K844" s="6">
        <v>3124.0374999999999</v>
      </c>
      <c r="L844" s="6">
        <v>167.13749999999999</v>
      </c>
      <c r="M844" s="6">
        <v>0</v>
      </c>
      <c r="N844" s="6">
        <v>23.545000000000002</v>
      </c>
      <c r="O844" s="6">
        <v>5.8949999999999996</v>
      </c>
      <c r="P844" s="6">
        <v>81.288899999999998</v>
      </c>
      <c r="Q844" s="6">
        <v>37.545000000000002</v>
      </c>
      <c r="R844" s="6">
        <v>0</v>
      </c>
      <c r="S844" s="6">
        <v>25.680099999999999</v>
      </c>
      <c r="T844" s="6">
        <v>6.2408000000000001</v>
      </c>
      <c r="U844" s="6">
        <v>0</v>
      </c>
      <c r="V844" s="6">
        <v>0</v>
      </c>
      <c r="W844" s="6">
        <v>0</v>
      </c>
      <c r="X844" s="6">
        <v>43.768099999999997</v>
      </c>
      <c r="Y844" s="6">
        <v>0</v>
      </c>
      <c r="Z844" s="6">
        <v>5438.5852000000004</v>
      </c>
      <c r="AA844" s="6">
        <v>0</v>
      </c>
      <c r="AB844" s="6">
        <v>0</v>
      </c>
      <c r="AC844" s="6">
        <v>357.53829999999999</v>
      </c>
      <c r="AD844" s="6">
        <v>0</v>
      </c>
      <c r="AE844" s="6">
        <v>0</v>
      </c>
      <c r="AF844" s="6">
        <v>62.178600000000003</v>
      </c>
      <c r="AG844" s="6">
        <v>17022.665000000001</v>
      </c>
      <c r="AH844" s="6">
        <v>17.3125</v>
      </c>
      <c r="AI844" s="6">
        <v>0</v>
      </c>
      <c r="AJ844" s="6">
        <v>-9999</v>
      </c>
      <c r="AK844" s="6">
        <v>4689.1499999999996</v>
      </c>
      <c r="AL844" s="6">
        <v>190.6825</v>
      </c>
      <c r="AM844" s="6">
        <v>5482.3531999999996</v>
      </c>
      <c r="AN844" s="6">
        <v>31.9209</v>
      </c>
      <c r="AO844" s="6">
        <v>37.545000000000002</v>
      </c>
      <c r="AP844" s="6">
        <v>456.1397</v>
      </c>
      <c r="AQ844" s="6">
        <v>68.073599999999999</v>
      </c>
      <c r="AR844" s="6">
        <v>0</v>
      </c>
      <c r="AS844" s="6">
        <v>0</v>
      </c>
      <c r="AT844" s="6">
        <v>0</v>
      </c>
      <c r="AU844" s="6">
        <v>0</v>
      </c>
      <c r="AV844" s="6">
        <v>0</v>
      </c>
      <c r="AW844" s="6">
        <v>0</v>
      </c>
      <c r="AX844" s="6">
        <v>0</v>
      </c>
      <c r="AY844" s="6">
        <v>0</v>
      </c>
      <c r="AZ844" s="6">
        <v>0</v>
      </c>
      <c r="BA844" s="6">
        <v>0</v>
      </c>
    </row>
    <row r="845" spans="1:53" s="6" customFormat="1" x14ac:dyDescent="0.25">
      <c r="A845" s="6">
        <v>2040</v>
      </c>
      <c r="B845" s="6" t="s">
        <v>97</v>
      </c>
      <c r="C845" s="6" t="s">
        <v>102</v>
      </c>
      <c r="D845" s="16" t="s">
        <v>107</v>
      </c>
      <c r="E845" s="6" t="s">
        <v>102</v>
      </c>
      <c r="F845" s="6" t="s">
        <v>51</v>
      </c>
      <c r="G845" s="6" t="s">
        <v>53</v>
      </c>
      <c r="H845" s="6" t="s">
        <v>50</v>
      </c>
      <c r="I845" s="6">
        <v>0.17169999999999999</v>
      </c>
      <c r="J845" s="6">
        <v>1560.1075000000001</v>
      </c>
      <c r="K845" s="6">
        <v>3107.8825000000002</v>
      </c>
      <c r="L845" s="6">
        <v>164.51499999999999</v>
      </c>
      <c r="M845" s="6">
        <v>0</v>
      </c>
      <c r="N845" s="6">
        <v>23.295000000000002</v>
      </c>
      <c r="O845" s="6">
        <v>5.8949999999999996</v>
      </c>
      <c r="P845" s="6">
        <v>95.660700000000006</v>
      </c>
      <c r="Q845" s="6">
        <v>37.836300000000001</v>
      </c>
      <c r="R845" s="6">
        <v>0</v>
      </c>
      <c r="S845" s="6">
        <v>25.2713</v>
      </c>
      <c r="T845" s="6">
        <v>11.5139</v>
      </c>
      <c r="U845" s="6">
        <v>0</v>
      </c>
      <c r="V845" s="6">
        <v>0</v>
      </c>
      <c r="W845" s="6">
        <v>0</v>
      </c>
      <c r="X845" s="6">
        <v>43.773600000000002</v>
      </c>
      <c r="Y845" s="6">
        <v>0</v>
      </c>
      <c r="Z845" s="6">
        <v>5441.3779000000004</v>
      </c>
      <c r="AA845" s="6">
        <v>0</v>
      </c>
      <c r="AB845" s="6">
        <v>0</v>
      </c>
      <c r="AC845" s="6">
        <v>354.32909999999998</v>
      </c>
      <c r="AD845" s="6">
        <v>0</v>
      </c>
      <c r="AE845" s="6">
        <v>0</v>
      </c>
      <c r="AF845" s="6">
        <v>62.089799999999997</v>
      </c>
      <c r="AG845" s="6">
        <v>17022.665000000001</v>
      </c>
      <c r="AH845" s="6">
        <v>22.317499999999999</v>
      </c>
      <c r="AI845" s="6">
        <v>0</v>
      </c>
      <c r="AJ845" s="6">
        <v>-9999</v>
      </c>
      <c r="AK845" s="6">
        <v>4667.99</v>
      </c>
      <c r="AL845" s="6">
        <v>187.81</v>
      </c>
      <c r="AM845" s="6">
        <v>5485.1514999999999</v>
      </c>
      <c r="AN845" s="6">
        <v>36.785200000000003</v>
      </c>
      <c r="AO845" s="6">
        <v>37.836300000000001</v>
      </c>
      <c r="AP845" s="6">
        <v>472.3073</v>
      </c>
      <c r="AQ845" s="6">
        <v>67.984800000000007</v>
      </c>
      <c r="AR845" s="6">
        <v>0</v>
      </c>
      <c r="AS845" s="6">
        <v>0</v>
      </c>
      <c r="AT845" s="6">
        <v>0</v>
      </c>
      <c r="AU845" s="6">
        <v>0</v>
      </c>
      <c r="AV845" s="6">
        <v>0</v>
      </c>
      <c r="AW845" s="6">
        <v>0</v>
      </c>
      <c r="AX845" s="6">
        <v>0</v>
      </c>
      <c r="AY845" s="6">
        <v>0</v>
      </c>
      <c r="AZ845" s="6">
        <v>0</v>
      </c>
      <c r="BA845" s="6">
        <v>0</v>
      </c>
    </row>
    <row r="846" spans="1:53" s="6" customFormat="1" x14ac:dyDescent="0.25">
      <c r="A846" s="6">
        <v>2055</v>
      </c>
      <c r="B846" s="6" t="s">
        <v>97</v>
      </c>
      <c r="C846" s="6" t="s">
        <v>102</v>
      </c>
      <c r="D846" s="16" t="s">
        <v>107</v>
      </c>
      <c r="E846" s="6" t="s">
        <v>102</v>
      </c>
      <c r="F846" s="6" t="s">
        <v>51</v>
      </c>
      <c r="G846" s="6" t="s">
        <v>53</v>
      </c>
      <c r="H846" s="6" t="s">
        <v>50</v>
      </c>
      <c r="I846" s="6">
        <v>0.2606</v>
      </c>
      <c r="J846" s="6">
        <v>1550.9974999999999</v>
      </c>
      <c r="K846" s="6">
        <v>3087.64</v>
      </c>
      <c r="L846" s="6">
        <v>162.13999999999999</v>
      </c>
      <c r="M846" s="6">
        <v>0</v>
      </c>
      <c r="N846" s="6">
        <v>22.35</v>
      </c>
      <c r="O846" s="6">
        <v>5.8949999999999996</v>
      </c>
      <c r="P846" s="6">
        <v>113.858</v>
      </c>
      <c r="Q846" s="6">
        <v>50.8459</v>
      </c>
      <c r="R846" s="6">
        <v>0</v>
      </c>
      <c r="S846" s="6">
        <v>24.888400000000001</v>
      </c>
      <c r="T846" s="6">
        <v>6.4114000000000004</v>
      </c>
      <c r="U846" s="6">
        <v>0</v>
      </c>
      <c r="V846" s="6">
        <v>0</v>
      </c>
      <c r="W846" s="6">
        <v>0</v>
      </c>
      <c r="X846" s="6">
        <v>43.502099999999999</v>
      </c>
      <c r="Y846" s="6">
        <v>0</v>
      </c>
      <c r="Z846" s="6">
        <v>5448.1553999999996</v>
      </c>
      <c r="AA846" s="6">
        <v>0</v>
      </c>
      <c r="AB846" s="6">
        <v>0</v>
      </c>
      <c r="AC846" s="6">
        <v>345.77519999999998</v>
      </c>
      <c r="AD846" s="6">
        <v>0</v>
      </c>
      <c r="AE846" s="6">
        <v>0</v>
      </c>
      <c r="AF846" s="6">
        <v>61.978400000000001</v>
      </c>
      <c r="AG846" s="6">
        <v>17022.665000000001</v>
      </c>
      <c r="AH846" s="6">
        <v>31.427499999999998</v>
      </c>
      <c r="AI846" s="6">
        <v>0</v>
      </c>
      <c r="AJ846" s="6">
        <v>-9999</v>
      </c>
      <c r="AK846" s="6">
        <v>4638.6374999999998</v>
      </c>
      <c r="AL846" s="6">
        <v>184.49</v>
      </c>
      <c r="AM846" s="6">
        <v>5491.6575000000003</v>
      </c>
      <c r="AN846" s="6">
        <v>31.299900000000001</v>
      </c>
      <c r="AO846" s="6">
        <v>50.8459</v>
      </c>
      <c r="AP846" s="6">
        <v>491.06079999999997</v>
      </c>
      <c r="AQ846" s="6">
        <v>67.873400000000004</v>
      </c>
      <c r="AR846" s="6">
        <v>0</v>
      </c>
      <c r="AS846" s="6">
        <v>0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0</v>
      </c>
      <c r="AZ846" s="6">
        <v>0</v>
      </c>
      <c r="BA846" s="6">
        <v>0</v>
      </c>
    </row>
    <row r="847" spans="1:53" s="6" customFormat="1" x14ac:dyDescent="0.25">
      <c r="A847" s="6">
        <v>2070</v>
      </c>
      <c r="B847" s="6" t="s">
        <v>97</v>
      </c>
      <c r="C847" s="6" t="s">
        <v>102</v>
      </c>
      <c r="D847" s="16" t="s">
        <v>107</v>
      </c>
      <c r="E847" s="6" t="s">
        <v>102</v>
      </c>
      <c r="F847" s="6" t="s">
        <v>51</v>
      </c>
      <c r="G847" s="6" t="s">
        <v>53</v>
      </c>
      <c r="H847" s="6" t="s">
        <v>50</v>
      </c>
      <c r="I847" s="6">
        <v>0.40029999999999999</v>
      </c>
      <c r="J847" s="6">
        <v>1533.5442</v>
      </c>
      <c r="K847" s="6">
        <v>3050.4775</v>
      </c>
      <c r="L847" s="6">
        <v>157.4984</v>
      </c>
      <c r="M847" s="6">
        <v>0</v>
      </c>
      <c r="N847" s="6">
        <v>20.1341</v>
      </c>
      <c r="O847" s="6">
        <v>5.8849999999999998</v>
      </c>
      <c r="P847" s="6">
        <v>142.87989999999999</v>
      </c>
      <c r="Q847" s="6">
        <v>133.50239999999999</v>
      </c>
      <c r="R847" s="6">
        <v>0</v>
      </c>
      <c r="S847" s="6">
        <v>24.368600000000001</v>
      </c>
      <c r="T847" s="6">
        <v>4.4324000000000003</v>
      </c>
      <c r="U847" s="6">
        <v>0</v>
      </c>
      <c r="V847" s="6">
        <v>0</v>
      </c>
      <c r="W847" s="6">
        <v>0</v>
      </c>
      <c r="X847" s="6">
        <v>42.741199999999999</v>
      </c>
      <c r="Y847" s="6">
        <v>0</v>
      </c>
      <c r="Z847" s="6">
        <v>5453.6543000000001</v>
      </c>
      <c r="AA847" s="6">
        <v>0</v>
      </c>
      <c r="AB847" s="6">
        <v>0</v>
      </c>
      <c r="AC847" s="6">
        <v>276.79430000000002</v>
      </c>
      <c r="AD847" s="6">
        <v>0</v>
      </c>
      <c r="AE847" s="6">
        <v>0</v>
      </c>
      <c r="AF847" s="6">
        <v>61.072000000000003</v>
      </c>
      <c r="AG847" s="6">
        <v>17022.665000000001</v>
      </c>
      <c r="AH847" s="6">
        <v>48.880800000000001</v>
      </c>
      <c r="AI847" s="6">
        <v>0</v>
      </c>
      <c r="AJ847" s="6">
        <v>-9999</v>
      </c>
      <c r="AK847" s="6">
        <v>4584.0217000000002</v>
      </c>
      <c r="AL847" s="6">
        <v>177.63249999999999</v>
      </c>
      <c r="AM847" s="6">
        <v>5496.3954000000003</v>
      </c>
      <c r="AN847" s="6">
        <v>28.800999999999998</v>
      </c>
      <c r="AO847" s="6">
        <v>133.50239999999999</v>
      </c>
      <c r="AP847" s="6">
        <v>468.55500000000001</v>
      </c>
      <c r="AQ847" s="6">
        <v>66.956999999999994</v>
      </c>
      <c r="AR847" s="6">
        <v>0</v>
      </c>
      <c r="AS847" s="6">
        <v>0</v>
      </c>
      <c r="AT847" s="6">
        <v>0</v>
      </c>
      <c r="AU847" s="6">
        <v>0</v>
      </c>
      <c r="AV847" s="6">
        <v>0</v>
      </c>
      <c r="AW847" s="6">
        <v>0</v>
      </c>
      <c r="AX847" s="6">
        <v>0</v>
      </c>
      <c r="AY847" s="6">
        <v>0</v>
      </c>
      <c r="AZ847" s="6">
        <v>0</v>
      </c>
      <c r="BA847" s="6">
        <v>0</v>
      </c>
    </row>
    <row r="848" spans="1:53" s="6" customFormat="1" x14ac:dyDescent="0.25">
      <c r="A848" s="6">
        <v>2085</v>
      </c>
      <c r="B848" s="6" t="s">
        <v>97</v>
      </c>
      <c r="C848" s="6" t="s">
        <v>102</v>
      </c>
      <c r="D848" s="16" t="s">
        <v>107</v>
      </c>
      <c r="E848" s="6" t="s">
        <v>102</v>
      </c>
      <c r="F848" s="6" t="s">
        <v>51</v>
      </c>
      <c r="G848" s="6" t="s">
        <v>53</v>
      </c>
      <c r="H848" s="6" t="s">
        <v>50</v>
      </c>
      <c r="I848" s="6">
        <v>0.54</v>
      </c>
      <c r="J848" s="6">
        <v>1510.3518999999999</v>
      </c>
      <c r="K848" s="6">
        <v>3011.8074999999999</v>
      </c>
      <c r="L848" s="6">
        <v>152.68</v>
      </c>
      <c r="M848" s="6">
        <v>0</v>
      </c>
      <c r="N848" s="6">
        <v>17.96</v>
      </c>
      <c r="O848" s="6">
        <v>5.8775000000000004</v>
      </c>
      <c r="P848" s="6">
        <v>163.59100000000001</v>
      </c>
      <c r="Q848" s="6">
        <v>289.7611</v>
      </c>
      <c r="R848" s="6">
        <v>0</v>
      </c>
      <c r="S848" s="6">
        <v>23.6737</v>
      </c>
      <c r="T848" s="6">
        <v>4.4844999999999997</v>
      </c>
      <c r="U848" s="6">
        <v>0</v>
      </c>
      <c r="V848" s="6">
        <v>0</v>
      </c>
      <c r="W848" s="6">
        <v>0</v>
      </c>
      <c r="X848" s="6">
        <v>40.8414</v>
      </c>
      <c r="Y848" s="6">
        <v>0</v>
      </c>
      <c r="Z848" s="6">
        <v>5458.4960000000001</v>
      </c>
      <c r="AA848" s="6">
        <v>0</v>
      </c>
      <c r="AB848" s="6">
        <v>0</v>
      </c>
      <c r="AC848" s="6">
        <v>147.69309999999999</v>
      </c>
      <c r="AD848" s="6">
        <v>0</v>
      </c>
      <c r="AE848" s="6">
        <v>0</v>
      </c>
      <c r="AF848" s="6">
        <v>56.574199999999998</v>
      </c>
      <c r="AG848" s="6">
        <v>17022.665000000001</v>
      </c>
      <c r="AH848" s="6">
        <v>72.073099999999997</v>
      </c>
      <c r="AI848" s="6">
        <v>0</v>
      </c>
      <c r="AJ848" s="6">
        <v>-9999</v>
      </c>
      <c r="AK848" s="6">
        <v>4522.1593999999996</v>
      </c>
      <c r="AL848" s="6">
        <v>170.64</v>
      </c>
      <c r="AM848" s="6">
        <v>5499.3374000000003</v>
      </c>
      <c r="AN848" s="6">
        <v>28.158200000000001</v>
      </c>
      <c r="AO848" s="6">
        <v>289.7611</v>
      </c>
      <c r="AP848" s="6">
        <v>383.35719999999998</v>
      </c>
      <c r="AQ848" s="6">
        <v>62.451700000000002</v>
      </c>
      <c r="AR848" s="6">
        <v>0</v>
      </c>
      <c r="AS848" s="6">
        <v>0</v>
      </c>
      <c r="AT848" s="6">
        <v>0</v>
      </c>
      <c r="AU848" s="6">
        <v>0</v>
      </c>
      <c r="AV848" s="6">
        <v>0</v>
      </c>
      <c r="AW848" s="6">
        <v>0</v>
      </c>
      <c r="AX848" s="6">
        <v>0</v>
      </c>
      <c r="AY848" s="6">
        <v>0</v>
      </c>
      <c r="AZ848" s="6">
        <v>0</v>
      </c>
      <c r="BA848" s="6">
        <v>0</v>
      </c>
    </row>
    <row r="849" spans="1:53" s="6" customFormat="1" x14ac:dyDescent="0.25">
      <c r="A849" s="6">
        <v>2100</v>
      </c>
      <c r="B849" s="6" t="s">
        <v>97</v>
      </c>
      <c r="C849" s="6" t="s">
        <v>102</v>
      </c>
      <c r="D849" s="16" t="s">
        <v>107</v>
      </c>
      <c r="E849" s="6" t="s">
        <v>102</v>
      </c>
      <c r="F849" s="6" t="s">
        <v>51</v>
      </c>
      <c r="G849" s="6" t="s">
        <v>53</v>
      </c>
      <c r="H849" s="6" t="s">
        <v>50</v>
      </c>
      <c r="I849" s="6">
        <v>0.6734</v>
      </c>
      <c r="J849" s="6">
        <v>1486.2429999999999</v>
      </c>
      <c r="K849" s="6">
        <v>2971.25</v>
      </c>
      <c r="L849" s="6">
        <v>148.85659999999999</v>
      </c>
      <c r="M849" s="6">
        <v>0</v>
      </c>
      <c r="N849" s="6">
        <v>17.352499999999999</v>
      </c>
      <c r="O849" s="6">
        <v>5.86</v>
      </c>
      <c r="P849" s="6">
        <v>167.40289999999999</v>
      </c>
      <c r="Q849" s="6">
        <v>392.18880000000001</v>
      </c>
      <c r="R849" s="6">
        <v>0</v>
      </c>
      <c r="S849" s="6">
        <v>22.359000000000002</v>
      </c>
      <c r="T849" s="6">
        <v>4.6844999999999999</v>
      </c>
      <c r="U849" s="6">
        <v>0</v>
      </c>
      <c r="V849" s="6">
        <v>0</v>
      </c>
      <c r="W849" s="6">
        <v>0</v>
      </c>
      <c r="X849" s="6">
        <v>40.811599999999999</v>
      </c>
      <c r="Y849" s="6">
        <v>0</v>
      </c>
      <c r="Z849" s="6">
        <v>5461.8891000000003</v>
      </c>
      <c r="AA849" s="6">
        <v>0</v>
      </c>
      <c r="AB849" s="6">
        <v>0</v>
      </c>
      <c r="AC849" s="6">
        <v>90.885000000000005</v>
      </c>
      <c r="AD849" s="6">
        <v>0</v>
      </c>
      <c r="AE849" s="6">
        <v>0</v>
      </c>
      <c r="AF849" s="6">
        <v>49.9</v>
      </c>
      <c r="AG849" s="6">
        <v>17022.665000000001</v>
      </c>
      <c r="AH849" s="6">
        <v>96.182000000000002</v>
      </c>
      <c r="AI849" s="6">
        <v>0</v>
      </c>
      <c r="AJ849" s="6">
        <v>-9999</v>
      </c>
      <c r="AK849" s="6">
        <v>4457.4930000000004</v>
      </c>
      <c r="AL849" s="6">
        <v>166.20910000000001</v>
      </c>
      <c r="AM849" s="6">
        <v>5502.7007999999996</v>
      </c>
      <c r="AN849" s="6">
        <v>27.043500000000002</v>
      </c>
      <c r="AO849" s="6">
        <v>392.18880000000001</v>
      </c>
      <c r="AP849" s="6">
        <v>354.4699</v>
      </c>
      <c r="AQ849" s="6">
        <v>55.76</v>
      </c>
      <c r="AR849" s="6">
        <v>0</v>
      </c>
      <c r="AS849" s="6">
        <v>0</v>
      </c>
      <c r="AT849" s="6">
        <v>0</v>
      </c>
      <c r="AU849" s="6">
        <v>0</v>
      </c>
      <c r="AV849" s="6">
        <v>0</v>
      </c>
      <c r="AW849" s="6">
        <v>0</v>
      </c>
      <c r="AX849" s="6">
        <v>0</v>
      </c>
      <c r="AY849" s="6">
        <v>0</v>
      </c>
      <c r="AZ849" s="6">
        <v>0</v>
      </c>
      <c r="BA849" s="6">
        <v>0</v>
      </c>
    </row>
    <row r="850" spans="1:53" s="6" customFormat="1" x14ac:dyDescent="0.25">
      <c r="A850" s="6">
        <v>0</v>
      </c>
      <c r="B850" s="6" t="s">
        <v>98</v>
      </c>
      <c r="C850" s="6" t="s">
        <v>102</v>
      </c>
      <c r="D850" s="16" t="s">
        <v>109</v>
      </c>
      <c r="E850" s="6" t="s">
        <v>102</v>
      </c>
      <c r="F850" s="6" t="s">
        <v>51</v>
      </c>
      <c r="G850" s="6" t="s">
        <v>53</v>
      </c>
      <c r="H850" s="6" t="s">
        <v>50</v>
      </c>
      <c r="I850" s="6">
        <v>0</v>
      </c>
      <c r="J850" s="6">
        <v>194.625</v>
      </c>
      <c r="K850" s="6">
        <v>225.91249999999999</v>
      </c>
      <c r="L850" s="6">
        <v>22.045000000000002</v>
      </c>
      <c r="M850" s="6">
        <v>0</v>
      </c>
      <c r="N850" s="6">
        <v>0.22750000000000001</v>
      </c>
      <c r="O850" s="6">
        <v>0</v>
      </c>
      <c r="P850" s="6">
        <v>0.58750000000000002</v>
      </c>
      <c r="Q850" s="6">
        <v>0</v>
      </c>
      <c r="R850" s="6">
        <v>0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1.1475</v>
      </c>
      <c r="Y850" s="6">
        <v>2.3224999999999998</v>
      </c>
      <c r="Z850" s="6">
        <v>118.83499999999999</v>
      </c>
      <c r="AA850" s="6">
        <v>0</v>
      </c>
      <c r="AB850" s="6">
        <v>0</v>
      </c>
      <c r="AC850" s="6">
        <v>16.327500000000001</v>
      </c>
      <c r="AD850" s="6">
        <v>0</v>
      </c>
      <c r="AE850" s="6">
        <v>0</v>
      </c>
      <c r="AF850" s="6">
        <v>0.17249999999999999</v>
      </c>
      <c r="AG850" s="6">
        <v>9820.0375000000004</v>
      </c>
      <c r="AH850" s="6">
        <v>0</v>
      </c>
      <c r="AI850" s="6">
        <v>0</v>
      </c>
      <c r="AJ850" s="6">
        <v>-9999</v>
      </c>
      <c r="AK850" s="6">
        <v>420.53750000000002</v>
      </c>
      <c r="AL850" s="6">
        <v>22.272500000000001</v>
      </c>
      <c r="AM850" s="6">
        <v>122.30500000000001</v>
      </c>
      <c r="AN850" s="6">
        <v>0</v>
      </c>
      <c r="AO850" s="6">
        <v>0</v>
      </c>
      <c r="AP850" s="6">
        <v>16.914999999999999</v>
      </c>
      <c r="AQ850" s="6">
        <v>0.17249999999999999</v>
      </c>
      <c r="AR850" s="6">
        <v>0</v>
      </c>
      <c r="AS850" s="6">
        <v>0</v>
      </c>
      <c r="AT850" s="6">
        <v>0</v>
      </c>
      <c r="AU850" s="6">
        <v>0</v>
      </c>
      <c r="AV850" s="6">
        <v>0</v>
      </c>
      <c r="AW850" s="6">
        <v>0</v>
      </c>
      <c r="AX850" s="6">
        <v>0</v>
      </c>
      <c r="AY850" s="6">
        <v>0</v>
      </c>
      <c r="AZ850" s="6">
        <v>0</v>
      </c>
      <c r="BA850" s="6">
        <v>0</v>
      </c>
    </row>
    <row r="851" spans="1:53" s="6" customFormat="1" x14ac:dyDescent="0.25">
      <c r="A851" s="6">
        <v>2010</v>
      </c>
      <c r="B851" s="6" t="s">
        <v>98</v>
      </c>
      <c r="C851" s="6" t="s">
        <v>102</v>
      </c>
      <c r="D851" s="16" t="s">
        <v>109</v>
      </c>
      <c r="E851" s="6" t="s">
        <v>102</v>
      </c>
      <c r="F851" s="6" t="s">
        <v>51</v>
      </c>
      <c r="G851" s="6" t="s">
        <v>53</v>
      </c>
      <c r="H851" s="6" t="s">
        <v>50</v>
      </c>
      <c r="I851" s="6">
        <v>0</v>
      </c>
      <c r="J851" s="6">
        <v>193.42750000000001</v>
      </c>
      <c r="K851" s="6">
        <v>221.595</v>
      </c>
      <c r="L851" s="6">
        <v>22.017499999999998</v>
      </c>
      <c r="M851" s="6">
        <v>0</v>
      </c>
      <c r="N851" s="6">
        <v>0.22750000000000001</v>
      </c>
      <c r="O851" s="6">
        <v>0</v>
      </c>
      <c r="P851" s="6">
        <v>4.9225000000000003</v>
      </c>
      <c r="Q851" s="6">
        <v>0.45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1.1475</v>
      </c>
      <c r="Y851" s="6">
        <v>1.7925</v>
      </c>
      <c r="Z851" s="6">
        <v>119.36499999999999</v>
      </c>
      <c r="AA851" s="6">
        <v>0</v>
      </c>
      <c r="AB851" s="6">
        <v>0</v>
      </c>
      <c r="AC851" s="6">
        <v>15.887499999999999</v>
      </c>
      <c r="AD851" s="6">
        <v>0</v>
      </c>
      <c r="AE851" s="6">
        <v>0</v>
      </c>
      <c r="AF851" s="6">
        <v>0.17249999999999999</v>
      </c>
      <c r="AG851" s="6">
        <v>9820.0375000000004</v>
      </c>
      <c r="AH851" s="6">
        <v>1.1975</v>
      </c>
      <c r="AI851" s="6">
        <v>0</v>
      </c>
      <c r="AJ851" s="6">
        <v>-9999</v>
      </c>
      <c r="AK851" s="6">
        <v>415.02249999999998</v>
      </c>
      <c r="AL851" s="6">
        <v>22.245000000000001</v>
      </c>
      <c r="AM851" s="6">
        <v>122.30500000000001</v>
      </c>
      <c r="AN851" s="6">
        <v>0</v>
      </c>
      <c r="AO851" s="6">
        <v>0.45</v>
      </c>
      <c r="AP851" s="6">
        <v>22.0075</v>
      </c>
      <c r="AQ851" s="6">
        <v>0.17249999999999999</v>
      </c>
      <c r="AR851" s="6">
        <v>0</v>
      </c>
      <c r="AS851" s="6">
        <v>0</v>
      </c>
      <c r="AT851" s="6">
        <v>0</v>
      </c>
      <c r="AU851" s="6">
        <v>0</v>
      </c>
      <c r="AV851" s="6">
        <v>0</v>
      </c>
      <c r="AW851" s="6">
        <v>0</v>
      </c>
      <c r="AX851" s="6">
        <v>0</v>
      </c>
      <c r="AY851" s="6">
        <v>0</v>
      </c>
      <c r="AZ851" s="6">
        <v>0</v>
      </c>
      <c r="BA851" s="6">
        <v>0</v>
      </c>
    </row>
    <row r="852" spans="1:53" s="6" customFormat="1" x14ac:dyDescent="0.25">
      <c r="A852" s="6">
        <v>2025</v>
      </c>
      <c r="B852" s="6" t="s">
        <v>98</v>
      </c>
      <c r="C852" s="6" t="s">
        <v>102</v>
      </c>
      <c r="D852" s="16" t="s">
        <v>109</v>
      </c>
      <c r="E852" s="6" t="s">
        <v>102</v>
      </c>
      <c r="F852" s="6" t="s">
        <v>51</v>
      </c>
      <c r="G852" s="6" t="s">
        <v>53</v>
      </c>
      <c r="H852" s="6" t="s">
        <v>50</v>
      </c>
      <c r="I852" s="6">
        <v>8.2799999999999999E-2</v>
      </c>
      <c r="J852" s="6">
        <v>193.22</v>
      </c>
      <c r="K852" s="6">
        <v>220.71</v>
      </c>
      <c r="L852" s="6">
        <v>22.01</v>
      </c>
      <c r="M852" s="6">
        <v>0</v>
      </c>
      <c r="N852" s="6">
        <v>0.22750000000000001</v>
      </c>
      <c r="O852" s="6">
        <v>0</v>
      </c>
      <c r="P852" s="6">
        <v>4.3099999999999996</v>
      </c>
      <c r="Q852" s="6">
        <v>1.89</v>
      </c>
      <c r="R852" s="6">
        <v>0</v>
      </c>
      <c r="S852" s="6">
        <v>0</v>
      </c>
      <c r="T852" s="6">
        <v>0.13769999999999999</v>
      </c>
      <c r="U852" s="6">
        <v>0</v>
      </c>
      <c r="V852" s="6">
        <v>0</v>
      </c>
      <c r="W852" s="6">
        <v>0</v>
      </c>
      <c r="X852" s="6">
        <v>1.1475</v>
      </c>
      <c r="Y852" s="6">
        <v>1.3025</v>
      </c>
      <c r="Z852" s="6">
        <v>119.8573</v>
      </c>
      <c r="AA852" s="6">
        <v>0</v>
      </c>
      <c r="AB852" s="6">
        <v>0</v>
      </c>
      <c r="AC852" s="6">
        <v>15.8125</v>
      </c>
      <c r="AD852" s="6">
        <v>0</v>
      </c>
      <c r="AE852" s="6">
        <v>0</v>
      </c>
      <c r="AF852" s="6">
        <v>0.17249999999999999</v>
      </c>
      <c r="AG852" s="6">
        <v>9820.0375000000004</v>
      </c>
      <c r="AH852" s="6">
        <v>1.405</v>
      </c>
      <c r="AI852" s="6">
        <v>0</v>
      </c>
      <c r="AJ852" s="6">
        <v>-9999</v>
      </c>
      <c r="AK852" s="6">
        <v>413.93</v>
      </c>
      <c r="AL852" s="6">
        <v>22.237500000000001</v>
      </c>
      <c r="AM852" s="6">
        <v>122.3073</v>
      </c>
      <c r="AN852" s="6">
        <v>0.13769999999999999</v>
      </c>
      <c r="AO852" s="6">
        <v>1.89</v>
      </c>
      <c r="AP852" s="6">
        <v>21.5275</v>
      </c>
      <c r="AQ852" s="6">
        <v>0.17249999999999999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0</v>
      </c>
      <c r="AX852" s="6">
        <v>0</v>
      </c>
      <c r="AY852" s="6">
        <v>0</v>
      </c>
      <c r="AZ852" s="6">
        <v>0</v>
      </c>
      <c r="BA852" s="6">
        <v>0</v>
      </c>
    </row>
    <row r="853" spans="1:53" s="6" customFormat="1" x14ac:dyDescent="0.25">
      <c r="A853" s="6">
        <v>2040</v>
      </c>
      <c r="B853" s="6" t="s">
        <v>98</v>
      </c>
      <c r="C853" s="6" t="s">
        <v>102</v>
      </c>
      <c r="D853" s="16" t="s">
        <v>109</v>
      </c>
      <c r="E853" s="6" t="s">
        <v>102</v>
      </c>
      <c r="F853" s="6" t="s">
        <v>51</v>
      </c>
      <c r="G853" s="6" t="s">
        <v>53</v>
      </c>
      <c r="H853" s="6" t="s">
        <v>50</v>
      </c>
      <c r="I853" s="6">
        <v>0.17169999999999999</v>
      </c>
      <c r="J853" s="6">
        <v>192.965</v>
      </c>
      <c r="K853" s="6">
        <v>219.51499999999999</v>
      </c>
      <c r="L853" s="6">
        <v>22.002500000000001</v>
      </c>
      <c r="M853" s="6">
        <v>0</v>
      </c>
      <c r="N853" s="6">
        <v>0.22750000000000001</v>
      </c>
      <c r="O853" s="6">
        <v>0</v>
      </c>
      <c r="P853" s="6">
        <v>5.1174999999999997</v>
      </c>
      <c r="Q853" s="6">
        <v>2.0024999999999999</v>
      </c>
      <c r="R853" s="6">
        <v>0</v>
      </c>
      <c r="S853" s="6">
        <v>0</v>
      </c>
      <c r="T853" s="6">
        <v>0.4783</v>
      </c>
      <c r="U853" s="6">
        <v>0</v>
      </c>
      <c r="V853" s="6">
        <v>0</v>
      </c>
      <c r="W853" s="6">
        <v>0</v>
      </c>
      <c r="X853" s="6">
        <v>1.1475</v>
      </c>
      <c r="Y853" s="6">
        <v>1.23</v>
      </c>
      <c r="Z853" s="6">
        <v>119.99169999999999</v>
      </c>
      <c r="AA853" s="6">
        <v>0</v>
      </c>
      <c r="AB853" s="6">
        <v>0</v>
      </c>
      <c r="AC853" s="6">
        <v>15.692500000000001</v>
      </c>
      <c r="AD853" s="6">
        <v>0</v>
      </c>
      <c r="AE853" s="6">
        <v>0</v>
      </c>
      <c r="AF853" s="6">
        <v>0.17249999999999999</v>
      </c>
      <c r="AG853" s="6">
        <v>9820.0375000000004</v>
      </c>
      <c r="AH853" s="6">
        <v>1.66</v>
      </c>
      <c r="AI853" s="6">
        <v>0</v>
      </c>
      <c r="AJ853" s="6">
        <v>-9999</v>
      </c>
      <c r="AK853" s="6">
        <v>412.48</v>
      </c>
      <c r="AL853" s="6">
        <v>22.23</v>
      </c>
      <c r="AM853" s="6">
        <v>122.36920000000001</v>
      </c>
      <c r="AN853" s="6">
        <v>0.4783</v>
      </c>
      <c r="AO853" s="6">
        <v>2.0024999999999999</v>
      </c>
      <c r="AP853" s="6">
        <v>22.47</v>
      </c>
      <c r="AQ853" s="6">
        <v>0.17249999999999999</v>
      </c>
      <c r="AR853" s="6">
        <v>0</v>
      </c>
      <c r="AS853" s="6">
        <v>0</v>
      </c>
      <c r="AT853" s="6">
        <v>0</v>
      </c>
      <c r="AU853" s="6">
        <v>0</v>
      </c>
      <c r="AV853" s="6">
        <v>0</v>
      </c>
      <c r="AW853" s="6">
        <v>0</v>
      </c>
      <c r="AX853" s="6">
        <v>0</v>
      </c>
      <c r="AY853" s="6">
        <v>0</v>
      </c>
      <c r="AZ853" s="6">
        <v>0</v>
      </c>
      <c r="BA853" s="6">
        <v>0</v>
      </c>
    </row>
    <row r="854" spans="1:53" s="6" customFormat="1" x14ac:dyDescent="0.25">
      <c r="A854" s="6">
        <v>2055</v>
      </c>
      <c r="B854" s="6" t="s">
        <v>98</v>
      </c>
      <c r="C854" s="6" t="s">
        <v>102</v>
      </c>
      <c r="D854" s="16" t="s">
        <v>109</v>
      </c>
      <c r="E854" s="6" t="s">
        <v>102</v>
      </c>
      <c r="F854" s="6" t="s">
        <v>51</v>
      </c>
      <c r="G854" s="6" t="s">
        <v>53</v>
      </c>
      <c r="H854" s="6" t="s">
        <v>50</v>
      </c>
      <c r="I854" s="6">
        <v>0.2606</v>
      </c>
      <c r="J854" s="6">
        <v>192.47</v>
      </c>
      <c r="K854" s="6">
        <v>217.51750000000001</v>
      </c>
      <c r="L854" s="6">
        <v>21.9925</v>
      </c>
      <c r="M854" s="6">
        <v>0</v>
      </c>
      <c r="N854" s="6">
        <v>0.22750000000000001</v>
      </c>
      <c r="O854" s="6">
        <v>0</v>
      </c>
      <c r="P854" s="6">
        <v>6.7125000000000004</v>
      </c>
      <c r="Q854" s="6">
        <v>2.5024999999999999</v>
      </c>
      <c r="R854" s="6">
        <v>0</v>
      </c>
      <c r="S854" s="6">
        <v>0</v>
      </c>
      <c r="T854" s="6">
        <v>0.33300000000000002</v>
      </c>
      <c r="U854" s="6">
        <v>0</v>
      </c>
      <c r="V854" s="6">
        <v>0</v>
      </c>
      <c r="W854" s="6">
        <v>0</v>
      </c>
      <c r="X854" s="6">
        <v>1.1074999999999999</v>
      </c>
      <c r="Y854" s="6">
        <v>1.1499999999999999</v>
      </c>
      <c r="Z854" s="6">
        <v>120.312</v>
      </c>
      <c r="AA854" s="6">
        <v>0</v>
      </c>
      <c r="AB854" s="6">
        <v>0</v>
      </c>
      <c r="AC854" s="6">
        <v>15.55</v>
      </c>
      <c r="AD854" s="6">
        <v>0</v>
      </c>
      <c r="AE854" s="6">
        <v>0</v>
      </c>
      <c r="AF854" s="6">
        <v>0.17249999999999999</v>
      </c>
      <c r="AG854" s="6">
        <v>9820.0375000000004</v>
      </c>
      <c r="AH854" s="6">
        <v>2.1549999999999998</v>
      </c>
      <c r="AI854" s="6">
        <v>0</v>
      </c>
      <c r="AJ854" s="6">
        <v>-9999</v>
      </c>
      <c r="AK854" s="6">
        <v>409.98750000000001</v>
      </c>
      <c r="AL854" s="6">
        <v>22.22</v>
      </c>
      <c r="AM854" s="6">
        <v>122.56950000000001</v>
      </c>
      <c r="AN854" s="6">
        <v>0.33300000000000002</v>
      </c>
      <c r="AO854" s="6">
        <v>2.5024999999999999</v>
      </c>
      <c r="AP854" s="6">
        <v>24.4175</v>
      </c>
      <c r="AQ854" s="6">
        <v>0.17249999999999999</v>
      </c>
      <c r="AR854" s="6">
        <v>0</v>
      </c>
      <c r="AS854" s="6">
        <v>0</v>
      </c>
      <c r="AT854" s="6">
        <v>0</v>
      </c>
      <c r="AU854" s="6">
        <v>0</v>
      </c>
      <c r="AV854" s="6">
        <v>0</v>
      </c>
      <c r="AW854" s="6">
        <v>0</v>
      </c>
      <c r="AX854" s="6">
        <v>0</v>
      </c>
      <c r="AY854" s="6">
        <v>0</v>
      </c>
      <c r="AZ854" s="6">
        <v>0</v>
      </c>
      <c r="BA854" s="6">
        <v>0</v>
      </c>
    </row>
    <row r="855" spans="1:53" s="6" customFormat="1" x14ac:dyDescent="0.25">
      <c r="A855" s="6">
        <v>2070</v>
      </c>
      <c r="B855" s="6" t="s">
        <v>98</v>
      </c>
      <c r="C855" s="6" t="s">
        <v>102</v>
      </c>
      <c r="D855" s="16" t="s">
        <v>109</v>
      </c>
      <c r="E855" s="6" t="s">
        <v>102</v>
      </c>
      <c r="F855" s="6" t="s">
        <v>51</v>
      </c>
      <c r="G855" s="6" t="s">
        <v>53</v>
      </c>
      <c r="H855" s="6" t="s">
        <v>50</v>
      </c>
      <c r="I855" s="6">
        <v>0.40029999999999999</v>
      </c>
      <c r="J855" s="6">
        <v>191.85749999999999</v>
      </c>
      <c r="K855" s="6">
        <v>215.29750000000001</v>
      </c>
      <c r="L855" s="6">
        <v>21.977499999999999</v>
      </c>
      <c r="M855" s="6">
        <v>0</v>
      </c>
      <c r="N855" s="6">
        <v>0.22750000000000001</v>
      </c>
      <c r="O855" s="6">
        <v>0</v>
      </c>
      <c r="P855" s="6">
        <v>7.6550000000000002</v>
      </c>
      <c r="Q855" s="6">
        <v>4.375</v>
      </c>
      <c r="R855" s="6">
        <v>0</v>
      </c>
      <c r="S855" s="6">
        <v>0</v>
      </c>
      <c r="T855" s="6">
        <v>0.21540000000000001</v>
      </c>
      <c r="U855" s="6">
        <v>0</v>
      </c>
      <c r="V855" s="6">
        <v>0</v>
      </c>
      <c r="W855" s="6">
        <v>0</v>
      </c>
      <c r="X855" s="6">
        <v>1.1074999999999999</v>
      </c>
      <c r="Y855" s="6">
        <v>1.105</v>
      </c>
      <c r="Z855" s="6">
        <v>120.58459999999999</v>
      </c>
      <c r="AA855" s="6">
        <v>0</v>
      </c>
      <c r="AB855" s="6">
        <v>0</v>
      </c>
      <c r="AC855" s="6">
        <v>14.86</v>
      </c>
      <c r="AD855" s="6">
        <v>0</v>
      </c>
      <c r="AE855" s="6">
        <v>0</v>
      </c>
      <c r="AF855" s="6">
        <v>0.17249999999999999</v>
      </c>
      <c r="AG855" s="6">
        <v>9820.0375000000004</v>
      </c>
      <c r="AH855" s="6">
        <v>2.7675000000000001</v>
      </c>
      <c r="AI855" s="6">
        <v>0</v>
      </c>
      <c r="AJ855" s="6">
        <v>-9999</v>
      </c>
      <c r="AK855" s="6">
        <v>407.15499999999997</v>
      </c>
      <c r="AL855" s="6">
        <v>22.204999999999998</v>
      </c>
      <c r="AM855" s="6">
        <v>122.7971</v>
      </c>
      <c r="AN855" s="6">
        <v>0.21540000000000001</v>
      </c>
      <c r="AO855" s="6">
        <v>4.375</v>
      </c>
      <c r="AP855" s="6">
        <v>25.282499999999999</v>
      </c>
      <c r="AQ855" s="6">
        <v>0.17249999999999999</v>
      </c>
      <c r="AR855" s="6">
        <v>0</v>
      </c>
      <c r="AS855" s="6">
        <v>0</v>
      </c>
      <c r="AT855" s="6">
        <v>0</v>
      </c>
      <c r="AU855" s="6">
        <v>0</v>
      </c>
      <c r="AV855" s="6">
        <v>0</v>
      </c>
      <c r="AW855" s="6">
        <v>0</v>
      </c>
      <c r="AX855" s="6">
        <v>0</v>
      </c>
      <c r="AY855" s="6">
        <v>0</v>
      </c>
      <c r="AZ855" s="6">
        <v>0</v>
      </c>
      <c r="BA855" s="6">
        <v>0</v>
      </c>
    </row>
    <row r="856" spans="1:53" s="6" customFormat="1" x14ac:dyDescent="0.25">
      <c r="A856" s="6">
        <v>2085</v>
      </c>
      <c r="B856" s="6" t="s">
        <v>98</v>
      </c>
      <c r="C856" s="6" t="s">
        <v>102</v>
      </c>
      <c r="D856" s="16" t="s">
        <v>109</v>
      </c>
      <c r="E856" s="6" t="s">
        <v>102</v>
      </c>
      <c r="F856" s="6" t="s">
        <v>51</v>
      </c>
      <c r="G856" s="6" t="s">
        <v>53</v>
      </c>
      <c r="H856" s="6" t="s">
        <v>50</v>
      </c>
      <c r="I856" s="6">
        <v>0.54</v>
      </c>
      <c r="J856" s="6">
        <v>191.035</v>
      </c>
      <c r="K856" s="6">
        <v>212.35749999999999</v>
      </c>
      <c r="L856" s="6">
        <v>21.967500000000001</v>
      </c>
      <c r="M856" s="6">
        <v>0</v>
      </c>
      <c r="N856" s="6">
        <v>0.22750000000000001</v>
      </c>
      <c r="O856" s="6">
        <v>0</v>
      </c>
      <c r="P856" s="6">
        <v>9.1549999999999994</v>
      </c>
      <c r="Q856" s="6">
        <v>9.35</v>
      </c>
      <c r="R856" s="6">
        <v>0</v>
      </c>
      <c r="S856" s="6">
        <v>0</v>
      </c>
      <c r="T856" s="6">
        <v>0.2054</v>
      </c>
      <c r="U856" s="6">
        <v>0</v>
      </c>
      <c r="V856" s="6">
        <v>0</v>
      </c>
      <c r="W856" s="6">
        <v>0</v>
      </c>
      <c r="X856" s="6">
        <v>1.1074999999999999</v>
      </c>
      <c r="Y856" s="6">
        <v>1.0725</v>
      </c>
      <c r="Z856" s="6">
        <v>120.7146</v>
      </c>
      <c r="AA856" s="6">
        <v>0</v>
      </c>
      <c r="AB856" s="6">
        <v>0</v>
      </c>
      <c r="AC856" s="6">
        <v>11.26</v>
      </c>
      <c r="AD856" s="6">
        <v>0</v>
      </c>
      <c r="AE856" s="6">
        <v>0</v>
      </c>
      <c r="AF856" s="6">
        <v>0.16</v>
      </c>
      <c r="AG856" s="6">
        <v>9820.0375000000004</v>
      </c>
      <c r="AH856" s="6">
        <v>3.59</v>
      </c>
      <c r="AI856" s="6">
        <v>0</v>
      </c>
      <c r="AJ856" s="6">
        <v>-9999</v>
      </c>
      <c r="AK856" s="6">
        <v>403.39249999999998</v>
      </c>
      <c r="AL856" s="6">
        <v>22.195</v>
      </c>
      <c r="AM856" s="6">
        <v>122.8946</v>
      </c>
      <c r="AN856" s="6">
        <v>0.2054</v>
      </c>
      <c r="AO856" s="6">
        <v>9.35</v>
      </c>
      <c r="AP856" s="6">
        <v>24.004999999999999</v>
      </c>
      <c r="AQ856" s="6">
        <v>0.16</v>
      </c>
      <c r="AR856" s="6">
        <v>0</v>
      </c>
      <c r="AS856" s="6">
        <v>0</v>
      </c>
      <c r="AT856" s="6">
        <v>0</v>
      </c>
      <c r="AU856" s="6">
        <v>0</v>
      </c>
      <c r="AV856" s="6">
        <v>0</v>
      </c>
      <c r="AW856" s="6">
        <v>0</v>
      </c>
      <c r="AX856" s="6">
        <v>0</v>
      </c>
      <c r="AY856" s="6">
        <v>0</v>
      </c>
      <c r="AZ856" s="6">
        <v>0</v>
      </c>
      <c r="BA856" s="6">
        <v>0</v>
      </c>
    </row>
    <row r="857" spans="1:53" s="6" customFormat="1" x14ac:dyDescent="0.25">
      <c r="A857" s="6">
        <v>2100</v>
      </c>
      <c r="B857" s="6" t="s">
        <v>98</v>
      </c>
      <c r="C857" s="6" t="s">
        <v>102</v>
      </c>
      <c r="D857" s="16" t="s">
        <v>109</v>
      </c>
      <c r="E857" s="6" t="s">
        <v>102</v>
      </c>
      <c r="F857" s="6" t="s">
        <v>51</v>
      </c>
      <c r="G857" s="6" t="s">
        <v>53</v>
      </c>
      <c r="H857" s="6" t="s">
        <v>50</v>
      </c>
      <c r="I857" s="6">
        <v>0.6734</v>
      </c>
      <c r="J857" s="6">
        <v>190.155</v>
      </c>
      <c r="K857" s="6">
        <v>209.32</v>
      </c>
      <c r="L857" s="6">
        <v>21.967500000000001</v>
      </c>
      <c r="M857" s="6">
        <v>0</v>
      </c>
      <c r="N857" s="6">
        <v>0.22750000000000001</v>
      </c>
      <c r="O857" s="6">
        <v>0</v>
      </c>
      <c r="P857" s="6">
        <v>9.8074999999999992</v>
      </c>
      <c r="Q857" s="6">
        <v>16.945</v>
      </c>
      <c r="R857" s="6">
        <v>0</v>
      </c>
      <c r="S857" s="6">
        <v>0</v>
      </c>
      <c r="T857" s="6">
        <v>0.20300000000000001</v>
      </c>
      <c r="U857" s="6">
        <v>0</v>
      </c>
      <c r="V857" s="6">
        <v>0</v>
      </c>
      <c r="W857" s="6">
        <v>0</v>
      </c>
      <c r="X857" s="6">
        <v>0.93500000000000005</v>
      </c>
      <c r="Y857" s="6">
        <v>1.0674999999999999</v>
      </c>
      <c r="Z857" s="6">
        <v>120.9919</v>
      </c>
      <c r="AA857" s="6">
        <v>0</v>
      </c>
      <c r="AB857" s="6">
        <v>0</v>
      </c>
      <c r="AC857" s="6">
        <v>6.0175000000000001</v>
      </c>
      <c r="AD857" s="6">
        <v>0</v>
      </c>
      <c r="AE857" s="6">
        <v>0</v>
      </c>
      <c r="AF857" s="6">
        <v>9.5000000000000001E-2</v>
      </c>
      <c r="AG857" s="6">
        <v>9820.0375000000004</v>
      </c>
      <c r="AH857" s="6">
        <v>4.47</v>
      </c>
      <c r="AI857" s="6">
        <v>0</v>
      </c>
      <c r="AJ857" s="6">
        <v>-9999</v>
      </c>
      <c r="AK857" s="6">
        <v>399.47500000000002</v>
      </c>
      <c r="AL857" s="6">
        <v>22.195</v>
      </c>
      <c r="AM857" s="6">
        <v>122.9944</v>
      </c>
      <c r="AN857" s="6">
        <v>0.20300000000000001</v>
      </c>
      <c r="AO857" s="6">
        <v>16.945</v>
      </c>
      <c r="AP857" s="6">
        <v>20.295000000000002</v>
      </c>
      <c r="AQ857" s="6">
        <v>9.5000000000000001E-2</v>
      </c>
      <c r="AR857" s="6">
        <v>0</v>
      </c>
      <c r="AS857" s="6">
        <v>0</v>
      </c>
      <c r="AT857" s="6">
        <v>0</v>
      </c>
      <c r="AU857" s="6">
        <v>0</v>
      </c>
      <c r="AV857" s="6">
        <v>0</v>
      </c>
      <c r="AW857" s="6">
        <v>0</v>
      </c>
      <c r="AX857" s="6">
        <v>0</v>
      </c>
      <c r="AY857" s="6">
        <v>0</v>
      </c>
      <c r="AZ857" s="6">
        <v>0</v>
      </c>
      <c r="BA857" s="6">
        <v>0</v>
      </c>
    </row>
    <row r="858" spans="1:53" s="6" customFormat="1" x14ac:dyDescent="0.25">
      <c r="A858" s="6">
        <v>0</v>
      </c>
      <c r="B858" s="6" t="s">
        <v>99</v>
      </c>
      <c r="C858" s="6" t="s">
        <v>102</v>
      </c>
      <c r="D858" s="16"/>
      <c r="F858" s="6" t="s">
        <v>51</v>
      </c>
      <c r="G858" s="6" t="s">
        <v>53</v>
      </c>
      <c r="H858" s="6" t="s">
        <v>50</v>
      </c>
      <c r="I858" s="6">
        <v>0</v>
      </c>
      <c r="J858" s="6">
        <v>0.4425</v>
      </c>
      <c r="K858" s="6">
        <v>0.22750000000000001</v>
      </c>
      <c r="L858" s="6">
        <v>0</v>
      </c>
      <c r="M858" s="6">
        <v>0</v>
      </c>
      <c r="N858" s="6">
        <v>0</v>
      </c>
      <c r="O858" s="6">
        <v>0</v>
      </c>
      <c r="P858" s="6">
        <v>0</v>
      </c>
      <c r="Q858" s="6">
        <v>0</v>
      </c>
      <c r="R858" s="6">
        <v>0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0.19750000000000001</v>
      </c>
      <c r="Y858" s="6">
        <v>2.8125</v>
      </c>
      <c r="Z858" s="6">
        <v>149.9675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0.19750000000000001</v>
      </c>
      <c r="AG858" s="6">
        <v>1967.7574999999999</v>
      </c>
      <c r="AH858" s="6">
        <v>0</v>
      </c>
      <c r="AI858" s="6">
        <v>0</v>
      </c>
      <c r="AJ858" s="6">
        <v>-9999</v>
      </c>
      <c r="AK858" s="6">
        <v>0.67</v>
      </c>
      <c r="AL858" s="6">
        <v>0</v>
      </c>
      <c r="AM858" s="6">
        <v>152.97749999999999</v>
      </c>
      <c r="AN858" s="6">
        <v>0</v>
      </c>
      <c r="AO858" s="6">
        <v>0</v>
      </c>
      <c r="AP858" s="6">
        <v>0</v>
      </c>
      <c r="AQ858" s="6">
        <v>0.19750000000000001</v>
      </c>
      <c r="AR858" s="6">
        <v>0</v>
      </c>
      <c r="AS858" s="6">
        <v>0</v>
      </c>
      <c r="AT858" s="6">
        <v>0</v>
      </c>
      <c r="AU858" s="6">
        <v>0</v>
      </c>
      <c r="AV858" s="6">
        <v>0</v>
      </c>
      <c r="AW858" s="6">
        <v>0</v>
      </c>
      <c r="AX858" s="6">
        <v>0</v>
      </c>
      <c r="AY858" s="6">
        <v>0</v>
      </c>
      <c r="AZ858" s="6">
        <v>0</v>
      </c>
      <c r="BA858" s="6">
        <v>0</v>
      </c>
    </row>
    <row r="859" spans="1:53" s="6" customFormat="1" x14ac:dyDescent="0.25">
      <c r="A859" s="6">
        <v>2010</v>
      </c>
      <c r="B859" s="6" t="s">
        <v>99</v>
      </c>
      <c r="C859" s="6" t="s">
        <v>102</v>
      </c>
      <c r="D859" s="16"/>
      <c r="F859" s="6" t="s">
        <v>51</v>
      </c>
      <c r="G859" s="6" t="s">
        <v>53</v>
      </c>
      <c r="H859" s="6" t="s">
        <v>50</v>
      </c>
      <c r="I859" s="6">
        <v>0</v>
      </c>
      <c r="J859" s="6">
        <v>0.4</v>
      </c>
      <c r="K859" s="6">
        <v>0.215</v>
      </c>
      <c r="L859" s="6">
        <v>0</v>
      </c>
      <c r="M859" s="6">
        <v>0</v>
      </c>
      <c r="N859" s="6">
        <v>0</v>
      </c>
      <c r="O859" s="6">
        <v>0</v>
      </c>
      <c r="P859" s="6">
        <v>1.2500000000000001E-2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0.19750000000000001</v>
      </c>
      <c r="Y859" s="6">
        <v>2</v>
      </c>
      <c r="Z859" s="6">
        <v>150.78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0.19750000000000001</v>
      </c>
      <c r="AG859" s="6">
        <v>1967.7574999999999</v>
      </c>
      <c r="AH859" s="6">
        <v>4.2500000000000003E-2</v>
      </c>
      <c r="AI859" s="6">
        <v>0</v>
      </c>
      <c r="AJ859" s="6">
        <v>-9999</v>
      </c>
      <c r="AK859" s="6">
        <v>0.61499999999999999</v>
      </c>
      <c r="AL859" s="6">
        <v>0</v>
      </c>
      <c r="AM859" s="6">
        <v>152.97749999999999</v>
      </c>
      <c r="AN859" s="6">
        <v>0</v>
      </c>
      <c r="AO859" s="6">
        <v>0</v>
      </c>
      <c r="AP859" s="6">
        <v>5.5E-2</v>
      </c>
      <c r="AQ859" s="6">
        <v>0.19750000000000001</v>
      </c>
      <c r="AR859" s="6">
        <v>0</v>
      </c>
      <c r="AS859" s="6">
        <v>0</v>
      </c>
      <c r="AT859" s="6">
        <v>0</v>
      </c>
      <c r="AU859" s="6">
        <v>0</v>
      </c>
      <c r="AV859" s="6">
        <v>0</v>
      </c>
      <c r="AW859" s="6">
        <v>0</v>
      </c>
      <c r="AX859" s="6">
        <v>0</v>
      </c>
      <c r="AY859" s="6">
        <v>0</v>
      </c>
      <c r="AZ859" s="6">
        <v>0</v>
      </c>
      <c r="BA859" s="6">
        <v>0</v>
      </c>
    </row>
    <row r="860" spans="1:53" s="6" customFormat="1" x14ac:dyDescent="0.25">
      <c r="A860" s="6">
        <v>2025</v>
      </c>
      <c r="B860" s="6" t="s">
        <v>99</v>
      </c>
      <c r="C860" s="6" t="s">
        <v>102</v>
      </c>
      <c r="D860" s="16"/>
      <c r="F860" s="6" t="s">
        <v>51</v>
      </c>
      <c r="G860" s="6" t="s">
        <v>53</v>
      </c>
      <c r="H860" s="6" t="s">
        <v>50</v>
      </c>
      <c r="I860" s="6">
        <v>8.2799999999999999E-2</v>
      </c>
      <c r="J860" s="6">
        <v>0.39</v>
      </c>
      <c r="K860" s="6">
        <v>0.215</v>
      </c>
      <c r="L860" s="6">
        <v>0</v>
      </c>
      <c r="M860" s="6">
        <v>0</v>
      </c>
      <c r="N860" s="6">
        <v>0</v>
      </c>
      <c r="O860" s="6">
        <v>0</v>
      </c>
      <c r="P860" s="6">
        <v>0.01</v>
      </c>
      <c r="Q860" s="6">
        <v>2.5000000000000001E-3</v>
      </c>
      <c r="R860" s="6">
        <v>0</v>
      </c>
      <c r="S860" s="6">
        <v>0</v>
      </c>
      <c r="T860" s="6">
        <v>0</v>
      </c>
      <c r="U860" s="6">
        <v>0</v>
      </c>
      <c r="V860" s="6">
        <v>0</v>
      </c>
      <c r="W860" s="6">
        <v>0</v>
      </c>
      <c r="X860" s="6">
        <v>0.19750000000000001</v>
      </c>
      <c r="Y860" s="6">
        <v>1.6025</v>
      </c>
      <c r="Z860" s="6">
        <v>151.17750000000001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0.19750000000000001</v>
      </c>
      <c r="AG860" s="6">
        <v>1967.7574999999999</v>
      </c>
      <c r="AH860" s="6">
        <v>5.2499999999999998E-2</v>
      </c>
      <c r="AI860" s="6">
        <v>0</v>
      </c>
      <c r="AJ860" s="6">
        <v>-9999</v>
      </c>
      <c r="AK860" s="6">
        <v>0.60499999999999998</v>
      </c>
      <c r="AL860" s="6">
        <v>0</v>
      </c>
      <c r="AM860" s="6">
        <v>152.97749999999999</v>
      </c>
      <c r="AN860" s="6">
        <v>0</v>
      </c>
      <c r="AO860" s="6">
        <v>2.5000000000000001E-3</v>
      </c>
      <c r="AP860" s="6">
        <v>6.25E-2</v>
      </c>
      <c r="AQ860" s="6">
        <v>0.19750000000000001</v>
      </c>
      <c r="AR860" s="6">
        <v>0</v>
      </c>
      <c r="AS860" s="6">
        <v>0</v>
      </c>
      <c r="AT860" s="6">
        <v>0</v>
      </c>
      <c r="AU860" s="6">
        <v>0</v>
      </c>
      <c r="AV860" s="6">
        <v>0</v>
      </c>
      <c r="AW860" s="6">
        <v>0</v>
      </c>
      <c r="AX860" s="6">
        <v>0</v>
      </c>
      <c r="AY860" s="6">
        <v>0</v>
      </c>
      <c r="AZ860" s="6">
        <v>0</v>
      </c>
      <c r="BA860" s="6">
        <v>0</v>
      </c>
    </row>
    <row r="861" spans="1:53" s="6" customFormat="1" x14ac:dyDescent="0.25">
      <c r="A861" s="6">
        <v>2040</v>
      </c>
      <c r="B861" s="6" t="s">
        <v>99</v>
      </c>
      <c r="C861" s="6" t="s">
        <v>102</v>
      </c>
      <c r="D861" s="16"/>
      <c r="F861" s="6" t="s">
        <v>51</v>
      </c>
      <c r="G861" s="6" t="s">
        <v>53</v>
      </c>
      <c r="H861" s="6" t="s">
        <v>50</v>
      </c>
      <c r="I861" s="6">
        <v>0.17169999999999999</v>
      </c>
      <c r="J861" s="6">
        <v>0.375</v>
      </c>
      <c r="K861" s="6">
        <v>0.21249999999999999</v>
      </c>
      <c r="L861" s="6">
        <v>0</v>
      </c>
      <c r="M861" s="6">
        <v>0</v>
      </c>
      <c r="N861" s="6">
        <v>0</v>
      </c>
      <c r="O861" s="6">
        <v>0</v>
      </c>
      <c r="P861" s="6">
        <v>1.2500000000000001E-2</v>
      </c>
      <c r="Q861" s="6">
        <v>0</v>
      </c>
      <c r="R861" s="6">
        <v>0</v>
      </c>
      <c r="S861" s="6">
        <v>0</v>
      </c>
      <c r="T861" s="6">
        <v>2.5000000000000001E-3</v>
      </c>
      <c r="U861" s="6">
        <v>0</v>
      </c>
      <c r="V861" s="6">
        <v>0</v>
      </c>
      <c r="W861" s="6">
        <v>0</v>
      </c>
      <c r="X861" s="6">
        <v>0.19750000000000001</v>
      </c>
      <c r="Y861" s="6">
        <v>1.56</v>
      </c>
      <c r="Z861" s="6">
        <v>151.22</v>
      </c>
      <c r="AA861" s="6">
        <v>0</v>
      </c>
      <c r="AB861" s="6">
        <v>0</v>
      </c>
      <c r="AC861" s="6">
        <v>0</v>
      </c>
      <c r="AD861" s="6">
        <v>0</v>
      </c>
      <c r="AE861" s="6">
        <v>0</v>
      </c>
      <c r="AF861" s="6">
        <v>0.19750000000000001</v>
      </c>
      <c r="AG861" s="6">
        <v>1967.7574999999999</v>
      </c>
      <c r="AH861" s="6">
        <v>6.7500000000000004E-2</v>
      </c>
      <c r="AI861" s="6">
        <v>0</v>
      </c>
      <c r="AJ861" s="6">
        <v>-9999</v>
      </c>
      <c r="AK861" s="6">
        <v>0.58750000000000002</v>
      </c>
      <c r="AL861" s="6">
        <v>0</v>
      </c>
      <c r="AM861" s="6">
        <v>152.97749999999999</v>
      </c>
      <c r="AN861" s="6">
        <v>2.5000000000000001E-3</v>
      </c>
      <c r="AO861" s="6">
        <v>0</v>
      </c>
      <c r="AP861" s="6">
        <v>0.08</v>
      </c>
      <c r="AQ861" s="6">
        <v>0.19750000000000001</v>
      </c>
      <c r="AR861" s="6">
        <v>0</v>
      </c>
      <c r="AS861" s="6">
        <v>0</v>
      </c>
      <c r="AT861" s="6">
        <v>0</v>
      </c>
      <c r="AU861" s="6">
        <v>0</v>
      </c>
      <c r="AV861" s="6">
        <v>0</v>
      </c>
      <c r="AW861" s="6">
        <v>0</v>
      </c>
      <c r="AX861" s="6">
        <v>0</v>
      </c>
      <c r="AY861" s="6">
        <v>0</v>
      </c>
      <c r="AZ861" s="6">
        <v>0</v>
      </c>
      <c r="BA861" s="6">
        <v>0</v>
      </c>
    </row>
    <row r="862" spans="1:53" s="6" customFormat="1" x14ac:dyDescent="0.25">
      <c r="A862" s="6">
        <v>2055</v>
      </c>
      <c r="B862" s="6" t="s">
        <v>99</v>
      </c>
      <c r="C862" s="6" t="s">
        <v>102</v>
      </c>
      <c r="D862" s="16"/>
      <c r="F862" s="6" t="s">
        <v>51</v>
      </c>
      <c r="G862" s="6" t="s">
        <v>53</v>
      </c>
      <c r="H862" s="6" t="s">
        <v>50</v>
      </c>
      <c r="I862" s="6">
        <v>0.2606</v>
      </c>
      <c r="J862" s="6">
        <v>0.37</v>
      </c>
      <c r="K862" s="6">
        <v>0.20749999999999999</v>
      </c>
      <c r="L862" s="6">
        <v>0</v>
      </c>
      <c r="M862" s="6">
        <v>0</v>
      </c>
      <c r="N862" s="6">
        <v>0</v>
      </c>
      <c r="O862" s="6">
        <v>0</v>
      </c>
      <c r="P862" s="6">
        <v>1.4999999999999999E-2</v>
      </c>
      <c r="Q862" s="6">
        <v>2.5000000000000001E-3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 s="6">
        <v>0</v>
      </c>
      <c r="X862" s="6">
        <v>0.19750000000000001</v>
      </c>
      <c r="Y862" s="6">
        <v>1.4924999999999999</v>
      </c>
      <c r="Z862" s="6">
        <v>151.29</v>
      </c>
      <c r="AA862" s="6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0.19750000000000001</v>
      </c>
      <c r="AG862" s="6">
        <v>1967.7574999999999</v>
      </c>
      <c r="AH862" s="6">
        <v>7.2499999999999995E-2</v>
      </c>
      <c r="AI862" s="6">
        <v>0</v>
      </c>
      <c r="AJ862" s="6">
        <v>-9999</v>
      </c>
      <c r="AK862" s="6">
        <v>0.57750000000000001</v>
      </c>
      <c r="AL862" s="6">
        <v>0</v>
      </c>
      <c r="AM862" s="6">
        <v>152.97999999999999</v>
      </c>
      <c r="AN862" s="6">
        <v>0</v>
      </c>
      <c r="AO862" s="6">
        <v>2.5000000000000001E-3</v>
      </c>
      <c r="AP862" s="6">
        <v>8.7499999999999994E-2</v>
      </c>
      <c r="AQ862" s="6">
        <v>0.19750000000000001</v>
      </c>
      <c r="AR862" s="6">
        <v>0</v>
      </c>
      <c r="AS862" s="6">
        <v>0</v>
      </c>
      <c r="AT862" s="6">
        <v>0</v>
      </c>
      <c r="AU862" s="6">
        <v>0</v>
      </c>
      <c r="AV862" s="6">
        <v>0</v>
      </c>
      <c r="AW862" s="6">
        <v>0</v>
      </c>
      <c r="AX862" s="6">
        <v>0</v>
      </c>
      <c r="AY862" s="6">
        <v>0</v>
      </c>
      <c r="AZ862" s="6">
        <v>0</v>
      </c>
      <c r="BA862" s="6">
        <v>0</v>
      </c>
    </row>
    <row r="863" spans="1:53" s="6" customFormat="1" x14ac:dyDescent="0.25">
      <c r="A863" s="6">
        <v>2070</v>
      </c>
      <c r="B863" s="6" t="s">
        <v>99</v>
      </c>
      <c r="C863" s="6" t="s">
        <v>102</v>
      </c>
      <c r="D863" s="16"/>
      <c r="F863" s="6" t="s">
        <v>51</v>
      </c>
      <c r="G863" s="6" t="s">
        <v>53</v>
      </c>
      <c r="H863" s="6" t="s">
        <v>50</v>
      </c>
      <c r="I863" s="6">
        <v>0.40029999999999999</v>
      </c>
      <c r="J863" s="6">
        <v>0.36249999999999999</v>
      </c>
      <c r="K863" s="6">
        <v>0.20499999999999999</v>
      </c>
      <c r="L863" s="6">
        <v>0</v>
      </c>
      <c r="M863" s="6">
        <v>0</v>
      </c>
      <c r="N863" s="6">
        <v>0</v>
      </c>
      <c r="O863" s="6">
        <v>0</v>
      </c>
      <c r="P863" s="6">
        <v>0.01</v>
      </c>
      <c r="Q863" s="6">
        <v>0.01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6">
        <v>0</v>
      </c>
      <c r="X863" s="6">
        <v>0.19750000000000001</v>
      </c>
      <c r="Y863" s="6">
        <v>1.43</v>
      </c>
      <c r="Z863" s="6">
        <v>151.35249999999999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0.19750000000000001</v>
      </c>
      <c r="AG863" s="6">
        <v>1967.7574999999999</v>
      </c>
      <c r="AH863" s="6">
        <v>0.08</v>
      </c>
      <c r="AI863" s="6">
        <v>0</v>
      </c>
      <c r="AJ863" s="6">
        <v>-9999</v>
      </c>
      <c r="AK863" s="6">
        <v>0.5675</v>
      </c>
      <c r="AL863" s="6">
        <v>0</v>
      </c>
      <c r="AM863" s="6">
        <v>152.97999999999999</v>
      </c>
      <c r="AN863" s="6">
        <v>0</v>
      </c>
      <c r="AO863" s="6">
        <v>0.01</v>
      </c>
      <c r="AP863" s="6">
        <v>0.09</v>
      </c>
      <c r="AQ863" s="6">
        <v>0.19750000000000001</v>
      </c>
      <c r="AR863" s="6">
        <v>0</v>
      </c>
      <c r="AS863" s="6">
        <v>0</v>
      </c>
      <c r="AT863" s="6">
        <v>0</v>
      </c>
      <c r="AU863" s="6">
        <v>0</v>
      </c>
      <c r="AV863" s="6">
        <v>0</v>
      </c>
      <c r="AW863" s="6">
        <v>0</v>
      </c>
      <c r="AX863" s="6">
        <v>0</v>
      </c>
      <c r="AY863" s="6">
        <v>0</v>
      </c>
      <c r="AZ863" s="6">
        <v>0</v>
      </c>
      <c r="BA863" s="6">
        <v>0</v>
      </c>
    </row>
    <row r="864" spans="1:53" s="6" customFormat="1" x14ac:dyDescent="0.25">
      <c r="A864" s="6">
        <v>2085</v>
      </c>
      <c r="B864" s="6" t="s">
        <v>99</v>
      </c>
      <c r="C864" s="6" t="s">
        <v>102</v>
      </c>
      <c r="D864" s="16"/>
      <c r="F864" s="6" t="s">
        <v>51</v>
      </c>
      <c r="G864" s="6" t="s">
        <v>53</v>
      </c>
      <c r="H864" s="6" t="s">
        <v>50</v>
      </c>
      <c r="I864" s="6">
        <v>0.54</v>
      </c>
      <c r="J864" s="6">
        <v>0.35499999999999998</v>
      </c>
      <c r="K864" s="6">
        <v>0.19</v>
      </c>
      <c r="L864" s="6">
        <v>0</v>
      </c>
      <c r="M864" s="6">
        <v>0</v>
      </c>
      <c r="N864" s="6">
        <v>0</v>
      </c>
      <c r="O864" s="6">
        <v>0</v>
      </c>
      <c r="P864" s="6">
        <v>2.5000000000000001E-2</v>
      </c>
      <c r="Q864" s="6">
        <v>0.01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0.19750000000000001</v>
      </c>
      <c r="Y864" s="6">
        <v>1.41</v>
      </c>
      <c r="Z864" s="6">
        <v>151.3725</v>
      </c>
      <c r="AA864" s="6">
        <v>0</v>
      </c>
      <c r="AB864" s="6">
        <v>0</v>
      </c>
      <c r="AC864" s="6">
        <v>0</v>
      </c>
      <c r="AD864" s="6">
        <v>0</v>
      </c>
      <c r="AE864" s="6">
        <v>0</v>
      </c>
      <c r="AF864" s="6">
        <v>0.19750000000000001</v>
      </c>
      <c r="AG864" s="6">
        <v>1967.7574999999999</v>
      </c>
      <c r="AH864" s="6">
        <v>8.7499999999999994E-2</v>
      </c>
      <c r="AI864" s="6">
        <v>0</v>
      </c>
      <c r="AJ864" s="6">
        <v>-9999</v>
      </c>
      <c r="AK864" s="6">
        <v>0.54500000000000004</v>
      </c>
      <c r="AL864" s="6">
        <v>0</v>
      </c>
      <c r="AM864" s="6">
        <v>152.97999999999999</v>
      </c>
      <c r="AN864" s="6">
        <v>0</v>
      </c>
      <c r="AO864" s="6">
        <v>0.01</v>
      </c>
      <c r="AP864" s="6">
        <v>0.1125</v>
      </c>
      <c r="AQ864" s="6">
        <v>0.19750000000000001</v>
      </c>
      <c r="AR864" s="6">
        <v>0</v>
      </c>
      <c r="AS864" s="6">
        <v>0</v>
      </c>
      <c r="AT864" s="6">
        <v>0</v>
      </c>
      <c r="AU864" s="6">
        <v>0</v>
      </c>
      <c r="AV864" s="6">
        <v>0</v>
      </c>
      <c r="AW864" s="6">
        <v>0</v>
      </c>
      <c r="AX864" s="6">
        <v>0</v>
      </c>
      <c r="AY864" s="6">
        <v>0</v>
      </c>
      <c r="AZ864" s="6">
        <v>0</v>
      </c>
      <c r="BA864" s="6">
        <v>0</v>
      </c>
    </row>
    <row r="865" spans="1:53" s="6" customFormat="1" x14ac:dyDescent="0.25">
      <c r="A865" s="6">
        <v>2100</v>
      </c>
      <c r="B865" s="6" t="s">
        <v>99</v>
      </c>
      <c r="C865" s="6" t="s">
        <v>102</v>
      </c>
      <c r="D865" s="16"/>
      <c r="F865" s="6" t="s">
        <v>51</v>
      </c>
      <c r="G865" s="6" t="s">
        <v>53</v>
      </c>
      <c r="H865" s="6" t="s">
        <v>50</v>
      </c>
      <c r="I865" s="6">
        <v>0.6734</v>
      </c>
      <c r="J865" s="6">
        <v>0.35</v>
      </c>
      <c r="K865" s="6">
        <v>0.19</v>
      </c>
      <c r="L865" s="6">
        <v>0</v>
      </c>
      <c r="M865" s="6">
        <v>0</v>
      </c>
      <c r="N865" s="6">
        <v>0</v>
      </c>
      <c r="O865" s="6">
        <v>0</v>
      </c>
      <c r="P865" s="6">
        <v>0.02</v>
      </c>
      <c r="Q865" s="6">
        <v>1.4999999999999999E-2</v>
      </c>
      <c r="R865" s="6">
        <v>0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0.19750000000000001</v>
      </c>
      <c r="Y865" s="6">
        <v>1.3975</v>
      </c>
      <c r="Z865" s="6">
        <v>151.38499999999999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0.19750000000000001</v>
      </c>
      <c r="AG865" s="6">
        <v>1967.7574999999999</v>
      </c>
      <c r="AH865" s="6">
        <v>9.2499999999999999E-2</v>
      </c>
      <c r="AI865" s="6">
        <v>0</v>
      </c>
      <c r="AJ865" s="6">
        <v>-9999</v>
      </c>
      <c r="AK865" s="6">
        <v>0.54</v>
      </c>
      <c r="AL865" s="6">
        <v>0</v>
      </c>
      <c r="AM865" s="6">
        <v>152.97999999999999</v>
      </c>
      <c r="AN865" s="6">
        <v>0</v>
      </c>
      <c r="AO865" s="6">
        <v>1.4999999999999999E-2</v>
      </c>
      <c r="AP865" s="6">
        <v>0.1125</v>
      </c>
      <c r="AQ865" s="6">
        <v>0.19750000000000001</v>
      </c>
      <c r="AR865" s="6">
        <v>0</v>
      </c>
      <c r="AS865" s="6">
        <v>0</v>
      </c>
      <c r="AT865" s="6">
        <v>0</v>
      </c>
      <c r="AU865" s="6">
        <v>0</v>
      </c>
      <c r="AV865" s="6">
        <v>0</v>
      </c>
      <c r="AW865" s="6">
        <v>0</v>
      </c>
      <c r="AX865" s="6">
        <v>0</v>
      </c>
      <c r="AY865" s="6">
        <v>0</v>
      </c>
      <c r="AZ865" s="6">
        <v>0</v>
      </c>
      <c r="BA865" s="6">
        <v>0</v>
      </c>
    </row>
    <row r="866" spans="1:53" s="6" customFormat="1" x14ac:dyDescent="0.25">
      <c r="A866" s="6">
        <v>0</v>
      </c>
      <c r="B866" s="6" t="s">
        <v>100</v>
      </c>
      <c r="C866" s="6" t="s">
        <v>102</v>
      </c>
      <c r="D866" s="6" t="s">
        <v>135</v>
      </c>
      <c r="E866" s="6" t="s">
        <v>102</v>
      </c>
      <c r="F866" s="6" t="s">
        <v>51</v>
      </c>
      <c r="G866" s="6" t="s">
        <v>53</v>
      </c>
      <c r="H866" s="6" t="s">
        <v>50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0</v>
      </c>
      <c r="O866" s="6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10365.665000000001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-9999</v>
      </c>
      <c r="AK866" s="6">
        <v>0</v>
      </c>
      <c r="AL866" s="6">
        <v>0</v>
      </c>
      <c r="AM866" s="6">
        <v>10365.665000000001</v>
      </c>
      <c r="AN866" s="6">
        <v>0</v>
      </c>
      <c r="AO866" s="6">
        <v>0</v>
      </c>
      <c r="AP866" s="6">
        <v>0</v>
      </c>
      <c r="AQ866" s="6">
        <v>0</v>
      </c>
      <c r="AR866" s="6">
        <v>0</v>
      </c>
      <c r="AS866" s="6">
        <v>0</v>
      </c>
      <c r="AT866" s="6">
        <v>0</v>
      </c>
      <c r="AU866" s="6">
        <v>0</v>
      </c>
      <c r="AV866" s="6">
        <v>0</v>
      </c>
      <c r="AW866" s="6">
        <v>0</v>
      </c>
      <c r="AX866" s="6">
        <v>0</v>
      </c>
      <c r="AY866" s="6">
        <v>0</v>
      </c>
      <c r="AZ866" s="6">
        <v>0</v>
      </c>
      <c r="BA866" s="6">
        <v>0</v>
      </c>
    </row>
    <row r="867" spans="1:53" s="6" customFormat="1" x14ac:dyDescent="0.25">
      <c r="A867" s="6">
        <v>2010</v>
      </c>
      <c r="B867" s="6" t="s">
        <v>100</v>
      </c>
      <c r="C867" s="6" t="s">
        <v>102</v>
      </c>
      <c r="D867" s="6" t="s">
        <v>135</v>
      </c>
      <c r="E867" s="6" t="s">
        <v>102</v>
      </c>
      <c r="F867" s="6" t="s">
        <v>51</v>
      </c>
      <c r="G867" s="6" t="s">
        <v>53</v>
      </c>
      <c r="H867" s="6" t="s">
        <v>50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0</v>
      </c>
      <c r="Z867" s="6">
        <v>10365.665000000001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-9999</v>
      </c>
      <c r="AK867" s="6">
        <v>0</v>
      </c>
      <c r="AL867" s="6">
        <v>0</v>
      </c>
      <c r="AM867" s="6">
        <v>10365.665000000001</v>
      </c>
      <c r="AN867" s="6">
        <v>0</v>
      </c>
      <c r="AO867" s="6">
        <v>0</v>
      </c>
      <c r="AP867" s="6">
        <v>0</v>
      </c>
      <c r="AQ867" s="6">
        <v>0</v>
      </c>
      <c r="AR867" s="6">
        <v>0</v>
      </c>
      <c r="AS867" s="6">
        <v>0</v>
      </c>
      <c r="AT867" s="6">
        <v>0</v>
      </c>
      <c r="AU867" s="6">
        <v>0</v>
      </c>
      <c r="AV867" s="6">
        <v>0</v>
      </c>
      <c r="AW867" s="6">
        <v>0</v>
      </c>
      <c r="AX867" s="6">
        <v>0</v>
      </c>
      <c r="AY867" s="6">
        <v>0</v>
      </c>
      <c r="AZ867" s="6">
        <v>0</v>
      </c>
      <c r="BA867" s="6">
        <v>0</v>
      </c>
    </row>
    <row r="868" spans="1:53" s="6" customFormat="1" x14ac:dyDescent="0.25">
      <c r="A868" s="6">
        <v>2025</v>
      </c>
      <c r="B868" s="6" t="s">
        <v>100</v>
      </c>
      <c r="C868" s="6" t="s">
        <v>102</v>
      </c>
      <c r="D868" s="6" t="s">
        <v>135</v>
      </c>
      <c r="E868" s="6" t="s">
        <v>102</v>
      </c>
      <c r="F868" s="6" t="s">
        <v>51</v>
      </c>
      <c r="G868" s="6" t="s">
        <v>53</v>
      </c>
      <c r="H868" s="6" t="s">
        <v>50</v>
      </c>
      <c r="I868" s="6">
        <v>8.2799999999999999E-2</v>
      </c>
      <c r="J868" s="6">
        <v>0</v>
      </c>
      <c r="K868" s="6">
        <v>0</v>
      </c>
      <c r="L868" s="6">
        <v>0</v>
      </c>
      <c r="M868" s="6">
        <v>0</v>
      </c>
      <c r="N868" s="6">
        <v>0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0</v>
      </c>
      <c r="W868" s="6">
        <v>0</v>
      </c>
      <c r="X868" s="6">
        <v>0</v>
      </c>
      <c r="Y868" s="6">
        <v>0</v>
      </c>
      <c r="Z868" s="6">
        <v>10365.665000000001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-9999</v>
      </c>
      <c r="AK868" s="6">
        <v>0</v>
      </c>
      <c r="AL868" s="6">
        <v>0</v>
      </c>
      <c r="AM868" s="6">
        <v>10365.665000000001</v>
      </c>
      <c r="AN868" s="6">
        <v>0</v>
      </c>
      <c r="AO868" s="6">
        <v>0</v>
      </c>
      <c r="AP868" s="6">
        <v>0</v>
      </c>
      <c r="AQ868" s="6">
        <v>0</v>
      </c>
      <c r="AR868" s="6">
        <v>0</v>
      </c>
      <c r="AS868" s="6">
        <v>0</v>
      </c>
      <c r="AT868" s="6">
        <v>0</v>
      </c>
      <c r="AU868" s="6">
        <v>0</v>
      </c>
      <c r="AV868" s="6">
        <v>0</v>
      </c>
      <c r="AW868" s="6">
        <v>0</v>
      </c>
      <c r="AX868" s="6">
        <v>0</v>
      </c>
      <c r="AY868" s="6">
        <v>0</v>
      </c>
      <c r="AZ868" s="6">
        <v>0</v>
      </c>
      <c r="BA868" s="6">
        <v>0</v>
      </c>
    </row>
    <row r="869" spans="1:53" s="6" customFormat="1" x14ac:dyDescent="0.25">
      <c r="A869" s="6">
        <v>2040</v>
      </c>
      <c r="B869" s="6" t="s">
        <v>100</v>
      </c>
      <c r="C869" s="6" t="s">
        <v>102</v>
      </c>
      <c r="D869" s="6" t="s">
        <v>135</v>
      </c>
      <c r="E869" s="6" t="s">
        <v>102</v>
      </c>
      <c r="F869" s="6" t="s">
        <v>51</v>
      </c>
      <c r="G869" s="6" t="s">
        <v>53</v>
      </c>
      <c r="H869" s="6" t="s">
        <v>50</v>
      </c>
      <c r="I869" s="6">
        <v>0.17169999999999999</v>
      </c>
      <c r="J869" s="6">
        <v>0</v>
      </c>
      <c r="K869" s="6">
        <v>0</v>
      </c>
      <c r="L869" s="6">
        <v>0</v>
      </c>
      <c r="M869" s="6">
        <v>0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10365.665000000001</v>
      </c>
      <c r="AA869" s="6">
        <v>0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-9999</v>
      </c>
      <c r="AK869" s="6">
        <v>0</v>
      </c>
      <c r="AL869" s="6">
        <v>0</v>
      </c>
      <c r="AM869" s="6">
        <v>10365.665000000001</v>
      </c>
      <c r="AN869" s="6">
        <v>0</v>
      </c>
      <c r="AO869" s="6">
        <v>0</v>
      </c>
      <c r="AP869" s="6">
        <v>0</v>
      </c>
      <c r="AQ869" s="6">
        <v>0</v>
      </c>
      <c r="AR869" s="6">
        <v>0</v>
      </c>
      <c r="AS869" s="6">
        <v>0</v>
      </c>
      <c r="AT869" s="6">
        <v>0</v>
      </c>
      <c r="AU869" s="6">
        <v>0</v>
      </c>
      <c r="AV869" s="6">
        <v>0</v>
      </c>
      <c r="AW869" s="6">
        <v>0</v>
      </c>
      <c r="AX869" s="6">
        <v>0</v>
      </c>
      <c r="AY869" s="6">
        <v>0</v>
      </c>
      <c r="AZ869" s="6">
        <v>0</v>
      </c>
      <c r="BA869" s="6">
        <v>0</v>
      </c>
    </row>
    <row r="870" spans="1:53" s="6" customFormat="1" x14ac:dyDescent="0.25">
      <c r="A870" s="6">
        <v>2055</v>
      </c>
      <c r="B870" s="6" t="s">
        <v>100</v>
      </c>
      <c r="C870" s="6" t="s">
        <v>102</v>
      </c>
      <c r="D870" s="6" t="s">
        <v>135</v>
      </c>
      <c r="E870" s="6" t="s">
        <v>102</v>
      </c>
      <c r="F870" s="6" t="s">
        <v>51</v>
      </c>
      <c r="G870" s="6" t="s">
        <v>53</v>
      </c>
      <c r="H870" s="6" t="s">
        <v>50</v>
      </c>
      <c r="I870" s="6">
        <v>0.2606</v>
      </c>
      <c r="J870" s="6">
        <v>0</v>
      </c>
      <c r="K870" s="6">
        <v>0</v>
      </c>
      <c r="L870" s="6">
        <v>0</v>
      </c>
      <c r="M870" s="6">
        <v>0</v>
      </c>
      <c r="N870" s="6">
        <v>0</v>
      </c>
      <c r="O870" s="6">
        <v>0</v>
      </c>
      <c r="P870" s="6">
        <v>0</v>
      </c>
      <c r="Q870" s="6">
        <v>0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  <c r="Z870" s="6">
        <v>10365.665000000001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-9999</v>
      </c>
      <c r="AK870" s="6">
        <v>0</v>
      </c>
      <c r="AL870" s="6">
        <v>0</v>
      </c>
      <c r="AM870" s="6">
        <v>10365.665000000001</v>
      </c>
      <c r="AN870" s="6">
        <v>0</v>
      </c>
      <c r="AO870" s="6">
        <v>0</v>
      </c>
      <c r="AP870" s="6">
        <v>0</v>
      </c>
      <c r="AQ870" s="6">
        <v>0</v>
      </c>
      <c r="AR870" s="6">
        <v>0</v>
      </c>
      <c r="AS870" s="6">
        <v>0</v>
      </c>
      <c r="AT870" s="6">
        <v>0</v>
      </c>
      <c r="AU870" s="6">
        <v>0</v>
      </c>
      <c r="AV870" s="6">
        <v>0</v>
      </c>
      <c r="AW870" s="6">
        <v>0</v>
      </c>
      <c r="AX870" s="6">
        <v>0</v>
      </c>
      <c r="AY870" s="6">
        <v>0</v>
      </c>
      <c r="AZ870" s="6">
        <v>0</v>
      </c>
      <c r="BA870" s="6">
        <v>0</v>
      </c>
    </row>
    <row r="871" spans="1:53" s="6" customFormat="1" x14ac:dyDescent="0.25">
      <c r="A871" s="6">
        <v>2070</v>
      </c>
      <c r="B871" s="6" t="s">
        <v>100</v>
      </c>
      <c r="C871" s="6" t="s">
        <v>102</v>
      </c>
      <c r="D871" s="6" t="s">
        <v>135</v>
      </c>
      <c r="E871" s="6" t="s">
        <v>102</v>
      </c>
      <c r="F871" s="6" t="s">
        <v>51</v>
      </c>
      <c r="G871" s="6" t="s">
        <v>53</v>
      </c>
      <c r="H871" s="6" t="s">
        <v>50</v>
      </c>
      <c r="I871" s="6">
        <v>0.40029999999999999</v>
      </c>
      <c r="J871" s="6">
        <v>0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10365.665000000001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-9999</v>
      </c>
      <c r="AK871" s="6">
        <v>0</v>
      </c>
      <c r="AL871" s="6">
        <v>0</v>
      </c>
      <c r="AM871" s="6">
        <v>10365.665000000001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0</v>
      </c>
      <c r="AU871" s="6">
        <v>0</v>
      </c>
      <c r="AV871" s="6">
        <v>0</v>
      </c>
      <c r="AW871" s="6">
        <v>0</v>
      </c>
      <c r="AX871" s="6">
        <v>0</v>
      </c>
      <c r="AY871" s="6">
        <v>0</v>
      </c>
      <c r="AZ871" s="6">
        <v>0</v>
      </c>
      <c r="BA871" s="6">
        <v>0</v>
      </c>
    </row>
    <row r="872" spans="1:53" s="6" customFormat="1" x14ac:dyDescent="0.25">
      <c r="A872" s="6">
        <v>2085</v>
      </c>
      <c r="B872" s="6" t="s">
        <v>100</v>
      </c>
      <c r="C872" s="6" t="s">
        <v>102</v>
      </c>
      <c r="D872" s="6" t="s">
        <v>135</v>
      </c>
      <c r="E872" s="6" t="s">
        <v>102</v>
      </c>
      <c r="F872" s="6" t="s">
        <v>51</v>
      </c>
      <c r="G872" s="6" t="s">
        <v>53</v>
      </c>
      <c r="H872" s="6" t="s">
        <v>50</v>
      </c>
      <c r="I872" s="6">
        <v>0.54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10365.665000000001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-9999</v>
      </c>
      <c r="AK872" s="6">
        <v>0</v>
      </c>
      <c r="AL872" s="6">
        <v>0</v>
      </c>
      <c r="AM872" s="6">
        <v>10365.665000000001</v>
      </c>
      <c r="AN872" s="6">
        <v>0</v>
      </c>
      <c r="AO872" s="6">
        <v>0</v>
      </c>
      <c r="AP872" s="6">
        <v>0</v>
      </c>
      <c r="AQ872" s="6">
        <v>0</v>
      </c>
      <c r="AR872" s="6">
        <v>0</v>
      </c>
      <c r="AS872" s="6">
        <v>0</v>
      </c>
      <c r="AT872" s="6">
        <v>0</v>
      </c>
      <c r="AU872" s="6">
        <v>0</v>
      </c>
      <c r="AV872" s="6">
        <v>0</v>
      </c>
      <c r="AW872" s="6">
        <v>0</v>
      </c>
      <c r="AX872" s="6">
        <v>0</v>
      </c>
      <c r="AY872" s="6">
        <v>0</v>
      </c>
      <c r="AZ872" s="6">
        <v>0</v>
      </c>
      <c r="BA872" s="6">
        <v>0</v>
      </c>
    </row>
    <row r="873" spans="1:53" s="6" customFormat="1" x14ac:dyDescent="0.25">
      <c r="A873" s="6">
        <v>2100</v>
      </c>
      <c r="B873" s="6" t="s">
        <v>100</v>
      </c>
      <c r="C873" s="6" t="s">
        <v>102</v>
      </c>
      <c r="D873" s="6" t="s">
        <v>135</v>
      </c>
      <c r="E873" s="6" t="s">
        <v>102</v>
      </c>
      <c r="F873" s="6" t="s">
        <v>51</v>
      </c>
      <c r="G873" s="6" t="s">
        <v>53</v>
      </c>
      <c r="H873" s="6" t="s">
        <v>50</v>
      </c>
      <c r="I873" s="6">
        <v>0.6734</v>
      </c>
      <c r="J873" s="6">
        <v>0</v>
      </c>
      <c r="K873" s="6">
        <v>0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10365.665000000001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-9999</v>
      </c>
      <c r="AK873" s="6">
        <v>0</v>
      </c>
      <c r="AL873" s="6">
        <v>0</v>
      </c>
      <c r="AM873" s="6">
        <v>10365.665000000001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6">
        <v>0</v>
      </c>
      <c r="AU873" s="6">
        <v>0</v>
      </c>
      <c r="AV873" s="6">
        <v>0</v>
      </c>
      <c r="AW873" s="6">
        <v>0</v>
      </c>
      <c r="AX873" s="6">
        <v>0</v>
      </c>
      <c r="AY873" s="6">
        <v>0</v>
      </c>
      <c r="AZ873" s="6">
        <v>0</v>
      </c>
      <c r="BA873" s="6">
        <v>0</v>
      </c>
    </row>
    <row r="874" spans="1:53" s="6" customFormat="1" x14ac:dyDescent="0.25">
      <c r="A874" s="6">
        <v>0</v>
      </c>
      <c r="B874" s="6" t="s">
        <v>96</v>
      </c>
      <c r="C874" s="6" t="s">
        <v>102</v>
      </c>
      <c r="F874" s="6" t="s">
        <v>51</v>
      </c>
      <c r="G874" s="6" t="s">
        <v>52</v>
      </c>
      <c r="H874" s="6" t="s">
        <v>50</v>
      </c>
      <c r="I874" s="6">
        <v>0</v>
      </c>
      <c r="J874" s="6">
        <v>5312.51</v>
      </c>
      <c r="K874" s="6">
        <v>17509.362499999999</v>
      </c>
      <c r="L874" s="6">
        <v>659.79750000000001</v>
      </c>
      <c r="M874" s="6">
        <v>0</v>
      </c>
      <c r="N874" s="6">
        <v>70.959999999999994</v>
      </c>
      <c r="O874" s="6">
        <v>243.10249999999999</v>
      </c>
      <c r="P874" s="6">
        <v>36.17</v>
      </c>
      <c r="Q874" s="6">
        <v>50.305</v>
      </c>
      <c r="R874" s="6">
        <v>0</v>
      </c>
      <c r="S874" s="6">
        <v>127.0975</v>
      </c>
      <c r="T874" s="6">
        <v>4.1924999999999999</v>
      </c>
      <c r="U874" s="6">
        <v>0</v>
      </c>
      <c r="V874" s="6">
        <v>0</v>
      </c>
      <c r="W874" s="6">
        <v>3.7149999999999999</v>
      </c>
      <c r="X874" s="6">
        <v>197.29750000000001</v>
      </c>
      <c r="Y874" s="6">
        <v>157.73249999999999</v>
      </c>
      <c r="Z874" s="6">
        <v>23848.5975</v>
      </c>
      <c r="AA874" s="6">
        <v>0</v>
      </c>
      <c r="AB874" s="6">
        <v>0</v>
      </c>
      <c r="AC874" s="6">
        <v>1581.63</v>
      </c>
      <c r="AD874" s="6">
        <v>0</v>
      </c>
      <c r="AE874" s="6">
        <v>0</v>
      </c>
      <c r="AF874" s="6">
        <v>225.995</v>
      </c>
      <c r="AG874" s="6">
        <v>101572.44</v>
      </c>
      <c r="AH874" s="6">
        <v>0</v>
      </c>
      <c r="AI874" s="6">
        <v>0</v>
      </c>
      <c r="AJ874" s="6">
        <v>-9999</v>
      </c>
      <c r="AK874" s="6">
        <v>22821.872500000001</v>
      </c>
      <c r="AL874" s="6">
        <v>730.75750000000005</v>
      </c>
      <c r="AM874" s="6">
        <v>24203.627499999999</v>
      </c>
      <c r="AN874" s="6">
        <v>135.005</v>
      </c>
      <c r="AO874" s="6">
        <v>50.305</v>
      </c>
      <c r="AP874" s="6">
        <v>1617.8</v>
      </c>
      <c r="AQ874" s="6">
        <v>469.09750000000003</v>
      </c>
      <c r="AR874" s="6">
        <v>0</v>
      </c>
      <c r="AS874" s="6">
        <v>0</v>
      </c>
      <c r="AT874" s="6">
        <v>0</v>
      </c>
      <c r="AU874" s="6">
        <v>0</v>
      </c>
      <c r="AV874" s="6">
        <v>0</v>
      </c>
      <c r="AW874" s="6">
        <v>0</v>
      </c>
      <c r="AX874" s="6">
        <v>0</v>
      </c>
      <c r="AY874" s="6">
        <v>0</v>
      </c>
      <c r="AZ874" s="6">
        <v>0</v>
      </c>
      <c r="BA874" s="6">
        <v>0</v>
      </c>
    </row>
    <row r="875" spans="1:53" s="6" customFormat="1" x14ac:dyDescent="0.25">
      <c r="A875" s="6">
        <v>2010</v>
      </c>
      <c r="B875" s="6" t="s">
        <v>96</v>
      </c>
      <c r="C875" s="6" t="s">
        <v>102</v>
      </c>
      <c r="F875" s="6" t="s">
        <v>51</v>
      </c>
      <c r="G875" s="6" t="s">
        <v>52</v>
      </c>
      <c r="H875" s="6" t="s">
        <v>50</v>
      </c>
      <c r="I875" s="6">
        <v>0</v>
      </c>
      <c r="J875" s="6">
        <v>5280.6782000000003</v>
      </c>
      <c r="K875" s="6">
        <v>17263.412899999999</v>
      </c>
      <c r="L875" s="6">
        <v>654.91</v>
      </c>
      <c r="M875" s="6">
        <v>0</v>
      </c>
      <c r="N875" s="6">
        <v>69.465000000000003</v>
      </c>
      <c r="O875" s="6">
        <v>231.04499999999999</v>
      </c>
      <c r="P875" s="6">
        <v>285.78960000000001</v>
      </c>
      <c r="Q875" s="6">
        <v>156.57230000000001</v>
      </c>
      <c r="R875" s="6">
        <v>0</v>
      </c>
      <c r="S875" s="6">
        <v>113.00749999999999</v>
      </c>
      <c r="T875" s="6">
        <v>11.545</v>
      </c>
      <c r="U875" s="6">
        <v>0</v>
      </c>
      <c r="V875" s="6">
        <v>0</v>
      </c>
      <c r="W875" s="6">
        <v>3.5125000000000002</v>
      </c>
      <c r="X875" s="6">
        <v>196.85249999999999</v>
      </c>
      <c r="Y875" s="6">
        <v>136.3475</v>
      </c>
      <c r="Z875" s="6">
        <v>23889.807499999999</v>
      </c>
      <c r="AA875" s="6">
        <v>0</v>
      </c>
      <c r="AB875" s="6">
        <v>0</v>
      </c>
      <c r="AC875" s="6">
        <v>1489.1502</v>
      </c>
      <c r="AD875" s="6">
        <v>0</v>
      </c>
      <c r="AE875" s="6">
        <v>0</v>
      </c>
      <c r="AF875" s="6">
        <v>214.53749999999999</v>
      </c>
      <c r="AG875" s="6">
        <v>101572.44</v>
      </c>
      <c r="AH875" s="6">
        <v>31.831800000000001</v>
      </c>
      <c r="AI875" s="6">
        <v>0</v>
      </c>
      <c r="AJ875" s="6">
        <v>-9999</v>
      </c>
      <c r="AK875" s="6">
        <v>22544.091100000001</v>
      </c>
      <c r="AL875" s="6">
        <v>724.375</v>
      </c>
      <c r="AM875" s="6">
        <v>24223.0075</v>
      </c>
      <c r="AN875" s="6">
        <v>128.065</v>
      </c>
      <c r="AO875" s="6">
        <v>156.57230000000001</v>
      </c>
      <c r="AP875" s="6">
        <v>1806.7716</v>
      </c>
      <c r="AQ875" s="6">
        <v>445.58249999999998</v>
      </c>
      <c r="AR875" s="6">
        <v>0</v>
      </c>
      <c r="AS875" s="6">
        <v>0</v>
      </c>
      <c r="AT875" s="6">
        <v>0</v>
      </c>
      <c r="AU875" s="6">
        <v>0</v>
      </c>
      <c r="AV875" s="6">
        <v>0</v>
      </c>
      <c r="AW875" s="6">
        <v>0</v>
      </c>
      <c r="AX875" s="6">
        <v>0</v>
      </c>
      <c r="AY875" s="6">
        <v>0</v>
      </c>
      <c r="AZ875" s="6">
        <v>0</v>
      </c>
      <c r="BA875" s="6">
        <v>0</v>
      </c>
    </row>
    <row r="876" spans="1:53" s="6" customFormat="1" x14ac:dyDescent="0.25">
      <c r="A876" s="6">
        <v>2025</v>
      </c>
      <c r="B876" s="6" t="s">
        <v>96</v>
      </c>
      <c r="C876" s="6" t="s">
        <v>102</v>
      </c>
      <c r="F876" s="6" t="s">
        <v>51</v>
      </c>
      <c r="G876" s="6" t="s">
        <v>52</v>
      </c>
      <c r="H876" s="6" t="s">
        <v>50</v>
      </c>
      <c r="I876" s="6">
        <v>8.4400000000000003E-2</v>
      </c>
      <c r="J876" s="6">
        <v>5273.8202000000001</v>
      </c>
      <c r="K876" s="6">
        <v>17222.573499999999</v>
      </c>
      <c r="L876" s="6">
        <v>651.01750000000004</v>
      </c>
      <c r="M876" s="6">
        <v>0</v>
      </c>
      <c r="N876" s="6">
        <v>68.8125</v>
      </c>
      <c r="O876" s="6">
        <v>230.25749999999999</v>
      </c>
      <c r="P876" s="6">
        <v>221.57579999999999</v>
      </c>
      <c r="Q876" s="6">
        <v>254.08070000000001</v>
      </c>
      <c r="R876" s="6">
        <v>0</v>
      </c>
      <c r="S876" s="6">
        <v>102.574</v>
      </c>
      <c r="T876" s="6">
        <v>45.547499999999999</v>
      </c>
      <c r="U876" s="6">
        <v>0</v>
      </c>
      <c r="V876" s="6">
        <v>0</v>
      </c>
      <c r="W876" s="6">
        <v>3.4925000000000002</v>
      </c>
      <c r="X876" s="6">
        <v>196.07239999999999</v>
      </c>
      <c r="Y876" s="6">
        <v>40.7575</v>
      </c>
      <c r="Z876" s="6">
        <v>24000.432700000001</v>
      </c>
      <c r="AA876" s="6">
        <v>0</v>
      </c>
      <c r="AB876" s="6">
        <v>0</v>
      </c>
      <c r="AC876" s="6">
        <v>1469.9096999999999</v>
      </c>
      <c r="AD876" s="6">
        <v>0</v>
      </c>
      <c r="AE876" s="6">
        <v>0</v>
      </c>
      <c r="AF876" s="6">
        <v>208.8511</v>
      </c>
      <c r="AG876" s="6">
        <v>101572.44</v>
      </c>
      <c r="AH876" s="6">
        <v>38.689799999999998</v>
      </c>
      <c r="AI876" s="6">
        <v>0</v>
      </c>
      <c r="AJ876" s="6">
        <v>-9999</v>
      </c>
      <c r="AK876" s="6">
        <v>22496.393599999999</v>
      </c>
      <c r="AL876" s="6">
        <v>719.83</v>
      </c>
      <c r="AM876" s="6">
        <v>24237.262599999998</v>
      </c>
      <c r="AN876" s="6">
        <v>151.61410000000001</v>
      </c>
      <c r="AO876" s="6">
        <v>254.08070000000001</v>
      </c>
      <c r="AP876" s="6">
        <v>1730.1754000000001</v>
      </c>
      <c r="AQ876" s="6">
        <v>439.10860000000002</v>
      </c>
      <c r="AR876" s="6">
        <v>0</v>
      </c>
      <c r="AS876" s="6">
        <v>0</v>
      </c>
      <c r="AT876" s="6">
        <v>0</v>
      </c>
      <c r="AU876" s="6">
        <v>0</v>
      </c>
      <c r="AV876" s="6">
        <v>0</v>
      </c>
      <c r="AW876" s="6">
        <v>0</v>
      </c>
      <c r="AX876" s="6">
        <v>0</v>
      </c>
      <c r="AY876" s="6">
        <v>0</v>
      </c>
      <c r="AZ876" s="6">
        <v>0</v>
      </c>
      <c r="BA876" s="6">
        <v>0</v>
      </c>
    </row>
    <row r="877" spans="1:53" s="6" customFormat="1" x14ac:dyDescent="0.25">
      <c r="A877" s="6">
        <v>2040</v>
      </c>
      <c r="B877" s="6" t="s">
        <v>96</v>
      </c>
      <c r="C877" s="6" t="s">
        <v>102</v>
      </c>
      <c r="F877" s="6" t="s">
        <v>51</v>
      </c>
      <c r="G877" s="6" t="s">
        <v>52</v>
      </c>
      <c r="H877" s="6" t="s">
        <v>50</v>
      </c>
      <c r="I877" s="6">
        <v>0.23519999999999999</v>
      </c>
      <c r="J877" s="6">
        <v>5256.1963999999998</v>
      </c>
      <c r="K877" s="6">
        <v>17133.971699999998</v>
      </c>
      <c r="L877" s="6">
        <v>645.13750000000005</v>
      </c>
      <c r="M877" s="6">
        <v>0</v>
      </c>
      <c r="N877" s="6">
        <v>67.260000000000005</v>
      </c>
      <c r="O877" s="6">
        <v>223.83</v>
      </c>
      <c r="P877" s="6">
        <v>271.9649</v>
      </c>
      <c r="Q877" s="6">
        <v>335.10210000000001</v>
      </c>
      <c r="R877" s="6">
        <v>0</v>
      </c>
      <c r="S877" s="6">
        <v>90.139399999999995</v>
      </c>
      <c r="T877" s="6">
        <v>65.631100000000004</v>
      </c>
      <c r="U877" s="6">
        <v>0</v>
      </c>
      <c r="V877" s="6">
        <v>0</v>
      </c>
      <c r="W877" s="6">
        <v>3.4249999999999998</v>
      </c>
      <c r="X877" s="6">
        <v>195.4538</v>
      </c>
      <c r="Y877" s="6">
        <v>34.119999999999997</v>
      </c>
      <c r="Z877" s="6">
        <v>24041.386200000001</v>
      </c>
      <c r="AA877" s="6">
        <v>0</v>
      </c>
      <c r="AB877" s="6">
        <v>0</v>
      </c>
      <c r="AC877" s="6">
        <v>1414.1759</v>
      </c>
      <c r="AD877" s="6">
        <v>0</v>
      </c>
      <c r="AE877" s="6">
        <v>0</v>
      </c>
      <c r="AF877" s="6">
        <v>194.35730000000001</v>
      </c>
      <c r="AG877" s="6">
        <v>101572.44</v>
      </c>
      <c r="AH877" s="6">
        <v>56.313600000000001</v>
      </c>
      <c r="AI877" s="6">
        <v>0</v>
      </c>
      <c r="AJ877" s="6">
        <v>-9999</v>
      </c>
      <c r="AK877" s="6">
        <v>22390.168099999999</v>
      </c>
      <c r="AL877" s="6">
        <v>712.39750000000004</v>
      </c>
      <c r="AM877" s="6">
        <v>24270.959999999999</v>
      </c>
      <c r="AN877" s="6">
        <v>159.19550000000001</v>
      </c>
      <c r="AO877" s="6">
        <v>335.10210000000001</v>
      </c>
      <c r="AP877" s="6">
        <v>1742.4545000000001</v>
      </c>
      <c r="AQ877" s="6">
        <v>418.18729999999999</v>
      </c>
      <c r="AR877" s="6">
        <v>0</v>
      </c>
      <c r="AS877" s="6">
        <v>0</v>
      </c>
      <c r="AT877" s="6">
        <v>0</v>
      </c>
      <c r="AU877" s="6">
        <v>0</v>
      </c>
      <c r="AV877" s="6">
        <v>0</v>
      </c>
      <c r="AW877" s="6">
        <v>0</v>
      </c>
      <c r="AX877" s="6">
        <v>0</v>
      </c>
      <c r="AY877" s="6">
        <v>0</v>
      </c>
      <c r="AZ877" s="6">
        <v>0</v>
      </c>
      <c r="BA877" s="6">
        <v>0</v>
      </c>
    </row>
    <row r="878" spans="1:53" s="6" customFormat="1" x14ac:dyDescent="0.25">
      <c r="A878" s="6">
        <v>2055</v>
      </c>
      <c r="B878" s="6" t="s">
        <v>96</v>
      </c>
      <c r="C878" s="6" t="s">
        <v>102</v>
      </c>
      <c r="F878" s="6" t="s">
        <v>51</v>
      </c>
      <c r="G878" s="6" t="s">
        <v>52</v>
      </c>
      <c r="H878" s="6" t="s">
        <v>50</v>
      </c>
      <c r="I878" s="6">
        <v>0.38600000000000001</v>
      </c>
      <c r="J878" s="6">
        <v>5226.7111999999997</v>
      </c>
      <c r="K878" s="6">
        <v>17027.206600000001</v>
      </c>
      <c r="L878" s="6">
        <v>635.64340000000004</v>
      </c>
      <c r="M878" s="6">
        <v>0</v>
      </c>
      <c r="N878" s="6">
        <v>63.196599999999997</v>
      </c>
      <c r="O878" s="6">
        <v>215.59</v>
      </c>
      <c r="P878" s="6">
        <v>334.30930000000001</v>
      </c>
      <c r="Q878" s="6">
        <v>597.14800000000002</v>
      </c>
      <c r="R878" s="6">
        <v>0</v>
      </c>
      <c r="S878" s="6">
        <v>84.428100000000001</v>
      </c>
      <c r="T878" s="6">
        <v>53.915100000000002</v>
      </c>
      <c r="U878" s="6">
        <v>0</v>
      </c>
      <c r="V878" s="6">
        <v>0</v>
      </c>
      <c r="W878" s="6">
        <v>3.3224999999999998</v>
      </c>
      <c r="X878" s="6">
        <v>193.89080000000001</v>
      </c>
      <c r="Y878" s="6">
        <v>30.04</v>
      </c>
      <c r="Z878" s="6">
        <v>24088.667099999999</v>
      </c>
      <c r="AA878" s="6">
        <v>0</v>
      </c>
      <c r="AB878" s="6">
        <v>0</v>
      </c>
      <c r="AC878" s="6">
        <v>1222.3773000000001</v>
      </c>
      <c r="AD878" s="6">
        <v>0</v>
      </c>
      <c r="AE878" s="6">
        <v>0</v>
      </c>
      <c r="AF878" s="6">
        <v>166.22020000000001</v>
      </c>
      <c r="AG878" s="6">
        <v>101572.44</v>
      </c>
      <c r="AH878" s="6">
        <v>85.7988</v>
      </c>
      <c r="AI878" s="6">
        <v>0</v>
      </c>
      <c r="AJ878" s="6">
        <v>-9999</v>
      </c>
      <c r="AK878" s="6">
        <v>22253.917799999999</v>
      </c>
      <c r="AL878" s="6">
        <v>698.83989999999994</v>
      </c>
      <c r="AM878" s="6">
        <v>24312.5978</v>
      </c>
      <c r="AN878" s="6">
        <v>141.66579999999999</v>
      </c>
      <c r="AO878" s="6">
        <v>597.14800000000002</v>
      </c>
      <c r="AP878" s="6">
        <v>1642.4854</v>
      </c>
      <c r="AQ878" s="6">
        <v>381.81020000000001</v>
      </c>
      <c r="AR878" s="6">
        <v>0</v>
      </c>
      <c r="AS878" s="6">
        <v>0</v>
      </c>
      <c r="AT878" s="6">
        <v>0</v>
      </c>
      <c r="AU878" s="6">
        <v>0</v>
      </c>
      <c r="AV878" s="6">
        <v>0</v>
      </c>
      <c r="AW878" s="6">
        <v>0</v>
      </c>
      <c r="AX878" s="6">
        <v>0</v>
      </c>
      <c r="AY878" s="6">
        <v>0</v>
      </c>
      <c r="AZ878" s="6">
        <v>0</v>
      </c>
      <c r="BA878" s="6">
        <v>0</v>
      </c>
    </row>
    <row r="879" spans="1:53" s="6" customFormat="1" x14ac:dyDescent="0.25">
      <c r="A879" s="6">
        <v>2070</v>
      </c>
      <c r="B879" s="6" t="s">
        <v>96</v>
      </c>
      <c r="C879" s="6" t="s">
        <v>102</v>
      </c>
      <c r="F879" s="6" t="s">
        <v>51</v>
      </c>
      <c r="G879" s="6" t="s">
        <v>52</v>
      </c>
      <c r="H879" s="6" t="s">
        <v>50</v>
      </c>
      <c r="I879" s="6">
        <v>0.57379999999999998</v>
      </c>
      <c r="J879" s="6">
        <v>5178.7250999999997</v>
      </c>
      <c r="K879" s="6">
        <v>16896.457699999999</v>
      </c>
      <c r="L879" s="6">
        <v>629.22199999999998</v>
      </c>
      <c r="M879" s="6">
        <v>0</v>
      </c>
      <c r="N879" s="6">
        <v>60.252499999999998</v>
      </c>
      <c r="O879" s="6">
        <v>201.55</v>
      </c>
      <c r="P879" s="6">
        <v>343.24979999999999</v>
      </c>
      <c r="Q879" s="6">
        <v>1303.5842</v>
      </c>
      <c r="R879" s="6">
        <v>0</v>
      </c>
      <c r="S879" s="6">
        <v>80.196600000000004</v>
      </c>
      <c r="T879" s="6">
        <v>61.137700000000002</v>
      </c>
      <c r="U879" s="6">
        <v>0</v>
      </c>
      <c r="V879" s="6">
        <v>0</v>
      </c>
      <c r="W879" s="6">
        <v>3.09</v>
      </c>
      <c r="X879" s="6">
        <v>191.59100000000001</v>
      </c>
      <c r="Y879" s="6">
        <v>26.21</v>
      </c>
      <c r="Z879" s="6">
        <v>24131.430799999998</v>
      </c>
      <c r="AA879" s="6">
        <v>0</v>
      </c>
      <c r="AB879" s="6">
        <v>0</v>
      </c>
      <c r="AC879" s="6">
        <v>664.51779999999997</v>
      </c>
      <c r="AD879" s="6">
        <v>0</v>
      </c>
      <c r="AE879" s="6">
        <v>0</v>
      </c>
      <c r="AF879" s="6">
        <v>123.465</v>
      </c>
      <c r="AG879" s="6">
        <v>101572.44</v>
      </c>
      <c r="AH879" s="6">
        <v>133.78489999999999</v>
      </c>
      <c r="AI879" s="6">
        <v>0</v>
      </c>
      <c r="AJ879" s="6">
        <v>-9999</v>
      </c>
      <c r="AK879" s="6">
        <v>22075.182799999999</v>
      </c>
      <c r="AL879" s="6">
        <v>689.47450000000003</v>
      </c>
      <c r="AM879" s="6">
        <v>24349.2317</v>
      </c>
      <c r="AN879" s="6">
        <v>144.42429999999999</v>
      </c>
      <c r="AO879" s="6">
        <v>1303.5842</v>
      </c>
      <c r="AP879" s="6">
        <v>1141.5525</v>
      </c>
      <c r="AQ879" s="6">
        <v>325.01499999999999</v>
      </c>
      <c r="AR879" s="6">
        <v>0</v>
      </c>
      <c r="AS879" s="6">
        <v>0</v>
      </c>
      <c r="AT879" s="6">
        <v>0</v>
      </c>
      <c r="AU879" s="6">
        <v>0</v>
      </c>
      <c r="AV879" s="6">
        <v>0</v>
      </c>
      <c r="AW879" s="6">
        <v>0</v>
      </c>
      <c r="AX879" s="6">
        <v>0</v>
      </c>
      <c r="AY879" s="6">
        <v>0</v>
      </c>
      <c r="AZ879" s="6">
        <v>0</v>
      </c>
      <c r="BA879" s="6">
        <v>0</v>
      </c>
    </row>
    <row r="880" spans="1:53" s="6" customFormat="1" x14ac:dyDescent="0.25">
      <c r="A880" s="6">
        <v>2085</v>
      </c>
      <c r="B880" s="6" t="s">
        <v>96</v>
      </c>
      <c r="C880" s="6" t="s">
        <v>102</v>
      </c>
      <c r="F880" s="6" t="s">
        <v>51</v>
      </c>
      <c r="G880" s="6" t="s">
        <v>52</v>
      </c>
      <c r="H880" s="6" t="s">
        <v>50</v>
      </c>
      <c r="I880" s="6">
        <v>0.76160000000000005</v>
      </c>
      <c r="J880" s="6">
        <v>5121.0286999999998</v>
      </c>
      <c r="K880" s="6">
        <v>16753.072800000002</v>
      </c>
      <c r="L880" s="6">
        <v>622.68349999999998</v>
      </c>
      <c r="M880" s="6">
        <v>0</v>
      </c>
      <c r="N880" s="6">
        <v>59.307499999999997</v>
      </c>
      <c r="O880" s="6">
        <v>182.745</v>
      </c>
      <c r="P880" s="6">
        <v>349.77960000000002</v>
      </c>
      <c r="Q880" s="6">
        <v>1840.9934000000001</v>
      </c>
      <c r="R880" s="6">
        <v>0</v>
      </c>
      <c r="S880" s="6">
        <v>75.042599999999993</v>
      </c>
      <c r="T880" s="6">
        <v>87.477400000000003</v>
      </c>
      <c r="U880" s="6">
        <v>0</v>
      </c>
      <c r="V880" s="6">
        <v>0</v>
      </c>
      <c r="W880" s="6">
        <v>2.9624999999999999</v>
      </c>
      <c r="X880" s="6">
        <v>188.80109999999999</v>
      </c>
      <c r="Y880" s="6">
        <v>23.612500000000001</v>
      </c>
      <c r="Z880" s="6">
        <v>24172.101299999998</v>
      </c>
      <c r="AA880" s="6">
        <v>0</v>
      </c>
      <c r="AB880" s="6">
        <v>0</v>
      </c>
      <c r="AC880" s="6">
        <v>260.74810000000002</v>
      </c>
      <c r="AD880" s="6">
        <v>0</v>
      </c>
      <c r="AE880" s="6">
        <v>0</v>
      </c>
      <c r="AF880" s="6">
        <v>96.627499999999998</v>
      </c>
      <c r="AG880" s="6">
        <v>101572.44</v>
      </c>
      <c r="AH880" s="6">
        <v>191.4813</v>
      </c>
      <c r="AI880" s="6">
        <v>0</v>
      </c>
      <c r="AJ880" s="6">
        <v>-9999</v>
      </c>
      <c r="AK880" s="6">
        <v>21874.101600000002</v>
      </c>
      <c r="AL880" s="6">
        <v>681.99099999999999</v>
      </c>
      <c r="AM880" s="6">
        <v>24384.514899999998</v>
      </c>
      <c r="AN880" s="6">
        <v>165.48249999999999</v>
      </c>
      <c r="AO880" s="6">
        <v>1840.9934000000001</v>
      </c>
      <c r="AP880" s="6">
        <v>802.00900000000001</v>
      </c>
      <c r="AQ880" s="6">
        <v>279.3725</v>
      </c>
      <c r="AR880" s="6">
        <v>0</v>
      </c>
      <c r="AS880" s="6">
        <v>0</v>
      </c>
      <c r="AT880" s="6">
        <v>0</v>
      </c>
      <c r="AU880" s="6">
        <v>0</v>
      </c>
      <c r="AV880" s="6">
        <v>0</v>
      </c>
      <c r="AW880" s="6">
        <v>0</v>
      </c>
      <c r="AX880" s="6">
        <v>0</v>
      </c>
      <c r="AY880" s="6">
        <v>0</v>
      </c>
      <c r="AZ880" s="6">
        <v>0</v>
      </c>
      <c r="BA880" s="6">
        <v>0</v>
      </c>
    </row>
    <row r="881" spans="1:53" s="6" customFormat="1" x14ac:dyDescent="0.25">
      <c r="A881" s="6">
        <v>2100</v>
      </c>
      <c r="B881" s="6" t="s">
        <v>96</v>
      </c>
      <c r="C881" s="6" t="s">
        <v>102</v>
      </c>
      <c r="F881" s="6" t="s">
        <v>51</v>
      </c>
      <c r="G881" s="6" t="s">
        <v>52</v>
      </c>
      <c r="H881" s="6" t="s">
        <v>50</v>
      </c>
      <c r="I881" s="6">
        <v>0.95499999999999996</v>
      </c>
      <c r="J881" s="6">
        <v>5036.6162999999997</v>
      </c>
      <c r="K881" s="6">
        <v>16594.034</v>
      </c>
      <c r="L881" s="6">
        <v>605.44259999999997</v>
      </c>
      <c r="M881" s="6">
        <v>0</v>
      </c>
      <c r="N881" s="6">
        <v>55.002499999999998</v>
      </c>
      <c r="O881" s="6">
        <v>159.30500000000001</v>
      </c>
      <c r="P881" s="6">
        <v>380.15140000000002</v>
      </c>
      <c r="Q881" s="6">
        <v>2008.7863</v>
      </c>
      <c r="R881" s="6">
        <v>0</v>
      </c>
      <c r="S881" s="6">
        <v>70.021199999999993</v>
      </c>
      <c r="T881" s="6">
        <v>211.7345</v>
      </c>
      <c r="U881" s="6">
        <v>0</v>
      </c>
      <c r="V881" s="6">
        <v>0</v>
      </c>
      <c r="W881" s="6">
        <v>2.6924999999999999</v>
      </c>
      <c r="X881" s="6">
        <v>185.9853</v>
      </c>
      <c r="Y881" s="6">
        <v>20.662500000000001</v>
      </c>
      <c r="Z881" s="6">
        <v>24226.248100000001</v>
      </c>
      <c r="AA881" s="6">
        <v>0</v>
      </c>
      <c r="AB881" s="6">
        <v>0</v>
      </c>
      <c r="AC881" s="6">
        <v>119.20659999999999</v>
      </c>
      <c r="AD881" s="6">
        <v>0</v>
      </c>
      <c r="AE881" s="6">
        <v>0</v>
      </c>
      <c r="AF881" s="6">
        <v>76.682500000000005</v>
      </c>
      <c r="AG881" s="6">
        <v>101572.44</v>
      </c>
      <c r="AH881" s="6">
        <v>275.89370000000002</v>
      </c>
      <c r="AI881" s="6">
        <v>0</v>
      </c>
      <c r="AJ881" s="6">
        <v>-9999</v>
      </c>
      <c r="AK881" s="6">
        <v>21630.650300000001</v>
      </c>
      <c r="AL881" s="6">
        <v>660.44510000000002</v>
      </c>
      <c r="AM881" s="6">
        <v>24432.8959</v>
      </c>
      <c r="AN881" s="6">
        <v>284.44819999999999</v>
      </c>
      <c r="AO881" s="6">
        <v>2008.7863</v>
      </c>
      <c r="AP881" s="6">
        <v>775.25170000000003</v>
      </c>
      <c r="AQ881" s="6">
        <v>235.98750000000001</v>
      </c>
      <c r="AR881" s="6">
        <v>0</v>
      </c>
      <c r="AS881" s="6">
        <v>0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0</v>
      </c>
      <c r="AZ881" s="6">
        <v>0</v>
      </c>
      <c r="BA881" s="6">
        <v>0</v>
      </c>
    </row>
    <row r="882" spans="1:53" s="6" customFormat="1" x14ac:dyDescent="0.25">
      <c r="A882" s="6">
        <v>0</v>
      </c>
      <c r="B882" s="6" t="s">
        <v>84</v>
      </c>
      <c r="C882" s="6" t="s">
        <v>102</v>
      </c>
      <c r="F882" s="6" t="s">
        <v>51</v>
      </c>
      <c r="G882" s="6" t="s">
        <v>52</v>
      </c>
      <c r="H882" s="6" t="s">
        <v>50</v>
      </c>
      <c r="I882" s="6">
        <v>0</v>
      </c>
      <c r="J882" s="6">
        <v>1045.2525000000001</v>
      </c>
      <c r="K882" s="6">
        <v>4611.2325000000001</v>
      </c>
      <c r="L882" s="6">
        <v>257.92500000000001</v>
      </c>
      <c r="M882" s="6">
        <v>0</v>
      </c>
      <c r="N882" s="6">
        <v>19.3125</v>
      </c>
      <c r="O882" s="6">
        <v>1.9675</v>
      </c>
      <c r="P882" s="6">
        <v>2.4725000000000001</v>
      </c>
      <c r="Q882" s="6">
        <v>23.535</v>
      </c>
      <c r="R882" s="6">
        <v>0</v>
      </c>
      <c r="S882" s="6">
        <v>73.415000000000006</v>
      </c>
      <c r="T882" s="6">
        <v>1.0125</v>
      </c>
      <c r="U882" s="6">
        <v>0</v>
      </c>
      <c r="V882" s="6">
        <v>0</v>
      </c>
      <c r="W882" s="6">
        <v>0</v>
      </c>
      <c r="X882" s="6">
        <v>86.132499999999993</v>
      </c>
      <c r="Y882" s="6">
        <v>44.564999999999998</v>
      </c>
      <c r="Z882" s="6">
        <v>3089.1774999999998</v>
      </c>
      <c r="AA882" s="6">
        <v>0</v>
      </c>
      <c r="AB882" s="6">
        <v>0</v>
      </c>
      <c r="AC882" s="6">
        <v>1181.2</v>
      </c>
      <c r="AD882" s="6">
        <v>0</v>
      </c>
      <c r="AE882" s="6">
        <v>0</v>
      </c>
      <c r="AF882" s="6">
        <v>13.355</v>
      </c>
      <c r="AG882" s="6">
        <v>1199.5374999999999</v>
      </c>
      <c r="AH882" s="6">
        <v>0</v>
      </c>
      <c r="AI882" s="6">
        <v>0</v>
      </c>
      <c r="AJ882" s="6">
        <v>-9999</v>
      </c>
      <c r="AK882" s="6">
        <v>5656.4849999999997</v>
      </c>
      <c r="AL882" s="6">
        <v>277.23750000000001</v>
      </c>
      <c r="AM882" s="6">
        <v>3219.875</v>
      </c>
      <c r="AN882" s="6">
        <v>74.427499999999995</v>
      </c>
      <c r="AO882" s="6">
        <v>23.535</v>
      </c>
      <c r="AP882" s="6">
        <v>1183.6724999999999</v>
      </c>
      <c r="AQ882" s="6">
        <v>15.3225</v>
      </c>
      <c r="AR882" s="6">
        <v>0</v>
      </c>
      <c r="AS882" s="6">
        <v>0</v>
      </c>
      <c r="AT882" s="6">
        <v>0</v>
      </c>
      <c r="AU882" s="6">
        <v>0</v>
      </c>
      <c r="AV882" s="6">
        <v>0</v>
      </c>
      <c r="AW882" s="6">
        <v>0</v>
      </c>
      <c r="AX882" s="6">
        <v>0</v>
      </c>
      <c r="AY882" s="6">
        <v>0</v>
      </c>
      <c r="AZ882" s="6">
        <v>0</v>
      </c>
      <c r="BA882" s="6">
        <v>0</v>
      </c>
    </row>
    <row r="883" spans="1:53" s="6" customFormat="1" x14ac:dyDescent="0.25">
      <c r="A883" s="6">
        <v>2010</v>
      </c>
      <c r="B883" s="6" t="s">
        <v>84</v>
      </c>
      <c r="C883" s="6" t="s">
        <v>102</v>
      </c>
      <c r="F883" s="6" t="s">
        <v>51</v>
      </c>
      <c r="G883" s="6" t="s">
        <v>52</v>
      </c>
      <c r="H883" s="6" t="s">
        <v>50</v>
      </c>
      <c r="I883" s="6">
        <v>0</v>
      </c>
      <c r="J883" s="6">
        <v>1040.71</v>
      </c>
      <c r="K883" s="6">
        <v>4533.6971000000003</v>
      </c>
      <c r="L883" s="6">
        <v>257.3</v>
      </c>
      <c r="M883" s="6">
        <v>0</v>
      </c>
      <c r="N883" s="6">
        <v>19.215</v>
      </c>
      <c r="O883" s="6">
        <v>1.9675</v>
      </c>
      <c r="P883" s="6">
        <v>80.545400000000001</v>
      </c>
      <c r="Q883" s="6">
        <v>110.2235</v>
      </c>
      <c r="R883" s="6">
        <v>0</v>
      </c>
      <c r="S883" s="6">
        <v>61.435000000000002</v>
      </c>
      <c r="T883" s="6">
        <v>3.105</v>
      </c>
      <c r="U883" s="6">
        <v>0</v>
      </c>
      <c r="V883" s="6">
        <v>0</v>
      </c>
      <c r="W883" s="6">
        <v>0</v>
      </c>
      <c r="X883" s="6">
        <v>86.132499999999993</v>
      </c>
      <c r="Y883" s="6">
        <v>44.097499999999997</v>
      </c>
      <c r="Z883" s="6">
        <v>3101.665</v>
      </c>
      <c r="AA883" s="6">
        <v>0</v>
      </c>
      <c r="AB883" s="6">
        <v>0</v>
      </c>
      <c r="AC883" s="6">
        <v>1092.8440000000001</v>
      </c>
      <c r="AD883" s="6">
        <v>0</v>
      </c>
      <c r="AE883" s="6">
        <v>0</v>
      </c>
      <c r="AF883" s="6">
        <v>13.074999999999999</v>
      </c>
      <c r="AG883" s="6">
        <v>1199.5374999999999</v>
      </c>
      <c r="AH883" s="6">
        <v>4.5425000000000004</v>
      </c>
      <c r="AI883" s="6">
        <v>0</v>
      </c>
      <c r="AJ883" s="6">
        <v>-9999</v>
      </c>
      <c r="AK883" s="6">
        <v>5574.4071000000004</v>
      </c>
      <c r="AL883" s="6">
        <v>276.51499999999999</v>
      </c>
      <c r="AM883" s="6">
        <v>3231.895</v>
      </c>
      <c r="AN883" s="6">
        <v>64.540000000000006</v>
      </c>
      <c r="AO883" s="6">
        <v>110.2235</v>
      </c>
      <c r="AP883" s="6">
        <v>1177.9319</v>
      </c>
      <c r="AQ883" s="6">
        <v>15.0425</v>
      </c>
      <c r="AR883" s="6">
        <v>0</v>
      </c>
      <c r="AS883" s="6">
        <v>0</v>
      </c>
      <c r="AT883" s="6">
        <v>0</v>
      </c>
      <c r="AU883" s="6">
        <v>0</v>
      </c>
      <c r="AV883" s="6">
        <v>0</v>
      </c>
      <c r="AW883" s="6">
        <v>0</v>
      </c>
      <c r="AX883" s="6">
        <v>0</v>
      </c>
      <c r="AY883" s="6">
        <v>0</v>
      </c>
      <c r="AZ883" s="6">
        <v>0</v>
      </c>
      <c r="BA883" s="6">
        <v>0</v>
      </c>
    </row>
    <row r="884" spans="1:53" s="6" customFormat="1" x14ac:dyDescent="0.25">
      <c r="A884" s="6">
        <v>2025</v>
      </c>
      <c r="B884" s="6" t="s">
        <v>84</v>
      </c>
      <c r="C884" s="6" t="s">
        <v>102</v>
      </c>
      <c r="F884" s="6" t="s">
        <v>51</v>
      </c>
      <c r="G884" s="6" t="s">
        <v>52</v>
      </c>
      <c r="H884" s="6" t="s">
        <v>50</v>
      </c>
      <c r="I884" s="6">
        <v>8.4400000000000003E-2</v>
      </c>
      <c r="J884" s="6">
        <v>1038.7425000000001</v>
      </c>
      <c r="K884" s="6">
        <v>4518.1908999999996</v>
      </c>
      <c r="L884" s="6">
        <v>256.95749999999998</v>
      </c>
      <c r="M884" s="6">
        <v>0</v>
      </c>
      <c r="N884" s="6">
        <v>19.087499999999999</v>
      </c>
      <c r="O884" s="6">
        <v>1.9675</v>
      </c>
      <c r="P884" s="6">
        <v>69.235600000000005</v>
      </c>
      <c r="Q884" s="6">
        <v>119.4789</v>
      </c>
      <c r="R884" s="6">
        <v>0</v>
      </c>
      <c r="S884" s="6">
        <v>50.463999999999999</v>
      </c>
      <c r="T884" s="6">
        <v>31.314499999999999</v>
      </c>
      <c r="U884" s="6">
        <v>0</v>
      </c>
      <c r="V884" s="6">
        <v>0</v>
      </c>
      <c r="W884" s="6">
        <v>0</v>
      </c>
      <c r="X884" s="6">
        <v>85.968900000000005</v>
      </c>
      <c r="Y884" s="6">
        <v>18.267499999999998</v>
      </c>
      <c r="Z884" s="6">
        <v>3139.9308999999998</v>
      </c>
      <c r="AA884" s="6">
        <v>0</v>
      </c>
      <c r="AB884" s="6">
        <v>0</v>
      </c>
      <c r="AC884" s="6">
        <v>1081.4486999999999</v>
      </c>
      <c r="AD884" s="6">
        <v>0</v>
      </c>
      <c r="AE884" s="6">
        <v>0</v>
      </c>
      <c r="AF884" s="6">
        <v>12.99</v>
      </c>
      <c r="AG884" s="6">
        <v>1199.5374999999999</v>
      </c>
      <c r="AH884" s="6">
        <v>6.51</v>
      </c>
      <c r="AI884" s="6">
        <v>0</v>
      </c>
      <c r="AJ884" s="6">
        <v>-9999</v>
      </c>
      <c r="AK884" s="6">
        <v>5556.9333999999999</v>
      </c>
      <c r="AL884" s="6">
        <v>276.04500000000002</v>
      </c>
      <c r="AM884" s="6">
        <v>3244.1673000000001</v>
      </c>
      <c r="AN884" s="6">
        <v>81.778499999999994</v>
      </c>
      <c r="AO884" s="6">
        <v>119.4789</v>
      </c>
      <c r="AP884" s="6">
        <v>1157.1943000000001</v>
      </c>
      <c r="AQ884" s="6">
        <v>14.9575</v>
      </c>
      <c r="AR884" s="6">
        <v>0</v>
      </c>
      <c r="AS884" s="6">
        <v>0</v>
      </c>
      <c r="AT884" s="6">
        <v>0</v>
      </c>
      <c r="AU884" s="6">
        <v>0</v>
      </c>
      <c r="AV884" s="6">
        <v>0</v>
      </c>
      <c r="AW884" s="6">
        <v>0</v>
      </c>
      <c r="AX884" s="6">
        <v>0</v>
      </c>
      <c r="AY884" s="6">
        <v>0</v>
      </c>
      <c r="AZ884" s="6">
        <v>0</v>
      </c>
      <c r="BA884" s="6">
        <v>0</v>
      </c>
    </row>
    <row r="885" spans="1:53" s="6" customFormat="1" x14ac:dyDescent="0.25">
      <c r="A885" s="6">
        <v>2040</v>
      </c>
      <c r="B885" s="6" t="s">
        <v>84</v>
      </c>
      <c r="C885" s="6" t="s">
        <v>102</v>
      </c>
      <c r="F885" s="6" t="s">
        <v>51</v>
      </c>
      <c r="G885" s="6" t="s">
        <v>52</v>
      </c>
      <c r="H885" s="6" t="s">
        <v>50</v>
      </c>
      <c r="I885" s="6">
        <v>0.23519999999999999</v>
      </c>
      <c r="J885" s="6">
        <v>1034.7802999999999</v>
      </c>
      <c r="K885" s="6">
        <v>4486.4385000000002</v>
      </c>
      <c r="L885" s="6">
        <v>256.64</v>
      </c>
      <c r="M885" s="6">
        <v>0</v>
      </c>
      <c r="N885" s="6">
        <v>18.635000000000002</v>
      </c>
      <c r="O885" s="6">
        <v>1.9675</v>
      </c>
      <c r="P885" s="6">
        <v>88.265199999999993</v>
      </c>
      <c r="Q885" s="6">
        <v>165.44810000000001</v>
      </c>
      <c r="R885" s="6">
        <v>0</v>
      </c>
      <c r="S885" s="6">
        <v>35.064799999999998</v>
      </c>
      <c r="T885" s="6">
        <v>29.436299999999999</v>
      </c>
      <c r="U885" s="6">
        <v>0</v>
      </c>
      <c r="V885" s="6">
        <v>0</v>
      </c>
      <c r="W885" s="6">
        <v>0</v>
      </c>
      <c r="X885" s="6">
        <v>85.859700000000004</v>
      </c>
      <c r="Y885" s="6">
        <v>15.975</v>
      </c>
      <c r="Z885" s="6">
        <v>3172.6840000000002</v>
      </c>
      <c r="AA885" s="6">
        <v>0</v>
      </c>
      <c r="AB885" s="6">
        <v>0</v>
      </c>
      <c r="AC885" s="6">
        <v>1036.2235000000001</v>
      </c>
      <c r="AD885" s="6">
        <v>0</v>
      </c>
      <c r="AE885" s="6">
        <v>0</v>
      </c>
      <c r="AF885" s="6">
        <v>12.664999999999999</v>
      </c>
      <c r="AG885" s="6">
        <v>1199.5374999999999</v>
      </c>
      <c r="AH885" s="6">
        <v>10.472200000000001</v>
      </c>
      <c r="AI885" s="6">
        <v>0</v>
      </c>
      <c r="AJ885" s="6">
        <v>-9999</v>
      </c>
      <c r="AK885" s="6">
        <v>5521.2187000000004</v>
      </c>
      <c r="AL885" s="6">
        <v>275.27499999999998</v>
      </c>
      <c r="AM885" s="6">
        <v>3274.5187000000001</v>
      </c>
      <c r="AN885" s="6">
        <v>64.501099999999994</v>
      </c>
      <c r="AO885" s="6">
        <v>165.44810000000001</v>
      </c>
      <c r="AP885" s="6">
        <v>1134.9609</v>
      </c>
      <c r="AQ885" s="6">
        <v>14.6325</v>
      </c>
      <c r="AR885" s="6">
        <v>0</v>
      </c>
      <c r="AS885" s="6">
        <v>0</v>
      </c>
      <c r="AT885" s="6">
        <v>0</v>
      </c>
      <c r="AU885" s="6">
        <v>0</v>
      </c>
      <c r="AV885" s="6">
        <v>0</v>
      </c>
      <c r="AW885" s="6">
        <v>0</v>
      </c>
      <c r="AX885" s="6">
        <v>0</v>
      </c>
      <c r="AY885" s="6">
        <v>0</v>
      </c>
      <c r="AZ885" s="6">
        <v>0</v>
      </c>
      <c r="BA885" s="6">
        <v>0</v>
      </c>
    </row>
    <row r="886" spans="1:53" s="6" customFormat="1" x14ac:dyDescent="0.25">
      <c r="A886" s="6">
        <v>2055</v>
      </c>
      <c r="B886" s="6" t="s">
        <v>84</v>
      </c>
      <c r="C886" s="6" t="s">
        <v>102</v>
      </c>
      <c r="F886" s="6" t="s">
        <v>51</v>
      </c>
      <c r="G886" s="6" t="s">
        <v>52</v>
      </c>
      <c r="H886" s="6" t="s">
        <v>50</v>
      </c>
      <c r="I886" s="6">
        <v>0.38600000000000001</v>
      </c>
      <c r="J886" s="6">
        <v>1026.3278</v>
      </c>
      <c r="K886" s="6">
        <v>4449.5092999999997</v>
      </c>
      <c r="L886" s="6">
        <v>255.96250000000001</v>
      </c>
      <c r="M886" s="6">
        <v>0</v>
      </c>
      <c r="N886" s="6">
        <v>18.147500000000001</v>
      </c>
      <c r="O886" s="6">
        <v>1.9675</v>
      </c>
      <c r="P886" s="6">
        <v>105.9405</v>
      </c>
      <c r="Q886" s="6">
        <v>268.56029999999998</v>
      </c>
      <c r="R886" s="6">
        <v>0</v>
      </c>
      <c r="S886" s="6">
        <v>27.0459</v>
      </c>
      <c r="T886" s="6">
        <v>22.691600000000001</v>
      </c>
      <c r="U886" s="6">
        <v>0</v>
      </c>
      <c r="V886" s="6">
        <v>0</v>
      </c>
      <c r="W886" s="6">
        <v>0</v>
      </c>
      <c r="X886" s="6">
        <v>85.850200000000001</v>
      </c>
      <c r="Y886" s="6">
        <v>14.02</v>
      </c>
      <c r="Z886" s="6">
        <v>3199.002</v>
      </c>
      <c r="AA886" s="6">
        <v>0</v>
      </c>
      <c r="AB886" s="6">
        <v>0</v>
      </c>
      <c r="AC886" s="6">
        <v>944.55769999999995</v>
      </c>
      <c r="AD886" s="6">
        <v>0</v>
      </c>
      <c r="AE886" s="6">
        <v>0</v>
      </c>
      <c r="AF886" s="6">
        <v>12.047499999999999</v>
      </c>
      <c r="AG886" s="6">
        <v>1199.5374999999999</v>
      </c>
      <c r="AH886" s="6">
        <v>18.924700000000001</v>
      </c>
      <c r="AI886" s="6">
        <v>0</v>
      </c>
      <c r="AJ886" s="6">
        <v>-9999</v>
      </c>
      <c r="AK886" s="6">
        <v>5475.8370999999997</v>
      </c>
      <c r="AL886" s="6">
        <v>274.11</v>
      </c>
      <c r="AM886" s="6">
        <v>3298.8721999999998</v>
      </c>
      <c r="AN886" s="6">
        <v>49.737499999999997</v>
      </c>
      <c r="AO886" s="6">
        <v>268.56029999999998</v>
      </c>
      <c r="AP886" s="6">
        <v>1069.4229</v>
      </c>
      <c r="AQ886" s="6">
        <v>14.015000000000001</v>
      </c>
      <c r="AR886" s="6">
        <v>0</v>
      </c>
      <c r="AS886" s="6">
        <v>0</v>
      </c>
      <c r="AT886" s="6">
        <v>0</v>
      </c>
      <c r="AU886" s="6">
        <v>0</v>
      </c>
      <c r="AV886" s="6">
        <v>0</v>
      </c>
      <c r="AW886" s="6">
        <v>0</v>
      </c>
      <c r="AX886" s="6">
        <v>0</v>
      </c>
      <c r="AY886" s="6">
        <v>0</v>
      </c>
      <c r="AZ886" s="6">
        <v>0</v>
      </c>
      <c r="BA886" s="6">
        <v>0</v>
      </c>
    </row>
    <row r="887" spans="1:53" s="6" customFormat="1" x14ac:dyDescent="0.25">
      <c r="A887" s="6">
        <v>2070</v>
      </c>
      <c r="B887" s="6" t="s">
        <v>84</v>
      </c>
      <c r="C887" s="6" t="s">
        <v>102</v>
      </c>
      <c r="F887" s="6" t="s">
        <v>51</v>
      </c>
      <c r="G887" s="6" t="s">
        <v>52</v>
      </c>
      <c r="H887" s="6" t="s">
        <v>50</v>
      </c>
      <c r="I887" s="6">
        <v>0.57379999999999998</v>
      </c>
      <c r="J887" s="6">
        <v>1011.845</v>
      </c>
      <c r="K887" s="6">
        <v>4406.9287000000004</v>
      </c>
      <c r="L887" s="6">
        <v>255.35249999999999</v>
      </c>
      <c r="M887" s="6">
        <v>0</v>
      </c>
      <c r="N887" s="6">
        <v>17.905000000000001</v>
      </c>
      <c r="O887" s="6">
        <v>1.9575</v>
      </c>
      <c r="P887" s="6">
        <v>105.20010000000001</v>
      </c>
      <c r="Q887" s="6">
        <v>665.42769999999996</v>
      </c>
      <c r="R887" s="6">
        <v>0</v>
      </c>
      <c r="S887" s="6">
        <v>21.022200000000002</v>
      </c>
      <c r="T887" s="6">
        <v>22.827200000000001</v>
      </c>
      <c r="U887" s="6">
        <v>0</v>
      </c>
      <c r="V887" s="6">
        <v>0</v>
      </c>
      <c r="W887" s="6">
        <v>0</v>
      </c>
      <c r="X887" s="6">
        <v>85.808800000000005</v>
      </c>
      <c r="Y887" s="6">
        <v>12.755000000000001</v>
      </c>
      <c r="Z887" s="6">
        <v>3220.6768000000002</v>
      </c>
      <c r="AA887" s="6">
        <v>0</v>
      </c>
      <c r="AB887" s="6">
        <v>0</v>
      </c>
      <c r="AC887" s="6">
        <v>578.93100000000004</v>
      </c>
      <c r="AD887" s="6">
        <v>0</v>
      </c>
      <c r="AE887" s="6">
        <v>0</v>
      </c>
      <c r="AF887" s="6">
        <v>10.51</v>
      </c>
      <c r="AG887" s="6">
        <v>1199.5374999999999</v>
      </c>
      <c r="AH887" s="6">
        <v>33.407499999999999</v>
      </c>
      <c r="AI887" s="6">
        <v>0</v>
      </c>
      <c r="AJ887" s="6">
        <v>-9999</v>
      </c>
      <c r="AK887" s="6">
        <v>5418.7736999999997</v>
      </c>
      <c r="AL887" s="6">
        <v>273.25749999999999</v>
      </c>
      <c r="AM887" s="6">
        <v>3319.2406000000001</v>
      </c>
      <c r="AN887" s="6">
        <v>43.849400000000003</v>
      </c>
      <c r="AO887" s="6">
        <v>665.42769999999996</v>
      </c>
      <c r="AP887" s="6">
        <v>717.53859999999997</v>
      </c>
      <c r="AQ887" s="6">
        <v>12.467499999999999</v>
      </c>
      <c r="AR887" s="6">
        <v>0</v>
      </c>
      <c r="AS887" s="6">
        <v>0</v>
      </c>
      <c r="AT887" s="6">
        <v>0</v>
      </c>
      <c r="AU887" s="6">
        <v>0</v>
      </c>
      <c r="AV887" s="6">
        <v>0</v>
      </c>
      <c r="AW887" s="6">
        <v>0</v>
      </c>
      <c r="AX887" s="6">
        <v>0</v>
      </c>
      <c r="AY887" s="6">
        <v>0</v>
      </c>
      <c r="AZ887" s="6">
        <v>0</v>
      </c>
      <c r="BA887" s="6">
        <v>0</v>
      </c>
    </row>
    <row r="888" spans="1:53" s="6" customFormat="1" x14ac:dyDescent="0.25">
      <c r="A888" s="6">
        <v>2085</v>
      </c>
      <c r="B888" s="6" t="s">
        <v>84</v>
      </c>
      <c r="C888" s="6" t="s">
        <v>102</v>
      </c>
      <c r="F888" s="6" t="s">
        <v>51</v>
      </c>
      <c r="G888" s="6" t="s">
        <v>52</v>
      </c>
      <c r="H888" s="6" t="s">
        <v>50</v>
      </c>
      <c r="I888" s="6">
        <v>0.76160000000000005</v>
      </c>
      <c r="J888" s="6">
        <v>996.73500000000001</v>
      </c>
      <c r="K888" s="6">
        <v>4363.1301000000003</v>
      </c>
      <c r="L888" s="6">
        <v>254.94</v>
      </c>
      <c r="M888" s="6">
        <v>0</v>
      </c>
      <c r="N888" s="6">
        <v>17.797499999999999</v>
      </c>
      <c r="O888" s="6">
        <v>1.9524999999999999</v>
      </c>
      <c r="P888" s="6">
        <v>102.0107</v>
      </c>
      <c r="Q888" s="6">
        <v>1103.5236</v>
      </c>
      <c r="R888" s="6">
        <v>0</v>
      </c>
      <c r="S888" s="6">
        <v>17.0669</v>
      </c>
      <c r="T888" s="6">
        <v>31.160799999999998</v>
      </c>
      <c r="U888" s="6">
        <v>0</v>
      </c>
      <c r="V888" s="6">
        <v>0</v>
      </c>
      <c r="W888" s="6">
        <v>0</v>
      </c>
      <c r="X888" s="6">
        <v>85.79</v>
      </c>
      <c r="Y888" s="6">
        <v>11.815</v>
      </c>
      <c r="Z888" s="6">
        <v>3237.2361999999998</v>
      </c>
      <c r="AA888" s="6">
        <v>0</v>
      </c>
      <c r="AB888" s="6">
        <v>0</v>
      </c>
      <c r="AC888" s="6">
        <v>170.2867</v>
      </c>
      <c r="AD888" s="6">
        <v>0</v>
      </c>
      <c r="AE888" s="6">
        <v>0</v>
      </c>
      <c r="AF888" s="6">
        <v>8.5924999999999994</v>
      </c>
      <c r="AG888" s="6">
        <v>1199.5374999999999</v>
      </c>
      <c r="AH888" s="6">
        <v>48.517499999999998</v>
      </c>
      <c r="AI888" s="6">
        <v>0</v>
      </c>
      <c r="AJ888" s="6">
        <v>-9999</v>
      </c>
      <c r="AK888" s="6">
        <v>5359.8651</v>
      </c>
      <c r="AL888" s="6">
        <v>272.73750000000001</v>
      </c>
      <c r="AM888" s="6">
        <v>3334.8411999999998</v>
      </c>
      <c r="AN888" s="6">
        <v>48.227699999999999</v>
      </c>
      <c r="AO888" s="6">
        <v>1103.5236</v>
      </c>
      <c r="AP888" s="6">
        <v>320.81490000000002</v>
      </c>
      <c r="AQ888" s="6">
        <v>10.545</v>
      </c>
      <c r="AR888" s="6">
        <v>0</v>
      </c>
      <c r="AS888" s="6">
        <v>0</v>
      </c>
      <c r="AT888" s="6">
        <v>0</v>
      </c>
      <c r="AU888" s="6">
        <v>0</v>
      </c>
      <c r="AV888" s="6">
        <v>0</v>
      </c>
      <c r="AW888" s="6">
        <v>0</v>
      </c>
      <c r="AX888" s="6">
        <v>0</v>
      </c>
      <c r="AY888" s="6">
        <v>0</v>
      </c>
      <c r="AZ888" s="6">
        <v>0</v>
      </c>
      <c r="BA888" s="6">
        <v>0</v>
      </c>
    </row>
    <row r="889" spans="1:53" s="6" customFormat="1" x14ac:dyDescent="0.25">
      <c r="A889" s="6">
        <v>2100</v>
      </c>
      <c r="B889" s="6" t="s">
        <v>84</v>
      </c>
      <c r="C889" s="6" t="s">
        <v>102</v>
      </c>
      <c r="F889" s="6" t="s">
        <v>51</v>
      </c>
      <c r="G889" s="6" t="s">
        <v>52</v>
      </c>
      <c r="H889" s="6" t="s">
        <v>50</v>
      </c>
      <c r="I889" s="6">
        <v>0.95499999999999996</v>
      </c>
      <c r="J889" s="6">
        <v>980.49</v>
      </c>
      <c r="K889" s="6">
        <v>4321.5122000000001</v>
      </c>
      <c r="L889" s="6">
        <v>254.49</v>
      </c>
      <c r="M889" s="6">
        <v>0</v>
      </c>
      <c r="N889" s="6">
        <v>17.704999999999998</v>
      </c>
      <c r="O889" s="6">
        <v>1.93</v>
      </c>
      <c r="P889" s="6">
        <v>98.328599999999994</v>
      </c>
      <c r="Q889" s="6">
        <v>1216.3458000000001</v>
      </c>
      <c r="R889" s="6">
        <v>0</v>
      </c>
      <c r="S889" s="6">
        <v>14.4246</v>
      </c>
      <c r="T889" s="6">
        <v>65.981499999999997</v>
      </c>
      <c r="U889" s="6">
        <v>0</v>
      </c>
      <c r="V889" s="6">
        <v>0</v>
      </c>
      <c r="W889" s="6">
        <v>0</v>
      </c>
      <c r="X889" s="6">
        <v>85.765799999999999</v>
      </c>
      <c r="Y889" s="6">
        <v>10.407500000000001</v>
      </c>
      <c r="Z889" s="6">
        <v>3258.1351</v>
      </c>
      <c r="AA889" s="6">
        <v>0</v>
      </c>
      <c r="AB889" s="6">
        <v>0</v>
      </c>
      <c r="AC889" s="6">
        <v>53.663800000000002</v>
      </c>
      <c r="AD889" s="6">
        <v>0</v>
      </c>
      <c r="AE889" s="6">
        <v>0</v>
      </c>
      <c r="AF889" s="6">
        <v>6.6124999999999998</v>
      </c>
      <c r="AG889" s="6">
        <v>1199.5374999999999</v>
      </c>
      <c r="AH889" s="6">
        <v>64.762500000000003</v>
      </c>
      <c r="AI889" s="6">
        <v>0</v>
      </c>
      <c r="AJ889" s="6">
        <v>-9999</v>
      </c>
      <c r="AK889" s="6">
        <v>5302.0021999999999</v>
      </c>
      <c r="AL889" s="6">
        <v>272.19499999999999</v>
      </c>
      <c r="AM889" s="6">
        <v>3354.3083999999999</v>
      </c>
      <c r="AN889" s="6">
        <v>80.406099999999995</v>
      </c>
      <c r="AO889" s="6">
        <v>1216.3458000000001</v>
      </c>
      <c r="AP889" s="6">
        <v>216.75489999999999</v>
      </c>
      <c r="AQ889" s="6">
        <v>8.5425000000000004</v>
      </c>
      <c r="AR889" s="6">
        <v>0</v>
      </c>
      <c r="AS889" s="6">
        <v>0</v>
      </c>
      <c r="AT889" s="6">
        <v>0</v>
      </c>
      <c r="AU889" s="6">
        <v>0</v>
      </c>
      <c r="AV889" s="6">
        <v>0</v>
      </c>
      <c r="AW889" s="6">
        <v>0</v>
      </c>
      <c r="AX889" s="6">
        <v>0</v>
      </c>
      <c r="AY889" s="6">
        <v>0</v>
      </c>
      <c r="AZ889" s="6">
        <v>0</v>
      </c>
      <c r="BA889" s="6">
        <v>0</v>
      </c>
    </row>
    <row r="890" spans="1:53" s="6" customFormat="1" x14ac:dyDescent="0.25">
      <c r="A890" s="6">
        <v>0</v>
      </c>
      <c r="B890" s="6" t="s">
        <v>85</v>
      </c>
      <c r="C890" s="6" t="s">
        <v>102</v>
      </c>
      <c r="F890" s="6" t="s">
        <v>51</v>
      </c>
      <c r="G890" s="6" t="s">
        <v>52</v>
      </c>
      <c r="H890" s="6" t="s">
        <v>50</v>
      </c>
      <c r="I890" s="6">
        <v>0</v>
      </c>
      <c r="J890" s="6">
        <v>137.70500000000001</v>
      </c>
      <c r="K890" s="6">
        <v>769.33249999999998</v>
      </c>
      <c r="L890" s="6">
        <v>63.72</v>
      </c>
      <c r="M890" s="6">
        <v>0</v>
      </c>
      <c r="N890" s="6">
        <v>2.3725000000000001</v>
      </c>
      <c r="O890" s="6">
        <v>2.2549999999999999</v>
      </c>
      <c r="P890" s="6">
        <v>15.4</v>
      </c>
      <c r="Q890" s="6">
        <v>0.94499999999999995</v>
      </c>
      <c r="R890" s="6">
        <v>0</v>
      </c>
      <c r="S890" s="6">
        <v>11.22</v>
      </c>
      <c r="T890" s="6">
        <v>0</v>
      </c>
      <c r="U890" s="6">
        <v>0</v>
      </c>
      <c r="V890" s="6">
        <v>0</v>
      </c>
      <c r="W890" s="6">
        <v>0</v>
      </c>
      <c r="X890" s="6">
        <v>1.7050000000000001</v>
      </c>
      <c r="Y890" s="6">
        <v>0</v>
      </c>
      <c r="Z890" s="6">
        <v>791.80250000000001</v>
      </c>
      <c r="AA890" s="6">
        <v>0</v>
      </c>
      <c r="AB890" s="6">
        <v>0</v>
      </c>
      <c r="AC890" s="6">
        <v>191.88</v>
      </c>
      <c r="AD890" s="6">
        <v>0</v>
      </c>
      <c r="AE890" s="6">
        <v>0</v>
      </c>
      <c r="AF890" s="6">
        <v>26.142499999999998</v>
      </c>
      <c r="AG890" s="6">
        <v>560.16250000000002</v>
      </c>
      <c r="AH890" s="6">
        <v>0</v>
      </c>
      <c r="AI890" s="6">
        <v>0</v>
      </c>
      <c r="AJ890" s="6">
        <v>-9999</v>
      </c>
      <c r="AK890" s="6">
        <v>907.03750000000002</v>
      </c>
      <c r="AL890" s="6">
        <v>66.092500000000001</v>
      </c>
      <c r="AM890" s="6">
        <v>793.50750000000005</v>
      </c>
      <c r="AN890" s="6">
        <v>11.22</v>
      </c>
      <c r="AO890" s="6">
        <v>0.94499999999999995</v>
      </c>
      <c r="AP890" s="6">
        <v>207.28</v>
      </c>
      <c r="AQ890" s="6">
        <v>28.397500000000001</v>
      </c>
      <c r="AR890" s="6">
        <v>0</v>
      </c>
      <c r="AS890" s="6">
        <v>0</v>
      </c>
      <c r="AT890" s="6">
        <v>0</v>
      </c>
      <c r="AU890" s="6">
        <v>0</v>
      </c>
      <c r="AV890" s="6">
        <v>0</v>
      </c>
      <c r="AW890" s="6">
        <v>0</v>
      </c>
      <c r="AX890" s="6">
        <v>0</v>
      </c>
      <c r="AY890" s="6">
        <v>0</v>
      </c>
      <c r="AZ890" s="6">
        <v>0</v>
      </c>
      <c r="BA890" s="6">
        <v>0</v>
      </c>
    </row>
    <row r="891" spans="1:53" s="6" customFormat="1" x14ac:dyDescent="0.25">
      <c r="A891" s="6">
        <v>2010</v>
      </c>
      <c r="B891" s="6" t="s">
        <v>85</v>
      </c>
      <c r="C891" s="6" t="s">
        <v>102</v>
      </c>
      <c r="F891" s="6" t="s">
        <v>51</v>
      </c>
      <c r="G891" s="6" t="s">
        <v>52</v>
      </c>
      <c r="H891" s="6" t="s">
        <v>50</v>
      </c>
      <c r="I891" s="6">
        <v>0</v>
      </c>
      <c r="J891" s="6">
        <v>136.29</v>
      </c>
      <c r="K891" s="6">
        <v>751.07749999999999</v>
      </c>
      <c r="L891" s="6">
        <v>61.744999999999997</v>
      </c>
      <c r="M891" s="6">
        <v>0</v>
      </c>
      <c r="N891" s="6">
        <v>2.3725000000000001</v>
      </c>
      <c r="O891" s="6">
        <v>2.2549999999999999</v>
      </c>
      <c r="P891" s="6">
        <v>35.020000000000003</v>
      </c>
      <c r="Q891" s="6">
        <v>7.8533999999999997</v>
      </c>
      <c r="R891" s="6">
        <v>0</v>
      </c>
      <c r="S891" s="6">
        <v>6.84</v>
      </c>
      <c r="T891" s="6">
        <v>0</v>
      </c>
      <c r="U891" s="6">
        <v>0</v>
      </c>
      <c r="V891" s="6">
        <v>0</v>
      </c>
      <c r="W891" s="6">
        <v>0</v>
      </c>
      <c r="X891" s="6">
        <v>1.7050000000000001</v>
      </c>
      <c r="Y891" s="6">
        <v>0</v>
      </c>
      <c r="Z891" s="6">
        <v>796.69749999999999</v>
      </c>
      <c r="AA891" s="6">
        <v>0</v>
      </c>
      <c r="AB891" s="6">
        <v>0</v>
      </c>
      <c r="AC891" s="6">
        <v>185.0941</v>
      </c>
      <c r="AD891" s="6">
        <v>0</v>
      </c>
      <c r="AE891" s="6">
        <v>0</v>
      </c>
      <c r="AF891" s="6">
        <v>26.114999999999998</v>
      </c>
      <c r="AG891" s="6">
        <v>560.16250000000002</v>
      </c>
      <c r="AH891" s="6">
        <v>1.415</v>
      </c>
      <c r="AI891" s="6">
        <v>0</v>
      </c>
      <c r="AJ891" s="6">
        <v>-9999</v>
      </c>
      <c r="AK891" s="6">
        <v>887.36749999999995</v>
      </c>
      <c r="AL891" s="6">
        <v>64.117500000000007</v>
      </c>
      <c r="AM891" s="6">
        <v>798.40250000000003</v>
      </c>
      <c r="AN891" s="6">
        <v>6.84</v>
      </c>
      <c r="AO891" s="6">
        <v>7.8533999999999997</v>
      </c>
      <c r="AP891" s="6">
        <v>221.5291</v>
      </c>
      <c r="AQ891" s="6">
        <v>28.37</v>
      </c>
      <c r="AR891" s="6">
        <v>0</v>
      </c>
      <c r="AS891" s="6">
        <v>0</v>
      </c>
      <c r="AT891" s="6">
        <v>0</v>
      </c>
      <c r="AU891" s="6">
        <v>0</v>
      </c>
      <c r="AV891" s="6">
        <v>0</v>
      </c>
      <c r="AW891" s="6">
        <v>0</v>
      </c>
      <c r="AX891" s="6">
        <v>0</v>
      </c>
      <c r="AY891" s="6">
        <v>0</v>
      </c>
      <c r="AZ891" s="6">
        <v>0</v>
      </c>
      <c r="BA891" s="6">
        <v>0</v>
      </c>
    </row>
    <row r="892" spans="1:53" s="6" customFormat="1" x14ac:dyDescent="0.25">
      <c r="A892" s="6">
        <v>2025</v>
      </c>
      <c r="B892" s="6" t="s">
        <v>85</v>
      </c>
      <c r="C892" s="6" t="s">
        <v>102</v>
      </c>
      <c r="F892" s="6" t="s">
        <v>51</v>
      </c>
      <c r="G892" s="6" t="s">
        <v>52</v>
      </c>
      <c r="H892" s="6" t="s">
        <v>50</v>
      </c>
      <c r="I892" s="6">
        <v>8.4400000000000003E-2</v>
      </c>
      <c r="J892" s="6">
        <v>135.72</v>
      </c>
      <c r="K892" s="6">
        <v>746.1875</v>
      </c>
      <c r="L892" s="6">
        <v>60.77</v>
      </c>
      <c r="M892" s="6">
        <v>0</v>
      </c>
      <c r="N892" s="6">
        <v>2.3725000000000001</v>
      </c>
      <c r="O892" s="6">
        <v>2.2549999999999999</v>
      </c>
      <c r="P892" s="6">
        <v>34.158900000000003</v>
      </c>
      <c r="Q892" s="6">
        <v>12.5631</v>
      </c>
      <c r="R892" s="6">
        <v>0</v>
      </c>
      <c r="S892" s="6">
        <v>6.1902999999999997</v>
      </c>
      <c r="T892" s="6">
        <v>2.8612000000000002</v>
      </c>
      <c r="U892" s="6">
        <v>0</v>
      </c>
      <c r="V892" s="6">
        <v>0</v>
      </c>
      <c r="W892" s="6">
        <v>0</v>
      </c>
      <c r="X892" s="6">
        <v>1.7105999999999999</v>
      </c>
      <c r="Y892" s="6">
        <v>0</v>
      </c>
      <c r="Z892" s="6">
        <v>797.36919999999998</v>
      </c>
      <c r="AA892" s="6">
        <v>0</v>
      </c>
      <c r="AB892" s="6">
        <v>0</v>
      </c>
      <c r="AC892" s="6">
        <v>184.2355</v>
      </c>
      <c r="AD892" s="6">
        <v>0</v>
      </c>
      <c r="AE892" s="6">
        <v>0</v>
      </c>
      <c r="AF892" s="6">
        <v>26.101099999999999</v>
      </c>
      <c r="AG892" s="6">
        <v>560.16250000000002</v>
      </c>
      <c r="AH892" s="6">
        <v>1.9850000000000001</v>
      </c>
      <c r="AI892" s="6">
        <v>0</v>
      </c>
      <c r="AJ892" s="6">
        <v>-9999</v>
      </c>
      <c r="AK892" s="6">
        <v>881.90750000000003</v>
      </c>
      <c r="AL892" s="6">
        <v>63.142499999999998</v>
      </c>
      <c r="AM892" s="6">
        <v>799.07979999999998</v>
      </c>
      <c r="AN892" s="6">
        <v>9.0516000000000005</v>
      </c>
      <c r="AO892" s="6">
        <v>12.5631</v>
      </c>
      <c r="AP892" s="6">
        <v>220.3794</v>
      </c>
      <c r="AQ892" s="6">
        <v>28.356100000000001</v>
      </c>
      <c r="AR892" s="6">
        <v>0</v>
      </c>
      <c r="AS892" s="6">
        <v>0</v>
      </c>
      <c r="AT892" s="6">
        <v>0</v>
      </c>
      <c r="AU892" s="6">
        <v>0</v>
      </c>
      <c r="AV892" s="6">
        <v>0</v>
      </c>
      <c r="AW892" s="6">
        <v>0</v>
      </c>
      <c r="AX892" s="6">
        <v>0</v>
      </c>
      <c r="AY892" s="6">
        <v>0</v>
      </c>
      <c r="AZ892" s="6">
        <v>0</v>
      </c>
      <c r="BA892" s="6">
        <v>0</v>
      </c>
    </row>
    <row r="893" spans="1:53" s="6" customFormat="1" x14ac:dyDescent="0.25">
      <c r="A893" s="6">
        <v>2040</v>
      </c>
      <c r="B893" s="6" t="s">
        <v>85</v>
      </c>
      <c r="C893" s="6" t="s">
        <v>102</v>
      </c>
      <c r="F893" s="6" t="s">
        <v>51</v>
      </c>
      <c r="G893" s="6" t="s">
        <v>52</v>
      </c>
      <c r="H893" s="6" t="s">
        <v>50</v>
      </c>
      <c r="I893" s="6">
        <v>0.23519999999999999</v>
      </c>
      <c r="J893" s="6">
        <v>134.465</v>
      </c>
      <c r="K893" s="6">
        <v>734.88499999999999</v>
      </c>
      <c r="L893" s="6">
        <v>59.085000000000001</v>
      </c>
      <c r="M893" s="6">
        <v>0</v>
      </c>
      <c r="N893" s="6">
        <v>2.3725000000000001</v>
      </c>
      <c r="O893" s="6">
        <v>2.2549999999999999</v>
      </c>
      <c r="P893" s="6">
        <v>43.674100000000003</v>
      </c>
      <c r="Q893" s="6">
        <v>17.072399999999998</v>
      </c>
      <c r="R893" s="6">
        <v>0</v>
      </c>
      <c r="S893" s="6">
        <v>5.6045999999999996</v>
      </c>
      <c r="T893" s="6">
        <v>5.8745000000000003</v>
      </c>
      <c r="U893" s="6">
        <v>0</v>
      </c>
      <c r="V893" s="6">
        <v>0</v>
      </c>
      <c r="W893" s="6">
        <v>0</v>
      </c>
      <c r="X893" s="6">
        <v>1.6779999999999999</v>
      </c>
      <c r="Y893" s="6">
        <v>0</v>
      </c>
      <c r="Z893" s="6">
        <v>799.81610000000001</v>
      </c>
      <c r="AA893" s="6">
        <v>0</v>
      </c>
      <c r="AB893" s="6">
        <v>0</v>
      </c>
      <c r="AC893" s="6">
        <v>178.398</v>
      </c>
      <c r="AD893" s="6">
        <v>0</v>
      </c>
      <c r="AE893" s="6">
        <v>0</v>
      </c>
      <c r="AF893" s="6">
        <v>26.059799999999999</v>
      </c>
      <c r="AG893" s="6">
        <v>560.16250000000002</v>
      </c>
      <c r="AH893" s="6">
        <v>3.24</v>
      </c>
      <c r="AI893" s="6">
        <v>0</v>
      </c>
      <c r="AJ893" s="6">
        <v>-9999</v>
      </c>
      <c r="AK893" s="6">
        <v>869.35</v>
      </c>
      <c r="AL893" s="6">
        <v>61.457500000000003</v>
      </c>
      <c r="AM893" s="6">
        <v>801.4941</v>
      </c>
      <c r="AN893" s="6">
        <v>11.479100000000001</v>
      </c>
      <c r="AO893" s="6">
        <v>17.072399999999998</v>
      </c>
      <c r="AP893" s="6">
        <v>225.31209999999999</v>
      </c>
      <c r="AQ893" s="6">
        <v>28.314800000000002</v>
      </c>
      <c r="AR893" s="6">
        <v>0</v>
      </c>
      <c r="AS893" s="6">
        <v>0</v>
      </c>
      <c r="AT893" s="6">
        <v>0</v>
      </c>
      <c r="AU893" s="6">
        <v>0</v>
      </c>
      <c r="AV893" s="6">
        <v>0</v>
      </c>
      <c r="AW893" s="6">
        <v>0</v>
      </c>
      <c r="AX893" s="6">
        <v>0</v>
      </c>
      <c r="AY893" s="6">
        <v>0</v>
      </c>
      <c r="AZ893" s="6">
        <v>0</v>
      </c>
      <c r="BA893" s="6">
        <v>0</v>
      </c>
    </row>
    <row r="894" spans="1:53" s="6" customFormat="1" x14ac:dyDescent="0.25">
      <c r="A894" s="6">
        <v>2055</v>
      </c>
      <c r="B894" s="6" t="s">
        <v>85</v>
      </c>
      <c r="C894" s="6" t="s">
        <v>102</v>
      </c>
      <c r="F894" s="6" t="s">
        <v>51</v>
      </c>
      <c r="G894" s="6" t="s">
        <v>52</v>
      </c>
      <c r="H894" s="6" t="s">
        <v>50</v>
      </c>
      <c r="I894" s="6">
        <v>0.38600000000000001</v>
      </c>
      <c r="J894" s="6">
        <v>133.07939999999999</v>
      </c>
      <c r="K894" s="6">
        <v>722.75250000000005</v>
      </c>
      <c r="L894" s="6">
        <v>57.373399999999997</v>
      </c>
      <c r="M894" s="6">
        <v>0</v>
      </c>
      <c r="N894" s="6">
        <v>2.0840999999999998</v>
      </c>
      <c r="O894" s="6">
        <v>2.2549999999999999</v>
      </c>
      <c r="P894" s="6">
        <v>50.1023</v>
      </c>
      <c r="Q894" s="6">
        <v>77.959400000000002</v>
      </c>
      <c r="R894" s="6">
        <v>0</v>
      </c>
      <c r="S894" s="6">
        <v>5.1624999999999996</v>
      </c>
      <c r="T894" s="6">
        <v>1.8104</v>
      </c>
      <c r="U894" s="6">
        <v>0</v>
      </c>
      <c r="V894" s="6">
        <v>0</v>
      </c>
      <c r="W894" s="6">
        <v>0</v>
      </c>
      <c r="X894" s="6">
        <v>1.6198999999999999</v>
      </c>
      <c r="Y894" s="6">
        <v>0</v>
      </c>
      <c r="Z894" s="6">
        <v>805.24009999999998</v>
      </c>
      <c r="AA894" s="6">
        <v>0</v>
      </c>
      <c r="AB894" s="6">
        <v>0</v>
      </c>
      <c r="AC894" s="6">
        <v>124.7252</v>
      </c>
      <c r="AD894" s="6">
        <v>0</v>
      </c>
      <c r="AE894" s="6">
        <v>0</v>
      </c>
      <c r="AF894" s="6">
        <v>25.690200000000001</v>
      </c>
      <c r="AG894" s="6">
        <v>560.16250000000002</v>
      </c>
      <c r="AH894" s="6">
        <v>4.6256000000000004</v>
      </c>
      <c r="AI894" s="6">
        <v>0</v>
      </c>
      <c r="AJ894" s="6">
        <v>-9999</v>
      </c>
      <c r="AK894" s="6">
        <v>855.83190000000002</v>
      </c>
      <c r="AL894" s="6">
        <v>59.4574</v>
      </c>
      <c r="AM894" s="6">
        <v>806.86</v>
      </c>
      <c r="AN894" s="6">
        <v>6.9729999999999999</v>
      </c>
      <c r="AO894" s="6">
        <v>77.959400000000002</v>
      </c>
      <c r="AP894" s="6">
        <v>179.45310000000001</v>
      </c>
      <c r="AQ894" s="6">
        <v>27.9452</v>
      </c>
      <c r="AR894" s="6">
        <v>0</v>
      </c>
      <c r="AS894" s="6">
        <v>0</v>
      </c>
      <c r="AT894" s="6">
        <v>0</v>
      </c>
      <c r="AU894" s="6">
        <v>0</v>
      </c>
      <c r="AV894" s="6">
        <v>0</v>
      </c>
      <c r="AW894" s="6">
        <v>0</v>
      </c>
      <c r="AX894" s="6">
        <v>0</v>
      </c>
      <c r="AY894" s="6">
        <v>0</v>
      </c>
      <c r="AZ894" s="6">
        <v>0</v>
      </c>
      <c r="BA894" s="6">
        <v>0</v>
      </c>
    </row>
    <row r="895" spans="1:53" s="6" customFormat="1" x14ac:dyDescent="0.25">
      <c r="A895" s="6">
        <v>2070</v>
      </c>
      <c r="B895" s="6" t="s">
        <v>85</v>
      </c>
      <c r="C895" s="6" t="s">
        <v>102</v>
      </c>
      <c r="F895" s="6" t="s">
        <v>51</v>
      </c>
      <c r="G895" s="6" t="s">
        <v>52</v>
      </c>
      <c r="H895" s="6" t="s">
        <v>50</v>
      </c>
      <c r="I895" s="6">
        <v>0.57379999999999998</v>
      </c>
      <c r="J895" s="6">
        <v>131.16130000000001</v>
      </c>
      <c r="K895" s="6">
        <v>708.02750000000003</v>
      </c>
      <c r="L895" s="6">
        <v>55.491999999999997</v>
      </c>
      <c r="M895" s="6">
        <v>0</v>
      </c>
      <c r="N895" s="6">
        <v>2.0775000000000001</v>
      </c>
      <c r="O895" s="6">
        <v>2.2549999999999999</v>
      </c>
      <c r="P895" s="6">
        <v>46.460299999999997</v>
      </c>
      <c r="Q895" s="6">
        <v>177.59690000000001</v>
      </c>
      <c r="R895" s="6">
        <v>0</v>
      </c>
      <c r="S895" s="6">
        <v>4.7314999999999996</v>
      </c>
      <c r="T895" s="6">
        <v>2.1766999999999999</v>
      </c>
      <c r="U895" s="6">
        <v>0</v>
      </c>
      <c r="V895" s="6">
        <v>0</v>
      </c>
      <c r="W895" s="6">
        <v>0</v>
      </c>
      <c r="X895" s="6">
        <v>1.623</v>
      </c>
      <c r="Y895" s="6">
        <v>0</v>
      </c>
      <c r="Z895" s="6">
        <v>806.71640000000002</v>
      </c>
      <c r="AA895" s="6">
        <v>0</v>
      </c>
      <c r="AB895" s="6">
        <v>0</v>
      </c>
      <c r="AC895" s="6">
        <v>49.140700000000002</v>
      </c>
      <c r="AD895" s="6">
        <v>0</v>
      </c>
      <c r="AE895" s="6">
        <v>0</v>
      </c>
      <c r="AF895" s="6">
        <v>20.477499999999999</v>
      </c>
      <c r="AG895" s="6">
        <v>560.16250000000002</v>
      </c>
      <c r="AH895" s="6">
        <v>6.5437000000000003</v>
      </c>
      <c r="AI895" s="6">
        <v>0</v>
      </c>
      <c r="AJ895" s="6">
        <v>-9999</v>
      </c>
      <c r="AK895" s="6">
        <v>839.18880000000001</v>
      </c>
      <c r="AL895" s="6">
        <v>57.569499999999998</v>
      </c>
      <c r="AM895" s="6">
        <v>808.33939999999996</v>
      </c>
      <c r="AN895" s="6">
        <v>6.9081999999999999</v>
      </c>
      <c r="AO895" s="6">
        <v>177.59690000000001</v>
      </c>
      <c r="AP895" s="6">
        <v>102.1447</v>
      </c>
      <c r="AQ895" s="6">
        <v>22.732500000000002</v>
      </c>
      <c r="AR895" s="6">
        <v>0</v>
      </c>
      <c r="AS895" s="6">
        <v>0</v>
      </c>
      <c r="AT895" s="6">
        <v>0</v>
      </c>
      <c r="AU895" s="6">
        <v>0</v>
      </c>
      <c r="AV895" s="6">
        <v>0</v>
      </c>
      <c r="AW895" s="6">
        <v>0</v>
      </c>
      <c r="AX895" s="6">
        <v>0</v>
      </c>
      <c r="AY895" s="6">
        <v>0</v>
      </c>
      <c r="AZ895" s="6">
        <v>0</v>
      </c>
      <c r="BA895" s="6">
        <v>0</v>
      </c>
    </row>
    <row r="896" spans="1:53" s="6" customFormat="1" x14ac:dyDescent="0.25">
      <c r="A896" s="6">
        <v>2085</v>
      </c>
      <c r="B896" s="6" t="s">
        <v>85</v>
      </c>
      <c r="C896" s="6" t="s">
        <v>102</v>
      </c>
      <c r="F896" s="6" t="s">
        <v>51</v>
      </c>
      <c r="G896" s="6" t="s">
        <v>52</v>
      </c>
      <c r="H896" s="6" t="s">
        <v>50</v>
      </c>
      <c r="I896" s="6">
        <v>0.76160000000000005</v>
      </c>
      <c r="J896" s="6">
        <v>129.0523</v>
      </c>
      <c r="K896" s="6">
        <v>689.85249999999996</v>
      </c>
      <c r="L896" s="6">
        <v>53.4285</v>
      </c>
      <c r="M896" s="6">
        <v>0</v>
      </c>
      <c r="N896" s="6">
        <v>1.8474999999999999</v>
      </c>
      <c r="O896" s="6">
        <v>2.2549999999999999</v>
      </c>
      <c r="P896" s="6">
        <v>46.703899999999997</v>
      </c>
      <c r="Q896" s="6">
        <v>227.28450000000001</v>
      </c>
      <c r="R896" s="6">
        <v>0</v>
      </c>
      <c r="S896" s="6">
        <v>4.3426</v>
      </c>
      <c r="T896" s="6">
        <v>3.7947000000000002</v>
      </c>
      <c r="U896" s="6">
        <v>0</v>
      </c>
      <c r="V896" s="6">
        <v>0</v>
      </c>
      <c r="W896" s="6">
        <v>0</v>
      </c>
      <c r="X896" s="6">
        <v>1.4330000000000001</v>
      </c>
      <c r="Y896" s="6">
        <v>0</v>
      </c>
      <c r="Z896" s="6">
        <v>808.5539</v>
      </c>
      <c r="AA896" s="6">
        <v>0</v>
      </c>
      <c r="AB896" s="6">
        <v>0</v>
      </c>
      <c r="AC896" s="6">
        <v>23.4864</v>
      </c>
      <c r="AD896" s="6">
        <v>0</v>
      </c>
      <c r="AE896" s="6">
        <v>0</v>
      </c>
      <c r="AF896" s="6">
        <v>13.7925</v>
      </c>
      <c r="AG896" s="6">
        <v>560.16250000000002</v>
      </c>
      <c r="AH896" s="6">
        <v>8.6526999999999994</v>
      </c>
      <c r="AI896" s="6">
        <v>0</v>
      </c>
      <c r="AJ896" s="6">
        <v>-9999</v>
      </c>
      <c r="AK896" s="6">
        <v>818.90480000000002</v>
      </c>
      <c r="AL896" s="6">
        <v>55.276000000000003</v>
      </c>
      <c r="AM896" s="6">
        <v>809.98689999999999</v>
      </c>
      <c r="AN896" s="6">
        <v>8.1372999999999998</v>
      </c>
      <c r="AO896" s="6">
        <v>227.28450000000001</v>
      </c>
      <c r="AP896" s="6">
        <v>78.843000000000004</v>
      </c>
      <c r="AQ896" s="6">
        <v>16.047499999999999</v>
      </c>
      <c r="AR896" s="6">
        <v>0</v>
      </c>
      <c r="AS896" s="6">
        <v>0</v>
      </c>
      <c r="AT896" s="6">
        <v>0</v>
      </c>
      <c r="AU896" s="6">
        <v>0</v>
      </c>
      <c r="AV896" s="6">
        <v>0</v>
      </c>
      <c r="AW896" s="6">
        <v>0</v>
      </c>
      <c r="AX896" s="6">
        <v>0</v>
      </c>
      <c r="AY896" s="6">
        <v>0</v>
      </c>
      <c r="AZ896" s="6">
        <v>0</v>
      </c>
      <c r="BA896" s="6">
        <v>0</v>
      </c>
    </row>
    <row r="897" spans="1:53" s="6" customFormat="1" x14ac:dyDescent="0.25">
      <c r="A897" s="6">
        <v>2100</v>
      </c>
      <c r="B897" s="6" t="s">
        <v>85</v>
      </c>
      <c r="C897" s="6" t="s">
        <v>102</v>
      </c>
      <c r="F897" s="6" t="s">
        <v>51</v>
      </c>
      <c r="G897" s="6" t="s">
        <v>52</v>
      </c>
      <c r="H897" s="6" t="s">
        <v>50</v>
      </c>
      <c r="I897" s="6">
        <v>0.95499999999999996</v>
      </c>
      <c r="J897" s="6">
        <v>125.3366</v>
      </c>
      <c r="K897" s="6">
        <v>669.38250000000005</v>
      </c>
      <c r="L897" s="6">
        <v>51.025100000000002</v>
      </c>
      <c r="M897" s="6">
        <v>0</v>
      </c>
      <c r="N897" s="6">
        <v>1.845</v>
      </c>
      <c r="O897" s="6">
        <v>2.2549999999999999</v>
      </c>
      <c r="P897" s="6">
        <v>49.694899999999997</v>
      </c>
      <c r="Q897" s="6">
        <v>239.6208</v>
      </c>
      <c r="R897" s="6">
        <v>0</v>
      </c>
      <c r="S897" s="6">
        <v>3.9089</v>
      </c>
      <c r="T897" s="6">
        <v>26.014399999999998</v>
      </c>
      <c r="U897" s="6">
        <v>0</v>
      </c>
      <c r="V897" s="6">
        <v>0</v>
      </c>
      <c r="W897" s="6">
        <v>0</v>
      </c>
      <c r="X897" s="6">
        <v>1.4302999999999999</v>
      </c>
      <c r="Y897" s="6">
        <v>0</v>
      </c>
      <c r="Z897" s="6">
        <v>810.65329999999994</v>
      </c>
      <c r="AA897" s="6">
        <v>0</v>
      </c>
      <c r="AB897" s="6">
        <v>0</v>
      </c>
      <c r="AC897" s="6">
        <v>11.1173</v>
      </c>
      <c r="AD897" s="6">
        <v>0</v>
      </c>
      <c r="AE897" s="6">
        <v>0</v>
      </c>
      <c r="AF897" s="6">
        <v>9.8275000000000006</v>
      </c>
      <c r="AG897" s="6">
        <v>560.16250000000002</v>
      </c>
      <c r="AH897" s="6">
        <v>12.368399999999999</v>
      </c>
      <c r="AI897" s="6">
        <v>0</v>
      </c>
      <c r="AJ897" s="6">
        <v>-9999</v>
      </c>
      <c r="AK897" s="6">
        <v>794.71910000000003</v>
      </c>
      <c r="AL897" s="6">
        <v>52.870100000000001</v>
      </c>
      <c r="AM897" s="6">
        <v>812.08360000000005</v>
      </c>
      <c r="AN897" s="6">
        <v>29.923300000000001</v>
      </c>
      <c r="AO897" s="6">
        <v>239.6208</v>
      </c>
      <c r="AP897" s="6">
        <v>73.180599999999998</v>
      </c>
      <c r="AQ897" s="6">
        <v>12.0825</v>
      </c>
      <c r="AR897" s="6">
        <v>0</v>
      </c>
      <c r="AS897" s="6">
        <v>0</v>
      </c>
      <c r="AT897" s="6">
        <v>0</v>
      </c>
      <c r="AU897" s="6">
        <v>0</v>
      </c>
      <c r="AV897" s="6">
        <v>0</v>
      </c>
      <c r="AW897" s="6">
        <v>0</v>
      </c>
      <c r="AX897" s="6">
        <v>0</v>
      </c>
      <c r="AY897" s="6">
        <v>0</v>
      </c>
      <c r="AZ897" s="6">
        <v>0</v>
      </c>
      <c r="BA897" s="6">
        <v>0</v>
      </c>
    </row>
    <row r="898" spans="1:53" s="6" customFormat="1" x14ac:dyDescent="0.25">
      <c r="A898" s="6">
        <v>0</v>
      </c>
      <c r="B898" s="6" t="s">
        <v>86</v>
      </c>
      <c r="C898" s="6" t="s">
        <v>102</v>
      </c>
      <c r="F898" s="6" t="s">
        <v>51</v>
      </c>
      <c r="G898" s="6" t="s">
        <v>52</v>
      </c>
      <c r="H898" s="6" t="s">
        <v>50</v>
      </c>
      <c r="I898" s="6">
        <v>0</v>
      </c>
      <c r="J898" s="6">
        <v>547.30250000000001</v>
      </c>
      <c r="K898" s="6">
        <v>737.85</v>
      </c>
      <c r="L898" s="6">
        <v>16.2775</v>
      </c>
      <c r="M898" s="6">
        <v>0</v>
      </c>
      <c r="N898" s="6">
        <v>1.5125</v>
      </c>
      <c r="O898" s="6">
        <v>1.31</v>
      </c>
      <c r="P898" s="6">
        <v>8.3825000000000003</v>
      </c>
      <c r="Q898" s="6">
        <v>0.96499999999999997</v>
      </c>
      <c r="R898" s="6">
        <v>0</v>
      </c>
      <c r="S898" s="6">
        <v>7.6775000000000002</v>
      </c>
      <c r="T898" s="6">
        <v>0</v>
      </c>
      <c r="U898" s="6">
        <v>0</v>
      </c>
      <c r="V898" s="6">
        <v>0</v>
      </c>
      <c r="W898" s="6">
        <v>0</v>
      </c>
      <c r="X898" s="6">
        <v>13.61</v>
      </c>
      <c r="Y898" s="6">
        <v>0</v>
      </c>
      <c r="Z898" s="6">
        <v>908.875</v>
      </c>
      <c r="AA898" s="6">
        <v>0</v>
      </c>
      <c r="AB898" s="6">
        <v>0</v>
      </c>
      <c r="AC898" s="6">
        <v>72.784999999999997</v>
      </c>
      <c r="AD898" s="6">
        <v>0</v>
      </c>
      <c r="AE898" s="6">
        <v>0</v>
      </c>
      <c r="AF898" s="6">
        <v>19.170000000000002</v>
      </c>
      <c r="AG898" s="6">
        <v>84.644999999999996</v>
      </c>
      <c r="AH898" s="6">
        <v>0</v>
      </c>
      <c r="AI898" s="6">
        <v>0</v>
      </c>
      <c r="AJ898" s="6">
        <v>-9999</v>
      </c>
      <c r="AK898" s="6">
        <v>1285.1524999999999</v>
      </c>
      <c r="AL898" s="6">
        <v>17.79</v>
      </c>
      <c r="AM898" s="6">
        <v>922.48500000000001</v>
      </c>
      <c r="AN898" s="6">
        <v>7.6775000000000002</v>
      </c>
      <c r="AO898" s="6">
        <v>0.96499999999999997</v>
      </c>
      <c r="AP898" s="6">
        <v>81.167500000000004</v>
      </c>
      <c r="AQ898" s="6">
        <v>20.48</v>
      </c>
      <c r="AR898" s="6">
        <v>0</v>
      </c>
      <c r="AS898" s="6">
        <v>0</v>
      </c>
      <c r="AT898" s="6">
        <v>0</v>
      </c>
      <c r="AU898" s="6">
        <v>0</v>
      </c>
      <c r="AV898" s="6">
        <v>0</v>
      </c>
      <c r="AW898" s="6">
        <v>0</v>
      </c>
      <c r="AX898" s="6">
        <v>0</v>
      </c>
      <c r="AY898" s="6">
        <v>0</v>
      </c>
      <c r="AZ898" s="6">
        <v>0</v>
      </c>
      <c r="BA898" s="6">
        <v>0</v>
      </c>
    </row>
    <row r="899" spans="1:53" s="6" customFormat="1" x14ac:dyDescent="0.25">
      <c r="A899" s="6">
        <v>2010</v>
      </c>
      <c r="B899" s="6" t="s">
        <v>86</v>
      </c>
      <c r="C899" s="6" t="s">
        <v>102</v>
      </c>
      <c r="F899" s="6" t="s">
        <v>51</v>
      </c>
      <c r="G899" s="6" t="s">
        <v>52</v>
      </c>
      <c r="H899" s="6" t="s">
        <v>50</v>
      </c>
      <c r="I899" s="6">
        <v>0</v>
      </c>
      <c r="J899" s="6">
        <v>544.09749999999997</v>
      </c>
      <c r="K899" s="6">
        <v>722.29250000000002</v>
      </c>
      <c r="L899" s="6">
        <v>16.272500000000001</v>
      </c>
      <c r="M899" s="6">
        <v>0</v>
      </c>
      <c r="N899" s="6">
        <v>1.3774999999999999</v>
      </c>
      <c r="O899" s="6">
        <v>1.31</v>
      </c>
      <c r="P899" s="6">
        <v>23.61</v>
      </c>
      <c r="Q899" s="6">
        <v>3.1375000000000002</v>
      </c>
      <c r="R899" s="6">
        <v>0</v>
      </c>
      <c r="S899" s="6">
        <v>7.95</v>
      </c>
      <c r="T899" s="6">
        <v>0.13500000000000001</v>
      </c>
      <c r="U899" s="6">
        <v>0</v>
      </c>
      <c r="V899" s="6">
        <v>0</v>
      </c>
      <c r="W899" s="6">
        <v>0</v>
      </c>
      <c r="X899" s="6">
        <v>13.61</v>
      </c>
      <c r="Y899" s="6">
        <v>0</v>
      </c>
      <c r="Z899" s="6">
        <v>908.90750000000003</v>
      </c>
      <c r="AA899" s="6">
        <v>0</v>
      </c>
      <c r="AB899" s="6">
        <v>0</v>
      </c>
      <c r="AC899" s="6">
        <v>70.709999999999994</v>
      </c>
      <c r="AD899" s="6">
        <v>0</v>
      </c>
      <c r="AE899" s="6">
        <v>0</v>
      </c>
      <c r="AF899" s="6">
        <v>19.102499999999999</v>
      </c>
      <c r="AG899" s="6">
        <v>84.644999999999996</v>
      </c>
      <c r="AH899" s="6">
        <v>3.2050000000000001</v>
      </c>
      <c r="AI899" s="6">
        <v>0</v>
      </c>
      <c r="AJ899" s="6">
        <v>-9999</v>
      </c>
      <c r="AK899" s="6">
        <v>1266.3900000000001</v>
      </c>
      <c r="AL899" s="6">
        <v>17.649999999999999</v>
      </c>
      <c r="AM899" s="6">
        <v>922.51750000000004</v>
      </c>
      <c r="AN899" s="6">
        <v>8.0850000000000009</v>
      </c>
      <c r="AO899" s="6">
        <v>3.1375000000000002</v>
      </c>
      <c r="AP899" s="6">
        <v>97.525000000000006</v>
      </c>
      <c r="AQ899" s="6">
        <v>20.412500000000001</v>
      </c>
      <c r="AR899" s="6">
        <v>0</v>
      </c>
      <c r="AS899" s="6">
        <v>0</v>
      </c>
      <c r="AT899" s="6">
        <v>0</v>
      </c>
      <c r="AU899" s="6">
        <v>0</v>
      </c>
      <c r="AV899" s="6">
        <v>0</v>
      </c>
      <c r="AW899" s="6">
        <v>0</v>
      </c>
      <c r="AX899" s="6">
        <v>0</v>
      </c>
      <c r="AY899" s="6">
        <v>0</v>
      </c>
      <c r="AZ899" s="6">
        <v>0</v>
      </c>
      <c r="BA899" s="6">
        <v>0</v>
      </c>
    </row>
    <row r="900" spans="1:53" s="6" customFormat="1" x14ac:dyDescent="0.25">
      <c r="A900" s="6">
        <v>2025</v>
      </c>
      <c r="B900" s="6" t="s">
        <v>86</v>
      </c>
      <c r="C900" s="6" t="s">
        <v>102</v>
      </c>
      <c r="F900" s="6" t="s">
        <v>51</v>
      </c>
      <c r="G900" s="6" t="s">
        <v>52</v>
      </c>
      <c r="H900" s="6" t="s">
        <v>50</v>
      </c>
      <c r="I900" s="6">
        <v>8.4400000000000003E-2</v>
      </c>
      <c r="J900" s="6">
        <v>543.44500000000005</v>
      </c>
      <c r="K900" s="6">
        <v>718.52250000000004</v>
      </c>
      <c r="L900" s="6">
        <v>16.182500000000001</v>
      </c>
      <c r="M900" s="6">
        <v>0</v>
      </c>
      <c r="N900" s="6">
        <v>1.3774999999999999</v>
      </c>
      <c r="O900" s="6">
        <v>1.31</v>
      </c>
      <c r="P900" s="6">
        <v>21.342500000000001</v>
      </c>
      <c r="Q900" s="6">
        <v>8.94</v>
      </c>
      <c r="R900" s="6">
        <v>0</v>
      </c>
      <c r="S900" s="6">
        <v>7.8875000000000002</v>
      </c>
      <c r="T900" s="6">
        <v>0.79249999999999998</v>
      </c>
      <c r="U900" s="6">
        <v>0</v>
      </c>
      <c r="V900" s="6">
        <v>0</v>
      </c>
      <c r="W900" s="6">
        <v>0</v>
      </c>
      <c r="X900" s="6">
        <v>13.61</v>
      </c>
      <c r="Y900" s="6">
        <v>0</v>
      </c>
      <c r="Z900" s="6">
        <v>909.07</v>
      </c>
      <c r="AA900" s="6">
        <v>0</v>
      </c>
      <c r="AB900" s="6">
        <v>0</v>
      </c>
      <c r="AC900" s="6">
        <v>70.31</v>
      </c>
      <c r="AD900" s="6">
        <v>0</v>
      </c>
      <c r="AE900" s="6">
        <v>0</v>
      </c>
      <c r="AF900" s="6">
        <v>19.07</v>
      </c>
      <c r="AG900" s="6">
        <v>84.644999999999996</v>
      </c>
      <c r="AH900" s="6">
        <v>3.8574999999999999</v>
      </c>
      <c r="AI900" s="6">
        <v>0</v>
      </c>
      <c r="AJ900" s="6">
        <v>-9999</v>
      </c>
      <c r="AK900" s="6">
        <v>1261.9675</v>
      </c>
      <c r="AL900" s="6">
        <v>17.559999999999999</v>
      </c>
      <c r="AM900" s="6">
        <v>922.68</v>
      </c>
      <c r="AN900" s="6">
        <v>8.68</v>
      </c>
      <c r="AO900" s="6">
        <v>8.94</v>
      </c>
      <c r="AP900" s="6">
        <v>95.51</v>
      </c>
      <c r="AQ900" s="6">
        <v>20.38</v>
      </c>
      <c r="AR900" s="6">
        <v>0</v>
      </c>
      <c r="AS900" s="6">
        <v>0</v>
      </c>
      <c r="AT900" s="6">
        <v>0</v>
      </c>
      <c r="AU900" s="6">
        <v>0</v>
      </c>
      <c r="AV900" s="6">
        <v>0</v>
      </c>
      <c r="AW900" s="6">
        <v>0</v>
      </c>
      <c r="AX900" s="6">
        <v>0</v>
      </c>
      <c r="AY900" s="6">
        <v>0</v>
      </c>
      <c r="AZ900" s="6">
        <v>0</v>
      </c>
      <c r="BA900" s="6">
        <v>0</v>
      </c>
    </row>
    <row r="901" spans="1:53" s="6" customFormat="1" x14ac:dyDescent="0.25">
      <c r="A901" s="6">
        <v>2040</v>
      </c>
      <c r="B901" s="6" t="s">
        <v>86</v>
      </c>
      <c r="C901" s="6" t="s">
        <v>102</v>
      </c>
      <c r="F901" s="6" t="s">
        <v>51</v>
      </c>
      <c r="G901" s="6" t="s">
        <v>52</v>
      </c>
      <c r="H901" s="6" t="s">
        <v>50</v>
      </c>
      <c r="I901" s="6">
        <v>0.23519999999999999</v>
      </c>
      <c r="J901" s="6">
        <v>541.245</v>
      </c>
      <c r="K901" s="6">
        <v>709.58249999999998</v>
      </c>
      <c r="L901" s="6">
        <v>16.14</v>
      </c>
      <c r="M901" s="6">
        <v>0</v>
      </c>
      <c r="N901" s="6">
        <v>1.3725000000000001</v>
      </c>
      <c r="O901" s="6">
        <v>1.3075000000000001</v>
      </c>
      <c r="P901" s="6">
        <v>27.357500000000002</v>
      </c>
      <c r="Q901" s="6">
        <v>12.164999999999999</v>
      </c>
      <c r="R901" s="6">
        <v>0</v>
      </c>
      <c r="S901" s="6">
        <v>7.7350000000000003</v>
      </c>
      <c r="T901" s="6">
        <v>2.2324999999999999</v>
      </c>
      <c r="U901" s="6">
        <v>0</v>
      </c>
      <c r="V901" s="6">
        <v>0</v>
      </c>
      <c r="W901" s="6">
        <v>0</v>
      </c>
      <c r="X901" s="6">
        <v>13.61</v>
      </c>
      <c r="Y901" s="6">
        <v>0</v>
      </c>
      <c r="Z901" s="6">
        <v>909.53250000000003</v>
      </c>
      <c r="AA901" s="6">
        <v>0</v>
      </c>
      <c r="AB901" s="6">
        <v>0</v>
      </c>
      <c r="AC901" s="6">
        <v>68.415000000000006</v>
      </c>
      <c r="AD901" s="6">
        <v>0</v>
      </c>
      <c r="AE901" s="6">
        <v>0</v>
      </c>
      <c r="AF901" s="6">
        <v>18.965</v>
      </c>
      <c r="AG901" s="6">
        <v>84.644999999999996</v>
      </c>
      <c r="AH901" s="6">
        <v>6.0575000000000001</v>
      </c>
      <c r="AI901" s="6">
        <v>0</v>
      </c>
      <c r="AJ901" s="6">
        <v>-9999</v>
      </c>
      <c r="AK901" s="6">
        <v>1250.8275000000001</v>
      </c>
      <c r="AL901" s="6">
        <v>17.512499999999999</v>
      </c>
      <c r="AM901" s="6">
        <v>923.14250000000004</v>
      </c>
      <c r="AN901" s="6">
        <v>9.9674999999999994</v>
      </c>
      <c r="AO901" s="6">
        <v>12.164999999999999</v>
      </c>
      <c r="AP901" s="6">
        <v>101.83</v>
      </c>
      <c r="AQ901" s="6">
        <v>20.272500000000001</v>
      </c>
      <c r="AR901" s="6">
        <v>0</v>
      </c>
      <c r="AS901" s="6">
        <v>0</v>
      </c>
      <c r="AT901" s="6">
        <v>0</v>
      </c>
      <c r="AU901" s="6">
        <v>0</v>
      </c>
      <c r="AV901" s="6">
        <v>0</v>
      </c>
      <c r="AW901" s="6">
        <v>0</v>
      </c>
      <c r="AX901" s="6">
        <v>0</v>
      </c>
      <c r="AY901" s="6">
        <v>0</v>
      </c>
      <c r="AZ901" s="6">
        <v>0</v>
      </c>
      <c r="BA901" s="6">
        <v>0</v>
      </c>
    </row>
    <row r="902" spans="1:53" s="6" customFormat="1" x14ac:dyDescent="0.25">
      <c r="A902" s="6">
        <v>2055</v>
      </c>
      <c r="B902" s="6" t="s">
        <v>86</v>
      </c>
      <c r="C902" s="6" t="s">
        <v>102</v>
      </c>
      <c r="F902" s="6" t="s">
        <v>51</v>
      </c>
      <c r="G902" s="6" t="s">
        <v>52</v>
      </c>
      <c r="H902" s="6" t="s">
        <v>50</v>
      </c>
      <c r="I902" s="6">
        <v>0.38600000000000001</v>
      </c>
      <c r="J902" s="6">
        <v>537.78499999999997</v>
      </c>
      <c r="K902" s="6">
        <v>695.15250000000003</v>
      </c>
      <c r="L902" s="6">
        <v>16.055</v>
      </c>
      <c r="M902" s="6">
        <v>0</v>
      </c>
      <c r="N902" s="6">
        <v>0.4975</v>
      </c>
      <c r="O902" s="6">
        <v>1.2925</v>
      </c>
      <c r="P902" s="6">
        <v>38.729999999999997</v>
      </c>
      <c r="Q902" s="6">
        <v>28.717500000000001</v>
      </c>
      <c r="R902" s="6">
        <v>0</v>
      </c>
      <c r="S902" s="6">
        <v>7.5475000000000003</v>
      </c>
      <c r="T902" s="6">
        <v>1.26</v>
      </c>
      <c r="U902" s="6">
        <v>0</v>
      </c>
      <c r="V902" s="6">
        <v>0</v>
      </c>
      <c r="W902" s="6">
        <v>0</v>
      </c>
      <c r="X902" s="6">
        <v>13.61</v>
      </c>
      <c r="Y902" s="6">
        <v>0</v>
      </c>
      <c r="Z902" s="6">
        <v>911.28750000000002</v>
      </c>
      <c r="AA902" s="6">
        <v>0</v>
      </c>
      <c r="AB902" s="6">
        <v>0</v>
      </c>
      <c r="AC902" s="6">
        <v>55.655000000000001</v>
      </c>
      <c r="AD902" s="6">
        <v>0</v>
      </c>
      <c r="AE902" s="6">
        <v>0</v>
      </c>
      <c r="AF902" s="6">
        <v>18.61</v>
      </c>
      <c r="AG902" s="6">
        <v>84.644999999999996</v>
      </c>
      <c r="AH902" s="6">
        <v>9.5175000000000001</v>
      </c>
      <c r="AI902" s="6">
        <v>0</v>
      </c>
      <c r="AJ902" s="6">
        <v>-9999</v>
      </c>
      <c r="AK902" s="6">
        <v>1232.9375</v>
      </c>
      <c r="AL902" s="6">
        <v>16.552499999999998</v>
      </c>
      <c r="AM902" s="6">
        <v>924.89750000000004</v>
      </c>
      <c r="AN902" s="6">
        <v>8.8074999999999992</v>
      </c>
      <c r="AO902" s="6">
        <v>28.717500000000001</v>
      </c>
      <c r="AP902" s="6">
        <v>103.9025</v>
      </c>
      <c r="AQ902" s="6">
        <v>19.9025</v>
      </c>
      <c r="AR902" s="6">
        <v>0</v>
      </c>
      <c r="AS902" s="6">
        <v>0</v>
      </c>
      <c r="AT902" s="6">
        <v>0</v>
      </c>
      <c r="AU902" s="6">
        <v>0</v>
      </c>
      <c r="AV902" s="6">
        <v>0</v>
      </c>
      <c r="AW902" s="6">
        <v>0</v>
      </c>
      <c r="AX902" s="6">
        <v>0</v>
      </c>
      <c r="AY902" s="6">
        <v>0</v>
      </c>
      <c r="AZ902" s="6">
        <v>0</v>
      </c>
      <c r="BA902" s="6">
        <v>0</v>
      </c>
    </row>
    <row r="903" spans="1:53" s="6" customFormat="1" x14ac:dyDescent="0.25">
      <c r="A903" s="6">
        <v>2070</v>
      </c>
      <c r="B903" s="6" t="s">
        <v>86</v>
      </c>
      <c r="C903" s="6" t="s">
        <v>102</v>
      </c>
      <c r="F903" s="6" t="s">
        <v>51</v>
      </c>
      <c r="G903" s="6" t="s">
        <v>52</v>
      </c>
      <c r="H903" s="6" t="s">
        <v>50</v>
      </c>
      <c r="I903" s="6">
        <v>0.57379999999999998</v>
      </c>
      <c r="J903" s="6">
        <v>532.95249999999999</v>
      </c>
      <c r="K903" s="6">
        <v>674.21249999999998</v>
      </c>
      <c r="L903" s="6">
        <v>15.785</v>
      </c>
      <c r="M903" s="6">
        <v>0</v>
      </c>
      <c r="N903" s="6">
        <v>0.42</v>
      </c>
      <c r="O903" s="6">
        <v>1.2625</v>
      </c>
      <c r="P903" s="6">
        <v>48.87</v>
      </c>
      <c r="Q903" s="6">
        <v>63.2</v>
      </c>
      <c r="R903" s="6">
        <v>0</v>
      </c>
      <c r="S903" s="6">
        <v>7.17</v>
      </c>
      <c r="T903" s="6">
        <v>1.4424999999999999</v>
      </c>
      <c r="U903" s="6">
        <v>0</v>
      </c>
      <c r="V903" s="6">
        <v>0</v>
      </c>
      <c r="W903" s="6">
        <v>0</v>
      </c>
      <c r="X903" s="6">
        <v>11.88</v>
      </c>
      <c r="Y903" s="6">
        <v>0</v>
      </c>
      <c r="Z903" s="6">
        <v>914.13250000000005</v>
      </c>
      <c r="AA903" s="6">
        <v>0</v>
      </c>
      <c r="AB903" s="6">
        <v>0</v>
      </c>
      <c r="AC903" s="6">
        <v>32.42</v>
      </c>
      <c r="AD903" s="6">
        <v>0</v>
      </c>
      <c r="AE903" s="6">
        <v>0</v>
      </c>
      <c r="AF903" s="6">
        <v>17.62</v>
      </c>
      <c r="AG903" s="6">
        <v>84.644999999999996</v>
      </c>
      <c r="AH903" s="6">
        <v>14.35</v>
      </c>
      <c r="AI903" s="6">
        <v>0</v>
      </c>
      <c r="AJ903" s="6">
        <v>-9999</v>
      </c>
      <c r="AK903" s="6">
        <v>1207.165</v>
      </c>
      <c r="AL903" s="6">
        <v>16.204999999999998</v>
      </c>
      <c r="AM903" s="6">
        <v>926.01250000000005</v>
      </c>
      <c r="AN903" s="6">
        <v>8.6125000000000007</v>
      </c>
      <c r="AO903" s="6">
        <v>63.2</v>
      </c>
      <c r="AP903" s="6">
        <v>95.64</v>
      </c>
      <c r="AQ903" s="6">
        <v>18.8825</v>
      </c>
      <c r="AR903" s="6">
        <v>0</v>
      </c>
      <c r="AS903" s="6">
        <v>0</v>
      </c>
      <c r="AT903" s="6">
        <v>0</v>
      </c>
      <c r="AU903" s="6">
        <v>0</v>
      </c>
      <c r="AV903" s="6">
        <v>0</v>
      </c>
      <c r="AW903" s="6">
        <v>0</v>
      </c>
      <c r="AX903" s="6">
        <v>0</v>
      </c>
      <c r="AY903" s="6">
        <v>0</v>
      </c>
      <c r="AZ903" s="6">
        <v>0</v>
      </c>
      <c r="BA903" s="6">
        <v>0</v>
      </c>
    </row>
    <row r="904" spans="1:53" s="6" customFormat="1" x14ac:dyDescent="0.25">
      <c r="A904" s="6">
        <v>2085</v>
      </c>
      <c r="B904" s="6" t="s">
        <v>86</v>
      </c>
      <c r="C904" s="6" t="s">
        <v>102</v>
      </c>
      <c r="F904" s="6" t="s">
        <v>51</v>
      </c>
      <c r="G904" s="6" t="s">
        <v>52</v>
      </c>
      <c r="H904" s="6" t="s">
        <v>50</v>
      </c>
      <c r="I904" s="6">
        <v>0.76160000000000005</v>
      </c>
      <c r="J904" s="6">
        <v>525.52</v>
      </c>
      <c r="K904" s="6">
        <v>650.26499999999999</v>
      </c>
      <c r="L904" s="6">
        <v>15.6425</v>
      </c>
      <c r="M904" s="6">
        <v>0</v>
      </c>
      <c r="N904" s="6">
        <v>0.41</v>
      </c>
      <c r="O904" s="6">
        <v>1.2</v>
      </c>
      <c r="P904" s="6">
        <v>55.664999999999999</v>
      </c>
      <c r="Q904" s="6">
        <v>88.125</v>
      </c>
      <c r="R904" s="6">
        <v>0</v>
      </c>
      <c r="S904" s="6">
        <v>6.6</v>
      </c>
      <c r="T904" s="6">
        <v>2.5499999999999998</v>
      </c>
      <c r="U904" s="6">
        <v>0</v>
      </c>
      <c r="V904" s="6">
        <v>0</v>
      </c>
      <c r="W904" s="6">
        <v>0</v>
      </c>
      <c r="X904" s="6">
        <v>11.175000000000001</v>
      </c>
      <c r="Y904" s="6">
        <v>0</v>
      </c>
      <c r="Z904" s="6">
        <v>916.17750000000001</v>
      </c>
      <c r="AA904" s="6">
        <v>0</v>
      </c>
      <c r="AB904" s="6">
        <v>0</v>
      </c>
      <c r="AC904" s="6">
        <v>24.1325</v>
      </c>
      <c r="AD904" s="6">
        <v>0</v>
      </c>
      <c r="AE904" s="6">
        <v>0</v>
      </c>
      <c r="AF904" s="6">
        <v>16.4725</v>
      </c>
      <c r="AG904" s="6">
        <v>84.644999999999996</v>
      </c>
      <c r="AH904" s="6">
        <v>21.782499999999999</v>
      </c>
      <c r="AI904" s="6">
        <v>0</v>
      </c>
      <c r="AJ904" s="6">
        <v>-9999</v>
      </c>
      <c r="AK904" s="6">
        <v>1175.7850000000001</v>
      </c>
      <c r="AL904" s="6">
        <v>16.052499999999998</v>
      </c>
      <c r="AM904" s="6">
        <v>927.35249999999996</v>
      </c>
      <c r="AN904" s="6">
        <v>9.15</v>
      </c>
      <c r="AO904" s="6">
        <v>88.125</v>
      </c>
      <c r="AP904" s="6">
        <v>101.58</v>
      </c>
      <c r="AQ904" s="6">
        <v>17.672499999999999</v>
      </c>
      <c r="AR904" s="6">
        <v>0</v>
      </c>
      <c r="AS904" s="6">
        <v>0</v>
      </c>
      <c r="AT904" s="6">
        <v>0</v>
      </c>
      <c r="AU904" s="6">
        <v>0</v>
      </c>
      <c r="AV904" s="6">
        <v>0</v>
      </c>
      <c r="AW904" s="6">
        <v>0</v>
      </c>
      <c r="AX904" s="6">
        <v>0</v>
      </c>
      <c r="AY904" s="6">
        <v>0</v>
      </c>
      <c r="AZ904" s="6">
        <v>0</v>
      </c>
      <c r="BA904" s="6">
        <v>0</v>
      </c>
    </row>
    <row r="905" spans="1:53" s="6" customFormat="1" x14ac:dyDescent="0.25">
      <c r="A905" s="6">
        <v>2100</v>
      </c>
      <c r="B905" s="6" t="s">
        <v>86</v>
      </c>
      <c r="C905" s="6" t="s">
        <v>102</v>
      </c>
      <c r="F905" s="6" t="s">
        <v>51</v>
      </c>
      <c r="G905" s="6" t="s">
        <v>52</v>
      </c>
      <c r="H905" s="6" t="s">
        <v>50</v>
      </c>
      <c r="I905" s="6">
        <v>0.95499999999999996</v>
      </c>
      <c r="J905" s="6">
        <v>510.625</v>
      </c>
      <c r="K905" s="6">
        <v>621.96749999999997</v>
      </c>
      <c r="L905" s="6">
        <v>10.567500000000001</v>
      </c>
      <c r="M905" s="6">
        <v>0</v>
      </c>
      <c r="N905" s="6">
        <v>5.2499999999999998E-2</v>
      </c>
      <c r="O905" s="6">
        <v>1.1625000000000001</v>
      </c>
      <c r="P905" s="6">
        <v>66.644999999999996</v>
      </c>
      <c r="Q905" s="6">
        <v>109.855</v>
      </c>
      <c r="R905" s="6">
        <v>0</v>
      </c>
      <c r="S905" s="6">
        <v>5.9775</v>
      </c>
      <c r="T905" s="6">
        <v>9.3800000000000008</v>
      </c>
      <c r="U905" s="6">
        <v>0</v>
      </c>
      <c r="V905" s="6">
        <v>0</v>
      </c>
      <c r="W905" s="6">
        <v>0</v>
      </c>
      <c r="X905" s="6">
        <v>10.432499999999999</v>
      </c>
      <c r="Y905" s="6">
        <v>0</v>
      </c>
      <c r="Z905" s="6">
        <v>918.60749999999996</v>
      </c>
      <c r="AA905" s="6">
        <v>0</v>
      </c>
      <c r="AB905" s="6">
        <v>0</v>
      </c>
      <c r="AC905" s="6">
        <v>19.1325</v>
      </c>
      <c r="AD905" s="6">
        <v>0</v>
      </c>
      <c r="AE905" s="6">
        <v>0</v>
      </c>
      <c r="AF905" s="6">
        <v>14.635</v>
      </c>
      <c r="AG905" s="6">
        <v>84.644999999999996</v>
      </c>
      <c r="AH905" s="6">
        <v>36.677500000000002</v>
      </c>
      <c r="AI905" s="6">
        <v>0</v>
      </c>
      <c r="AJ905" s="6">
        <v>-9999</v>
      </c>
      <c r="AK905" s="6">
        <v>1132.5925</v>
      </c>
      <c r="AL905" s="6">
        <v>10.62</v>
      </c>
      <c r="AM905" s="6">
        <v>929.04</v>
      </c>
      <c r="AN905" s="6">
        <v>15.3575</v>
      </c>
      <c r="AO905" s="6">
        <v>109.855</v>
      </c>
      <c r="AP905" s="6">
        <v>122.455</v>
      </c>
      <c r="AQ905" s="6">
        <v>15.797499999999999</v>
      </c>
      <c r="AR905" s="6">
        <v>0</v>
      </c>
      <c r="AS905" s="6">
        <v>0</v>
      </c>
      <c r="AT905" s="6">
        <v>0</v>
      </c>
      <c r="AU905" s="6">
        <v>0</v>
      </c>
      <c r="AV905" s="6">
        <v>0</v>
      </c>
      <c r="AW905" s="6">
        <v>0</v>
      </c>
      <c r="AX905" s="6">
        <v>0</v>
      </c>
      <c r="AY905" s="6">
        <v>0</v>
      </c>
      <c r="AZ905" s="6">
        <v>0</v>
      </c>
      <c r="BA905" s="6">
        <v>0</v>
      </c>
    </row>
    <row r="906" spans="1:53" s="6" customFormat="1" x14ac:dyDescent="0.25">
      <c r="A906" s="6">
        <v>0</v>
      </c>
      <c r="B906" s="6" t="s">
        <v>87</v>
      </c>
      <c r="C906" s="6" t="s">
        <v>102</v>
      </c>
      <c r="F906" s="6" t="s">
        <v>51</v>
      </c>
      <c r="G906" s="6" t="s">
        <v>52</v>
      </c>
      <c r="H906" s="6" t="s">
        <v>50</v>
      </c>
      <c r="I906" s="6">
        <v>0</v>
      </c>
      <c r="J906" s="6">
        <v>103.2225</v>
      </c>
      <c r="K906" s="6">
        <v>248.8075</v>
      </c>
      <c r="L906" s="6">
        <v>6.1875</v>
      </c>
      <c r="M906" s="6">
        <v>0</v>
      </c>
      <c r="N906" s="6">
        <v>0.185</v>
      </c>
      <c r="O906" s="6">
        <v>0</v>
      </c>
      <c r="P906" s="6">
        <v>0</v>
      </c>
      <c r="Q906" s="6">
        <v>1.6025</v>
      </c>
      <c r="R906" s="6">
        <v>0</v>
      </c>
      <c r="S906" s="6">
        <v>6.2</v>
      </c>
      <c r="T906" s="6">
        <v>0</v>
      </c>
      <c r="U906" s="6">
        <v>0</v>
      </c>
      <c r="V906" s="6">
        <v>0</v>
      </c>
      <c r="W906" s="6">
        <v>0</v>
      </c>
      <c r="X906" s="6">
        <v>0.19500000000000001</v>
      </c>
      <c r="Y906" s="6">
        <v>0</v>
      </c>
      <c r="Z906" s="6">
        <v>465.8125</v>
      </c>
      <c r="AA906" s="6">
        <v>0</v>
      </c>
      <c r="AB906" s="6">
        <v>0</v>
      </c>
      <c r="AC906" s="6">
        <v>44.95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-9999</v>
      </c>
      <c r="AK906" s="6">
        <v>352.03</v>
      </c>
      <c r="AL906" s="6">
        <v>6.3724999999999996</v>
      </c>
      <c r="AM906" s="6">
        <v>466.00749999999999</v>
      </c>
      <c r="AN906" s="6">
        <v>6.2</v>
      </c>
      <c r="AO906" s="6">
        <v>1.6025</v>
      </c>
      <c r="AP906" s="6">
        <v>44.95</v>
      </c>
      <c r="AQ906" s="6">
        <v>0</v>
      </c>
      <c r="AR906" s="6">
        <v>0</v>
      </c>
      <c r="AS906" s="6">
        <v>0</v>
      </c>
      <c r="AT906" s="6">
        <v>0</v>
      </c>
      <c r="AU906" s="6">
        <v>0</v>
      </c>
      <c r="AV906" s="6">
        <v>0</v>
      </c>
      <c r="AW906" s="6">
        <v>0</v>
      </c>
      <c r="AX906" s="6">
        <v>0</v>
      </c>
      <c r="AY906" s="6">
        <v>0</v>
      </c>
      <c r="AZ906" s="6">
        <v>0</v>
      </c>
      <c r="BA906" s="6">
        <v>0</v>
      </c>
    </row>
    <row r="907" spans="1:53" s="6" customFormat="1" x14ac:dyDescent="0.25">
      <c r="A907" s="6">
        <v>2010</v>
      </c>
      <c r="B907" s="6" t="s">
        <v>87</v>
      </c>
      <c r="C907" s="6" t="s">
        <v>102</v>
      </c>
      <c r="F907" s="6" t="s">
        <v>51</v>
      </c>
      <c r="G907" s="6" t="s">
        <v>52</v>
      </c>
      <c r="H907" s="6" t="s">
        <v>50</v>
      </c>
      <c r="I907" s="6">
        <v>0</v>
      </c>
      <c r="J907" s="6">
        <v>102.9325</v>
      </c>
      <c r="K907" s="6">
        <v>243.36179999999999</v>
      </c>
      <c r="L907" s="6">
        <v>6.1675000000000004</v>
      </c>
      <c r="M907" s="6">
        <v>0</v>
      </c>
      <c r="N907" s="6">
        <v>2.5000000000000001E-3</v>
      </c>
      <c r="O907" s="6">
        <v>0</v>
      </c>
      <c r="P907" s="6">
        <v>5.6482000000000001</v>
      </c>
      <c r="Q907" s="6">
        <v>6.23</v>
      </c>
      <c r="R907" s="6">
        <v>0</v>
      </c>
      <c r="S907" s="6">
        <v>6.2</v>
      </c>
      <c r="T907" s="6">
        <v>0.17</v>
      </c>
      <c r="U907" s="6">
        <v>0</v>
      </c>
      <c r="V907" s="6">
        <v>0</v>
      </c>
      <c r="W907" s="6">
        <v>0</v>
      </c>
      <c r="X907" s="6">
        <v>0.19500000000000001</v>
      </c>
      <c r="Y907" s="6">
        <v>0</v>
      </c>
      <c r="Z907" s="6">
        <v>465.8125</v>
      </c>
      <c r="AA907" s="6">
        <v>0</v>
      </c>
      <c r="AB907" s="6">
        <v>0</v>
      </c>
      <c r="AC907" s="6">
        <v>40.152500000000003</v>
      </c>
      <c r="AD907" s="6">
        <v>0</v>
      </c>
      <c r="AE907" s="6">
        <v>0</v>
      </c>
      <c r="AF907" s="6">
        <v>0</v>
      </c>
      <c r="AG907" s="6">
        <v>0</v>
      </c>
      <c r="AH907" s="6">
        <v>0.28999999999999998</v>
      </c>
      <c r="AI907" s="6">
        <v>0</v>
      </c>
      <c r="AJ907" s="6">
        <v>-9999</v>
      </c>
      <c r="AK907" s="6">
        <v>346.29430000000002</v>
      </c>
      <c r="AL907" s="6">
        <v>6.17</v>
      </c>
      <c r="AM907" s="6">
        <v>466.00749999999999</v>
      </c>
      <c r="AN907" s="6">
        <v>6.37</v>
      </c>
      <c r="AO907" s="6">
        <v>6.23</v>
      </c>
      <c r="AP907" s="6">
        <v>46.090699999999998</v>
      </c>
      <c r="AQ907" s="6">
        <v>0</v>
      </c>
      <c r="AR907" s="6">
        <v>0</v>
      </c>
      <c r="AS907" s="6">
        <v>0</v>
      </c>
      <c r="AT907" s="6">
        <v>0</v>
      </c>
      <c r="AU907" s="6">
        <v>0</v>
      </c>
      <c r="AV907" s="6">
        <v>0</v>
      </c>
      <c r="AW907" s="6">
        <v>0</v>
      </c>
      <c r="AX907" s="6">
        <v>0</v>
      </c>
      <c r="AY907" s="6">
        <v>0</v>
      </c>
      <c r="AZ907" s="6">
        <v>0</v>
      </c>
      <c r="BA907" s="6">
        <v>0</v>
      </c>
    </row>
    <row r="908" spans="1:53" s="6" customFormat="1" x14ac:dyDescent="0.25">
      <c r="A908" s="6">
        <v>2025</v>
      </c>
      <c r="B908" s="6" t="s">
        <v>87</v>
      </c>
      <c r="C908" s="6" t="s">
        <v>102</v>
      </c>
      <c r="F908" s="6" t="s">
        <v>51</v>
      </c>
      <c r="G908" s="6" t="s">
        <v>52</v>
      </c>
      <c r="H908" s="6" t="s">
        <v>50</v>
      </c>
      <c r="I908" s="6">
        <v>8.4400000000000003E-2</v>
      </c>
      <c r="J908" s="6">
        <v>102.9025</v>
      </c>
      <c r="K908" s="6">
        <v>242.2302</v>
      </c>
      <c r="L908" s="6">
        <v>5.8425000000000002</v>
      </c>
      <c r="M908" s="6">
        <v>0</v>
      </c>
      <c r="N908" s="6">
        <v>0</v>
      </c>
      <c r="O908" s="6">
        <v>0</v>
      </c>
      <c r="P908" s="6">
        <v>5.7450000000000001</v>
      </c>
      <c r="Q908" s="6">
        <v>5.8047000000000004</v>
      </c>
      <c r="R908" s="6">
        <v>0</v>
      </c>
      <c r="S908" s="6">
        <v>6.1950000000000003</v>
      </c>
      <c r="T908" s="6">
        <v>2.3025000000000002</v>
      </c>
      <c r="U908" s="6">
        <v>0</v>
      </c>
      <c r="V908" s="6">
        <v>0</v>
      </c>
      <c r="W908" s="6">
        <v>0</v>
      </c>
      <c r="X908" s="6">
        <v>0.19500000000000001</v>
      </c>
      <c r="Y908" s="6">
        <v>0</v>
      </c>
      <c r="Z908" s="6">
        <v>465.83</v>
      </c>
      <c r="AA908" s="6">
        <v>0</v>
      </c>
      <c r="AB908" s="6">
        <v>0</v>
      </c>
      <c r="AC908" s="6">
        <v>39.795000000000002</v>
      </c>
      <c r="AD908" s="6">
        <v>0</v>
      </c>
      <c r="AE908" s="6">
        <v>0</v>
      </c>
      <c r="AF908" s="6">
        <v>0</v>
      </c>
      <c r="AG908" s="6">
        <v>0</v>
      </c>
      <c r="AH908" s="6">
        <v>0.32</v>
      </c>
      <c r="AI908" s="6">
        <v>0</v>
      </c>
      <c r="AJ908" s="6">
        <v>-9999</v>
      </c>
      <c r="AK908" s="6">
        <v>345.1327</v>
      </c>
      <c r="AL908" s="6">
        <v>5.8425000000000002</v>
      </c>
      <c r="AM908" s="6">
        <v>466.02499999999998</v>
      </c>
      <c r="AN908" s="6">
        <v>8.4975000000000005</v>
      </c>
      <c r="AO908" s="6">
        <v>5.8047000000000004</v>
      </c>
      <c r="AP908" s="6">
        <v>45.86</v>
      </c>
      <c r="AQ908" s="6">
        <v>0</v>
      </c>
      <c r="AR908" s="6">
        <v>0</v>
      </c>
      <c r="AS908" s="6">
        <v>0</v>
      </c>
      <c r="AT908" s="6">
        <v>0</v>
      </c>
      <c r="AU908" s="6">
        <v>0</v>
      </c>
      <c r="AV908" s="6">
        <v>0</v>
      </c>
      <c r="AW908" s="6">
        <v>0</v>
      </c>
      <c r="AX908" s="6">
        <v>0</v>
      </c>
      <c r="AY908" s="6">
        <v>0</v>
      </c>
      <c r="AZ908" s="6">
        <v>0</v>
      </c>
      <c r="BA908" s="6">
        <v>0</v>
      </c>
    </row>
    <row r="909" spans="1:53" s="6" customFormat="1" x14ac:dyDescent="0.25">
      <c r="A909" s="6">
        <v>2040</v>
      </c>
      <c r="B909" s="6" t="s">
        <v>87</v>
      </c>
      <c r="C909" s="6" t="s">
        <v>102</v>
      </c>
      <c r="F909" s="6" t="s">
        <v>51</v>
      </c>
      <c r="G909" s="6" t="s">
        <v>52</v>
      </c>
      <c r="H909" s="6" t="s">
        <v>50</v>
      </c>
      <c r="I909" s="6">
        <v>0.23519999999999999</v>
      </c>
      <c r="J909" s="6">
        <v>102.79</v>
      </c>
      <c r="K909" s="6">
        <v>240.345</v>
      </c>
      <c r="L909" s="6">
        <v>5.7625000000000002</v>
      </c>
      <c r="M909" s="6">
        <v>0</v>
      </c>
      <c r="N909" s="6">
        <v>0</v>
      </c>
      <c r="O909" s="6">
        <v>0</v>
      </c>
      <c r="P909" s="6">
        <v>6.4225000000000003</v>
      </c>
      <c r="Q909" s="6">
        <v>7.0754999999999999</v>
      </c>
      <c r="R909" s="6">
        <v>0</v>
      </c>
      <c r="S909" s="6">
        <v>5.9675000000000002</v>
      </c>
      <c r="T909" s="6">
        <v>2.282</v>
      </c>
      <c r="U909" s="6">
        <v>0</v>
      </c>
      <c r="V909" s="6">
        <v>0</v>
      </c>
      <c r="W909" s="6">
        <v>0</v>
      </c>
      <c r="X909" s="6">
        <v>0.19500000000000001</v>
      </c>
      <c r="Y909" s="6">
        <v>0</v>
      </c>
      <c r="Z909" s="6">
        <v>467.09500000000003</v>
      </c>
      <c r="AA909" s="6">
        <v>0</v>
      </c>
      <c r="AB909" s="6">
        <v>0</v>
      </c>
      <c r="AC909" s="6">
        <v>38.795000000000002</v>
      </c>
      <c r="AD909" s="6">
        <v>0</v>
      </c>
      <c r="AE909" s="6">
        <v>0</v>
      </c>
      <c r="AF909" s="6">
        <v>0</v>
      </c>
      <c r="AG909" s="6">
        <v>0</v>
      </c>
      <c r="AH909" s="6">
        <v>0.4325</v>
      </c>
      <c r="AI909" s="6">
        <v>0</v>
      </c>
      <c r="AJ909" s="6">
        <v>-9999</v>
      </c>
      <c r="AK909" s="6">
        <v>343.13499999999999</v>
      </c>
      <c r="AL909" s="6">
        <v>5.7625000000000002</v>
      </c>
      <c r="AM909" s="6">
        <v>467.29</v>
      </c>
      <c r="AN909" s="6">
        <v>8.2494999999999994</v>
      </c>
      <c r="AO909" s="6">
        <v>7.0754999999999999</v>
      </c>
      <c r="AP909" s="6">
        <v>45.65</v>
      </c>
      <c r="AQ909" s="6">
        <v>0</v>
      </c>
      <c r="AR909" s="6">
        <v>0</v>
      </c>
      <c r="AS909" s="6">
        <v>0</v>
      </c>
      <c r="AT909" s="6">
        <v>0</v>
      </c>
      <c r="AU909" s="6">
        <v>0</v>
      </c>
      <c r="AV909" s="6">
        <v>0</v>
      </c>
      <c r="AW909" s="6">
        <v>0</v>
      </c>
      <c r="AX909" s="6">
        <v>0</v>
      </c>
      <c r="AY909" s="6">
        <v>0</v>
      </c>
      <c r="AZ909" s="6">
        <v>0</v>
      </c>
      <c r="BA909" s="6">
        <v>0</v>
      </c>
    </row>
    <row r="910" spans="1:53" s="6" customFormat="1" x14ac:dyDescent="0.25">
      <c r="A910" s="6">
        <v>2055</v>
      </c>
      <c r="B910" s="6" t="s">
        <v>87</v>
      </c>
      <c r="C910" s="6" t="s">
        <v>102</v>
      </c>
      <c r="F910" s="6" t="s">
        <v>51</v>
      </c>
      <c r="G910" s="6" t="s">
        <v>52</v>
      </c>
      <c r="H910" s="6" t="s">
        <v>50</v>
      </c>
      <c r="I910" s="6">
        <v>0.38600000000000001</v>
      </c>
      <c r="J910" s="6">
        <v>102.55</v>
      </c>
      <c r="K910" s="6">
        <v>238.47900000000001</v>
      </c>
      <c r="L910" s="6">
        <v>5.7</v>
      </c>
      <c r="M910" s="6">
        <v>0</v>
      </c>
      <c r="N910" s="6">
        <v>0</v>
      </c>
      <c r="O910" s="6">
        <v>0</v>
      </c>
      <c r="P910" s="6">
        <v>6.4138000000000002</v>
      </c>
      <c r="Q910" s="6">
        <v>12.385400000000001</v>
      </c>
      <c r="R910" s="6">
        <v>0</v>
      </c>
      <c r="S910" s="6">
        <v>5.8</v>
      </c>
      <c r="T910" s="6">
        <v>1.4738</v>
      </c>
      <c r="U910" s="6">
        <v>0</v>
      </c>
      <c r="V910" s="6">
        <v>0</v>
      </c>
      <c r="W910" s="6">
        <v>0</v>
      </c>
      <c r="X910" s="6">
        <v>0.19500000000000001</v>
      </c>
      <c r="Y910" s="6">
        <v>0</v>
      </c>
      <c r="Z910" s="6">
        <v>468.71039999999999</v>
      </c>
      <c r="AA910" s="6">
        <v>0</v>
      </c>
      <c r="AB910" s="6">
        <v>0</v>
      </c>
      <c r="AC910" s="6">
        <v>34.782499999999999</v>
      </c>
      <c r="AD910" s="6">
        <v>0</v>
      </c>
      <c r="AE910" s="6">
        <v>0</v>
      </c>
      <c r="AF910" s="6">
        <v>0</v>
      </c>
      <c r="AG910" s="6">
        <v>0</v>
      </c>
      <c r="AH910" s="6">
        <v>0.67249999999999999</v>
      </c>
      <c r="AI910" s="6">
        <v>0</v>
      </c>
      <c r="AJ910" s="6">
        <v>-9999</v>
      </c>
      <c r="AK910" s="6">
        <v>341.029</v>
      </c>
      <c r="AL910" s="6">
        <v>5.7</v>
      </c>
      <c r="AM910" s="6">
        <v>468.90539999999999</v>
      </c>
      <c r="AN910" s="6">
        <v>7.2737999999999996</v>
      </c>
      <c r="AO910" s="6">
        <v>12.385400000000001</v>
      </c>
      <c r="AP910" s="6">
        <v>41.8688</v>
      </c>
      <c r="AQ910" s="6">
        <v>0</v>
      </c>
      <c r="AR910" s="6">
        <v>0</v>
      </c>
      <c r="AS910" s="6">
        <v>0</v>
      </c>
      <c r="AT910" s="6">
        <v>0</v>
      </c>
      <c r="AU910" s="6">
        <v>0</v>
      </c>
      <c r="AV910" s="6">
        <v>0</v>
      </c>
      <c r="AW910" s="6">
        <v>0</v>
      </c>
      <c r="AX910" s="6">
        <v>0</v>
      </c>
      <c r="AY910" s="6">
        <v>0</v>
      </c>
      <c r="AZ910" s="6">
        <v>0</v>
      </c>
      <c r="BA910" s="6">
        <v>0</v>
      </c>
    </row>
    <row r="911" spans="1:53" s="6" customFormat="1" x14ac:dyDescent="0.25">
      <c r="A911" s="6">
        <v>2070</v>
      </c>
      <c r="B911" s="6" t="s">
        <v>87</v>
      </c>
      <c r="C911" s="6" t="s">
        <v>102</v>
      </c>
      <c r="F911" s="6" t="s">
        <v>51</v>
      </c>
      <c r="G911" s="6" t="s">
        <v>52</v>
      </c>
      <c r="H911" s="6" t="s">
        <v>50</v>
      </c>
      <c r="I911" s="6">
        <v>0.57379999999999998</v>
      </c>
      <c r="J911" s="6">
        <v>102.265</v>
      </c>
      <c r="K911" s="6">
        <v>236.0771</v>
      </c>
      <c r="L911" s="6">
        <v>5.68</v>
      </c>
      <c r="M911" s="6">
        <v>0</v>
      </c>
      <c r="N911" s="6">
        <v>0</v>
      </c>
      <c r="O911" s="6">
        <v>0</v>
      </c>
      <c r="P911" s="6">
        <v>5.7976000000000001</v>
      </c>
      <c r="Q911" s="6">
        <v>41.029200000000003</v>
      </c>
      <c r="R911" s="6">
        <v>0</v>
      </c>
      <c r="S911" s="6">
        <v>5.6124999999999998</v>
      </c>
      <c r="T911" s="6">
        <v>1.4212</v>
      </c>
      <c r="U911" s="6">
        <v>0</v>
      </c>
      <c r="V911" s="6">
        <v>0</v>
      </c>
      <c r="W911" s="6">
        <v>0</v>
      </c>
      <c r="X911" s="6">
        <v>0.19500000000000001</v>
      </c>
      <c r="Y911" s="6">
        <v>0</v>
      </c>
      <c r="Z911" s="6">
        <v>469.74990000000003</v>
      </c>
      <c r="AA911" s="6">
        <v>0</v>
      </c>
      <c r="AB911" s="6">
        <v>0</v>
      </c>
      <c r="AC911" s="6">
        <v>8.3774999999999995</v>
      </c>
      <c r="AD911" s="6">
        <v>0</v>
      </c>
      <c r="AE911" s="6">
        <v>0</v>
      </c>
      <c r="AF911" s="6">
        <v>0</v>
      </c>
      <c r="AG911" s="6">
        <v>0</v>
      </c>
      <c r="AH911" s="6">
        <v>0.95750000000000002</v>
      </c>
      <c r="AI911" s="6">
        <v>0</v>
      </c>
      <c r="AJ911" s="6">
        <v>-9999</v>
      </c>
      <c r="AK911" s="6">
        <v>338.34210000000002</v>
      </c>
      <c r="AL911" s="6">
        <v>5.68</v>
      </c>
      <c r="AM911" s="6">
        <v>469.94490000000002</v>
      </c>
      <c r="AN911" s="6">
        <v>7.0336999999999996</v>
      </c>
      <c r="AO911" s="6">
        <v>41.029200000000003</v>
      </c>
      <c r="AP911" s="6">
        <v>15.1326</v>
      </c>
      <c r="AQ911" s="6">
        <v>0</v>
      </c>
      <c r="AR911" s="6">
        <v>0</v>
      </c>
      <c r="AS911" s="6">
        <v>0</v>
      </c>
      <c r="AT911" s="6">
        <v>0</v>
      </c>
      <c r="AU911" s="6">
        <v>0</v>
      </c>
      <c r="AV911" s="6">
        <v>0</v>
      </c>
      <c r="AW911" s="6">
        <v>0</v>
      </c>
      <c r="AX911" s="6">
        <v>0</v>
      </c>
      <c r="AY911" s="6">
        <v>0</v>
      </c>
      <c r="AZ911" s="6">
        <v>0</v>
      </c>
      <c r="BA911" s="6">
        <v>0</v>
      </c>
    </row>
    <row r="912" spans="1:53" s="6" customFormat="1" x14ac:dyDescent="0.25">
      <c r="A912" s="6">
        <v>2085</v>
      </c>
      <c r="B912" s="6" t="s">
        <v>87</v>
      </c>
      <c r="C912" s="6" t="s">
        <v>102</v>
      </c>
      <c r="F912" s="6" t="s">
        <v>51</v>
      </c>
      <c r="G912" s="6" t="s">
        <v>52</v>
      </c>
      <c r="H912" s="6" t="s">
        <v>50</v>
      </c>
      <c r="I912" s="6">
        <v>0.76160000000000005</v>
      </c>
      <c r="J912" s="6">
        <v>101.7475</v>
      </c>
      <c r="K912" s="6">
        <v>233.5744</v>
      </c>
      <c r="L912" s="6">
        <v>5.665</v>
      </c>
      <c r="M912" s="6">
        <v>0</v>
      </c>
      <c r="N912" s="6">
        <v>0</v>
      </c>
      <c r="O912" s="6">
        <v>0</v>
      </c>
      <c r="P912" s="6">
        <v>5.9077999999999999</v>
      </c>
      <c r="Q912" s="6">
        <v>47.9133</v>
      </c>
      <c r="R912" s="6">
        <v>0</v>
      </c>
      <c r="S912" s="6">
        <v>5.2074999999999996</v>
      </c>
      <c r="T912" s="6">
        <v>2.0152000000000001</v>
      </c>
      <c r="U912" s="6">
        <v>0</v>
      </c>
      <c r="V912" s="6">
        <v>0</v>
      </c>
      <c r="W912" s="6">
        <v>0</v>
      </c>
      <c r="X912" s="6">
        <v>0.19500000000000001</v>
      </c>
      <c r="Y912" s="6">
        <v>0</v>
      </c>
      <c r="Z912" s="6">
        <v>470.9717</v>
      </c>
      <c r="AA912" s="6">
        <v>0</v>
      </c>
      <c r="AB912" s="6">
        <v>0</v>
      </c>
      <c r="AC912" s="6">
        <v>2.4900000000000002</v>
      </c>
      <c r="AD912" s="6">
        <v>0</v>
      </c>
      <c r="AE912" s="6">
        <v>0</v>
      </c>
      <c r="AF912" s="6">
        <v>0</v>
      </c>
      <c r="AG912" s="6">
        <v>0</v>
      </c>
      <c r="AH912" s="6">
        <v>1.4750000000000001</v>
      </c>
      <c r="AI912" s="6">
        <v>0</v>
      </c>
      <c r="AJ912" s="6">
        <v>-9999</v>
      </c>
      <c r="AK912" s="6">
        <v>335.32190000000003</v>
      </c>
      <c r="AL912" s="6">
        <v>5.665</v>
      </c>
      <c r="AM912" s="6">
        <v>471.16669999999999</v>
      </c>
      <c r="AN912" s="6">
        <v>7.2226999999999997</v>
      </c>
      <c r="AO912" s="6">
        <v>47.9133</v>
      </c>
      <c r="AP912" s="6">
        <v>9.8727999999999998</v>
      </c>
      <c r="AQ912" s="6">
        <v>0</v>
      </c>
      <c r="AR912" s="6">
        <v>0</v>
      </c>
      <c r="AS912" s="6">
        <v>0</v>
      </c>
      <c r="AT912" s="6">
        <v>0</v>
      </c>
      <c r="AU912" s="6">
        <v>0</v>
      </c>
      <c r="AV912" s="6">
        <v>0</v>
      </c>
      <c r="AW912" s="6">
        <v>0</v>
      </c>
      <c r="AX912" s="6">
        <v>0</v>
      </c>
      <c r="AY912" s="6">
        <v>0</v>
      </c>
      <c r="AZ912" s="6">
        <v>0</v>
      </c>
      <c r="BA912" s="6">
        <v>0</v>
      </c>
    </row>
    <row r="913" spans="1:53" s="6" customFormat="1" x14ac:dyDescent="0.25">
      <c r="A913" s="6">
        <v>2100</v>
      </c>
      <c r="B913" s="6" t="s">
        <v>87</v>
      </c>
      <c r="C913" s="6" t="s">
        <v>102</v>
      </c>
      <c r="F913" s="6" t="s">
        <v>51</v>
      </c>
      <c r="G913" s="6" t="s">
        <v>52</v>
      </c>
      <c r="H913" s="6" t="s">
        <v>50</v>
      </c>
      <c r="I913" s="6">
        <v>0.95499999999999996</v>
      </c>
      <c r="J913" s="6">
        <v>101.1425</v>
      </c>
      <c r="K913" s="6">
        <v>231.17169999999999</v>
      </c>
      <c r="L913" s="6">
        <v>5.6624999999999996</v>
      </c>
      <c r="M913" s="6">
        <v>0</v>
      </c>
      <c r="N913" s="6">
        <v>0</v>
      </c>
      <c r="O913" s="6">
        <v>0</v>
      </c>
      <c r="P913" s="6">
        <v>5.7777000000000003</v>
      </c>
      <c r="Q913" s="6">
        <v>49.1143</v>
      </c>
      <c r="R913" s="6">
        <v>0</v>
      </c>
      <c r="S913" s="6">
        <v>4.9024999999999999</v>
      </c>
      <c r="T913" s="6">
        <v>3.6814</v>
      </c>
      <c r="U913" s="6">
        <v>0</v>
      </c>
      <c r="V913" s="6">
        <v>0</v>
      </c>
      <c r="W913" s="6">
        <v>0</v>
      </c>
      <c r="X913" s="6">
        <v>0.19500000000000001</v>
      </c>
      <c r="Y913" s="6">
        <v>0</v>
      </c>
      <c r="Z913" s="6">
        <v>472.24489999999997</v>
      </c>
      <c r="AA913" s="6">
        <v>0</v>
      </c>
      <c r="AB913" s="6">
        <v>0</v>
      </c>
      <c r="AC913" s="6">
        <v>1.19</v>
      </c>
      <c r="AD913" s="6">
        <v>0</v>
      </c>
      <c r="AE913" s="6">
        <v>0</v>
      </c>
      <c r="AF913" s="6">
        <v>0</v>
      </c>
      <c r="AG913" s="6">
        <v>0</v>
      </c>
      <c r="AH913" s="6">
        <v>2.08</v>
      </c>
      <c r="AI913" s="6">
        <v>0</v>
      </c>
      <c r="AJ913" s="6">
        <v>-9999</v>
      </c>
      <c r="AK913" s="6">
        <v>332.31420000000003</v>
      </c>
      <c r="AL913" s="6">
        <v>5.6624999999999996</v>
      </c>
      <c r="AM913" s="6">
        <v>472.43990000000002</v>
      </c>
      <c r="AN913" s="6">
        <v>8.5838999999999999</v>
      </c>
      <c r="AO913" s="6">
        <v>49.1143</v>
      </c>
      <c r="AP913" s="6">
        <v>9.0477000000000007</v>
      </c>
      <c r="AQ913" s="6">
        <v>0</v>
      </c>
      <c r="AR913" s="6">
        <v>0</v>
      </c>
      <c r="AS913" s="6">
        <v>0</v>
      </c>
      <c r="AT913" s="6">
        <v>0</v>
      </c>
      <c r="AU913" s="6">
        <v>0</v>
      </c>
      <c r="AV913" s="6">
        <v>0</v>
      </c>
      <c r="AW913" s="6">
        <v>0</v>
      </c>
      <c r="AX913" s="6">
        <v>0</v>
      </c>
      <c r="AY913" s="6">
        <v>0</v>
      </c>
      <c r="AZ913" s="6">
        <v>0</v>
      </c>
      <c r="BA913" s="6">
        <v>0</v>
      </c>
    </row>
    <row r="914" spans="1:53" s="6" customFormat="1" x14ac:dyDescent="0.25">
      <c r="A914" s="6">
        <v>0</v>
      </c>
      <c r="B914" s="6" t="s">
        <v>89</v>
      </c>
      <c r="C914" s="6" t="s">
        <v>102</v>
      </c>
      <c r="D914" s="16" t="s">
        <v>106</v>
      </c>
      <c r="F914" s="6" t="s">
        <v>51</v>
      </c>
      <c r="G914" s="6" t="s">
        <v>52</v>
      </c>
      <c r="H914" s="6" t="s">
        <v>50</v>
      </c>
      <c r="I914" s="6">
        <v>0</v>
      </c>
      <c r="J914" s="6">
        <v>816.65</v>
      </c>
      <c r="K914" s="6">
        <v>4246.33</v>
      </c>
      <c r="L914" s="6">
        <v>147.47999999999999</v>
      </c>
      <c r="M914" s="6">
        <v>0</v>
      </c>
      <c r="N914" s="6">
        <v>14.5525</v>
      </c>
      <c r="O914" s="6">
        <v>109.4425</v>
      </c>
      <c r="P914" s="6">
        <v>0.41499999999999998</v>
      </c>
      <c r="Q914" s="6">
        <v>2.75</v>
      </c>
      <c r="R914" s="6">
        <v>0</v>
      </c>
      <c r="S914" s="6">
        <v>39.185000000000002</v>
      </c>
      <c r="T914" s="6">
        <v>0</v>
      </c>
      <c r="U914" s="6">
        <v>0</v>
      </c>
      <c r="V914" s="6">
        <v>0</v>
      </c>
      <c r="W914" s="6">
        <v>0</v>
      </c>
      <c r="X914" s="6">
        <v>73.712500000000006</v>
      </c>
      <c r="Y914" s="6">
        <v>53.19</v>
      </c>
      <c r="Z914" s="6">
        <v>1174.9675</v>
      </c>
      <c r="AA914" s="6">
        <v>0</v>
      </c>
      <c r="AB914" s="6">
        <v>0</v>
      </c>
      <c r="AC914" s="6">
        <v>379.8125</v>
      </c>
      <c r="AD914" s="6">
        <v>0</v>
      </c>
      <c r="AE914" s="6">
        <v>0</v>
      </c>
      <c r="AF914" s="6">
        <v>73.272499999999994</v>
      </c>
      <c r="AG914" s="6">
        <v>11674.852500000001</v>
      </c>
      <c r="AH914" s="6">
        <v>0</v>
      </c>
      <c r="AI914" s="6">
        <v>0</v>
      </c>
      <c r="AJ914" s="6">
        <v>-9999</v>
      </c>
      <c r="AK914" s="6">
        <v>5062.9799999999996</v>
      </c>
      <c r="AL914" s="6">
        <v>162.0325</v>
      </c>
      <c r="AM914" s="6">
        <v>1301.8699999999999</v>
      </c>
      <c r="AN914" s="6">
        <v>39.185000000000002</v>
      </c>
      <c r="AO914" s="6">
        <v>2.75</v>
      </c>
      <c r="AP914" s="6">
        <v>380.22750000000002</v>
      </c>
      <c r="AQ914" s="6">
        <v>182.715</v>
      </c>
      <c r="AR914" s="6">
        <v>0</v>
      </c>
      <c r="AS914" s="6">
        <v>0</v>
      </c>
      <c r="AT914" s="6">
        <v>0</v>
      </c>
      <c r="AU914" s="6">
        <v>0</v>
      </c>
      <c r="AV914" s="6">
        <v>0</v>
      </c>
      <c r="AW914" s="6">
        <v>0</v>
      </c>
      <c r="AX914" s="6">
        <v>0</v>
      </c>
      <c r="AY914" s="6">
        <v>0</v>
      </c>
      <c r="AZ914" s="6">
        <v>0</v>
      </c>
      <c r="BA914" s="6">
        <v>0</v>
      </c>
    </row>
    <row r="915" spans="1:53" s="6" customFormat="1" x14ac:dyDescent="0.25">
      <c r="A915" s="6">
        <v>2010</v>
      </c>
      <c r="B915" s="6" t="s">
        <v>89</v>
      </c>
      <c r="C915" s="6" t="s">
        <v>102</v>
      </c>
      <c r="D915" s="16" t="s">
        <v>106</v>
      </c>
      <c r="F915" s="6" t="s">
        <v>51</v>
      </c>
      <c r="G915" s="6" t="s">
        <v>52</v>
      </c>
      <c r="H915" s="6" t="s">
        <v>50</v>
      </c>
      <c r="I915" s="6">
        <v>0</v>
      </c>
      <c r="J915" s="6">
        <v>813.76499999999999</v>
      </c>
      <c r="K915" s="6">
        <v>4201.5830999999998</v>
      </c>
      <c r="L915" s="6">
        <v>147.47999999999999</v>
      </c>
      <c r="M915" s="6">
        <v>0</v>
      </c>
      <c r="N915" s="6">
        <v>14.47</v>
      </c>
      <c r="O915" s="6">
        <v>98.924999999999997</v>
      </c>
      <c r="P915" s="6">
        <v>45.181899999999999</v>
      </c>
      <c r="Q915" s="6">
        <v>30.796700000000001</v>
      </c>
      <c r="R915" s="6">
        <v>0</v>
      </c>
      <c r="S915" s="6">
        <v>28.247499999999999</v>
      </c>
      <c r="T915" s="6">
        <v>6.87</v>
      </c>
      <c r="U915" s="6">
        <v>0</v>
      </c>
      <c r="V915" s="6">
        <v>0</v>
      </c>
      <c r="W915" s="6">
        <v>0</v>
      </c>
      <c r="X915" s="6">
        <v>73.682500000000005</v>
      </c>
      <c r="Y915" s="6">
        <v>38.912500000000001</v>
      </c>
      <c r="Z915" s="6">
        <v>1200.2425000000001</v>
      </c>
      <c r="AA915" s="6">
        <v>0</v>
      </c>
      <c r="AB915" s="6">
        <v>0</v>
      </c>
      <c r="AC915" s="6">
        <v>360.4658</v>
      </c>
      <c r="AD915" s="6">
        <v>0</v>
      </c>
      <c r="AE915" s="6">
        <v>0</v>
      </c>
      <c r="AF915" s="6">
        <v>68.252499999999998</v>
      </c>
      <c r="AG915" s="6">
        <v>11674.852500000001</v>
      </c>
      <c r="AH915" s="6">
        <v>2.8849999999999998</v>
      </c>
      <c r="AI915" s="6">
        <v>0</v>
      </c>
      <c r="AJ915" s="6">
        <v>-9999</v>
      </c>
      <c r="AK915" s="6">
        <v>5015.3481000000002</v>
      </c>
      <c r="AL915" s="6">
        <v>161.94999999999999</v>
      </c>
      <c r="AM915" s="6">
        <v>1312.8375000000001</v>
      </c>
      <c r="AN915" s="6">
        <v>35.1175</v>
      </c>
      <c r="AO915" s="6">
        <v>30.796700000000001</v>
      </c>
      <c r="AP915" s="6">
        <v>408.5326</v>
      </c>
      <c r="AQ915" s="6">
        <v>167.17750000000001</v>
      </c>
      <c r="AR915" s="6">
        <v>0</v>
      </c>
      <c r="AS915" s="6">
        <v>0</v>
      </c>
      <c r="AT915" s="6">
        <v>0</v>
      </c>
      <c r="AU915" s="6">
        <v>0</v>
      </c>
      <c r="AV915" s="6">
        <v>0</v>
      </c>
      <c r="AW915" s="6">
        <v>0</v>
      </c>
      <c r="AX915" s="6">
        <v>0</v>
      </c>
      <c r="AY915" s="6">
        <v>0</v>
      </c>
      <c r="AZ915" s="6">
        <v>0</v>
      </c>
      <c r="BA915" s="6">
        <v>0</v>
      </c>
    </row>
    <row r="916" spans="1:53" s="6" customFormat="1" x14ac:dyDescent="0.25">
      <c r="A916" s="6">
        <v>2025</v>
      </c>
      <c r="B916" s="6" t="s">
        <v>89</v>
      </c>
      <c r="C916" s="6" t="s">
        <v>102</v>
      </c>
      <c r="D916" s="16" t="s">
        <v>106</v>
      </c>
      <c r="F916" s="6" t="s">
        <v>51</v>
      </c>
      <c r="G916" s="6" t="s">
        <v>52</v>
      </c>
      <c r="H916" s="6" t="s">
        <v>50</v>
      </c>
      <c r="I916" s="6">
        <v>8.4400000000000003E-2</v>
      </c>
      <c r="J916" s="6">
        <v>812.93499999999995</v>
      </c>
      <c r="K916" s="6">
        <v>4194.5920999999998</v>
      </c>
      <c r="L916" s="6">
        <v>147.47999999999999</v>
      </c>
      <c r="M916" s="6">
        <v>0</v>
      </c>
      <c r="N916" s="6">
        <v>14.3475</v>
      </c>
      <c r="O916" s="6">
        <v>98.344999999999999</v>
      </c>
      <c r="P916" s="6">
        <v>33.720999999999997</v>
      </c>
      <c r="Q916" s="6">
        <v>45.841299999999997</v>
      </c>
      <c r="R916" s="6">
        <v>0</v>
      </c>
      <c r="S916" s="6">
        <v>18.670000000000002</v>
      </c>
      <c r="T916" s="6">
        <v>16.648099999999999</v>
      </c>
      <c r="U916" s="6">
        <v>0</v>
      </c>
      <c r="V916" s="6">
        <v>0</v>
      </c>
      <c r="W916" s="6">
        <v>0</v>
      </c>
      <c r="X916" s="6">
        <v>73.682500000000005</v>
      </c>
      <c r="Y916" s="6">
        <v>6.9574999999999996</v>
      </c>
      <c r="Z916" s="6">
        <v>1243.4730999999999</v>
      </c>
      <c r="AA916" s="6">
        <v>0</v>
      </c>
      <c r="AB916" s="6">
        <v>0</v>
      </c>
      <c r="AC916" s="6">
        <v>355.5419</v>
      </c>
      <c r="AD916" s="6">
        <v>0</v>
      </c>
      <c r="AE916" s="6">
        <v>0</v>
      </c>
      <c r="AF916" s="6">
        <v>65.81</v>
      </c>
      <c r="AG916" s="6">
        <v>11674.852500000001</v>
      </c>
      <c r="AH916" s="6">
        <v>3.7149999999999999</v>
      </c>
      <c r="AI916" s="6">
        <v>0</v>
      </c>
      <c r="AJ916" s="6">
        <v>-9999</v>
      </c>
      <c r="AK916" s="6">
        <v>5007.5271000000002</v>
      </c>
      <c r="AL916" s="6">
        <v>161.82749999999999</v>
      </c>
      <c r="AM916" s="6">
        <v>1324.1131</v>
      </c>
      <c r="AN916" s="6">
        <v>35.318100000000001</v>
      </c>
      <c r="AO916" s="6">
        <v>45.841299999999997</v>
      </c>
      <c r="AP916" s="6">
        <v>392.97789999999998</v>
      </c>
      <c r="AQ916" s="6">
        <v>164.155</v>
      </c>
      <c r="AR916" s="6">
        <v>0</v>
      </c>
      <c r="AS916" s="6">
        <v>0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0</v>
      </c>
      <c r="AZ916" s="6">
        <v>0</v>
      </c>
      <c r="BA916" s="6">
        <v>0</v>
      </c>
    </row>
    <row r="917" spans="1:53" s="6" customFormat="1" x14ac:dyDescent="0.25">
      <c r="A917" s="6">
        <v>2040</v>
      </c>
      <c r="B917" s="6" t="s">
        <v>89</v>
      </c>
      <c r="C917" s="6" t="s">
        <v>102</v>
      </c>
      <c r="D917" s="16" t="s">
        <v>106</v>
      </c>
      <c r="F917" s="6" t="s">
        <v>51</v>
      </c>
      <c r="G917" s="6" t="s">
        <v>52</v>
      </c>
      <c r="H917" s="6" t="s">
        <v>50</v>
      </c>
      <c r="I917" s="6">
        <v>0.23519999999999999</v>
      </c>
      <c r="J917" s="6">
        <v>810.73030000000006</v>
      </c>
      <c r="K917" s="6">
        <v>4176.9303</v>
      </c>
      <c r="L917" s="6">
        <v>147.47999999999999</v>
      </c>
      <c r="M917" s="6">
        <v>0</v>
      </c>
      <c r="N917" s="6">
        <v>13.92</v>
      </c>
      <c r="O917" s="6">
        <v>94.147499999999994</v>
      </c>
      <c r="P917" s="6">
        <v>44.108499999999999</v>
      </c>
      <c r="Q917" s="6">
        <v>57.561799999999998</v>
      </c>
      <c r="R917" s="6">
        <v>0</v>
      </c>
      <c r="S917" s="6">
        <v>7.6224999999999996</v>
      </c>
      <c r="T917" s="6">
        <v>20.433700000000002</v>
      </c>
      <c r="U917" s="6">
        <v>0</v>
      </c>
      <c r="V917" s="6">
        <v>0</v>
      </c>
      <c r="W917" s="6">
        <v>0</v>
      </c>
      <c r="X917" s="6">
        <v>73.537499999999994</v>
      </c>
      <c r="Y917" s="6">
        <v>5.0324999999999998</v>
      </c>
      <c r="Z917" s="6">
        <v>1263.8967</v>
      </c>
      <c r="AA917" s="6">
        <v>0</v>
      </c>
      <c r="AB917" s="6">
        <v>0</v>
      </c>
      <c r="AC917" s="6">
        <v>351.48910000000001</v>
      </c>
      <c r="AD917" s="6">
        <v>0</v>
      </c>
      <c r="AE917" s="6">
        <v>0</v>
      </c>
      <c r="AF917" s="6">
        <v>58.95</v>
      </c>
      <c r="AG917" s="6">
        <v>11674.852500000001</v>
      </c>
      <c r="AH917" s="6">
        <v>5.9196999999999997</v>
      </c>
      <c r="AI917" s="6">
        <v>0</v>
      </c>
      <c r="AJ917" s="6">
        <v>-9999</v>
      </c>
      <c r="AK917" s="6">
        <v>4987.6605</v>
      </c>
      <c r="AL917" s="6">
        <v>161.4</v>
      </c>
      <c r="AM917" s="6">
        <v>1342.4666999999999</v>
      </c>
      <c r="AN917" s="6">
        <v>28.0562</v>
      </c>
      <c r="AO917" s="6">
        <v>57.561799999999998</v>
      </c>
      <c r="AP917" s="6">
        <v>401.51729999999998</v>
      </c>
      <c r="AQ917" s="6">
        <v>153.0975</v>
      </c>
      <c r="AR917" s="6">
        <v>0</v>
      </c>
      <c r="AS917" s="6">
        <v>0</v>
      </c>
      <c r="AT917" s="6">
        <v>0</v>
      </c>
      <c r="AU917" s="6">
        <v>0</v>
      </c>
      <c r="AV917" s="6">
        <v>0</v>
      </c>
      <c r="AW917" s="6">
        <v>0</v>
      </c>
      <c r="AX917" s="6">
        <v>0</v>
      </c>
      <c r="AY917" s="6">
        <v>0</v>
      </c>
      <c r="AZ917" s="6">
        <v>0</v>
      </c>
      <c r="BA917" s="6">
        <v>0</v>
      </c>
    </row>
    <row r="918" spans="1:53" s="6" customFormat="1" x14ac:dyDescent="0.25">
      <c r="A918" s="6">
        <v>2055</v>
      </c>
      <c r="B918" s="6" t="s">
        <v>89</v>
      </c>
      <c r="C918" s="6" t="s">
        <v>102</v>
      </c>
      <c r="D918" s="16" t="s">
        <v>106</v>
      </c>
      <c r="F918" s="6" t="s">
        <v>51</v>
      </c>
      <c r="G918" s="6" t="s">
        <v>52</v>
      </c>
      <c r="H918" s="6" t="s">
        <v>50</v>
      </c>
      <c r="I918" s="6">
        <v>0.38600000000000001</v>
      </c>
      <c r="J918" s="6">
        <v>807.82280000000003</v>
      </c>
      <c r="K918" s="6">
        <v>4158.6184000000003</v>
      </c>
      <c r="L918" s="6">
        <v>147.47999999999999</v>
      </c>
      <c r="M918" s="6">
        <v>0</v>
      </c>
      <c r="N918" s="6">
        <v>13.522500000000001</v>
      </c>
      <c r="O918" s="6">
        <v>90.012500000000003</v>
      </c>
      <c r="P918" s="6">
        <v>52.279400000000003</v>
      </c>
      <c r="Q918" s="6">
        <v>87.908699999999996</v>
      </c>
      <c r="R918" s="6">
        <v>0</v>
      </c>
      <c r="S918" s="6">
        <v>3.96</v>
      </c>
      <c r="T918" s="6">
        <v>17.7957</v>
      </c>
      <c r="U918" s="6">
        <v>0</v>
      </c>
      <c r="V918" s="6">
        <v>0</v>
      </c>
      <c r="W918" s="6">
        <v>0</v>
      </c>
      <c r="X918" s="6">
        <v>73.53</v>
      </c>
      <c r="Y918" s="6">
        <v>4.3025000000000002</v>
      </c>
      <c r="Z918" s="6">
        <v>1278.8457000000001</v>
      </c>
      <c r="AA918" s="6">
        <v>0</v>
      </c>
      <c r="AB918" s="6">
        <v>0</v>
      </c>
      <c r="AC918" s="6">
        <v>341.2996</v>
      </c>
      <c r="AD918" s="6">
        <v>0</v>
      </c>
      <c r="AE918" s="6">
        <v>0</v>
      </c>
      <c r="AF918" s="6">
        <v>45.555</v>
      </c>
      <c r="AG918" s="6">
        <v>11674.852500000001</v>
      </c>
      <c r="AH918" s="6">
        <v>8.8271999999999995</v>
      </c>
      <c r="AI918" s="6">
        <v>0</v>
      </c>
      <c r="AJ918" s="6">
        <v>-9999</v>
      </c>
      <c r="AK918" s="6">
        <v>4966.4412000000002</v>
      </c>
      <c r="AL918" s="6">
        <v>161.0025</v>
      </c>
      <c r="AM918" s="6">
        <v>1356.6782000000001</v>
      </c>
      <c r="AN918" s="6">
        <v>21.755700000000001</v>
      </c>
      <c r="AO918" s="6">
        <v>87.908699999999996</v>
      </c>
      <c r="AP918" s="6">
        <v>402.40609999999998</v>
      </c>
      <c r="AQ918" s="6">
        <v>135.5675</v>
      </c>
      <c r="AR918" s="6">
        <v>0</v>
      </c>
      <c r="AS918" s="6">
        <v>0</v>
      </c>
      <c r="AT918" s="6">
        <v>0</v>
      </c>
      <c r="AU918" s="6">
        <v>0</v>
      </c>
      <c r="AV918" s="6">
        <v>0</v>
      </c>
      <c r="AW918" s="6">
        <v>0</v>
      </c>
      <c r="AX918" s="6">
        <v>0</v>
      </c>
      <c r="AY918" s="6">
        <v>0</v>
      </c>
      <c r="AZ918" s="6">
        <v>0</v>
      </c>
      <c r="BA918" s="6">
        <v>0</v>
      </c>
    </row>
    <row r="919" spans="1:53" s="6" customFormat="1" x14ac:dyDescent="0.25">
      <c r="A919" s="6">
        <v>2070</v>
      </c>
      <c r="B919" s="6" t="s">
        <v>89</v>
      </c>
      <c r="C919" s="6" t="s">
        <v>102</v>
      </c>
      <c r="D919" s="16" t="s">
        <v>106</v>
      </c>
      <c r="F919" s="6" t="s">
        <v>51</v>
      </c>
      <c r="G919" s="6" t="s">
        <v>52</v>
      </c>
      <c r="H919" s="6" t="s">
        <v>50</v>
      </c>
      <c r="I919" s="6">
        <v>0.57379999999999998</v>
      </c>
      <c r="J919" s="6">
        <v>802.5675</v>
      </c>
      <c r="K919" s="6">
        <v>4135.7187000000004</v>
      </c>
      <c r="L919" s="6">
        <v>147.47999999999999</v>
      </c>
      <c r="M919" s="6">
        <v>0</v>
      </c>
      <c r="N919" s="6">
        <v>13.35</v>
      </c>
      <c r="O919" s="6">
        <v>84.45</v>
      </c>
      <c r="P919" s="6">
        <v>54.896500000000003</v>
      </c>
      <c r="Q919" s="6">
        <v>196.57169999999999</v>
      </c>
      <c r="R919" s="6">
        <v>0</v>
      </c>
      <c r="S919" s="6">
        <v>2.6025</v>
      </c>
      <c r="T919" s="6">
        <v>17.761199999999999</v>
      </c>
      <c r="U919" s="6">
        <v>0</v>
      </c>
      <c r="V919" s="6">
        <v>0</v>
      </c>
      <c r="W919" s="6">
        <v>0</v>
      </c>
      <c r="X919" s="6">
        <v>73.512500000000003</v>
      </c>
      <c r="Y919" s="6">
        <v>3.1025</v>
      </c>
      <c r="Z919" s="6">
        <v>1292.0152</v>
      </c>
      <c r="AA919" s="6">
        <v>0</v>
      </c>
      <c r="AB919" s="6">
        <v>0</v>
      </c>
      <c r="AC919" s="6">
        <v>262.76659999999998</v>
      </c>
      <c r="AD919" s="6">
        <v>0</v>
      </c>
      <c r="AE919" s="6">
        <v>0</v>
      </c>
      <c r="AF919" s="6">
        <v>30.8825</v>
      </c>
      <c r="AG919" s="6">
        <v>11674.852500000001</v>
      </c>
      <c r="AH919" s="6">
        <v>14.0825</v>
      </c>
      <c r="AI919" s="6">
        <v>0</v>
      </c>
      <c r="AJ919" s="6">
        <v>-9999</v>
      </c>
      <c r="AK919" s="6">
        <v>4938.2861999999996</v>
      </c>
      <c r="AL919" s="6">
        <v>160.83000000000001</v>
      </c>
      <c r="AM919" s="6">
        <v>1368.6302000000001</v>
      </c>
      <c r="AN919" s="6">
        <v>20.363700000000001</v>
      </c>
      <c r="AO919" s="6">
        <v>196.57169999999999</v>
      </c>
      <c r="AP919" s="6">
        <v>331.74560000000002</v>
      </c>
      <c r="AQ919" s="6">
        <v>115.3325</v>
      </c>
      <c r="AR919" s="6">
        <v>0</v>
      </c>
      <c r="AS919" s="6">
        <v>0</v>
      </c>
      <c r="AT919" s="6">
        <v>0</v>
      </c>
      <c r="AU919" s="6">
        <v>0</v>
      </c>
      <c r="AV919" s="6">
        <v>0</v>
      </c>
      <c r="AW919" s="6">
        <v>0</v>
      </c>
      <c r="AX919" s="6">
        <v>0</v>
      </c>
      <c r="AY919" s="6">
        <v>0</v>
      </c>
      <c r="AZ919" s="6">
        <v>0</v>
      </c>
      <c r="BA919" s="6">
        <v>0</v>
      </c>
    </row>
    <row r="920" spans="1:53" s="6" customFormat="1" x14ac:dyDescent="0.25">
      <c r="A920" s="6">
        <v>2085</v>
      </c>
      <c r="B920" s="6" t="s">
        <v>89</v>
      </c>
      <c r="C920" s="6" t="s">
        <v>102</v>
      </c>
      <c r="D920" s="16" t="s">
        <v>106</v>
      </c>
      <c r="F920" s="6" t="s">
        <v>51</v>
      </c>
      <c r="G920" s="6" t="s">
        <v>52</v>
      </c>
      <c r="H920" s="6" t="s">
        <v>50</v>
      </c>
      <c r="I920" s="6">
        <v>0.76160000000000005</v>
      </c>
      <c r="J920" s="6">
        <v>797.43</v>
      </c>
      <c r="K920" s="6">
        <v>4110.7800999999999</v>
      </c>
      <c r="L920" s="6">
        <v>147.47999999999999</v>
      </c>
      <c r="M920" s="6">
        <v>0</v>
      </c>
      <c r="N920" s="6">
        <v>13.2875</v>
      </c>
      <c r="O920" s="6">
        <v>77.452500000000001</v>
      </c>
      <c r="P920" s="6">
        <v>54.923000000000002</v>
      </c>
      <c r="Q920" s="6">
        <v>385.52640000000002</v>
      </c>
      <c r="R920" s="6">
        <v>0</v>
      </c>
      <c r="S920" s="6">
        <v>1.9765999999999999</v>
      </c>
      <c r="T920" s="6">
        <v>21.588000000000001</v>
      </c>
      <c r="U920" s="6">
        <v>0</v>
      </c>
      <c r="V920" s="6">
        <v>0</v>
      </c>
      <c r="W920" s="6">
        <v>0</v>
      </c>
      <c r="X920" s="6">
        <v>73.510000000000005</v>
      </c>
      <c r="Y920" s="6">
        <v>1.9175</v>
      </c>
      <c r="Z920" s="6">
        <v>1302.7850000000001</v>
      </c>
      <c r="AA920" s="6">
        <v>0</v>
      </c>
      <c r="AB920" s="6">
        <v>0</v>
      </c>
      <c r="AC920" s="6">
        <v>101.0284</v>
      </c>
      <c r="AD920" s="6">
        <v>0</v>
      </c>
      <c r="AE920" s="6">
        <v>0</v>
      </c>
      <c r="AF920" s="6">
        <v>22.855</v>
      </c>
      <c r="AG920" s="6">
        <v>11674.852500000001</v>
      </c>
      <c r="AH920" s="6">
        <v>19.22</v>
      </c>
      <c r="AI920" s="6">
        <v>0</v>
      </c>
      <c r="AJ920" s="6">
        <v>-9999</v>
      </c>
      <c r="AK920" s="6">
        <v>4908.2101000000002</v>
      </c>
      <c r="AL920" s="6">
        <v>160.76750000000001</v>
      </c>
      <c r="AM920" s="6">
        <v>1378.2125000000001</v>
      </c>
      <c r="AN920" s="6">
        <v>23.564599999999999</v>
      </c>
      <c r="AO920" s="6">
        <v>385.52640000000002</v>
      </c>
      <c r="AP920" s="6">
        <v>175.17140000000001</v>
      </c>
      <c r="AQ920" s="6">
        <v>100.3075</v>
      </c>
      <c r="AR920" s="6">
        <v>0</v>
      </c>
      <c r="AS920" s="6">
        <v>0</v>
      </c>
      <c r="AT920" s="6">
        <v>0</v>
      </c>
      <c r="AU920" s="6">
        <v>0</v>
      </c>
      <c r="AV920" s="6">
        <v>0</v>
      </c>
      <c r="AW920" s="6">
        <v>0</v>
      </c>
      <c r="AX920" s="6">
        <v>0</v>
      </c>
      <c r="AY920" s="6">
        <v>0</v>
      </c>
      <c r="AZ920" s="6">
        <v>0</v>
      </c>
      <c r="BA920" s="6">
        <v>0</v>
      </c>
    </row>
    <row r="921" spans="1:53" s="6" customFormat="1" x14ac:dyDescent="0.25">
      <c r="A921" s="6">
        <v>2100</v>
      </c>
      <c r="B921" s="6" t="s">
        <v>89</v>
      </c>
      <c r="C921" s="6" t="s">
        <v>102</v>
      </c>
      <c r="D921" s="16" t="s">
        <v>106</v>
      </c>
      <c r="F921" s="6" t="s">
        <v>51</v>
      </c>
      <c r="G921" s="6" t="s">
        <v>52</v>
      </c>
      <c r="H921" s="6" t="s">
        <v>50</v>
      </c>
      <c r="I921" s="6">
        <v>0.95499999999999996</v>
      </c>
      <c r="J921" s="6">
        <v>791.505</v>
      </c>
      <c r="K921" s="6">
        <v>4088.7069000000001</v>
      </c>
      <c r="L921" s="6">
        <v>147.4725</v>
      </c>
      <c r="M921" s="6">
        <v>0</v>
      </c>
      <c r="N921" s="6">
        <v>13.2475</v>
      </c>
      <c r="O921" s="6">
        <v>65.222499999999997</v>
      </c>
      <c r="P921" s="6">
        <v>53.484400000000001</v>
      </c>
      <c r="Q921" s="6">
        <v>462.49270000000001</v>
      </c>
      <c r="R921" s="6">
        <v>0</v>
      </c>
      <c r="S921" s="6">
        <v>1.57</v>
      </c>
      <c r="T921" s="6">
        <v>39.188800000000001</v>
      </c>
      <c r="U921" s="6">
        <v>0</v>
      </c>
      <c r="V921" s="6">
        <v>0</v>
      </c>
      <c r="W921" s="6">
        <v>0</v>
      </c>
      <c r="X921" s="6">
        <v>73.4375</v>
      </c>
      <c r="Y921" s="6">
        <v>1.5149999999999999</v>
      </c>
      <c r="Z921" s="6">
        <v>1314.9837</v>
      </c>
      <c r="AA921" s="6">
        <v>0</v>
      </c>
      <c r="AB921" s="6">
        <v>0</v>
      </c>
      <c r="AC921" s="6">
        <v>37.1785</v>
      </c>
      <c r="AD921" s="6">
        <v>0</v>
      </c>
      <c r="AE921" s="6">
        <v>0</v>
      </c>
      <c r="AF921" s="6">
        <v>16.61</v>
      </c>
      <c r="AG921" s="6">
        <v>11674.852500000001</v>
      </c>
      <c r="AH921" s="6">
        <v>25.145</v>
      </c>
      <c r="AI921" s="6">
        <v>0</v>
      </c>
      <c r="AJ921" s="6">
        <v>-9999</v>
      </c>
      <c r="AK921" s="6">
        <v>4880.2119000000002</v>
      </c>
      <c r="AL921" s="6">
        <v>160.72</v>
      </c>
      <c r="AM921" s="6">
        <v>1389.9362000000001</v>
      </c>
      <c r="AN921" s="6">
        <v>40.758800000000001</v>
      </c>
      <c r="AO921" s="6">
        <v>462.49270000000001</v>
      </c>
      <c r="AP921" s="6">
        <v>115.8079</v>
      </c>
      <c r="AQ921" s="6">
        <v>81.832499999999996</v>
      </c>
      <c r="AR921" s="6">
        <v>0</v>
      </c>
      <c r="AS921" s="6">
        <v>0</v>
      </c>
      <c r="AT921" s="6">
        <v>0</v>
      </c>
      <c r="AU921" s="6">
        <v>0</v>
      </c>
      <c r="AV921" s="6">
        <v>0</v>
      </c>
      <c r="AW921" s="6">
        <v>0</v>
      </c>
      <c r="AX921" s="6">
        <v>0</v>
      </c>
      <c r="AY921" s="6">
        <v>0</v>
      </c>
      <c r="AZ921" s="6">
        <v>0</v>
      </c>
      <c r="BA921" s="6">
        <v>0</v>
      </c>
    </row>
    <row r="922" spans="1:53" s="6" customFormat="1" x14ac:dyDescent="0.25">
      <c r="A922" s="6">
        <v>0</v>
      </c>
      <c r="B922" s="6" t="s">
        <v>90</v>
      </c>
      <c r="C922" s="6" t="s">
        <v>102</v>
      </c>
      <c r="D922" s="16" t="s">
        <v>106</v>
      </c>
      <c r="E922" s="6" t="s">
        <v>102</v>
      </c>
      <c r="F922" s="6" t="s">
        <v>51</v>
      </c>
      <c r="G922" s="6" t="s">
        <v>52</v>
      </c>
      <c r="H922" s="6" t="s">
        <v>50</v>
      </c>
      <c r="I922" s="6">
        <v>0</v>
      </c>
      <c r="J922" s="6">
        <v>178.50749999999999</v>
      </c>
      <c r="K922" s="6">
        <v>4084.9974999999999</v>
      </c>
      <c r="L922" s="6">
        <v>155.29499999999999</v>
      </c>
      <c r="M922" s="6">
        <v>0</v>
      </c>
      <c r="N922" s="6">
        <v>7.835</v>
      </c>
      <c r="O922" s="6">
        <v>124.84</v>
      </c>
      <c r="P922" s="6">
        <v>1.86</v>
      </c>
      <c r="Q922" s="6">
        <v>20.285</v>
      </c>
      <c r="R922" s="6">
        <v>0</v>
      </c>
      <c r="S922" s="6">
        <v>3.9224999999999999</v>
      </c>
      <c r="T922" s="6">
        <v>0.95250000000000001</v>
      </c>
      <c r="U922" s="6">
        <v>0</v>
      </c>
      <c r="V922" s="6">
        <v>0</v>
      </c>
      <c r="W922" s="6">
        <v>0</v>
      </c>
      <c r="X922" s="6">
        <v>32.564999999999998</v>
      </c>
      <c r="Y922" s="6">
        <v>99.407499999999999</v>
      </c>
      <c r="Z922" s="6">
        <v>1233.3225</v>
      </c>
      <c r="AA922" s="6">
        <v>0</v>
      </c>
      <c r="AB922" s="6">
        <v>0</v>
      </c>
      <c r="AC922" s="6">
        <v>643.70000000000005</v>
      </c>
      <c r="AD922" s="6">
        <v>0</v>
      </c>
      <c r="AE922" s="6">
        <v>0</v>
      </c>
      <c r="AF922" s="6">
        <v>76.512500000000003</v>
      </c>
      <c r="AG922" s="6">
        <v>15253.987499999999</v>
      </c>
      <c r="AH922" s="6">
        <v>0</v>
      </c>
      <c r="AI922" s="6">
        <v>0</v>
      </c>
      <c r="AJ922" s="6">
        <v>-9999</v>
      </c>
      <c r="AK922" s="6">
        <v>4263.5050000000001</v>
      </c>
      <c r="AL922" s="6">
        <v>163.13</v>
      </c>
      <c r="AM922" s="6">
        <v>1365.2950000000001</v>
      </c>
      <c r="AN922" s="6">
        <v>4.875</v>
      </c>
      <c r="AO922" s="6">
        <v>20.285</v>
      </c>
      <c r="AP922" s="6">
        <v>645.55999999999995</v>
      </c>
      <c r="AQ922" s="6">
        <v>201.35249999999999</v>
      </c>
      <c r="AR922" s="6">
        <v>0</v>
      </c>
      <c r="AS922" s="6">
        <v>0</v>
      </c>
      <c r="AT922" s="6">
        <v>0</v>
      </c>
      <c r="AU922" s="6">
        <v>0</v>
      </c>
      <c r="AV922" s="6">
        <v>0</v>
      </c>
      <c r="AW922" s="6">
        <v>0</v>
      </c>
      <c r="AX922" s="6">
        <v>0</v>
      </c>
      <c r="AY922" s="6">
        <v>0</v>
      </c>
      <c r="AZ922" s="6">
        <v>0</v>
      </c>
      <c r="BA922" s="6">
        <v>0</v>
      </c>
    </row>
    <row r="923" spans="1:53" s="6" customFormat="1" x14ac:dyDescent="0.25">
      <c r="A923" s="6">
        <v>2010</v>
      </c>
      <c r="B923" s="6" t="s">
        <v>90</v>
      </c>
      <c r="C923" s="6" t="s">
        <v>102</v>
      </c>
      <c r="D923" s="16" t="s">
        <v>106</v>
      </c>
      <c r="E923" s="6" t="s">
        <v>102</v>
      </c>
      <c r="F923" s="6" t="s">
        <v>51</v>
      </c>
      <c r="G923" s="6" t="s">
        <v>52</v>
      </c>
      <c r="H923" s="6" t="s">
        <v>50</v>
      </c>
      <c r="I923" s="6">
        <v>0</v>
      </c>
      <c r="J923" s="6">
        <v>177.79750000000001</v>
      </c>
      <c r="K923" s="6">
        <v>4015.2163999999998</v>
      </c>
      <c r="L923" s="6">
        <v>153.22999999999999</v>
      </c>
      <c r="M923" s="6">
        <v>0</v>
      </c>
      <c r="N923" s="6">
        <v>7.82</v>
      </c>
      <c r="O923" s="6">
        <v>123.30249999999999</v>
      </c>
      <c r="P923" s="6">
        <v>73.598600000000005</v>
      </c>
      <c r="Q923" s="6">
        <v>74.582099999999997</v>
      </c>
      <c r="R923" s="6">
        <v>0</v>
      </c>
      <c r="S923" s="6">
        <v>3.8824999999999998</v>
      </c>
      <c r="T923" s="6">
        <v>2.6724999999999999</v>
      </c>
      <c r="U923" s="6">
        <v>0</v>
      </c>
      <c r="V923" s="6">
        <v>0</v>
      </c>
      <c r="W923" s="6">
        <v>0</v>
      </c>
      <c r="X923" s="6">
        <v>32.564999999999998</v>
      </c>
      <c r="Y923" s="6">
        <v>93.642499999999998</v>
      </c>
      <c r="Z923" s="6">
        <v>1239.1375</v>
      </c>
      <c r="AA923" s="6">
        <v>0</v>
      </c>
      <c r="AB923" s="6">
        <v>0</v>
      </c>
      <c r="AC923" s="6">
        <v>595.53790000000004</v>
      </c>
      <c r="AD923" s="6">
        <v>0</v>
      </c>
      <c r="AE923" s="6">
        <v>0</v>
      </c>
      <c r="AF923" s="6">
        <v>70.307500000000005</v>
      </c>
      <c r="AG923" s="6">
        <v>15253.987499999999</v>
      </c>
      <c r="AH923" s="6">
        <v>0.71</v>
      </c>
      <c r="AI923" s="6">
        <v>0</v>
      </c>
      <c r="AJ923" s="6">
        <v>-9999</v>
      </c>
      <c r="AK923" s="6">
        <v>4193.0138999999999</v>
      </c>
      <c r="AL923" s="6">
        <v>161.05000000000001</v>
      </c>
      <c r="AM923" s="6">
        <v>1365.345</v>
      </c>
      <c r="AN923" s="6">
        <v>6.5549999999999997</v>
      </c>
      <c r="AO923" s="6">
        <v>74.582099999999997</v>
      </c>
      <c r="AP923" s="6">
        <v>669.84640000000002</v>
      </c>
      <c r="AQ923" s="6">
        <v>193.61</v>
      </c>
      <c r="AR923" s="6">
        <v>0</v>
      </c>
      <c r="AS923" s="6">
        <v>0</v>
      </c>
      <c r="AT923" s="6">
        <v>0</v>
      </c>
      <c r="AU923" s="6">
        <v>0</v>
      </c>
      <c r="AV923" s="6">
        <v>0</v>
      </c>
      <c r="AW923" s="6">
        <v>0</v>
      </c>
      <c r="AX923" s="6">
        <v>0</v>
      </c>
      <c r="AY923" s="6">
        <v>0</v>
      </c>
      <c r="AZ923" s="6">
        <v>0</v>
      </c>
      <c r="BA923" s="6">
        <v>0</v>
      </c>
    </row>
    <row r="924" spans="1:53" s="6" customFormat="1" x14ac:dyDescent="0.25">
      <c r="A924" s="6">
        <v>2025</v>
      </c>
      <c r="B924" s="6" t="s">
        <v>90</v>
      </c>
      <c r="C924" s="6" t="s">
        <v>102</v>
      </c>
      <c r="D924" s="16" t="s">
        <v>106</v>
      </c>
      <c r="E924" s="6" t="s">
        <v>102</v>
      </c>
      <c r="F924" s="6" t="s">
        <v>51</v>
      </c>
      <c r="G924" s="6" t="s">
        <v>52</v>
      </c>
      <c r="H924" s="6" t="s">
        <v>50</v>
      </c>
      <c r="I924" s="6">
        <v>8.4400000000000003E-2</v>
      </c>
      <c r="J924" s="6">
        <v>177.63249999999999</v>
      </c>
      <c r="K924" s="6">
        <v>4003.88</v>
      </c>
      <c r="L924" s="6">
        <v>152.84</v>
      </c>
      <c r="M924" s="6">
        <v>0</v>
      </c>
      <c r="N924" s="6">
        <v>7.8150000000000004</v>
      </c>
      <c r="O924" s="6">
        <v>123.0975</v>
      </c>
      <c r="P924" s="6">
        <v>56.083500000000001</v>
      </c>
      <c r="Q924" s="6">
        <v>101.5907</v>
      </c>
      <c r="R924" s="6">
        <v>0</v>
      </c>
      <c r="S924" s="6">
        <v>3.8500999999999999</v>
      </c>
      <c r="T924" s="6">
        <v>18.548300000000001</v>
      </c>
      <c r="U924" s="6">
        <v>0</v>
      </c>
      <c r="V924" s="6">
        <v>0</v>
      </c>
      <c r="W924" s="6">
        <v>0</v>
      </c>
      <c r="X924" s="6">
        <v>31.927499999999998</v>
      </c>
      <c r="Y924" s="6">
        <v>30.895</v>
      </c>
      <c r="Z924" s="6">
        <v>1303.2554</v>
      </c>
      <c r="AA924" s="6">
        <v>0</v>
      </c>
      <c r="AB924" s="6">
        <v>0</v>
      </c>
      <c r="AC924" s="6">
        <v>584.55949999999996</v>
      </c>
      <c r="AD924" s="6">
        <v>0</v>
      </c>
      <c r="AE924" s="6">
        <v>0</v>
      </c>
      <c r="AF924" s="6">
        <v>67.152500000000003</v>
      </c>
      <c r="AG924" s="6">
        <v>15253.987499999999</v>
      </c>
      <c r="AH924" s="6">
        <v>0.875</v>
      </c>
      <c r="AI924" s="6">
        <v>0</v>
      </c>
      <c r="AJ924" s="6">
        <v>-9999</v>
      </c>
      <c r="AK924" s="6">
        <v>4181.5124999999998</v>
      </c>
      <c r="AL924" s="6">
        <v>160.655</v>
      </c>
      <c r="AM924" s="6">
        <v>1366.0779</v>
      </c>
      <c r="AN924" s="6">
        <v>22.398399999999999</v>
      </c>
      <c r="AO924" s="6">
        <v>101.5907</v>
      </c>
      <c r="AP924" s="6">
        <v>641.51800000000003</v>
      </c>
      <c r="AQ924" s="6">
        <v>190.25</v>
      </c>
      <c r="AR924" s="6">
        <v>0</v>
      </c>
      <c r="AS924" s="6">
        <v>0</v>
      </c>
      <c r="AT924" s="6">
        <v>0</v>
      </c>
      <c r="AU924" s="6">
        <v>0</v>
      </c>
      <c r="AV924" s="6">
        <v>0</v>
      </c>
      <c r="AW924" s="6">
        <v>0</v>
      </c>
      <c r="AX924" s="6">
        <v>0</v>
      </c>
      <c r="AY924" s="6">
        <v>0</v>
      </c>
      <c r="AZ924" s="6">
        <v>0</v>
      </c>
      <c r="BA924" s="6">
        <v>0</v>
      </c>
    </row>
    <row r="925" spans="1:53" s="6" customFormat="1" x14ac:dyDescent="0.25">
      <c r="A925" s="6">
        <v>2040</v>
      </c>
      <c r="B925" s="6" t="s">
        <v>90</v>
      </c>
      <c r="C925" s="6" t="s">
        <v>102</v>
      </c>
      <c r="D925" s="16" t="s">
        <v>106</v>
      </c>
      <c r="E925" s="6" t="s">
        <v>102</v>
      </c>
      <c r="F925" s="6" t="s">
        <v>51</v>
      </c>
      <c r="G925" s="6" t="s">
        <v>52</v>
      </c>
      <c r="H925" s="6" t="s">
        <v>50</v>
      </c>
      <c r="I925" s="6">
        <v>0.23519999999999999</v>
      </c>
      <c r="J925" s="6">
        <v>177.285</v>
      </c>
      <c r="K925" s="6">
        <v>3981.5803000000001</v>
      </c>
      <c r="L925" s="6">
        <v>152.38999999999999</v>
      </c>
      <c r="M925" s="6">
        <v>0</v>
      </c>
      <c r="N925" s="6">
        <v>7.79</v>
      </c>
      <c r="O925" s="6">
        <v>120.875</v>
      </c>
      <c r="P925" s="6">
        <v>64.849599999999995</v>
      </c>
      <c r="Q925" s="6">
        <v>147.86359999999999</v>
      </c>
      <c r="R925" s="6">
        <v>0</v>
      </c>
      <c r="S925" s="6">
        <v>3.8001999999999998</v>
      </c>
      <c r="T925" s="6">
        <v>18.393899999999999</v>
      </c>
      <c r="U925" s="6">
        <v>0</v>
      </c>
      <c r="V925" s="6">
        <v>0</v>
      </c>
      <c r="W925" s="6">
        <v>0</v>
      </c>
      <c r="X925" s="6">
        <v>31.9209</v>
      </c>
      <c r="Y925" s="6">
        <v>26.4</v>
      </c>
      <c r="Z925" s="6">
        <v>1316.2171000000001</v>
      </c>
      <c r="AA925" s="6">
        <v>0</v>
      </c>
      <c r="AB925" s="6">
        <v>0</v>
      </c>
      <c r="AC925" s="6">
        <v>553.58690000000001</v>
      </c>
      <c r="AD925" s="6">
        <v>0</v>
      </c>
      <c r="AE925" s="6">
        <v>0</v>
      </c>
      <c r="AF925" s="6">
        <v>59.827500000000001</v>
      </c>
      <c r="AG925" s="6">
        <v>15253.987499999999</v>
      </c>
      <c r="AH925" s="6">
        <v>1.2224999999999999</v>
      </c>
      <c r="AI925" s="6">
        <v>0</v>
      </c>
      <c r="AJ925" s="6">
        <v>-9999</v>
      </c>
      <c r="AK925" s="6">
        <v>4158.8653000000004</v>
      </c>
      <c r="AL925" s="6">
        <v>160.18</v>
      </c>
      <c r="AM925" s="6">
        <v>1374.538</v>
      </c>
      <c r="AN925" s="6">
        <v>22.194099999999999</v>
      </c>
      <c r="AO925" s="6">
        <v>147.86359999999999</v>
      </c>
      <c r="AP925" s="6">
        <v>619.65899999999999</v>
      </c>
      <c r="AQ925" s="6">
        <v>180.70249999999999</v>
      </c>
      <c r="AR925" s="6">
        <v>0</v>
      </c>
      <c r="AS925" s="6">
        <v>0</v>
      </c>
      <c r="AT925" s="6">
        <v>0</v>
      </c>
      <c r="AU925" s="6">
        <v>0</v>
      </c>
      <c r="AV925" s="6">
        <v>0</v>
      </c>
      <c r="AW925" s="6">
        <v>0</v>
      </c>
      <c r="AX925" s="6">
        <v>0</v>
      </c>
      <c r="AY925" s="6">
        <v>0</v>
      </c>
      <c r="AZ925" s="6">
        <v>0</v>
      </c>
      <c r="BA925" s="6">
        <v>0</v>
      </c>
    </row>
    <row r="926" spans="1:53" s="6" customFormat="1" x14ac:dyDescent="0.25">
      <c r="A926" s="6">
        <v>2055</v>
      </c>
      <c r="B926" s="6" t="s">
        <v>90</v>
      </c>
      <c r="C926" s="6" t="s">
        <v>102</v>
      </c>
      <c r="D926" s="16" t="s">
        <v>106</v>
      </c>
      <c r="E926" s="6" t="s">
        <v>102</v>
      </c>
      <c r="F926" s="6" t="s">
        <v>51</v>
      </c>
      <c r="G926" s="6" t="s">
        <v>52</v>
      </c>
      <c r="H926" s="6" t="s">
        <v>50</v>
      </c>
      <c r="I926" s="6">
        <v>0.38600000000000001</v>
      </c>
      <c r="J926" s="6">
        <v>176.62</v>
      </c>
      <c r="K926" s="6">
        <v>3956.1622000000002</v>
      </c>
      <c r="L926" s="6">
        <v>151.30250000000001</v>
      </c>
      <c r="M926" s="6">
        <v>0</v>
      </c>
      <c r="N926" s="6">
        <v>7.7</v>
      </c>
      <c r="O926" s="6">
        <v>116.79</v>
      </c>
      <c r="P926" s="6">
        <v>76.059299999999993</v>
      </c>
      <c r="Q926" s="6">
        <v>238.05240000000001</v>
      </c>
      <c r="R926" s="6">
        <v>0</v>
      </c>
      <c r="S926" s="6">
        <v>3.7572999999999999</v>
      </c>
      <c r="T926" s="6">
        <v>17.543399999999998</v>
      </c>
      <c r="U926" s="6">
        <v>0</v>
      </c>
      <c r="V926" s="6">
        <v>0</v>
      </c>
      <c r="W926" s="6">
        <v>0</v>
      </c>
      <c r="X926" s="6">
        <v>31.887499999999999</v>
      </c>
      <c r="Y926" s="6">
        <v>23.162500000000001</v>
      </c>
      <c r="Z926" s="6">
        <v>1328.9612999999999</v>
      </c>
      <c r="AA926" s="6">
        <v>0</v>
      </c>
      <c r="AB926" s="6">
        <v>0</v>
      </c>
      <c r="AC926" s="6">
        <v>487.39659999999998</v>
      </c>
      <c r="AD926" s="6">
        <v>0</v>
      </c>
      <c r="AE926" s="6">
        <v>0</v>
      </c>
      <c r="AF926" s="6">
        <v>46.72</v>
      </c>
      <c r="AG926" s="6">
        <v>15253.987499999999</v>
      </c>
      <c r="AH926" s="6">
        <v>1.8875</v>
      </c>
      <c r="AI926" s="6">
        <v>0</v>
      </c>
      <c r="AJ926" s="6">
        <v>-9999</v>
      </c>
      <c r="AK926" s="6">
        <v>4132.7821999999996</v>
      </c>
      <c r="AL926" s="6">
        <v>159.0025</v>
      </c>
      <c r="AM926" s="6">
        <v>1384.0112999999999</v>
      </c>
      <c r="AN926" s="6">
        <v>21.300699999999999</v>
      </c>
      <c r="AO926" s="6">
        <v>238.05240000000001</v>
      </c>
      <c r="AP926" s="6">
        <v>565.34339999999997</v>
      </c>
      <c r="AQ926" s="6">
        <v>163.51</v>
      </c>
      <c r="AR926" s="6">
        <v>0</v>
      </c>
      <c r="AS926" s="6">
        <v>0</v>
      </c>
      <c r="AT926" s="6">
        <v>0</v>
      </c>
      <c r="AU926" s="6">
        <v>0</v>
      </c>
      <c r="AV926" s="6">
        <v>0</v>
      </c>
      <c r="AW926" s="6">
        <v>0</v>
      </c>
      <c r="AX926" s="6">
        <v>0</v>
      </c>
      <c r="AY926" s="6">
        <v>0</v>
      </c>
      <c r="AZ926" s="6">
        <v>0</v>
      </c>
      <c r="BA926" s="6">
        <v>0</v>
      </c>
    </row>
    <row r="927" spans="1:53" s="6" customFormat="1" x14ac:dyDescent="0.25">
      <c r="A927" s="6">
        <v>2070</v>
      </c>
      <c r="B927" s="6" t="s">
        <v>90</v>
      </c>
      <c r="C927" s="6" t="s">
        <v>102</v>
      </c>
      <c r="D927" s="16" t="s">
        <v>106</v>
      </c>
      <c r="E927" s="6" t="s">
        <v>102</v>
      </c>
      <c r="F927" s="6" t="s">
        <v>51</v>
      </c>
      <c r="G927" s="6" t="s">
        <v>52</v>
      </c>
      <c r="H927" s="6" t="s">
        <v>50</v>
      </c>
      <c r="I927" s="6">
        <v>0.57379999999999998</v>
      </c>
      <c r="J927" s="6">
        <v>175.60499999999999</v>
      </c>
      <c r="K927" s="6">
        <v>3929.7302</v>
      </c>
      <c r="L927" s="6">
        <v>150.55000000000001</v>
      </c>
      <c r="M927" s="6">
        <v>0</v>
      </c>
      <c r="N927" s="6">
        <v>7.63</v>
      </c>
      <c r="O927" s="6">
        <v>108.375</v>
      </c>
      <c r="P927" s="6">
        <v>71.103700000000003</v>
      </c>
      <c r="Q927" s="6">
        <v>534.13670000000002</v>
      </c>
      <c r="R927" s="6">
        <v>0</v>
      </c>
      <c r="S927" s="6">
        <v>3.3925999999999998</v>
      </c>
      <c r="T927" s="6">
        <v>25.0593</v>
      </c>
      <c r="U927" s="6">
        <v>0</v>
      </c>
      <c r="V927" s="6">
        <v>0</v>
      </c>
      <c r="W927" s="6">
        <v>0</v>
      </c>
      <c r="X927" s="6">
        <v>31.7225</v>
      </c>
      <c r="Y927" s="6">
        <v>20.627500000000001</v>
      </c>
      <c r="Z927" s="6">
        <v>1342.0163</v>
      </c>
      <c r="AA927" s="6">
        <v>0</v>
      </c>
      <c r="AB927" s="6">
        <v>0</v>
      </c>
      <c r="AC927" s="6">
        <v>233.8262</v>
      </c>
      <c r="AD927" s="6">
        <v>0</v>
      </c>
      <c r="AE927" s="6">
        <v>0</v>
      </c>
      <c r="AF927" s="6">
        <v>27.324999999999999</v>
      </c>
      <c r="AG927" s="6">
        <v>15253.987499999999</v>
      </c>
      <c r="AH927" s="6">
        <v>2.9024999999999999</v>
      </c>
      <c r="AI927" s="6">
        <v>0</v>
      </c>
      <c r="AJ927" s="6">
        <v>-9999</v>
      </c>
      <c r="AK927" s="6">
        <v>4105.3352000000004</v>
      </c>
      <c r="AL927" s="6">
        <v>158.18</v>
      </c>
      <c r="AM927" s="6">
        <v>1394.3662999999999</v>
      </c>
      <c r="AN927" s="6">
        <v>28.451899999999998</v>
      </c>
      <c r="AO927" s="6">
        <v>534.13670000000002</v>
      </c>
      <c r="AP927" s="6">
        <v>307.83240000000001</v>
      </c>
      <c r="AQ927" s="6">
        <v>135.69999999999999</v>
      </c>
      <c r="AR927" s="6">
        <v>0</v>
      </c>
      <c r="AS927" s="6">
        <v>0</v>
      </c>
      <c r="AT927" s="6">
        <v>0</v>
      </c>
      <c r="AU927" s="6">
        <v>0</v>
      </c>
      <c r="AV927" s="6">
        <v>0</v>
      </c>
      <c r="AW927" s="6">
        <v>0</v>
      </c>
      <c r="AX927" s="6">
        <v>0</v>
      </c>
      <c r="AY927" s="6">
        <v>0</v>
      </c>
      <c r="AZ927" s="6">
        <v>0</v>
      </c>
      <c r="BA927" s="6">
        <v>0</v>
      </c>
    </row>
    <row r="928" spans="1:53" s="6" customFormat="1" x14ac:dyDescent="0.25">
      <c r="A928" s="6">
        <v>2085</v>
      </c>
      <c r="B928" s="6" t="s">
        <v>90</v>
      </c>
      <c r="C928" s="6" t="s">
        <v>102</v>
      </c>
      <c r="D928" s="16" t="s">
        <v>106</v>
      </c>
      <c r="E928" s="6" t="s">
        <v>102</v>
      </c>
      <c r="F928" s="6" t="s">
        <v>51</v>
      </c>
      <c r="G928" s="6" t="s">
        <v>52</v>
      </c>
      <c r="H928" s="6" t="s">
        <v>50</v>
      </c>
      <c r="I928" s="6">
        <v>0.76160000000000005</v>
      </c>
      <c r="J928" s="6">
        <v>173.85249999999999</v>
      </c>
      <c r="K928" s="6">
        <v>3901.902</v>
      </c>
      <c r="L928" s="6">
        <v>149.97999999999999</v>
      </c>
      <c r="M928" s="6">
        <v>0</v>
      </c>
      <c r="N928" s="6">
        <v>7.585</v>
      </c>
      <c r="O928" s="6">
        <v>96.657499999999999</v>
      </c>
      <c r="P928" s="6">
        <v>66.629199999999997</v>
      </c>
      <c r="Q928" s="6">
        <v>727.34220000000005</v>
      </c>
      <c r="R928" s="6">
        <v>0</v>
      </c>
      <c r="S928" s="6">
        <v>3.0693999999999999</v>
      </c>
      <c r="T928" s="6">
        <v>40.7059</v>
      </c>
      <c r="U928" s="6">
        <v>0</v>
      </c>
      <c r="V928" s="6">
        <v>0</v>
      </c>
      <c r="W928" s="6">
        <v>0</v>
      </c>
      <c r="X928" s="6">
        <v>30.362500000000001</v>
      </c>
      <c r="Y928" s="6">
        <v>19.395</v>
      </c>
      <c r="Z928" s="6">
        <v>1355.7489</v>
      </c>
      <c r="AA928" s="6">
        <v>0</v>
      </c>
      <c r="AB928" s="6">
        <v>0</v>
      </c>
      <c r="AC928" s="6">
        <v>66.794899999999998</v>
      </c>
      <c r="AD928" s="6">
        <v>0</v>
      </c>
      <c r="AE928" s="6">
        <v>0</v>
      </c>
      <c r="AF928" s="6">
        <v>19.322500000000002</v>
      </c>
      <c r="AG928" s="6">
        <v>15253.987499999999</v>
      </c>
      <c r="AH928" s="6">
        <v>4.6550000000000002</v>
      </c>
      <c r="AI928" s="6">
        <v>0</v>
      </c>
      <c r="AJ928" s="6">
        <v>-9999</v>
      </c>
      <c r="AK928" s="6">
        <v>4075.7545</v>
      </c>
      <c r="AL928" s="6">
        <v>157.565</v>
      </c>
      <c r="AM928" s="6">
        <v>1405.5064</v>
      </c>
      <c r="AN928" s="6">
        <v>43.775300000000001</v>
      </c>
      <c r="AO928" s="6">
        <v>727.34220000000005</v>
      </c>
      <c r="AP928" s="6">
        <v>138.07910000000001</v>
      </c>
      <c r="AQ928" s="6">
        <v>115.98</v>
      </c>
      <c r="AR928" s="6">
        <v>0</v>
      </c>
      <c r="AS928" s="6">
        <v>0</v>
      </c>
      <c r="AT928" s="6">
        <v>0</v>
      </c>
      <c r="AU928" s="6">
        <v>0</v>
      </c>
      <c r="AV928" s="6">
        <v>0</v>
      </c>
      <c r="AW928" s="6">
        <v>0</v>
      </c>
      <c r="AX928" s="6">
        <v>0</v>
      </c>
      <c r="AY928" s="6">
        <v>0</v>
      </c>
      <c r="AZ928" s="6">
        <v>0</v>
      </c>
      <c r="BA928" s="6">
        <v>0</v>
      </c>
    </row>
    <row r="929" spans="1:53" s="6" customFormat="1" x14ac:dyDescent="0.25">
      <c r="A929" s="6">
        <v>2100</v>
      </c>
      <c r="B929" s="6" t="s">
        <v>90</v>
      </c>
      <c r="C929" s="6" t="s">
        <v>102</v>
      </c>
      <c r="D929" s="16" t="s">
        <v>106</v>
      </c>
      <c r="E929" s="6" t="s">
        <v>102</v>
      </c>
      <c r="F929" s="6" t="s">
        <v>51</v>
      </c>
      <c r="G929" s="6" t="s">
        <v>52</v>
      </c>
      <c r="H929" s="6" t="s">
        <v>50</v>
      </c>
      <c r="I929" s="6">
        <v>0.95499999999999996</v>
      </c>
      <c r="J929" s="6">
        <v>172.30500000000001</v>
      </c>
      <c r="K929" s="6">
        <v>3874.0551999999998</v>
      </c>
      <c r="L929" s="6">
        <v>148.13749999999999</v>
      </c>
      <c r="M929" s="6">
        <v>0</v>
      </c>
      <c r="N929" s="6">
        <v>7.39</v>
      </c>
      <c r="O929" s="6">
        <v>85.57</v>
      </c>
      <c r="P929" s="6">
        <v>66.683300000000003</v>
      </c>
      <c r="Q929" s="6">
        <v>755.31399999999996</v>
      </c>
      <c r="R929" s="6">
        <v>0</v>
      </c>
      <c r="S929" s="6">
        <v>2.7524999999999999</v>
      </c>
      <c r="T929" s="6">
        <v>84.394599999999997</v>
      </c>
      <c r="U929" s="6">
        <v>0</v>
      </c>
      <c r="V929" s="6">
        <v>0</v>
      </c>
      <c r="W929" s="6">
        <v>0</v>
      </c>
      <c r="X929" s="6">
        <v>29.897500000000001</v>
      </c>
      <c r="Y929" s="6">
        <v>17.105</v>
      </c>
      <c r="Z929" s="6">
        <v>1378.2335</v>
      </c>
      <c r="AA929" s="6">
        <v>0</v>
      </c>
      <c r="AB929" s="6">
        <v>0</v>
      </c>
      <c r="AC929" s="6">
        <v>20.826899999999998</v>
      </c>
      <c r="AD929" s="6">
        <v>0</v>
      </c>
      <c r="AE929" s="6">
        <v>0</v>
      </c>
      <c r="AF929" s="6">
        <v>15.135</v>
      </c>
      <c r="AG929" s="6">
        <v>15253.987499999999</v>
      </c>
      <c r="AH929" s="6">
        <v>6.2024999999999997</v>
      </c>
      <c r="AI929" s="6">
        <v>0</v>
      </c>
      <c r="AJ929" s="6">
        <v>-9999</v>
      </c>
      <c r="AK929" s="6">
        <v>4046.3602000000001</v>
      </c>
      <c r="AL929" s="6">
        <v>155.5275</v>
      </c>
      <c r="AM929" s="6">
        <v>1425.2360000000001</v>
      </c>
      <c r="AN929" s="6">
        <v>87.147099999999995</v>
      </c>
      <c r="AO929" s="6">
        <v>755.31399999999996</v>
      </c>
      <c r="AP929" s="6">
        <v>93.712699999999998</v>
      </c>
      <c r="AQ929" s="6">
        <v>100.705</v>
      </c>
      <c r="AR929" s="6">
        <v>0</v>
      </c>
      <c r="AS929" s="6">
        <v>0</v>
      </c>
      <c r="AT929" s="6">
        <v>0</v>
      </c>
      <c r="AU929" s="6">
        <v>0</v>
      </c>
      <c r="AV929" s="6">
        <v>0</v>
      </c>
      <c r="AW929" s="6">
        <v>0</v>
      </c>
      <c r="AX929" s="6">
        <v>0</v>
      </c>
      <c r="AY929" s="6">
        <v>0</v>
      </c>
      <c r="AZ929" s="6">
        <v>0</v>
      </c>
      <c r="BA929" s="6">
        <v>0</v>
      </c>
    </row>
    <row r="930" spans="1:53" s="6" customFormat="1" x14ac:dyDescent="0.25">
      <c r="A930" s="6">
        <v>0</v>
      </c>
      <c r="B930" s="6" t="s">
        <v>91</v>
      </c>
      <c r="C930" s="6" t="s">
        <v>102</v>
      </c>
      <c r="D930" s="16" t="s">
        <v>107</v>
      </c>
      <c r="E930" s="6" t="s">
        <v>102</v>
      </c>
      <c r="F930" s="6" t="s">
        <v>51</v>
      </c>
      <c r="G930" s="6" t="s">
        <v>52</v>
      </c>
      <c r="H930" s="6" t="s">
        <v>50</v>
      </c>
      <c r="I930" s="6">
        <v>0</v>
      </c>
      <c r="J930" s="6">
        <v>1030.3375000000001</v>
      </c>
      <c r="K930" s="6">
        <v>3202.8874999999998</v>
      </c>
      <c r="L930" s="6">
        <v>128.59</v>
      </c>
      <c r="M930" s="6">
        <v>0</v>
      </c>
      <c r="N930" s="6">
        <v>14.4725</v>
      </c>
      <c r="O930" s="6">
        <v>2.5299999999999998</v>
      </c>
      <c r="P930" s="6">
        <v>1.7250000000000001</v>
      </c>
      <c r="Q930" s="6">
        <v>19.864999999999998</v>
      </c>
      <c r="R930" s="6">
        <v>0</v>
      </c>
      <c r="S930" s="6">
        <v>46.927500000000002</v>
      </c>
      <c r="T930" s="6">
        <v>3.24</v>
      </c>
      <c r="U930" s="6">
        <v>0</v>
      </c>
      <c r="V930" s="6">
        <v>0</v>
      </c>
      <c r="W930" s="6">
        <v>3.0449999999999999</v>
      </c>
      <c r="X930" s="6">
        <v>26.797499999999999</v>
      </c>
      <c r="Y930" s="6">
        <v>0</v>
      </c>
      <c r="Z930" s="6">
        <v>3506.6975000000002</v>
      </c>
      <c r="AA930" s="6">
        <v>0</v>
      </c>
      <c r="AB930" s="6">
        <v>0</v>
      </c>
      <c r="AC930" s="6">
        <v>155.13999999999999</v>
      </c>
      <c r="AD930" s="6">
        <v>0</v>
      </c>
      <c r="AE930" s="6">
        <v>0</v>
      </c>
      <c r="AF930" s="6">
        <v>10.657500000000001</v>
      </c>
      <c r="AG930" s="6">
        <v>14637.9025</v>
      </c>
      <c r="AH930" s="6">
        <v>0</v>
      </c>
      <c r="AI930" s="6">
        <v>0</v>
      </c>
      <c r="AJ930" s="6">
        <v>-9999</v>
      </c>
      <c r="AK930" s="6">
        <v>4233.2250000000004</v>
      </c>
      <c r="AL930" s="6">
        <v>143.0625</v>
      </c>
      <c r="AM930" s="6">
        <v>3533.4949999999999</v>
      </c>
      <c r="AN930" s="6">
        <v>53.212499999999999</v>
      </c>
      <c r="AO930" s="6">
        <v>19.864999999999998</v>
      </c>
      <c r="AP930" s="6">
        <v>156.86500000000001</v>
      </c>
      <c r="AQ930" s="6">
        <v>13.1875</v>
      </c>
      <c r="AR930" s="6">
        <v>0</v>
      </c>
      <c r="AS930" s="6">
        <v>0</v>
      </c>
      <c r="AT930" s="6">
        <v>0</v>
      </c>
      <c r="AU930" s="6">
        <v>0</v>
      </c>
      <c r="AV930" s="6">
        <v>0</v>
      </c>
      <c r="AW930" s="6">
        <v>0</v>
      </c>
      <c r="AX930" s="6">
        <v>0</v>
      </c>
      <c r="AY930" s="6">
        <v>0</v>
      </c>
      <c r="AZ930" s="6">
        <v>0</v>
      </c>
      <c r="BA930" s="6">
        <v>0</v>
      </c>
    </row>
    <row r="931" spans="1:53" s="6" customFormat="1" x14ac:dyDescent="0.25">
      <c r="A931" s="6">
        <v>2010</v>
      </c>
      <c r="B931" s="6" t="s">
        <v>91</v>
      </c>
      <c r="C931" s="6" t="s">
        <v>102</v>
      </c>
      <c r="D931" s="16" t="s">
        <v>107</v>
      </c>
      <c r="E931" s="6" t="s">
        <v>102</v>
      </c>
      <c r="F931" s="6" t="s">
        <v>51</v>
      </c>
      <c r="G931" s="6" t="s">
        <v>52</v>
      </c>
      <c r="H931" s="6" t="s">
        <v>50</v>
      </c>
      <c r="I931" s="6">
        <v>0</v>
      </c>
      <c r="J931" s="6">
        <v>1025.8607</v>
      </c>
      <c r="K931" s="6">
        <v>3170.6358</v>
      </c>
      <c r="L931" s="6">
        <v>128.28749999999999</v>
      </c>
      <c r="M931" s="6">
        <v>0</v>
      </c>
      <c r="N931" s="6">
        <v>14.29</v>
      </c>
      <c r="O931" s="6">
        <v>2.5299999999999998</v>
      </c>
      <c r="P931" s="6">
        <v>34.206699999999998</v>
      </c>
      <c r="Q931" s="6">
        <v>27.28</v>
      </c>
      <c r="R931" s="6">
        <v>0</v>
      </c>
      <c r="S931" s="6">
        <v>47.072499999999998</v>
      </c>
      <c r="T931" s="6">
        <v>0.3175</v>
      </c>
      <c r="U931" s="6">
        <v>0</v>
      </c>
      <c r="V931" s="6">
        <v>0</v>
      </c>
      <c r="W931" s="6">
        <v>3.0375000000000001</v>
      </c>
      <c r="X931" s="6">
        <v>26.797499999999999</v>
      </c>
      <c r="Y931" s="6">
        <v>0</v>
      </c>
      <c r="Z931" s="6">
        <v>3509.92</v>
      </c>
      <c r="AA931" s="6">
        <v>0</v>
      </c>
      <c r="AB931" s="6">
        <v>0</v>
      </c>
      <c r="AC931" s="6">
        <v>147.60249999999999</v>
      </c>
      <c r="AD931" s="6">
        <v>0</v>
      </c>
      <c r="AE931" s="6">
        <v>0</v>
      </c>
      <c r="AF931" s="6">
        <v>10.5975</v>
      </c>
      <c r="AG931" s="6">
        <v>14637.9025</v>
      </c>
      <c r="AH931" s="6">
        <v>4.4767999999999999</v>
      </c>
      <c r="AI931" s="6">
        <v>0</v>
      </c>
      <c r="AJ931" s="6">
        <v>-9999</v>
      </c>
      <c r="AK931" s="6">
        <v>4196.4965000000002</v>
      </c>
      <c r="AL931" s="6">
        <v>142.57749999999999</v>
      </c>
      <c r="AM931" s="6">
        <v>3536.7175000000002</v>
      </c>
      <c r="AN931" s="6">
        <v>50.427500000000002</v>
      </c>
      <c r="AO931" s="6">
        <v>27.28</v>
      </c>
      <c r="AP931" s="6">
        <v>186.286</v>
      </c>
      <c r="AQ931" s="6">
        <v>13.1275</v>
      </c>
      <c r="AR931" s="6">
        <v>0</v>
      </c>
      <c r="AS931" s="6">
        <v>0</v>
      </c>
      <c r="AT931" s="6">
        <v>0</v>
      </c>
      <c r="AU931" s="6">
        <v>0</v>
      </c>
      <c r="AV931" s="6">
        <v>0</v>
      </c>
      <c r="AW931" s="6">
        <v>0</v>
      </c>
      <c r="AX931" s="6">
        <v>0</v>
      </c>
      <c r="AY931" s="6">
        <v>0</v>
      </c>
      <c r="AZ931" s="6">
        <v>0</v>
      </c>
      <c r="BA931" s="6">
        <v>0</v>
      </c>
    </row>
    <row r="932" spans="1:53" s="6" customFormat="1" x14ac:dyDescent="0.25">
      <c r="A932" s="6">
        <v>2025</v>
      </c>
      <c r="B932" s="6" t="s">
        <v>91</v>
      </c>
      <c r="C932" s="6" t="s">
        <v>102</v>
      </c>
      <c r="D932" s="16" t="s">
        <v>107</v>
      </c>
      <c r="E932" s="6" t="s">
        <v>102</v>
      </c>
      <c r="F932" s="6" t="s">
        <v>51</v>
      </c>
      <c r="G932" s="6" t="s">
        <v>52</v>
      </c>
      <c r="H932" s="6" t="s">
        <v>50</v>
      </c>
      <c r="I932" s="6">
        <v>8.4400000000000003E-2</v>
      </c>
      <c r="J932" s="6">
        <v>1025.1677</v>
      </c>
      <c r="K932" s="6">
        <v>3165.0864000000001</v>
      </c>
      <c r="L932" s="6">
        <v>127.845</v>
      </c>
      <c r="M932" s="6">
        <v>0</v>
      </c>
      <c r="N932" s="6">
        <v>14.2875</v>
      </c>
      <c r="O932" s="6">
        <v>2.5299999999999998</v>
      </c>
      <c r="P932" s="6">
        <v>28.487400000000001</v>
      </c>
      <c r="Q932" s="6">
        <v>36.728700000000003</v>
      </c>
      <c r="R932" s="6">
        <v>0</v>
      </c>
      <c r="S932" s="6">
        <v>46.983699999999999</v>
      </c>
      <c r="T932" s="6">
        <v>3.3624999999999998</v>
      </c>
      <c r="U932" s="6">
        <v>0</v>
      </c>
      <c r="V932" s="6">
        <v>0</v>
      </c>
      <c r="W932" s="6">
        <v>3.0225</v>
      </c>
      <c r="X932" s="6">
        <v>26.799299999999999</v>
      </c>
      <c r="Y932" s="6">
        <v>0</v>
      </c>
      <c r="Z932" s="6">
        <v>3510.1570000000002</v>
      </c>
      <c r="AA932" s="6">
        <v>0</v>
      </c>
      <c r="AB932" s="6">
        <v>0</v>
      </c>
      <c r="AC932" s="6">
        <v>146.69999999999999</v>
      </c>
      <c r="AD932" s="6">
        <v>0</v>
      </c>
      <c r="AE932" s="6">
        <v>0</v>
      </c>
      <c r="AF932" s="6">
        <v>10.585000000000001</v>
      </c>
      <c r="AG932" s="6">
        <v>14637.9025</v>
      </c>
      <c r="AH932" s="6">
        <v>5.1698000000000004</v>
      </c>
      <c r="AI932" s="6">
        <v>0</v>
      </c>
      <c r="AJ932" s="6">
        <v>-9999</v>
      </c>
      <c r="AK932" s="6">
        <v>4190.2539999999999</v>
      </c>
      <c r="AL932" s="6">
        <v>142.13249999999999</v>
      </c>
      <c r="AM932" s="6">
        <v>3536.9562999999998</v>
      </c>
      <c r="AN932" s="6">
        <v>53.368699999999997</v>
      </c>
      <c r="AO932" s="6">
        <v>36.728700000000003</v>
      </c>
      <c r="AP932" s="6">
        <v>180.35730000000001</v>
      </c>
      <c r="AQ932" s="6">
        <v>13.115</v>
      </c>
      <c r="AR932" s="6">
        <v>0</v>
      </c>
      <c r="AS932" s="6">
        <v>0</v>
      </c>
      <c r="AT932" s="6">
        <v>0</v>
      </c>
      <c r="AU932" s="6">
        <v>0</v>
      </c>
      <c r="AV932" s="6">
        <v>0</v>
      </c>
      <c r="AW932" s="6">
        <v>0</v>
      </c>
      <c r="AX932" s="6">
        <v>0</v>
      </c>
      <c r="AY932" s="6">
        <v>0</v>
      </c>
      <c r="AZ932" s="6">
        <v>0</v>
      </c>
      <c r="BA932" s="6">
        <v>0</v>
      </c>
    </row>
    <row r="933" spans="1:53" s="6" customFormat="1" x14ac:dyDescent="0.25">
      <c r="A933" s="6">
        <v>2040</v>
      </c>
      <c r="B933" s="6" t="s">
        <v>91</v>
      </c>
      <c r="C933" s="6" t="s">
        <v>102</v>
      </c>
      <c r="D933" s="16" t="s">
        <v>107</v>
      </c>
      <c r="E933" s="6" t="s">
        <v>102</v>
      </c>
      <c r="F933" s="6" t="s">
        <v>51</v>
      </c>
      <c r="G933" s="6" t="s">
        <v>52</v>
      </c>
      <c r="H933" s="6" t="s">
        <v>50</v>
      </c>
      <c r="I933" s="6">
        <v>0.23519999999999999</v>
      </c>
      <c r="J933" s="6">
        <v>1023.4186</v>
      </c>
      <c r="K933" s="6">
        <v>3154.5387000000001</v>
      </c>
      <c r="L933" s="6">
        <v>127.53749999999999</v>
      </c>
      <c r="M933" s="6">
        <v>0</v>
      </c>
      <c r="N933" s="6">
        <v>14.2875</v>
      </c>
      <c r="O933" s="6">
        <v>2.5299999999999998</v>
      </c>
      <c r="P933" s="6">
        <v>32.3628</v>
      </c>
      <c r="Q933" s="6">
        <v>45.504199999999997</v>
      </c>
      <c r="R933" s="6">
        <v>0</v>
      </c>
      <c r="S933" s="6">
        <v>46.546599999999998</v>
      </c>
      <c r="T933" s="6">
        <v>4.7468000000000004</v>
      </c>
      <c r="U933" s="6">
        <v>0</v>
      </c>
      <c r="V933" s="6">
        <v>0</v>
      </c>
      <c r="W933" s="6">
        <v>2.9750000000000001</v>
      </c>
      <c r="X933" s="6">
        <v>26.799299999999999</v>
      </c>
      <c r="Y933" s="6">
        <v>0</v>
      </c>
      <c r="Z933" s="6">
        <v>3512.4965999999999</v>
      </c>
      <c r="AA933" s="6">
        <v>0</v>
      </c>
      <c r="AB933" s="6">
        <v>0</v>
      </c>
      <c r="AC933" s="6">
        <v>141.7775</v>
      </c>
      <c r="AD933" s="6">
        <v>0</v>
      </c>
      <c r="AE933" s="6">
        <v>0</v>
      </c>
      <c r="AF933" s="6">
        <v>10.4725</v>
      </c>
      <c r="AG933" s="6">
        <v>14637.9025</v>
      </c>
      <c r="AH933" s="6">
        <v>6.9188999999999998</v>
      </c>
      <c r="AI933" s="6">
        <v>0</v>
      </c>
      <c r="AJ933" s="6">
        <v>-9999</v>
      </c>
      <c r="AK933" s="6">
        <v>4177.9573</v>
      </c>
      <c r="AL933" s="6">
        <v>141.82499999999999</v>
      </c>
      <c r="AM933" s="6">
        <v>3539.2959000000001</v>
      </c>
      <c r="AN933" s="6">
        <v>54.2684</v>
      </c>
      <c r="AO933" s="6">
        <v>45.504199999999997</v>
      </c>
      <c r="AP933" s="6">
        <v>181.0592</v>
      </c>
      <c r="AQ933" s="6">
        <v>13.0025</v>
      </c>
      <c r="AR933" s="6">
        <v>0</v>
      </c>
      <c r="AS933" s="6">
        <v>0</v>
      </c>
      <c r="AT933" s="6">
        <v>0</v>
      </c>
      <c r="AU933" s="6">
        <v>0</v>
      </c>
      <c r="AV933" s="6">
        <v>0</v>
      </c>
      <c r="AW933" s="6">
        <v>0</v>
      </c>
      <c r="AX933" s="6">
        <v>0</v>
      </c>
      <c r="AY933" s="6">
        <v>0</v>
      </c>
      <c r="AZ933" s="6">
        <v>0</v>
      </c>
      <c r="BA933" s="6">
        <v>0</v>
      </c>
    </row>
    <row r="934" spans="1:53" s="6" customFormat="1" x14ac:dyDescent="0.25">
      <c r="A934" s="6">
        <v>2055</v>
      </c>
      <c r="B934" s="6" t="s">
        <v>91</v>
      </c>
      <c r="C934" s="6" t="s">
        <v>102</v>
      </c>
      <c r="D934" s="16" t="s">
        <v>107</v>
      </c>
      <c r="E934" s="6" t="s">
        <v>102</v>
      </c>
      <c r="F934" s="6" t="s">
        <v>51</v>
      </c>
      <c r="G934" s="6" t="s">
        <v>52</v>
      </c>
      <c r="H934" s="6" t="s">
        <v>50</v>
      </c>
      <c r="I934" s="6">
        <v>0.38600000000000001</v>
      </c>
      <c r="J934" s="6">
        <v>1020.5289</v>
      </c>
      <c r="K934" s="6">
        <v>3139.3885</v>
      </c>
      <c r="L934" s="6">
        <v>125.83499999999999</v>
      </c>
      <c r="M934" s="6">
        <v>0</v>
      </c>
      <c r="N934" s="6">
        <v>13.407500000000001</v>
      </c>
      <c r="O934" s="6">
        <v>2.5299999999999998</v>
      </c>
      <c r="P934" s="6">
        <v>41.758400000000002</v>
      </c>
      <c r="Q934" s="6">
        <v>69.781700000000001</v>
      </c>
      <c r="R934" s="6">
        <v>0</v>
      </c>
      <c r="S934" s="6">
        <v>46.0366</v>
      </c>
      <c r="T934" s="6">
        <v>3.6597</v>
      </c>
      <c r="U934" s="6">
        <v>0</v>
      </c>
      <c r="V934" s="6">
        <v>0</v>
      </c>
      <c r="W934" s="6">
        <v>2.9175</v>
      </c>
      <c r="X934" s="6">
        <v>26.68</v>
      </c>
      <c r="Y934" s="6">
        <v>0</v>
      </c>
      <c r="Z934" s="6">
        <v>3515.8676</v>
      </c>
      <c r="AA934" s="6">
        <v>0</v>
      </c>
      <c r="AB934" s="6">
        <v>0</v>
      </c>
      <c r="AC934" s="6">
        <v>124.8175</v>
      </c>
      <c r="AD934" s="6">
        <v>0</v>
      </c>
      <c r="AE934" s="6">
        <v>0</v>
      </c>
      <c r="AF934" s="6">
        <v>9.8949999999999996</v>
      </c>
      <c r="AG934" s="6">
        <v>14637.9025</v>
      </c>
      <c r="AH934" s="6">
        <v>9.8086000000000002</v>
      </c>
      <c r="AI934" s="6">
        <v>0</v>
      </c>
      <c r="AJ934" s="6">
        <v>-9999</v>
      </c>
      <c r="AK934" s="6">
        <v>4159.9174999999996</v>
      </c>
      <c r="AL934" s="6">
        <v>139.24250000000001</v>
      </c>
      <c r="AM934" s="6">
        <v>3542.5475999999999</v>
      </c>
      <c r="AN934" s="6">
        <v>52.613900000000001</v>
      </c>
      <c r="AO934" s="6">
        <v>69.781700000000001</v>
      </c>
      <c r="AP934" s="6">
        <v>176.3844</v>
      </c>
      <c r="AQ934" s="6">
        <v>12.425000000000001</v>
      </c>
      <c r="AR934" s="6">
        <v>0</v>
      </c>
      <c r="AS934" s="6">
        <v>0</v>
      </c>
      <c r="AT934" s="6">
        <v>0</v>
      </c>
      <c r="AU934" s="6">
        <v>0</v>
      </c>
      <c r="AV934" s="6">
        <v>0</v>
      </c>
      <c r="AW934" s="6">
        <v>0</v>
      </c>
      <c r="AX934" s="6">
        <v>0</v>
      </c>
      <c r="AY934" s="6">
        <v>0</v>
      </c>
      <c r="AZ934" s="6">
        <v>0</v>
      </c>
      <c r="BA934" s="6">
        <v>0</v>
      </c>
    </row>
    <row r="935" spans="1:53" s="6" customFormat="1" x14ac:dyDescent="0.25">
      <c r="A935" s="6">
        <v>2070</v>
      </c>
      <c r="B935" s="6" t="s">
        <v>91</v>
      </c>
      <c r="C935" s="6" t="s">
        <v>102</v>
      </c>
      <c r="D935" s="16" t="s">
        <v>107</v>
      </c>
      <c r="E935" s="6" t="s">
        <v>102</v>
      </c>
      <c r="F935" s="6" t="s">
        <v>51</v>
      </c>
      <c r="G935" s="6" t="s">
        <v>52</v>
      </c>
      <c r="H935" s="6" t="s">
        <v>50</v>
      </c>
      <c r="I935" s="6">
        <v>0.57379999999999998</v>
      </c>
      <c r="J935" s="6">
        <v>1015.4963</v>
      </c>
      <c r="K935" s="6">
        <v>3120.1687999999999</v>
      </c>
      <c r="L935" s="6">
        <v>124.97499999999999</v>
      </c>
      <c r="M935" s="6">
        <v>0</v>
      </c>
      <c r="N935" s="6">
        <v>13.3225</v>
      </c>
      <c r="O935" s="6">
        <v>2.5299999999999998</v>
      </c>
      <c r="P935" s="6">
        <v>43.369300000000003</v>
      </c>
      <c r="Q935" s="6">
        <v>160.0472</v>
      </c>
      <c r="R935" s="6">
        <v>0</v>
      </c>
      <c r="S935" s="6">
        <v>45.026400000000002</v>
      </c>
      <c r="T935" s="6">
        <v>4.2141000000000002</v>
      </c>
      <c r="U935" s="6">
        <v>0</v>
      </c>
      <c r="V935" s="6">
        <v>0</v>
      </c>
      <c r="W935" s="6">
        <v>2.7574999999999998</v>
      </c>
      <c r="X935" s="6">
        <v>26.68</v>
      </c>
      <c r="Y935" s="6">
        <v>0</v>
      </c>
      <c r="Z935" s="6">
        <v>3519.2015999999999</v>
      </c>
      <c r="AA935" s="6">
        <v>0</v>
      </c>
      <c r="AB935" s="6">
        <v>0</v>
      </c>
      <c r="AC935" s="6">
        <v>51.567500000000003</v>
      </c>
      <c r="AD935" s="6">
        <v>0</v>
      </c>
      <c r="AE935" s="6">
        <v>0</v>
      </c>
      <c r="AF935" s="6">
        <v>8.7149999999999999</v>
      </c>
      <c r="AG935" s="6">
        <v>14637.9025</v>
      </c>
      <c r="AH935" s="6">
        <v>14.841200000000001</v>
      </c>
      <c r="AI935" s="6">
        <v>0</v>
      </c>
      <c r="AJ935" s="6">
        <v>-9999</v>
      </c>
      <c r="AK935" s="6">
        <v>4135.6652000000004</v>
      </c>
      <c r="AL935" s="6">
        <v>138.29750000000001</v>
      </c>
      <c r="AM935" s="6">
        <v>3545.8816000000002</v>
      </c>
      <c r="AN935" s="6">
        <v>51.997999999999998</v>
      </c>
      <c r="AO935" s="6">
        <v>160.0472</v>
      </c>
      <c r="AP935" s="6">
        <v>109.77800000000001</v>
      </c>
      <c r="AQ935" s="6">
        <v>11.244999999999999</v>
      </c>
      <c r="AR935" s="6">
        <v>0</v>
      </c>
      <c r="AS935" s="6">
        <v>0</v>
      </c>
      <c r="AT935" s="6">
        <v>0</v>
      </c>
      <c r="AU935" s="6">
        <v>0</v>
      </c>
      <c r="AV935" s="6">
        <v>0</v>
      </c>
      <c r="AW935" s="6">
        <v>0</v>
      </c>
      <c r="AX935" s="6">
        <v>0</v>
      </c>
      <c r="AY935" s="6">
        <v>0</v>
      </c>
      <c r="AZ935" s="6">
        <v>0</v>
      </c>
      <c r="BA935" s="6">
        <v>0</v>
      </c>
    </row>
    <row r="936" spans="1:53" s="6" customFormat="1" x14ac:dyDescent="0.25">
      <c r="A936" s="6">
        <v>2085</v>
      </c>
      <c r="B936" s="6" t="s">
        <v>91</v>
      </c>
      <c r="C936" s="6" t="s">
        <v>102</v>
      </c>
      <c r="D936" s="16" t="s">
        <v>107</v>
      </c>
      <c r="E936" s="6" t="s">
        <v>102</v>
      </c>
      <c r="F936" s="6" t="s">
        <v>51</v>
      </c>
      <c r="G936" s="6" t="s">
        <v>52</v>
      </c>
      <c r="H936" s="6" t="s">
        <v>50</v>
      </c>
      <c r="I936" s="6">
        <v>0.76160000000000005</v>
      </c>
      <c r="J936" s="6">
        <v>1009.2239</v>
      </c>
      <c r="K936" s="6">
        <v>3101.6882000000001</v>
      </c>
      <c r="L936" s="6">
        <v>124.5425</v>
      </c>
      <c r="M936" s="6">
        <v>0</v>
      </c>
      <c r="N936" s="6">
        <v>13.1225</v>
      </c>
      <c r="O936" s="6">
        <v>2.5299999999999998</v>
      </c>
      <c r="P936" s="6">
        <v>45.068600000000004</v>
      </c>
      <c r="Q936" s="6">
        <v>200.60640000000001</v>
      </c>
      <c r="R936" s="6">
        <v>0</v>
      </c>
      <c r="S936" s="6">
        <v>43.226900000000001</v>
      </c>
      <c r="T936" s="6">
        <v>6.0401999999999996</v>
      </c>
      <c r="U936" s="6">
        <v>0</v>
      </c>
      <c r="V936" s="6">
        <v>0</v>
      </c>
      <c r="W936" s="6">
        <v>2.68</v>
      </c>
      <c r="X936" s="6">
        <v>26.547499999999999</v>
      </c>
      <c r="Y936" s="6">
        <v>0</v>
      </c>
      <c r="Z936" s="6">
        <v>3523.3171000000002</v>
      </c>
      <c r="AA936" s="6">
        <v>0</v>
      </c>
      <c r="AB936" s="6">
        <v>0</v>
      </c>
      <c r="AC936" s="6">
        <v>25.327500000000001</v>
      </c>
      <c r="AD936" s="6">
        <v>0</v>
      </c>
      <c r="AE936" s="6">
        <v>0</v>
      </c>
      <c r="AF936" s="6">
        <v>7.8775000000000004</v>
      </c>
      <c r="AG936" s="6">
        <v>14637.9025</v>
      </c>
      <c r="AH936" s="6">
        <v>21.113600000000002</v>
      </c>
      <c r="AI936" s="6">
        <v>0</v>
      </c>
      <c r="AJ936" s="6">
        <v>-9999</v>
      </c>
      <c r="AK936" s="6">
        <v>4110.9120999999996</v>
      </c>
      <c r="AL936" s="6">
        <v>137.66499999999999</v>
      </c>
      <c r="AM936" s="6">
        <v>3549.8645999999999</v>
      </c>
      <c r="AN936" s="6">
        <v>51.947099999999999</v>
      </c>
      <c r="AO936" s="6">
        <v>200.60640000000001</v>
      </c>
      <c r="AP936" s="6">
        <v>91.509699999999995</v>
      </c>
      <c r="AQ936" s="6">
        <v>10.407500000000001</v>
      </c>
      <c r="AR936" s="6">
        <v>0</v>
      </c>
      <c r="AS936" s="6">
        <v>0</v>
      </c>
      <c r="AT936" s="6">
        <v>0</v>
      </c>
      <c r="AU936" s="6">
        <v>0</v>
      </c>
      <c r="AV936" s="6">
        <v>0</v>
      </c>
      <c r="AW936" s="6">
        <v>0</v>
      </c>
      <c r="AX936" s="6">
        <v>0</v>
      </c>
      <c r="AY936" s="6">
        <v>0</v>
      </c>
      <c r="AZ936" s="6">
        <v>0</v>
      </c>
      <c r="BA936" s="6">
        <v>0</v>
      </c>
    </row>
    <row r="937" spans="1:53" s="6" customFormat="1" x14ac:dyDescent="0.25">
      <c r="A937" s="6">
        <v>2100</v>
      </c>
      <c r="B937" s="6" t="s">
        <v>91</v>
      </c>
      <c r="C937" s="6" t="s">
        <v>102</v>
      </c>
      <c r="D937" s="16" t="s">
        <v>107</v>
      </c>
      <c r="E937" s="6" t="s">
        <v>102</v>
      </c>
      <c r="F937" s="6" t="s">
        <v>51</v>
      </c>
      <c r="G937" s="6" t="s">
        <v>52</v>
      </c>
      <c r="H937" s="6" t="s">
        <v>50</v>
      </c>
      <c r="I937" s="6">
        <v>0.95499999999999996</v>
      </c>
      <c r="J937" s="6">
        <v>999.4547</v>
      </c>
      <c r="K937" s="6">
        <v>3077.7619</v>
      </c>
      <c r="L937" s="6">
        <v>123.19750000000001</v>
      </c>
      <c r="M937" s="6">
        <v>0</v>
      </c>
      <c r="N937" s="6">
        <v>12.97</v>
      </c>
      <c r="O937" s="6">
        <v>2.5024999999999999</v>
      </c>
      <c r="P937" s="6">
        <v>51.809399999999997</v>
      </c>
      <c r="Q937" s="6">
        <v>212.5051</v>
      </c>
      <c r="R937" s="6">
        <v>0</v>
      </c>
      <c r="S937" s="6">
        <v>41.181899999999999</v>
      </c>
      <c r="T937" s="6">
        <v>19.157299999999999</v>
      </c>
      <c r="U937" s="6">
        <v>0</v>
      </c>
      <c r="V937" s="6">
        <v>0</v>
      </c>
      <c r="W937" s="6">
        <v>2.4750000000000001</v>
      </c>
      <c r="X937" s="6">
        <v>25.337499999999999</v>
      </c>
      <c r="Y937" s="6">
        <v>0</v>
      </c>
      <c r="Z937" s="6">
        <v>3529.8094000000001</v>
      </c>
      <c r="AA937" s="6">
        <v>0</v>
      </c>
      <c r="AB937" s="6">
        <v>0</v>
      </c>
      <c r="AC937" s="6">
        <v>16.6525</v>
      </c>
      <c r="AD937" s="6">
        <v>0</v>
      </c>
      <c r="AE937" s="6">
        <v>0</v>
      </c>
      <c r="AF937" s="6">
        <v>7.2149999999999999</v>
      </c>
      <c r="AG937" s="6">
        <v>14637.9025</v>
      </c>
      <c r="AH937" s="6">
        <v>30.8828</v>
      </c>
      <c r="AI937" s="6">
        <v>0</v>
      </c>
      <c r="AJ937" s="6">
        <v>-9999</v>
      </c>
      <c r="AK937" s="6">
        <v>4077.2166000000002</v>
      </c>
      <c r="AL937" s="6">
        <v>136.16749999999999</v>
      </c>
      <c r="AM937" s="6">
        <v>3555.1469000000002</v>
      </c>
      <c r="AN937" s="6">
        <v>62.8142</v>
      </c>
      <c r="AO937" s="6">
        <v>212.5051</v>
      </c>
      <c r="AP937" s="6">
        <v>99.344700000000003</v>
      </c>
      <c r="AQ937" s="6">
        <v>9.7174999999999994</v>
      </c>
      <c r="AR937" s="6">
        <v>0</v>
      </c>
      <c r="AS937" s="6">
        <v>0</v>
      </c>
      <c r="AT937" s="6">
        <v>0</v>
      </c>
      <c r="AU937" s="6">
        <v>0</v>
      </c>
      <c r="AV937" s="6">
        <v>0</v>
      </c>
      <c r="AW937" s="6">
        <v>0</v>
      </c>
      <c r="AX937" s="6">
        <v>0</v>
      </c>
      <c r="AY937" s="6">
        <v>0</v>
      </c>
      <c r="AZ937" s="6">
        <v>0</v>
      </c>
      <c r="BA937" s="6">
        <v>0</v>
      </c>
    </row>
    <row r="938" spans="1:53" s="6" customFormat="1" x14ac:dyDescent="0.25">
      <c r="A938" s="6">
        <v>0</v>
      </c>
      <c r="B938" s="6" t="s">
        <v>92</v>
      </c>
      <c r="C938" s="6" t="s">
        <v>102</v>
      </c>
      <c r="D938" s="16" t="s">
        <v>108</v>
      </c>
      <c r="E938" s="6" t="s">
        <v>102</v>
      </c>
      <c r="F938" s="6" t="s">
        <v>51</v>
      </c>
      <c r="G938" s="6" t="s">
        <v>52</v>
      </c>
      <c r="H938" s="6" t="s">
        <v>50</v>
      </c>
      <c r="I938" s="6">
        <v>0</v>
      </c>
      <c r="J938" s="6">
        <v>1509.5225</v>
      </c>
      <c r="K938" s="6">
        <v>2555.9</v>
      </c>
      <c r="L938" s="6">
        <v>34.512500000000003</v>
      </c>
      <c r="M938" s="6">
        <v>0</v>
      </c>
      <c r="N938" s="6">
        <v>9.7475000000000005</v>
      </c>
      <c r="O938" s="6">
        <v>0.39</v>
      </c>
      <c r="P938" s="6">
        <v>0.40500000000000003</v>
      </c>
      <c r="Q938" s="6">
        <v>2.0499999999999998</v>
      </c>
      <c r="R938" s="6">
        <v>0</v>
      </c>
      <c r="S938" s="6">
        <v>7.4074999999999998</v>
      </c>
      <c r="T938" s="6">
        <v>0</v>
      </c>
      <c r="U938" s="6">
        <v>0</v>
      </c>
      <c r="V938" s="6">
        <v>0</v>
      </c>
      <c r="W938" s="6">
        <v>0.67</v>
      </c>
      <c r="X938" s="6">
        <v>19.114999999999998</v>
      </c>
      <c r="Y938" s="6">
        <v>0</v>
      </c>
      <c r="Z938" s="6">
        <v>1867.4324999999999</v>
      </c>
      <c r="AA938" s="6">
        <v>0</v>
      </c>
      <c r="AB938" s="6">
        <v>0</v>
      </c>
      <c r="AC938" s="6">
        <v>12.297499999999999</v>
      </c>
      <c r="AD938" s="6">
        <v>0</v>
      </c>
      <c r="AE938" s="6">
        <v>0</v>
      </c>
      <c r="AF938" s="6">
        <v>2.7625000000000002</v>
      </c>
      <c r="AG938" s="6">
        <v>31195.237499999999</v>
      </c>
      <c r="AH938" s="6">
        <v>0</v>
      </c>
      <c r="AI938" s="6">
        <v>0</v>
      </c>
      <c r="AJ938" s="6">
        <v>-9999</v>
      </c>
      <c r="AK938" s="6">
        <v>4065.4225000000001</v>
      </c>
      <c r="AL938" s="6">
        <v>44.26</v>
      </c>
      <c r="AM938" s="6">
        <v>1886.5474999999999</v>
      </c>
      <c r="AN938" s="6">
        <v>8.0775000000000006</v>
      </c>
      <c r="AO938" s="6">
        <v>2.0499999999999998</v>
      </c>
      <c r="AP938" s="6">
        <v>12.702500000000001</v>
      </c>
      <c r="AQ938" s="6">
        <v>3.1524999999999999</v>
      </c>
      <c r="AR938" s="6">
        <v>0</v>
      </c>
      <c r="AS938" s="6">
        <v>0</v>
      </c>
      <c r="AT938" s="6">
        <v>0</v>
      </c>
      <c r="AU938" s="6">
        <v>0</v>
      </c>
      <c r="AV938" s="6">
        <v>0</v>
      </c>
      <c r="AW938" s="6">
        <v>0</v>
      </c>
      <c r="AX938" s="6">
        <v>0</v>
      </c>
      <c r="AY938" s="6">
        <v>0</v>
      </c>
      <c r="AZ938" s="6">
        <v>0</v>
      </c>
      <c r="BA938" s="6">
        <v>0</v>
      </c>
    </row>
    <row r="939" spans="1:53" s="6" customFormat="1" x14ac:dyDescent="0.25">
      <c r="A939" s="6">
        <v>2010</v>
      </c>
      <c r="B939" s="6" t="s">
        <v>92</v>
      </c>
      <c r="C939" s="6" t="s">
        <v>102</v>
      </c>
      <c r="D939" s="16" t="s">
        <v>108</v>
      </c>
      <c r="E939" s="6" t="s">
        <v>102</v>
      </c>
      <c r="F939" s="6" t="s">
        <v>51</v>
      </c>
      <c r="G939" s="6" t="s">
        <v>52</v>
      </c>
      <c r="H939" s="6" t="s">
        <v>50</v>
      </c>
      <c r="I939" s="6">
        <v>0</v>
      </c>
      <c r="J939" s="6">
        <v>1500.4974999999999</v>
      </c>
      <c r="K939" s="6">
        <v>2517.25</v>
      </c>
      <c r="L939" s="6">
        <v>33.972499999999997</v>
      </c>
      <c r="M939" s="6">
        <v>0</v>
      </c>
      <c r="N939" s="6">
        <v>8.7100000000000009</v>
      </c>
      <c r="O939" s="6">
        <v>0.39</v>
      </c>
      <c r="P939" s="6">
        <v>40.545000000000002</v>
      </c>
      <c r="Q939" s="6">
        <v>4.3075000000000001</v>
      </c>
      <c r="R939" s="6">
        <v>0</v>
      </c>
      <c r="S939" s="6">
        <v>7.43</v>
      </c>
      <c r="T939" s="6">
        <v>1.7500000000000002E-2</v>
      </c>
      <c r="U939" s="6">
        <v>0</v>
      </c>
      <c r="V939" s="6">
        <v>0</v>
      </c>
      <c r="W939" s="6">
        <v>0.47499999999999998</v>
      </c>
      <c r="X939" s="6">
        <v>18.7</v>
      </c>
      <c r="Y939" s="6">
        <v>0</v>
      </c>
      <c r="Z939" s="6">
        <v>1868.0650000000001</v>
      </c>
      <c r="AA939" s="6">
        <v>0</v>
      </c>
      <c r="AB939" s="6">
        <v>0</v>
      </c>
      <c r="AC939" s="6">
        <v>10.0725</v>
      </c>
      <c r="AD939" s="6">
        <v>0</v>
      </c>
      <c r="AE939" s="6">
        <v>0</v>
      </c>
      <c r="AF939" s="6">
        <v>2.7549999999999999</v>
      </c>
      <c r="AG939" s="6">
        <v>31195.237499999999</v>
      </c>
      <c r="AH939" s="6">
        <v>9.0250000000000004</v>
      </c>
      <c r="AI939" s="6">
        <v>0</v>
      </c>
      <c r="AJ939" s="6">
        <v>-9999</v>
      </c>
      <c r="AK939" s="6">
        <v>4017.7474999999999</v>
      </c>
      <c r="AL939" s="6">
        <v>42.682499999999997</v>
      </c>
      <c r="AM939" s="6">
        <v>1886.7650000000001</v>
      </c>
      <c r="AN939" s="6">
        <v>7.9225000000000003</v>
      </c>
      <c r="AO939" s="6">
        <v>4.3075000000000001</v>
      </c>
      <c r="AP939" s="6">
        <v>59.642499999999998</v>
      </c>
      <c r="AQ939" s="6">
        <v>3.145</v>
      </c>
      <c r="AR939" s="6">
        <v>0</v>
      </c>
      <c r="AS939" s="6">
        <v>0</v>
      </c>
      <c r="AT939" s="6">
        <v>0</v>
      </c>
      <c r="AU939" s="6">
        <v>0</v>
      </c>
      <c r="AV939" s="6">
        <v>0</v>
      </c>
      <c r="AW939" s="6">
        <v>0</v>
      </c>
      <c r="AX939" s="6">
        <v>0</v>
      </c>
      <c r="AY939" s="6">
        <v>0</v>
      </c>
      <c r="AZ939" s="6">
        <v>0</v>
      </c>
      <c r="BA939" s="6">
        <v>0</v>
      </c>
    </row>
    <row r="940" spans="1:53" s="6" customFormat="1" x14ac:dyDescent="0.25">
      <c r="A940" s="6">
        <v>2025</v>
      </c>
      <c r="B940" s="6" t="s">
        <v>92</v>
      </c>
      <c r="C940" s="6" t="s">
        <v>102</v>
      </c>
      <c r="D940" s="16" t="s">
        <v>108</v>
      </c>
      <c r="E940" s="6" t="s">
        <v>102</v>
      </c>
      <c r="F940" s="6" t="s">
        <v>51</v>
      </c>
      <c r="G940" s="6" t="s">
        <v>52</v>
      </c>
      <c r="H940" s="6" t="s">
        <v>50</v>
      </c>
      <c r="I940" s="6">
        <v>8.4400000000000003E-2</v>
      </c>
      <c r="J940" s="6">
        <v>1499.47</v>
      </c>
      <c r="K940" s="6">
        <v>2514.3200000000002</v>
      </c>
      <c r="L940" s="6">
        <v>33.782499999999999</v>
      </c>
      <c r="M940" s="6">
        <v>0</v>
      </c>
      <c r="N940" s="6">
        <v>8.59</v>
      </c>
      <c r="O940" s="6">
        <v>0.39</v>
      </c>
      <c r="P940" s="6">
        <v>17.442499999999999</v>
      </c>
      <c r="Q940" s="6">
        <v>30.342500000000001</v>
      </c>
      <c r="R940" s="6">
        <v>0</v>
      </c>
      <c r="S940" s="6">
        <v>7.3949999999999996</v>
      </c>
      <c r="T940" s="6">
        <v>0.5675</v>
      </c>
      <c r="U940" s="6">
        <v>0</v>
      </c>
      <c r="V940" s="6">
        <v>0</v>
      </c>
      <c r="W940" s="6">
        <v>0.47</v>
      </c>
      <c r="X940" s="6">
        <v>18.55</v>
      </c>
      <c r="Y940" s="6">
        <v>0</v>
      </c>
      <c r="Z940" s="6">
        <v>1868.2550000000001</v>
      </c>
      <c r="AA940" s="6">
        <v>0</v>
      </c>
      <c r="AB940" s="6">
        <v>0</v>
      </c>
      <c r="AC940" s="6">
        <v>9.83</v>
      </c>
      <c r="AD940" s="6">
        <v>0</v>
      </c>
      <c r="AE940" s="6">
        <v>0</v>
      </c>
      <c r="AF940" s="6">
        <v>2.7549999999999999</v>
      </c>
      <c r="AG940" s="6">
        <v>31195.237499999999</v>
      </c>
      <c r="AH940" s="6">
        <v>10.0525</v>
      </c>
      <c r="AI940" s="6">
        <v>0</v>
      </c>
      <c r="AJ940" s="6">
        <v>-9999</v>
      </c>
      <c r="AK940" s="6">
        <v>4013.79</v>
      </c>
      <c r="AL940" s="6">
        <v>42.372500000000002</v>
      </c>
      <c r="AM940" s="6">
        <v>1886.8050000000001</v>
      </c>
      <c r="AN940" s="6">
        <v>8.4324999999999992</v>
      </c>
      <c r="AO940" s="6">
        <v>30.342500000000001</v>
      </c>
      <c r="AP940" s="6">
        <v>37.325000000000003</v>
      </c>
      <c r="AQ940" s="6">
        <v>3.145</v>
      </c>
      <c r="AR940" s="6">
        <v>0</v>
      </c>
      <c r="AS940" s="6">
        <v>0</v>
      </c>
      <c r="AT940" s="6">
        <v>0</v>
      </c>
      <c r="AU940" s="6">
        <v>0</v>
      </c>
      <c r="AV940" s="6">
        <v>0</v>
      </c>
      <c r="AW940" s="6">
        <v>0</v>
      </c>
      <c r="AX940" s="6">
        <v>0</v>
      </c>
      <c r="AY940" s="6">
        <v>0</v>
      </c>
      <c r="AZ940" s="6">
        <v>0</v>
      </c>
      <c r="BA940" s="6">
        <v>0</v>
      </c>
    </row>
    <row r="941" spans="1:53" s="6" customFormat="1" x14ac:dyDescent="0.25">
      <c r="A941" s="6">
        <v>2040</v>
      </c>
      <c r="B941" s="6" t="s">
        <v>92</v>
      </c>
      <c r="C941" s="6" t="s">
        <v>102</v>
      </c>
      <c r="D941" s="16" t="s">
        <v>108</v>
      </c>
      <c r="E941" s="6" t="s">
        <v>102</v>
      </c>
      <c r="F941" s="6" t="s">
        <v>51</v>
      </c>
      <c r="G941" s="6" t="s">
        <v>52</v>
      </c>
      <c r="H941" s="6" t="s">
        <v>50</v>
      </c>
      <c r="I941" s="6">
        <v>0.23519999999999999</v>
      </c>
      <c r="J941" s="6">
        <v>1497.41</v>
      </c>
      <c r="K941" s="6">
        <v>2508.96</v>
      </c>
      <c r="L941" s="6">
        <v>33.545000000000002</v>
      </c>
      <c r="M941" s="6">
        <v>0</v>
      </c>
      <c r="N941" s="6">
        <v>8.3849999999999998</v>
      </c>
      <c r="O941" s="6">
        <v>0.38500000000000001</v>
      </c>
      <c r="P941" s="6">
        <v>18.285</v>
      </c>
      <c r="Q941" s="6">
        <v>27.175000000000001</v>
      </c>
      <c r="R941" s="6">
        <v>0</v>
      </c>
      <c r="S941" s="6">
        <v>7.18</v>
      </c>
      <c r="T941" s="6">
        <v>9.19</v>
      </c>
      <c r="U941" s="6">
        <v>0</v>
      </c>
      <c r="V941" s="6">
        <v>0</v>
      </c>
      <c r="W941" s="6">
        <v>0.45</v>
      </c>
      <c r="X941" s="6">
        <v>18.392499999999998</v>
      </c>
      <c r="Y941" s="6">
        <v>0</v>
      </c>
      <c r="Z941" s="6">
        <v>1868.7</v>
      </c>
      <c r="AA941" s="6">
        <v>0</v>
      </c>
      <c r="AB941" s="6">
        <v>0</v>
      </c>
      <c r="AC941" s="6">
        <v>9.3025000000000002</v>
      </c>
      <c r="AD941" s="6">
        <v>0</v>
      </c>
      <c r="AE941" s="6">
        <v>0</v>
      </c>
      <c r="AF941" s="6">
        <v>2.74</v>
      </c>
      <c r="AG941" s="6">
        <v>31195.237499999999</v>
      </c>
      <c r="AH941" s="6">
        <v>12.112500000000001</v>
      </c>
      <c r="AI941" s="6">
        <v>0</v>
      </c>
      <c r="AJ941" s="6">
        <v>-9999</v>
      </c>
      <c r="AK941" s="6">
        <v>4006.37</v>
      </c>
      <c r="AL941" s="6">
        <v>41.93</v>
      </c>
      <c r="AM941" s="6">
        <v>1887.0925</v>
      </c>
      <c r="AN941" s="6">
        <v>16.82</v>
      </c>
      <c r="AO941" s="6">
        <v>27.175000000000001</v>
      </c>
      <c r="AP941" s="6">
        <v>39.700000000000003</v>
      </c>
      <c r="AQ941" s="6">
        <v>3.125</v>
      </c>
      <c r="AR941" s="6">
        <v>0</v>
      </c>
      <c r="AS941" s="6">
        <v>0</v>
      </c>
      <c r="AT941" s="6">
        <v>0</v>
      </c>
      <c r="AU941" s="6">
        <v>0</v>
      </c>
      <c r="AV941" s="6">
        <v>0</v>
      </c>
      <c r="AW941" s="6">
        <v>0</v>
      </c>
      <c r="AX941" s="6">
        <v>0</v>
      </c>
      <c r="AY941" s="6">
        <v>0</v>
      </c>
      <c r="AZ941" s="6">
        <v>0</v>
      </c>
      <c r="BA941" s="6">
        <v>0</v>
      </c>
    </row>
    <row r="942" spans="1:53" s="6" customFormat="1" x14ac:dyDescent="0.25">
      <c r="A942" s="6">
        <v>2055</v>
      </c>
      <c r="B942" s="6" t="s">
        <v>92</v>
      </c>
      <c r="C942" s="6" t="s">
        <v>102</v>
      </c>
      <c r="D942" s="16" t="s">
        <v>108</v>
      </c>
      <c r="E942" s="6" t="s">
        <v>102</v>
      </c>
      <c r="F942" s="6" t="s">
        <v>51</v>
      </c>
      <c r="G942" s="6" t="s">
        <v>52</v>
      </c>
      <c r="H942" s="6" t="s">
        <v>50</v>
      </c>
      <c r="I942" s="6">
        <v>0.38600000000000001</v>
      </c>
      <c r="J942" s="6">
        <v>1494.25</v>
      </c>
      <c r="K942" s="6">
        <v>2503.4250000000002</v>
      </c>
      <c r="L942" s="6">
        <v>33.247500000000002</v>
      </c>
      <c r="M942" s="6">
        <v>0</v>
      </c>
      <c r="N942" s="6">
        <v>8.2100000000000009</v>
      </c>
      <c r="O942" s="6">
        <v>0.38</v>
      </c>
      <c r="P942" s="6">
        <v>19.037500000000001</v>
      </c>
      <c r="Q942" s="6">
        <v>30.5</v>
      </c>
      <c r="R942" s="6">
        <v>0</v>
      </c>
      <c r="S942" s="6">
        <v>6.2625000000000002</v>
      </c>
      <c r="T942" s="6">
        <v>8.6950000000000003</v>
      </c>
      <c r="U942" s="6">
        <v>0</v>
      </c>
      <c r="V942" s="6">
        <v>0</v>
      </c>
      <c r="W942" s="6">
        <v>0.40500000000000003</v>
      </c>
      <c r="X942" s="6">
        <v>17.704999999999998</v>
      </c>
      <c r="Y942" s="6">
        <v>0</v>
      </c>
      <c r="Z942" s="6">
        <v>1873.9124999999999</v>
      </c>
      <c r="AA942" s="6">
        <v>0</v>
      </c>
      <c r="AB942" s="6">
        <v>0</v>
      </c>
      <c r="AC942" s="6">
        <v>8.2774999999999999</v>
      </c>
      <c r="AD942" s="6">
        <v>0</v>
      </c>
      <c r="AE942" s="6">
        <v>0</v>
      </c>
      <c r="AF942" s="6">
        <v>2.6324999999999998</v>
      </c>
      <c r="AG942" s="6">
        <v>31195.237499999999</v>
      </c>
      <c r="AH942" s="6">
        <v>15.272500000000001</v>
      </c>
      <c r="AI942" s="6">
        <v>0</v>
      </c>
      <c r="AJ942" s="6">
        <v>-9999</v>
      </c>
      <c r="AK942" s="6">
        <v>3997.6750000000002</v>
      </c>
      <c r="AL942" s="6">
        <v>41.457500000000003</v>
      </c>
      <c r="AM942" s="6">
        <v>1891.6175000000001</v>
      </c>
      <c r="AN942" s="6">
        <v>15.362500000000001</v>
      </c>
      <c r="AO942" s="6">
        <v>30.5</v>
      </c>
      <c r="AP942" s="6">
        <v>42.587499999999999</v>
      </c>
      <c r="AQ942" s="6">
        <v>3.0125000000000002</v>
      </c>
      <c r="AR942" s="6">
        <v>0</v>
      </c>
      <c r="AS942" s="6">
        <v>0</v>
      </c>
      <c r="AT942" s="6">
        <v>0</v>
      </c>
      <c r="AU942" s="6">
        <v>0</v>
      </c>
      <c r="AV942" s="6">
        <v>0</v>
      </c>
      <c r="AW942" s="6">
        <v>0</v>
      </c>
      <c r="AX942" s="6">
        <v>0</v>
      </c>
      <c r="AY942" s="6">
        <v>0</v>
      </c>
      <c r="AZ942" s="6">
        <v>0</v>
      </c>
      <c r="BA942" s="6">
        <v>0</v>
      </c>
    </row>
    <row r="943" spans="1:53" s="6" customFormat="1" x14ac:dyDescent="0.25">
      <c r="A943" s="6">
        <v>2070</v>
      </c>
      <c r="B943" s="6" t="s">
        <v>92</v>
      </c>
      <c r="C943" s="6" t="s">
        <v>102</v>
      </c>
      <c r="D943" s="16" t="s">
        <v>108</v>
      </c>
      <c r="E943" s="6" t="s">
        <v>102</v>
      </c>
      <c r="F943" s="6" t="s">
        <v>51</v>
      </c>
      <c r="G943" s="6" t="s">
        <v>52</v>
      </c>
      <c r="H943" s="6" t="s">
        <v>50</v>
      </c>
      <c r="I943" s="6">
        <v>0.57379999999999998</v>
      </c>
      <c r="J943" s="6">
        <v>1489.585</v>
      </c>
      <c r="K943" s="6">
        <v>2496.3525</v>
      </c>
      <c r="L943" s="6">
        <v>32.917499999999997</v>
      </c>
      <c r="M943" s="6">
        <v>0</v>
      </c>
      <c r="N943" s="6">
        <v>8.1050000000000004</v>
      </c>
      <c r="O943" s="6">
        <v>0.35249999999999998</v>
      </c>
      <c r="P943" s="6">
        <v>17.817499999999999</v>
      </c>
      <c r="Q943" s="6">
        <v>38.520000000000003</v>
      </c>
      <c r="R943" s="6">
        <v>0</v>
      </c>
      <c r="S943" s="6">
        <v>5.68</v>
      </c>
      <c r="T943" s="6">
        <v>6.8075000000000001</v>
      </c>
      <c r="U943" s="6">
        <v>0</v>
      </c>
      <c r="V943" s="6">
        <v>0</v>
      </c>
      <c r="W943" s="6">
        <v>0.33250000000000002</v>
      </c>
      <c r="X943" s="6">
        <v>17.537500000000001</v>
      </c>
      <c r="Y943" s="6">
        <v>0</v>
      </c>
      <c r="Z943" s="6">
        <v>1880.4425000000001</v>
      </c>
      <c r="AA943" s="6">
        <v>0</v>
      </c>
      <c r="AB943" s="6">
        <v>0</v>
      </c>
      <c r="AC943" s="6">
        <v>5.39</v>
      </c>
      <c r="AD943" s="6">
        <v>0</v>
      </c>
      <c r="AE943" s="6">
        <v>0</v>
      </c>
      <c r="AF943" s="6">
        <v>2.4350000000000001</v>
      </c>
      <c r="AG943" s="6">
        <v>31195.237499999999</v>
      </c>
      <c r="AH943" s="6">
        <v>19.9375</v>
      </c>
      <c r="AI943" s="6">
        <v>0</v>
      </c>
      <c r="AJ943" s="6">
        <v>-9999</v>
      </c>
      <c r="AK943" s="6">
        <v>3985.9375</v>
      </c>
      <c r="AL943" s="6">
        <v>41.022500000000001</v>
      </c>
      <c r="AM943" s="6">
        <v>1897.98</v>
      </c>
      <c r="AN943" s="6">
        <v>12.82</v>
      </c>
      <c r="AO943" s="6">
        <v>38.520000000000003</v>
      </c>
      <c r="AP943" s="6">
        <v>43.145000000000003</v>
      </c>
      <c r="AQ943" s="6">
        <v>2.7875000000000001</v>
      </c>
      <c r="AR943" s="6">
        <v>0</v>
      </c>
      <c r="AS943" s="6">
        <v>0</v>
      </c>
      <c r="AT943" s="6">
        <v>0</v>
      </c>
      <c r="AU943" s="6">
        <v>0</v>
      </c>
      <c r="AV943" s="6">
        <v>0</v>
      </c>
      <c r="AW943" s="6">
        <v>0</v>
      </c>
      <c r="AX943" s="6">
        <v>0</v>
      </c>
      <c r="AY943" s="6">
        <v>0</v>
      </c>
      <c r="AZ943" s="6">
        <v>0</v>
      </c>
      <c r="BA943" s="6">
        <v>0</v>
      </c>
    </row>
    <row r="944" spans="1:53" s="6" customFormat="1" x14ac:dyDescent="0.25">
      <c r="A944" s="6">
        <v>2085</v>
      </c>
      <c r="B944" s="6" t="s">
        <v>92</v>
      </c>
      <c r="C944" s="6" t="s">
        <v>102</v>
      </c>
      <c r="D944" s="16" t="s">
        <v>108</v>
      </c>
      <c r="E944" s="6" t="s">
        <v>102</v>
      </c>
      <c r="F944" s="6" t="s">
        <v>51</v>
      </c>
      <c r="G944" s="6" t="s">
        <v>52</v>
      </c>
      <c r="H944" s="6" t="s">
        <v>50</v>
      </c>
      <c r="I944" s="6">
        <v>0.76160000000000005</v>
      </c>
      <c r="J944" s="6">
        <v>1482.3975</v>
      </c>
      <c r="K944" s="6">
        <v>2488.2075</v>
      </c>
      <c r="L944" s="6">
        <v>32.549999999999997</v>
      </c>
      <c r="M944" s="6">
        <v>0</v>
      </c>
      <c r="N944" s="6">
        <v>8.0749999999999993</v>
      </c>
      <c r="O944" s="6">
        <v>0.32500000000000001</v>
      </c>
      <c r="P944" s="6">
        <v>19.022500000000001</v>
      </c>
      <c r="Q944" s="6">
        <v>44.597499999999997</v>
      </c>
      <c r="R944" s="6">
        <v>0</v>
      </c>
      <c r="S944" s="6">
        <v>5.3849999999999998</v>
      </c>
      <c r="T944" s="6">
        <v>6.75</v>
      </c>
      <c r="U944" s="6">
        <v>0</v>
      </c>
      <c r="V944" s="6">
        <v>0</v>
      </c>
      <c r="W944" s="6">
        <v>0.28249999999999997</v>
      </c>
      <c r="X944" s="6">
        <v>17.482500000000002</v>
      </c>
      <c r="Y944" s="6">
        <v>0</v>
      </c>
      <c r="Z944" s="6">
        <v>1884.9224999999999</v>
      </c>
      <c r="AA944" s="6">
        <v>0</v>
      </c>
      <c r="AB944" s="6">
        <v>0</v>
      </c>
      <c r="AC944" s="6">
        <v>2.8275000000000001</v>
      </c>
      <c r="AD944" s="6">
        <v>0</v>
      </c>
      <c r="AE944" s="6">
        <v>0</v>
      </c>
      <c r="AF944" s="6">
        <v>2.2625000000000002</v>
      </c>
      <c r="AG944" s="6">
        <v>31195.237499999999</v>
      </c>
      <c r="AH944" s="6">
        <v>27.125</v>
      </c>
      <c r="AI944" s="6">
        <v>0</v>
      </c>
      <c r="AJ944" s="6">
        <v>-9999</v>
      </c>
      <c r="AK944" s="6">
        <v>3970.605</v>
      </c>
      <c r="AL944" s="6">
        <v>40.625</v>
      </c>
      <c r="AM944" s="6">
        <v>1902.405</v>
      </c>
      <c r="AN944" s="6">
        <v>12.4175</v>
      </c>
      <c r="AO944" s="6">
        <v>44.597499999999997</v>
      </c>
      <c r="AP944" s="6">
        <v>48.975000000000001</v>
      </c>
      <c r="AQ944" s="6">
        <v>2.5874999999999999</v>
      </c>
      <c r="AR944" s="6">
        <v>0</v>
      </c>
      <c r="AS944" s="6">
        <v>0</v>
      </c>
      <c r="AT944" s="6">
        <v>0</v>
      </c>
      <c r="AU944" s="6">
        <v>0</v>
      </c>
      <c r="AV944" s="6">
        <v>0</v>
      </c>
      <c r="AW944" s="6">
        <v>0</v>
      </c>
      <c r="AX944" s="6">
        <v>0</v>
      </c>
      <c r="AY944" s="6">
        <v>0</v>
      </c>
      <c r="AZ944" s="6">
        <v>0</v>
      </c>
      <c r="BA944" s="6">
        <v>0</v>
      </c>
    </row>
    <row r="945" spans="1:53" s="6" customFormat="1" x14ac:dyDescent="0.25">
      <c r="A945" s="6">
        <v>2100</v>
      </c>
      <c r="B945" s="6" t="s">
        <v>92</v>
      </c>
      <c r="C945" s="6" t="s">
        <v>102</v>
      </c>
      <c r="D945" s="16" t="s">
        <v>108</v>
      </c>
      <c r="E945" s="6" t="s">
        <v>102</v>
      </c>
      <c r="F945" s="6" t="s">
        <v>51</v>
      </c>
      <c r="G945" s="6" t="s">
        <v>52</v>
      </c>
      <c r="H945" s="6" t="s">
        <v>50</v>
      </c>
      <c r="I945" s="6">
        <v>0.95499999999999996</v>
      </c>
      <c r="J945" s="6">
        <v>1469.83</v>
      </c>
      <c r="K945" s="6">
        <v>2477.7874999999999</v>
      </c>
      <c r="L945" s="6">
        <v>31.9925</v>
      </c>
      <c r="M945" s="6">
        <v>0</v>
      </c>
      <c r="N945" s="6">
        <v>8.0374999999999996</v>
      </c>
      <c r="O945" s="6">
        <v>0.29749999999999999</v>
      </c>
      <c r="P945" s="6">
        <v>22.11</v>
      </c>
      <c r="Q945" s="6">
        <v>47.787500000000001</v>
      </c>
      <c r="R945" s="6">
        <v>0</v>
      </c>
      <c r="S945" s="6">
        <v>5.0149999999999997</v>
      </c>
      <c r="T945" s="6">
        <v>8.9550000000000001</v>
      </c>
      <c r="U945" s="6">
        <v>0</v>
      </c>
      <c r="V945" s="6">
        <v>0</v>
      </c>
      <c r="W945" s="6">
        <v>0.2175</v>
      </c>
      <c r="X945" s="6">
        <v>17.43</v>
      </c>
      <c r="Y945" s="6">
        <v>0</v>
      </c>
      <c r="Z945" s="6">
        <v>1889.2874999999999</v>
      </c>
      <c r="AA945" s="6">
        <v>0</v>
      </c>
      <c r="AB945" s="6">
        <v>0</v>
      </c>
      <c r="AC945" s="6">
        <v>1.7475000000000001</v>
      </c>
      <c r="AD945" s="6">
        <v>0</v>
      </c>
      <c r="AE945" s="6">
        <v>0</v>
      </c>
      <c r="AF945" s="6">
        <v>2.0249999999999999</v>
      </c>
      <c r="AG945" s="6">
        <v>31195.237499999999</v>
      </c>
      <c r="AH945" s="6">
        <v>39.692500000000003</v>
      </c>
      <c r="AI945" s="6">
        <v>0</v>
      </c>
      <c r="AJ945" s="6">
        <v>-9999</v>
      </c>
      <c r="AK945" s="6">
        <v>3947.6174999999998</v>
      </c>
      <c r="AL945" s="6">
        <v>40.03</v>
      </c>
      <c r="AM945" s="6">
        <v>1906.7175</v>
      </c>
      <c r="AN945" s="6">
        <v>14.1875</v>
      </c>
      <c r="AO945" s="6">
        <v>47.787500000000001</v>
      </c>
      <c r="AP945" s="6">
        <v>63.55</v>
      </c>
      <c r="AQ945" s="6">
        <v>2.3224999999999998</v>
      </c>
      <c r="AR945" s="6">
        <v>0</v>
      </c>
      <c r="AS945" s="6">
        <v>0</v>
      </c>
      <c r="AT945" s="6">
        <v>0</v>
      </c>
      <c r="AU945" s="6">
        <v>0</v>
      </c>
      <c r="AV945" s="6">
        <v>0</v>
      </c>
      <c r="AW945" s="6">
        <v>0</v>
      </c>
      <c r="AX945" s="6">
        <v>0</v>
      </c>
      <c r="AY945" s="6">
        <v>0</v>
      </c>
      <c r="AZ945" s="6">
        <v>0</v>
      </c>
      <c r="BA945" s="6">
        <v>0</v>
      </c>
    </row>
    <row r="946" spans="1:53" s="6" customFormat="1" x14ac:dyDescent="0.25">
      <c r="A946" s="6">
        <v>0</v>
      </c>
      <c r="B946" s="6" t="s">
        <v>97</v>
      </c>
      <c r="C946" s="6" t="s">
        <v>102</v>
      </c>
      <c r="D946" s="16" t="s">
        <v>107</v>
      </c>
      <c r="E946" s="6" t="s">
        <v>102</v>
      </c>
      <c r="F946" s="6" t="s">
        <v>51</v>
      </c>
      <c r="G946" s="6" t="s">
        <v>52</v>
      </c>
      <c r="H946" s="6" t="s">
        <v>50</v>
      </c>
      <c r="I946" s="6">
        <v>0</v>
      </c>
      <c r="J946" s="6">
        <v>1582.425</v>
      </c>
      <c r="K946" s="6">
        <v>3193.1075000000001</v>
      </c>
      <c r="L946" s="6">
        <v>171.875</v>
      </c>
      <c r="M946" s="6">
        <v>0</v>
      </c>
      <c r="N946" s="6">
        <v>24.125</v>
      </c>
      <c r="O946" s="6">
        <v>5.9</v>
      </c>
      <c r="P946" s="6">
        <v>31.177499999999998</v>
      </c>
      <c r="Q946" s="6">
        <v>5.3550000000000004</v>
      </c>
      <c r="R946" s="6">
        <v>0</v>
      </c>
      <c r="S946" s="6">
        <v>29.655000000000001</v>
      </c>
      <c r="T946" s="6">
        <v>0</v>
      </c>
      <c r="U946" s="6">
        <v>0</v>
      </c>
      <c r="V946" s="6">
        <v>0</v>
      </c>
      <c r="W946" s="6">
        <v>0</v>
      </c>
      <c r="X946" s="6">
        <v>43.762500000000003</v>
      </c>
      <c r="Y946" s="6">
        <v>0</v>
      </c>
      <c r="Z946" s="6">
        <v>5431.71</v>
      </c>
      <c r="AA946" s="6">
        <v>0</v>
      </c>
      <c r="AB946" s="6">
        <v>0</v>
      </c>
      <c r="AC946" s="6">
        <v>374.35250000000002</v>
      </c>
      <c r="AD946" s="6">
        <v>0</v>
      </c>
      <c r="AE946" s="6">
        <v>0</v>
      </c>
      <c r="AF946" s="6">
        <v>62.42</v>
      </c>
      <c r="AG946" s="6">
        <v>17022.665000000001</v>
      </c>
      <c r="AH946" s="6">
        <v>0</v>
      </c>
      <c r="AI946" s="6">
        <v>0</v>
      </c>
      <c r="AJ946" s="6">
        <v>-9999</v>
      </c>
      <c r="AK946" s="6">
        <v>4775.5325000000003</v>
      </c>
      <c r="AL946" s="6">
        <v>196</v>
      </c>
      <c r="AM946" s="6">
        <v>5475.4724999999999</v>
      </c>
      <c r="AN946" s="6">
        <v>29.655000000000001</v>
      </c>
      <c r="AO946" s="6">
        <v>5.3550000000000004</v>
      </c>
      <c r="AP946" s="6">
        <v>405.53</v>
      </c>
      <c r="AQ946" s="6">
        <v>68.319999999999993</v>
      </c>
      <c r="AR946" s="6">
        <v>0</v>
      </c>
      <c r="AS946" s="6">
        <v>0</v>
      </c>
      <c r="AT946" s="6">
        <v>0</v>
      </c>
      <c r="AU946" s="6">
        <v>0</v>
      </c>
      <c r="AV946" s="6">
        <v>0</v>
      </c>
      <c r="AW946" s="6">
        <v>0</v>
      </c>
      <c r="AX946" s="6">
        <v>0</v>
      </c>
      <c r="AY946" s="6">
        <v>0</v>
      </c>
      <c r="AZ946" s="6">
        <v>0</v>
      </c>
      <c r="BA946" s="6">
        <v>0</v>
      </c>
    </row>
    <row r="947" spans="1:53" s="6" customFormat="1" x14ac:dyDescent="0.25">
      <c r="A947" s="6">
        <v>2010</v>
      </c>
      <c r="B947" s="6" t="s">
        <v>97</v>
      </c>
      <c r="C947" s="6" t="s">
        <v>102</v>
      </c>
      <c r="D947" s="16" t="s">
        <v>107</v>
      </c>
      <c r="E947" s="6" t="s">
        <v>102</v>
      </c>
      <c r="F947" s="6" t="s">
        <v>51</v>
      </c>
      <c r="G947" s="6" t="s">
        <v>52</v>
      </c>
      <c r="H947" s="6" t="s">
        <v>50</v>
      </c>
      <c r="I947" s="6">
        <v>0</v>
      </c>
      <c r="J947" s="6">
        <v>1568.93</v>
      </c>
      <c r="K947" s="6">
        <v>3136.9175</v>
      </c>
      <c r="L947" s="6">
        <v>169.92250000000001</v>
      </c>
      <c r="M947" s="6">
        <v>0</v>
      </c>
      <c r="N947" s="6">
        <v>23.947500000000002</v>
      </c>
      <c r="O947" s="6">
        <v>5.8975</v>
      </c>
      <c r="P947" s="6">
        <v>87.322500000000005</v>
      </c>
      <c r="Q947" s="6">
        <v>19.155899999999999</v>
      </c>
      <c r="R947" s="6">
        <v>0</v>
      </c>
      <c r="S947" s="6">
        <v>26.375</v>
      </c>
      <c r="T947" s="6">
        <v>1.6675</v>
      </c>
      <c r="U947" s="6">
        <v>0</v>
      </c>
      <c r="V947" s="6">
        <v>0</v>
      </c>
      <c r="W947" s="6">
        <v>0</v>
      </c>
      <c r="X947" s="6">
        <v>43.762500000000003</v>
      </c>
      <c r="Y947" s="6">
        <v>0</v>
      </c>
      <c r="Z947" s="6">
        <v>5436.6324999999997</v>
      </c>
      <c r="AA947" s="6">
        <v>0</v>
      </c>
      <c r="AB947" s="6">
        <v>0</v>
      </c>
      <c r="AC947" s="6">
        <v>359.58409999999998</v>
      </c>
      <c r="AD947" s="6">
        <v>0</v>
      </c>
      <c r="AE947" s="6">
        <v>0</v>
      </c>
      <c r="AF947" s="6">
        <v>62.255000000000003</v>
      </c>
      <c r="AG947" s="6">
        <v>17022.665000000001</v>
      </c>
      <c r="AH947" s="6">
        <v>13.494999999999999</v>
      </c>
      <c r="AI947" s="6">
        <v>0</v>
      </c>
      <c r="AJ947" s="6">
        <v>-9999</v>
      </c>
      <c r="AK947" s="6">
        <v>4705.8474999999999</v>
      </c>
      <c r="AL947" s="6">
        <v>193.87</v>
      </c>
      <c r="AM947" s="6">
        <v>5480.3950000000004</v>
      </c>
      <c r="AN947" s="6">
        <v>28.0425</v>
      </c>
      <c r="AO947" s="6">
        <v>19.155899999999999</v>
      </c>
      <c r="AP947" s="6">
        <v>460.40159999999997</v>
      </c>
      <c r="AQ947" s="6">
        <v>68.152500000000003</v>
      </c>
      <c r="AR947" s="6">
        <v>0</v>
      </c>
      <c r="AS947" s="6">
        <v>0</v>
      </c>
      <c r="AT947" s="6">
        <v>0</v>
      </c>
      <c r="AU947" s="6">
        <v>0</v>
      </c>
      <c r="AV947" s="6">
        <v>0</v>
      </c>
      <c r="AW947" s="6">
        <v>0</v>
      </c>
      <c r="AX947" s="6">
        <v>0</v>
      </c>
      <c r="AY947" s="6">
        <v>0</v>
      </c>
      <c r="AZ947" s="6">
        <v>0</v>
      </c>
      <c r="BA947" s="6">
        <v>0</v>
      </c>
    </row>
    <row r="948" spans="1:53" s="6" customFormat="1" x14ac:dyDescent="0.25">
      <c r="A948" s="6">
        <v>2025</v>
      </c>
      <c r="B948" s="6" t="s">
        <v>97</v>
      </c>
      <c r="C948" s="6" t="s">
        <v>102</v>
      </c>
      <c r="D948" s="16" t="s">
        <v>107</v>
      </c>
      <c r="E948" s="6" t="s">
        <v>102</v>
      </c>
      <c r="F948" s="6" t="s">
        <v>51</v>
      </c>
      <c r="G948" s="6" t="s">
        <v>52</v>
      </c>
      <c r="H948" s="6" t="s">
        <v>50</v>
      </c>
      <c r="I948" s="6">
        <v>8.4400000000000003E-2</v>
      </c>
      <c r="J948" s="6">
        <v>1565.0050000000001</v>
      </c>
      <c r="K948" s="6">
        <v>3123.7874999999999</v>
      </c>
      <c r="L948" s="6">
        <v>167.06</v>
      </c>
      <c r="M948" s="6">
        <v>0</v>
      </c>
      <c r="N948" s="6">
        <v>23.545000000000002</v>
      </c>
      <c r="O948" s="6">
        <v>5.8949999999999996</v>
      </c>
      <c r="P948" s="6">
        <v>81.5214</v>
      </c>
      <c r="Q948" s="6">
        <v>37.662500000000001</v>
      </c>
      <c r="R948" s="6">
        <v>0</v>
      </c>
      <c r="S948" s="6">
        <v>25.6752</v>
      </c>
      <c r="T948" s="6">
        <v>6.2834000000000003</v>
      </c>
      <c r="U948" s="6">
        <v>0</v>
      </c>
      <c r="V948" s="6">
        <v>0</v>
      </c>
      <c r="W948" s="6">
        <v>0</v>
      </c>
      <c r="X948" s="6">
        <v>43.768099999999997</v>
      </c>
      <c r="Y948" s="6">
        <v>0</v>
      </c>
      <c r="Z948" s="6">
        <v>5438.5924999999997</v>
      </c>
      <c r="AA948" s="6">
        <v>0</v>
      </c>
      <c r="AB948" s="6">
        <v>0</v>
      </c>
      <c r="AC948" s="6">
        <v>357.47070000000002</v>
      </c>
      <c r="AD948" s="6">
        <v>0</v>
      </c>
      <c r="AE948" s="6">
        <v>0</v>
      </c>
      <c r="AF948" s="6">
        <v>62.178600000000003</v>
      </c>
      <c r="AG948" s="6">
        <v>17022.665000000001</v>
      </c>
      <c r="AH948" s="6">
        <v>17.420000000000002</v>
      </c>
      <c r="AI948" s="6">
        <v>0</v>
      </c>
      <c r="AJ948" s="6">
        <v>-9999</v>
      </c>
      <c r="AK948" s="6">
        <v>4688.7924999999996</v>
      </c>
      <c r="AL948" s="6">
        <v>190.60499999999999</v>
      </c>
      <c r="AM948" s="6">
        <v>5482.3606</v>
      </c>
      <c r="AN948" s="6">
        <v>31.958600000000001</v>
      </c>
      <c r="AO948" s="6">
        <v>37.662500000000001</v>
      </c>
      <c r="AP948" s="6">
        <v>456.41219999999998</v>
      </c>
      <c r="AQ948" s="6">
        <v>68.073599999999999</v>
      </c>
      <c r="AR948" s="6">
        <v>0</v>
      </c>
      <c r="AS948" s="6">
        <v>0</v>
      </c>
      <c r="AT948" s="6">
        <v>0</v>
      </c>
      <c r="AU948" s="6">
        <v>0</v>
      </c>
      <c r="AV948" s="6">
        <v>0</v>
      </c>
      <c r="AW948" s="6">
        <v>0</v>
      </c>
      <c r="AX948" s="6">
        <v>0</v>
      </c>
      <c r="AY948" s="6">
        <v>0</v>
      </c>
      <c r="AZ948" s="6">
        <v>0</v>
      </c>
      <c r="BA948" s="6">
        <v>0</v>
      </c>
    </row>
    <row r="949" spans="1:53" s="6" customFormat="1" x14ac:dyDescent="0.25">
      <c r="A949" s="6">
        <v>2040</v>
      </c>
      <c r="B949" s="6" t="s">
        <v>97</v>
      </c>
      <c r="C949" s="6" t="s">
        <v>102</v>
      </c>
      <c r="D949" s="16" t="s">
        <v>107</v>
      </c>
      <c r="E949" s="6" t="s">
        <v>102</v>
      </c>
      <c r="F949" s="6" t="s">
        <v>51</v>
      </c>
      <c r="G949" s="6" t="s">
        <v>52</v>
      </c>
      <c r="H949" s="6" t="s">
        <v>50</v>
      </c>
      <c r="I949" s="6">
        <v>0.23519999999999999</v>
      </c>
      <c r="J949" s="6">
        <v>1554.4275</v>
      </c>
      <c r="K949" s="6">
        <v>3093.8425000000002</v>
      </c>
      <c r="L949" s="6">
        <v>162.1925</v>
      </c>
      <c r="M949" s="6">
        <v>0</v>
      </c>
      <c r="N949" s="6">
        <v>22.65</v>
      </c>
      <c r="O949" s="6">
        <v>5.8925000000000001</v>
      </c>
      <c r="P949" s="6">
        <v>106.1391</v>
      </c>
      <c r="Q949" s="6">
        <v>54.3825</v>
      </c>
      <c r="R949" s="6">
        <v>0</v>
      </c>
      <c r="S949" s="6">
        <v>24.990100000000002</v>
      </c>
      <c r="T949" s="6">
        <v>12.307399999999999</v>
      </c>
      <c r="U949" s="6">
        <v>0</v>
      </c>
      <c r="V949" s="6">
        <v>0</v>
      </c>
      <c r="W949" s="6">
        <v>0</v>
      </c>
      <c r="X949" s="6">
        <v>43.496099999999998</v>
      </c>
      <c r="Y949" s="6">
        <v>0</v>
      </c>
      <c r="Z949" s="6">
        <v>5443.0325000000003</v>
      </c>
      <c r="AA949" s="6">
        <v>0</v>
      </c>
      <c r="AB949" s="6">
        <v>0</v>
      </c>
      <c r="AC949" s="6">
        <v>342.51749999999998</v>
      </c>
      <c r="AD949" s="6">
        <v>0</v>
      </c>
      <c r="AE949" s="6">
        <v>0</v>
      </c>
      <c r="AF949" s="6">
        <v>61.997300000000003</v>
      </c>
      <c r="AG949" s="6">
        <v>17022.665000000001</v>
      </c>
      <c r="AH949" s="6">
        <v>27.997499999999999</v>
      </c>
      <c r="AI949" s="6">
        <v>0</v>
      </c>
      <c r="AJ949" s="6">
        <v>-9999</v>
      </c>
      <c r="AK949" s="6">
        <v>4648.2700000000004</v>
      </c>
      <c r="AL949" s="6">
        <v>184.8425</v>
      </c>
      <c r="AM949" s="6">
        <v>5486.5285999999996</v>
      </c>
      <c r="AN949" s="6">
        <v>37.297499999999999</v>
      </c>
      <c r="AO949" s="6">
        <v>54.3825</v>
      </c>
      <c r="AP949" s="6">
        <v>476.65410000000003</v>
      </c>
      <c r="AQ949" s="6">
        <v>67.889799999999994</v>
      </c>
      <c r="AR949" s="6">
        <v>0</v>
      </c>
      <c r="AS949" s="6">
        <v>0</v>
      </c>
      <c r="AT949" s="6">
        <v>0</v>
      </c>
      <c r="AU949" s="6">
        <v>0</v>
      </c>
      <c r="AV949" s="6">
        <v>0</v>
      </c>
      <c r="AW949" s="6">
        <v>0</v>
      </c>
      <c r="AX949" s="6">
        <v>0</v>
      </c>
      <c r="AY949" s="6">
        <v>0</v>
      </c>
      <c r="AZ949" s="6">
        <v>0</v>
      </c>
      <c r="BA949" s="6">
        <v>0</v>
      </c>
    </row>
    <row r="950" spans="1:53" s="6" customFormat="1" x14ac:dyDescent="0.25">
      <c r="A950" s="6">
        <v>2055</v>
      </c>
      <c r="B950" s="6" t="s">
        <v>97</v>
      </c>
      <c r="C950" s="6" t="s">
        <v>102</v>
      </c>
      <c r="D950" s="16" t="s">
        <v>107</v>
      </c>
      <c r="E950" s="6" t="s">
        <v>102</v>
      </c>
      <c r="F950" s="6" t="s">
        <v>51</v>
      </c>
      <c r="G950" s="6" t="s">
        <v>52</v>
      </c>
      <c r="H950" s="6" t="s">
        <v>50</v>
      </c>
      <c r="I950" s="6">
        <v>0.38600000000000001</v>
      </c>
      <c r="J950" s="6">
        <v>1535.1744000000001</v>
      </c>
      <c r="K950" s="6">
        <v>3053.8975</v>
      </c>
      <c r="L950" s="6">
        <v>155.80340000000001</v>
      </c>
      <c r="M950" s="6">
        <v>0</v>
      </c>
      <c r="N950" s="6">
        <v>20.129100000000001</v>
      </c>
      <c r="O950" s="6">
        <v>5.8775000000000004</v>
      </c>
      <c r="P950" s="6">
        <v>137.9348</v>
      </c>
      <c r="Q950" s="6">
        <v>166.0077</v>
      </c>
      <c r="R950" s="6">
        <v>0</v>
      </c>
      <c r="S950" s="6">
        <v>24.4117</v>
      </c>
      <c r="T950" s="6">
        <v>5.9273999999999996</v>
      </c>
      <c r="U950" s="6">
        <v>0</v>
      </c>
      <c r="V950" s="6">
        <v>0</v>
      </c>
      <c r="W950" s="6">
        <v>0</v>
      </c>
      <c r="X950" s="6">
        <v>42.783299999999997</v>
      </c>
      <c r="Y950" s="6">
        <v>0</v>
      </c>
      <c r="Z950" s="6">
        <v>5453.5263999999997</v>
      </c>
      <c r="AA950" s="6">
        <v>0</v>
      </c>
      <c r="AB950" s="6">
        <v>0</v>
      </c>
      <c r="AC950" s="6">
        <v>246.09360000000001</v>
      </c>
      <c r="AD950" s="6">
        <v>0</v>
      </c>
      <c r="AE950" s="6">
        <v>0</v>
      </c>
      <c r="AF950" s="6">
        <v>61.047699999999999</v>
      </c>
      <c r="AG950" s="6">
        <v>17022.665000000001</v>
      </c>
      <c r="AH950" s="6">
        <v>47.250599999999999</v>
      </c>
      <c r="AI950" s="6">
        <v>0</v>
      </c>
      <c r="AJ950" s="6">
        <v>-9999</v>
      </c>
      <c r="AK950" s="6">
        <v>4589.0718999999999</v>
      </c>
      <c r="AL950" s="6">
        <v>175.9324</v>
      </c>
      <c r="AM950" s="6">
        <v>5496.3095999999996</v>
      </c>
      <c r="AN950" s="6">
        <v>30.339099999999998</v>
      </c>
      <c r="AO950" s="6">
        <v>166.0077</v>
      </c>
      <c r="AP950" s="6">
        <v>431.279</v>
      </c>
      <c r="AQ950" s="6">
        <v>66.925200000000004</v>
      </c>
      <c r="AR950" s="6">
        <v>0</v>
      </c>
      <c r="AS950" s="6">
        <v>0</v>
      </c>
      <c r="AT950" s="6">
        <v>0</v>
      </c>
      <c r="AU950" s="6">
        <v>0</v>
      </c>
      <c r="AV950" s="6">
        <v>0</v>
      </c>
      <c r="AW950" s="6">
        <v>0</v>
      </c>
      <c r="AX950" s="6">
        <v>0</v>
      </c>
      <c r="AY950" s="6">
        <v>0</v>
      </c>
      <c r="AZ950" s="6">
        <v>0</v>
      </c>
      <c r="BA950" s="6">
        <v>0</v>
      </c>
    </row>
    <row r="951" spans="1:53" s="6" customFormat="1" x14ac:dyDescent="0.25">
      <c r="A951" s="6">
        <v>2070</v>
      </c>
      <c r="B951" s="6" t="s">
        <v>97</v>
      </c>
      <c r="C951" s="6" t="s">
        <v>102</v>
      </c>
      <c r="D951" s="16" t="s">
        <v>107</v>
      </c>
      <c r="E951" s="6" t="s">
        <v>102</v>
      </c>
      <c r="F951" s="6" t="s">
        <v>51</v>
      </c>
      <c r="G951" s="6" t="s">
        <v>52</v>
      </c>
      <c r="H951" s="6" t="s">
        <v>50</v>
      </c>
      <c r="I951" s="6">
        <v>0.57379999999999998</v>
      </c>
      <c r="J951" s="6">
        <v>1504.3013000000001</v>
      </c>
      <c r="K951" s="6">
        <v>3002.5974999999999</v>
      </c>
      <c r="L951" s="6">
        <v>151.33199999999999</v>
      </c>
      <c r="M951" s="6">
        <v>0</v>
      </c>
      <c r="N951" s="6">
        <v>17.6175</v>
      </c>
      <c r="O951" s="6">
        <v>5.8425000000000002</v>
      </c>
      <c r="P951" s="6">
        <v>147.67529999999999</v>
      </c>
      <c r="Q951" s="6">
        <v>359.58850000000001</v>
      </c>
      <c r="R951" s="6">
        <v>0</v>
      </c>
      <c r="S951" s="6">
        <v>23.495100000000001</v>
      </c>
      <c r="T951" s="6">
        <v>6.9992000000000001</v>
      </c>
      <c r="U951" s="6">
        <v>0</v>
      </c>
      <c r="V951" s="6">
        <v>0</v>
      </c>
      <c r="W951" s="6">
        <v>0</v>
      </c>
      <c r="X951" s="6">
        <v>40.833500000000001</v>
      </c>
      <c r="Y951" s="6">
        <v>0</v>
      </c>
      <c r="Z951" s="6">
        <v>5459.9288999999999</v>
      </c>
      <c r="AA951" s="6">
        <v>0</v>
      </c>
      <c r="AB951" s="6">
        <v>0</v>
      </c>
      <c r="AC951" s="6">
        <v>103.7525</v>
      </c>
      <c r="AD951" s="6">
        <v>0</v>
      </c>
      <c r="AE951" s="6">
        <v>0</v>
      </c>
      <c r="AF951" s="6">
        <v>53.777500000000003</v>
      </c>
      <c r="AG951" s="6">
        <v>17022.665000000001</v>
      </c>
      <c r="AH951" s="6">
        <v>78.123699999999999</v>
      </c>
      <c r="AI951" s="6">
        <v>0</v>
      </c>
      <c r="AJ951" s="6">
        <v>-9999</v>
      </c>
      <c r="AK951" s="6">
        <v>4506.8987999999999</v>
      </c>
      <c r="AL951" s="6">
        <v>168.9495</v>
      </c>
      <c r="AM951" s="6">
        <v>5500.7623000000003</v>
      </c>
      <c r="AN951" s="6">
        <v>30.494399999999999</v>
      </c>
      <c r="AO951" s="6">
        <v>359.58850000000001</v>
      </c>
      <c r="AP951" s="6">
        <v>329.55149999999998</v>
      </c>
      <c r="AQ951" s="6">
        <v>59.62</v>
      </c>
      <c r="AR951" s="6">
        <v>0</v>
      </c>
      <c r="AS951" s="6">
        <v>0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0</v>
      </c>
      <c r="AZ951" s="6">
        <v>0</v>
      </c>
      <c r="BA951" s="6">
        <v>0</v>
      </c>
    </row>
    <row r="952" spans="1:53" s="6" customFormat="1" x14ac:dyDescent="0.25">
      <c r="A952" s="6">
        <v>2085</v>
      </c>
      <c r="B952" s="6" t="s">
        <v>97</v>
      </c>
      <c r="C952" s="6" t="s">
        <v>102</v>
      </c>
      <c r="D952" s="16" t="s">
        <v>107</v>
      </c>
      <c r="E952" s="6" t="s">
        <v>102</v>
      </c>
      <c r="F952" s="6" t="s">
        <v>51</v>
      </c>
      <c r="G952" s="6" t="s">
        <v>52</v>
      </c>
      <c r="H952" s="6" t="s">
        <v>50</v>
      </c>
      <c r="I952" s="6">
        <v>0.76160000000000005</v>
      </c>
      <c r="J952" s="6">
        <v>1468.3348000000001</v>
      </c>
      <c r="K952" s="6">
        <v>2943.33</v>
      </c>
      <c r="L952" s="6">
        <v>146.21350000000001</v>
      </c>
      <c r="M952" s="6">
        <v>0</v>
      </c>
      <c r="N952" s="6">
        <v>17.237500000000001</v>
      </c>
      <c r="O952" s="6">
        <v>5.78</v>
      </c>
      <c r="P952" s="6">
        <v>154.0539</v>
      </c>
      <c r="Q952" s="6">
        <v>461.26089999999999</v>
      </c>
      <c r="R952" s="6">
        <v>0</v>
      </c>
      <c r="S952" s="6">
        <v>21.384699999999999</v>
      </c>
      <c r="T952" s="6">
        <v>11.8779</v>
      </c>
      <c r="U952" s="6">
        <v>0</v>
      </c>
      <c r="V952" s="6">
        <v>0</v>
      </c>
      <c r="W952" s="6">
        <v>0</v>
      </c>
      <c r="X952" s="6">
        <v>39.7836</v>
      </c>
      <c r="Y952" s="6">
        <v>0</v>
      </c>
      <c r="Z952" s="6">
        <v>5466.9656000000004</v>
      </c>
      <c r="AA952" s="6">
        <v>0</v>
      </c>
      <c r="AB952" s="6">
        <v>0</v>
      </c>
      <c r="AC952" s="6">
        <v>61.479799999999997</v>
      </c>
      <c r="AD952" s="6">
        <v>0</v>
      </c>
      <c r="AE952" s="6">
        <v>0</v>
      </c>
      <c r="AF952" s="6">
        <v>44.072499999999998</v>
      </c>
      <c r="AG952" s="6">
        <v>17022.665000000001</v>
      </c>
      <c r="AH952" s="6">
        <v>114.0902</v>
      </c>
      <c r="AI952" s="6">
        <v>0</v>
      </c>
      <c r="AJ952" s="6">
        <v>-9999</v>
      </c>
      <c r="AK952" s="6">
        <v>4411.6647999999996</v>
      </c>
      <c r="AL952" s="6">
        <v>163.45099999999999</v>
      </c>
      <c r="AM952" s="6">
        <v>5506.7492000000002</v>
      </c>
      <c r="AN952" s="6">
        <v>33.262599999999999</v>
      </c>
      <c r="AO952" s="6">
        <v>461.26089999999999</v>
      </c>
      <c r="AP952" s="6">
        <v>329.62389999999999</v>
      </c>
      <c r="AQ952" s="6">
        <v>49.852499999999999</v>
      </c>
      <c r="AR952" s="6">
        <v>0</v>
      </c>
      <c r="AS952" s="6">
        <v>0</v>
      </c>
      <c r="AT952" s="6">
        <v>0</v>
      </c>
      <c r="AU952" s="6">
        <v>0</v>
      </c>
      <c r="AV952" s="6">
        <v>0</v>
      </c>
      <c r="AW952" s="6">
        <v>0</v>
      </c>
      <c r="AX952" s="6">
        <v>0</v>
      </c>
      <c r="AY952" s="6">
        <v>0</v>
      </c>
      <c r="AZ952" s="6">
        <v>0</v>
      </c>
      <c r="BA952" s="6">
        <v>0</v>
      </c>
    </row>
    <row r="953" spans="1:53" s="6" customFormat="1" x14ac:dyDescent="0.25">
      <c r="A953" s="6">
        <v>2100</v>
      </c>
      <c r="B953" s="6" t="s">
        <v>97</v>
      </c>
      <c r="C953" s="6" t="s">
        <v>102</v>
      </c>
      <c r="D953" s="16" t="s">
        <v>107</v>
      </c>
      <c r="E953" s="6" t="s">
        <v>102</v>
      </c>
      <c r="F953" s="6" t="s">
        <v>51</v>
      </c>
      <c r="G953" s="6" t="s">
        <v>52</v>
      </c>
      <c r="H953" s="6" t="s">
        <v>50</v>
      </c>
      <c r="I953" s="6">
        <v>0.95499999999999996</v>
      </c>
      <c r="J953" s="6">
        <v>1416.1840999999999</v>
      </c>
      <c r="K953" s="6">
        <v>2875.4524999999999</v>
      </c>
      <c r="L953" s="6">
        <v>132.82509999999999</v>
      </c>
      <c r="M953" s="6">
        <v>0</v>
      </c>
      <c r="N953" s="6">
        <v>13.3575</v>
      </c>
      <c r="O953" s="6">
        <v>5.7125000000000004</v>
      </c>
      <c r="P953" s="6">
        <v>172.76929999999999</v>
      </c>
      <c r="Q953" s="6">
        <v>504.78949999999998</v>
      </c>
      <c r="R953" s="6">
        <v>0</v>
      </c>
      <c r="S953" s="6">
        <v>19.5017</v>
      </c>
      <c r="T953" s="6">
        <v>58.804699999999997</v>
      </c>
      <c r="U953" s="6">
        <v>0</v>
      </c>
      <c r="V953" s="6">
        <v>0</v>
      </c>
      <c r="W953" s="6">
        <v>0</v>
      </c>
      <c r="X953" s="6">
        <v>38.767800000000001</v>
      </c>
      <c r="Y953" s="6">
        <v>0</v>
      </c>
      <c r="Z953" s="6">
        <v>5475.0731999999998</v>
      </c>
      <c r="AA953" s="6">
        <v>0</v>
      </c>
      <c r="AB953" s="6">
        <v>0</v>
      </c>
      <c r="AC953" s="6">
        <v>40.886200000000002</v>
      </c>
      <c r="AD953" s="6">
        <v>0</v>
      </c>
      <c r="AE953" s="6">
        <v>0</v>
      </c>
      <c r="AF953" s="6">
        <v>35.5</v>
      </c>
      <c r="AG953" s="6">
        <v>17022.665000000001</v>
      </c>
      <c r="AH953" s="6">
        <v>166.24090000000001</v>
      </c>
      <c r="AI953" s="6">
        <v>0</v>
      </c>
      <c r="AJ953" s="6">
        <v>-9999</v>
      </c>
      <c r="AK953" s="6">
        <v>4291.6365999999998</v>
      </c>
      <c r="AL953" s="6">
        <v>146.18260000000001</v>
      </c>
      <c r="AM953" s="6">
        <v>5513.8410000000003</v>
      </c>
      <c r="AN953" s="6">
        <v>78.306399999999996</v>
      </c>
      <c r="AO953" s="6">
        <v>504.78949999999998</v>
      </c>
      <c r="AP953" s="6">
        <v>379.89640000000003</v>
      </c>
      <c r="AQ953" s="6">
        <v>41.212499999999999</v>
      </c>
      <c r="AR953" s="6">
        <v>0</v>
      </c>
      <c r="AS953" s="6">
        <v>0</v>
      </c>
      <c r="AT953" s="6">
        <v>0</v>
      </c>
      <c r="AU953" s="6">
        <v>0</v>
      </c>
      <c r="AV953" s="6">
        <v>0</v>
      </c>
      <c r="AW953" s="6">
        <v>0</v>
      </c>
      <c r="AX953" s="6">
        <v>0</v>
      </c>
      <c r="AY953" s="6">
        <v>0</v>
      </c>
      <c r="AZ953" s="6">
        <v>0</v>
      </c>
      <c r="BA953" s="6">
        <v>0</v>
      </c>
    </row>
    <row r="954" spans="1:53" s="6" customFormat="1" x14ac:dyDescent="0.25">
      <c r="A954" s="6">
        <v>0</v>
      </c>
      <c r="B954" s="6" t="s">
        <v>98</v>
      </c>
      <c r="C954" s="6" t="s">
        <v>102</v>
      </c>
      <c r="D954" s="16" t="s">
        <v>109</v>
      </c>
      <c r="E954" s="6" t="s">
        <v>102</v>
      </c>
      <c r="F954" s="6" t="s">
        <v>51</v>
      </c>
      <c r="G954" s="6" t="s">
        <v>52</v>
      </c>
      <c r="H954" s="6" t="s">
        <v>50</v>
      </c>
      <c r="I954" s="6">
        <v>0</v>
      </c>
      <c r="J954" s="6">
        <v>194.625</v>
      </c>
      <c r="K954" s="6">
        <v>225.91249999999999</v>
      </c>
      <c r="L954" s="6">
        <v>22.045000000000002</v>
      </c>
      <c r="M954" s="6">
        <v>0</v>
      </c>
      <c r="N954" s="6">
        <v>0.22750000000000001</v>
      </c>
      <c r="O954" s="6">
        <v>0</v>
      </c>
      <c r="P954" s="6">
        <v>0.58750000000000002</v>
      </c>
      <c r="Q954" s="6">
        <v>0</v>
      </c>
      <c r="R954" s="6">
        <v>0</v>
      </c>
      <c r="S954" s="6">
        <v>0</v>
      </c>
      <c r="T954" s="6">
        <v>0</v>
      </c>
      <c r="U954" s="6">
        <v>0</v>
      </c>
      <c r="V954" s="6">
        <v>0</v>
      </c>
      <c r="W954" s="6">
        <v>0</v>
      </c>
      <c r="X954" s="6">
        <v>1.1475</v>
      </c>
      <c r="Y954" s="6">
        <v>2.3224999999999998</v>
      </c>
      <c r="Z954" s="6">
        <v>118.83499999999999</v>
      </c>
      <c r="AA954" s="6">
        <v>0</v>
      </c>
      <c r="AB954" s="6">
        <v>0</v>
      </c>
      <c r="AC954" s="6">
        <v>16.327500000000001</v>
      </c>
      <c r="AD954" s="6">
        <v>0</v>
      </c>
      <c r="AE954" s="6">
        <v>0</v>
      </c>
      <c r="AF954" s="6">
        <v>0.17249999999999999</v>
      </c>
      <c r="AG954" s="6">
        <v>9820.0375000000004</v>
      </c>
      <c r="AH954" s="6">
        <v>0</v>
      </c>
      <c r="AI954" s="6">
        <v>0</v>
      </c>
      <c r="AJ954" s="6">
        <v>-9999</v>
      </c>
      <c r="AK954" s="6">
        <v>420.53750000000002</v>
      </c>
      <c r="AL954" s="6">
        <v>22.272500000000001</v>
      </c>
      <c r="AM954" s="6">
        <v>122.30500000000001</v>
      </c>
      <c r="AN954" s="6">
        <v>0</v>
      </c>
      <c r="AO954" s="6">
        <v>0</v>
      </c>
      <c r="AP954" s="6">
        <v>16.914999999999999</v>
      </c>
      <c r="AQ954" s="6">
        <v>0.17249999999999999</v>
      </c>
      <c r="AR954" s="6">
        <v>0</v>
      </c>
      <c r="AS954" s="6">
        <v>0</v>
      </c>
      <c r="AT954" s="6">
        <v>0</v>
      </c>
      <c r="AU954" s="6">
        <v>0</v>
      </c>
      <c r="AV954" s="6">
        <v>0</v>
      </c>
      <c r="AW954" s="6">
        <v>0</v>
      </c>
      <c r="AX954" s="6">
        <v>0</v>
      </c>
      <c r="AY954" s="6">
        <v>0</v>
      </c>
      <c r="AZ954" s="6">
        <v>0</v>
      </c>
      <c r="BA954" s="6">
        <v>0</v>
      </c>
    </row>
    <row r="955" spans="1:53" s="6" customFormat="1" x14ac:dyDescent="0.25">
      <c r="A955" s="6">
        <v>2010</v>
      </c>
      <c r="B955" s="6" t="s">
        <v>98</v>
      </c>
      <c r="C955" s="6" t="s">
        <v>102</v>
      </c>
      <c r="D955" s="16" t="s">
        <v>109</v>
      </c>
      <c r="E955" s="6" t="s">
        <v>102</v>
      </c>
      <c r="F955" s="6" t="s">
        <v>51</v>
      </c>
      <c r="G955" s="6" t="s">
        <v>52</v>
      </c>
      <c r="H955" s="6" t="s">
        <v>50</v>
      </c>
      <c r="I955" s="6">
        <v>0</v>
      </c>
      <c r="J955" s="6">
        <v>193.42750000000001</v>
      </c>
      <c r="K955" s="6">
        <v>221.595</v>
      </c>
      <c r="L955" s="6">
        <v>22.017499999999998</v>
      </c>
      <c r="M955" s="6">
        <v>0</v>
      </c>
      <c r="N955" s="6">
        <v>0.22750000000000001</v>
      </c>
      <c r="O955" s="6">
        <v>0</v>
      </c>
      <c r="P955" s="6">
        <v>4.9225000000000003</v>
      </c>
      <c r="Q955" s="6">
        <v>0.45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1.1475</v>
      </c>
      <c r="Y955" s="6">
        <v>1.7925</v>
      </c>
      <c r="Z955" s="6">
        <v>119.36499999999999</v>
      </c>
      <c r="AA955" s="6">
        <v>0</v>
      </c>
      <c r="AB955" s="6">
        <v>0</v>
      </c>
      <c r="AC955" s="6">
        <v>15.887499999999999</v>
      </c>
      <c r="AD955" s="6">
        <v>0</v>
      </c>
      <c r="AE955" s="6">
        <v>0</v>
      </c>
      <c r="AF955" s="6">
        <v>0.17249999999999999</v>
      </c>
      <c r="AG955" s="6">
        <v>9820.0375000000004</v>
      </c>
      <c r="AH955" s="6">
        <v>1.1975</v>
      </c>
      <c r="AI955" s="6">
        <v>0</v>
      </c>
      <c r="AJ955" s="6">
        <v>-9999</v>
      </c>
      <c r="AK955" s="6">
        <v>415.02249999999998</v>
      </c>
      <c r="AL955" s="6">
        <v>22.245000000000001</v>
      </c>
      <c r="AM955" s="6">
        <v>122.30500000000001</v>
      </c>
      <c r="AN955" s="6">
        <v>0</v>
      </c>
      <c r="AO955" s="6">
        <v>0.45</v>
      </c>
      <c r="AP955" s="6">
        <v>22.0075</v>
      </c>
      <c r="AQ955" s="6">
        <v>0.17249999999999999</v>
      </c>
      <c r="AR955" s="6">
        <v>0</v>
      </c>
      <c r="AS955" s="6">
        <v>0</v>
      </c>
      <c r="AT955" s="6">
        <v>0</v>
      </c>
      <c r="AU955" s="6">
        <v>0</v>
      </c>
      <c r="AV955" s="6">
        <v>0</v>
      </c>
      <c r="AW955" s="6">
        <v>0</v>
      </c>
      <c r="AX955" s="6">
        <v>0</v>
      </c>
      <c r="AY955" s="6">
        <v>0</v>
      </c>
      <c r="AZ955" s="6">
        <v>0</v>
      </c>
      <c r="BA955" s="6">
        <v>0</v>
      </c>
    </row>
    <row r="956" spans="1:53" s="6" customFormat="1" x14ac:dyDescent="0.25">
      <c r="A956" s="6">
        <v>2025</v>
      </c>
      <c r="B956" s="6" t="s">
        <v>98</v>
      </c>
      <c r="C956" s="6" t="s">
        <v>102</v>
      </c>
      <c r="D956" s="16" t="s">
        <v>109</v>
      </c>
      <c r="E956" s="6" t="s">
        <v>102</v>
      </c>
      <c r="F956" s="6" t="s">
        <v>51</v>
      </c>
      <c r="G956" s="6" t="s">
        <v>52</v>
      </c>
      <c r="H956" s="6" t="s">
        <v>50</v>
      </c>
      <c r="I956" s="6">
        <v>8.4400000000000003E-2</v>
      </c>
      <c r="J956" s="6">
        <v>193.22</v>
      </c>
      <c r="K956" s="6">
        <v>220.6925</v>
      </c>
      <c r="L956" s="6">
        <v>22.01</v>
      </c>
      <c r="M956" s="6">
        <v>0</v>
      </c>
      <c r="N956" s="6">
        <v>0.22750000000000001</v>
      </c>
      <c r="O956" s="6">
        <v>0</v>
      </c>
      <c r="P956" s="6">
        <v>4.3099999999999996</v>
      </c>
      <c r="Q956" s="6">
        <v>1.9125000000000001</v>
      </c>
      <c r="R956" s="6">
        <v>0</v>
      </c>
      <c r="S956" s="6">
        <v>0</v>
      </c>
      <c r="T956" s="6">
        <v>0.13769999999999999</v>
      </c>
      <c r="U956" s="6">
        <v>0</v>
      </c>
      <c r="V956" s="6">
        <v>0</v>
      </c>
      <c r="W956" s="6">
        <v>0</v>
      </c>
      <c r="X956" s="6">
        <v>1.1475</v>
      </c>
      <c r="Y956" s="6">
        <v>1.3025</v>
      </c>
      <c r="Z956" s="6">
        <v>119.8573</v>
      </c>
      <c r="AA956" s="6">
        <v>0</v>
      </c>
      <c r="AB956" s="6">
        <v>0</v>
      </c>
      <c r="AC956" s="6">
        <v>15.807499999999999</v>
      </c>
      <c r="AD956" s="6">
        <v>0</v>
      </c>
      <c r="AE956" s="6">
        <v>0</v>
      </c>
      <c r="AF956" s="6">
        <v>0.17249999999999999</v>
      </c>
      <c r="AG956" s="6">
        <v>9820.0375000000004</v>
      </c>
      <c r="AH956" s="6">
        <v>1.405</v>
      </c>
      <c r="AI956" s="6">
        <v>0</v>
      </c>
      <c r="AJ956" s="6">
        <v>-9999</v>
      </c>
      <c r="AK956" s="6">
        <v>413.91250000000002</v>
      </c>
      <c r="AL956" s="6">
        <v>22.237500000000001</v>
      </c>
      <c r="AM956" s="6">
        <v>122.3073</v>
      </c>
      <c r="AN956" s="6">
        <v>0.13769999999999999</v>
      </c>
      <c r="AO956" s="6">
        <v>1.9125000000000001</v>
      </c>
      <c r="AP956" s="6">
        <v>21.522500000000001</v>
      </c>
      <c r="AQ956" s="6">
        <v>0.17249999999999999</v>
      </c>
      <c r="AR956" s="6">
        <v>0</v>
      </c>
      <c r="AS956" s="6">
        <v>0</v>
      </c>
      <c r="AT956" s="6">
        <v>0</v>
      </c>
      <c r="AU956" s="6">
        <v>0</v>
      </c>
      <c r="AV956" s="6">
        <v>0</v>
      </c>
      <c r="AW956" s="6">
        <v>0</v>
      </c>
      <c r="AX956" s="6">
        <v>0</v>
      </c>
      <c r="AY956" s="6">
        <v>0</v>
      </c>
      <c r="AZ956" s="6">
        <v>0</v>
      </c>
      <c r="BA956" s="6">
        <v>0</v>
      </c>
    </row>
    <row r="957" spans="1:53" s="6" customFormat="1" x14ac:dyDescent="0.25">
      <c r="A957" s="6">
        <v>2040</v>
      </c>
      <c r="B957" s="6" t="s">
        <v>98</v>
      </c>
      <c r="C957" s="6" t="s">
        <v>102</v>
      </c>
      <c r="D957" s="16" t="s">
        <v>109</v>
      </c>
      <c r="E957" s="6" t="s">
        <v>102</v>
      </c>
      <c r="F957" s="6" t="s">
        <v>51</v>
      </c>
      <c r="G957" s="6" t="s">
        <v>52</v>
      </c>
      <c r="H957" s="6" t="s">
        <v>50</v>
      </c>
      <c r="I957" s="6">
        <v>0.23519999999999999</v>
      </c>
      <c r="J957" s="6">
        <v>192.55500000000001</v>
      </c>
      <c r="K957" s="6">
        <v>217.91</v>
      </c>
      <c r="L957" s="6">
        <v>21.9925</v>
      </c>
      <c r="M957" s="6">
        <v>0</v>
      </c>
      <c r="N957" s="6">
        <v>0.22750000000000001</v>
      </c>
      <c r="O957" s="6">
        <v>0</v>
      </c>
      <c r="P957" s="6">
        <v>6.2074999999999996</v>
      </c>
      <c r="Q957" s="6">
        <v>2.6124999999999998</v>
      </c>
      <c r="R957" s="6">
        <v>0</v>
      </c>
      <c r="S957" s="6">
        <v>0</v>
      </c>
      <c r="T957" s="6">
        <v>0.55679999999999996</v>
      </c>
      <c r="U957" s="6">
        <v>0</v>
      </c>
      <c r="V957" s="6">
        <v>0</v>
      </c>
      <c r="W957" s="6">
        <v>0</v>
      </c>
      <c r="X957" s="6">
        <v>1.1100000000000001</v>
      </c>
      <c r="Y957" s="6">
        <v>1.1675</v>
      </c>
      <c r="Z957" s="6">
        <v>120.1182</v>
      </c>
      <c r="AA957" s="6">
        <v>0</v>
      </c>
      <c r="AB957" s="6">
        <v>0</v>
      </c>
      <c r="AC957" s="6">
        <v>15.5025</v>
      </c>
      <c r="AD957" s="6">
        <v>0</v>
      </c>
      <c r="AE957" s="6">
        <v>0</v>
      </c>
      <c r="AF957" s="6">
        <v>0.17249999999999999</v>
      </c>
      <c r="AG957" s="6">
        <v>9820.0375000000004</v>
      </c>
      <c r="AH957" s="6">
        <v>2.0699999999999998</v>
      </c>
      <c r="AI957" s="6">
        <v>0</v>
      </c>
      <c r="AJ957" s="6">
        <v>-9999</v>
      </c>
      <c r="AK957" s="6">
        <v>410.46499999999997</v>
      </c>
      <c r="AL957" s="6">
        <v>22.22</v>
      </c>
      <c r="AM957" s="6">
        <v>122.39570000000001</v>
      </c>
      <c r="AN957" s="6">
        <v>0.55679999999999996</v>
      </c>
      <c r="AO957" s="6">
        <v>2.6124999999999998</v>
      </c>
      <c r="AP957" s="6">
        <v>23.78</v>
      </c>
      <c r="AQ957" s="6">
        <v>0.17249999999999999</v>
      </c>
      <c r="AR957" s="6">
        <v>0</v>
      </c>
      <c r="AS957" s="6">
        <v>0</v>
      </c>
      <c r="AT957" s="6">
        <v>0</v>
      </c>
      <c r="AU957" s="6">
        <v>0</v>
      </c>
      <c r="AV957" s="6">
        <v>0</v>
      </c>
      <c r="AW957" s="6">
        <v>0</v>
      </c>
      <c r="AX957" s="6">
        <v>0</v>
      </c>
      <c r="AY957" s="6">
        <v>0</v>
      </c>
      <c r="AZ957" s="6">
        <v>0</v>
      </c>
      <c r="BA957" s="6">
        <v>0</v>
      </c>
    </row>
    <row r="958" spans="1:53" s="6" customFormat="1" x14ac:dyDescent="0.25">
      <c r="A958" s="6">
        <v>2055</v>
      </c>
      <c r="B958" s="6" t="s">
        <v>98</v>
      </c>
      <c r="C958" s="6" t="s">
        <v>102</v>
      </c>
      <c r="D958" s="16" t="s">
        <v>109</v>
      </c>
      <c r="E958" s="6" t="s">
        <v>102</v>
      </c>
      <c r="F958" s="6" t="s">
        <v>51</v>
      </c>
      <c r="G958" s="6" t="s">
        <v>52</v>
      </c>
      <c r="H958" s="6" t="s">
        <v>50</v>
      </c>
      <c r="I958" s="6">
        <v>0.38600000000000001</v>
      </c>
      <c r="J958" s="6">
        <v>191.95249999999999</v>
      </c>
      <c r="K958" s="6">
        <v>215.51</v>
      </c>
      <c r="L958" s="6">
        <v>21.975000000000001</v>
      </c>
      <c r="M958" s="6">
        <v>0</v>
      </c>
      <c r="N958" s="6">
        <v>0.22750000000000001</v>
      </c>
      <c r="O958" s="6">
        <v>0</v>
      </c>
      <c r="P958" s="6">
        <v>7.23</v>
      </c>
      <c r="Q958" s="6">
        <v>4.8875000000000002</v>
      </c>
      <c r="R958" s="6">
        <v>0</v>
      </c>
      <c r="S958" s="6">
        <v>0</v>
      </c>
      <c r="T958" s="6">
        <v>0.29389999999999999</v>
      </c>
      <c r="U958" s="6">
        <v>0</v>
      </c>
      <c r="V958" s="6">
        <v>0</v>
      </c>
      <c r="W958" s="6">
        <v>0</v>
      </c>
      <c r="X958" s="6">
        <v>1.1074999999999999</v>
      </c>
      <c r="Y958" s="6">
        <v>1.115</v>
      </c>
      <c r="Z958" s="6">
        <v>120.56610000000001</v>
      </c>
      <c r="AA958" s="6">
        <v>0</v>
      </c>
      <c r="AB958" s="6">
        <v>0</v>
      </c>
      <c r="AC958" s="6">
        <v>14.4925</v>
      </c>
      <c r="AD958" s="6">
        <v>0</v>
      </c>
      <c r="AE958" s="6">
        <v>0</v>
      </c>
      <c r="AF958" s="6">
        <v>0.17249999999999999</v>
      </c>
      <c r="AG958" s="6">
        <v>9820.0375000000004</v>
      </c>
      <c r="AH958" s="6">
        <v>2.6724999999999999</v>
      </c>
      <c r="AI958" s="6">
        <v>0</v>
      </c>
      <c r="AJ958" s="6">
        <v>-9999</v>
      </c>
      <c r="AK958" s="6">
        <v>407.46249999999998</v>
      </c>
      <c r="AL958" s="6">
        <v>22.202500000000001</v>
      </c>
      <c r="AM958" s="6">
        <v>122.7886</v>
      </c>
      <c r="AN958" s="6">
        <v>0.29389999999999999</v>
      </c>
      <c r="AO958" s="6">
        <v>4.8875000000000002</v>
      </c>
      <c r="AP958" s="6">
        <v>24.395</v>
      </c>
      <c r="AQ958" s="6">
        <v>0.17249999999999999</v>
      </c>
      <c r="AR958" s="6">
        <v>0</v>
      </c>
      <c r="AS958" s="6">
        <v>0</v>
      </c>
      <c r="AT958" s="6">
        <v>0</v>
      </c>
      <c r="AU958" s="6">
        <v>0</v>
      </c>
      <c r="AV958" s="6">
        <v>0</v>
      </c>
      <c r="AW958" s="6">
        <v>0</v>
      </c>
      <c r="AX958" s="6">
        <v>0</v>
      </c>
      <c r="AY958" s="6">
        <v>0</v>
      </c>
      <c r="AZ958" s="6">
        <v>0</v>
      </c>
      <c r="BA958" s="6">
        <v>0</v>
      </c>
    </row>
    <row r="959" spans="1:53" s="6" customFormat="1" x14ac:dyDescent="0.25">
      <c r="A959" s="6">
        <v>2070</v>
      </c>
      <c r="B959" s="6" t="s">
        <v>98</v>
      </c>
      <c r="C959" s="6" t="s">
        <v>102</v>
      </c>
      <c r="D959" s="16" t="s">
        <v>109</v>
      </c>
      <c r="E959" s="6" t="s">
        <v>102</v>
      </c>
      <c r="F959" s="6" t="s">
        <v>51</v>
      </c>
      <c r="G959" s="6" t="s">
        <v>52</v>
      </c>
      <c r="H959" s="6" t="s">
        <v>50</v>
      </c>
      <c r="I959" s="6">
        <v>0.57379999999999998</v>
      </c>
      <c r="J959" s="6">
        <v>190.815</v>
      </c>
      <c r="K959" s="6">
        <v>211.7</v>
      </c>
      <c r="L959" s="6">
        <v>21.967500000000001</v>
      </c>
      <c r="M959" s="6">
        <v>0</v>
      </c>
      <c r="N959" s="6">
        <v>0.22750000000000001</v>
      </c>
      <c r="O959" s="6">
        <v>0</v>
      </c>
      <c r="P959" s="6">
        <v>8.3650000000000002</v>
      </c>
      <c r="Q959" s="6">
        <v>14.7075</v>
      </c>
      <c r="R959" s="6">
        <v>0</v>
      </c>
      <c r="S959" s="6">
        <v>0</v>
      </c>
      <c r="T959" s="6">
        <v>0.29620000000000002</v>
      </c>
      <c r="U959" s="6">
        <v>0</v>
      </c>
      <c r="V959" s="6">
        <v>0</v>
      </c>
      <c r="W959" s="6">
        <v>0</v>
      </c>
      <c r="X959" s="6">
        <v>1.1074999999999999</v>
      </c>
      <c r="Y959" s="6">
        <v>1.0725</v>
      </c>
      <c r="Z959" s="6">
        <v>120.78619999999999</v>
      </c>
      <c r="AA959" s="6">
        <v>0</v>
      </c>
      <c r="AB959" s="6">
        <v>0</v>
      </c>
      <c r="AC959" s="6">
        <v>7.2149999999999999</v>
      </c>
      <c r="AD959" s="6">
        <v>0</v>
      </c>
      <c r="AE959" s="6">
        <v>0</v>
      </c>
      <c r="AF959" s="6">
        <v>0.13250000000000001</v>
      </c>
      <c r="AG959" s="6">
        <v>9820.0375000000004</v>
      </c>
      <c r="AH959" s="6">
        <v>3.81</v>
      </c>
      <c r="AI959" s="6">
        <v>0</v>
      </c>
      <c r="AJ959" s="6">
        <v>-9999</v>
      </c>
      <c r="AK959" s="6">
        <v>402.51499999999999</v>
      </c>
      <c r="AL959" s="6">
        <v>22.195</v>
      </c>
      <c r="AM959" s="6">
        <v>122.9662</v>
      </c>
      <c r="AN959" s="6">
        <v>0.29620000000000002</v>
      </c>
      <c r="AO959" s="6">
        <v>14.7075</v>
      </c>
      <c r="AP959" s="6">
        <v>19.39</v>
      </c>
      <c r="AQ959" s="6">
        <v>0.13250000000000001</v>
      </c>
      <c r="AR959" s="6">
        <v>0</v>
      </c>
      <c r="AS959" s="6">
        <v>0</v>
      </c>
      <c r="AT959" s="6">
        <v>0</v>
      </c>
      <c r="AU959" s="6">
        <v>0</v>
      </c>
      <c r="AV959" s="6">
        <v>0</v>
      </c>
      <c r="AW959" s="6">
        <v>0</v>
      </c>
      <c r="AX959" s="6">
        <v>0</v>
      </c>
      <c r="AY959" s="6">
        <v>0</v>
      </c>
      <c r="AZ959" s="6">
        <v>0</v>
      </c>
      <c r="BA959" s="6">
        <v>0</v>
      </c>
    </row>
    <row r="960" spans="1:53" s="6" customFormat="1" x14ac:dyDescent="0.25">
      <c r="A960" s="6">
        <v>2085</v>
      </c>
      <c r="B960" s="6" t="s">
        <v>98</v>
      </c>
      <c r="C960" s="6" t="s">
        <v>102</v>
      </c>
      <c r="D960" s="16" t="s">
        <v>109</v>
      </c>
      <c r="E960" s="6" t="s">
        <v>102</v>
      </c>
      <c r="F960" s="6" t="s">
        <v>51</v>
      </c>
      <c r="G960" s="6" t="s">
        <v>52</v>
      </c>
      <c r="H960" s="6" t="s">
        <v>50</v>
      </c>
      <c r="I960" s="6">
        <v>0.76160000000000005</v>
      </c>
      <c r="J960" s="6">
        <v>189.45249999999999</v>
      </c>
      <c r="K960" s="6">
        <v>206.97499999999999</v>
      </c>
      <c r="L960" s="6">
        <v>21.9175</v>
      </c>
      <c r="M960" s="6">
        <v>0</v>
      </c>
      <c r="N960" s="6">
        <v>0</v>
      </c>
      <c r="O960" s="6">
        <v>0</v>
      </c>
      <c r="P960" s="6">
        <v>10.065</v>
      </c>
      <c r="Q960" s="6">
        <v>21.642499999999998</v>
      </c>
      <c r="R960" s="6">
        <v>0</v>
      </c>
      <c r="S960" s="6">
        <v>0</v>
      </c>
      <c r="T960" s="6">
        <v>0.51529999999999998</v>
      </c>
      <c r="U960" s="6">
        <v>0</v>
      </c>
      <c r="V960" s="6">
        <v>0</v>
      </c>
      <c r="W960" s="6">
        <v>0</v>
      </c>
      <c r="X960" s="6">
        <v>0.91749999999999998</v>
      </c>
      <c r="Y960" s="6">
        <v>1.0249999999999999</v>
      </c>
      <c r="Z960" s="6">
        <v>121.1897</v>
      </c>
      <c r="AA960" s="6">
        <v>0</v>
      </c>
      <c r="AB960" s="6">
        <v>0</v>
      </c>
      <c r="AC960" s="6">
        <v>3.29</v>
      </c>
      <c r="AD960" s="6">
        <v>0</v>
      </c>
      <c r="AE960" s="6">
        <v>0</v>
      </c>
      <c r="AF960" s="6">
        <v>0.04</v>
      </c>
      <c r="AG960" s="6">
        <v>9820.0375000000004</v>
      </c>
      <c r="AH960" s="6">
        <v>5.1725000000000003</v>
      </c>
      <c r="AI960" s="6">
        <v>0</v>
      </c>
      <c r="AJ960" s="6">
        <v>-9999</v>
      </c>
      <c r="AK960" s="6">
        <v>396.42750000000001</v>
      </c>
      <c r="AL960" s="6">
        <v>21.9175</v>
      </c>
      <c r="AM960" s="6">
        <v>123.1322</v>
      </c>
      <c r="AN960" s="6">
        <v>0.51529999999999998</v>
      </c>
      <c r="AO960" s="6">
        <v>21.642499999999998</v>
      </c>
      <c r="AP960" s="6">
        <v>18.5275</v>
      </c>
      <c r="AQ960" s="6">
        <v>0.04</v>
      </c>
      <c r="AR960" s="6">
        <v>0</v>
      </c>
      <c r="AS960" s="6">
        <v>0</v>
      </c>
      <c r="AT960" s="6">
        <v>0</v>
      </c>
      <c r="AU960" s="6">
        <v>0</v>
      </c>
      <c r="AV960" s="6">
        <v>0</v>
      </c>
      <c r="AW960" s="6">
        <v>0</v>
      </c>
      <c r="AX960" s="6">
        <v>0</v>
      </c>
      <c r="AY960" s="6">
        <v>0</v>
      </c>
      <c r="AZ960" s="6">
        <v>0</v>
      </c>
      <c r="BA960" s="6">
        <v>0</v>
      </c>
    </row>
    <row r="961" spans="1:53" s="6" customFormat="1" x14ac:dyDescent="0.25">
      <c r="A961" s="6">
        <v>2100</v>
      </c>
      <c r="B961" s="6" t="s">
        <v>98</v>
      </c>
      <c r="C961" s="6" t="s">
        <v>102</v>
      </c>
      <c r="D961" s="16" t="s">
        <v>109</v>
      </c>
      <c r="E961" s="6" t="s">
        <v>102</v>
      </c>
      <c r="F961" s="6" t="s">
        <v>51</v>
      </c>
      <c r="G961" s="6" t="s">
        <v>52</v>
      </c>
      <c r="H961" s="6" t="s">
        <v>50</v>
      </c>
      <c r="I961" s="6">
        <v>0.95499999999999996</v>
      </c>
      <c r="J961" s="6">
        <v>187.01750000000001</v>
      </c>
      <c r="K961" s="6">
        <v>200.08500000000001</v>
      </c>
      <c r="L961" s="6">
        <v>21.817499999999999</v>
      </c>
      <c r="M961" s="6">
        <v>0</v>
      </c>
      <c r="N961" s="6">
        <v>0</v>
      </c>
      <c r="O961" s="6">
        <v>0</v>
      </c>
      <c r="P961" s="6">
        <v>13.2875</v>
      </c>
      <c r="Q961" s="6">
        <v>25.864999999999998</v>
      </c>
      <c r="R961" s="6">
        <v>0</v>
      </c>
      <c r="S961" s="6">
        <v>0</v>
      </c>
      <c r="T961" s="6">
        <v>1.2341</v>
      </c>
      <c r="U961" s="6">
        <v>0</v>
      </c>
      <c r="V961" s="6">
        <v>0</v>
      </c>
      <c r="W961" s="6">
        <v>0</v>
      </c>
      <c r="X961" s="6">
        <v>0.91749999999999998</v>
      </c>
      <c r="Y961" s="6">
        <v>0.83499999999999996</v>
      </c>
      <c r="Z961" s="6">
        <v>121.6208</v>
      </c>
      <c r="AA961" s="6">
        <v>0</v>
      </c>
      <c r="AB961" s="6">
        <v>0</v>
      </c>
      <c r="AC961" s="6">
        <v>1.915</v>
      </c>
      <c r="AD961" s="6">
        <v>0</v>
      </c>
      <c r="AE961" s="6">
        <v>0</v>
      </c>
      <c r="AF961" s="6">
        <v>0</v>
      </c>
      <c r="AG961" s="6">
        <v>9820.0375000000004</v>
      </c>
      <c r="AH961" s="6">
        <v>7.6074999999999999</v>
      </c>
      <c r="AI961" s="6">
        <v>0</v>
      </c>
      <c r="AJ961" s="6">
        <v>-9999</v>
      </c>
      <c r="AK961" s="6">
        <v>387.10250000000002</v>
      </c>
      <c r="AL961" s="6">
        <v>21.817499999999999</v>
      </c>
      <c r="AM961" s="6">
        <v>123.3733</v>
      </c>
      <c r="AN961" s="6">
        <v>1.2341</v>
      </c>
      <c r="AO961" s="6">
        <v>25.864999999999998</v>
      </c>
      <c r="AP961" s="6">
        <v>22.81</v>
      </c>
      <c r="AQ961" s="6">
        <v>0</v>
      </c>
      <c r="AR961" s="6">
        <v>0</v>
      </c>
      <c r="AS961" s="6">
        <v>0</v>
      </c>
      <c r="AT961" s="6">
        <v>0</v>
      </c>
      <c r="AU961" s="6">
        <v>0</v>
      </c>
      <c r="AV961" s="6">
        <v>0</v>
      </c>
      <c r="AW961" s="6">
        <v>0</v>
      </c>
      <c r="AX961" s="6">
        <v>0</v>
      </c>
      <c r="AY961" s="6">
        <v>0</v>
      </c>
      <c r="AZ961" s="6">
        <v>0</v>
      </c>
      <c r="BA961" s="6">
        <v>0</v>
      </c>
    </row>
    <row r="962" spans="1:53" s="6" customFormat="1" x14ac:dyDescent="0.25">
      <c r="A962" s="6">
        <v>0</v>
      </c>
      <c r="B962" s="6" t="s">
        <v>99</v>
      </c>
      <c r="C962" s="6" t="s">
        <v>102</v>
      </c>
      <c r="D962" s="16"/>
      <c r="F962" s="6" t="s">
        <v>51</v>
      </c>
      <c r="G962" s="6" t="s">
        <v>52</v>
      </c>
      <c r="H962" s="6" t="s">
        <v>50</v>
      </c>
      <c r="I962" s="6">
        <v>0</v>
      </c>
      <c r="J962" s="6">
        <v>0.4425</v>
      </c>
      <c r="K962" s="6">
        <v>0.22750000000000001</v>
      </c>
      <c r="L962" s="6">
        <v>0</v>
      </c>
      <c r="M962" s="6">
        <v>0</v>
      </c>
      <c r="N962" s="6">
        <v>0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0.19750000000000001</v>
      </c>
      <c r="Y962" s="6">
        <v>2.8125</v>
      </c>
      <c r="Z962" s="6">
        <v>149.9675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0.19750000000000001</v>
      </c>
      <c r="AG962" s="6">
        <v>1967.7574999999999</v>
      </c>
      <c r="AH962" s="6">
        <v>0</v>
      </c>
      <c r="AI962" s="6">
        <v>0</v>
      </c>
      <c r="AJ962" s="6">
        <v>-9999</v>
      </c>
      <c r="AK962" s="6">
        <v>0.67</v>
      </c>
      <c r="AL962" s="6">
        <v>0</v>
      </c>
      <c r="AM962" s="6">
        <v>152.97749999999999</v>
      </c>
      <c r="AN962" s="6">
        <v>0</v>
      </c>
      <c r="AO962" s="6">
        <v>0</v>
      </c>
      <c r="AP962" s="6">
        <v>0</v>
      </c>
      <c r="AQ962" s="6">
        <v>0.19750000000000001</v>
      </c>
      <c r="AR962" s="6">
        <v>0</v>
      </c>
      <c r="AS962" s="6">
        <v>0</v>
      </c>
      <c r="AT962" s="6">
        <v>0</v>
      </c>
      <c r="AU962" s="6">
        <v>0</v>
      </c>
      <c r="AV962" s="6">
        <v>0</v>
      </c>
      <c r="AW962" s="6">
        <v>0</v>
      </c>
      <c r="AX962" s="6">
        <v>0</v>
      </c>
      <c r="AY962" s="6">
        <v>0</v>
      </c>
      <c r="AZ962" s="6">
        <v>0</v>
      </c>
      <c r="BA962" s="6">
        <v>0</v>
      </c>
    </row>
    <row r="963" spans="1:53" s="6" customFormat="1" x14ac:dyDescent="0.25">
      <c r="A963" s="6">
        <v>2010</v>
      </c>
      <c r="B963" s="6" t="s">
        <v>99</v>
      </c>
      <c r="C963" s="6" t="s">
        <v>102</v>
      </c>
      <c r="D963" s="16"/>
      <c r="F963" s="6" t="s">
        <v>51</v>
      </c>
      <c r="G963" s="6" t="s">
        <v>52</v>
      </c>
      <c r="H963" s="6" t="s">
        <v>50</v>
      </c>
      <c r="I963" s="6">
        <v>0</v>
      </c>
      <c r="J963" s="6">
        <v>0.4</v>
      </c>
      <c r="K963" s="6">
        <v>0.215</v>
      </c>
      <c r="L963" s="6">
        <v>0</v>
      </c>
      <c r="M963" s="6">
        <v>0</v>
      </c>
      <c r="N963" s="6">
        <v>0</v>
      </c>
      <c r="O963" s="6">
        <v>0</v>
      </c>
      <c r="P963" s="6">
        <v>1.2500000000000001E-2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6">
        <v>0</v>
      </c>
      <c r="X963" s="6">
        <v>0.19750000000000001</v>
      </c>
      <c r="Y963" s="6">
        <v>2</v>
      </c>
      <c r="Z963" s="6">
        <v>150.78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0.19750000000000001</v>
      </c>
      <c r="AG963" s="6">
        <v>1967.7574999999999</v>
      </c>
      <c r="AH963" s="6">
        <v>4.2500000000000003E-2</v>
      </c>
      <c r="AI963" s="6">
        <v>0</v>
      </c>
      <c r="AJ963" s="6">
        <v>-9999</v>
      </c>
      <c r="AK963" s="6">
        <v>0.61499999999999999</v>
      </c>
      <c r="AL963" s="6">
        <v>0</v>
      </c>
      <c r="AM963" s="6">
        <v>152.97749999999999</v>
      </c>
      <c r="AN963" s="6">
        <v>0</v>
      </c>
      <c r="AO963" s="6">
        <v>0</v>
      </c>
      <c r="AP963" s="6">
        <v>5.5E-2</v>
      </c>
      <c r="AQ963" s="6">
        <v>0.19750000000000001</v>
      </c>
      <c r="AR963" s="6">
        <v>0</v>
      </c>
      <c r="AS963" s="6">
        <v>0</v>
      </c>
      <c r="AT963" s="6">
        <v>0</v>
      </c>
      <c r="AU963" s="6">
        <v>0</v>
      </c>
      <c r="AV963" s="6">
        <v>0</v>
      </c>
      <c r="AW963" s="6">
        <v>0</v>
      </c>
      <c r="AX963" s="6">
        <v>0</v>
      </c>
      <c r="AY963" s="6">
        <v>0</v>
      </c>
      <c r="AZ963" s="6">
        <v>0</v>
      </c>
      <c r="BA963" s="6">
        <v>0</v>
      </c>
    </row>
    <row r="964" spans="1:53" s="6" customFormat="1" x14ac:dyDescent="0.25">
      <c r="A964" s="6">
        <v>2025</v>
      </c>
      <c r="B964" s="6" t="s">
        <v>99</v>
      </c>
      <c r="C964" s="6" t="s">
        <v>102</v>
      </c>
      <c r="D964" s="16"/>
      <c r="F964" s="6" t="s">
        <v>51</v>
      </c>
      <c r="G964" s="6" t="s">
        <v>52</v>
      </c>
      <c r="H964" s="6" t="s">
        <v>50</v>
      </c>
      <c r="I964" s="6">
        <v>8.4400000000000003E-2</v>
      </c>
      <c r="J964" s="6">
        <v>0.39</v>
      </c>
      <c r="K964" s="6">
        <v>0.215</v>
      </c>
      <c r="L964" s="6">
        <v>0</v>
      </c>
      <c r="M964" s="6">
        <v>0</v>
      </c>
      <c r="N964" s="6">
        <v>0</v>
      </c>
      <c r="O964" s="6">
        <v>0</v>
      </c>
      <c r="P964" s="6">
        <v>0.01</v>
      </c>
      <c r="Q964" s="6">
        <v>2.5000000000000001E-3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0.19750000000000001</v>
      </c>
      <c r="Y964" s="6">
        <v>1.6025</v>
      </c>
      <c r="Z964" s="6">
        <v>151.17750000000001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0.19750000000000001</v>
      </c>
      <c r="AG964" s="6">
        <v>1967.7574999999999</v>
      </c>
      <c r="AH964" s="6">
        <v>5.2499999999999998E-2</v>
      </c>
      <c r="AI964" s="6">
        <v>0</v>
      </c>
      <c r="AJ964" s="6">
        <v>-9999</v>
      </c>
      <c r="AK964" s="6">
        <v>0.60499999999999998</v>
      </c>
      <c r="AL964" s="6">
        <v>0</v>
      </c>
      <c r="AM964" s="6">
        <v>152.97749999999999</v>
      </c>
      <c r="AN964" s="6">
        <v>0</v>
      </c>
      <c r="AO964" s="6">
        <v>2.5000000000000001E-3</v>
      </c>
      <c r="AP964" s="6">
        <v>6.25E-2</v>
      </c>
      <c r="AQ964" s="6">
        <v>0.19750000000000001</v>
      </c>
      <c r="AR964" s="6">
        <v>0</v>
      </c>
      <c r="AS964" s="6">
        <v>0</v>
      </c>
      <c r="AT964" s="6">
        <v>0</v>
      </c>
      <c r="AU964" s="6">
        <v>0</v>
      </c>
      <c r="AV964" s="6">
        <v>0</v>
      </c>
      <c r="AW964" s="6">
        <v>0</v>
      </c>
      <c r="AX964" s="6">
        <v>0</v>
      </c>
      <c r="AY964" s="6">
        <v>0</v>
      </c>
      <c r="AZ964" s="6">
        <v>0</v>
      </c>
      <c r="BA964" s="6">
        <v>0</v>
      </c>
    </row>
    <row r="965" spans="1:53" s="6" customFormat="1" x14ac:dyDescent="0.25">
      <c r="A965" s="6">
        <v>2040</v>
      </c>
      <c r="B965" s="6" t="s">
        <v>99</v>
      </c>
      <c r="C965" s="6" t="s">
        <v>102</v>
      </c>
      <c r="D965" s="16"/>
      <c r="F965" s="6" t="s">
        <v>51</v>
      </c>
      <c r="G965" s="6" t="s">
        <v>52</v>
      </c>
      <c r="H965" s="6" t="s">
        <v>50</v>
      </c>
      <c r="I965" s="6">
        <v>0.23519999999999999</v>
      </c>
      <c r="J965" s="6">
        <v>0.37</v>
      </c>
      <c r="K965" s="6">
        <v>0.21</v>
      </c>
      <c r="L965" s="6">
        <v>0</v>
      </c>
      <c r="M965" s="6">
        <v>0</v>
      </c>
      <c r="N965" s="6">
        <v>0</v>
      </c>
      <c r="O965" s="6">
        <v>0</v>
      </c>
      <c r="P965" s="6">
        <v>1.2500000000000001E-2</v>
      </c>
      <c r="Q965" s="6">
        <v>2.5000000000000001E-3</v>
      </c>
      <c r="R965" s="6">
        <v>0</v>
      </c>
      <c r="S965" s="6">
        <v>0</v>
      </c>
      <c r="T965" s="6">
        <v>2.5000000000000001E-3</v>
      </c>
      <c r="U965" s="6">
        <v>0</v>
      </c>
      <c r="V965" s="6">
        <v>0</v>
      </c>
      <c r="W965" s="6">
        <v>0</v>
      </c>
      <c r="X965" s="6">
        <v>0.19750000000000001</v>
      </c>
      <c r="Y965" s="6">
        <v>1.52</v>
      </c>
      <c r="Z965" s="6">
        <v>151.26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0.19750000000000001</v>
      </c>
      <c r="AG965" s="6">
        <v>1967.7574999999999</v>
      </c>
      <c r="AH965" s="6">
        <v>7.2499999999999995E-2</v>
      </c>
      <c r="AI965" s="6">
        <v>0</v>
      </c>
      <c r="AJ965" s="6">
        <v>-9999</v>
      </c>
      <c r="AK965" s="6">
        <v>0.57999999999999996</v>
      </c>
      <c r="AL965" s="6">
        <v>0</v>
      </c>
      <c r="AM965" s="6">
        <v>152.97749999999999</v>
      </c>
      <c r="AN965" s="6">
        <v>2.5000000000000001E-3</v>
      </c>
      <c r="AO965" s="6">
        <v>2.5000000000000001E-3</v>
      </c>
      <c r="AP965" s="6">
        <v>8.5000000000000006E-2</v>
      </c>
      <c r="AQ965" s="6">
        <v>0.19750000000000001</v>
      </c>
      <c r="AR965" s="6">
        <v>0</v>
      </c>
      <c r="AS965" s="6">
        <v>0</v>
      </c>
      <c r="AT965" s="6">
        <v>0</v>
      </c>
      <c r="AU965" s="6">
        <v>0</v>
      </c>
      <c r="AV965" s="6">
        <v>0</v>
      </c>
      <c r="AW965" s="6">
        <v>0</v>
      </c>
      <c r="AX965" s="6">
        <v>0</v>
      </c>
      <c r="AY965" s="6">
        <v>0</v>
      </c>
      <c r="AZ965" s="6">
        <v>0</v>
      </c>
      <c r="BA965" s="6">
        <v>0</v>
      </c>
    </row>
    <row r="966" spans="1:53" s="6" customFormat="1" x14ac:dyDescent="0.25">
      <c r="A966" s="6">
        <v>2055</v>
      </c>
      <c r="B966" s="6" t="s">
        <v>99</v>
      </c>
      <c r="C966" s="6" t="s">
        <v>102</v>
      </c>
      <c r="D966" s="16"/>
      <c r="F966" s="6" t="s">
        <v>51</v>
      </c>
      <c r="G966" s="6" t="s">
        <v>52</v>
      </c>
      <c r="H966" s="6" t="s">
        <v>50</v>
      </c>
      <c r="I966" s="6">
        <v>0.38600000000000001</v>
      </c>
      <c r="J966" s="6">
        <v>0.36249999999999999</v>
      </c>
      <c r="K966" s="6">
        <v>0.20499999999999999</v>
      </c>
      <c r="L966" s="6">
        <v>0</v>
      </c>
      <c r="M966" s="6">
        <v>0</v>
      </c>
      <c r="N966" s="6">
        <v>0</v>
      </c>
      <c r="O966" s="6">
        <v>0</v>
      </c>
      <c r="P966" s="6">
        <v>0.01</v>
      </c>
      <c r="Q966" s="6">
        <v>0.01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0.19750000000000001</v>
      </c>
      <c r="Y966" s="6">
        <v>1.46</v>
      </c>
      <c r="Z966" s="6">
        <v>151.32249999999999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0.19750000000000001</v>
      </c>
      <c r="AG966" s="6">
        <v>1967.7574999999999</v>
      </c>
      <c r="AH966" s="6">
        <v>0.08</v>
      </c>
      <c r="AI966" s="6">
        <v>0</v>
      </c>
      <c r="AJ966" s="6">
        <v>-9999</v>
      </c>
      <c r="AK966" s="6">
        <v>0.5675</v>
      </c>
      <c r="AL966" s="6">
        <v>0</v>
      </c>
      <c r="AM966" s="6">
        <v>152.97999999999999</v>
      </c>
      <c r="AN966" s="6">
        <v>0</v>
      </c>
      <c r="AO966" s="6">
        <v>0.01</v>
      </c>
      <c r="AP966" s="6">
        <v>0.09</v>
      </c>
      <c r="AQ966" s="6">
        <v>0.19750000000000001</v>
      </c>
      <c r="AR966" s="6">
        <v>0</v>
      </c>
      <c r="AS966" s="6">
        <v>0</v>
      </c>
      <c r="AT966" s="6">
        <v>0</v>
      </c>
      <c r="AU966" s="6">
        <v>0</v>
      </c>
      <c r="AV966" s="6">
        <v>0</v>
      </c>
      <c r="AW966" s="6">
        <v>0</v>
      </c>
      <c r="AX966" s="6">
        <v>0</v>
      </c>
      <c r="AY966" s="6">
        <v>0</v>
      </c>
      <c r="AZ966" s="6">
        <v>0</v>
      </c>
      <c r="BA966" s="6">
        <v>0</v>
      </c>
    </row>
    <row r="967" spans="1:53" s="6" customFormat="1" x14ac:dyDescent="0.25">
      <c r="A967" s="6">
        <v>2070</v>
      </c>
      <c r="B967" s="6" t="s">
        <v>99</v>
      </c>
      <c r="C967" s="6" t="s">
        <v>102</v>
      </c>
      <c r="D967" s="16"/>
      <c r="F967" s="6" t="s">
        <v>51</v>
      </c>
      <c r="G967" s="6" t="s">
        <v>52</v>
      </c>
      <c r="H967" s="6" t="s">
        <v>50</v>
      </c>
      <c r="I967" s="6">
        <v>0.57379999999999998</v>
      </c>
      <c r="J967" s="6">
        <v>0.35499999999999998</v>
      </c>
      <c r="K967" s="6">
        <v>0.19</v>
      </c>
      <c r="L967" s="6">
        <v>0</v>
      </c>
      <c r="M967" s="6">
        <v>0</v>
      </c>
      <c r="N967" s="6">
        <v>0</v>
      </c>
      <c r="O967" s="6">
        <v>0</v>
      </c>
      <c r="P967" s="6">
        <v>2.2499999999999999E-2</v>
      </c>
      <c r="Q967" s="6">
        <v>1.2500000000000001E-2</v>
      </c>
      <c r="R967" s="6">
        <v>0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0.19750000000000001</v>
      </c>
      <c r="Y967" s="6">
        <v>1.4075</v>
      </c>
      <c r="Z967" s="6">
        <v>151.375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0.19750000000000001</v>
      </c>
      <c r="AG967" s="6">
        <v>1967.7574999999999</v>
      </c>
      <c r="AH967" s="6">
        <v>8.7499999999999994E-2</v>
      </c>
      <c r="AI967" s="6">
        <v>0</v>
      </c>
      <c r="AJ967" s="6">
        <v>-9999</v>
      </c>
      <c r="AK967" s="6">
        <v>0.54500000000000004</v>
      </c>
      <c r="AL967" s="6">
        <v>0</v>
      </c>
      <c r="AM967" s="6">
        <v>152.97999999999999</v>
      </c>
      <c r="AN967" s="6">
        <v>0</v>
      </c>
      <c r="AO967" s="6">
        <v>1.2500000000000001E-2</v>
      </c>
      <c r="AP967" s="6">
        <v>0.11</v>
      </c>
      <c r="AQ967" s="6">
        <v>0.19750000000000001</v>
      </c>
      <c r="AR967" s="6">
        <v>0</v>
      </c>
      <c r="AS967" s="6">
        <v>0</v>
      </c>
      <c r="AT967" s="6">
        <v>0</v>
      </c>
      <c r="AU967" s="6">
        <v>0</v>
      </c>
      <c r="AV967" s="6">
        <v>0</v>
      </c>
      <c r="AW967" s="6">
        <v>0</v>
      </c>
      <c r="AX967" s="6">
        <v>0</v>
      </c>
      <c r="AY967" s="6">
        <v>0</v>
      </c>
      <c r="AZ967" s="6">
        <v>0</v>
      </c>
      <c r="BA967" s="6">
        <v>0</v>
      </c>
    </row>
    <row r="968" spans="1:53" s="6" customFormat="1" x14ac:dyDescent="0.25">
      <c r="A968" s="6">
        <v>2085</v>
      </c>
      <c r="B968" s="6" t="s">
        <v>99</v>
      </c>
      <c r="C968" s="6" t="s">
        <v>102</v>
      </c>
      <c r="D968" s="16"/>
      <c r="F968" s="6" t="s">
        <v>51</v>
      </c>
      <c r="G968" s="6" t="s">
        <v>52</v>
      </c>
      <c r="H968" s="6" t="s">
        <v>50</v>
      </c>
      <c r="I968" s="6">
        <v>0.76160000000000005</v>
      </c>
      <c r="J968" s="6">
        <v>0.33750000000000002</v>
      </c>
      <c r="K968" s="6">
        <v>0.19</v>
      </c>
      <c r="L968" s="6">
        <v>0</v>
      </c>
      <c r="M968" s="6">
        <v>0</v>
      </c>
      <c r="N968" s="6">
        <v>0</v>
      </c>
      <c r="O968" s="6">
        <v>0</v>
      </c>
      <c r="P968" s="6">
        <v>1.7500000000000002E-2</v>
      </c>
      <c r="Q968" s="6">
        <v>1.7500000000000002E-2</v>
      </c>
      <c r="R968" s="6">
        <v>0</v>
      </c>
      <c r="S968" s="6">
        <v>0</v>
      </c>
      <c r="T968" s="6">
        <v>0</v>
      </c>
      <c r="U968" s="6">
        <v>0</v>
      </c>
      <c r="V968" s="6">
        <v>0</v>
      </c>
      <c r="W968" s="6">
        <v>0</v>
      </c>
      <c r="X968" s="6">
        <v>0.19750000000000001</v>
      </c>
      <c r="Y968" s="6">
        <v>1.2749999999999999</v>
      </c>
      <c r="Z968" s="6">
        <v>151.50749999999999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0.19750000000000001</v>
      </c>
      <c r="AG968" s="6">
        <v>1967.7574999999999</v>
      </c>
      <c r="AH968" s="6">
        <v>0.105</v>
      </c>
      <c r="AI968" s="6">
        <v>0</v>
      </c>
      <c r="AJ968" s="6">
        <v>-9999</v>
      </c>
      <c r="AK968" s="6">
        <v>0.52749999999999997</v>
      </c>
      <c r="AL968" s="6">
        <v>0</v>
      </c>
      <c r="AM968" s="6">
        <v>152.97999999999999</v>
      </c>
      <c r="AN968" s="6">
        <v>0</v>
      </c>
      <c r="AO968" s="6">
        <v>1.7500000000000002E-2</v>
      </c>
      <c r="AP968" s="6">
        <v>0.1225</v>
      </c>
      <c r="AQ968" s="6">
        <v>0.19750000000000001</v>
      </c>
      <c r="AR968" s="6">
        <v>0</v>
      </c>
      <c r="AS968" s="6">
        <v>0</v>
      </c>
      <c r="AT968" s="6">
        <v>0</v>
      </c>
      <c r="AU968" s="6">
        <v>0</v>
      </c>
      <c r="AV968" s="6">
        <v>0</v>
      </c>
      <c r="AW968" s="6">
        <v>0</v>
      </c>
      <c r="AX968" s="6">
        <v>0</v>
      </c>
      <c r="AY968" s="6">
        <v>0</v>
      </c>
      <c r="AZ968" s="6">
        <v>0</v>
      </c>
      <c r="BA968" s="6">
        <v>0</v>
      </c>
    </row>
    <row r="969" spans="1:53" s="6" customFormat="1" x14ac:dyDescent="0.25">
      <c r="A969" s="6">
        <v>2100</v>
      </c>
      <c r="B969" s="6" t="s">
        <v>99</v>
      </c>
      <c r="C969" s="6" t="s">
        <v>102</v>
      </c>
      <c r="D969" s="16"/>
      <c r="F969" s="6" t="s">
        <v>51</v>
      </c>
      <c r="G969" s="6" t="s">
        <v>52</v>
      </c>
      <c r="H969" s="6" t="s">
        <v>50</v>
      </c>
      <c r="I969" s="6">
        <v>0.95499999999999996</v>
      </c>
      <c r="J969" s="6">
        <v>0.32</v>
      </c>
      <c r="K969" s="6">
        <v>0.185</v>
      </c>
      <c r="L969" s="6">
        <v>0</v>
      </c>
      <c r="M969" s="6">
        <v>0</v>
      </c>
      <c r="N969" s="6">
        <v>0</v>
      </c>
      <c r="O969" s="6">
        <v>0</v>
      </c>
      <c r="P969" s="6">
        <v>7.4999999999999997E-3</v>
      </c>
      <c r="Q969" s="6">
        <v>3.2500000000000001E-2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0.19750000000000001</v>
      </c>
      <c r="Y969" s="6">
        <v>1.2075</v>
      </c>
      <c r="Z969" s="6">
        <v>151.57499999999999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0.19750000000000001</v>
      </c>
      <c r="AG969" s="6">
        <v>1967.7574999999999</v>
      </c>
      <c r="AH969" s="6">
        <v>0.1225</v>
      </c>
      <c r="AI969" s="6">
        <v>0</v>
      </c>
      <c r="AJ969" s="6">
        <v>-9999</v>
      </c>
      <c r="AK969" s="6">
        <v>0.505</v>
      </c>
      <c r="AL969" s="6">
        <v>0</v>
      </c>
      <c r="AM969" s="6">
        <v>152.97999999999999</v>
      </c>
      <c r="AN969" s="6">
        <v>0</v>
      </c>
      <c r="AO969" s="6">
        <v>3.2500000000000001E-2</v>
      </c>
      <c r="AP969" s="6">
        <v>0.13</v>
      </c>
      <c r="AQ969" s="6">
        <v>0.19750000000000001</v>
      </c>
      <c r="AR969" s="6">
        <v>0</v>
      </c>
      <c r="AS969" s="6">
        <v>0</v>
      </c>
      <c r="AT969" s="6">
        <v>0</v>
      </c>
      <c r="AU969" s="6">
        <v>0</v>
      </c>
      <c r="AV969" s="6">
        <v>0</v>
      </c>
      <c r="AW969" s="6">
        <v>0</v>
      </c>
      <c r="AX969" s="6">
        <v>0</v>
      </c>
      <c r="AY969" s="6">
        <v>0</v>
      </c>
      <c r="AZ969" s="6">
        <v>0</v>
      </c>
      <c r="BA969" s="6">
        <v>0</v>
      </c>
    </row>
    <row r="970" spans="1:53" s="6" customFormat="1" x14ac:dyDescent="0.25">
      <c r="A970" s="6">
        <v>0</v>
      </c>
      <c r="B970" s="6" t="s">
        <v>100</v>
      </c>
      <c r="C970" s="6" t="s">
        <v>102</v>
      </c>
      <c r="D970" s="6" t="s">
        <v>135</v>
      </c>
      <c r="E970" s="6" t="s">
        <v>102</v>
      </c>
      <c r="F970" s="6" t="s">
        <v>51</v>
      </c>
      <c r="G970" s="6" t="s">
        <v>52</v>
      </c>
      <c r="H970" s="6" t="s">
        <v>50</v>
      </c>
      <c r="I970" s="6">
        <v>0</v>
      </c>
      <c r="J970" s="6">
        <v>0</v>
      </c>
      <c r="K970" s="6">
        <v>0</v>
      </c>
      <c r="L970" s="6">
        <v>0</v>
      </c>
      <c r="M970" s="6">
        <v>0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0</v>
      </c>
      <c r="Z970" s="6">
        <v>10365.665000000001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-9999</v>
      </c>
      <c r="AK970" s="6">
        <v>0</v>
      </c>
      <c r="AL970" s="6">
        <v>0</v>
      </c>
      <c r="AM970" s="6">
        <v>10365.665000000001</v>
      </c>
      <c r="AN970" s="6">
        <v>0</v>
      </c>
      <c r="AO970" s="6">
        <v>0</v>
      </c>
      <c r="AP970" s="6">
        <v>0</v>
      </c>
      <c r="AQ970" s="6">
        <v>0</v>
      </c>
      <c r="AR970" s="6">
        <v>0</v>
      </c>
      <c r="AS970" s="6">
        <v>0</v>
      </c>
      <c r="AT970" s="6">
        <v>0</v>
      </c>
      <c r="AU970" s="6">
        <v>0</v>
      </c>
      <c r="AV970" s="6">
        <v>0</v>
      </c>
      <c r="AW970" s="6">
        <v>0</v>
      </c>
      <c r="AX970" s="6">
        <v>0</v>
      </c>
      <c r="AY970" s="6">
        <v>0</v>
      </c>
      <c r="AZ970" s="6">
        <v>0</v>
      </c>
      <c r="BA970" s="6">
        <v>0</v>
      </c>
    </row>
    <row r="971" spans="1:53" s="6" customFormat="1" x14ac:dyDescent="0.25">
      <c r="A971" s="6">
        <v>2010</v>
      </c>
      <c r="B971" s="6" t="s">
        <v>100</v>
      </c>
      <c r="C971" s="6" t="s">
        <v>102</v>
      </c>
      <c r="D971" s="6" t="s">
        <v>135</v>
      </c>
      <c r="E971" s="6" t="s">
        <v>102</v>
      </c>
      <c r="F971" s="6" t="s">
        <v>51</v>
      </c>
      <c r="G971" s="6" t="s">
        <v>52</v>
      </c>
      <c r="H971" s="6" t="s">
        <v>50</v>
      </c>
      <c r="I971" s="6">
        <v>0</v>
      </c>
      <c r="J971" s="6">
        <v>0</v>
      </c>
      <c r="K971" s="6">
        <v>0</v>
      </c>
      <c r="L971" s="6">
        <v>0</v>
      </c>
      <c r="M971" s="6">
        <v>0</v>
      </c>
      <c r="N971" s="6">
        <v>0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0</v>
      </c>
      <c r="Z971" s="6">
        <v>10365.665000000001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-9999</v>
      </c>
      <c r="AK971" s="6">
        <v>0</v>
      </c>
      <c r="AL971" s="6">
        <v>0</v>
      </c>
      <c r="AM971" s="6">
        <v>10365.665000000001</v>
      </c>
      <c r="AN971" s="6">
        <v>0</v>
      </c>
      <c r="AO971" s="6">
        <v>0</v>
      </c>
      <c r="AP971" s="6">
        <v>0</v>
      </c>
      <c r="AQ971" s="6">
        <v>0</v>
      </c>
      <c r="AR971" s="6">
        <v>0</v>
      </c>
      <c r="AS971" s="6">
        <v>0</v>
      </c>
      <c r="AT971" s="6">
        <v>0</v>
      </c>
      <c r="AU971" s="6">
        <v>0</v>
      </c>
      <c r="AV971" s="6">
        <v>0</v>
      </c>
      <c r="AW971" s="6">
        <v>0</v>
      </c>
      <c r="AX971" s="6">
        <v>0</v>
      </c>
      <c r="AY971" s="6">
        <v>0</v>
      </c>
      <c r="AZ971" s="6">
        <v>0</v>
      </c>
      <c r="BA971" s="6">
        <v>0</v>
      </c>
    </row>
    <row r="972" spans="1:53" s="6" customFormat="1" x14ac:dyDescent="0.25">
      <c r="A972" s="6">
        <v>2025</v>
      </c>
      <c r="B972" s="6" t="s">
        <v>100</v>
      </c>
      <c r="C972" s="6" t="s">
        <v>102</v>
      </c>
      <c r="D972" s="6" t="s">
        <v>135</v>
      </c>
      <c r="E972" s="6" t="s">
        <v>102</v>
      </c>
      <c r="F972" s="6" t="s">
        <v>51</v>
      </c>
      <c r="G972" s="6" t="s">
        <v>52</v>
      </c>
      <c r="H972" s="6" t="s">
        <v>50</v>
      </c>
      <c r="I972" s="6">
        <v>8.4400000000000003E-2</v>
      </c>
      <c r="J972" s="6">
        <v>0</v>
      </c>
      <c r="K972" s="6">
        <v>0</v>
      </c>
      <c r="L972" s="6">
        <v>0</v>
      </c>
      <c r="M972" s="6">
        <v>0</v>
      </c>
      <c r="N972" s="6">
        <v>0</v>
      </c>
      <c r="O972" s="6">
        <v>0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10365.665000000001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-9999</v>
      </c>
      <c r="AK972" s="6">
        <v>0</v>
      </c>
      <c r="AL972" s="6">
        <v>0</v>
      </c>
      <c r="AM972" s="6">
        <v>10365.665000000001</v>
      </c>
      <c r="AN972" s="6">
        <v>0</v>
      </c>
      <c r="AO972" s="6">
        <v>0</v>
      </c>
      <c r="AP972" s="6">
        <v>0</v>
      </c>
      <c r="AQ972" s="6">
        <v>0</v>
      </c>
      <c r="AR972" s="6">
        <v>0</v>
      </c>
      <c r="AS972" s="6">
        <v>0</v>
      </c>
      <c r="AT972" s="6">
        <v>0</v>
      </c>
      <c r="AU972" s="6">
        <v>0</v>
      </c>
      <c r="AV972" s="6">
        <v>0</v>
      </c>
      <c r="AW972" s="6">
        <v>0</v>
      </c>
      <c r="AX972" s="6">
        <v>0</v>
      </c>
      <c r="AY972" s="6">
        <v>0</v>
      </c>
      <c r="AZ972" s="6">
        <v>0</v>
      </c>
      <c r="BA972" s="6">
        <v>0</v>
      </c>
    </row>
    <row r="973" spans="1:53" s="6" customFormat="1" x14ac:dyDescent="0.25">
      <c r="A973" s="6">
        <v>2040</v>
      </c>
      <c r="B973" s="6" t="s">
        <v>100</v>
      </c>
      <c r="C973" s="6" t="s">
        <v>102</v>
      </c>
      <c r="D973" s="6" t="s">
        <v>135</v>
      </c>
      <c r="E973" s="6" t="s">
        <v>102</v>
      </c>
      <c r="F973" s="6" t="s">
        <v>51</v>
      </c>
      <c r="G973" s="6" t="s">
        <v>52</v>
      </c>
      <c r="H973" s="6" t="s">
        <v>50</v>
      </c>
      <c r="I973" s="6">
        <v>0.23519999999999999</v>
      </c>
      <c r="J973" s="6">
        <v>0</v>
      </c>
      <c r="K973" s="6">
        <v>0</v>
      </c>
      <c r="L973" s="6">
        <v>0</v>
      </c>
      <c r="M973" s="6">
        <v>0</v>
      </c>
      <c r="N973" s="6">
        <v>0</v>
      </c>
      <c r="O973" s="6">
        <v>0</v>
      </c>
      <c r="P973" s="6">
        <v>0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10365.665000000001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-9999</v>
      </c>
      <c r="AK973" s="6">
        <v>0</v>
      </c>
      <c r="AL973" s="6">
        <v>0</v>
      </c>
      <c r="AM973" s="6">
        <v>10365.665000000001</v>
      </c>
      <c r="AN973" s="6">
        <v>0</v>
      </c>
      <c r="AO973" s="6">
        <v>0</v>
      </c>
      <c r="AP973" s="6">
        <v>0</v>
      </c>
      <c r="AQ973" s="6">
        <v>0</v>
      </c>
      <c r="AR973" s="6">
        <v>0</v>
      </c>
      <c r="AS973" s="6">
        <v>0</v>
      </c>
      <c r="AT973" s="6">
        <v>0</v>
      </c>
      <c r="AU973" s="6">
        <v>0</v>
      </c>
      <c r="AV973" s="6">
        <v>0</v>
      </c>
      <c r="AW973" s="6">
        <v>0</v>
      </c>
      <c r="AX973" s="6">
        <v>0</v>
      </c>
      <c r="AY973" s="6">
        <v>0</v>
      </c>
      <c r="AZ973" s="6">
        <v>0</v>
      </c>
      <c r="BA973" s="6">
        <v>0</v>
      </c>
    </row>
    <row r="974" spans="1:53" s="6" customFormat="1" x14ac:dyDescent="0.25">
      <c r="A974" s="6">
        <v>2055</v>
      </c>
      <c r="B974" s="6" t="s">
        <v>100</v>
      </c>
      <c r="C974" s="6" t="s">
        <v>102</v>
      </c>
      <c r="D974" s="6" t="s">
        <v>135</v>
      </c>
      <c r="E974" s="6" t="s">
        <v>102</v>
      </c>
      <c r="F974" s="6" t="s">
        <v>51</v>
      </c>
      <c r="G974" s="6" t="s">
        <v>52</v>
      </c>
      <c r="H974" s="6" t="s">
        <v>50</v>
      </c>
      <c r="I974" s="6">
        <v>0.38600000000000001</v>
      </c>
      <c r="J974" s="6">
        <v>0</v>
      </c>
      <c r="K974" s="6">
        <v>0</v>
      </c>
      <c r="L974" s="6">
        <v>0</v>
      </c>
      <c r="M974" s="6">
        <v>0</v>
      </c>
      <c r="N974" s="6">
        <v>0</v>
      </c>
      <c r="O974" s="6">
        <v>0</v>
      </c>
      <c r="P974" s="6">
        <v>0</v>
      </c>
      <c r="Q974" s="6">
        <v>0</v>
      </c>
      <c r="R974" s="6">
        <v>0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10365.665000000001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-9999</v>
      </c>
      <c r="AK974" s="6">
        <v>0</v>
      </c>
      <c r="AL974" s="6">
        <v>0</v>
      </c>
      <c r="AM974" s="6">
        <v>10365.665000000001</v>
      </c>
      <c r="AN974" s="6">
        <v>0</v>
      </c>
      <c r="AO974" s="6">
        <v>0</v>
      </c>
      <c r="AP974" s="6">
        <v>0</v>
      </c>
      <c r="AQ974" s="6">
        <v>0</v>
      </c>
      <c r="AR974" s="6">
        <v>0</v>
      </c>
      <c r="AS974" s="6">
        <v>0</v>
      </c>
      <c r="AT974" s="6">
        <v>0</v>
      </c>
      <c r="AU974" s="6">
        <v>0</v>
      </c>
      <c r="AV974" s="6">
        <v>0</v>
      </c>
      <c r="AW974" s="6">
        <v>0</v>
      </c>
      <c r="AX974" s="6">
        <v>0</v>
      </c>
      <c r="AY974" s="6">
        <v>0</v>
      </c>
      <c r="AZ974" s="6">
        <v>0</v>
      </c>
      <c r="BA974" s="6">
        <v>0</v>
      </c>
    </row>
    <row r="975" spans="1:53" s="6" customFormat="1" x14ac:dyDescent="0.25">
      <c r="A975" s="6">
        <v>2070</v>
      </c>
      <c r="B975" s="6" t="s">
        <v>100</v>
      </c>
      <c r="C975" s="6" t="s">
        <v>102</v>
      </c>
      <c r="D975" s="6" t="s">
        <v>135</v>
      </c>
      <c r="E975" s="6" t="s">
        <v>102</v>
      </c>
      <c r="F975" s="6" t="s">
        <v>51</v>
      </c>
      <c r="G975" s="6" t="s">
        <v>52</v>
      </c>
      <c r="H975" s="6" t="s">
        <v>50</v>
      </c>
      <c r="I975" s="6">
        <v>0.57379999999999998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10365.665000000001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-9999</v>
      </c>
      <c r="AK975" s="6">
        <v>0</v>
      </c>
      <c r="AL975" s="6">
        <v>0</v>
      </c>
      <c r="AM975" s="6">
        <v>10365.665000000001</v>
      </c>
      <c r="AN975" s="6">
        <v>0</v>
      </c>
      <c r="AO975" s="6">
        <v>0</v>
      </c>
      <c r="AP975" s="6">
        <v>0</v>
      </c>
      <c r="AQ975" s="6">
        <v>0</v>
      </c>
      <c r="AR975" s="6">
        <v>0</v>
      </c>
      <c r="AS975" s="6">
        <v>0</v>
      </c>
      <c r="AT975" s="6">
        <v>0</v>
      </c>
      <c r="AU975" s="6">
        <v>0</v>
      </c>
      <c r="AV975" s="6">
        <v>0</v>
      </c>
      <c r="AW975" s="6">
        <v>0</v>
      </c>
      <c r="AX975" s="6">
        <v>0</v>
      </c>
      <c r="AY975" s="6">
        <v>0</v>
      </c>
      <c r="AZ975" s="6">
        <v>0</v>
      </c>
      <c r="BA975" s="6">
        <v>0</v>
      </c>
    </row>
    <row r="976" spans="1:53" s="6" customFormat="1" x14ac:dyDescent="0.25">
      <c r="A976" s="6">
        <v>2085</v>
      </c>
      <c r="B976" s="6" t="s">
        <v>100</v>
      </c>
      <c r="C976" s="6" t="s">
        <v>102</v>
      </c>
      <c r="D976" s="6" t="s">
        <v>135</v>
      </c>
      <c r="E976" s="6" t="s">
        <v>102</v>
      </c>
      <c r="F976" s="6" t="s">
        <v>51</v>
      </c>
      <c r="G976" s="6" t="s">
        <v>52</v>
      </c>
      <c r="H976" s="6" t="s">
        <v>50</v>
      </c>
      <c r="I976" s="6">
        <v>0.76160000000000005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10365.665000000001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-9999</v>
      </c>
      <c r="AK976" s="6">
        <v>0</v>
      </c>
      <c r="AL976" s="6">
        <v>0</v>
      </c>
      <c r="AM976" s="6">
        <v>10365.665000000001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0</v>
      </c>
      <c r="AU976" s="6">
        <v>0</v>
      </c>
      <c r="AV976" s="6">
        <v>0</v>
      </c>
      <c r="AW976" s="6">
        <v>0</v>
      </c>
      <c r="AX976" s="6">
        <v>0</v>
      </c>
      <c r="AY976" s="6">
        <v>0</v>
      </c>
      <c r="AZ976" s="6">
        <v>0</v>
      </c>
      <c r="BA976" s="6">
        <v>0</v>
      </c>
    </row>
    <row r="977" spans="1:53" s="6" customFormat="1" x14ac:dyDescent="0.25">
      <c r="A977" s="6">
        <v>2100</v>
      </c>
      <c r="B977" s="6" t="s">
        <v>100</v>
      </c>
      <c r="C977" s="6" t="s">
        <v>102</v>
      </c>
      <c r="D977" s="6" t="s">
        <v>135</v>
      </c>
      <c r="E977" s="6" t="s">
        <v>102</v>
      </c>
      <c r="F977" s="6" t="s">
        <v>51</v>
      </c>
      <c r="G977" s="6" t="s">
        <v>52</v>
      </c>
      <c r="H977" s="6" t="s">
        <v>50</v>
      </c>
      <c r="I977" s="6">
        <v>0.95499999999999996</v>
      </c>
      <c r="J977" s="6">
        <v>0</v>
      </c>
      <c r="K977" s="6">
        <v>0</v>
      </c>
      <c r="L977" s="6">
        <v>0</v>
      </c>
      <c r="M977" s="6">
        <v>0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10365.665000000001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-9999</v>
      </c>
      <c r="AK977" s="6">
        <v>0</v>
      </c>
      <c r="AL977" s="6">
        <v>0</v>
      </c>
      <c r="AM977" s="6">
        <v>10365.665000000001</v>
      </c>
      <c r="AN977" s="6">
        <v>0</v>
      </c>
      <c r="AO977" s="6">
        <v>0</v>
      </c>
      <c r="AP977" s="6">
        <v>0</v>
      </c>
      <c r="AQ977" s="6">
        <v>0</v>
      </c>
      <c r="AR977" s="6">
        <v>0</v>
      </c>
      <c r="AS977" s="6">
        <v>0</v>
      </c>
      <c r="AT977" s="6">
        <v>0</v>
      </c>
      <c r="AU977" s="6">
        <v>0</v>
      </c>
      <c r="AV977" s="6">
        <v>0</v>
      </c>
      <c r="AW977" s="6">
        <v>0</v>
      </c>
      <c r="AX977" s="6">
        <v>0</v>
      </c>
      <c r="AY977" s="6">
        <v>0</v>
      </c>
      <c r="AZ977" s="6">
        <v>0</v>
      </c>
      <c r="BA977" s="6">
        <v>0</v>
      </c>
    </row>
    <row r="978" spans="1:53" s="6" customFormat="1" x14ac:dyDescent="0.25">
      <c r="A978" s="6">
        <v>0</v>
      </c>
      <c r="B978" s="6" t="s">
        <v>96</v>
      </c>
      <c r="C978" s="6" t="s">
        <v>102</v>
      </c>
      <c r="F978" s="6" t="s">
        <v>51</v>
      </c>
      <c r="G978" s="6" t="s">
        <v>55</v>
      </c>
      <c r="H978" s="6" t="s">
        <v>50</v>
      </c>
      <c r="I978" s="6">
        <v>0</v>
      </c>
      <c r="J978" s="6">
        <v>5312.51</v>
      </c>
      <c r="K978" s="6">
        <v>17509.362499999999</v>
      </c>
      <c r="L978" s="6">
        <v>659.79750000000001</v>
      </c>
      <c r="M978" s="6">
        <v>0</v>
      </c>
      <c r="N978" s="6">
        <v>70.959999999999994</v>
      </c>
      <c r="O978" s="6">
        <v>243.10249999999999</v>
      </c>
      <c r="P978" s="6">
        <v>36.17</v>
      </c>
      <c r="Q978" s="6">
        <v>50.305</v>
      </c>
      <c r="R978" s="6">
        <v>0</v>
      </c>
      <c r="S978" s="6">
        <v>127.0975</v>
      </c>
      <c r="T978" s="6">
        <v>4.1924999999999999</v>
      </c>
      <c r="U978" s="6">
        <v>0</v>
      </c>
      <c r="V978" s="6">
        <v>0</v>
      </c>
      <c r="W978" s="6">
        <v>3.7149999999999999</v>
      </c>
      <c r="X978" s="6">
        <v>197.29750000000001</v>
      </c>
      <c r="Y978" s="6">
        <v>157.73249999999999</v>
      </c>
      <c r="Z978" s="6">
        <v>23848.5975</v>
      </c>
      <c r="AA978" s="6">
        <v>0</v>
      </c>
      <c r="AB978" s="6">
        <v>0</v>
      </c>
      <c r="AC978" s="6">
        <v>1581.63</v>
      </c>
      <c r="AD978" s="6">
        <v>0</v>
      </c>
      <c r="AE978" s="6">
        <v>0</v>
      </c>
      <c r="AF978" s="6">
        <v>225.995</v>
      </c>
      <c r="AG978" s="6">
        <v>101572.44</v>
      </c>
      <c r="AH978" s="6">
        <v>0</v>
      </c>
      <c r="AI978" s="6">
        <v>0</v>
      </c>
      <c r="AJ978" s="6">
        <v>-9999</v>
      </c>
      <c r="AK978" s="6">
        <v>22821.872500000001</v>
      </c>
      <c r="AL978" s="6">
        <v>730.75750000000005</v>
      </c>
      <c r="AM978" s="6">
        <v>24203.627499999999</v>
      </c>
      <c r="AN978" s="6">
        <v>135.005</v>
      </c>
      <c r="AO978" s="6">
        <v>50.305</v>
      </c>
      <c r="AP978" s="6">
        <v>1617.8</v>
      </c>
      <c r="AQ978" s="6">
        <v>469.09750000000003</v>
      </c>
      <c r="AR978" s="6">
        <v>0</v>
      </c>
      <c r="AS978" s="6">
        <v>0</v>
      </c>
      <c r="AT978" s="6">
        <v>0</v>
      </c>
      <c r="AU978" s="6">
        <v>0</v>
      </c>
      <c r="AV978" s="6">
        <v>0</v>
      </c>
      <c r="AW978" s="6">
        <v>0</v>
      </c>
      <c r="AX978" s="6">
        <v>0</v>
      </c>
      <c r="AY978" s="6">
        <v>0</v>
      </c>
      <c r="AZ978" s="6">
        <v>0</v>
      </c>
      <c r="BA978" s="6">
        <v>0</v>
      </c>
    </row>
    <row r="979" spans="1:53" s="6" customFormat="1" x14ac:dyDescent="0.25">
      <c r="A979" s="6">
        <v>2010</v>
      </c>
      <c r="B979" s="6" t="s">
        <v>96</v>
      </c>
      <c r="C979" s="6" t="s">
        <v>102</v>
      </c>
      <c r="F979" s="6" t="s">
        <v>51</v>
      </c>
      <c r="G979" s="6" t="s">
        <v>55</v>
      </c>
      <c r="H979" s="6" t="s">
        <v>50</v>
      </c>
      <c r="I979" s="6">
        <v>0</v>
      </c>
      <c r="J979" s="6">
        <v>5280.6782000000003</v>
      </c>
      <c r="K979" s="6">
        <v>17263.412899999999</v>
      </c>
      <c r="L979" s="6">
        <v>654.91</v>
      </c>
      <c r="M979" s="6">
        <v>0</v>
      </c>
      <c r="N979" s="6">
        <v>69.465000000000003</v>
      </c>
      <c r="O979" s="6">
        <v>231.04499999999999</v>
      </c>
      <c r="P979" s="6">
        <v>285.78960000000001</v>
      </c>
      <c r="Q979" s="6">
        <v>156.57230000000001</v>
      </c>
      <c r="R979" s="6">
        <v>0</v>
      </c>
      <c r="S979" s="6">
        <v>113.00749999999999</v>
      </c>
      <c r="T979" s="6">
        <v>11.545</v>
      </c>
      <c r="U979" s="6">
        <v>0</v>
      </c>
      <c r="V979" s="6">
        <v>0</v>
      </c>
      <c r="W979" s="6">
        <v>3.5125000000000002</v>
      </c>
      <c r="X979" s="6">
        <v>196.85249999999999</v>
      </c>
      <c r="Y979" s="6">
        <v>136.3475</v>
      </c>
      <c r="Z979" s="6">
        <v>23889.807499999999</v>
      </c>
      <c r="AA979" s="6">
        <v>0</v>
      </c>
      <c r="AB979" s="6">
        <v>0</v>
      </c>
      <c r="AC979" s="6">
        <v>1489.1502</v>
      </c>
      <c r="AD979" s="6">
        <v>0</v>
      </c>
      <c r="AE979" s="6">
        <v>0</v>
      </c>
      <c r="AF979" s="6">
        <v>214.53749999999999</v>
      </c>
      <c r="AG979" s="6">
        <v>101572.44</v>
      </c>
      <c r="AH979" s="6">
        <v>31.831800000000001</v>
      </c>
      <c r="AI979" s="6">
        <v>0</v>
      </c>
      <c r="AJ979" s="6">
        <v>-9999</v>
      </c>
      <c r="AK979" s="6">
        <v>22544.091100000001</v>
      </c>
      <c r="AL979" s="6">
        <v>724.375</v>
      </c>
      <c r="AM979" s="6">
        <v>24223.0075</v>
      </c>
      <c r="AN979" s="6">
        <v>128.065</v>
      </c>
      <c r="AO979" s="6">
        <v>156.57230000000001</v>
      </c>
      <c r="AP979" s="6">
        <v>1806.7716</v>
      </c>
      <c r="AQ979" s="6">
        <v>445.58249999999998</v>
      </c>
      <c r="AR979" s="6">
        <v>0</v>
      </c>
      <c r="AS979" s="6">
        <v>0</v>
      </c>
      <c r="AT979" s="6">
        <v>0</v>
      </c>
      <c r="AU979" s="6">
        <v>0</v>
      </c>
      <c r="AV979" s="6">
        <v>0</v>
      </c>
      <c r="AW979" s="6">
        <v>0</v>
      </c>
      <c r="AX979" s="6">
        <v>0</v>
      </c>
      <c r="AY979" s="6">
        <v>0</v>
      </c>
      <c r="AZ979" s="6">
        <v>0</v>
      </c>
      <c r="BA979" s="6">
        <v>0</v>
      </c>
    </row>
    <row r="980" spans="1:53" s="6" customFormat="1" x14ac:dyDescent="0.25">
      <c r="A980" s="6">
        <v>2025</v>
      </c>
      <c r="B980" s="6" t="s">
        <v>96</v>
      </c>
      <c r="C980" s="6" t="s">
        <v>102</v>
      </c>
      <c r="F980" s="6" t="s">
        <v>51</v>
      </c>
      <c r="G980" s="6" t="s">
        <v>55</v>
      </c>
      <c r="H980" s="6" t="s">
        <v>50</v>
      </c>
      <c r="I980" s="6">
        <v>8.2799999999999999E-2</v>
      </c>
      <c r="J980" s="6">
        <v>5273.9701999999997</v>
      </c>
      <c r="K980" s="6">
        <v>17223.278600000001</v>
      </c>
      <c r="L980" s="6">
        <v>651.11</v>
      </c>
      <c r="M980" s="6">
        <v>0</v>
      </c>
      <c r="N980" s="6">
        <v>68.814999999999998</v>
      </c>
      <c r="O980" s="6">
        <v>230.36250000000001</v>
      </c>
      <c r="P980" s="6">
        <v>221.29830000000001</v>
      </c>
      <c r="Q980" s="6">
        <v>253.15039999999999</v>
      </c>
      <c r="R980" s="6">
        <v>0</v>
      </c>
      <c r="S980" s="6">
        <v>102.7139</v>
      </c>
      <c r="T980" s="6">
        <v>45.306100000000001</v>
      </c>
      <c r="U980" s="6">
        <v>0</v>
      </c>
      <c r="V980" s="6">
        <v>0</v>
      </c>
      <c r="W980" s="6">
        <v>3.4950000000000001</v>
      </c>
      <c r="X980" s="6">
        <v>196.07490000000001</v>
      </c>
      <c r="Y980" s="6">
        <v>40.7575</v>
      </c>
      <c r="Z980" s="6">
        <v>24000.264299999999</v>
      </c>
      <c r="AA980" s="6">
        <v>0</v>
      </c>
      <c r="AB980" s="6">
        <v>0</v>
      </c>
      <c r="AC980" s="6">
        <v>1470.3024</v>
      </c>
      <c r="AD980" s="6">
        <v>0</v>
      </c>
      <c r="AE980" s="6">
        <v>0</v>
      </c>
      <c r="AF980" s="6">
        <v>209.02610000000001</v>
      </c>
      <c r="AG980" s="6">
        <v>101572.44</v>
      </c>
      <c r="AH980" s="6">
        <v>38.5398</v>
      </c>
      <c r="AI980" s="6">
        <v>0</v>
      </c>
      <c r="AJ980" s="6">
        <v>-9999</v>
      </c>
      <c r="AK980" s="6">
        <v>22497.248800000001</v>
      </c>
      <c r="AL980" s="6">
        <v>719.92499999999995</v>
      </c>
      <c r="AM980" s="6">
        <v>24237.096600000001</v>
      </c>
      <c r="AN980" s="6">
        <v>151.51499999999999</v>
      </c>
      <c r="AO980" s="6">
        <v>253.15039999999999</v>
      </c>
      <c r="AP980" s="6">
        <v>1730.1405</v>
      </c>
      <c r="AQ980" s="6">
        <v>439.3886</v>
      </c>
      <c r="AR980" s="6">
        <v>0</v>
      </c>
      <c r="AS980" s="6">
        <v>0</v>
      </c>
      <c r="AT980" s="6">
        <v>0</v>
      </c>
      <c r="AU980" s="6">
        <v>0</v>
      </c>
      <c r="AV980" s="6">
        <v>0</v>
      </c>
      <c r="AW980" s="6">
        <v>0</v>
      </c>
      <c r="AX980" s="6">
        <v>0</v>
      </c>
      <c r="AY980" s="6">
        <v>0</v>
      </c>
      <c r="AZ980" s="6">
        <v>0</v>
      </c>
      <c r="BA980" s="6">
        <v>0</v>
      </c>
    </row>
    <row r="981" spans="1:53" s="6" customFormat="1" x14ac:dyDescent="0.25">
      <c r="A981" s="6">
        <v>2040</v>
      </c>
      <c r="B981" s="6" t="s">
        <v>96</v>
      </c>
      <c r="C981" s="6" t="s">
        <v>102</v>
      </c>
      <c r="F981" s="6" t="s">
        <v>51</v>
      </c>
      <c r="G981" s="6" t="s">
        <v>55</v>
      </c>
      <c r="H981" s="6" t="s">
        <v>50</v>
      </c>
      <c r="I981" s="6">
        <v>0.2606</v>
      </c>
      <c r="J981" s="6">
        <v>5251.2443000000003</v>
      </c>
      <c r="K981" s="6">
        <v>17115.562399999999</v>
      </c>
      <c r="L981" s="6">
        <v>642.85500000000002</v>
      </c>
      <c r="M981" s="6">
        <v>0</v>
      </c>
      <c r="N981" s="6">
        <v>65.84</v>
      </c>
      <c r="O981" s="6">
        <v>221.4425</v>
      </c>
      <c r="P981" s="6">
        <v>282.61369999999999</v>
      </c>
      <c r="Q981" s="6">
        <v>370.27100000000002</v>
      </c>
      <c r="R981" s="6">
        <v>0</v>
      </c>
      <c r="S981" s="6">
        <v>88.771799999999999</v>
      </c>
      <c r="T981" s="6">
        <v>68.105800000000002</v>
      </c>
      <c r="U981" s="6">
        <v>0</v>
      </c>
      <c r="V981" s="6">
        <v>0</v>
      </c>
      <c r="W981" s="6">
        <v>3.41</v>
      </c>
      <c r="X981" s="6">
        <v>195.32380000000001</v>
      </c>
      <c r="Y981" s="6">
        <v>34.082500000000003</v>
      </c>
      <c r="Z981" s="6">
        <v>24046.1149</v>
      </c>
      <c r="AA981" s="6">
        <v>0</v>
      </c>
      <c r="AB981" s="6">
        <v>0</v>
      </c>
      <c r="AC981" s="6">
        <v>1391.0367000000001</v>
      </c>
      <c r="AD981" s="6">
        <v>0</v>
      </c>
      <c r="AE981" s="6">
        <v>0</v>
      </c>
      <c r="AF981" s="6">
        <v>190.5248</v>
      </c>
      <c r="AG981" s="6">
        <v>101572.44</v>
      </c>
      <c r="AH981" s="6">
        <v>61.265700000000002</v>
      </c>
      <c r="AI981" s="6">
        <v>0</v>
      </c>
      <c r="AJ981" s="6">
        <v>-9999</v>
      </c>
      <c r="AK981" s="6">
        <v>22366.806700000001</v>
      </c>
      <c r="AL981" s="6">
        <v>708.69500000000005</v>
      </c>
      <c r="AM981" s="6">
        <v>24275.521199999999</v>
      </c>
      <c r="AN981" s="6">
        <v>160.2876</v>
      </c>
      <c r="AO981" s="6">
        <v>370.27100000000002</v>
      </c>
      <c r="AP981" s="6">
        <v>1734.9160999999999</v>
      </c>
      <c r="AQ981" s="6">
        <v>411.96730000000002</v>
      </c>
      <c r="AR981" s="6">
        <v>0</v>
      </c>
      <c r="AS981" s="6">
        <v>0</v>
      </c>
      <c r="AT981" s="6">
        <v>0</v>
      </c>
      <c r="AU981" s="6">
        <v>0</v>
      </c>
      <c r="AV981" s="6">
        <v>0</v>
      </c>
      <c r="AW981" s="6">
        <v>0</v>
      </c>
      <c r="AX981" s="6">
        <v>0</v>
      </c>
      <c r="AY981" s="6">
        <v>0</v>
      </c>
      <c r="AZ981" s="6">
        <v>0</v>
      </c>
      <c r="BA981" s="6">
        <v>0</v>
      </c>
    </row>
    <row r="982" spans="1:53" s="6" customFormat="1" x14ac:dyDescent="0.25">
      <c r="A982" s="6">
        <v>2055</v>
      </c>
      <c r="B982" s="6" t="s">
        <v>96</v>
      </c>
      <c r="C982" s="6" t="s">
        <v>102</v>
      </c>
      <c r="F982" s="6" t="s">
        <v>51</v>
      </c>
      <c r="G982" s="6" t="s">
        <v>55</v>
      </c>
      <c r="H982" s="6" t="s">
        <v>50</v>
      </c>
      <c r="I982" s="6">
        <v>0.43840000000000001</v>
      </c>
      <c r="J982" s="6">
        <v>5214.2181</v>
      </c>
      <c r="K982" s="6">
        <v>16989.919399999999</v>
      </c>
      <c r="L982" s="6">
        <v>633.71540000000005</v>
      </c>
      <c r="M982" s="6">
        <v>0</v>
      </c>
      <c r="N982" s="6">
        <v>62.486499999999999</v>
      </c>
      <c r="O982" s="6">
        <v>209.44</v>
      </c>
      <c r="P982" s="6">
        <v>342.92290000000003</v>
      </c>
      <c r="Q982" s="6">
        <v>798.07550000000003</v>
      </c>
      <c r="R982" s="6">
        <v>0</v>
      </c>
      <c r="S982" s="6">
        <v>83.086500000000001</v>
      </c>
      <c r="T982" s="6">
        <v>59.688299999999998</v>
      </c>
      <c r="U982" s="6">
        <v>0</v>
      </c>
      <c r="V982" s="6">
        <v>0</v>
      </c>
      <c r="W982" s="6">
        <v>3.2774999999999999</v>
      </c>
      <c r="X982" s="6">
        <v>193.79580000000001</v>
      </c>
      <c r="Y982" s="6">
        <v>29.0825</v>
      </c>
      <c r="Z982" s="6">
        <v>24100.661499999998</v>
      </c>
      <c r="AA982" s="6">
        <v>0</v>
      </c>
      <c r="AB982" s="6">
        <v>0</v>
      </c>
      <c r="AC982" s="6">
        <v>1057.1500000000001</v>
      </c>
      <c r="AD982" s="6">
        <v>0</v>
      </c>
      <c r="AE982" s="6">
        <v>0</v>
      </c>
      <c r="AF982" s="6">
        <v>152.6532</v>
      </c>
      <c r="AG982" s="6">
        <v>101572.44</v>
      </c>
      <c r="AH982" s="6">
        <v>98.291899999999998</v>
      </c>
      <c r="AI982" s="6">
        <v>0</v>
      </c>
      <c r="AJ982" s="6">
        <v>-9999</v>
      </c>
      <c r="AK982" s="6">
        <v>22204.137500000001</v>
      </c>
      <c r="AL982" s="6">
        <v>696.20190000000002</v>
      </c>
      <c r="AM982" s="6">
        <v>24323.539799999999</v>
      </c>
      <c r="AN982" s="6">
        <v>146.0523</v>
      </c>
      <c r="AO982" s="6">
        <v>798.07550000000003</v>
      </c>
      <c r="AP982" s="6">
        <v>1498.3648000000001</v>
      </c>
      <c r="AQ982" s="6">
        <v>362.09320000000002</v>
      </c>
      <c r="AR982" s="6">
        <v>0</v>
      </c>
      <c r="AS982" s="6">
        <v>0</v>
      </c>
      <c r="AT982" s="6">
        <v>0</v>
      </c>
      <c r="AU982" s="6">
        <v>0</v>
      </c>
      <c r="AV982" s="6">
        <v>0</v>
      </c>
      <c r="AW982" s="6">
        <v>0</v>
      </c>
      <c r="AX982" s="6">
        <v>0</v>
      </c>
      <c r="AY982" s="6">
        <v>0</v>
      </c>
      <c r="AZ982" s="6">
        <v>0</v>
      </c>
      <c r="BA982" s="6">
        <v>0</v>
      </c>
    </row>
    <row r="983" spans="1:53" s="6" customFormat="1" x14ac:dyDescent="0.25">
      <c r="A983" s="6">
        <v>2070</v>
      </c>
      <c r="B983" s="6" t="s">
        <v>96</v>
      </c>
      <c r="C983" s="6" t="s">
        <v>102</v>
      </c>
      <c r="F983" s="6" t="s">
        <v>51</v>
      </c>
      <c r="G983" s="6" t="s">
        <v>55</v>
      </c>
      <c r="H983" s="6" t="s">
        <v>50</v>
      </c>
      <c r="I983" s="6">
        <v>0.71779999999999999</v>
      </c>
      <c r="J983" s="6">
        <v>5136.6903000000002</v>
      </c>
      <c r="K983" s="6">
        <v>16787.312699999999</v>
      </c>
      <c r="L983" s="6">
        <v>623.32860000000005</v>
      </c>
      <c r="M983" s="6">
        <v>0</v>
      </c>
      <c r="N983" s="6">
        <v>59.402500000000003</v>
      </c>
      <c r="O983" s="6">
        <v>177.29249999999999</v>
      </c>
      <c r="P983" s="6">
        <v>330.83100000000002</v>
      </c>
      <c r="Q983" s="6">
        <v>1774.2818</v>
      </c>
      <c r="R983" s="6">
        <v>0</v>
      </c>
      <c r="S983" s="6">
        <v>76.012799999999999</v>
      </c>
      <c r="T983" s="6">
        <v>104.1797</v>
      </c>
      <c r="U983" s="6">
        <v>0</v>
      </c>
      <c r="V983" s="6">
        <v>0</v>
      </c>
      <c r="W983" s="6">
        <v>2.9950000000000001</v>
      </c>
      <c r="X983" s="6">
        <v>190.16990000000001</v>
      </c>
      <c r="Y983" s="6">
        <v>25.322500000000002</v>
      </c>
      <c r="Z983" s="6">
        <v>24167.382000000001</v>
      </c>
      <c r="AA983" s="6">
        <v>0</v>
      </c>
      <c r="AB983" s="6">
        <v>0</v>
      </c>
      <c r="AC983" s="6">
        <v>297.50400000000002</v>
      </c>
      <c r="AD983" s="6">
        <v>0</v>
      </c>
      <c r="AE983" s="6">
        <v>0</v>
      </c>
      <c r="AF983" s="6">
        <v>99.94</v>
      </c>
      <c r="AG983" s="6">
        <v>101572.44</v>
      </c>
      <c r="AH983" s="6">
        <v>175.81970000000001</v>
      </c>
      <c r="AI983" s="6">
        <v>0</v>
      </c>
      <c r="AJ983" s="6">
        <v>-9999</v>
      </c>
      <c r="AK983" s="6">
        <v>21924.003000000001</v>
      </c>
      <c r="AL983" s="6">
        <v>682.73109999999997</v>
      </c>
      <c r="AM983" s="6">
        <v>24382.874299999999</v>
      </c>
      <c r="AN983" s="6">
        <v>183.1875</v>
      </c>
      <c r="AO983" s="6">
        <v>1774.2818</v>
      </c>
      <c r="AP983" s="6">
        <v>804.15480000000002</v>
      </c>
      <c r="AQ983" s="6">
        <v>277.23250000000002</v>
      </c>
      <c r="AR983" s="6">
        <v>0</v>
      </c>
      <c r="AS983" s="6">
        <v>0</v>
      </c>
      <c r="AT983" s="6">
        <v>0</v>
      </c>
      <c r="AU983" s="6">
        <v>0</v>
      </c>
      <c r="AV983" s="6">
        <v>0</v>
      </c>
      <c r="AW983" s="6">
        <v>0</v>
      </c>
      <c r="AX983" s="6">
        <v>0</v>
      </c>
      <c r="AY983" s="6">
        <v>0</v>
      </c>
      <c r="AZ983" s="6">
        <v>0</v>
      </c>
      <c r="BA983" s="6">
        <v>0</v>
      </c>
    </row>
    <row r="984" spans="1:53" s="6" customFormat="1" x14ac:dyDescent="0.25">
      <c r="A984" s="6">
        <v>2085</v>
      </c>
      <c r="B984" s="6" t="s">
        <v>96</v>
      </c>
      <c r="C984" s="6" t="s">
        <v>102</v>
      </c>
      <c r="F984" s="6" t="s">
        <v>51</v>
      </c>
      <c r="G984" s="6" t="s">
        <v>55</v>
      </c>
      <c r="H984" s="6" t="s">
        <v>50</v>
      </c>
      <c r="I984" s="6">
        <v>0.99719999999999998</v>
      </c>
      <c r="J984" s="6">
        <v>5018.0572000000002</v>
      </c>
      <c r="K984" s="6">
        <v>16559.914700000001</v>
      </c>
      <c r="L984" s="6">
        <v>602.30790000000002</v>
      </c>
      <c r="M984" s="6">
        <v>0</v>
      </c>
      <c r="N984" s="6">
        <v>54.502499999999998</v>
      </c>
      <c r="O984" s="6">
        <v>136.0675</v>
      </c>
      <c r="P984" s="6">
        <v>363.48129999999998</v>
      </c>
      <c r="Q984" s="6">
        <v>1681.1935000000001</v>
      </c>
      <c r="R984" s="6">
        <v>0</v>
      </c>
      <c r="S984" s="6">
        <v>68.495599999999996</v>
      </c>
      <c r="T984" s="6">
        <v>595.30250000000001</v>
      </c>
      <c r="U984" s="6">
        <v>0</v>
      </c>
      <c r="V984" s="6">
        <v>0</v>
      </c>
      <c r="W984" s="6">
        <v>2.6274999999999999</v>
      </c>
      <c r="X984" s="6">
        <v>186.26130000000001</v>
      </c>
      <c r="Y984" s="6">
        <v>20.954999999999998</v>
      </c>
      <c r="Z984" s="6">
        <v>24272.556799999998</v>
      </c>
      <c r="AA984" s="6">
        <v>0</v>
      </c>
      <c r="AB984" s="6">
        <v>0</v>
      </c>
      <c r="AC984" s="6">
        <v>101.51900000000001</v>
      </c>
      <c r="AD984" s="6">
        <v>0</v>
      </c>
      <c r="AE984" s="6">
        <v>0</v>
      </c>
      <c r="AF984" s="6">
        <v>70.77</v>
      </c>
      <c r="AG984" s="6">
        <v>101572.44</v>
      </c>
      <c r="AH984" s="6">
        <v>294.45280000000002</v>
      </c>
      <c r="AI984" s="6">
        <v>0</v>
      </c>
      <c r="AJ984" s="6">
        <v>-9999</v>
      </c>
      <c r="AK984" s="6">
        <v>21577.9719</v>
      </c>
      <c r="AL984" s="6">
        <v>656.81039999999996</v>
      </c>
      <c r="AM984" s="6">
        <v>24479.773099999999</v>
      </c>
      <c r="AN984" s="6">
        <v>666.42560000000003</v>
      </c>
      <c r="AO984" s="6">
        <v>1681.1935000000001</v>
      </c>
      <c r="AP984" s="6">
        <v>759.45309999999995</v>
      </c>
      <c r="AQ984" s="6">
        <v>206.83750000000001</v>
      </c>
      <c r="AR984" s="6">
        <v>0</v>
      </c>
      <c r="AS984" s="6">
        <v>0</v>
      </c>
      <c r="AT984" s="6">
        <v>0</v>
      </c>
      <c r="AU984" s="6">
        <v>0</v>
      </c>
      <c r="AV984" s="6">
        <v>0</v>
      </c>
      <c r="AW984" s="6">
        <v>0</v>
      </c>
      <c r="AX984" s="6">
        <v>0</v>
      </c>
      <c r="AY984" s="6">
        <v>0</v>
      </c>
      <c r="AZ984" s="6">
        <v>0</v>
      </c>
      <c r="BA984" s="6">
        <v>0</v>
      </c>
    </row>
    <row r="985" spans="1:53" s="6" customFormat="1" x14ac:dyDescent="0.25">
      <c r="A985" s="6">
        <v>2100</v>
      </c>
      <c r="B985" s="6" t="s">
        <v>96</v>
      </c>
      <c r="C985" s="6" t="s">
        <v>102</v>
      </c>
      <c r="F985" s="6" t="s">
        <v>51</v>
      </c>
      <c r="G985" s="6" t="s">
        <v>55</v>
      </c>
      <c r="H985" s="6" t="s">
        <v>50</v>
      </c>
      <c r="I985" s="6">
        <v>1.2829999999999999</v>
      </c>
      <c r="J985" s="6">
        <v>4871.9525999999996</v>
      </c>
      <c r="K985" s="6">
        <v>16315.365900000001</v>
      </c>
      <c r="L985" s="6">
        <v>582.94000000000005</v>
      </c>
      <c r="M985" s="6">
        <v>0</v>
      </c>
      <c r="N985" s="6">
        <v>52.09</v>
      </c>
      <c r="O985" s="6">
        <v>68.7</v>
      </c>
      <c r="P985" s="6">
        <v>374.57</v>
      </c>
      <c r="Q985" s="6">
        <v>1094.8262999999999</v>
      </c>
      <c r="R985" s="6">
        <v>0</v>
      </c>
      <c r="S985" s="6">
        <v>59.226500000000001</v>
      </c>
      <c r="T985" s="6">
        <v>1047.2414000000001</v>
      </c>
      <c r="U985" s="6">
        <v>0</v>
      </c>
      <c r="V985" s="6">
        <v>0</v>
      </c>
      <c r="W985" s="6">
        <v>2.27</v>
      </c>
      <c r="X985" s="6">
        <v>177.80789999999999</v>
      </c>
      <c r="Y985" s="6">
        <v>17.795000000000002</v>
      </c>
      <c r="Z985" s="6">
        <v>24818.77</v>
      </c>
      <c r="AA985" s="6">
        <v>0</v>
      </c>
      <c r="AB985" s="6">
        <v>0</v>
      </c>
      <c r="AC985" s="6">
        <v>51.402000000000001</v>
      </c>
      <c r="AD985" s="6">
        <v>0</v>
      </c>
      <c r="AE985" s="6">
        <v>0</v>
      </c>
      <c r="AF985" s="6">
        <v>52.95</v>
      </c>
      <c r="AG985" s="6">
        <v>101572.44</v>
      </c>
      <c r="AH985" s="6">
        <v>440.55739999999997</v>
      </c>
      <c r="AI985" s="6">
        <v>0</v>
      </c>
      <c r="AJ985" s="6">
        <v>-9999</v>
      </c>
      <c r="AK985" s="6">
        <v>21187.318500000001</v>
      </c>
      <c r="AL985" s="6">
        <v>635.03</v>
      </c>
      <c r="AM985" s="6">
        <v>25014.372899999998</v>
      </c>
      <c r="AN985" s="6">
        <v>1108.7379000000001</v>
      </c>
      <c r="AO985" s="6">
        <v>1094.8262999999999</v>
      </c>
      <c r="AP985" s="6">
        <v>866.52940000000001</v>
      </c>
      <c r="AQ985" s="6">
        <v>121.65</v>
      </c>
      <c r="AR985" s="6">
        <v>0</v>
      </c>
      <c r="AS985" s="6">
        <v>0</v>
      </c>
      <c r="AT985" s="6">
        <v>0</v>
      </c>
      <c r="AU985" s="6">
        <v>0</v>
      </c>
      <c r="AV985" s="6">
        <v>0</v>
      </c>
      <c r="AW985" s="6">
        <v>0</v>
      </c>
      <c r="AX985" s="6">
        <v>0</v>
      </c>
      <c r="AY985" s="6">
        <v>0</v>
      </c>
      <c r="AZ985" s="6">
        <v>0</v>
      </c>
      <c r="BA985" s="6">
        <v>0</v>
      </c>
    </row>
    <row r="986" spans="1:53" s="6" customFormat="1" x14ac:dyDescent="0.25">
      <c r="A986" s="6">
        <v>0</v>
      </c>
      <c r="B986" s="6" t="s">
        <v>84</v>
      </c>
      <c r="C986" s="6" t="s">
        <v>102</v>
      </c>
      <c r="F986" s="6" t="s">
        <v>51</v>
      </c>
      <c r="G986" s="6" t="s">
        <v>55</v>
      </c>
      <c r="H986" s="6" t="s">
        <v>50</v>
      </c>
      <c r="I986" s="6">
        <v>0</v>
      </c>
      <c r="J986" s="6">
        <v>1045.2525000000001</v>
      </c>
      <c r="K986" s="6">
        <v>4611.2325000000001</v>
      </c>
      <c r="L986" s="6">
        <v>257.92500000000001</v>
      </c>
      <c r="M986" s="6">
        <v>0</v>
      </c>
      <c r="N986" s="6">
        <v>19.3125</v>
      </c>
      <c r="O986" s="6">
        <v>1.9675</v>
      </c>
      <c r="P986" s="6">
        <v>2.4725000000000001</v>
      </c>
      <c r="Q986" s="6">
        <v>23.535</v>
      </c>
      <c r="R986" s="6">
        <v>0</v>
      </c>
      <c r="S986" s="6">
        <v>73.415000000000006</v>
      </c>
      <c r="T986" s="6">
        <v>1.0125</v>
      </c>
      <c r="U986" s="6">
        <v>0</v>
      </c>
      <c r="V986" s="6">
        <v>0</v>
      </c>
      <c r="W986" s="6">
        <v>0</v>
      </c>
      <c r="X986" s="6">
        <v>86.132499999999993</v>
      </c>
      <c r="Y986" s="6">
        <v>44.564999999999998</v>
      </c>
      <c r="Z986" s="6">
        <v>3089.1774999999998</v>
      </c>
      <c r="AA986" s="6">
        <v>0</v>
      </c>
      <c r="AB986" s="6">
        <v>0</v>
      </c>
      <c r="AC986" s="6">
        <v>1181.2</v>
      </c>
      <c r="AD986" s="6">
        <v>0</v>
      </c>
      <c r="AE986" s="6">
        <v>0</v>
      </c>
      <c r="AF986" s="6">
        <v>13.355</v>
      </c>
      <c r="AG986" s="6">
        <v>1199.5374999999999</v>
      </c>
      <c r="AH986" s="6">
        <v>0</v>
      </c>
      <c r="AI986" s="6">
        <v>0</v>
      </c>
      <c r="AJ986" s="6">
        <v>-9999</v>
      </c>
      <c r="AK986" s="6">
        <v>5656.4849999999997</v>
      </c>
      <c r="AL986" s="6">
        <v>277.23750000000001</v>
      </c>
      <c r="AM986" s="6">
        <v>3219.875</v>
      </c>
      <c r="AN986" s="6">
        <v>74.427499999999995</v>
      </c>
      <c r="AO986" s="6">
        <v>23.535</v>
      </c>
      <c r="AP986" s="6">
        <v>1183.6724999999999</v>
      </c>
      <c r="AQ986" s="6">
        <v>15.3225</v>
      </c>
      <c r="AR986" s="6">
        <v>0</v>
      </c>
      <c r="AS986" s="6">
        <v>0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0</v>
      </c>
      <c r="AZ986" s="6">
        <v>0</v>
      </c>
      <c r="BA986" s="6">
        <v>0</v>
      </c>
    </row>
    <row r="987" spans="1:53" s="6" customFormat="1" x14ac:dyDescent="0.25">
      <c r="A987" s="6">
        <v>2010</v>
      </c>
      <c r="B987" s="6" t="s">
        <v>84</v>
      </c>
      <c r="C987" s="6" t="s">
        <v>102</v>
      </c>
      <c r="F987" s="6" t="s">
        <v>51</v>
      </c>
      <c r="G987" s="6" t="s">
        <v>55</v>
      </c>
      <c r="H987" s="6" t="s">
        <v>50</v>
      </c>
      <c r="I987" s="6">
        <v>0</v>
      </c>
      <c r="J987" s="6">
        <v>1040.71</v>
      </c>
      <c r="K987" s="6">
        <v>4533.6971000000003</v>
      </c>
      <c r="L987" s="6">
        <v>257.3</v>
      </c>
      <c r="M987" s="6">
        <v>0</v>
      </c>
      <c r="N987" s="6">
        <v>19.215</v>
      </c>
      <c r="O987" s="6">
        <v>1.9675</v>
      </c>
      <c r="P987" s="6">
        <v>80.545400000000001</v>
      </c>
      <c r="Q987" s="6">
        <v>110.2235</v>
      </c>
      <c r="R987" s="6">
        <v>0</v>
      </c>
      <c r="S987" s="6">
        <v>61.435000000000002</v>
      </c>
      <c r="T987" s="6">
        <v>3.105</v>
      </c>
      <c r="U987" s="6">
        <v>0</v>
      </c>
      <c r="V987" s="6">
        <v>0</v>
      </c>
      <c r="W987" s="6">
        <v>0</v>
      </c>
      <c r="X987" s="6">
        <v>86.132499999999993</v>
      </c>
      <c r="Y987" s="6">
        <v>44.097499999999997</v>
      </c>
      <c r="Z987" s="6">
        <v>3101.665</v>
      </c>
      <c r="AA987" s="6">
        <v>0</v>
      </c>
      <c r="AB987" s="6">
        <v>0</v>
      </c>
      <c r="AC987" s="6">
        <v>1092.8440000000001</v>
      </c>
      <c r="AD987" s="6">
        <v>0</v>
      </c>
      <c r="AE987" s="6">
        <v>0</v>
      </c>
      <c r="AF987" s="6">
        <v>13.074999999999999</v>
      </c>
      <c r="AG987" s="6">
        <v>1199.5374999999999</v>
      </c>
      <c r="AH987" s="6">
        <v>4.5425000000000004</v>
      </c>
      <c r="AI987" s="6">
        <v>0</v>
      </c>
      <c r="AJ987" s="6">
        <v>-9999</v>
      </c>
      <c r="AK987" s="6">
        <v>5574.4071000000004</v>
      </c>
      <c r="AL987" s="6">
        <v>276.51499999999999</v>
      </c>
      <c r="AM987" s="6">
        <v>3231.895</v>
      </c>
      <c r="AN987" s="6">
        <v>64.540000000000006</v>
      </c>
      <c r="AO987" s="6">
        <v>110.2235</v>
      </c>
      <c r="AP987" s="6">
        <v>1177.9319</v>
      </c>
      <c r="AQ987" s="6">
        <v>15.0425</v>
      </c>
      <c r="AR987" s="6">
        <v>0</v>
      </c>
      <c r="AS987" s="6">
        <v>0</v>
      </c>
      <c r="AT987" s="6">
        <v>0</v>
      </c>
      <c r="AU987" s="6">
        <v>0</v>
      </c>
      <c r="AV987" s="6">
        <v>0</v>
      </c>
      <c r="AW987" s="6">
        <v>0</v>
      </c>
      <c r="AX987" s="6">
        <v>0</v>
      </c>
      <c r="AY987" s="6">
        <v>0</v>
      </c>
      <c r="AZ987" s="6">
        <v>0</v>
      </c>
      <c r="BA987" s="6">
        <v>0</v>
      </c>
    </row>
    <row r="988" spans="1:53" s="6" customFormat="1" x14ac:dyDescent="0.25">
      <c r="A988" s="6">
        <v>2025</v>
      </c>
      <c r="B988" s="6" t="s">
        <v>84</v>
      </c>
      <c r="C988" s="6" t="s">
        <v>102</v>
      </c>
      <c r="F988" s="6" t="s">
        <v>51</v>
      </c>
      <c r="G988" s="6" t="s">
        <v>55</v>
      </c>
      <c r="H988" s="6" t="s">
        <v>50</v>
      </c>
      <c r="I988" s="6">
        <v>8.2799999999999999E-2</v>
      </c>
      <c r="J988" s="6">
        <v>1038.7750000000001</v>
      </c>
      <c r="K988" s="6">
        <v>4518.4435000000003</v>
      </c>
      <c r="L988" s="6">
        <v>256.95749999999998</v>
      </c>
      <c r="M988" s="6">
        <v>0</v>
      </c>
      <c r="N988" s="6">
        <v>19.087499999999999</v>
      </c>
      <c r="O988" s="6">
        <v>1.9675</v>
      </c>
      <c r="P988" s="6">
        <v>69.145600000000002</v>
      </c>
      <c r="Q988" s="6">
        <v>118.98390000000001</v>
      </c>
      <c r="R988" s="6">
        <v>0</v>
      </c>
      <c r="S988" s="6">
        <v>50.6265</v>
      </c>
      <c r="T988" s="6">
        <v>31.177199999999999</v>
      </c>
      <c r="U988" s="6">
        <v>0</v>
      </c>
      <c r="V988" s="6">
        <v>0</v>
      </c>
      <c r="W988" s="6">
        <v>0</v>
      </c>
      <c r="X988" s="6">
        <v>85.968900000000005</v>
      </c>
      <c r="Y988" s="6">
        <v>18.267499999999998</v>
      </c>
      <c r="Z988" s="6">
        <v>3139.7631999999999</v>
      </c>
      <c r="AA988" s="6">
        <v>0</v>
      </c>
      <c r="AB988" s="6">
        <v>0</v>
      </c>
      <c r="AC988" s="6">
        <v>1081.9237000000001</v>
      </c>
      <c r="AD988" s="6">
        <v>0</v>
      </c>
      <c r="AE988" s="6">
        <v>0</v>
      </c>
      <c r="AF988" s="6">
        <v>12.99</v>
      </c>
      <c r="AG988" s="6">
        <v>1199.5374999999999</v>
      </c>
      <c r="AH988" s="6">
        <v>6.4775</v>
      </c>
      <c r="AI988" s="6">
        <v>0</v>
      </c>
      <c r="AJ988" s="6">
        <v>-9999</v>
      </c>
      <c r="AK988" s="6">
        <v>5557.2184999999999</v>
      </c>
      <c r="AL988" s="6">
        <v>276.04500000000002</v>
      </c>
      <c r="AM988" s="6">
        <v>3243.9996000000001</v>
      </c>
      <c r="AN988" s="6">
        <v>81.803700000000006</v>
      </c>
      <c r="AO988" s="6">
        <v>118.98390000000001</v>
      </c>
      <c r="AP988" s="6">
        <v>1157.5468000000001</v>
      </c>
      <c r="AQ988" s="6">
        <v>14.9575</v>
      </c>
      <c r="AR988" s="6">
        <v>0</v>
      </c>
      <c r="AS988" s="6">
        <v>0</v>
      </c>
      <c r="AT988" s="6">
        <v>0</v>
      </c>
      <c r="AU988" s="6">
        <v>0</v>
      </c>
      <c r="AV988" s="6">
        <v>0</v>
      </c>
      <c r="AW988" s="6">
        <v>0</v>
      </c>
      <c r="AX988" s="6">
        <v>0</v>
      </c>
      <c r="AY988" s="6">
        <v>0</v>
      </c>
      <c r="AZ988" s="6">
        <v>0</v>
      </c>
      <c r="BA988" s="6">
        <v>0</v>
      </c>
    </row>
    <row r="989" spans="1:53" s="6" customFormat="1" x14ac:dyDescent="0.25">
      <c r="A989" s="6">
        <v>2040</v>
      </c>
      <c r="B989" s="6" t="s">
        <v>84</v>
      </c>
      <c r="C989" s="6" t="s">
        <v>102</v>
      </c>
      <c r="F989" s="6" t="s">
        <v>51</v>
      </c>
      <c r="G989" s="6" t="s">
        <v>55</v>
      </c>
      <c r="H989" s="6" t="s">
        <v>50</v>
      </c>
      <c r="I989" s="6">
        <v>0.2606</v>
      </c>
      <c r="J989" s="6">
        <v>1034.0735999999999</v>
      </c>
      <c r="K989" s="6">
        <v>4480.6679000000004</v>
      </c>
      <c r="L989" s="6">
        <v>256.41500000000002</v>
      </c>
      <c r="M989" s="6">
        <v>0</v>
      </c>
      <c r="N989" s="6">
        <v>18.54</v>
      </c>
      <c r="O989" s="6">
        <v>1.9675</v>
      </c>
      <c r="P989" s="6">
        <v>90.331100000000006</v>
      </c>
      <c r="Q989" s="6">
        <v>183.0558</v>
      </c>
      <c r="R989" s="6">
        <v>0</v>
      </c>
      <c r="S989" s="6">
        <v>33.205199999999998</v>
      </c>
      <c r="T989" s="6">
        <v>30.0581</v>
      </c>
      <c r="U989" s="6">
        <v>0</v>
      </c>
      <c r="V989" s="6">
        <v>0</v>
      </c>
      <c r="W989" s="6">
        <v>0</v>
      </c>
      <c r="X989" s="6">
        <v>85.855400000000003</v>
      </c>
      <c r="Y989" s="6">
        <v>15.97</v>
      </c>
      <c r="Z989" s="6">
        <v>3176.4980999999998</v>
      </c>
      <c r="AA989" s="6">
        <v>0</v>
      </c>
      <c r="AB989" s="6">
        <v>0</v>
      </c>
      <c r="AC989" s="6">
        <v>1020.1583000000001</v>
      </c>
      <c r="AD989" s="6">
        <v>0</v>
      </c>
      <c r="AE989" s="6">
        <v>0</v>
      </c>
      <c r="AF989" s="6">
        <v>12.58</v>
      </c>
      <c r="AG989" s="6">
        <v>1199.5374999999999</v>
      </c>
      <c r="AH989" s="6">
        <v>11.178900000000001</v>
      </c>
      <c r="AI989" s="6">
        <v>0</v>
      </c>
      <c r="AJ989" s="6">
        <v>-9999</v>
      </c>
      <c r="AK989" s="6">
        <v>5514.7415000000001</v>
      </c>
      <c r="AL989" s="6">
        <v>274.95499999999998</v>
      </c>
      <c r="AM989" s="6">
        <v>3278.3235</v>
      </c>
      <c r="AN989" s="6">
        <v>63.263300000000001</v>
      </c>
      <c r="AO989" s="6">
        <v>183.0558</v>
      </c>
      <c r="AP989" s="6">
        <v>1121.6683</v>
      </c>
      <c r="AQ989" s="6">
        <v>14.547499999999999</v>
      </c>
      <c r="AR989" s="6">
        <v>0</v>
      </c>
      <c r="AS989" s="6">
        <v>0</v>
      </c>
      <c r="AT989" s="6">
        <v>0</v>
      </c>
      <c r="AU989" s="6">
        <v>0</v>
      </c>
      <c r="AV989" s="6">
        <v>0</v>
      </c>
      <c r="AW989" s="6">
        <v>0</v>
      </c>
      <c r="AX989" s="6">
        <v>0</v>
      </c>
      <c r="AY989" s="6">
        <v>0</v>
      </c>
      <c r="AZ989" s="6">
        <v>0</v>
      </c>
      <c r="BA989" s="6">
        <v>0</v>
      </c>
    </row>
    <row r="990" spans="1:53" s="6" customFormat="1" x14ac:dyDescent="0.25">
      <c r="A990" s="6">
        <v>2055</v>
      </c>
      <c r="B990" s="6" t="s">
        <v>84</v>
      </c>
      <c r="C990" s="6" t="s">
        <v>102</v>
      </c>
      <c r="F990" s="6" t="s">
        <v>51</v>
      </c>
      <c r="G990" s="6" t="s">
        <v>55</v>
      </c>
      <c r="H990" s="6" t="s">
        <v>50</v>
      </c>
      <c r="I990" s="6">
        <v>0.43840000000000001</v>
      </c>
      <c r="J990" s="6">
        <v>1022.8075</v>
      </c>
      <c r="K990" s="6">
        <v>4437.2911000000004</v>
      </c>
      <c r="L990" s="6">
        <v>255.70500000000001</v>
      </c>
      <c r="M990" s="6">
        <v>0</v>
      </c>
      <c r="N990" s="6">
        <v>18.0275</v>
      </c>
      <c r="O990" s="6">
        <v>1.9650000000000001</v>
      </c>
      <c r="P990" s="6">
        <v>108.1427</v>
      </c>
      <c r="Q990" s="6">
        <v>351.99919999999997</v>
      </c>
      <c r="R990" s="6">
        <v>0</v>
      </c>
      <c r="S990" s="6">
        <v>24.9316</v>
      </c>
      <c r="T990" s="6">
        <v>24.081199999999999</v>
      </c>
      <c r="U990" s="6">
        <v>0</v>
      </c>
      <c r="V990" s="6">
        <v>0</v>
      </c>
      <c r="W990" s="6">
        <v>0</v>
      </c>
      <c r="X990" s="6">
        <v>85.847700000000003</v>
      </c>
      <c r="Y990" s="6">
        <v>13.72</v>
      </c>
      <c r="Z990" s="6">
        <v>3205.7851000000001</v>
      </c>
      <c r="AA990" s="6">
        <v>0</v>
      </c>
      <c r="AB990" s="6">
        <v>0</v>
      </c>
      <c r="AC990" s="6">
        <v>866.1114</v>
      </c>
      <c r="AD990" s="6">
        <v>0</v>
      </c>
      <c r="AE990" s="6">
        <v>0</v>
      </c>
      <c r="AF990" s="6">
        <v>11.695</v>
      </c>
      <c r="AG990" s="6">
        <v>1199.5374999999999</v>
      </c>
      <c r="AH990" s="6">
        <v>22.445</v>
      </c>
      <c r="AI990" s="6">
        <v>0</v>
      </c>
      <c r="AJ990" s="6">
        <v>-9999</v>
      </c>
      <c r="AK990" s="6">
        <v>5460.0986000000003</v>
      </c>
      <c r="AL990" s="6">
        <v>273.73250000000002</v>
      </c>
      <c r="AM990" s="6">
        <v>3305.3528000000001</v>
      </c>
      <c r="AN990" s="6">
        <v>49.012799999999999</v>
      </c>
      <c r="AO990" s="6">
        <v>351.99919999999997</v>
      </c>
      <c r="AP990" s="6">
        <v>996.69910000000004</v>
      </c>
      <c r="AQ990" s="6">
        <v>13.66</v>
      </c>
      <c r="AR990" s="6">
        <v>0</v>
      </c>
      <c r="AS990" s="6">
        <v>0</v>
      </c>
      <c r="AT990" s="6">
        <v>0</v>
      </c>
      <c r="AU990" s="6">
        <v>0</v>
      </c>
      <c r="AV990" s="6">
        <v>0</v>
      </c>
      <c r="AW990" s="6">
        <v>0</v>
      </c>
      <c r="AX990" s="6">
        <v>0</v>
      </c>
      <c r="AY990" s="6">
        <v>0</v>
      </c>
      <c r="AZ990" s="6">
        <v>0</v>
      </c>
      <c r="BA990" s="6">
        <v>0</v>
      </c>
    </row>
    <row r="991" spans="1:53" s="6" customFormat="1" x14ac:dyDescent="0.25">
      <c r="A991" s="6">
        <v>2070</v>
      </c>
      <c r="B991" s="6" t="s">
        <v>84</v>
      </c>
      <c r="C991" s="6" t="s">
        <v>102</v>
      </c>
      <c r="F991" s="6" t="s">
        <v>51</v>
      </c>
      <c r="G991" s="6" t="s">
        <v>55</v>
      </c>
      <c r="H991" s="6" t="s">
        <v>50</v>
      </c>
      <c r="I991" s="6">
        <v>0.71779999999999999</v>
      </c>
      <c r="J991" s="6">
        <v>1000.34</v>
      </c>
      <c r="K991" s="6">
        <v>4373.1737000000003</v>
      </c>
      <c r="L991" s="6">
        <v>254.99250000000001</v>
      </c>
      <c r="M991" s="6">
        <v>0</v>
      </c>
      <c r="N991" s="6">
        <v>17.8125</v>
      </c>
      <c r="O991" s="6">
        <v>1.9450000000000001</v>
      </c>
      <c r="P991" s="6">
        <v>97.790300000000002</v>
      </c>
      <c r="Q991" s="6">
        <v>1081.1048000000001</v>
      </c>
      <c r="R991" s="6">
        <v>0</v>
      </c>
      <c r="S991" s="6">
        <v>17.921099999999999</v>
      </c>
      <c r="T991" s="6">
        <v>36.731000000000002</v>
      </c>
      <c r="U991" s="6">
        <v>0</v>
      </c>
      <c r="V991" s="6">
        <v>0</v>
      </c>
      <c r="W991" s="6">
        <v>0</v>
      </c>
      <c r="X991" s="6">
        <v>85.796099999999996</v>
      </c>
      <c r="Y991" s="6">
        <v>12.255000000000001</v>
      </c>
      <c r="Z991" s="6">
        <v>3234.7473</v>
      </c>
      <c r="AA991" s="6">
        <v>0</v>
      </c>
      <c r="AB991" s="6">
        <v>0</v>
      </c>
      <c r="AC991" s="6">
        <v>182.16560000000001</v>
      </c>
      <c r="AD991" s="6">
        <v>0</v>
      </c>
      <c r="AE991" s="6">
        <v>0</v>
      </c>
      <c r="AF991" s="6">
        <v>8.8674999999999997</v>
      </c>
      <c r="AG991" s="6">
        <v>1199.5374999999999</v>
      </c>
      <c r="AH991" s="6">
        <v>44.912500000000001</v>
      </c>
      <c r="AI991" s="6">
        <v>0</v>
      </c>
      <c r="AJ991" s="6">
        <v>-9999</v>
      </c>
      <c r="AK991" s="6">
        <v>5373.5137000000004</v>
      </c>
      <c r="AL991" s="6">
        <v>272.80500000000001</v>
      </c>
      <c r="AM991" s="6">
        <v>3332.7984000000001</v>
      </c>
      <c r="AN991" s="6">
        <v>54.652099999999997</v>
      </c>
      <c r="AO991" s="6">
        <v>1081.1048000000001</v>
      </c>
      <c r="AP991" s="6">
        <v>324.86840000000001</v>
      </c>
      <c r="AQ991" s="6">
        <v>10.8125</v>
      </c>
      <c r="AR991" s="6">
        <v>0</v>
      </c>
      <c r="AS991" s="6">
        <v>0</v>
      </c>
      <c r="AT991" s="6">
        <v>0</v>
      </c>
      <c r="AU991" s="6">
        <v>0</v>
      </c>
      <c r="AV991" s="6">
        <v>0</v>
      </c>
      <c r="AW991" s="6">
        <v>0</v>
      </c>
      <c r="AX991" s="6">
        <v>0</v>
      </c>
      <c r="AY991" s="6">
        <v>0</v>
      </c>
      <c r="AZ991" s="6">
        <v>0</v>
      </c>
      <c r="BA991" s="6">
        <v>0</v>
      </c>
    </row>
    <row r="992" spans="1:53" s="6" customFormat="1" x14ac:dyDescent="0.25">
      <c r="A992" s="6">
        <v>2085</v>
      </c>
      <c r="B992" s="6" t="s">
        <v>84</v>
      </c>
      <c r="C992" s="6" t="s">
        <v>102</v>
      </c>
      <c r="F992" s="6" t="s">
        <v>51</v>
      </c>
      <c r="G992" s="6" t="s">
        <v>55</v>
      </c>
      <c r="H992" s="6" t="s">
        <v>50</v>
      </c>
      <c r="I992" s="6">
        <v>0.99719999999999998</v>
      </c>
      <c r="J992" s="6">
        <v>976.69749999999999</v>
      </c>
      <c r="K992" s="6">
        <v>4312.1391000000003</v>
      </c>
      <c r="L992" s="6">
        <v>254.36750000000001</v>
      </c>
      <c r="M992" s="6">
        <v>0</v>
      </c>
      <c r="N992" s="6">
        <v>17.675000000000001</v>
      </c>
      <c r="O992" s="6">
        <v>1.91</v>
      </c>
      <c r="P992" s="6">
        <v>92.622500000000002</v>
      </c>
      <c r="Q992" s="6">
        <v>1148.0373</v>
      </c>
      <c r="R992" s="6">
        <v>0</v>
      </c>
      <c r="S992" s="6">
        <v>14.0648</v>
      </c>
      <c r="T992" s="6">
        <v>154.81559999999999</v>
      </c>
      <c r="U992" s="6">
        <v>0</v>
      </c>
      <c r="V992" s="6">
        <v>0</v>
      </c>
      <c r="W992" s="6">
        <v>0</v>
      </c>
      <c r="X992" s="6">
        <v>85.762500000000003</v>
      </c>
      <c r="Y992" s="6">
        <v>10.4175</v>
      </c>
      <c r="Z992" s="6">
        <v>3272.3886000000002</v>
      </c>
      <c r="AA992" s="6">
        <v>0</v>
      </c>
      <c r="AB992" s="6">
        <v>0</v>
      </c>
      <c r="AC992" s="6">
        <v>35.094499999999996</v>
      </c>
      <c r="AD992" s="6">
        <v>0</v>
      </c>
      <c r="AE992" s="6">
        <v>0</v>
      </c>
      <c r="AF992" s="6">
        <v>6.0075000000000003</v>
      </c>
      <c r="AG992" s="6">
        <v>1199.5374999999999</v>
      </c>
      <c r="AH992" s="6">
        <v>68.555000000000007</v>
      </c>
      <c r="AI992" s="6">
        <v>0</v>
      </c>
      <c r="AJ992" s="6">
        <v>-9999</v>
      </c>
      <c r="AK992" s="6">
        <v>5288.8365999999996</v>
      </c>
      <c r="AL992" s="6">
        <v>272.04250000000002</v>
      </c>
      <c r="AM992" s="6">
        <v>3368.5686000000001</v>
      </c>
      <c r="AN992" s="6">
        <v>168.88040000000001</v>
      </c>
      <c r="AO992" s="6">
        <v>1148.0373</v>
      </c>
      <c r="AP992" s="6">
        <v>196.27209999999999</v>
      </c>
      <c r="AQ992" s="6">
        <v>7.9175000000000004</v>
      </c>
      <c r="AR992" s="6">
        <v>0</v>
      </c>
      <c r="AS992" s="6">
        <v>0</v>
      </c>
      <c r="AT992" s="6">
        <v>0</v>
      </c>
      <c r="AU992" s="6">
        <v>0</v>
      </c>
      <c r="AV992" s="6">
        <v>0</v>
      </c>
      <c r="AW992" s="6">
        <v>0</v>
      </c>
      <c r="AX992" s="6">
        <v>0</v>
      </c>
      <c r="AY992" s="6">
        <v>0</v>
      </c>
      <c r="AZ992" s="6">
        <v>0</v>
      </c>
      <c r="BA992" s="6">
        <v>0</v>
      </c>
    </row>
    <row r="993" spans="1:53" s="6" customFormat="1" x14ac:dyDescent="0.25">
      <c r="A993" s="6">
        <v>2100</v>
      </c>
      <c r="B993" s="6" t="s">
        <v>84</v>
      </c>
      <c r="C993" s="6" t="s">
        <v>102</v>
      </c>
      <c r="F993" s="6" t="s">
        <v>51</v>
      </c>
      <c r="G993" s="6" t="s">
        <v>55</v>
      </c>
      <c r="H993" s="6" t="s">
        <v>50</v>
      </c>
      <c r="I993" s="6">
        <v>1.2829999999999999</v>
      </c>
      <c r="J993" s="6">
        <v>950.97749999999996</v>
      </c>
      <c r="K993" s="6">
        <v>4252.116</v>
      </c>
      <c r="L993" s="6">
        <v>253.43</v>
      </c>
      <c r="M993" s="6">
        <v>0</v>
      </c>
      <c r="N993" s="6">
        <v>17.012499999999999</v>
      </c>
      <c r="O993" s="6">
        <v>1.7875000000000001</v>
      </c>
      <c r="P993" s="6">
        <v>89.290599999999998</v>
      </c>
      <c r="Q993" s="6">
        <v>552.8442</v>
      </c>
      <c r="R993" s="6">
        <v>0</v>
      </c>
      <c r="S993" s="6">
        <v>11.841799999999999</v>
      </c>
      <c r="T993" s="6">
        <v>734.85619999999994</v>
      </c>
      <c r="U993" s="6">
        <v>0</v>
      </c>
      <c r="V993" s="6">
        <v>0</v>
      </c>
      <c r="W993" s="6">
        <v>0</v>
      </c>
      <c r="X993" s="6">
        <v>84.967200000000005</v>
      </c>
      <c r="Y993" s="6">
        <v>9.0749999999999993</v>
      </c>
      <c r="Z993" s="6">
        <v>3382.2916</v>
      </c>
      <c r="AA993" s="6">
        <v>0</v>
      </c>
      <c r="AB993" s="6">
        <v>0</v>
      </c>
      <c r="AC993" s="6">
        <v>11.807499999999999</v>
      </c>
      <c r="AD993" s="6">
        <v>0</v>
      </c>
      <c r="AE993" s="6">
        <v>0</v>
      </c>
      <c r="AF993" s="6">
        <v>3.9824999999999999</v>
      </c>
      <c r="AG993" s="6">
        <v>1199.5374999999999</v>
      </c>
      <c r="AH993" s="6">
        <v>94.275000000000006</v>
      </c>
      <c r="AI993" s="6">
        <v>0</v>
      </c>
      <c r="AJ993" s="6">
        <v>-9999</v>
      </c>
      <c r="AK993" s="6">
        <v>5203.0934999999999</v>
      </c>
      <c r="AL993" s="6">
        <v>270.4425</v>
      </c>
      <c r="AM993" s="6">
        <v>3476.3337999999999</v>
      </c>
      <c r="AN993" s="6">
        <v>746.69799999999998</v>
      </c>
      <c r="AO993" s="6">
        <v>552.8442</v>
      </c>
      <c r="AP993" s="6">
        <v>195.37309999999999</v>
      </c>
      <c r="AQ993" s="6">
        <v>5.77</v>
      </c>
      <c r="AR993" s="6">
        <v>0</v>
      </c>
      <c r="AS993" s="6">
        <v>0</v>
      </c>
      <c r="AT993" s="6">
        <v>0</v>
      </c>
      <c r="AU993" s="6">
        <v>0</v>
      </c>
      <c r="AV993" s="6">
        <v>0</v>
      </c>
      <c r="AW993" s="6">
        <v>0</v>
      </c>
      <c r="AX993" s="6">
        <v>0</v>
      </c>
      <c r="AY993" s="6">
        <v>0</v>
      </c>
      <c r="AZ993" s="6">
        <v>0</v>
      </c>
      <c r="BA993" s="6">
        <v>0</v>
      </c>
    </row>
    <row r="994" spans="1:53" s="6" customFormat="1" x14ac:dyDescent="0.25">
      <c r="A994" s="6">
        <v>0</v>
      </c>
      <c r="B994" s="6" t="s">
        <v>85</v>
      </c>
      <c r="C994" s="6" t="s">
        <v>102</v>
      </c>
      <c r="F994" s="6" t="s">
        <v>51</v>
      </c>
      <c r="G994" s="6" t="s">
        <v>55</v>
      </c>
      <c r="H994" s="6" t="s">
        <v>50</v>
      </c>
      <c r="I994" s="6">
        <v>0</v>
      </c>
      <c r="J994" s="6">
        <v>137.70500000000001</v>
      </c>
      <c r="K994" s="6">
        <v>769.33249999999998</v>
      </c>
      <c r="L994" s="6">
        <v>63.72</v>
      </c>
      <c r="M994" s="6">
        <v>0</v>
      </c>
      <c r="N994" s="6">
        <v>2.3725000000000001</v>
      </c>
      <c r="O994" s="6">
        <v>2.2549999999999999</v>
      </c>
      <c r="P994" s="6">
        <v>15.4</v>
      </c>
      <c r="Q994" s="6">
        <v>0.94499999999999995</v>
      </c>
      <c r="R994" s="6">
        <v>0</v>
      </c>
      <c r="S994" s="6">
        <v>11.22</v>
      </c>
      <c r="T994" s="6">
        <v>0</v>
      </c>
      <c r="U994" s="6">
        <v>0</v>
      </c>
      <c r="V994" s="6">
        <v>0</v>
      </c>
      <c r="W994" s="6">
        <v>0</v>
      </c>
      <c r="X994" s="6">
        <v>1.7050000000000001</v>
      </c>
      <c r="Y994" s="6">
        <v>0</v>
      </c>
      <c r="Z994" s="6">
        <v>791.80250000000001</v>
      </c>
      <c r="AA994" s="6">
        <v>0</v>
      </c>
      <c r="AB994" s="6">
        <v>0</v>
      </c>
      <c r="AC994" s="6">
        <v>191.88</v>
      </c>
      <c r="AD994" s="6">
        <v>0</v>
      </c>
      <c r="AE994" s="6">
        <v>0</v>
      </c>
      <c r="AF994" s="6">
        <v>26.142499999999998</v>
      </c>
      <c r="AG994" s="6">
        <v>560.16250000000002</v>
      </c>
      <c r="AH994" s="6">
        <v>0</v>
      </c>
      <c r="AI994" s="6">
        <v>0</v>
      </c>
      <c r="AJ994" s="6">
        <v>-9999</v>
      </c>
      <c r="AK994" s="6">
        <v>907.03750000000002</v>
      </c>
      <c r="AL994" s="6">
        <v>66.092500000000001</v>
      </c>
      <c r="AM994" s="6">
        <v>793.50750000000005</v>
      </c>
      <c r="AN994" s="6">
        <v>11.22</v>
      </c>
      <c r="AO994" s="6">
        <v>0.94499999999999995</v>
      </c>
      <c r="AP994" s="6">
        <v>207.28</v>
      </c>
      <c r="AQ994" s="6">
        <v>28.397500000000001</v>
      </c>
      <c r="AR994" s="6">
        <v>0</v>
      </c>
      <c r="AS994" s="6">
        <v>0</v>
      </c>
      <c r="AT994" s="6">
        <v>0</v>
      </c>
      <c r="AU994" s="6">
        <v>0</v>
      </c>
      <c r="AV994" s="6">
        <v>0</v>
      </c>
      <c r="AW994" s="6">
        <v>0</v>
      </c>
      <c r="AX994" s="6">
        <v>0</v>
      </c>
      <c r="AY994" s="6">
        <v>0</v>
      </c>
      <c r="AZ994" s="6">
        <v>0</v>
      </c>
      <c r="BA994" s="6">
        <v>0</v>
      </c>
    </row>
    <row r="995" spans="1:53" s="6" customFormat="1" x14ac:dyDescent="0.25">
      <c r="A995" s="6">
        <v>2010</v>
      </c>
      <c r="B995" s="6" t="s">
        <v>85</v>
      </c>
      <c r="C995" s="6" t="s">
        <v>102</v>
      </c>
      <c r="F995" s="6" t="s">
        <v>51</v>
      </c>
      <c r="G995" s="6" t="s">
        <v>55</v>
      </c>
      <c r="H995" s="6" t="s">
        <v>50</v>
      </c>
      <c r="I995" s="6">
        <v>0</v>
      </c>
      <c r="J995" s="6">
        <v>136.29</v>
      </c>
      <c r="K995" s="6">
        <v>751.07749999999999</v>
      </c>
      <c r="L995" s="6">
        <v>61.744999999999997</v>
      </c>
      <c r="M995" s="6">
        <v>0</v>
      </c>
      <c r="N995" s="6">
        <v>2.3725000000000001</v>
      </c>
      <c r="O995" s="6">
        <v>2.2549999999999999</v>
      </c>
      <c r="P995" s="6">
        <v>35.020000000000003</v>
      </c>
      <c r="Q995" s="6">
        <v>7.8533999999999997</v>
      </c>
      <c r="R995" s="6">
        <v>0</v>
      </c>
      <c r="S995" s="6">
        <v>6.84</v>
      </c>
      <c r="T995" s="6">
        <v>0</v>
      </c>
      <c r="U995" s="6">
        <v>0</v>
      </c>
      <c r="V995" s="6">
        <v>0</v>
      </c>
      <c r="W995" s="6">
        <v>0</v>
      </c>
      <c r="X995" s="6">
        <v>1.7050000000000001</v>
      </c>
      <c r="Y995" s="6">
        <v>0</v>
      </c>
      <c r="Z995" s="6">
        <v>796.69749999999999</v>
      </c>
      <c r="AA995" s="6">
        <v>0</v>
      </c>
      <c r="AB995" s="6">
        <v>0</v>
      </c>
      <c r="AC995" s="6">
        <v>185.0941</v>
      </c>
      <c r="AD995" s="6">
        <v>0</v>
      </c>
      <c r="AE995" s="6">
        <v>0</v>
      </c>
      <c r="AF995" s="6">
        <v>26.114999999999998</v>
      </c>
      <c r="AG995" s="6">
        <v>560.16250000000002</v>
      </c>
      <c r="AH995" s="6">
        <v>1.415</v>
      </c>
      <c r="AI995" s="6">
        <v>0</v>
      </c>
      <c r="AJ995" s="6">
        <v>-9999</v>
      </c>
      <c r="AK995" s="6">
        <v>887.36749999999995</v>
      </c>
      <c r="AL995" s="6">
        <v>64.117500000000007</v>
      </c>
      <c r="AM995" s="6">
        <v>798.40250000000003</v>
      </c>
      <c r="AN995" s="6">
        <v>6.84</v>
      </c>
      <c r="AO995" s="6">
        <v>7.8533999999999997</v>
      </c>
      <c r="AP995" s="6">
        <v>221.5291</v>
      </c>
      <c r="AQ995" s="6">
        <v>28.37</v>
      </c>
      <c r="AR995" s="6">
        <v>0</v>
      </c>
      <c r="AS995" s="6">
        <v>0</v>
      </c>
      <c r="AT995" s="6">
        <v>0</v>
      </c>
      <c r="AU995" s="6">
        <v>0</v>
      </c>
      <c r="AV995" s="6">
        <v>0</v>
      </c>
      <c r="AW995" s="6">
        <v>0</v>
      </c>
      <c r="AX995" s="6">
        <v>0</v>
      </c>
      <c r="AY995" s="6">
        <v>0</v>
      </c>
      <c r="AZ995" s="6">
        <v>0</v>
      </c>
      <c r="BA995" s="6">
        <v>0</v>
      </c>
    </row>
    <row r="996" spans="1:53" s="6" customFormat="1" x14ac:dyDescent="0.25">
      <c r="A996" s="6">
        <v>2025</v>
      </c>
      <c r="B996" s="6" t="s">
        <v>85</v>
      </c>
      <c r="C996" s="6" t="s">
        <v>102</v>
      </c>
      <c r="F996" s="6" t="s">
        <v>51</v>
      </c>
      <c r="G996" s="6" t="s">
        <v>55</v>
      </c>
      <c r="H996" s="6" t="s">
        <v>50</v>
      </c>
      <c r="I996" s="6">
        <v>8.2799999999999999E-2</v>
      </c>
      <c r="J996" s="6">
        <v>135.7225</v>
      </c>
      <c r="K996" s="6">
        <v>746.28499999999997</v>
      </c>
      <c r="L996" s="6">
        <v>60.802500000000002</v>
      </c>
      <c r="M996" s="6">
        <v>0</v>
      </c>
      <c r="N996" s="6">
        <v>2.3725000000000001</v>
      </c>
      <c r="O996" s="6">
        <v>2.2549999999999999</v>
      </c>
      <c r="P996" s="6">
        <v>34.0764</v>
      </c>
      <c r="Q996" s="6">
        <v>12.498100000000001</v>
      </c>
      <c r="R996" s="6">
        <v>0</v>
      </c>
      <c r="S996" s="6">
        <v>6.1951999999999998</v>
      </c>
      <c r="T996" s="6">
        <v>2.8487</v>
      </c>
      <c r="U996" s="6">
        <v>0</v>
      </c>
      <c r="V996" s="6">
        <v>0</v>
      </c>
      <c r="W996" s="6">
        <v>0</v>
      </c>
      <c r="X996" s="6">
        <v>1.7105999999999999</v>
      </c>
      <c r="Y996" s="6">
        <v>0</v>
      </c>
      <c r="Z996" s="6">
        <v>797.36440000000005</v>
      </c>
      <c r="AA996" s="6">
        <v>0</v>
      </c>
      <c r="AB996" s="6">
        <v>0</v>
      </c>
      <c r="AC996" s="6">
        <v>184.2655</v>
      </c>
      <c r="AD996" s="6">
        <v>0</v>
      </c>
      <c r="AE996" s="6">
        <v>0</v>
      </c>
      <c r="AF996" s="6">
        <v>26.101099999999999</v>
      </c>
      <c r="AG996" s="6">
        <v>560.16250000000002</v>
      </c>
      <c r="AH996" s="6">
        <v>1.9824999999999999</v>
      </c>
      <c r="AI996" s="6">
        <v>0</v>
      </c>
      <c r="AJ996" s="6">
        <v>-9999</v>
      </c>
      <c r="AK996" s="6">
        <v>882.00750000000005</v>
      </c>
      <c r="AL996" s="6">
        <v>63.174999999999997</v>
      </c>
      <c r="AM996" s="6">
        <v>799.07489999999996</v>
      </c>
      <c r="AN996" s="6">
        <v>9.0439000000000007</v>
      </c>
      <c r="AO996" s="6">
        <v>12.498100000000001</v>
      </c>
      <c r="AP996" s="6">
        <v>220.3245</v>
      </c>
      <c r="AQ996" s="6">
        <v>28.356100000000001</v>
      </c>
      <c r="AR996" s="6">
        <v>0</v>
      </c>
      <c r="AS996" s="6">
        <v>0</v>
      </c>
      <c r="AT996" s="6">
        <v>0</v>
      </c>
      <c r="AU996" s="6">
        <v>0</v>
      </c>
      <c r="AV996" s="6">
        <v>0</v>
      </c>
      <c r="AW996" s="6">
        <v>0</v>
      </c>
      <c r="AX996" s="6">
        <v>0</v>
      </c>
      <c r="AY996" s="6">
        <v>0</v>
      </c>
      <c r="AZ996" s="6">
        <v>0</v>
      </c>
      <c r="BA996" s="6">
        <v>0</v>
      </c>
    </row>
    <row r="997" spans="1:53" s="6" customFormat="1" x14ac:dyDescent="0.25">
      <c r="A997" s="6">
        <v>2040</v>
      </c>
      <c r="B997" s="6" t="s">
        <v>85</v>
      </c>
      <c r="C997" s="6" t="s">
        <v>102</v>
      </c>
      <c r="F997" s="6" t="s">
        <v>51</v>
      </c>
      <c r="G997" s="6" t="s">
        <v>55</v>
      </c>
      <c r="H997" s="6" t="s">
        <v>50</v>
      </c>
      <c r="I997" s="6">
        <v>0.2606</v>
      </c>
      <c r="J997" s="6">
        <v>134.32749999999999</v>
      </c>
      <c r="K997" s="6">
        <v>732.86249999999995</v>
      </c>
      <c r="L997" s="6">
        <v>58.842500000000001</v>
      </c>
      <c r="M997" s="6">
        <v>0</v>
      </c>
      <c r="N997" s="6">
        <v>2.3725000000000001</v>
      </c>
      <c r="O997" s="6">
        <v>2.2549999999999999</v>
      </c>
      <c r="P997" s="6">
        <v>44.776899999999998</v>
      </c>
      <c r="Q997" s="6">
        <v>22.194299999999998</v>
      </c>
      <c r="R997" s="6">
        <v>0</v>
      </c>
      <c r="S997" s="6">
        <v>5.5381999999999998</v>
      </c>
      <c r="T997" s="6">
        <v>5.9105999999999996</v>
      </c>
      <c r="U997" s="6">
        <v>0</v>
      </c>
      <c r="V997" s="6">
        <v>0</v>
      </c>
      <c r="W997" s="6">
        <v>0</v>
      </c>
      <c r="X997" s="6">
        <v>1.6755</v>
      </c>
      <c r="Y997" s="6">
        <v>0</v>
      </c>
      <c r="Z997" s="6">
        <v>800.09119999999996</v>
      </c>
      <c r="AA997" s="6">
        <v>0</v>
      </c>
      <c r="AB997" s="6">
        <v>0</v>
      </c>
      <c r="AC997" s="6">
        <v>174.21850000000001</v>
      </c>
      <c r="AD997" s="6">
        <v>0</v>
      </c>
      <c r="AE997" s="6">
        <v>0</v>
      </c>
      <c r="AF997" s="6">
        <v>26.037299999999998</v>
      </c>
      <c r="AG997" s="6">
        <v>560.16250000000002</v>
      </c>
      <c r="AH997" s="6">
        <v>3.3774999999999999</v>
      </c>
      <c r="AI997" s="6">
        <v>0</v>
      </c>
      <c r="AJ997" s="6">
        <v>-9999</v>
      </c>
      <c r="AK997" s="6">
        <v>867.19</v>
      </c>
      <c r="AL997" s="6">
        <v>61.215000000000003</v>
      </c>
      <c r="AM997" s="6">
        <v>801.76670000000001</v>
      </c>
      <c r="AN997" s="6">
        <v>11.4488</v>
      </c>
      <c r="AO997" s="6">
        <v>22.194299999999998</v>
      </c>
      <c r="AP997" s="6">
        <v>222.37289999999999</v>
      </c>
      <c r="AQ997" s="6">
        <v>28.292300000000001</v>
      </c>
      <c r="AR997" s="6">
        <v>0</v>
      </c>
      <c r="AS997" s="6">
        <v>0</v>
      </c>
      <c r="AT997" s="6">
        <v>0</v>
      </c>
      <c r="AU997" s="6">
        <v>0</v>
      </c>
      <c r="AV997" s="6">
        <v>0</v>
      </c>
      <c r="AW997" s="6">
        <v>0</v>
      </c>
      <c r="AX997" s="6">
        <v>0</v>
      </c>
      <c r="AY997" s="6">
        <v>0</v>
      </c>
      <c r="AZ997" s="6">
        <v>0</v>
      </c>
      <c r="BA997" s="6">
        <v>0</v>
      </c>
    </row>
    <row r="998" spans="1:53" s="6" customFormat="1" x14ac:dyDescent="0.25">
      <c r="A998" s="6">
        <v>2055</v>
      </c>
      <c r="B998" s="6" t="s">
        <v>85</v>
      </c>
      <c r="C998" s="6" t="s">
        <v>102</v>
      </c>
      <c r="F998" s="6" t="s">
        <v>51</v>
      </c>
      <c r="G998" s="6" t="s">
        <v>55</v>
      </c>
      <c r="H998" s="6" t="s">
        <v>50</v>
      </c>
      <c r="I998" s="6">
        <v>0.43840000000000001</v>
      </c>
      <c r="J998" s="6">
        <v>132.53479999999999</v>
      </c>
      <c r="K998" s="6">
        <v>718.2</v>
      </c>
      <c r="L998" s="6">
        <v>56.682899999999997</v>
      </c>
      <c r="M998" s="6">
        <v>0</v>
      </c>
      <c r="N998" s="6">
        <v>2.0815000000000001</v>
      </c>
      <c r="O998" s="6">
        <v>2.2549999999999999</v>
      </c>
      <c r="P998" s="6">
        <v>50.304400000000001</v>
      </c>
      <c r="Q998" s="6">
        <v>120.56780000000001</v>
      </c>
      <c r="R998" s="6">
        <v>0</v>
      </c>
      <c r="S998" s="6">
        <v>5.0072000000000001</v>
      </c>
      <c r="T998" s="6">
        <v>2.1065</v>
      </c>
      <c r="U998" s="6">
        <v>0</v>
      </c>
      <c r="V998" s="6">
        <v>0</v>
      </c>
      <c r="W998" s="6">
        <v>0</v>
      </c>
      <c r="X998" s="6">
        <v>1.6198999999999999</v>
      </c>
      <c r="Y998" s="6">
        <v>0</v>
      </c>
      <c r="Z998" s="6">
        <v>805.66240000000005</v>
      </c>
      <c r="AA998" s="6">
        <v>0</v>
      </c>
      <c r="AB998" s="6">
        <v>0</v>
      </c>
      <c r="AC998" s="6">
        <v>87.344200000000001</v>
      </c>
      <c r="AD998" s="6">
        <v>0</v>
      </c>
      <c r="AE998" s="6">
        <v>0</v>
      </c>
      <c r="AF998" s="6">
        <v>24.943200000000001</v>
      </c>
      <c r="AG998" s="6">
        <v>560.16250000000002</v>
      </c>
      <c r="AH998" s="6">
        <v>5.1702000000000004</v>
      </c>
      <c r="AI998" s="6">
        <v>0</v>
      </c>
      <c r="AJ998" s="6">
        <v>-9999</v>
      </c>
      <c r="AK998" s="6">
        <v>850.73479999999995</v>
      </c>
      <c r="AL998" s="6">
        <v>58.764400000000002</v>
      </c>
      <c r="AM998" s="6">
        <v>807.28229999999996</v>
      </c>
      <c r="AN998" s="6">
        <v>7.1136999999999997</v>
      </c>
      <c r="AO998" s="6">
        <v>120.56780000000001</v>
      </c>
      <c r="AP998" s="6">
        <v>142.81880000000001</v>
      </c>
      <c r="AQ998" s="6">
        <v>27.1982</v>
      </c>
      <c r="AR998" s="6">
        <v>0</v>
      </c>
      <c r="AS998" s="6">
        <v>0</v>
      </c>
      <c r="AT998" s="6">
        <v>0</v>
      </c>
      <c r="AU998" s="6">
        <v>0</v>
      </c>
      <c r="AV998" s="6">
        <v>0</v>
      </c>
      <c r="AW998" s="6">
        <v>0</v>
      </c>
      <c r="AX998" s="6">
        <v>0</v>
      </c>
      <c r="AY998" s="6">
        <v>0</v>
      </c>
      <c r="AZ998" s="6">
        <v>0</v>
      </c>
      <c r="BA998" s="6">
        <v>0</v>
      </c>
    </row>
    <row r="999" spans="1:53" s="6" customFormat="1" x14ac:dyDescent="0.25">
      <c r="A999" s="6">
        <v>2070</v>
      </c>
      <c r="B999" s="6" t="s">
        <v>85</v>
      </c>
      <c r="C999" s="6" t="s">
        <v>102</v>
      </c>
      <c r="F999" s="6" t="s">
        <v>51</v>
      </c>
      <c r="G999" s="6" t="s">
        <v>55</v>
      </c>
      <c r="H999" s="6" t="s">
        <v>50</v>
      </c>
      <c r="I999" s="6">
        <v>0.71779999999999999</v>
      </c>
      <c r="J999" s="6">
        <v>129.56960000000001</v>
      </c>
      <c r="K999" s="6">
        <v>694.13</v>
      </c>
      <c r="L999" s="6">
        <v>53.626100000000001</v>
      </c>
      <c r="M999" s="6">
        <v>0</v>
      </c>
      <c r="N999" s="6">
        <v>1.85</v>
      </c>
      <c r="O999" s="6">
        <v>2.2549999999999999</v>
      </c>
      <c r="P999" s="6">
        <v>43.4405</v>
      </c>
      <c r="Q999" s="6">
        <v>219.6232</v>
      </c>
      <c r="R999" s="6">
        <v>0</v>
      </c>
      <c r="S999" s="6">
        <v>4.4313000000000002</v>
      </c>
      <c r="T999" s="6">
        <v>4.9069000000000003</v>
      </c>
      <c r="U999" s="6">
        <v>0</v>
      </c>
      <c r="V999" s="6">
        <v>0</v>
      </c>
      <c r="W999" s="6">
        <v>0</v>
      </c>
      <c r="X999" s="6">
        <v>1.4343999999999999</v>
      </c>
      <c r="Y999" s="6">
        <v>0</v>
      </c>
      <c r="Z999" s="6">
        <v>808.55589999999995</v>
      </c>
      <c r="AA999" s="6">
        <v>0</v>
      </c>
      <c r="AB999" s="6">
        <v>0</v>
      </c>
      <c r="AC999" s="6">
        <v>27.851800000000001</v>
      </c>
      <c r="AD999" s="6">
        <v>0</v>
      </c>
      <c r="AE999" s="6">
        <v>0</v>
      </c>
      <c r="AF999" s="6">
        <v>14.67</v>
      </c>
      <c r="AG999" s="6">
        <v>560.16250000000002</v>
      </c>
      <c r="AH999" s="6">
        <v>8.1354000000000006</v>
      </c>
      <c r="AI999" s="6">
        <v>0</v>
      </c>
      <c r="AJ999" s="6">
        <v>-9999</v>
      </c>
      <c r="AK999" s="6">
        <v>823.69960000000003</v>
      </c>
      <c r="AL999" s="6">
        <v>55.476100000000002</v>
      </c>
      <c r="AM999" s="6">
        <v>809.99030000000005</v>
      </c>
      <c r="AN999" s="6">
        <v>9.3382000000000005</v>
      </c>
      <c r="AO999" s="6">
        <v>219.6232</v>
      </c>
      <c r="AP999" s="6">
        <v>79.427599999999998</v>
      </c>
      <c r="AQ999" s="6">
        <v>16.925000000000001</v>
      </c>
      <c r="AR999" s="6">
        <v>0</v>
      </c>
      <c r="AS999" s="6">
        <v>0</v>
      </c>
      <c r="AT999" s="6">
        <v>0</v>
      </c>
      <c r="AU999" s="6">
        <v>0</v>
      </c>
      <c r="AV999" s="6">
        <v>0</v>
      </c>
      <c r="AW999" s="6">
        <v>0</v>
      </c>
      <c r="AX999" s="6">
        <v>0</v>
      </c>
      <c r="AY999" s="6">
        <v>0</v>
      </c>
      <c r="AZ999" s="6">
        <v>0</v>
      </c>
      <c r="BA999" s="6">
        <v>0</v>
      </c>
    </row>
    <row r="1000" spans="1:53" s="6" customFormat="1" x14ac:dyDescent="0.25">
      <c r="A1000" s="6">
        <v>2085</v>
      </c>
      <c r="B1000" s="6" t="s">
        <v>85</v>
      </c>
      <c r="C1000" s="6" t="s">
        <v>102</v>
      </c>
      <c r="F1000" s="6" t="s">
        <v>51</v>
      </c>
      <c r="G1000" s="6" t="s">
        <v>55</v>
      </c>
      <c r="H1000" s="6" t="s">
        <v>50</v>
      </c>
      <c r="I1000" s="6">
        <v>0.99719999999999998</v>
      </c>
      <c r="J1000" s="6">
        <v>124.3139</v>
      </c>
      <c r="K1000" s="6">
        <v>664.07749999999999</v>
      </c>
      <c r="L1000" s="6">
        <v>49.682899999999997</v>
      </c>
      <c r="M1000" s="6">
        <v>0</v>
      </c>
      <c r="N1000" s="6">
        <v>1.845</v>
      </c>
      <c r="O1000" s="6">
        <v>2.2549999999999999</v>
      </c>
      <c r="P1000" s="6">
        <v>48.747300000000003</v>
      </c>
      <c r="Q1000" s="6">
        <v>149.42850000000001</v>
      </c>
      <c r="R1000" s="6">
        <v>0</v>
      </c>
      <c r="S1000" s="6">
        <v>3.7966000000000002</v>
      </c>
      <c r="T1000" s="6">
        <v>121.5448</v>
      </c>
      <c r="U1000" s="6">
        <v>0</v>
      </c>
      <c r="V1000" s="6">
        <v>0</v>
      </c>
      <c r="W1000" s="6">
        <v>0</v>
      </c>
      <c r="X1000" s="6">
        <v>1.4238</v>
      </c>
      <c r="Y1000" s="6">
        <v>0</v>
      </c>
      <c r="Z1000" s="6">
        <v>814.20159999999998</v>
      </c>
      <c r="AA1000" s="6">
        <v>0</v>
      </c>
      <c r="AB1000" s="6">
        <v>0</v>
      </c>
      <c r="AC1000" s="6">
        <v>10.901999999999999</v>
      </c>
      <c r="AD1000" s="6">
        <v>0</v>
      </c>
      <c r="AE1000" s="6">
        <v>0</v>
      </c>
      <c r="AF1000" s="6">
        <v>8.8699999999999992</v>
      </c>
      <c r="AG1000" s="6">
        <v>560.16250000000002</v>
      </c>
      <c r="AH1000" s="6">
        <v>13.3911</v>
      </c>
      <c r="AI1000" s="6">
        <v>0</v>
      </c>
      <c r="AJ1000" s="6">
        <v>-9999</v>
      </c>
      <c r="AK1000" s="6">
        <v>788.39139999999998</v>
      </c>
      <c r="AL1000" s="6">
        <v>51.527900000000002</v>
      </c>
      <c r="AM1000" s="6">
        <v>815.62540000000001</v>
      </c>
      <c r="AN1000" s="6">
        <v>125.34139999999999</v>
      </c>
      <c r="AO1000" s="6">
        <v>149.42850000000001</v>
      </c>
      <c r="AP1000" s="6">
        <v>73.040400000000005</v>
      </c>
      <c r="AQ1000" s="6">
        <v>11.125</v>
      </c>
      <c r="AR1000" s="6">
        <v>0</v>
      </c>
      <c r="AS1000" s="6">
        <v>0</v>
      </c>
      <c r="AT1000" s="6">
        <v>0</v>
      </c>
      <c r="AU1000" s="6">
        <v>0</v>
      </c>
      <c r="AV1000" s="6">
        <v>0</v>
      </c>
      <c r="AW1000" s="6">
        <v>0</v>
      </c>
      <c r="AX1000" s="6">
        <v>0</v>
      </c>
      <c r="AY1000" s="6">
        <v>0</v>
      </c>
      <c r="AZ1000" s="6">
        <v>0</v>
      </c>
      <c r="BA1000" s="6">
        <v>0</v>
      </c>
    </row>
    <row r="1001" spans="1:53" s="6" customFormat="1" x14ac:dyDescent="0.25">
      <c r="A1001" s="6">
        <v>2100</v>
      </c>
      <c r="B1001" s="6" t="s">
        <v>85</v>
      </c>
      <c r="C1001" s="6" t="s">
        <v>102</v>
      </c>
      <c r="F1001" s="6" t="s">
        <v>51</v>
      </c>
      <c r="G1001" s="6" t="s">
        <v>55</v>
      </c>
      <c r="H1001" s="6" t="s">
        <v>50</v>
      </c>
      <c r="I1001" s="6">
        <v>1.2829999999999999</v>
      </c>
      <c r="J1001" s="6">
        <v>117.2662</v>
      </c>
      <c r="K1001" s="6">
        <v>636.04499999999996</v>
      </c>
      <c r="L1001" s="6">
        <v>42.965000000000003</v>
      </c>
      <c r="M1001" s="6">
        <v>0</v>
      </c>
      <c r="N1001" s="6">
        <v>1.8425</v>
      </c>
      <c r="O1001" s="6">
        <v>2.2524999999999999</v>
      </c>
      <c r="P1001" s="6">
        <v>50.967500000000001</v>
      </c>
      <c r="Q1001" s="6">
        <v>108.97799999999999</v>
      </c>
      <c r="R1001" s="6">
        <v>0</v>
      </c>
      <c r="S1001" s="6">
        <v>3.0194999999999999</v>
      </c>
      <c r="T1001" s="6">
        <v>81.773099999999999</v>
      </c>
      <c r="U1001" s="6">
        <v>0</v>
      </c>
      <c r="V1001" s="6">
        <v>0</v>
      </c>
      <c r="W1001" s="6">
        <v>0</v>
      </c>
      <c r="X1001" s="6">
        <v>1.3704000000000001</v>
      </c>
      <c r="Y1001" s="6">
        <v>0</v>
      </c>
      <c r="Z1001" s="6">
        <v>936.70259999999996</v>
      </c>
      <c r="AA1001" s="6">
        <v>0</v>
      </c>
      <c r="AB1001" s="6">
        <v>0</v>
      </c>
      <c r="AC1001" s="6">
        <v>4.7464000000000004</v>
      </c>
      <c r="AD1001" s="6">
        <v>0</v>
      </c>
      <c r="AE1001" s="6">
        <v>0</v>
      </c>
      <c r="AF1001" s="6">
        <v>6.1124999999999998</v>
      </c>
      <c r="AG1001" s="6">
        <v>560.16250000000002</v>
      </c>
      <c r="AH1001" s="6">
        <v>20.438800000000001</v>
      </c>
      <c r="AI1001" s="6">
        <v>0</v>
      </c>
      <c r="AJ1001" s="6">
        <v>-9999</v>
      </c>
      <c r="AK1001" s="6">
        <v>753.31119999999999</v>
      </c>
      <c r="AL1001" s="6">
        <v>44.807499999999997</v>
      </c>
      <c r="AM1001" s="6">
        <v>938.07299999999998</v>
      </c>
      <c r="AN1001" s="6">
        <v>84.792599999999993</v>
      </c>
      <c r="AO1001" s="6">
        <v>108.97799999999999</v>
      </c>
      <c r="AP1001" s="6">
        <v>76.152699999999996</v>
      </c>
      <c r="AQ1001" s="6">
        <v>8.3650000000000002</v>
      </c>
      <c r="AR1001" s="6">
        <v>0</v>
      </c>
      <c r="AS1001" s="6">
        <v>0</v>
      </c>
      <c r="AT1001" s="6">
        <v>0</v>
      </c>
      <c r="AU1001" s="6">
        <v>0</v>
      </c>
      <c r="AV1001" s="6">
        <v>0</v>
      </c>
      <c r="AW1001" s="6">
        <v>0</v>
      </c>
      <c r="AX1001" s="6">
        <v>0</v>
      </c>
      <c r="AY1001" s="6">
        <v>0</v>
      </c>
      <c r="AZ1001" s="6">
        <v>0</v>
      </c>
      <c r="BA1001" s="6">
        <v>0</v>
      </c>
    </row>
    <row r="1002" spans="1:53" s="6" customFormat="1" x14ac:dyDescent="0.25">
      <c r="A1002" s="6">
        <v>0</v>
      </c>
      <c r="B1002" s="6" t="s">
        <v>86</v>
      </c>
      <c r="C1002" s="6" t="s">
        <v>102</v>
      </c>
      <c r="F1002" s="6" t="s">
        <v>51</v>
      </c>
      <c r="G1002" s="6" t="s">
        <v>55</v>
      </c>
      <c r="H1002" s="6" t="s">
        <v>50</v>
      </c>
      <c r="I1002" s="6">
        <v>0</v>
      </c>
      <c r="J1002" s="6">
        <v>547.30250000000001</v>
      </c>
      <c r="K1002" s="6">
        <v>737.85</v>
      </c>
      <c r="L1002" s="6">
        <v>16.2775</v>
      </c>
      <c r="M1002" s="6">
        <v>0</v>
      </c>
      <c r="N1002" s="6">
        <v>1.5125</v>
      </c>
      <c r="O1002" s="6">
        <v>1.31</v>
      </c>
      <c r="P1002" s="6">
        <v>8.3825000000000003</v>
      </c>
      <c r="Q1002" s="6">
        <v>0.96499999999999997</v>
      </c>
      <c r="R1002" s="6">
        <v>0</v>
      </c>
      <c r="S1002" s="6">
        <v>7.6775000000000002</v>
      </c>
      <c r="T1002" s="6">
        <v>0</v>
      </c>
      <c r="U1002" s="6">
        <v>0</v>
      </c>
      <c r="V1002" s="6">
        <v>0</v>
      </c>
      <c r="W1002" s="6">
        <v>0</v>
      </c>
      <c r="X1002" s="6">
        <v>13.61</v>
      </c>
      <c r="Y1002" s="6">
        <v>0</v>
      </c>
      <c r="Z1002" s="6">
        <v>908.875</v>
      </c>
      <c r="AA1002" s="6">
        <v>0</v>
      </c>
      <c r="AB1002" s="6">
        <v>0</v>
      </c>
      <c r="AC1002" s="6">
        <v>72.784999999999997</v>
      </c>
      <c r="AD1002" s="6">
        <v>0</v>
      </c>
      <c r="AE1002" s="6">
        <v>0</v>
      </c>
      <c r="AF1002" s="6">
        <v>19.170000000000002</v>
      </c>
      <c r="AG1002" s="6">
        <v>84.644999999999996</v>
      </c>
      <c r="AH1002" s="6">
        <v>0</v>
      </c>
      <c r="AI1002" s="6">
        <v>0</v>
      </c>
      <c r="AJ1002" s="6">
        <v>-9999</v>
      </c>
      <c r="AK1002" s="6">
        <v>1285.1524999999999</v>
      </c>
      <c r="AL1002" s="6">
        <v>17.79</v>
      </c>
      <c r="AM1002" s="6">
        <v>922.48500000000001</v>
      </c>
      <c r="AN1002" s="6">
        <v>7.6775000000000002</v>
      </c>
      <c r="AO1002" s="6">
        <v>0.96499999999999997</v>
      </c>
      <c r="AP1002" s="6">
        <v>81.167500000000004</v>
      </c>
      <c r="AQ1002" s="6">
        <v>20.48</v>
      </c>
      <c r="AR1002" s="6">
        <v>0</v>
      </c>
      <c r="AS1002" s="6">
        <v>0</v>
      </c>
      <c r="AT1002" s="6">
        <v>0</v>
      </c>
      <c r="AU1002" s="6">
        <v>0</v>
      </c>
      <c r="AV1002" s="6">
        <v>0</v>
      </c>
      <c r="AW1002" s="6">
        <v>0</v>
      </c>
      <c r="AX1002" s="6">
        <v>0</v>
      </c>
      <c r="AY1002" s="6">
        <v>0</v>
      </c>
      <c r="AZ1002" s="6">
        <v>0</v>
      </c>
      <c r="BA1002" s="6">
        <v>0</v>
      </c>
    </row>
    <row r="1003" spans="1:53" s="6" customFormat="1" x14ac:dyDescent="0.25">
      <c r="A1003" s="6">
        <v>2010</v>
      </c>
      <c r="B1003" s="6" t="s">
        <v>86</v>
      </c>
      <c r="C1003" s="6" t="s">
        <v>102</v>
      </c>
      <c r="F1003" s="6" t="s">
        <v>51</v>
      </c>
      <c r="G1003" s="6" t="s">
        <v>55</v>
      </c>
      <c r="H1003" s="6" t="s">
        <v>50</v>
      </c>
      <c r="I1003" s="6">
        <v>0</v>
      </c>
      <c r="J1003" s="6">
        <v>544.09749999999997</v>
      </c>
      <c r="K1003" s="6">
        <v>722.29250000000002</v>
      </c>
      <c r="L1003" s="6">
        <v>16.272500000000001</v>
      </c>
      <c r="M1003" s="6">
        <v>0</v>
      </c>
      <c r="N1003" s="6">
        <v>1.3774999999999999</v>
      </c>
      <c r="O1003" s="6">
        <v>1.31</v>
      </c>
      <c r="P1003" s="6">
        <v>23.61</v>
      </c>
      <c r="Q1003" s="6">
        <v>3.1375000000000002</v>
      </c>
      <c r="R1003" s="6">
        <v>0</v>
      </c>
      <c r="S1003" s="6">
        <v>7.95</v>
      </c>
      <c r="T1003" s="6">
        <v>0.13500000000000001</v>
      </c>
      <c r="U1003" s="6">
        <v>0</v>
      </c>
      <c r="V1003" s="6">
        <v>0</v>
      </c>
      <c r="W1003" s="6">
        <v>0</v>
      </c>
      <c r="X1003" s="6">
        <v>13.61</v>
      </c>
      <c r="Y1003" s="6">
        <v>0</v>
      </c>
      <c r="Z1003" s="6">
        <v>908.90750000000003</v>
      </c>
      <c r="AA1003" s="6">
        <v>0</v>
      </c>
      <c r="AB1003" s="6">
        <v>0</v>
      </c>
      <c r="AC1003" s="6">
        <v>70.709999999999994</v>
      </c>
      <c r="AD1003" s="6">
        <v>0</v>
      </c>
      <c r="AE1003" s="6">
        <v>0</v>
      </c>
      <c r="AF1003" s="6">
        <v>19.102499999999999</v>
      </c>
      <c r="AG1003" s="6">
        <v>84.644999999999996</v>
      </c>
      <c r="AH1003" s="6">
        <v>3.2050000000000001</v>
      </c>
      <c r="AI1003" s="6">
        <v>0</v>
      </c>
      <c r="AJ1003" s="6">
        <v>-9999</v>
      </c>
      <c r="AK1003" s="6">
        <v>1266.3900000000001</v>
      </c>
      <c r="AL1003" s="6">
        <v>17.649999999999999</v>
      </c>
      <c r="AM1003" s="6">
        <v>922.51750000000004</v>
      </c>
      <c r="AN1003" s="6">
        <v>8.0850000000000009</v>
      </c>
      <c r="AO1003" s="6">
        <v>3.1375000000000002</v>
      </c>
      <c r="AP1003" s="6">
        <v>97.525000000000006</v>
      </c>
      <c r="AQ1003" s="6">
        <v>20.412500000000001</v>
      </c>
      <c r="AR1003" s="6">
        <v>0</v>
      </c>
      <c r="AS1003" s="6">
        <v>0</v>
      </c>
      <c r="AT1003" s="6">
        <v>0</v>
      </c>
      <c r="AU1003" s="6">
        <v>0</v>
      </c>
      <c r="AV1003" s="6">
        <v>0</v>
      </c>
      <c r="AW1003" s="6">
        <v>0</v>
      </c>
      <c r="AX1003" s="6">
        <v>0</v>
      </c>
      <c r="AY1003" s="6">
        <v>0</v>
      </c>
      <c r="AZ1003" s="6">
        <v>0</v>
      </c>
      <c r="BA1003" s="6">
        <v>0</v>
      </c>
    </row>
    <row r="1004" spans="1:53" s="6" customFormat="1" x14ac:dyDescent="0.25">
      <c r="A1004" s="6">
        <v>2025</v>
      </c>
      <c r="B1004" s="6" t="s">
        <v>86</v>
      </c>
      <c r="C1004" s="6" t="s">
        <v>102</v>
      </c>
      <c r="F1004" s="6" t="s">
        <v>51</v>
      </c>
      <c r="G1004" s="6" t="s">
        <v>55</v>
      </c>
      <c r="H1004" s="6" t="s">
        <v>50</v>
      </c>
      <c r="I1004" s="6">
        <v>8.2799999999999999E-2</v>
      </c>
      <c r="J1004" s="6">
        <v>543.45500000000004</v>
      </c>
      <c r="K1004" s="6">
        <v>718.57</v>
      </c>
      <c r="L1004" s="6">
        <v>16.182500000000001</v>
      </c>
      <c r="M1004" s="6">
        <v>0</v>
      </c>
      <c r="N1004" s="6">
        <v>1.3774999999999999</v>
      </c>
      <c r="O1004" s="6">
        <v>1.31</v>
      </c>
      <c r="P1004" s="6">
        <v>21.317499999999999</v>
      </c>
      <c r="Q1004" s="6">
        <v>8.9175000000000004</v>
      </c>
      <c r="R1004" s="6">
        <v>0</v>
      </c>
      <c r="S1004" s="6">
        <v>7.8875000000000002</v>
      </c>
      <c r="T1004" s="6">
        <v>0.78</v>
      </c>
      <c r="U1004" s="6">
        <v>0</v>
      </c>
      <c r="V1004" s="6">
        <v>0</v>
      </c>
      <c r="W1004" s="6">
        <v>0</v>
      </c>
      <c r="X1004" s="6">
        <v>13.61</v>
      </c>
      <c r="Y1004" s="6">
        <v>0</v>
      </c>
      <c r="Z1004" s="6">
        <v>909.07</v>
      </c>
      <c r="AA1004" s="6">
        <v>0</v>
      </c>
      <c r="AB1004" s="6">
        <v>0</v>
      </c>
      <c r="AC1004" s="6">
        <v>70.322500000000005</v>
      </c>
      <c r="AD1004" s="6">
        <v>0</v>
      </c>
      <c r="AE1004" s="6">
        <v>0</v>
      </c>
      <c r="AF1004" s="6">
        <v>19.07</v>
      </c>
      <c r="AG1004" s="6">
        <v>84.644999999999996</v>
      </c>
      <c r="AH1004" s="6">
        <v>3.8475000000000001</v>
      </c>
      <c r="AI1004" s="6">
        <v>0</v>
      </c>
      <c r="AJ1004" s="6">
        <v>-9999</v>
      </c>
      <c r="AK1004" s="6">
        <v>1262.0250000000001</v>
      </c>
      <c r="AL1004" s="6">
        <v>17.559999999999999</v>
      </c>
      <c r="AM1004" s="6">
        <v>922.68</v>
      </c>
      <c r="AN1004" s="6">
        <v>8.6675000000000004</v>
      </c>
      <c r="AO1004" s="6">
        <v>8.9175000000000004</v>
      </c>
      <c r="AP1004" s="6">
        <v>95.487499999999997</v>
      </c>
      <c r="AQ1004" s="6">
        <v>20.38</v>
      </c>
      <c r="AR1004" s="6">
        <v>0</v>
      </c>
      <c r="AS1004" s="6">
        <v>0</v>
      </c>
      <c r="AT1004" s="6">
        <v>0</v>
      </c>
      <c r="AU1004" s="6">
        <v>0</v>
      </c>
      <c r="AV1004" s="6">
        <v>0</v>
      </c>
      <c r="AW1004" s="6">
        <v>0</v>
      </c>
      <c r="AX1004" s="6">
        <v>0</v>
      </c>
      <c r="AY1004" s="6">
        <v>0</v>
      </c>
      <c r="AZ1004" s="6">
        <v>0</v>
      </c>
      <c r="BA1004" s="6">
        <v>0</v>
      </c>
    </row>
    <row r="1005" spans="1:53" s="6" customFormat="1" x14ac:dyDescent="0.25">
      <c r="A1005" s="6">
        <v>2040</v>
      </c>
      <c r="B1005" s="6" t="s">
        <v>86</v>
      </c>
      <c r="C1005" s="6" t="s">
        <v>102</v>
      </c>
      <c r="F1005" s="6" t="s">
        <v>51</v>
      </c>
      <c r="G1005" s="6" t="s">
        <v>55</v>
      </c>
      <c r="H1005" s="6" t="s">
        <v>50</v>
      </c>
      <c r="I1005" s="6">
        <v>0.2606</v>
      </c>
      <c r="J1005" s="6">
        <v>540.81500000000005</v>
      </c>
      <c r="K1005" s="6">
        <v>707.66250000000002</v>
      </c>
      <c r="L1005" s="6">
        <v>16.1325</v>
      </c>
      <c r="M1005" s="6">
        <v>0</v>
      </c>
      <c r="N1005" s="6">
        <v>1.3725000000000001</v>
      </c>
      <c r="O1005" s="6">
        <v>1.3</v>
      </c>
      <c r="P1005" s="6">
        <v>28.522500000000001</v>
      </c>
      <c r="Q1005" s="6">
        <v>13.89</v>
      </c>
      <c r="R1005" s="6">
        <v>0</v>
      </c>
      <c r="S1005" s="6">
        <v>7.6974999999999998</v>
      </c>
      <c r="T1005" s="6">
        <v>2.3574999999999999</v>
      </c>
      <c r="U1005" s="6">
        <v>0</v>
      </c>
      <c r="V1005" s="6">
        <v>0</v>
      </c>
      <c r="W1005" s="6">
        <v>0</v>
      </c>
      <c r="X1005" s="6">
        <v>13.61</v>
      </c>
      <c r="Y1005" s="6">
        <v>0</v>
      </c>
      <c r="Z1005" s="6">
        <v>909.62</v>
      </c>
      <c r="AA1005" s="6">
        <v>0</v>
      </c>
      <c r="AB1005" s="6">
        <v>0</v>
      </c>
      <c r="AC1005" s="6">
        <v>67.31</v>
      </c>
      <c r="AD1005" s="6">
        <v>0</v>
      </c>
      <c r="AE1005" s="6">
        <v>0</v>
      </c>
      <c r="AF1005" s="6">
        <v>18.940000000000001</v>
      </c>
      <c r="AG1005" s="6">
        <v>84.644999999999996</v>
      </c>
      <c r="AH1005" s="6">
        <v>6.4874999999999998</v>
      </c>
      <c r="AI1005" s="6">
        <v>0</v>
      </c>
      <c r="AJ1005" s="6">
        <v>-9999</v>
      </c>
      <c r="AK1005" s="6">
        <v>1248.4775</v>
      </c>
      <c r="AL1005" s="6">
        <v>17.504999999999999</v>
      </c>
      <c r="AM1005" s="6">
        <v>923.23</v>
      </c>
      <c r="AN1005" s="6">
        <v>10.055</v>
      </c>
      <c r="AO1005" s="6">
        <v>13.89</v>
      </c>
      <c r="AP1005" s="6">
        <v>102.32</v>
      </c>
      <c r="AQ1005" s="6">
        <v>20.239999999999998</v>
      </c>
      <c r="AR1005" s="6">
        <v>0</v>
      </c>
      <c r="AS1005" s="6">
        <v>0</v>
      </c>
      <c r="AT1005" s="6">
        <v>0</v>
      </c>
      <c r="AU1005" s="6">
        <v>0</v>
      </c>
      <c r="AV1005" s="6">
        <v>0</v>
      </c>
      <c r="AW1005" s="6">
        <v>0</v>
      </c>
      <c r="AX1005" s="6">
        <v>0</v>
      </c>
      <c r="AY1005" s="6">
        <v>0</v>
      </c>
      <c r="AZ1005" s="6">
        <v>0</v>
      </c>
      <c r="BA1005" s="6">
        <v>0</v>
      </c>
    </row>
    <row r="1006" spans="1:53" s="6" customFormat="1" x14ac:dyDescent="0.25">
      <c r="A1006" s="6">
        <v>2055</v>
      </c>
      <c r="B1006" s="6" t="s">
        <v>86</v>
      </c>
      <c r="C1006" s="6" t="s">
        <v>102</v>
      </c>
      <c r="F1006" s="6" t="s">
        <v>51</v>
      </c>
      <c r="G1006" s="6" t="s">
        <v>55</v>
      </c>
      <c r="H1006" s="6" t="s">
        <v>50</v>
      </c>
      <c r="I1006" s="6">
        <v>0.43840000000000001</v>
      </c>
      <c r="J1006" s="6">
        <v>536.27750000000003</v>
      </c>
      <c r="K1006" s="6">
        <v>689.3075</v>
      </c>
      <c r="L1006" s="6">
        <v>16.05</v>
      </c>
      <c r="M1006" s="6">
        <v>0</v>
      </c>
      <c r="N1006" s="6">
        <v>0.47749999999999998</v>
      </c>
      <c r="O1006" s="6">
        <v>1.28</v>
      </c>
      <c r="P1006" s="6">
        <v>42.26</v>
      </c>
      <c r="Q1006" s="6">
        <v>43.582500000000003</v>
      </c>
      <c r="R1006" s="6">
        <v>0</v>
      </c>
      <c r="S1006" s="6">
        <v>7.4574999999999996</v>
      </c>
      <c r="T1006" s="6">
        <v>1.3474999999999999</v>
      </c>
      <c r="U1006" s="6">
        <v>0</v>
      </c>
      <c r="V1006" s="6">
        <v>0</v>
      </c>
      <c r="W1006" s="6">
        <v>0</v>
      </c>
      <c r="X1006" s="6">
        <v>13.61</v>
      </c>
      <c r="Y1006" s="6">
        <v>0</v>
      </c>
      <c r="Z1006" s="6">
        <v>911.61749999999995</v>
      </c>
      <c r="AA1006" s="6">
        <v>0</v>
      </c>
      <c r="AB1006" s="6">
        <v>0</v>
      </c>
      <c r="AC1006" s="6">
        <v>43.1</v>
      </c>
      <c r="AD1006" s="6">
        <v>0</v>
      </c>
      <c r="AE1006" s="6">
        <v>0</v>
      </c>
      <c r="AF1006" s="6">
        <v>18.324999999999999</v>
      </c>
      <c r="AG1006" s="6">
        <v>84.644999999999996</v>
      </c>
      <c r="AH1006" s="6">
        <v>11.025</v>
      </c>
      <c r="AI1006" s="6">
        <v>0</v>
      </c>
      <c r="AJ1006" s="6">
        <v>-9999</v>
      </c>
      <c r="AK1006" s="6">
        <v>1225.585</v>
      </c>
      <c r="AL1006" s="6">
        <v>16.5275</v>
      </c>
      <c r="AM1006" s="6">
        <v>925.22749999999996</v>
      </c>
      <c r="AN1006" s="6">
        <v>8.8049999999999997</v>
      </c>
      <c r="AO1006" s="6">
        <v>43.582500000000003</v>
      </c>
      <c r="AP1006" s="6">
        <v>96.385000000000005</v>
      </c>
      <c r="AQ1006" s="6">
        <v>19.605</v>
      </c>
      <c r="AR1006" s="6">
        <v>0</v>
      </c>
      <c r="AS1006" s="6">
        <v>0</v>
      </c>
      <c r="AT1006" s="6">
        <v>0</v>
      </c>
      <c r="AU1006" s="6">
        <v>0</v>
      </c>
      <c r="AV1006" s="6">
        <v>0</v>
      </c>
      <c r="AW1006" s="6">
        <v>0</v>
      </c>
      <c r="AX1006" s="6">
        <v>0</v>
      </c>
      <c r="AY1006" s="6">
        <v>0</v>
      </c>
      <c r="AZ1006" s="6">
        <v>0</v>
      </c>
      <c r="BA1006" s="6">
        <v>0</v>
      </c>
    </row>
    <row r="1007" spans="1:53" s="6" customFormat="1" x14ac:dyDescent="0.25">
      <c r="A1007" s="6">
        <v>2070</v>
      </c>
      <c r="B1007" s="6" t="s">
        <v>86</v>
      </c>
      <c r="C1007" s="6" t="s">
        <v>102</v>
      </c>
      <c r="F1007" s="6" t="s">
        <v>51</v>
      </c>
      <c r="G1007" s="6" t="s">
        <v>55</v>
      </c>
      <c r="H1007" s="6" t="s">
        <v>50</v>
      </c>
      <c r="I1007" s="6">
        <v>0.71779999999999999</v>
      </c>
      <c r="J1007" s="6">
        <v>527.65</v>
      </c>
      <c r="K1007" s="6">
        <v>655.46</v>
      </c>
      <c r="L1007" s="6">
        <v>15.6675</v>
      </c>
      <c r="M1007" s="6">
        <v>0</v>
      </c>
      <c r="N1007" s="6">
        <v>0.41</v>
      </c>
      <c r="O1007" s="6">
        <v>1.1950000000000001</v>
      </c>
      <c r="P1007" s="6">
        <v>52.24</v>
      </c>
      <c r="Q1007" s="6">
        <v>84.625</v>
      </c>
      <c r="R1007" s="6">
        <v>0</v>
      </c>
      <c r="S1007" s="6">
        <v>6.7275</v>
      </c>
      <c r="T1007" s="6">
        <v>3.1524999999999999</v>
      </c>
      <c r="U1007" s="6">
        <v>0</v>
      </c>
      <c r="V1007" s="6">
        <v>0</v>
      </c>
      <c r="W1007" s="6">
        <v>0</v>
      </c>
      <c r="X1007" s="6">
        <v>11.88</v>
      </c>
      <c r="Y1007" s="6">
        <v>0</v>
      </c>
      <c r="Z1007" s="6">
        <v>915.41250000000002</v>
      </c>
      <c r="AA1007" s="6">
        <v>0</v>
      </c>
      <c r="AB1007" s="6">
        <v>0</v>
      </c>
      <c r="AC1007" s="6">
        <v>24.942499999999999</v>
      </c>
      <c r="AD1007" s="6">
        <v>0</v>
      </c>
      <c r="AE1007" s="6">
        <v>0</v>
      </c>
      <c r="AF1007" s="6">
        <v>16.702500000000001</v>
      </c>
      <c r="AG1007" s="6">
        <v>84.644999999999996</v>
      </c>
      <c r="AH1007" s="6">
        <v>19.6525</v>
      </c>
      <c r="AI1007" s="6">
        <v>0</v>
      </c>
      <c r="AJ1007" s="6">
        <v>-9999</v>
      </c>
      <c r="AK1007" s="6">
        <v>1183.1099999999999</v>
      </c>
      <c r="AL1007" s="6">
        <v>16.077500000000001</v>
      </c>
      <c r="AM1007" s="6">
        <v>927.29250000000002</v>
      </c>
      <c r="AN1007" s="6">
        <v>9.8800000000000008</v>
      </c>
      <c r="AO1007" s="6">
        <v>84.625</v>
      </c>
      <c r="AP1007" s="6">
        <v>96.834999999999994</v>
      </c>
      <c r="AQ1007" s="6">
        <v>17.897500000000001</v>
      </c>
      <c r="AR1007" s="6">
        <v>0</v>
      </c>
      <c r="AS1007" s="6">
        <v>0</v>
      </c>
      <c r="AT1007" s="6">
        <v>0</v>
      </c>
      <c r="AU1007" s="6">
        <v>0</v>
      </c>
      <c r="AV1007" s="6">
        <v>0</v>
      </c>
      <c r="AW1007" s="6">
        <v>0</v>
      </c>
      <c r="AX1007" s="6">
        <v>0</v>
      </c>
      <c r="AY1007" s="6">
        <v>0</v>
      </c>
      <c r="AZ1007" s="6">
        <v>0</v>
      </c>
      <c r="BA1007" s="6">
        <v>0</v>
      </c>
    </row>
    <row r="1008" spans="1:53" s="6" customFormat="1" x14ac:dyDescent="0.25">
      <c r="A1008" s="6">
        <v>2085</v>
      </c>
      <c r="B1008" s="6" t="s">
        <v>86</v>
      </c>
      <c r="C1008" s="6" t="s">
        <v>102</v>
      </c>
      <c r="F1008" s="6" t="s">
        <v>51</v>
      </c>
      <c r="G1008" s="6" t="s">
        <v>55</v>
      </c>
      <c r="H1008" s="6" t="s">
        <v>50</v>
      </c>
      <c r="I1008" s="6">
        <v>0.99719999999999998</v>
      </c>
      <c r="J1008" s="6">
        <v>508.15499999999997</v>
      </c>
      <c r="K1008" s="6">
        <v>616.91</v>
      </c>
      <c r="L1008" s="6">
        <v>10.397500000000001</v>
      </c>
      <c r="M1008" s="6">
        <v>0</v>
      </c>
      <c r="N1008" s="6">
        <v>0.04</v>
      </c>
      <c r="O1008" s="6">
        <v>1.0874999999999999</v>
      </c>
      <c r="P1008" s="6">
        <v>62.625</v>
      </c>
      <c r="Q1008" s="6">
        <v>89.67</v>
      </c>
      <c r="R1008" s="6">
        <v>0</v>
      </c>
      <c r="S1008" s="6">
        <v>5.7625000000000002</v>
      </c>
      <c r="T1008" s="6">
        <v>38.840000000000003</v>
      </c>
      <c r="U1008" s="6">
        <v>0</v>
      </c>
      <c r="V1008" s="6">
        <v>0</v>
      </c>
      <c r="W1008" s="6">
        <v>0</v>
      </c>
      <c r="X1008" s="6">
        <v>10.432499999999999</v>
      </c>
      <c r="Y1008" s="6">
        <v>0</v>
      </c>
      <c r="Z1008" s="6">
        <v>920.87</v>
      </c>
      <c r="AA1008" s="6">
        <v>0</v>
      </c>
      <c r="AB1008" s="6">
        <v>0</v>
      </c>
      <c r="AC1008" s="6">
        <v>17.87</v>
      </c>
      <c r="AD1008" s="6">
        <v>0</v>
      </c>
      <c r="AE1008" s="6">
        <v>0</v>
      </c>
      <c r="AF1008" s="6">
        <v>13.91</v>
      </c>
      <c r="AG1008" s="6">
        <v>84.644999999999996</v>
      </c>
      <c r="AH1008" s="6">
        <v>39.147500000000001</v>
      </c>
      <c r="AI1008" s="6">
        <v>0</v>
      </c>
      <c r="AJ1008" s="6">
        <v>-9999</v>
      </c>
      <c r="AK1008" s="6">
        <v>1125.0650000000001</v>
      </c>
      <c r="AL1008" s="6">
        <v>10.4375</v>
      </c>
      <c r="AM1008" s="6">
        <v>931.30250000000001</v>
      </c>
      <c r="AN1008" s="6">
        <v>44.602499999999999</v>
      </c>
      <c r="AO1008" s="6">
        <v>89.67</v>
      </c>
      <c r="AP1008" s="6">
        <v>119.6425</v>
      </c>
      <c r="AQ1008" s="6">
        <v>14.9975</v>
      </c>
      <c r="AR1008" s="6">
        <v>0</v>
      </c>
      <c r="AS1008" s="6">
        <v>0</v>
      </c>
      <c r="AT1008" s="6">
        <v>0</v>
      </c>
      <c r="AU1008" s="6">
        <v>0</v>
      </c>
      <c r="AV1008" s="6">
        <v>0</v>
      </c>
      <c r="AW1008" s="6">
        <v>0</v>
      </c>
      <c r="AX1008" s="6">
        <v>0</v>
      </c>
      <c r="AY1008" s="6">
        <v>0</v>
      </c>
      <c r="AZ1008" s="6">
        <v>0</v>
      </c>
      <c r="BA1008" s="6">
        <v>0</v>
      </c>
    </row>
    <row r="1009" spans="1:53" s="6" customFormat="1" x14ac:dyDescent="0.25">
      <c r="A1009" s="6">
        <v>2100</v>
      </c>
      <c r="B1009" s="6" t="s">
        <v>86</v>
      </c>
      <c r="C1009" s="6" t="s">
        <v>102</v>
      </c>
      <c r="F1009" s="6" t="s">
        <v>51</v>
      </c>
      <c r="G1009" s="6" t="s">
        <v>55</v>
      </c>
      <c r="H1009" s="6" t="s">
        <v>50</v>
      </c>
      <c r="I1009" s="6">
        <v>1.2829999999999999</v>
      </c>
      <c r="J1009" s="6">
        <v>488.13749999999999</v>
      </c>
      <c r="K1009" s="6">
        <v>578.22249999999997</v>
      </c>
      <c r="L1009" s="6">
        <v>8.4450000000000003</v>
      </c>
      <c r="M1009" s="6">
        <v>0</v>
      </c>
      <c r="N1009" s="6">
        <v>2.5000000000000001E-3</v>
      </c>
      <c r="O1009" s="6">
        <v>0.745</v>
      </c>
      <c r="P1009" s="6">
        <v>57.414999999999999</v>
      </c>
      <c r="Q1009" s="6">
        <v>115.0325</v>
      </c>
      <c r="R1009" s="6">
        <v>0</v>
      </c>
      <c r="S1009" s="6">
        <v>4.3475000000000001</v>
      </c>
      <c r="T1009" s="6">
        <v>28.5425</v>
      </c>
      <c r="U1009" s="6">
        <v>0</v>
      </c>
      <c r="V1009" s="6">
        <v>0</v>
      </c>
      <c r="W1009" s="6">
        <v>0</v>
      </c>
      <c r="X1009" s="6">
        <v>4.875</v>
      </c>
      <c r="Y1009" s="6">
        <v>0</v>
      </c>
      <c r="Z1009" s="6">
        <v>966.70249999999999</v>
      </c>
      <c r="AA1009" s="6">
        <v>0</v>
      </c>
      <c r="AB1009" s="6">
        <v>0</v>
      </c>
      <c r="AC1009" s="6">
        <v>12.9</v>
      </c>
      <c r="AD1009" s="6">
        <v>0</v>
      </c>
      <c r="AE1009" s="6">
        <v>0</v>
      </c>
      <c r="AF1009" s="6">
        <v>11.185</v>
      </c>
      <c r="AG1009" s="6">
        <v>84.644999999999996</v>
      </c>
      <c r="AH1009" s="6">
        <v>59.164999999999999</v>
      </c>
      <c r="AI1009" s="6">
        <v>0</v>
      </c>
      <c r="AJ1009" s="6">
        <v>-9999</v>
      </c>
      <c r="AK1009" s="6">
        <v>1066.3599999999999</v>
      </c>
      <c r="AL1009" s="6">
        <v>8.4474999999999998</v>
      </c>
      <c r="AM1009" s="6">
        <v>971.57749999999999</v>
      </c>
      <c r="AN1009" s="6">
        <v>32.89</v>
      </c>
      <c r="AO1009" s="6">
        <v>115.0325</v>
      </c>
      <c r="AP1009" s="6">
        <v>129.47999999999999</v>
      </c>
      <c r="AQ1009" s="6">
        <v>11.93</v>
      </c>
      <c r="AR1009" s="6">
        <v>0</v>
      </c>
      <c r="AS1009" s="6">
        <v>0</v>
      </c>
      <c r="AT1009" s="6">
        <v>0</v>
      </c>
      <c r="AU1009" s="6">
        <v>0</v>
      </c>
      <c r="AV1009" s="6">
        <v>0</v>
      </c>
      <c r="AW1009" s="6">
        <v>0</v>
      </c>
      <c r="AX1009" s="6">
        <v>0</v>
      </c>
      <c r="AY1009" s="6">
        <v>0</v>
      </c>
      <c r="AZ1009" s="6">
        <v>0</v>
      </c>
      <c r="BA1009" s="6">
        <v>0</v>
      </c>
    </row>
    <row r="1010" spans="1:53" s="6" customFormat="1" x14ac:dyDescent="0.25">
      <c r="A1010" s="6">
        <v>0</v>
      </c>
      <c r="B1010" s="6" t="s">
        <v>87</v>
      </c>
      <c r="C1010" s="6" t="s">
        <v>102</v>
      </c>
      <c r="F1010" s="6" t="s">
        <v>51</v>
      </c>
      <c r="G1010" s="6" t="s">
        <v>55</v>
      </c>
      <c r="H1010" s="6" t="s">
        <v>50</v>
      </c>
      <c r="I1010" s="6">
        <v>0</v>
      </c>
      <c r="J1010" s="6">
        <v>103.2225</v>
      </c>
      <c r="K1010" s="6">
        <v>248.8075</v>
      </c>
      <c r="L1010" s="6">
        <v>6.1875</v>
      </c>
      <c r="M1010" s="6">
        <v>0</v>
      </c>
      <c r="N1010" s="6">
        <v>0.185</v>
      </c>
      <c r="O1010" s="6">
        <v>0</v>
      </c>
      <c r="P1010" s="6">
        <v>0</v>
      </c>
      <c r="Q1010" s="6">
        <v>1.6025</v>
      </c>
      <c r="R1010" s="6">
        <v>0</v>
      </c>
      <c r="S1010" s="6">
        <v>6.2</v>
      </c>
      <c r="T1010" s="6">
        <v>0</v>
      </c>
      <c r="U1010" s="6">
        <v>0</v>
      </c>
      <c r="V1010" s="6">
        <v>0</v>
      </c>
      <c r="W1010" s="6">
        <v>0</v>
      </c>
      <c r="X1010" s="6">
        <v>0.19500000000000001</v>
      </c>
      <c r="Y1010" s="6">
        <v>0</v>
      </c>
      <c r="Z1010" s="6">
        <v>465.8125</v>
      </c>
      <c r="AA1010" s="6">
        <v>0</v>
      </c>
      <c r="AB1010" s="6">
        <v>0</v>
      </c>
      <c r="AC1010" s="6">
        <v>44.95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-9999</v>
      </c>
      <c r="AK1010" s="6">
        <v>352.03</v>
      </c>
      <c r="AL1010" s="6">
        <v>6.3724999999999996</v>
      </c>
      <c r="AM1010" s="6">
        <v>466.00749999999999</v>
      </c>
      <c r="AN1010" s="6">
        <v>6.2</v>
      </c>
      <c r="AO1010" s="6">
        <v>1.6025</v>
      </c>
      <c r="AP1010" s="6">
        <v>44.95</v>
      </c>
      <c r="AQ1010" s="6">
        <v>0</v>
      </c>
      <c r="AR1010" s="6">
        <v>0</v>
      </c>
      <c r="AS1010" s="6">
        <v>0</v>
      </c>
      <c r="AT1010" s="6">
        <v>0</v>
      </c>
      <c r="AU1010" s="6">
        <v>0</v>
      </c>
      <c r="AV1010" s="6">
        <v>0</v>
      </c>
      <c r="AW1010" s="6">
        <v>0</v>
      </c>
      <c r="AX1010" s="6">
        <v>0</v>
      </c>
      <c r="AY1010" s="6">
        <v>0</v>
      </c>
      <c r="AZ1010" s="6">
        <v>0</v>
      </c>
      <c r="BA1010" s="6">
        <v>0</v>
      </c>
    </row>
    <row r="1011" spans="1:53" s="6" customFormat="1" x14ac:dyDescent="0.25">
      <c r="A1011" s="6">
        <v>2010</v>
      </c>
      <c r="B1011" s="6" t="s">
        <v>87</v>
      </c>
      <c r="C1011" s="6" t="s">
        <v>102</v>
      </c>
      <c r="F1011" s="6" t="s">
        <v>51</v>
      </c>
      <c r="G1011" s="6" t="s">
        <v>55</v>
      </c>
      <c r="H1011" s="6" t="s">
        <v>50</v>
      </c>
      <c r="I1011" s="6">
        <v>0</v>
      </c>
      <c r="J1011" s="6">
        <v>102.9325</v>
      </c>
      <c r="K1011" s="6">
        <v>243.36179999999999</v>
      </c>
      <c r="L1011" s="6">
        <v>6.1675000000000004</v>
      </c>
      <c r="M1011" s="6">
        <v>0</v>
      </c>
      <c r="N1011" s="6">
        <v>2.5000000000000001E-3</v>
      </c>
      <c r="O1011" s="6">
        <v>0</v>
      </c>
      <c r="P1011" s="6">
        <v>5.6482000000000001</v>
      </c>
      <c r="Q1011" s="6">
        <v>6.23</v>
      </c>
      <c r="R1011" s="6">
        <v>0</v>
      </c>
      <c r="S1011" s="6">
        <v>6.2</v>
      </c>
      <c r="T1011" s="6">
        <v>0.17</v>
      </c>
      <c r="U1011" s="6">
        <v>0</v>
      </c>
      <c r="V1011" s="6">
        <v>0</v>
      </c>
      <c r="W1011" s="6">
        <v>0</v>
      </c>
      <c r="X1011" s="6">
        <v>0.19500000000000001</v>
      </c>
      <c r="Y1011" s="6">
        <v>0</v>
      </c>
      <c r="Z1011" s="6">
        <v>465.8125</v>
      </c>
      <c r="AA1011" s="6">
        <v>0</v>
      </c>
      <c r="AB1011" s="6">
        <v>0</v>
      </c>
      <c r="AC1011" s="6">
        <v>40.152500000000003</v>
      </c>
      <c r="AD1011" s="6">
        <v>0</v>
      </c>
      <c r="AE1011" s="6">
        <v>0</v>
      </c>
      <c r="AF1011" s="6">
        <v>0</v>
      </c>
      <c r="AG1011" s="6">
        <v>0</v>
      </c>
      <c r="AH1011" s="6">
        <v>0.28999999999999998</v>
      </c>
      <c r="AI1011" s="6">
        <v>0</v>
      </c>
      <c r="AJ1011" s="6">
        <v>-9999</v>
      </c>
      <c r="AK1011" s="6">
        <v>346.29430000000002</v>
      </c>
      <c r="AL1011" s="6">
        <v>6.17</v>
      </c>
      <c r="AM1011" s="6">
        <v>466.00749999999999</v>
      </c>
      <c r="AN1011" s="6">
        <v>6.37</v>
      </c>
      <c r="AO1011" s="6">
        <v>6.23</v>
      </c>
      <c r="AP1011" s="6">
        <v>46.090699999999998</v>
      </c>
      <c r="AQ1011" s="6">
        <v>0</v>
      </c>
      <c r="AR1011" s="6">
        <v>0</v>
      </c>
      <c r="AS1011" s="6">
        <v>0</v>
      </c>
      <c r="AT1011" s="6">
        <v>0</v>
      </c>
      <c r="AU1011" s="6">
        <v>0</v>
      </c>
      <c r="AV1011" s="6">
        <v>0</v>
      </c>
      <c r="AW1011" s="6">
        <v>0</v>
      </c>
      <c r="AX1011" s="6">
        <v>0</v>
      </c>
      <c r="AY1011" s="6">
        <v>0</v>
      </c>
      <c r="AZ1011" s="6">
        <v>0</v>
      </c>
      <c r="BA1011" s="6">
        <v>0</v>
      </c>
    </row>
    <row r="1012" spans="1:53" s="6" customFormat="1" x14ac:dyDescent="0.25">
      <c r="A1012" s="6">
        <v>2025</v>
      </c>
      <c r="B1012" s="6" t="s">
        <v>87</v>
      </c>
      <c r="C1012" s="6" t="s">
        <v>102</v>
      </c>
      <c r="F1012" s="6" t="s">
        <v>51</v>
      </c>
      <c r="G1012" s="6" t="s">
        <v>55</v>
      </c>
      <c r="H1012" s="6" t="s">
        <v>50</v>
      </c>
      <c r="I1012" s="6">
        <v>8.2799999999999999E-2</v>
      </c>
      <c r="J1012" s="6">
        <v>102.9025</v>
      </c>
      <c r="K1012" s="6">
        <v>242.24279999999999</v>
      </c>
      <c r="L1012" s="6">
        <v>5.8449999999999998</v>
      </c>
      <c r="M1012" s="6">
        <v>0</v>
      </c>
      <c r="N1012" s="6">
        <v>0</v>
      </c>
      <c r="O1012" s="6">
        <v>0</v>
      </c>
      <c r="P1012" s="6">
        <v>5.7450000000000001</v>
      </c>
      <c r="Q1012" s="6">
        <v>5.7872000000000003</v>
      </c>
      <c r="R1012" s="6">
        <v>0</v>
      </c>
      <c r="S1012" s="6">
        <v>6.1950000000000003</v>
      </c>
      <c r="T1012" s="6">
        <v>2.2925</v>
      </c>
      <c r="U1012" s="6">
        <v>0</v>
      </c>
      <c r="V1012" s="6">
        <v>0</v>
      </c>
      <c r="W1012" s="6">
        <v>0</v>
      </c>
      <c r="X1012" s="6">
        <v>0.19500000000000001</v>
      </c>
      <c r="Y1012" s="6">
        <v>0</v>
      </c>
      <c r="Z1012" s="6">
        <v>465.83</v>
      </c>
      <c r="AA1012" s="6">
        <v>0</v>
      </c>
      <c r="AB1012" s="6">
        <v>0</v>
      </c>
      <c r="AC1012" s="6">
        <v>39.807499999999997</v>
      </c>
      <c r="AD1012" s="6">
        <v>0</v>
      </c>
      <c r="AE1012" s="6">
        <v>0</v>
      </c>
      <c r="AF1012" s="6">
        <v>0</v>
      </c>
      <c r="AG1012" s="6">
        <v>0</v>
      </c>
      <c r="AH1012" s="6">
        <v>0.32</v>
      </c>
      <c r="AI1012" s="6">
        <v>0</v>
      </c>
      <c r="AJ1012" s="6">
        <v>-9999</v>
      </c>
      <c r="AK1012" s="6">
        <v>345.14530000000002</v>
      </c>
      <c r="AL1012" s="6">
        <v>5.8449999999999998</v>
      </c>
      <c r="AM1012" s="6">
        <v>466.02499999999998</v>
      </c>
      <c r="AN1012" s="6">
        <v>8.4875000000000007</v>
      </c>
      <c r="AO1012" s="6">
        <v>5.7872000000000003</v>
      </c>
      <c r="AP1012" s="6">
        <v>45.872500000000002</v>
      </c>
      <c r="AQ1012" s="6">
        <v>0</v>
      </c>
      <c r="AR1012" s="6">
        <v>0</v>
      </c>
      <c r="AS1012" s="6">
        <v>0</v>
      </c>
      <c r="AT1012" s="6">
        <v>0</v>
      </c>
      <c r="AU1012" s="6">
        <v>0</v>
      </c>
      <c r="AV1012" s="6">
        <v>0</v>
      </c>
      <c r="AW1012" s="6">
        <v>0</v>
      </c>
      <c r="AX1012" s="6">
        <v>0</v>
      </c>
      <c r="AY1012" s="6">
        <v>0</v>
      </c>
      <c r="AZ1012" s="6">
        <v>0</v>
      </c>
      <c r="BA1012" s="6">
        <v>0</v>
      </c>
    </row>
    <row r="1013" spans="1:53" s="6" customFormat="1" x14ac:dyDescent="0.25">
      <c r="A1013" s="6">
        <v>2040</v>
      </c>
      <c r="B1013" s="6" t="s">
        <v>87</v>
      </c>
      <c r="C1013" s="6" t="s">
        <v>102</v>
      </c>
      <c r="F1013" s="6" t="s">
        <v>51</v>
      </c>
      <c r="G1013" s="6" t="s">
        <v>55</v>
      </c>
      <c r="H1013" s="6" t="s">
        <v>50</v>
      </c>
      <c r="I1013" s="6">
        <v>0.2606</v>
      </c>
      <c r="J1013" s="6">
        <v>102.75</v>
      </c>
      <c r="K1013" s="6">
        <v>240.01939999999999</v>
      </c>
      <c r="L1013" s="6">
        <v>5.7549999999999999</v>
      </c>
      <c r="M1013" s="6">
        <v>0</v>
      </c>
      <c r="N1013" s="6">
        <v>0</v>
      </c>
      <c r="O1013" s="6">
        <v>0</v>
      </c>
      <c r="P1013" s="6">
        <v>6.2920999999999996</v>
      </c>
      <c r="Q1013" s="6">
        <v>7.7355999999999998</v>
      </c>
      <c r="R1013" s="6">
        <v>0</v>
      </c>
      <c r="S1013" s="6">
        <v>5.96</v>
      </c>
      <c r="T1013" s="6">
        <v>2.2355</v>
      </c>
      <c r="U1013" s="6">
        <v>0</v>
      </c>
      <c r="V1013" s="6">
        <v>0</v>
      </c>
      <c r="W1013" s="6">
        <v>0</v>
      </c>
      <c r="X1013" s="6">
        <v>0.19500000000000001</v>
      </c>
      <c r="Y1013" s="6">
        <v>0</v>
      </c>
      <c r="Z1013" s="6">
        <v>467.33249999999998</v>
      </c>
      <c r="AA1013" s="6">
        <v>0</v>
      </c>
      <c r="AB1013" s="6">
        <v>0</v>
      </c>
      <c r="AC1013" s="6">
        <v>38.414999999999999</v>
      </c>
      <c r="AD1013" s="6">
        <v>0</v>
      </c>
      <c r="AE1013" s="6">
        <v>0</v>
      </c>
      <c r="AF1013" s="6">
        <v>0</v>
      </c>
      <c r="AG1013" s="6">
        <v>0</v>
      </c>
      <c r="AH1013" s="6">
        <v>0.47249999999999998</v>
      </c>
      <c r="AI1013" s="6">
        <v>0</v>
      </c>
      <c r="AJ1013" s="6">
        <v>-9999</v>
      </c>
      <c r="AK1013" s="6">
        <v>342.76940000000002</v>
      </c>
      <c r="AL1013" s="6">
        <v>5.7549999999999999</v>
      </c>
      <c r="AM1013" s="6">
        <v>467.52749999999997</v>
      </c>
      <c r="AN1013" s="6">
        <v>8.1954999999999991</v>
      </c>
      <c r="AO1013" s="6">
        <v>7.7355999999999998</v>
      </c>
      <c r="AP1013" s="6">
        <v>45.179600000000001</v>
      </c>
      <c r="AQ1013" s="6">
        <v>0</v>
      </c>
      <c r="AR1013" s="6">
        <v>0</v>
      </c>
      <c r="AS1013" s="6">
        <v>0</v>
      </c>
      <c r="AT1013" s="6">
        <v>0</v>
      </c>
      <c r="AU1013" s="6">
        <v>0</v>
      </c>
      <c r="AV1013" s="6">
        <v>0</v>
      </c>
      <c r="AW1013" s="6">
        <v>0</v>
      </c>
      <c r="AX1013" s="6">
        <v>0</v>
      </c>
      <c r="AY1013" s="6">
        <v>0</v>
      </c>
      <c r="AZ1013" s="6">
        <v>0</v>
      </c>
      <c r="BA1013" s="6">
        <v>0</v>
      </c>
    </row>
    <row r="1014" spans="1:53" s="6" customFormat="1" x14ac:dyDescent="0.25">
      <c r="A1014" s="6">
        <v>2055</v>
      </c>
      <c r="B1014" s="6" t="s">
        <v>87</v>
      </c>
      <c r="C1014" s="6" t="s">
        <v>102</v>
      </c>
      <c r="F1014" s="6" t="s">
        <v>51</v>
      </c>
      <c r="G1014" s="6" t="s">
        <v>55</v>
      </c>
      <c r="H1014" s="6" t="s">
        <v>50</v>
      </c>
      <c r="I1014" s="6">
        <v>0.43840000000000001</v>
      </c>
      <c r="J1014" s="6">
        <v>102.495</v>
      </c>
      <c r="K1014" s="6">
        <v>237.77979999999999</v>
      </c>
      <c r="L1014" s="6">
        <v>5.6875</v>
      </c>
      <c r="M1014" s="6">
        <v>0</v>
      </c>
      <c r="N1014" s="6">
        <v>0</v>
      </c>
      <c r="O1014" s="6">
        <v>0</v>
      </c>
      <c r="P1014" s="6">
        <v>6.2511000000000001</v>
      </c>
      <c r="Q1014" s="6">
        <v>19.656199999999998</v>
      </c>
      <c r="R1014" s="6">
        <v>0</v>
      </c>
      <c r="S1014" s="6">
        <v>5.7649999999999997</v>
      </c>
      <c r="T1014" s="6">
        <v>1.6121000000000001</v>
      </c>
      <c r="U1014" s="6">
        <v>0</v>
      </c>
      <c r="V1014" s="6">
        <v>0</v>
      </c>
      <c r="W1014" s="6">
        <v>0</v>
      </c>
      <c r="X1014" s="6">
        <v>0.19500000000000001</v>
      </c>
      <c r="Y1014" s="6">
        <v>0</v>
      </c>
      <c r="Z1014" s="6">
        <v>468.92840000000001</v>
      </c>
      <c r="AA1014" s="6">
        <v>0</v>
      </c>
      <c r="AB1014" s="6">
        <v>0</v>
      </c>
      <c r="AC1014" s="6">
        <v>28.065000000000001</v>
      </c>
      <c r="AD1014" s="6">
        <v>0</v>
      </c>
      <c r="AE1014" s="6">
        <v>0</v>
      </c>
      <c r="AF1014" s="6">
        <v>0</v>
      </c>
      <c r="AG1014" s="6">
        <v>0</v>
      </c>
      <c r="AH1014" s="6">
        <v>0.72750000000000004</v>
      </c>
      <c r="AI1014" s="6">
        <v>0</v>
      </c>
      <c r="AJ1014" s="6">
        <v>-9999</v>
      </c>
      <c r="AK1014" s="6">
        <v>340.27480000000003</v>
      </c>
      <c r="AL1014" s="6">
        <v>5.6875</v>
      </c>
      <c r="AM1014" s="6">
        <v>469.1234</v>
      </c>
      <c r="AN1014" s="6">
        <v>7.3771000000000004</v>
      </c>
      <c r="AO1014" s="6">
        <v>19.656199999999998</v>
      </c>
      <c r="AP1014" s="6">
        <v>35.043599999999998</v>
      </c>
      <c r="AQ1014" s="6">
        <v>0</v>
      </c>
      <c r="AR1014" s="6">
        <v>0</v>
      </c>
      <c r="AS1014" s="6">
        <v>0</v>
      </c>
      <c r="AT1014" s="6">
        <v>0</v>
      </c>
      <c r="AU1014" s="6">
        <v>0</v>
      </c>
      <c r="AV1014" s="6">
        <v>0</v>
      </c>
      <c r="AW1014" s="6">
        <v>0</v>
      </c>
      <c r="AX1014" s="6">
        <v>0</v>
      </c>
      <c r="AY1014" s="6">
        <v>0</v>
      </c>
      <c r="AZ1014" s="6">
        <v>0</v>
      </c>
      <c r="BA1014" s="6">
        <v>0</v>
      </c>
    </row>
    <row r="1015" spans="1:53" s="6" customFormat="1" x14ac:dyDescent="0.25">
      <c r="A1015" s="6">
        <v>2070</v>
      </c>
      <c r="B1015" s="6" t="s">
        <v>87</v>
      </c>
      <c r="C1015" s="6" t="s">
        <v>102</v>
      </c>
      <c r="F1015" s="6" t="s">
        <v>51</v>
      </c>
      <c r="G1015" s="6" t="s">
        <v>55</v>
      </c>
      <c r="H1015" s="6" t="s">
        <v>50</v>
      </c>
      <c r="I1015" s="6">
        <v>0.71779999999999999</v>
      </c>
      <c r="J1015" s="6">
        <v>101.8325</v>
      </c>
      <c r="K1015" s="6">
        <v>234.15360000000001</v>
      </c>
      <c r="L1015" s="6">
        <v>5.6675000000000004</v>
      </c>
      <c r="M1015" s="6">
        <v>0</v>
      </c>
      <c r="N1015" s="6">
        <v>0</v>
      </c>
      <c r="O1015" s="6">
        <v>0</v>
      </c>
      <c r="P1015" s="6">
        <v>5.4269999999999996</v>
      </c>
      <c r="Q1015" s="6">
        <v>47.291200000000003</v>
      </c>
      <c r="R1015" s="6">
        <v>0</v>
      </c>
      <c r="S1015" s="6">
        <v>5.2774999999999999</v>
      </c>
      <c r="T1015" s="6">
        <v>2.3426</v>
      </c>
      <c r="U1015" s="6">
        <v>0</v>
      </c>
      <c r="V1015" s="6">
        <v>0</v>
      </c>
      <c r="W1015" s="6">
        <v>0</v>
      </c>
      <c r="X1015" s="6">
        <v>0.19500000000000001</v>
      </c>
      <c r="Y1015" s="6">
        <v>0</v>
      </c>
      <c r="Z1015" s="6">
        <v>471.00560000000002</v>
      </c>
      <c r="AA1015" s="6">
        <v>0</v>
      </c>
      <c r="AB1015" s="6">
        <v>0</v>
      </c>
      <c r="AC1015" s="6">
        <v>2.58</v>
      </c>
      <c r="AD1015" s="6">
        <v>0</v>
      </c>
      <c r="AE1015" s="6">
        <v>0</v>
      </c>
      <c r="AF1015" s="6">
        <v>0</v>
      </c>
      <c r="AG1015" s="6">
        <v>0</v>
      </c>
      <c r="AH1015" s="6">
        <v>1.39</v>
      </c>
      <c r="AI1015" s="6">
        <v>0</v>
      </c>
      <c r="AJ1015" s="6">
        <v>-9999</v>
      </c>
      <c r="AK1015" s="6">
        <v>335.98610000000002</v>
      </c>
      <c r="AL1015" s="6">
        <v>5.6675000000000004</v>
      </c>
      <c r="AM1015" s="6">
        <v>471.20060000000001</v>
      </c>
      <c r="AN1015" s="6">
        <v>7.6200999999999999</v>
      </c>
      <c r="AO1015" s="6">
        <v>47.291200000000003</v>
      </c>
      <c r="AP1015" s="6">
        <v>9.3970000000000002</v>
      </c>
      <c r="AQ1015" s="6">
        <v>0</v>
      </c>
      <c r="AR1015" s="6">
        <v>0</v>
      </c>
      <c r="AS1015" s="6">
        <v>0</v>
      </c>
      <c r="AT1015" s="6">
        <v>0</v>
      </c>
      <c r="AU1015" s="6">
        <v>0</v>
      </c>
      <c r="AV1015" s="6">
        <v>0</v>
      </c>
      <c r="AW1015" s="6">
        <v>0</v>
      </c>
      <c r="AX1015" s="6">
        <v>0</v>
      </c>
      <c r="AY1015" s="6">
        <v>0</v>
      </c>
      <c r="AZ1015" s="6">
        <v>0</v>
      </c>
      <c r="BA1015" s="6">
        <v>0</v>
      </c>
    </row>
    <row r="1016" spans="1:53" s="6" customFormat="1" x14ac:dyDescent="0.25">
      <c r="A1016" s="6">
        <v>2085</v>
      </c>
      <c r="B1016" s="6" t="s">
        <v>87</v>
      </c>
      <c r="C1016" s="6" t="s">
        <v>102</v>
      </c>
      <c r="F1016" s="6" t="s">
        <v>51</v>
      </c>
      <c r="G1016" s="6" t="s">
        <v>55</v>
      </c>
      <c r="H1016" s="6" t="s">
        <v>50</v>
      </c>
      <c r="I1016" s="6">
        <v>0.99719999999999998</v>
      </c>
      <c r="J1016" s="6">
        <v>100.94499999999999</v>
      </c>
      <c r="K1016" s="6">
        <v>230.59</v>
      </c>
      <c r="L1016" s="6">
        <v>5.66</v>
      </c>
      <c r="M1016" s="6">
        <v>0</v>
      </c>
      <c r="N1016" s="6">
        <v>0</v>
      </c>
      <c r="O1016" s="6">
        <v>0</v>
      </c>
      <c r="P1016" s="6">
        <v>5.3552999999999997</v>
      </c>
      <c r="Q1016" s="6">
        <v>31.586300000000001</v>
      </c>
      <c r="R1016" s="6">
        <v>0</v>
      </c>
      <c r="S1016" s="6">
        <v>4.79</v>
      </c>
      <c r="T1016" s="6">
        <v>21.1403</v>
      </c>
      <c r="U1016" s="6">
        <v>0</v>
      </c>
      <c r="V1016" s="6">
        <v>0</v>
      </c>
      <c r="W1016" s="6">
        <v>0</v>
      </c>
      <c r="X1016" s="6">
        <v>0.19500000000000001</v>
      </c>
      <c r="Y1016" s="6">
        <v>0</v>
      </c>
      <c r="Z1016" s="6">
        <v>473.78559999999999</v>
      </c>
      <c r="AA1016" s="6">
        <v>0</v>
      </c>
      <c r="AB1016" s="6">
        <v>0</v>
      </c>
      <c r="AC1016" s="6">
        <v>0.83750000000000002</v>
      </c>
      <c r="AD1016" s="6">
        <v>0</v>
      </c>
      <c r="AE1016" s="6">
        <v>0</v>
      </c>
      <c r="AF1016" s="6">
        <v>0</v>
      </c>
      <c r="AG1016" s="6">
        <v>0</v>
      </c>
      <c r="AH1016" s="6">
        <v>2.2774999999999999</v>
      </c>
      <c r="AI1016" s="6">
        <v>0</v>
      </c>
      <c r="AJ1016" s="6">
        <v>-9999</v>
      </c>
      <c r="AK1016" s="6">
        <v>331.53500000000003</v>
      </c>
      <c r="AL1016" s="6">
        <v>5.66</v>
      </c>
      <c r="AM1016" s="6">
        <v>473.98059999999998</v>
      </c>
      <c r="AN1016" s="6">
        <v>25.930299999999999</v>
      </c>
      <c r="AO1016" s="6">
        <v>31.586300000000001</v>
      </c>
      <c r="AP1016" s="6">
        <v>8.4702999999999999</v>
      </c>
      <c r="AQ1016" s="6">
        <v>0</v>
      </c>
      <c r="AR1016" s="6">
        <v>0</v>
      </c>
      <c r="AS1016" s="6">
        <v>0</v>
      </c>
      <c r="AT1016" s="6">
        <v>0</v>
      </c>
      <c r="AU1016" s="6">
        <v>0</v>
      </c>
      <c r="AV1016" s="6">
        <v>0</v>
      </c>
      <c r="AW1016" s="6">
        <v>0</v>
      </c>
      <c r="AX1016" s="6">
        <v>0</v>
      </c>
      <c r="AY1016" s="6">
        <v>0</v>
      </c>
      <c r="AZ1016" s="6">
        <v>0</v>
      </c>
      <c r="BA1016" s="6">
        <v>0</v>
      </c>
    </row>
    <row r="1017" spans="1:53" s="6" customFormat="1" x14ac:dyDescent="0.25">
      <c r="A1017" s="6">
        <v>2100</v>
      </c>
      <c r="B1017" s="6" t="s">
        <v>87</v>
      </c>
      <c r="C1017" s="6" t="s">
        <v>102</v>
      </c>
      <c r="F1017" s="6" t="s">
        <v>51</v>
      </c>
      <c r="G1017" s="6" t="s">
        <v>55</v>
      </c>
      <c r="H1017" s="6" t="s">
        <v>50</v>
      </c>
      <c r="I1017" s="6">
        <v>1.2829999999999999</v>
      </c>
      <c r="J1017" s="6">
        <v>99.47</v>
      </c>
      <c r="K1017" s="6">
        <v>227.32060000000001</v>
      </c>
      <c r="L1017" s="6">
        <v>5.66</v>
      </c>
      <c r="M1017" s="6">
        <v>0</v>
      </c>
      <c r="N1017" s="6">
        <v>0</v>
      </c>
      <c r="O1017" s="6">
        <v>0</v>
      </c>
      <c r="P1017" s="6">
        <v>4.9382999999999999</v>
      </c>
      <c r="Q1017" s="6">
        <v>13.1576</v>
      </c>
      <c r="R1017" s="6">
        <v>0</v>
      </c>
      <c r="S1017" s="6">
        <v>4.1074999999999999</v>
      </c>
      <c r="T1017" s="6">
        <v>22.643699999999999</v>
      </c>
      <c r="U1017" s="6">
        <v>0</v>
      </c>
      <c r="V1017" s="6">
        <v>0</v>
      </c>
      <c r="W1017" s="6">
        <v>0</v>
      </c>
      <c r="X1017" s="6">
        <v>0.19500000000000001</v>
      </c>
      <c r="Y1017" s="6">
        <v>0</v>
      </c>
      <c r="Z1017" s="6">
        <v>495.60480000000001</v>
      </c>
      <c r="AA1017" s="6">
        <v>0</v>
      </c>
      <c r="AB1017" s="6">
        <v>0</v>
      </c>
      <c r="AC1017" s="6">
        <v>0.3125</v>
      </c>
      <c r="AD1017" s="6">
        <v>0</v>
      </c>
      <c r="AE1017" s="6">
        <v>0</v>
      </c>
      <c r="AF1017" s="6">
        <v>0</v>
      </c>
      <c r="AG1017" s="6">
        <v>0</v>
      </c>
      <c r="AH1017" s="6">
        <v>3.7524999999999999</v>
      </c>
      <c r="AI1017" s="6">
        <v>0</v>
      </c>
      <c r="AJ1017" s="6">
        <v>-9999</v>
      </c>
      <c r="AK1017" s="6">
        <v>326.79059999999998</v>
      </c>
      <c r="AL1017" s="6">
        <v>5.66</v>
      </c>
      <c r="AM1017" s="6">
        <v>495.7998</v>
      </c>
      <c r="AN1017" s="6">
        <v>26.751200000000001</v>
      </c>
      <c r="AO1017" s="6">
        <v>13.1576</v>
      </c>
      <c r="AP1017" s="6">
        <v>9.0032999999999994</v>
      </c>
      <c r="AQ1017" s="6">
        <v>0</v>
      </c>
      <c r="AR1017" s="6">
        <v>0</v>
      </c>
      <c r="AS1017" s="6">
        <v>0</v>
      </c>
      <c r="AT1017" s="6">
        <v>0</v>
      </c>
      <c r="AU1017" s="6">
        <v>0</v>
      </c>
      <c r="AV1017" s="6">
        <v>0</v>
      </c>
      <c r="AW1017" s="6">
        <v>0</v>
      </c>
      <c r="AX1017" s="6">
        <v>0</v>
      </c>
      <c r="AY1017" s="6">
        <v>0</v>
      </c>
      <c r="AZ1017" s="6">
        <v>0</v>
      </c>
      <c r="BA1017" s="6">
        <v>0</v>
      </c>
    </row>
    <row r="1018" spans="1:53" s="6" customFormat="1" x14ac:dyDescent="0.25">
      <c r="A1018" s="6">
        <v>0</v>
      </c>
      <c r="B1018" s="6" t="s">
        <v>89</v>
      </c>
      <c r="C1018" s="6" t="s">
        <v>102</v>
      </c>
      <c r="D1018" s="16" t="s">
        <v>106</v>
      </c>
      <c r="F1018" s="6" t="s">
        <v>51</v>
      </c>
      <c r="G1018" s="6" t="s">
        <v>55</v>
      </c>
      <c r="H1018" s="6" t="s">
        <v>50</v>
      </c>
      <c r="I1018" s="6">
        <v>0</v>
      </c>
      <c r="J1018" s="6">
        <v>816.65</v>
      </c>
      <c r="K1018" s="6">
        <v>4246.33</v>
      </c>
      <c r="L1018" s="6">
        <v>147.47999999999999</v>
      </c>
      <c r="M1018" s="6">
        <v>0</v>
      </c>
      <c r="N1018" s="6">
        <v>14.5525</v>
      </c>
      <c r="O1018" s="6">
        <v>109.4425</v>
      </c>
      <c r="P1018" s="6">
        <v>0.41499999999999998</v>
      </c>
      <c r="Q1018" s="6">
        <v>2.75</v>
      </c>
      <c r="R1018" s="6">
        <v>0</v>
      </c>
      <c r="S1018" s="6">
        <v>39.185000000000002</v>
      </c>
      <c r="T1018" s="6">
        <v>0</v>
      </c>
      <c r="U1018" s="6">
        <v>0</v>
      </c>
      <c r="V1018" s="6">
        <v>0</v>
      </c>
      <c r="W1018" s="6">
        <v>0</v>
      </c>
      <c r="X1018" s="6">
        <v>73.712500000000006</v>
      </c>
      <c r="Y1018" s="6">
        <v>53.19</v>
      </c>
      <c r="Z1018" s="6">
        <v>1174.9675</v>
      </c>
      <c r="AA1018" s="6">
        <v>0</v>
      </c>
      <c r="AB1018" s="6">
        <v>0</v>
      </c>
      <c r="AC1018" s="6">
        <v>379.8125</v>
      </c>
      <c r="AD1018" s="6">
        <v>0</v>
      </c>
      <c r="AE1018" s="6">
        <v>0</v>
      </c>
      <c r="AF1018" s="6">
        <v>73.272499999999994</v>
      </c>
      <c r="AG1018" s="6">
        <v>11674.852500000001</v>
      </c>
      <c r="AH1018" s="6">
        <v>0</v>
      </c>
      <c r="AI1018" s="6">
        <v>0</v>
      </c>
      <c r="AJ1018" s="6">
        <v>-9999</v>
      </c>
      <c r="AK1018" s="6">
        <v>5062.9799999999996</v>
      </c>
      <c r="AL1018" s="6">
        <v>162.0325</v>
      </c>
      <c r="AM1018" s="6">
        <v>1301.8699999999999</v>
      </c>
      <c r="AN1018" s="6">
        <v>39.185000000000002</v>
      </c>
      <c r="AO1018" s="6">
        <v>2.75</v>
      </c>
      <c r="AP1018" s="6">
        <v>380.22750000000002</v>
      </c>
      <c r="AQ1018" s="6">
        <v>182.715</v>
      </c>
      <c r="AR1018" s="6">
        <v>0</v>
      </c>
      <c r="AS1018" s="6">
        <v>0</v>
      </c>
      <c r="AT1018" s="6">
        <v>0</v>
      </c>
      <c r="AU1018" s="6">
        <v>0</v>
      </c>
      <c r="AV1018" s="6">
        <v>0</v>
      </c>
      <c r="AW1018" s="6">
        <v>0</v>
      </c>
      <c r="AX1018" s="6">
        <v>0</v>
      </c>
      <c r="AY1018" s="6">
        <v>0</v>
      </c>
      <c r="AZ1018" s="6">
        <v>0</v>
      </c>
      <c r="BA1018" s="6">
        <v>0</v>
      </c>
    </row>
    <row r="1019" spans="1:53" s="6" customFormat="1" x14ac:dyDescent="0.25">
      <c r="A1019" s="6">
        <v>2010</v>
      </c>
      <c r="B1019" s="6" t="s">
        <v>89</v>
      </c>
      <c r="C1019" s="6" t="s">
        <v>102</v>
      </c>
      <c r="D1019" s="16" t="s">
        <v>106</v>
      </c>
      <c r="F1019" s="6" t="s">
        <v>51</v>
      </c>
      <c r="G1019" s="6" t="s">
        <v>55</v>
      </c>
      <c r="H1019" s="6" t="s">
        <v>50</v>
      </c>
      <c r="I1019" s="6">
        <v>0</v>
      </c>
      <c r="J1019" s="6">
        <v>813.76499999999999</v>
      </c>
      <c r="K1019" s="6">
        <v>4201.5830999999998</v>
      </c>
      <c r="L1019" s="6">
        <v>147.47999999999999</v>
      </c>
      <c r="M1019" s="6">
        <v>0</v>
      </c>
      <c r="N1019" s="6">
        <v>14.47</v>
      </c>
      <c r="O1019" s="6">
        <v>98.924999999999997</v>
      </c>
      <c r="P1019" s="6">
        <v>45.181899999999999</v>
      </c>
      <c r="Q1019" s="6">
        <v>30.796700000000001</v>
      </c>
      <c r="R1019" s="6">
        <v>0</v>
      </c>
      <c r="S1019" s="6">
        <v>28.247499999999999</v>
      </c>
      <c r="T1019" s="6">
        <v>6.87</v>
      </c>
      <c r="U1019" s="6">
        <v>0</v>
      </c>
      <c r="V1019" s="6">
        <v>0</v>
      </c>
      <c r="W1019" s="6">
        <v>0</v>
      </c>
      <c r="X1019" s="6">
        <v>73.682500000000005</v>
      </c>
      <c r="Y1019" s="6">
        <v>38.912500000000001</v>
      </c>
      <c r="Z1019" s="6">
        <v>1200.2425000000001</v>
      </c>
      <c r="AA1019" s="6">
        <v>0</v>
      </c>
      <c r="AB1019" s="6">
        <v>0</v>
      </c>
      <c r="AC1019" s="6">
        <v>360.4658</v>
      </c>
      <c r="AD1019" s="6">
        <v>0</v>
      </c>
      <c r="AE1019" s="6">
        <v>0</v>
      </c>
      <c r="AF1019" s="6">
        <v>68.252499999999998</v>
      </c>
      <c r="AG1019" s="6">
        <v>11674.852500000001</v>
      </c>
      <c r="AH1019" s="6">
        <v>2.8849999999999998</v>
      </c>
      <c r="AI1019" s="6">
        <v>0</v>
      </c>
      <c r="AJ1019" s="6">
        <v>-9999</v>
      </c>
      <c r="AK1019" s="6">
        <v>5015.3481000000002</v>
      </c>
      <c r="AL1019" s="6">
        <v>161.94999999999999</v>
      </c>
      <c r="AM1019" s="6">
        <v>1312.8375000000001</v>
      </c>
      <c r="AN1019" s="6">
        <v>35.1175</v>
      </c>
      <c r="AO1019" s="6">
        <v>30.796700000000001</v>
      </c>
      <c r="AP1019" s="6">
        <v>408.5326</v>
      </c>
      <c r="AQ1019" s="6">
        <v>167.17750000000001</v>
      </c>
      <c r="AR1019" s="6">
        <v>0</v>
      </c>
      <c r="AS1019" s="6">
        <v>0</v>
      </c>
      <c r="AT1019" s="6">
        <v>0</v>
      </c>
      <c r="AU1019" s="6">
        <v>0</v>
      </c>
      <c r="AV1019" s="6">
        <v>0</v>
      </c>
      <c r="AW1019" s="6">
        <v>0</v>
      </c>
      <c r="AX1019" s="6">
        <v>0</v>
      </c>
      <c r="AY1019" s="6">
        <v>0</v>
      </c>
      <c r="AZ1019" s="6">
        <v>0</v>
      </c>
      <c r="BA1019" s="6">
        <v>0</v>
      </c>
    </row>
    <row r="1020" spans="1:53" s="6" customFormat="1" x14ac:dyDescent="0.25">
      <c r="A1020" s="6">
        <v>2025</v>
      </c>
      <c r="B1020" s="6" t="s">
        <v>89</v>
      </c>
      <c r="C1020" s="6" t="s">
        <v>102</v>
      </c>
      <c r="D1020" s="16" t="s">
        <v>106</v>
      </c>
      <c r="F1020" s="6" t="s">
        <v>51</v>
      </c>
      <c r="G1020" s="6" t="s">
        <v>55</v>
      </c>
      <c r="H1020" s="6" t="s">
        <v>50</v>
      </c>
      <c r="I1020" s="6">
        <v>8.2799999999999999E-2</v>
      </c>
      <c r="J1020" s="6">
        <v>812.96</v>
      </c>
      <c r="K1020" s="6">
        <v>4194.6995999999999</v>
      </c>
      <c r="L1020" s="6">
        <v>147.47999999999999</v>
      </c>
      <c r="M1020" s="6">
        <v>0</v>
      </c>
      <c r="N1020" s="6">
        <v>14.3475</v>
      </c>
      <c r="O1020" s="6">
        <v>98.42</v>
      </c>
      <c r="P1020" s="6">
        <v>33.718499999999999</v>
      </c>
      <c r="Q1020" s="6">
        <v>45.671300000000002</v>
      </c>
      <c r="R1020" s="6">
        <v>0</v>
      </c>
      <c r="S1020" s="6">
        <v>18.805</v>
      </c>
      <c r="T1020" s="6">
        <v>16.5624</v>
      </c>
      <c r="U1020" s="6">
        <v>0</v>
      </c>
      <c r="V1020" s="6">
        <v>0</v>
      </c>
      <c r="W1020" s="6">
        <v>0</v>
      </c>
      <c r="X1020" s="6">
        <v>73.682500000000005</v>
      </c>
      <c r="Y1020" s="6">
        <v>6.9574999999999996</v>
      </c>
      <c r="Z1020" s="6">
        <v>1243.3213000000001</v>
      </c>
      <c r="AA1020" s="6">
        <v>0</v>
      </c>
      <c r="AB1020" s="6">
        <v>0</v>
      </c>
      <c r="AC1020" s="6">
        <v>355.56689999999998</v>
      </c>
      <c r="AD1020" s="6">
        <v>0</v>
      </c>
      <c r="AE1020" s="6">
        <v>0</v>
      </c>
      <c r="AF1020" s="6">
        <v>65.877499999999998</v>
      </c>
      <c r="AG1020" s="6">
        <v>11674.852500000001</v>
      </c>
      <c r="AH1020" s="6">
        <v>3.69</v>
      </c>
      <c r="AI1020" s="6">
        <v>0</v>
      </c>
      <c r="AJ1020" s="6">
        <v>-9999</v>
      </c>
      <c r="AK1020" s="6">
        <v>5007.6596</v>
      </c>
      <c r="AL1020" s="6">
        <v>161.82749999999999</v>
      </c>
      <c r="AM1020" s="6">
        <v>1323.9612999999999</v>
      </c>
      <c r="AN1020" s="6">
        <v>35.367400000000004</v>
      </c>
      <c r="AO1020" s="6">
        <v>45.671300000000002</v>
      </c>
      <c r="AP1020" s="6">
        <v>392.97539999999998</v>
      </c>
      <c r="AQ1020" s="6">
        <v>164.29750000000001</v>
      </c>
      <c r="AR1020" s="6">
        <v>0</v>
      </c>
      <c r="AS1020" s="6">
        <v>0</v>
      </c>
      <c r="AT1020" s="6">
        <v>0</v>
      </c>
      <c r="AU1020" s="6">
        <v>0</v>
      </c>
      <c r="AV1020" s="6">
        <v>0</v>
      </c>
      <c r="AW1020" s="6">
        <v>0</v>
      </c>
      <c r="AX1020" s="6">
        <v>0</v>
      </c>
      <c r="AY1020" s="6">
        <v>0</v>
      </c>
      <c r="AZ1020" s="6">
        <v>0</v>
      </c>
      <c r="BA1020" s="6">
        <v>0</v>
      </c>
    </row>
    <row r="1021" spans="1:53" s="6" customFormat="1" x14ac:dyDescent="0.25">
      <c r="A1021" s="6">
        <v>2040</v>
      </c>
      <c r="B1021" s="6" t="s">
        <v>89</v>
      </c>
      <c r="C1021" s="6" t="s">
        <v>102</v>
      </c>
      <c r="D1021" s="16" t="s">
        <v>106</v>
      </c>
      <c r="F1021" s="6" t="s">
        <v>51</v>
      </c>
      <c r="G1021" s="6" t="s">
        <v>55</v>
      </c>
      <c r="H1021" s="6" t="s">
        <v>50</v>
      </c>
      <c r="I1021" s="6">
        <v>0.2606</v>
      </c>
      <c r="J1021" s="6">
        <v>810.31859999999995</v>
      </c>
      <c r="K1021" s="6">
        <v>4174.0702000000001</v>
      </c>
      <c r="L1021" s="6">
        <v>147.47999999999999</v>
      </c>
      <c r="M1021" s="6">
        <v>0</v>
      </c>
      <c r="N1021" s="6">
        <v>13.842499999999999</v>
      </c>
      <c r="O1021" s="6">
        <v>92.894999999999996</v>
      </c>
      <c r="P1021" s="6">
        <v>44.984900000000003</v>
      </c>
      <c r="Q1021" s="6">
        <v>61.898400000000002</v>
      </c>
      <c r="R1021" s="6">
        <v>0</v>
      </c>
      <c r="S1021" s="6">
        <v>6.5075000000000003</v>
      </c>
      <c r="T1021" s="6">
        <v>20.8139</v>
      </c>
      <c r="U1021" s="6">
        <v>0</v>
      </c>
      <c r="V1021" s="6">
        <v>0</v>
      </c>
      <c r="W1021" s="6">
        <v>0</v>
      </c>
      <c r="X1021" s="6">
        <v>73.534999999999997</v>
      </c>
      <c r="Y1021" s="6">
        <v>4.9850000000000003</v>
      </c>
      <c r="Z1021" s="6">
        <v>1266.3234</v>
      </c>
      <c r="AA1021" s="6">
        <v>0</v>
      </c>
      <c r="AB1021" s="6">
        <v>0</v>
      </c>
      <c r="AC1021" s="6">
        <v>350.80419999999998</v>
      </c>
      <c r="AD1021" s="6">
        <v>0</v>
      </c>
      <c r="AE1021" s="6">
        <v>0</v>
      </c>
      <c r="AF1021" s="6">
        <v>56.97</v>
      </c>
      <c r="AG1021" s="6">
        <v>11674.852500000001</v>
      </c>
      <c r="AH1021" s="6">
        <v>6.3314000000000004</v>
      </c>
      <c r="AI1021" s="6">
        <v>0</v>
      </c>
      <c r="AJ1021" s="6">
        <v>-9999</v>
      </c>
      <c r="AK1021" s="6">
        <v>4984.3887999999997</v>
      </c>
      <c r="AL1021" s="6">
        <v>161.32249999999999</v>
      </c>
      <c r="AM1021" s="6">
        <v>1344.8434</v>
      </c>
      <c r="AN1021" s="6">
        <v>27.321400000000001</v>
      </c>
      <c r="AO1021" s="6">
        <v>61.898400000000002</v>
      </c>
      <c r="AP1021" s="6">
        <v>402.12040000000002</v>
      </c>
      <c r="AQ1021" s="6">
        <v>149.86500000000001</v>
      </c>
      <c r="AR1021" s="6">
        <v>0</v>
      </c>
      <c r="AS1021" s="6">
        <v>0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0</v>
      </c>
      <c r="AZ1021" s="6">
        <v>0</v>
      </c>
      <c r="BA1021" s="6">
        <v>0</v>
      </c>
    </row>
    <row r="1022" spans="1:53" s="6" customFormat="1" x14ac:dyDescent="0.25">
      <c r="A1022" s="6">
        <v>2055</v>
      </c>
      <c r="B1022" s="6" t="s">
        <v>89</v>
      </c>
      <c r="C1022" s="6" t="s">
        <v>102</v>
      </c>
      <c r="D1022" s="16" t="s">
        <v>106</v>
      </c>
      <c r="F1022" s="6" t="s">
        <v>51</v>
      </c>
      <c r="G1022" s="6" t="s">
        <v>55</v>
      </c>
      <c r="H1022" s="6" t="s">
        <v>50</v>
      </c>
      <c r="I1022" s="6">
        <v>0.43840000000000001</v>
      </c>
      <c r="J1022" s="6">
        <v>806.69</v>
      </c>
      <c r="K1022" s="6">
        <v>4152.3256000000001</v>
      </c>
      <c r="L1022" s="6">
        <v>147.47999999999999</v>
      </c>
      <c r="M1022" s="6">
        <v>0</v>
      </c>
      <c r="N1022" s="6">
        <v>13.425000000000001</v>
      </c>
      <c r="O1022" s="6">
        <v>87.482500000000002</v>
      </c>
      <c r="P1022" s="6">
        <v>53.790700000000001</v>
      </c>
      <c r="Q1022" s="6">
        <v>109.1657</v>
      </c>
      <c r="R1022" s="6">
        <v>0</v>
      </c>
      <c r="S1022" s="6">
        <v>3.4049999999999998</v>
      </c>
      <c r="T1022" s="6">
        <v>18.8565</v>
      </c>
      <c r="U1022" s="6">
        <v>0</v>
      </c>
      <c r="V1022" s="6">
        <v>0</v>
      </c>
      <c r="W1022" s="6">
        <v>0</v>
      </c>
      <c r="X1022" s="6">
        <v>73.53</v>
      </c>
      <c r="Y1022" s="6">
        <v>4.0125000000000002</v>
      </c>
      <c r="Z1022" s="6">
        <v>1282.6378</v>
      </c>
      <c r="AA1022" s="6">
        <v>0</v>
      </c>
      <c r="AB1022" s="6">
        <v>0</v>
      </c>
      <c r="AC1022" s="6">
        <v>328.59120000000001</v>
      </c>
      <c r="AD1022" s="6">
        <v>0</v>
      </c>
      <c r="AE1022" s="6">
        <v>0</v>
      </c>
      <c r="AF1022" s="6">
        <v>40.407499999999999</v>
      </c>
      <c r="AG1022" s="6">
        <v>11674.852500000001</v>
      </c>
      <c r="AH1022" s="6">
        <v>9.9600000000000009</v>
      </c>
      <c r="AI1022" s="6">
        <v>0</v>
      </c>
      <c r="AJ1022" s="6">
        <v>-9999</v>
      </c>
      <c r="AK1022" s="6">
        <v>4959.0155999999997</v>
      </c>
      <c r="AL1022" s="6">
        <v>160.905</v>
      </c>
      <c r="AM1022" s="6">
        <v>1360.1803</v>
      </c>
      <c r="AN1022" s="6">
        <v>22.261500000000002</v>
      </c>
      <c r="AO1022" s="6">
        <v>109.1657</v>
      </c>
      <c r="AP1022" s="6">
        <v>392.34190000000001</v>
      </c>
      <c r="AQ1022" s="6">
        <v>127.89</v>
      </c>
      <c r="AR1022" s="6">
        <v>0</v>
      </c>
      <c r="AS1022" s="6">
        <v>0</v>
      </c>
      <c r="AT1022" s="6">
        <v>0</v>
      </c>
      <c r="AU1022" s="6">
        <v>0</v>
      </c>
      <c r="AV1022" s="6">
        <v>0</v>
      </c>
      <c r="AW1022" s="6">
        <v>0</v>
      </c>
      <c r="AX1022" s="6">
        <v>0</v>
      </c>
      <c r="AY1022" s="6">
        <v>0</v>
      </c>
      <c r="AZ1022" s="6">
        <v>0</v>
      </c>
      <c r="BA1022" s="6">
        <v>0</v>
      </c>
    </row>
    <row r="1023" spans="1:53" s="6" customFormat="1" x14ac:dyDescent="0.25">
      <c r="A1023" s="6">
        <v>2070</v>
      </c>
      <c r="B1023" s="6" t="s">
        <v>89</v>
      </c>
      <c r="C1023" s="6" t="s">
        <v>102</v>
      </c>
      <c r="D1023" s="16" t="s">
        <v>106</v>
      </c>
      <c r="F1023" s="6" t="s">
        <v>51</v>
      </c>
      <c r="G1023" s="6" t="s">
        <v>55</v>
      </c>
      <c r="H1023" s="6" t="s">
        <v>50</v>
      </c>
      <c r="I1023" s="6">
        <v>0.71779999999999999</v>
      </c>
      <c r="J1023" s="6">
        <v>798.59749999999997</v>
      </c>
      <c r="K1023" s="6">
        <v>4115.9930000000004</v>
      </c>
      <c r="L1023" s="6">
        <v>147.47999999999999</v>
      </c>
      <c r="M1023" s="6">
        <v>0</v>
      </c>
      <c r="N1023" s="6">
        <v>13.2925</v>
      </c>
      <c r="O1023" s="6">
        <v>75.237499999999997</v>
      </c>
      <c r="P1023" s="6">
        <v>53.157600000000002</v>
      </c>
      <c r="Q1023" s="6">
        <v>366.411</v>
      </c>
      <c r="R1023" s="6">
        <v>0</v>
      </c>
      <c r="S1023" s="6">
        <v>2.1</v>
      </c>
      <c r="T1023" s="6">
        <v>25.953199999999999</v>
      </c>
      <c r="U1023" s="6">
        <v>0</v>
      </c>
      <c r="V1023" s="6">
        <v>0</v>
      </c>
      <c r="W1023" s="6">
        <v>0</v>
      </c>
      <c r="X1023" s="6">
        <v>73.512500000000003</v>
      </c>
      <c r="Y1023" s="6">
        <v>2.8975</v>
      </c>
      <c r="Z1023" s="6">
        <v>1300.8578</v>
      </c>
      <c r="AA1023" s="6">
        <v>0</v>
      </c>
      <c r="AB1023" s="6">
        <v>0</v>
      </c>
      <c r="AC1023" s="6">
        <v>114.4098</v>
      </c>
      <c r="AD1023" s="6">
        <v>0</v>
      </c>
      <c r="AE1023" s="6">
        <v>0</v>
      </c>
      <c r="AF1023" s="6">
        <v>23.807500000000001</v>
      </c>
      <c r="AG1023" s="6">
        <v>11674.852500000001</v>
      </c>
      <c r="AH1023" s="6">
        <v>18.052499999999998</v>
      </c>
      <c r="AI1023" s="6">
        <v>0</v>
      </c>
      <c r="AJ1023" s="6">
        <v>-9999</v>
      </c>
      <c r="AK1023" s="6">
        <v>4914.5905000000002</v>
      </c>
      <c r="AL1023" s="6">
        <v>160.77250000000001</v>
      </c>
      <c r="AM1023" s="6">
        <v>1377.2678000000001</v>
      </c>
      <c r="AN1023" s="6">
        <v>28.0532</v>
      </c>
      <c r="AO1023" s="6">
        <v>366.411</v>
      </c>
      <c r="AP1023" s="6">
        <v>185.6199</v>
      </c>
      <c r="AQ1023" s="6">
        <v>99.045000000000002</v>
      </c>
      <c r="AR1023" s="6">
        <v>0</v>
      </c>
      <c r="AS1023" s="6">
        <v>0</v>
      </c>
      <c r="AT1023" s="6">
        <v>0</v>
      </c>
      <c r="AU1023" s="6">
        <v>0</v>
      </c>
      <c r="AV1023" s="6">
        <v>0</v>
      </c>
      <c r="AW1023" s="6">
        <v>0</v>
      </c>
      <c r="AX1023" s="6">
        <v>0</v>
      </c>
      <c r="AY1023" s="6">
        <v>0</v>
      </c>
      <c r="AZ1023" s="6">
        <v>0</v>
      </c>
      <c r="BA1023" s="6">
        <v>0</v>
      </c>
    </row>
    <row r="1024" spans="1:53" s="6" customFormat="1" x14ac:dyDescent="0.25">
      <c r="A1024" s="6">
        <v>2085</v>
      </c>
      <c r="B1024" s="6" t="s">
        <v>89</v>
      </c>
      <c r="C1024" s="6" t="s">
        <v>102</v>
      </c>
      <c r="D1024" s="16" t="s">
        <v>106</v>
      </c>
      <c r="F1024" s="6" t="s">
        <v>51</v>
      </c>
      <c r="G1024" s="6" t="s">
        <v>55</v>
      </c>
      <c r="H1024" s="6" t="s">
        <v>50</v>
      </c>
      <c r="I1024" s="6">
        <v>0.99719999999999998</v>
      </c>
      <c r="J1024" s="6">
        <v>789.96249999999998</v>
      </c>
      <c r="K1024" s="6">
        <v>4083.8263999999999</v>
      </c>
      <c r="L1024" s="6">
        <v>147.44749999999999</v>
      </c>
      <c r="M1024" s="6">
        <v>0</v>
      </c>
      <c r="N1024" s="6">
        <v>13.24</v>
      </c>
      <c r="O1024" s="6">
        <v>53.497500000000002</v>
      </c>
      <c r="P1024" s="6">
        <v>49.6494</v>
      </c>
      <c r="Q1024" s="6">
        <v>446.65989999999999</v>
      </c>
      <c r="R1024" s="6">
        <v>0</v>
      </c>
      <c r="S1024" s="6">
        <v>1.4724999999999999</v>
      </c>
      <c r="T1024" s="6">
        <v>77.024299999999997</v>
      </c>
      <c r="U1024" s="6">
        <v>0</v>
      </c>
      <c r="V1024" s="6">
        <v>0</v>
      </c>
      <c r="W1024" s="6">
        <v>0</v>
      </c>
      <c r="X1024" s="6">
        <v>73.474999999999994</v>
      </c>
      <c r="Y1024" s="6">
        <v>1.6475</v>
      </c>
      <c r="Z1024" s="6">
        <v>1323.7229</v>
      </c>
      <c r="AA1024" s="6">
        <v>0</v>
      </c>
      <c r="AB1024" s="6">
        <v>0</v>
      </c>
      <c r="AC1024" s="6">
        <v>28.722000000000001</v>
      </c>
      <c r="AD1024" s="6">
        <v>0</v>
      </c>
      <c r="AE1024" s="6">
        <v>0</v>
      </c>
      <c r="AF1024" s="6">
        <v>14.725</v>
      </c>
      <c r="AG1024" s="6">
        <v>11674.852500000001</v>
      </c>
      <c r="AH1024" s="6">
        <v>26.6875</v>
      </c>
      <c r="AI1024" s="6">
        <v>0</v>
      </c>
      <c r="AJ1024" s="6">
        <v>-9999</v>
      </c>
      <c r="AK1024" s="6">
        <v>4873.7888999999996</v>
      </c>
      <c r="AL1024" s="6">
        <v>160.6875</v>
      </c>
      <c r="AM1024" s="6">
        <v>1398.8453999999999</v>
      </c>
      <c r="AN1024" s="6">
        <v>78.496799999999993</v>
      </c>
      <c r="AO1024" s="6">
        <v>446.65989999999999</v>
      </c>
      <c r="AP1024" s="6">
        <v>105.05889999999999</v>
      </c>
      <c r="AQ1024" s="6">
        <v>68.222499999999997</v>
      </c>
      <c r="AR1024" s="6">
        <v>0</v>
      </c>
      <c r="AS1024" s="6">
        <v>0</v>
      </c>
      <c r="AT1024" s="6">
        <v>0</v>
      </c>
      <c r="AU1024" s="6">
        <v>0</v>
      </c>
      <c r="AV1024" s="6">
        <v>0</v>
      </c>
      <c r="AW1024" s="6">
        <v>0</v>
      </c>
      <c r="AX1024" s="6">
        <v>0</v>
      </c>
      <c r="AY1024" s="6">
        <v>0</v>
      </c>
      <c r="AZ1024" s="6">
        <v>0</v>
      </c>
      <c r="BA1024" s="6">
        <v>0</v>
      </c>
    </row>
    <row r="1025" spans="1:53" s="6" customFormat="1" x14ac:dyDescent="0.25">
      <c r="A1025" s="6">
        <v>2100</v>
      </c>
      <c r="B1025" s="6" t="s">
        <v>89</v>
      </c>
      <c r="C1025" s="6" t="s">
        <v>102</v>
      </c>
      <c r="D1025" s="16" t="s">
        <v>106</v>
      </c>
      <c r="F1025" s="6" t="s">
        <v>51</v>
      </c>
      <c r="G1025" s="6" t="s">
        <v>55</v>
      </c>
      <c r="H1025" s="6" t="s">
        <v>50</v>
      </c>
      <c r="I1025" s="6">
        <v>1.2829999999999999</v>
      </c>
      <c r="J1025" s="6">
        <v>778.79750000000001</v>
      </c>
      <c r="K1025" s="6">
        <v>4053.2179000000001</v>
      </c>
      <c r="L1025" s="6">
        <v>147.41499999999999</v>
      </c>
      <c r="M1025" s="6">
        <v>0</v>
      </c>
      <c r="N1025" s="6">
        <v>13.202500000000001</v>
      </c>
      <c r="O1025" s="6">
        <v>26.635000000000002</v>
      </c>
      <c r="P1025" s="6">
        <v>45.654499999999999</v>
      </c>
      <c r="Q1025" s="6">
        <v>295.15469999999999</v>
      </c>
      <c r="R1025" s="6">
        <v>0</v>
      </c>
      <c r="S1025" s="6">
        <v>1.0065999999999999</v>
      </c>
      <c r="T1025" s="6">
        <v>254.6953</v>
      </c>
      <c r="U1025" s="6">
        <v>0</v>
      </c>
      <c r="V1025" s="6">
        <v>0</v>
      </c>
      <c r="W1025" s="6">
        <v>0</v>
      </c>
      <c r="X1025" s="6">
        <v>73.234999999999999</v>
      </c>
      <c r="Y1025" s="6">
        <v>1.4475</v>
      </c>
      <c r="Z1025" s="6">
        <v>1381.0735</v>
      </c>
      <c r="AA1025" s="6">
        <v>0</v>
      </c>
      <c r="AB1025" s="6">
        <v>0</v>
      </c>
      <c r="AC1025" s="6">
        <v>11.4375</v>
      </c>
      <c r="AD1025" s="6">
        <v>0</v>
      </c>
      <c r="AE1025" s="6">
        <v>0</v>
      </c>
      <c r="AF1025" s="6">
        <v>10.935</v>
      </c>
      <c r="AG1025" s="6">
        <v>11674.852500000001</v>
      </c>
      <c r="AH1025" s="6">
        <v>37.852499999999999</v>
      </c>
      <c r="AI1025" s="6">
        <v>0</v>
      </c>
      <c r="AJ1025" s="6">
        <v>-9999</v>
      </c>
      <c r="AK1025" s="6">
        <v>4832.0154000000002</v>
      </c>
      <c r="AL1025" s="6">
        <v>160.61750000000001</v>
      </c>
      <c r="AM1025" s="6">
        <v>1455.7560000000001</v>
      </c>
      <c r="AN1025" s="6">
        <v>255.70189999999999</v>
      </c>
      <c r="AO1025" s="6">
        <v>295.15469999999999</v>
      </c>
      <c r="AP1025" s="6">
        <v>94.944500000000005</v>
      </c>
      <c r="AQ1025" s="6">
        <v>37.57</v>
      </c>
      <c r="AR1025" s="6">
        <v>0</v>
      </c>
      <c r="AS1025" s="6">
        <v>0</v>
      </c>
      <c r="AT1025" s="6">
        <v>0</v>
      </c>
      <c r="AU1025" s="6">
        <v>0</v>
      </c>
      <c r="AV1025" s="6">
        <v>0</v>
      </c>
      <c r="AW1025" s="6">
        <v>0</v>
      </c>
      <c r="AX1025" s="6">
        <v>0</v>
      </c>
      <c r="AY1025" s="6">
        <v>0</v>
      </c>
      <c r="AZ1025" s="6">
        <v>0</v>
      </c>
      <c r="BA1025" s="6">
        <v>0</v>
      </c>
    </row>
    <row r="1026" spans="1:53" s="6" customFormat="1" x14ac:dyDescent="0.25">
      <c r="A1026" s="6">
        <v>0</v>
      </c>
      <c r="B1026" s="6" t="s">
        <v>90</v>
      </c>
      <c r="C1026" s="6" t="s">
        <v>102</v>
      </c>
      <c r="D1026" s="16" t="s">
        <v>106</v>
      </c>
      <c r="E1026" s="6" t="s">
        <v>102</v>
      </c>
      <c r="F1026" s="6" t="s">
        <v>51</v>
      </c>
      <c r="G1026" s="6" t="s">
        <v>55</v>
      </c>
      <c r="H1026" s="6" t="s">
        <v>50</v>
      </c>
      <c r="I1026" s="6">
        <v>0</v>
      </c>
      <c r="J1026" s="6">
        <v>178.50749999999999</v>
      </c>
      <c r="K1026" s="6">
        <v>4084.9974999999999</v>
      </c>
      <c r="L1026" s="6">
        <v>155.29499999999999</v>
      </c>
      <c r="M1026" s="6">
        <v>0</v>
      </c>
      <c r="N1026" s="6">
        <v>7.835</v>
      </c>
      <c r="O1026" s="6">
        <v>124.84</v>
      </c>
      <c r="P1026" s="6">
        <v>1.86</v>
      </c>
      <c r="Q1026" s="6">
        <v>20.285</v>
      </c>
      <c r="R1026" s="6">
        <v>0</v>
      </c>
      <c r="S1026" s="6">
        <v>3.9224999999999999</v>
      </c>
      <c r="T1026" s="6">
        <v>0.95250000000000001</v>
      </c>
      <c r="U1026" s="6">
        <v>0</v>
      </c>
      <c r="V1026" s="6">
        <v>0</v>
      </c>
      <c r="W1026" s="6">
        <v>0</v>
      </c>
      <c r="X1026" s="6">
        <v>32.564999999999998</v>
      </c>
      <c r="Y1026" s="6">
        <v>99.407499999999999</v>
      </c>
      <c r="Z1026" s="6">
        <v>1233.3225</v>
      </c>
      <c r="AA1026" s="6">
        <v>0</v>
      </c>
      <c r="AB1026" s="6">
        <v>0</v>
      </c>
      <c r="AC1026" s="6">
        <v>643.70000000000005</v>
      </c>
      <c r="AD1026" s="6">
        <v>0</v>
      </c>
      <c r="AE1026" s="6">
        <v>0</v>
      </c>
      <c r="AF1026" s="6">
        <v>76.512500000000003</v>
      </c>
      <c r="AG1026" s="6">
        <v>15253.987499999999</v>
      </c>
      <c r="AH1026" s="6">
        <v>0</v>
      </c>
      <c r="AI1026" s="6">
        <v>0</v>
      </c>
      <c r="AJ1026" s="6">
        <v>-9999</v>
      </c>
      <c r="AK1026" s="6">
        <v>4263.5050000000001</v>
      </c>
      <c r="AL1026" s="6">
        <v>163.13</v>
      </c>
      <c r="AM1026" s="6">
        <v>1365.2950000000001</v>
      </c>
      <c r="AN1026" s="6">
        <v>4.875</v>
      </c>
      <c r="AO1026" s="6">
        <v>20.285</v>
      </c>
      <c r="AP1026" s="6">
        <v>645.55999999999995</v>
      </c>
      <c r="AQ1026" s="6">
        <v>201.35249999999999</v>
      </c>
      <c r="AR1026" s="6">
        <v>0</v>
      </c>
      <c r="AS1026" s="6">
        <v>0</v>
      </c>
      <c r="AT1026" s="6">
        <v>0</v>
      </c>
      <c r="AU1026" s="6">
        <v>0</v>
      </c>
      <c r="AV1026" s="6">
        <v>0</v>
      </c>
      <c r="AW1026" s="6">
        <v>0</v>
      </c>
      <c r="AX1026" s="6">
        <v>0</v>
      </c>
      <c r="AY1026" s="6">
        <v>0</v>
      </c>
      <c r="AZ1026" s="6">
        <v>0</v>
      </c>
      <c r="BA1026" s="6">
        <v>0</v>
      </c>
    </row>
    <row r="1027" spans="1:53" s="6" customFormat="1" x14ac:dyDescent="0.25">
      <c r="A1027" s="6">
        <v>2010</v>
      </c>
      <c r="B1027" s="6" t="s">
        <v>90</v>
      </c>
      <c r="C1027" s="6" t="s">
        <v>102</v>
      </c>
      <c r="D1027" s="16" t="s">
        <v>106</v>
      </c>
      <c r="E1027" s="6" t="s">
        <v>102</v>
      </c>
      <c r="F1027" s="6" t="s">
        <v>51</v>
      </c>
      <c r="G1027" s="6" t="s">
        <v>55</v>
      </c>
      <c r="H1027" s="6" t="s">
        <v>50</v>
      </c>
      <c r="I1027" s="6">
        <v>0</v>
      </c>
      <c r="J1027" s="6">
        <v>177.79750000000001</v>
      </c>
      <c r="K1027" s="6">
        <v>4015.2163999999998</v>
      </c>
      <c r="L1027" s="6">
        <v>153.22999999999999</v>
      </c>
      <c r="M1027" s="6">
        <v>0</v>
      </c>
      <c r="N1027" s="6">
        <v>7.82</v>
      </c>
      <c r="O1027" s="6">
        <v>123.30249999999999</v>
      </c>
      <c r="P1027" s="6">
        <v>73.598600000000005</v>
      </c>
      <c r="Q1027" s="6">
        <v>74.582099999999997</v>
      </c>
      <c r="R1027" s="6">
        <v>0</v>
      </c>
      <c r="S1027" s="6">
        <v>3.8824999999999998</v>
      </c>
      <c r="T1027" s="6">
        <v>2.6724999999999999</v>
      </c>
      <c r="U1027" s="6">
        <v>0</v>
      </c>
      <c r="V1027" s="6">
        <v>0</v>
      </c>
      <c r="W1027" s="6">
        <v>0</v>
      </c>
      <c r="X1027" s="6">
        <v>32.564999999999998</v>
      </c>
      <c r="Y1027" s="6">
        <v>93.642499999999998</v>
      </c>
      <c r="Z1027" s="6">
        <v>1239.1375</v>
      </c>
      <c r="AA1027" s="6">
        <v>0</v>
      </c>
      <c r="AB1027" s="6">
        <v>0</v>
      </c>
      <c r="AC1027" s="6">
        <v>595.53790000000004</v>
      </c>
      <c r="AD1027" s="6">
        <v>0</v>
      </c>
      <c r="AE1027" s="6">
        <v>0</v>
      </c>
      <c r="AF1027" s="6">
        <v>70.307500000000005</v>
      </c>
      <c r="AG1027" s="6">
        <v>15253.987499999999</v>
      </c>
      <c r="AH1027" s="6">
        <v>0.71</v>
      </c>
      <c r="AI1027" s="6">
        <v>0</v>
      </c>
      <c r="AJ1027" s="6">
        <v>-9999</v>
      </c>
      <c r="AK1027" s="6">
        <v>4193.0138999999999</v>
      </c>
      <c r="AL1027" s="6">
        <v>161.05000000000001</v>
      </c>
      <c r="AM1027" s="6">
        <v>1365.345</v>
      </c>
      <c r="AN1027" s="6">
        <v>6.5549999999999997</v>
      </c>
      <c r="AO1027" s="6">
        <v>74.582099999999997</v>
      </c>
      <c r="AP1027" s="6">
        <v>669.84640000000002</v>
      </c>
      <c r="AQ1027" s="6">
        <v>193.61</v>
      </c>
      <c r="AR1027" s="6">
        <v>0</v>
      </c>
      <c r="AS1027" s="6">
        <v>0</v>
      </c>
      <c r="AT1027" s="6">
        <v>0</v>
      </c>
      <c r="AU1027" s="6">
        <v>0</v>
      </c>
      <c r="AV1027" s="6">
        <v>0</v>
      </c>
      <c r="AW1027" s="6">
        <v>0</v>
      </c>
      <c r="AX1027" s="6">
        <v>0</v>
      </c>
      <c r="AY1027" s="6">
        <v>0</v>
      </c>
      <c r="AZ1027" s="6">
        <v>0</v>
      </c>
      <c r="BA1027" s="6">
        <v>0</v>
      </c>
    </row>
    <row r="1028" spans="1:53" s="6" customFormat="1" x14ac:dyDescent="0.25">
      <c r="A1028" s="6">
        <v>2025</v>
      </c>
      <c r="B1028" s="6" t="s">
        <v>90</v>
      </c>
      <c r="C1028" s="6" t="s">
        <v>102</v>
      </c>
      <c r="D1028" s="16" t="s">
        <v>106</v>
      </c>
      <c r="E1028" s="6" t="s">
        <v>102</v>
      </c>
      <c r="F1028" s="6" t="s">
        <v>51</v>
      </c>
      <c r="G1028" s="6" t="s">
        <v>55</v>
      </c>
      <c r="H1028" s="6" t="s">
        <v>50</v>
      </c>
      <c r="I1028" s="6">
        <v>8.2799999999999999E-2</v>
      </c>
      <c r="J1028" s="6">
        <v>177.63249999999999</v>
      </c>
      <c r="K1028" s="6">
        <v>4004.0675999999999</v>
      </c>
      <c r="L1028" s="6">
        <v>152.8425</v>
      </c>
      <c r="M1028" s="6">
        <v>0</v>
      </c>
      <c r="N1028" s="6">
        <v>7.8150000000000004</v>
      </c>
      <c r="O1028" s="6">
        <v>123.1275</v>
      </c>
      <c r="P1028" s="6">
        <v>56.048400000000001</v>
      </c>
      <c r="Q1028" s="6">
        <v>101.148</v>
      </c>
      <c r="R1028" s="6">
        <v>0</v>
      </c>
      <c r="S1028" s="6">
        <v>3.8500999999999999</v>
      </c>
      <c r="T1028" s="6">
        <v>18.460100000000001</v>
      </c>
      <c r="U1028" s="6">
        <v>0</v>
      </c>
      <c r="V1028" s="6">
        <v>0</v>
      </c>
      <c r="W1028" s="6">
        <v>0</v>
      </c>
      <c r="X1028" s="6">
        <v>31.927499999999998</v>
      </c>
      <c r="Y1028" s="6">
        <v>30.895</v>
      </c>
      <c r="Z1028" s="6">
        <v>1303.2511</v>
      </c>
      <c r="AA1028" s="6">
        <v>0</v>
      </c>
      <c r="AB1028" s="6">
        <v>0</v>
      </c>
      <c r="AC1028" s="6">
        <v>584.80219999999997</v>
      </c>
      <c r="AD1028" s="6">
        <v>0</v>
      </c>
      <c r="AE1028" s="6">
        <v>0</v>
      </c>
      <c r="AF1028" s="6">
        <v>67.260000000000005</v>
      </c>
      <c r="AG1028" s="6">
        <v>15253.987499999999</v>
      </c>
      <c r="AH1028" s="6">
        <v>0.875</v>
      </c>
      <c r="AI1028" s="6">
        <v>0</v>
      </c>
      <c r="AJ1028" s="6">
        <v>-9999</v>
      </c>
      <c r="AK1028" s="6">
        <v>4181.7001</v>
      </c>
      <c r="AL1028" s="6">
        <v>160.6575</v>
      </c>
      <c r="AM1028" s="6">
        <v>1366.0735999999999</v>
      </c>
      <c r="AN1028" s="6">
        <v>22.310199999999998</v>
      </c>
      <c r="AO1028" s="6">
        <v>101.148</v>
      </c>
      <c r="AP1028" s="6">
        <v>641.72559999999999</v>
      </c>
      <c r="AQ1028" s="6">
        <v>190.38749999999999</v>
      </c>
      <c r="AR1028" s="6">
        <v>0</v>
      </c>
      <c r="AS1028" s="6">
        <v>0</v>
      </c>
      <c r="AT1028" s="6">
        <v>0</v>
      </c>
      <c r="AU1028" s="6">
        <v>0</v>
      </c>
      <c r="AV1028" s="6">
        <v>0</v>
      </c>
      <c r="AW1028" s="6">
        <v>0</v>
      </c>
      <c r="AX1028" s="6">
        <v>0</v>
      </c>
      <c r="AY1028" s="6">
        <v>0</v>
      </c>
      <c r="AZ1028" s="6">
        <v>0</v>
      </c>
      <c r="BA1028" s="6">
        <v>0</v>
      </c>
    </row>
    <row r="1029" spans="1:53" s="6" customFormat="1" x14ac:dyDescent="0.25">
      <c r="A1029" s="6">
        <v>2040</v>
      </c>
      <c r="B1029" s="6" t="s">
        <v>90</v>
      </c>
      <c r="C1029" s="6" t="s">
        <v>102</v>
      </c>
      <c r="D1029" s="16" t="s">
        <v>106</v>
      </c>
      <c r="E1029" s="6" t="s">
        <v>102</v>
      </c>
      <c r="F1029" s="6" t="s">
        <v>51</v>
      </c>
      <c r="G1029" s="6" t="s">
        <v>55</v>
      </c>
      <c r="H1029" s="6" t="s">
        <v>50</v>
      </c>
      <c r="I1029" s="6">
        <v>0.2606</v>
      </c>
      <c r="J1029" s="6">
        <v>177.20500000000001</v>
      </c>
      <c r="K1029" s="6">
        <v>3977.5542</v>
      </c>
      <c r="L1029" s="6">
        <v>152.13249999999999</v>
      </c>
      <c r="M1029" s="6">
        <v>0</v>
      </c>
      <c r="N1029" s="6">
        <v>7.7725</v>
      </c>
      <c r="O1029" s="6">
        <v>119.7475</v>
      </c>
      <c r="P1029" s="6">
        <v>66.1173</v>
      </c>
      <c r="Q1029" s="6">
        <v>163.00899999999999</v>
      </c>
      <c r="R1029" s="6">
        <v>0</v>
      </c>
      <c r="S1029" s="6">
        <v>3.7951999999999999</v>
      </c>
      <c r="T1029" s="6">
        <v>19.238399999999999</v>
      </c>
      <c r="U1029" s="6">
        <v>0</v>
      </c>
      <c r="V1029" s="6">
        <v>0</v>
      </c>
      <c r="W1029" s="6">
        <v>0</v>
      </c>
      <c r="X1029" s="6">
        <v>31.9209</v>
      </c>
      <c r="Y1029" s="6">
        <v>26.447500000000002</v>
      </c>
      <c r="Z1029" s="6">
        <v>1317.2355</v>
      </c>
      <c r="AA1029" s="6">
        <v>0</v>
      </c>
      <c r="AB1029" s="6">
        <v>0</v>
      </c>
      <c r="AC1029" s="6">
        <v>542.40210000000002</v>
      </c>
      <c r="AD1029" s="6">
        <v>0</v>
      </c>
      <c r="AE1029" s="6">
        <v>0</v>
      </c>
      <c r="AF1029" s="6">
        <v>58.122500000000002</v>
      </c>
      <c r="AG1029" s="6">
        <v>15253.987499999999</v>
      </c>
      <c r="AH1029" s="6">
        <v>1.3025</v>
      </c>
      <c r="AI1029" s="6">
        <v>0</v>
      </c>
      <c r="AJ1029" s="6">
        <v>-9999</v>
      </c>
      <c r="AK1029" s="6">
        <v>4154.7592000000004</v>
      </c>
      <c r="AL1029" s="6">
        <v>159.905</v>
      </c>
      <c r="AM1029" s="6">
        <v>1375.6039000000001</v>
      </c>
      <c r="AN1029" s="6">
        <v>23.0336</v>
      </c>
      <c r="AO1029" s="6">
        <v>163.00899999999999</v>
      </c>
      <c r="AP1029" s="6">
        <v>609.82180000000005</v>
      </c>
      <c r="AQ1029" s="6">
        <v>177.87</v>
      </c>
      <c r="AR1029" s="6">
        <v>0</v>
      </c>
      <c r="AS1029" s="6">
        <v>0</v>
      </c>
      <c r="AT1029" s="6">
        <v>0</v>
      </c>
      <c r="AU1029" s="6">
        <v>0</v>
      </c>
      <c r="AV1029" s="6">
        <v>0</v>
      </c>
      <c r="AW1029" s="6">
        <v>0</v>
      </c>
      <c r="AX1029" s="6">
        <v>0</v>
      </c>
      <c r="AY1029" s="6">
        <v>0</v>
      </c>
      <c r="AZ1029" s="6">
        <v>0</v>
      </c>
      <c r="BA1029" s="6">
        <v>0</v>
      </c>
    </row>
    <row r="1030" spans="1:53" s="6" customFormat="1" x14ac:dyDescent="0.25">
      <c r="A1030" s="6">
        <v>2055</v>
      </c>
      <c r="B1030" s="6" t="s">
        <v>90</v>
      </c>
      <c r="C1030" s="6" t="s">
        <v>102</v>
      </c>
      <c r="D1030" s="16" t="s">
        <v>106</v>
      </c>
      <c r="E1030" s="6" t="s">
        <v>102</v>
      </c>
      <c r="F1030" s="6" t="s">
        <v>51</v>
      </c>
      <c r="G1030" s="6" t="s">
        <v>55</v>
      </c>
      <c r="H1030" s="6" t="s">
        <v>50</v>
      </c>
      <c r="I1030" s="6">
        <v>0.43840000000000001</v>
      </c>
      <c r="J1030" s="6">
        <v>176.4325</v>
      </c>
      <c r="K1030" s="6">
        <v>3948.5698000000002</v>
      </c>
      <c r="L1030" s="6">
        <v>150.995</v>
      </c>
      <c r="M1030" s="6">
        <v>0</v>
      </c>
      <c r="N1030" s="6">
        <v>7.6775000000000002</v>
      </c>
      <c r="O1030" s="6">
        <v>113.1925</v>
      </c>
      <c r="P1030" s="6">
        <v>76.421899999999994</v>
      </c>
      <c r="Q1030" s="6">
        <v>307.96699999999998</v>
      </c>
      <c r="R1030" s="6">
        <v>0</v>
      </c>
      <c r="S1030" s="6">
        <v>3.6972999999999998</v>
      </c>
      <c r="T1030" s="6">
        <v>21.616299999999999</v>
      </c>
      <c r="U1030" s="6">
        <v>0</v>
      </c>
      <c r="V1030" s="6">
        <v>0</v>
      </c>
      <c r="W1030" s="6">
        <v>0</v>
      </c>
      <c r="X1030" s="6">
        <v>31.88</v>
      </c>
      <c r="Y1030" s="6">
        <v>22.552499999999998</v>
      </c>
      <c r="Z1030" s="6">
        <v>1332.5068000000001</v>
      </c>
      <c r="AA1030" s="6">
        <v>0</v>
      </c>
      <c r="AB1030" s="6">
        <v>0</v>
      </c>
      <c r="AC1030" s="6">
        <v>428.35840000000002</v>
      </c>
      <c r="AD1030" s="6">
        <v>0</v>
      </c>
      <c r="AE1030" s="6">
        <v>0</v>
      </c>
      <c r="AF1030" s="6">
        <v>40.06</v>
      </c>
      <c r="AG1030" s="6">
        <v>15253.987499999999</v>
      </c>
      <c r="AH1030" s="6">
        <v>2.0750000000000002</v>
      </c>
      <c r="AI1030" s="6">
        <v>0</v>
      </c>
      <c r="AJ1030" s="6">
        <v>-9999</v>
      </c>
      <c r="AK1030" s="6">
        <v>4125.0023000000001</v>
      </c>
      <c r="AL1030" s="6">
        <v>158.67250000000001</v>
      </c>
      <c r="AM1030" s="6">
        <v>1386.9393</v>
      </c>
      <c r="AN1030" s="6">
        <v>25.313600000000001</v>
      </c>
      <c r="AO1030" s="6">
        <v>307.96699999999998</v>
      </c>
      <c r="AP1030" s="6">
        <v>506.8553</v>
      </c>
      <c r="AQ1030" s="6">
        <v>153.2525</v>
      </c>
      <c r="AR1030" s="6">
        <v>0</v>
      </c>
      <c r="AS1030" s="6">
        <v>0</v>
      </c>
      <c r="AT1030" s="6">
        <v>0</v>
      </c>
      <c r="AU1030" s="6">
        <v>0</v>
      </c>
      <c r="AV1030" s="6">
        <v>0</v>
      </c>
      <c r="AW1030" s="6">
        <v>0</v>
      </c>
      <c r="AX1030" s="6">
        <v>0</v>
      </c>
      <c r="AY1030" s="6">
        <v>0</v>
      </c>
      <c r="AZ1030" s="6">
        <v>0</v>
      </c>
      <c r="BA1030" s="6">
        <v>0</v>
      </c>
    </row>
    <row r="1031" spans="1:53" s="6" customFormat="1" x14ac:dyDescent="0.25">
      <c r="A1031" s="6">
        <v>2070</v>
      </c>
      <c r="B1031" s="6" t="s">
        <v>90</v>
      </c>
      <c r="C1031" s="6" t="s">
        <v>102</v>
      </c>
      <c r="D1031" s="16" t="s">
        <v>106</v>
      </c>
      <c r="E1031" s="6" t="s">
        <v>102</v>
      </c>
      <c r="F1031" s="6" t="s">
        <v>51</v>
      </c>
      <c r="G1031" s="6" t="s">
        <v>55</v>
      </c>
      <c r="H1031" s="6" t="s">
        <v>50</v>
      </c>
      <c r="I1031" s="6">
        <v>0.71779999999999999</v>
      </c>
      <c r="J1031" s="6">
        <v>174.2225</v>
      </c>
      <c r="K1031" s="6">
        <v>3908.3694</v>
      </c>
      <c r="L1031" s="6">
        <v>150.04249999999999</v>
      </c>
      <c r="M1031" s="6">
        <v>0</v>
      </c>
      <c r="N1031" s="6">
        <v>7.5949999999999998</v>
      </c>
      <c r="O1031" s="6">
        <v>93.44</v>
      </c>
      <c r="P1031" s="6">
        <v>64.815299999999993</v>
      </c>
      <c r="Q1031" s="6">
        <v>702.16319999999996</v>
      </c>
      <c r="R1031" s="6">
        <v>0</v>
      </c>
      <c r="S1031" s="6">
        <v>3.1364000000000001</v>
      </c>
      <c r="T1031" s="6">
        <v>48.575600000000001</v>
      </c>
      <c r="U1031" s="6">
        <v>0</v>
      </c>
      <c r="V1031" s="6">
        <v>0</v>
      </c>
      <c r="W1031" s="6">
        <v>0</v>
      </c>
      <c r="X1031" s="6">
        <v>30.545000000000002</v>
      </c>
      <c r="Y1031" s="6">
        <v>19.9725</v>
      </c>
      <c r="Z1031" s="6">
        <v>1354.0119999999999</v>
      </c>
      <c r="AA1031" s="6">
        <v>0</v>
      </c>
      <c r="AB1031" s="6">
        <v>0</v>
      </c>
      <c r="AC1031" s="6">
        <v>82.778199999999998</v>
      </c>
      <c r="AD1031" s="6">
        <v>0</v>
      </c>
      <c r="AE1031" s="6">
        <v>0</v>
      </c>
      <c r="AF1031" s="6">
        <v>20.05</v>
      </c>
      <c r="AG1031" s="6">
        <v>15253.987499999999</v>
      </c>
      <c r="AH1031" s="6">
        <v>4.2850000000000001</v>
      </c>
      <c r="AI1031" s="6">
        <v>0</v>
      </c>
      <c r="AJ1031" s="6">
        <v>-9999</v>
      </c>
      <c r="AK1031" s="6">
        <v>4082.5918999999999</v>
      </c>
      <c r="AL1031" s="6">
        <v>157.63749999999999</v>
      </c>
      <c r="AM1031" s="6">
        <v>1404.5295000000001</v>
      </c>
      <c r="AN1031" s="6">
        <v>51.712000000000003</v>
      </c>
      <c r="AO1031" s="6">
        <v>702.16319999999996</v>
      </c>
      <c r="AP1031" s="6">
        <v>151.8785</v>
      </c>
      <c r="AQ1031" s="6">
        <v>113.49</v>
      </c>
      <c r="AR1031" s="6">
        <v>0</v>
      </c>
      <c r="AS1031" s="6">
        <v>0</v>
      </c>
      <c r="AT1031" s="6">
        <v>0</v>
      </c>
      <c r="AU1031" s="6">
        <v>0</v>
      </c>
      <c r="AV1031" s="6">
        <v>0</v>
      </c>
      <c r="AW1031" s="6">
        <v>0</v>
      </c>
      <c r="AX1031" s="6">
        <v>0</v>
      </c>
      <c r="AY1031" s="6">
        <v>0</v>
      </c>
      <c r="AZ1031" s="6">
        <v>0</v>
      </c>
      <c r="BA1031" s="6">
        <v>0</v>
      </c>
    </row>
    <row r="1032" spans="1:53" s="6" customFormat="1" x14ac:dyDescent="0.25">
      <c r="A1032" s="6">
        <v>2085</v>
      </c>
      <c r="B1032" s="6" t="s">
        <v>90</v>
      </c>
      <c r="C1032" s="6" t="s">
        <v>102</v>
      </c>
      <c r="D1032" s="16" t="s">
        <v>106</v>
      </c>
      <c r="E1032" s="6" t="s">
        <v>102</v>
      </c>
      <c r="F1032" s="6" t="s">
        <v>51</v>
      </c>
      <c r="G1032" s="6" t="s">
        <v>55</v>
      </c>
      <c r="H1032" s="6" t="s">
        <v>50</v>
      </c>
      <c r="I1032" s="6">
        <v>0.99719999999999998</v>
      </c>
      <c r="J1032" s="6">
        <v>172.04</v>
      </c>
      <c r="K1032" s="6">
        <v>3868.7572</v>
      </c>
      <c r="L1032" s="6">
        <v>147.97999999999999</v>
      </c>
      <c r="M1032" s="6">
        <v>0</v>
      </c>
      <c r="N1032" s="6">
        <v>7.3674999999999997</v>
      </c>
      <c r="O1032" s="6">
        <v>74.272499999999994</v>
      </c>
      <c r="P1032" s="6">
        <v>62.743000000000002</v>
      </c>
      <c r="Q1032" s="6">
        <v>674.75189999999998</v>
      </c>
      <c r="R1032" s="6">
        <v>0</v>
      </c>
      <c r="S1032" s="6">
        <v>2.6770999999999998</v>
      </c>
      <c r="T1032" s="6">
        <v>172.84710000000001</v>
      </c>
      <c r="U1032" s="6">
        <v>0</v>
      </c>
      <c r="V1032" s="6">
        <v>0</v>
      </c>
      <c r="W1032" s="6">
        <v>0</v>
      </c>
      <c r="X1032" s="6">
        <v>29.89</v>
      </c>
      <c r="Y1032" s="6">
        <v>17.2075</v>
      </c>
      <c r="Z1032" s="6">
        <v>1396.5881999999999</v>
      </c>
      <c r="AA1032" s="6">
        <v>0</v>
      </c>
      <c r="AB1032" s="6">
        <v>0</v>
      </c>
      <c r="AC1032" s="6">
        <v>16.518000000000001</v>
      </c>
      <c r="AD1032" s="6">
        <v>0</v>
      </c>
      <c r="AE1032" s="6">
        <v>0</v>
      </c>
      <c r="AF1032" s="6">
        <v>13.895</v>
      </c>
      <c r="AG1032" s="6">
        <v>15253.987499999999</v>
      </c>
      <c r="AH1032" s="6">
        <v>6.4675000000000002</v>
      </c>
      <c r="AI1032" s="6">
        <v>0</v>
      </c>
      <c r="AJ1032" s="6">
        <v>-9999</v>
      </c>
      <c r="AK1032" s="6">
        <v>4040.7972</v>
      </c>
      <c r="AL1032" s="6">
        <v>155.3475</v>
      </c>
      <c r="AM1032" s="6">
        <v>1443.6857</v>
      </c>
      <c r="AN1032" s="6">
        <v>175.52420000000001</v>
      </c>
      <c r="AO1032" s="6">
        <v>674.75189999999998</v>
      </c>
      <c r="AP1032" s="6">
        <v>85.728499999999997</v>
      </c>
      <c r="AQ1032" s="6">
        <v>88.167500000000004</v>
      </c>
      <c r="AR1032" s="6">
        <v>0</v>
      </c>
      <c r="AS1032" s="6">
        <v>0</v>
      </c>
      <c r="AT1032" s="6">
        <v>0</v>
      </c>
      <c r="AU1032" s="6">
        <v>0</v>
      </c>
      <c r="AV1032" s="6">
        <v>0</v>
      </c>
      <c r="AW1032" s="6">
        <v>0</v>
      </c>
      <c r="AX1032" s="6">
        <v>0</v>
      </c>
      <c r="AY1032" s="6">
        <v>0</v>
      </c>
      <c r="AZ1032" s="6">
        <v>0</v>
      </c>
      <c r="BA1032" s="6">
        <v>0</v>
      </c>
    </row>
    <row r="1033" spans="1:53" s="6" customFormat="1" x14ac:dyDescent="0.25">
      <c r="A1033" s="6">
        <v>2100</v>
      </c>
      <c r="B1033" s="6" t="s">
        <v>90</v>
      </c>
      <c r="C1033" s="6" t="s">
        <v>102</v>
      </c>
      <c r="D1033" s="16" t="s">
        <v>106</v>
      </c>
      <c r="E1033" s="6" t="s">
        <v>102</v>
      </c>
      <c r="F1033" s="6" t="s">
        <v>51</v>
      </c>
      <c r="G1033" s="6" t="s">
        <v>55</v>
      </c>
      <c r="H1033" s="6" t="s">
        <v>50</v>
      </c>
      <c r="I1033" s="6">
        <v>1.2829999999999999</v>
      </c>
      <c r="J1033" s="6">
        <v>169.75819999999999</v>
      </c>
      <c r="K1033" s="6">
        <v>3829.2433999999998</v>
      </c>
      <c r="L1033" s="6">
        <v>146.88</v>
      </c>
      <c r="M1033" s="6">
        <v>0</v>
      </c>
      <c r="N1033" s="6">
        <v>6.7424999999999997</v>
      </c>
      <c r="O1033" s="6">
        <v>34.594999999999999</v>
      </c>
      <c r="P1033" s="6">
        <v>59.718699999999998</v>
      </c>
      <c r="Q1033" s="6">
        <v>295.57130000000001</v>
      </c>
      <c r="R1033" s="6">
        <v>0</v>
      </c>
      <c r="S1033" s="6">
        <v>2.2774999999999999</v>
      </c>
      <c r="T1033" s="6">
        <v>527.00699999999995</v>
      </c>
      <c r="U1033" s="6">
        <v>0</v>
      </c>
      <c r="V1033" s="6">
        <v>0</v>
      </c>
      <c r="W1033" s="6">
        <v>0</v>
      </c>
      <c r="X1033" s="6">
        <v>28.67</v>
      </c>
      <c r="Y1033" s="6">
        <v>14.477499999999999</v>
      </c>
      <c r="Z1033" s="6">
        <v>1523.6846</v>
      </c>
      <c r="AA1033" s="6">
        <v>0</v>
      </c>
      <c r="AB1033" s="6">
        <v>0</v>
      </c>
      <c r="AC1033" s="6">
        <v>6.875</v>
      </c>
      <c r="AD1033" s="6">
        <v>0</v>
      </c>
      <c r="AE1033" s="6">
        <v>0</v>
      </c>
      <c r="AF1033" s="6">
        <v>9.7524999999999995</v>
      </c>
      <c r="AG1033" s="6">
        <v>15253.987499999999</v>
      </c>
      <c r="AH1033" s="6">
        <v>8.7492999999999999</v>
      </c>
      <c r="AI1033" s="6">
        <v>0</v>
      </c>
      <c r="AJ1033" s="6">
        <v>-9999</v>
      </c>
      <c r="AK1033" s="6">
        <v>3999.0016000000001</v>
      </c>
      <c r="AL1033" s="6">
        <v>153.6225</v>
      </c>
      <c r="AM1033" s="6">
        <v>1566.8321000000001</v>
      </c>
      <c r="AN1033" s="6">
        <v>529.28449999999998</v>
      </c>
      <c r="AO1033" s="6">
        <v>295.57130000000001</v>
      </c>
      <c r="AP1033" s="6">
        <v>75.343000000000004</v>
      </c>
      <c r="AQ1033" s="6">
        <v>44.347499999999997</v>
      </c>
      <c r="AR1033" s="6">
        <v>0</v>
      </c>
      <c r="AS1033" s="6">
        <v>0</v>
      </c>
      <c r="AT1033" s="6">
        <v>0</v>
      </c>
      <c r="AU1033" s="6">
        <v>0</v>
      </c>
      <c r="AV1033" s="6">
        <v>0</v>
      </c>
      <c r="AW1033" s="6">
        <v>0</v>
      </c>
      <c r="AX1033" s="6">
        <v>0</v>
      </c>
      <c r="AY1033" s="6">
        <v>0</v>
      </c>
      <c r="AZ1033" s="6">
        <v>0</v>
      </c>
      <c r="BA1033" s="6">
        <v>0</v>
      </c>
    </row>
    <row r="1034" spans="1:53" s="6" customFormat="1" x14ac:dyDescent="0.25">
      <c r="A1034" s="6">
        <v>0</v>
      </c>
      <c r="B1034" s="6" t="s">
        <v>91</v>
      </c>
      <c r="C1034" s="6" t="s">
        <v>102</v>
      </c>
      <c r="D1034" s="16" t="s">
        <v>107</v>
      </c>
      <c r="E1034" s="6" t="s">
        <v>102</v>
      </c>
      <c r="F1034" s="6" t="s">
        <v>51</v>
      </c>
      <c r="G1034" s="6" t="s">
        <v>55</v>
      </c>
      <c r="H1034" s="6" t="s">
        <v>50</v>
      </c>
      <c r="I1034" s="6">
        <v>0</v>
      </c>
      <c r="J1034" s="6">
        <v>1030.3375000000001</v>
      </c>
      <c r="K1034" s="6">
        <v>3202.8874999999998</v>
      </c>
      <c r="L1034" s="6">
        <v>128.59</v>
      </c>
      <c r="M1034" s="6">
        <v>0</v>
      </c>
      <c r="N1034" s="6">
        <v>14.4725</v>
      </c>
      <c r="O1034" s="6">
        <v>2.5299999999999998</v>
      </c>
      <c r="P1034" s="6">
        <v>1.7250000000000001</v>
      </c>
      <c r="Q1034" s="6">
        <v>19.864999999999998</v>
      </c>
      <c r="R1034" s="6">
        <v>0</v>
      </c>
      <c r="S1034" s="6">
        <v>46.927500000000002</v>
      </c>
      <c r="T1034" s="6">
        <v>3.24</v>
      </c>
      <c r="U1034" s="6">
        <v>0</v>
      </c>
      <c r="V1034" s="6">
        <v>0</v>
      </c>
      <c r="W1034" s="6">
        <v>3.0449999999999999</v>
      </c>
      <c r="X1034" s="6">
        <v>26.797499999999999</v>
      </c>
      <c r="Y1034" s="6">
        <v>0</v>
      </c>
      <c r="Z1034" s="6">
        <v>3506.6975000000002</v>
      </c>
      <c r="AA1034" s="6">
        <v>0</v>
      </c>
      <c r="AB1034" s="6">
        <v>0</v>
      </c>
      <c r="AC1034" s="6">
        <v>155.13999999999999</v>
      </c>
      <c r="AD1034" s="6">
        <v>0</v>
      </c>
      <c r="AE1034" s="6">
        <v>0</v>
      </c>
      <c r="AF1034" s="6">
        <v>10.657500000000001</v>
      </c>
      <c r="AG1034" s="6">
        <v>14637.9025</v>
      </c>
      <c r="AH1034" s="6">
        <v>0</v>
      </c>
      <c r="AI1034" s="6">
        <v>0</v>
      </c>
      <c r="AJ1034" s="6">
        <v>-9999</v>
      </c>
      <c r="AK1034" s="6">
        <v>4233.2250000000004</v>
      </c>
      <c r="AL1034" s="6">
        <v>143.0625</v>
      </c>
      <c r="AM1034" s="6">
        <v>3533.4949999999999</v>
      </c>
      <c r="AN1034" s="6">
        <v>53.212499999999999</v>
      </c>
      <c r="AO1034" s="6">
        <v>19.864999999999998</v>
      </c>
      <c r="AP1034" s="6">
        <v>156.86500000000001</v>
      </c>
      <c r="AQ1034" s="6">
        <v>13.1875</v>
      </c>
      <c r="AR1034" s="6">
        <v>0</v>
      </c>
      <c r="AS1034" s="6">
        <v>0</v>
      </c>
      <c r="AT1034" s="6">
        <v>0</v>
      </c>
      <c r="AU1034" s="6">
        <v>0</v>
      </c>
      <c r="AV1034" s="6">
        <v>0</v>
      </c>
      <c r="AW1034" s="6">
        <v>0</v>
      </c>
      <c r="AX1034" s="6">
        <v>0</v>
      </c>
      <c r="AY1034" s="6">
        <v>0</v>
      </c>
      <c r="AZ1034" s="6">
        <v>0</v>
      </c>
      <c r="BA1034" s="6">
        <v>0</v>
      </c>
    </row>
    <row r="1035" spans="1:53" s="6" customFormat="1" x14ac:dyDescent="0.25">
      <c r="A1035" s="6">
        <v>2010</v>
      </c>
      <c r="B1035" s="6" t="s">
        <v>91</v>
      </c>
      <c r="C1035" s="6" t="s">
        <v>102</v>
      </c>
      <c r="D1035" s="16" t="s">
        <v>107</v>
      </c>
      <c r="E1035" s="6" t="s">
        <v>102</v>
      </c>
      <c r="F1035" s="6" t="s">
        <v>51</v>
      </c>
      <c r="G1035" s="6" t="s">
        <v>55</v>
      </c>
      <c r="H1035" s="6" t="s">
        <v>50</v>
      </c>
      <c r="I1035" s="6">
        <v>0</v>
      </c>
      <c r="J1035" s="6">
        <v>1025.8607</v>
      </c>
      <c r="K1035" s="6">
        <v>3170.6358</v>
      </c>
      <c r="L1035" s="6">
        <v>128.28749999999999</v>
      </c>
      <c r="M1035" s="6">
        <v>0</v>
      </c>
      <c r="N1035" s="6">
        <v>14.29</v>
      </c>
      <c r="O1035" s="6">
        <v>2.5299999999999998</v>
      </c>
      <c r="P1035" s="6">
        <v>34.206699999999998</v>
      </c>
      <c r="Q1035" s="6">
        <v>27.28</v>
      </c>
      <c r="R1035" s="6">
        <v>0</v>
      </c>
      <c r="S1035" s="6">
        <v>47.072499999999998</v>
      </c>
      <c r="T1035" s="6">
        <v>0.3175</v>
      </c>
      <c r="U1035" s="6">
        <v>0</v>
      </c>
      <c r="V1035" s="6">
        <v>0</v>
      </c>
      <c r="W1035" s="6">
        <v>3.0375000000000001</v>
      </c>
      <c r="X1035" s="6">
        <v>26.797499999999999</v>
      </c>
      <c r="Y1035" s="6">
        <v>0</v>
      </c>
      <c r="Z1035" s="6">
        <v>3509.92</v>
      </c>
      <c r="AA1035" s="6">
        <v>0</v>
      </c>
      <c r="AB1035" s="6">
        <v>0</v>
      </c>
      <c r="AC1035" s="6">
        <v>147.60249999999999</v>
      </c>
      <c r="AD1035" s="6">
        <v>0</v>
      </c>
      <c r="AE1035" s="6">
        <v>0</v>
      </c>
      <c r="AF1035" s="6">
        <v>10.5975</v>
      </c>
      <c r="AG1035" s="6">
        <v>14637.9025</v>
      </c>
      <c r="AH1035" s="6">
        <v>4.4767999999999999</v>
      </c>
      <c r="AI1035" s="6">
        <v>0</v>
      </c>
      <c r="AJ1035" s="6">
        <v>-9999</v>
      </c>
      <c r="AK1035" s="6">
        <v>4196.4965000000002</v>
      </c>
      <c r="AL1035" s="6">
        <v>142.57749999999999</v>
      </c>
      <c r="AM1035" s="6">
        <v>3536.7175000000002</v>
      </c>
      <c r="AN1035" s="6">
        <v>50.427500000000002</v>
      </c>
      <c r="AO1035" s="6">
        <v>27.28</v>
      </c>
      <c r="AP1035" s="6">
        <v>186.286</v>
      </c>
      <c r="AQ1035" s="6">
        <v>13.1275</v>
      </c>
      <c r="AR1035" s="6">
        <v>0</v>
      </c>
      <c r="AS1035" s="6">
        <v>0</v>
      </c>
      <c r="AT1035" s="6">
        <v>0</v>
      </c>
      <c r="AU1035" s="6">
        <v>0</v>
      </c>
      <c r="AV1035" s="6">
        <v>0</v>
      </c>
      <c r="AW1035" s="6">
        <v>0</v>
      </c>
      <c r="AX1035" s="6">
        <v>0</v>
      </c>
      <c r="AY1035" s="6">
        <v>0</v>
      </c>
      <c r="AZ1035" s="6">
        <v>0</v>
      </c>
      <c r="BA1035" s="6">
        <v>0</v>
      </c>
    </row>
    <row r="1036" spans="1:53" s="6" customFormat="1" x14ac:dyDescent="0.25">
      <c r="A1036" s="6">
        <v>2025</v>
      </c>
      <c r="B1036" s="6" t="s">
        <v>91</v>
      </c>
      <c r="C1036" s="6" t="s">
        <v>102</v>
      </c>
      <c r="D1036" s="16" t="s">
        <v>107</v>
      </c>
      <c r="E1036" s="6" t="s">
        <v>102</v>
      </c>
      <c r="F1036" s="6" t="s">
        <v>51</v>
      </c>
      <c r="G1036" s="6" t="s">
        <v>55</v>
      </c>
      <c r="H1036" s="6" t="s">
        <v>50</v>
      </c>
      <c r="I1036" s="6">
        <v>8.2799999999999999E-2</v>
      </c>
      <c r="J1036" s="6">
        <v>1025.1677</v>
      </c>
      <c r="K1036" s="6">
        <v>3165.1840000000002</v>
      </c>
      <c r="L1036" s="6">
        <v>127.8475</v>
      </c>
      <c r="M1036" s="6">
        <v>0</v>
      </c>
      <c r="N1036" s="6">
        <v>14.2875</v>
      </c>
      <c r="O1036" s="6">
        <v>2.5299999999999998</v>
      </c>
      <c r="P1036" s="6">
        <v>28.462399999999999</v>
      </c>
      <c r="Q1036" s="6">
        <v>36.616100000000003</v>
      </c>
      <c r="R1036" s="6">
        <v>0</v>
      </c>
      <c r="S1036" s="6">
        <v>46.983699999999999</v>
      </c>
      <c r="T1036" s="6">
        <v>3.3525</v>
      </c>
      <c r="U1036" s="6">
        <v>0</v>
      </c>
      <c r="V1036" s="6">
        <v>0</v>
      </c>
      <c r="W1036" s="6">
        <v>3.0249999999999999</v>
      </c>
      <c r="X1036" s="6">
        <v>26.799299999999999</v>
      </c>
      <c r="Y1036" s="6">
        <v>0</v>
      </c>
      <c r="Z1036" s="6">
        <v>3510.1545000000001</v>
      </c>
      <c r="AA1036" s="6">
        <v>0</v>
      </c>
      <c r="AB1036" s="6">
        <v>0</v>
      </c>
      <c r="AC1036" s="6">
        <v>146.7475</v>
      </c>
      <c r="AD1036" s="6">
        <v>0</v>
      </c>
      <c r="AE1036" s="6">
        <v>0</v>
      </c>
      <c r="AF1036" s="6">
        <v>10.585000000000001</v>
      </c>
      <c r="AG1036" s="6">
        <v>14637.9025</v>
      </c>
      <c r="AH1036" s="6">
        <v>5.1698000000000004</v>
      </c>
      <c r="AI1036" s="6">
        <v>0</v>
      </c>
      <c r="AJ1036" s="6">
        <v>-9999</v>
      </c>
      <c r="AK1036" s="6">
        <v>4190.3516</v>
      </c>
      <c r="AL1036" s="6">
        <v>142.13499999999999</v>
      </c>
      <c r="AM1036" s="6">
        <v>3536.9537999999998</v>
      </c>
      <c r="AN1036" s="6">
        <v>53.361199999999997</v>
      </c>
      <c r="AO1036" s="6">
        <v>36.616100000000003</v>
      </c>
      <c r="AP1036" s="6">
        <v>180.37979999999999</v>
      </c>
      <c r="AQ1036" s="6">
        <v>13.115</v>
      </c>
      <c r="AR1036" s="6">
        <v>0</v>
      </c>
      <c r="AS1036" s="6">
        <v>0</v>
      </c>
      <c r="AT1036" s="6">
        <v>0</v>
      </c>
      <c r="AU1036" s="6">
        <v>0</v>
      </c>
      <c r="AV1036" s="6">
        <v>0</v>
      </c>
      <c r="AW1036" s="6">
        <v>0</v>
      </c>
      <c r="AX1036" s="6">
        <v>0</v>
      </c>
      <c r="AY1036" s="6">
        <v>0</v>
      </c>
      <c r="AZ1036" s="6">
        <v>0</v>
      </c>
      <c r="BA1036" s="6">
        <v>0</v>
      </c>
    </row>
    <row r="1037" spans="1:53" s="6" customFormat="1" x14ac:dyDescent="0.25">
      <c r="A1037" s="6">
        <v>2040</v>
      </c>
      <c r="B1037" s="6" t="s">
        <v>91</v>
      </c>
      <c r="C1037" s="6" t="s">
        <v>102</v>
      </c>
      <c r="D1037" s="16" t="s">
        <v>107</v>
      </c>
      <c r="E1037" s="6" t="s">
        <v>102</v>
      </c>
      <c r="F1037" s="6" t="s">
        <v>51</v>
      </c>
      <c r="G1037" s="6" t="s">
        <v>55</v>
      </c>
      <c r="H1037" s="6" t="s">
        <v>50</v>
      </c>
      <c r="I1037" s="6">
        <v>0.2606</v>
      </c>
      <c r="J1037" s="6">
        <v>1022.8732</v>
      </c>
      <c r="K1037" s="6">
        <v>3150.6181000000001</v>
      </c>
      <c r="L1037" s="6">
        <v>126.36</v>
      </c>
      <c r="M1037" s="6">
        <v>0</v>
      </c>
      <c r="N1037" s="6">
        <v>13.44</v>
      </c>
      <c r="O1037" s="6">
        <v>2.5299999999999998</v>
      </c>
      <c r="P1037" s="6">
        <v>36.432200000000002</v>
      </c>
      <c r="Q1037" s="6">
        <v>49.136699999999998</v>
      </c>
      <c r="R1037" s="6">
        <v>0</v>
      </c>
      <c r="S1037" s="6">
        <v>46.51</v>
      </c>
      <c r="T1037" s="6">
        <v>4.8806000000000003</v>
      </c>
      <c r="U1037" s="6">
        <v>0</v>
      </c>
      <c r="V1037" s="6">
        <v>0</v>
      </c>
      <c r="W1037" s="6">
        <v>2.9649999999999999</v>
      </c>
      <c r="X1037" s="6">
        <v>26.679300000000001</v>
      </c>
      <c r="Y1037" s="6">
        <v>0</v>
      </c>
      <c r="Z1037" s="6">
        <v>3512.9706999999999</v>
      </c>
      <c r="AA1037" s="6">
        <v>0</v>
      </c>
      <c r="AB1037" s="6">
        <v>0</v>
      </c>
      <c r="AC1037" s="6">
        <v>139.6575</v>
      </c>
      <c r="AD1037" s="6">
        <v>0</v>
      </c>
      <c r="AE1037" s="6">
        <v>0</v>
      </c>
      <c r="AF1037" s="6">
        <v>10.395</v>
      </c>
      <c r="AG1037" s="6">
        <v>14637.9025</v>
      </c>
      <c r="AH1037" s="6">
        <v>7.4642999999999997</v>
      </c>
      <c r="AI1037" s="6">
        <v>0</v>
      </c>
      <c r="AJ1037" s="6">
        <v>-9999</v>
      </c>
      <c r="AK1037" s="6">
        <v>4173.4912999999997</v>
      </c>
      <c r="AL1037" s="6">
        <v>139.80000000000001</v>
      </c>
      <c r="AM1037" s="6">
        <v>3539.65</v>
      </c>
      <c r="AN1037" s="6">
        <v>54.355600000000003</v>
      </c>
      <c r="AO1037" s="6">
        <v>49.136699999999998</v>
      </c>
      <c r="AP1037" s="6">
        <v>183.554</v>
      </c>
      <c r="AQ1037" s="6">
        <v>12.925000000000001</v>
      </c>
      <c r="AR1037" s="6">
        <v>0</v>
      </c>
      <c r="AS1037" s="6">
        <v>0</v>
      </c>
      <c r="AT1037" s="6">
        <v>0</v>
      </c>
      <c r="AU1037" s="6">
        <v>0</v>
      </c>
      <c r="AV1037" s="6">
        <v>0</v>
      </c>
      <c r="AW1037" s="6">
        <v>0</v>
      </c>
      <c r="AX1037" s="6">
        <v>0</v>
      </c>
      <c r="AY1037" s="6">
        <v>0</v>
      </c>
      <c r="AZ1037" s="6">
        <v>0</v>
      </c>
      <c r="BA1037" s="6">
        <v>0</v>
      </c>
    </row>
    <row r="1038" spans="1:53" s="6" customFormat="1" x14ac:dyDescent="0.25">
      <c r="A1038" s="6">
        <v>2055</v>
      </c>
      <c r="B1038" s="6" t="s">
        <v>91</v>
      </c>
      <c r="C1038" s="6" t="s">
        <v>102</v>
      </c>
      <c r="D1038" s="16" t="s">
        <v>107</v>
      </c>
      <c r="E1038" s="6" t="s">
        <v>102</v>
      </c>
      <c r="F1038" s="6" t="s">
        <v>51</v>
      </c>
      <c r="G1038" s="6" t="s">
        <v>55</v>
      </c>
      <c r="H1038" s="6" t="s">
        <v>50</v>
      </c>
      <c r="I1038" s="6">
        <v>0.43840000000000001</v>
      </c>
      <c r="J1038" s="6">
        <v>1019.1408</v>
      </c>
      <c r="K1038" s="6">
        <v>3133.6864</v>
      </c>
      <c r="L1038" s="6">
        <v>125.69750000000001</v>
      </c>
      <c r="M1038" s="6">
        <v>0</v>
      </c>
      <c r="N1038" s="6">
        <v>13.38</v>
      </c>
      <c r="O1038" s="6">
        <v>2.5299999999999998</v>
      </c>
      <c r="P1038" s="6">
        <v>42.068399999999997</v>
      </c>
      <c r="Q1038" s="6">
        <v>94.3596</v>
      </c>
      <c r="R1038" s="6">
        <v>0</v>
      </c>
      <c r="S1038" s="6">
        <v>45.830199999999998</v>
      </c>
      <c r="T1038" s="6">
        <v>4.0053999999999998</v>
      </c>
      <c r="U1038" s="6">
        <v>0</v>
      </c>
      <c r="V1038" s="6">
        <v>0</v>
      </c>
      <c r="W1038" s="6">
        <v>2.8875000000000002</v>
      </c>
      <c r="X1038" s="6">
        <v>26.68</v>
      </c>
      <c r="Y1038" s="6">
        <v>0</v>
      </c>
      <c r="Z1038" s="6">
        <v>3516.6772999999998</v>
      </c>
      <c r="AA1038" s="6">
        <v>0</v>
      </c>
      <c r="AB1038" s="6">
        <v>0</v>
      </c>
      <c r="AC1038" s="6">
        <v>105.31</v>
      </c>
      <c r="AD1038" s="6">
        <v>0</v>
      </c>
      <c r="AE1038" s="6">
        <v>0</v>
      </c>
      <c r="AF1038" s="6">
        <v>9.4625000000000004</v>
      </c>
      <c r="AG1038" s="6">
        <v>14637.9025</v>
      </c>
      <c r="AH1038" s="6">
        <v>11.1967</v>
      </c>
      <c r="AI1038" s="6">
        <v>0</v>
      </c>
      <c r="AJ1038" s="6">
        <v>-9999</v>
      </c>
      <c r="AK1038" s="6">
        <v>4152.8271999999997</v>
      </c>
      <c r="AL1038" s="6">
        <v>139.07749999999999</v>
      </c>
      <c r="AM1038" s="6">
        <v>3543.3573000000001</v>
      </c>
      <c r="AN1038" s="6">
        <v>52.723199999999999</v>
      </c>
      <c r="AO1038" s="6">
        <v>94.3596</v>
      </c>
      <c r="AP1038" s="6">
        <v>158.5752</v>
      </c>
      <c r="AQ1038" s="6">
        <v>11.9925</v>
      </c>
      <c r="AR1038" s="6">
        <v>0</v>
      </c>
      <c r="AS1038" s="6">
        <v>0</v>
      </c>
      <c r="AT1038" s="6">
        <v>0</v>
      </c>
      <c r="AU1038" s="6">
        <v>0</v>
      </c>
      <c r="AV1038" s="6">
        <v>0</v>
      </c>
      <c r="AW1038" s="6">
        <v>0</v>
      </c>
      <c r="AX1038" s="6">
        <v>0</v>
      </c>
      <c r="AY1038" s="6">
        <v>0</v>
      </c>
      <c r="AZ1038" s="6">
        <v>0</v>
      </c>
      <c r="BA1038" s="6">
        <v>0</v>
      </c>
    </row>
    <row r="1039" spans="1:53" s="6" customFormat="1" x14ac:dyDescent="0.25">
      <c r="A1039" s="6">
        <v>2070</v>
      </c>
      <c r="B1039" s="6" t="s">
        <v>91</v>
      </c>
      <c r="C1039" s="6" t="s">
        <v>102</v>
      </c>
      <c r="D1039" s="16" t="s">
        <v>107</v>
      </c>
      <c r="E1039" s="6" t="s">
        <v>102</v>
      </c>
      <c r="F1039" s="6" t="s">
        <v>51</v>
      </c>
      <c r="G1039" s="6" t="s">
        <v>55</v>
      </c>
      <c r="H1039" s="6" t="s">
        <v>50</v>
      </c>
      <c r="I1039" s="6">
        <v>0.71779999999999999</v>
      </c>
      <c r="J1039" s="6">
        <v>1010.7107</v>
      </c>
      <c r="K1039" s="6">
        <v>3106.3078</v>
      </c>
      <c r="L1039" s="6">
        <v>124.58</v>
      </c>
      <c r="M1039" s="6">
        <v>0</v>
      </c>
      <c r="N1039" s="6">
        <v>13.18</v>
      </c>
      <c r="O1039" s="6">
        <v>2.5274999999999999</v>
      </c>
      <c r="P1039" s="6">
        <v>42.405200000000001</v>
      </c>
      <c r="Q1039" s="6">
        <v>195.8355</v>
      </c>
      <c r="R1039" s="6">
        <v>0</v>
      </c>
      <c r="S1039" s="6">
        <v>43.637799999999999</v>
      </c>
      <c r="T1039" s="6">
        <v>7.2367999999999997</v>
      </c>
      <c r="U1039" s="6">
        <v>0</v>
      </c>
      <c r="V1039" s="6">
        <v>0</v>
      </c>
      <c r="W1039" s="6">
        <v>2.71</v>
      </c>
      <c r="X1039" s="6">
        <v>26.677499999999998</v>
      </c>
      <c r="Y1039" s="6">
        <v>0</v>
      </c>
      <c r="Z1039" s="6">
        <v>3523.0344</v>
      </c>
      <c r="AA1039" s="6">
        <v>0</v>
      </c>
      <c r="AB1039" s="6">
        <v>0</v>
      </c>
      <c r="AC1039" s="6">
        <v>26.43</v>
      </c>
      <c r="AD1039" s="6">
        <v>0</v>
      </c>
      <c r="AE1039" s="6">
        <v>0</v>
      </c>
      <c r="AF1039" s="6">
        <v>8.0124999999999993</v>
      </c>
      <c r="AG1039" s="6">
        <v>14637.9025</v>
      </c>
      <c r="AH1039" s="6">
        <v>19.626799999999999</v>
      </c>
      <c r="AI1039" s="6">
        <v>0</v>
      </c>
      <c r="AJ1039" s="6">
        <v>-9999</v>
      </c>
      <c r="AK1039" s="6">
        <v>4117.0183999999999</v>
      </c>
      <c r="AL1039" s="6">
        <v>137.76</v>
      </c>
      <c r="AM1039" s="6">
        <v>3549.7118999999998</v>
      </c>
      <c r="AN1039" s="6">
        <v>53.584600000000002</v>
      </c>
      <c r="AO1039" s="6">
        <v>195.8355</v>
      </c>
      <c r="AP1039" s="6">
        <v>88.462000000000003</v>
      </c>
      <c r="AQ1039" s="6">
        <v>10.54</v>
      </c>
      <c r="AR1039" s="6">
        <v>0</v>
      </c>
      <c r="AS1039" s="6">
        <v>0</v>
      </c>
      <c r="AT1039" s="6">
        <v>0</v>
      </c>
      <c r="AU1039" s="6">
        <v>0</v>
      </c>
      <c r="AV1039" s="6">
        <v>0</v>
      </c>
      <c r="AW1039" s="6">
        <v>0</v>
      </c>
      <c r="AX1039" s="6">
        <v>0</v>
      </c>
      <c r="AY1039" s="6">
        <v>0</v>
      </c>
      <c r="AZ1039" s="6">
        <v>0</v>
      </c>
      <c r="BA1039" s="6">
        <v>0</v>
      </c>
    </row>
    <row r="1040" spans="1:53" s="6" customFormat="1" x14ac:dyDescent="0.25">
      <c r="A1040" s="6">
        <v>2085</v>
      </c>
      <c r="B1040" s="6" t="s">
        <v>91</v>
      </c>
      <c r="C1040" s="6" t="s">
        <v>102</v>
      </c>
      <c r="D1040" s="16" t="s">
        <v>107</v>
      </c>
      <c r="E1040" s="6" t="s">
        <v>102</v>
      </c>
      <c r="F1040" s="6" t="s">
        <v>51</v>
      </c>
      <c r="G1040" s="6" t="s">
        <v>55</v>
      </c>
      <c r="H1040" s="6" t="s">
        <v>50</v>
      </c>
      <c r="I1040" s="6">
        <v>0.99719999999999998</v>
      </c>
      <c r="J1040" s="6">
        <v>997.60580000000004</v>
      </c>
      <c r="K1040" s="6">
        <v>3072.7235000000001</v>
      </c>
      <c r="L1040" s="6">
        <v>122.9025</v>
      </c>
      <c r="M1040" s="6">
        <v>0</v>
      </c>
      <c r="N1040" s="6">
        <v>12.9125</v>
      </c>
      <c r="O1040" s="6">
        <v>2.4449999999999998</v>
      </c>
      <c r="P1040" s="6">
        <v>49.811999999999998</v>
      </c>
      <c r="Q1040" s="6">
        <v>149.20419999999999</v>
      </c>
      <c r="R1040" s="6">
        <v>0</v>
      </c>
      <c r="S1040" s="6">
        <v>40.538600000000002</v>
      </c>
      <c r="T1040" s="6">
        <v>88.180700000000002</v>
      </c>
      <c r="U1040" s="6">
        <v>0</v>
      </c>
      <c r="V1040" s="6">
        <v>0</v>
      </c>
      <c r="W1040" s="6">
        <v>2.42</v>
      </c>
      <c r="X1040" s="6">
        <v>25.327500000000001</v>
      </c>
      <c r="Y1040" s="6">
        <v>0</v>
      </c>
      <c r="Z1040" s="6">
        <v>3534.8384999999998</v>
      </c>
      <c r="AA1040" s="6">
        <v>0</v>
      </c>
      <c r="AB1040" s="6">
        <v>0</v>
      </c>
      <c r="AC1040" s="6">
        <v>14.215</v>
      </c>
      <c r="AD1040" s="6">
        <v>0</v>
      </c>
      <c r="AE1040" s="6">
        <v>0</v>
      </c>
      <c r="AF1040" s="6">
        <v>7.0549999999999997</v>
      </c>
      <c r="AG1040" s="6">
        <v>14637.9025</v>
      </c>
      <c r="AH1040" s="6">
        <v>32.731699999999996</v>
      </c>
      <c r="AI1040" s="6">
        <v>0</v>
      </c>
      <c r="AJ1040" s="6">
        <v>-9999</v>
      </c>
      <c r="AK1040" s="6">
        <v>4070.3292999999999</v>
      </c>
      <c r="AL1040" s="6">
        <v>135.815</v>
      </c>
      <c r="AM1040" s="6">
        <v>3560.1660000000002</v>
      </c>
      <c r="AN1040" s="6">
        <v>131.13929999999999</v>
      </c>
      <c r="AO1040" s="6">
        <v>149.20419999999999</v>
      </c>
      <c r="AP1040" s="6">
        <v>96.758700000000005</v>
      </c>
      <c r="AQ1040" s="6">
        <v>9.5</v>
      </c>
      <c r="AR1040" s="6">
        <v>0</v>
      </c>
      <c r="AS1040" s="6">
        <v>0</v>
      </c>
      <c r="AT1040" s="6">
        <v>0</v>
      </c>
      <c r="AU1040" s="6">
        <v>0</v>
      </c>
      <c r="AV1040" s="6">
        <v>0</v>
      </c>
      <c r="AW1040" s="6">
        <v>0</v>
      </c>
      <c r="AX1040" s="6">
        <v>0</v>
      </c>
      <c r="AY1040" s="6">
        <v>0</v>
      </c>
      <c r="AZ1040" s="6">
        <v>0</v>
      </c>
      <c r="BA1040" s="6">
        <v>0</v>
      </c>
    </row>
    <row r="1041" spans="1:53" s="6" customFormat="1" x14ac:dyDescent="0.25">
      <c r="A1041" s="6">
        <v>2100</v>
      </c>
      <c r="B1041" s="6" t="s">
        <v>91</v>
      </c>
      <c r="C1041" s="6" t="s">
        <v>102</v>
      </c>
      <c r="D1041" s="16" t="s">
        <v>107</v>
      </c>
      <c r="E1041" s="6" t="s">
        <v>102</v>
      </c>
      <c r="F1041" s="6" t="s">
        <v>51</v>
      </c>
      <c r="G1041" s="6" t="s">
        <v>55</v>
      </c>
      <c r="H1041" s="6" t="s">
        <v>50</v>
      </c>
      <c r="I1041" s="6">
        <v>1.2829999999999999</v>
      </c>
      <c r="J1041" s="6">
        <v>965.94320000000005</v>
      </c>
      <c r="K1041" s="6">
        <v>3034.4447</v>
      </c>
      <c r="L1041" s="6">
        <v>121.4875</v>
      </c>
      <c r="M1041" s="6">
        <v>0</v>
      </c>
      <c r="N1041" s="6">
        <v>12.657500000000001</v>
      </c>
      <c r="O1041" s="6">
        <v>2.3450000000000002</v>
      </c>
      <c r="P1041" s="6">
        <v>55.380200000000002</v>
      </c>
      <c r="Q1041" s="6">
        <v>104.9697</v>
      </c>
      <c r="R1041" s="6">
        <v>0</v>
      </c>
      <c r="S1041" s="6">
        <v>36.421999999999997</v>
      </c>
      <c r="T1041" s="6">
        <v>86.692999999999998</v>
      </c>
      <c r="U1041" s="6">
        <v>0</v>
      </c>
      <c r="V1041" s="6">
        <v>0</v>
      </c>
      <c r="W1041" s="6">
        <v>2.1324999999999998</v>
      </c>
      <c r="X1041" s="6">
        <v>24.684999999999999</v>
      </c>
      <c r="Y1041" s="6">
        <v>0</v>
      </c>
      <c r="Z1041" s="6">
        <v>3628.0603999999998</v>
      </c>
      <c r="AA1041" s="6">
        <v>0</v>
      </c>
      <c r="AB1041" s="6">
        <v>0</v>
      </c>
      <c r="AC1041" s="6">
        <v>7.0324999999999998</v>
      </c>
      <c r="AD1041" s="6">
        <v>0</v>
      </c>
      <c r="AE1041" s="6">
        <v>0</v>
      </c>
      <c r="AF1041" s="6">
        <v>6.2649999999999997</v>
      </c>
      <c r="AG1041" s="6">
        <v>14637.9025</v>
      </c>
      <c r="AH1041" s="6">
        <v>64.394300000000001</v>
      </c>
      <c r="AI1041" s="6">
        <v>0</v>
      </c>
      <c r="AJ1041" s="6">
        <v>-9999</v>
      </c>
      <c r="AK1041" s="6">
        <v>4000.3878</v>
      </c>
      <c r="AL1041" s="6">
        <v>134.14500000000001</v>
      </c>
      <c r="AM1041" s="6">
        <v>3652.7453999999998</v>
      </c>
      <c r="AN1041" s="6">
        <v>125.2475</v>
      </c>
      <c r="AO1041" s="6">
        <v>104.9697</v>
      </c>
      <c r="AP1041" s="6">
        <v>126.807</v>
      </c>
      <c r="AQ1041" s="6">
        <v>8.61</v>
      </c>
      <c r="AR1041" s="6">
        <v>0</v>
      </c>
      <c r="AS1041" s="6">
        <v>0</v>
      </c>
      <c r="AT1041" s="6">
        <v>0</v>
      </c>
      <c r="AU1041" s="6">
        <v>0</v>
      </c>
      <c r="AV1041" s="6">
        <v>0</v>
      </c>
      <c r="AW1041" s="6">
        <v>0</v>
      </c>
      <c r="AX1041" s="6">
        <v>0</v>
      </c>
      <c r="AY1041" s="6">
        <v>0</v>
      </c>
      <c r="AZ1041" s="6">
        <v>0</v>
      </c>
      <c r="BA1041" s="6">
        <v>0</v>
      </c>
    </row>
    <row r="1042" spans="1:53" s="6" customFormat="1" x14ac:dyDescent="0.25">
      <c r="A1042" s="6">
        <v>0</v>
      </c>
      <c r="B1042" s="6" t="s">
        <v>92</v>
      </c>
      <c r="C1042" s="6" t="s">
        <v>102</v>
      </c>
      <c r="D1042" s="16" t="s">
        <v>108</v>
      </c>
      <c r="E1042" s="6" t="s">
        <v>102</v>
      </c>
      <c r="F1042" s="6" t="s">
        <v>51</v>
      </c>
      <c r="G1042" s="6" t="s">
        <v>55</v>
      </c>
      <c r="H1042" s="6" t="s">
        <v>50</v>
      </c>
      <c r="I1042" s="6">
        <v>0</v>
      </c>
      <c r="J1042" s="6">
        <v>1509.5225</v>
      </c>
      <c r="K1042" s="6">
        <v>2555.9</v>
      </c>
      <c r="L1042" s="6">
        <v>34.512500000000003</v>
      </c>
      <c r="M1042" s="6">
        <v>0</v>
      </c>
      <c r="N1042" s="6">
        <v>9.7475000000000005</v>
      </c>
      <c r="O1042" s="6">
        <v>0.39</v>
      </c>
      <c r="P1042" s="6">
        <v>0.40500000000000003</v>
      </c>
      <c r="Q1042" s="6">
        <v>2.0499999999999998</v>
      </c>
      <c r="R1042" s="6">
        <v>0</v>
      </c>
      <c r="S1042" s="6">
        <v>7.4074999999999998</v>
      </c>
      <c r="T1042" s="6">
        <v>0</v>
      </c>
      <c r="U1042" s="6">
        <v>0</v>
      </c>
      <c r="V1042" s="6">
        <v>0</v>
      </c>
      <c r="W1042" s="6">
        <v>0.67</v>
      </c>
      <c r="X1042" s="6">
        <v>19.114999999999998</v>
      </c>
      <c r="Y1042" s="6">
        <v>0</v>
      </c>
      <c r="Z1042" s="6">
        <v>1867.4324999999999</v>
      </c>
      <c r="AA1042" s="6">
        <v>0</v>
      </c>
      <c r="AB1042" s="6">
        <v>0</v>
      </c>
      <c r="AC1042" s="6">
        <v>12.297499999999999</v>
      </c>
      <c r="AD1042" s="6">
        <v>0</v>
      </c>
      <c r="AE1042" s="6">
        <v>0</v>
      </c>
      <c r="AF1042" s="6">
        <v>2.7625000000000002</v>
      </c>
      <c r="AG1042" s="6">
        <v>31195.237499999999</v>
      </c>
      <c r="AH1042" s="6">
        <v>0</v>
      </c>
      <c r="AI1042" s="6">
        <v>0</v>
      </c>
      <c r="AJ1042" s="6">
        <v>-9999</v>
      </c>
      <c r="AK1042" s="6">
        <v>4065.4225000000001</v>
      </c>
      <c r="AL1042" s="6">
        <v>44.26</v>
      </c>
      <c r="AM1042" s="6">
        <v>1886.5474999999999</v>
      </c>
      <c r="AN1042" s="6">
        <v>8.0775000000000006</v>
      </c>
      <c r="AO1042" s="6">
        <v>2.0499999999999998</v>
      </c>
      <c r="AP1042" s="6">
        <v>12.702500000000001</v>
      </c>
      <c r="AQ1042" s="6">
        <v>3.1524999999999999</v>
      </c>
      <c r="AR1042" s="6">
        <v>0</v>
      </c>
      <c r="AS1042" s="6">
        <v>0</v>
      </c>
      <c r="AT1042" s="6">
        <v>0</v>
      </c>
      <c r="AU1042" s="6">
        <v>0</v>
      </c>
      <c r="AV1042" s="6">
        <v>0</v>
      </c>
      <c r="AW1042" s="6">
        <v>0</v>
      </c>
      <c r="AX1042" s="6">
        <v>0</v>
      </c>
      <c r="AY1042" s="6">
        <v>0</v>
      </c>
      <c r="AZ1042" s="6">
        <v>0</v>
      </c>
      <c r="BA1042" s="6">
        <v>0</v>
      </c>
    </row>
    <row r="1043" spans="1:53" s="6" customFormat="1" x14ac:dyDescent="0.25">
      <c r="A1043" s="6">
        <v>2010</v>
      </c>
      <c r="B1043" s="6" t="s">
        <v>92</v>
      </c>
      <c r="C1043" s="6" t="s">
        <v>102</v>
      </c>
      <c r="D1043" s="16" t="s">
        <v>108</v>
      </c>
      <c r="E1043" s="6" t="s">
        <v>102</v>
      </c>
      <c r="F1043" s="6" t="s">
        <v>51</v>
      </c>
      <c r="G1043" s="6" t="s">
        <v>55</v>
      </c>
      <c r="H1043" s="6" t="s">
        <v>50</v>
      </c>
      <c r="I1043" s="6">
        <v>0</v>
      </c>
      <c r="J1043" s="6">
        <v>1500.4974999999999</v>
      </c>
      <c r="K1043" s="6">
        <v>2517.25</v>
      </c>
      <c r="L1043" s="6">
        <v>33.972499999999997</v>
      </c>
      <c r="M1043" s="6">
        <v>0</v>
      </c>
      <c r="N1043" s="6">
        <v>8.7100000000000009</v>
      </c>
      <c r="O1043" s="6">
        <v>0.39</v>
      </c>
      <c r="P1043" s="6">
        <v>40.545000000000002</v>
      </c>
      <c r="Q1043" s="6">
        <v>4.3075000000000001</v>
      </c>
      <c r="R1043" s="6">
        <v>0</v>
      </c>
      <c r="S1043" s="6">
        <v>7.43</v>
      </c>
      <c r="T1043" s="6">
        <v>1.7500000000000002E-2</v>
      </c>
      <c r="U1043" s="6">
        <v>0</v>
      </c>
      <c r="V1043" s="6">
        <v>0</v>
      </c>
      <c r="W1043" s="6">
        <v>0.47499999999999998</v>
      </c>
      <c r="X1043" s="6">
        <v>18.7</v>
      </c>
      <c r="Y1043" s="6">
        <v>0</v>
      </c>
      <c r="Z1043" s="6">
        <v>1868.0650000000001</v>
      </c>
      <c r="AA1043" s="6">
        <v>0</v>
      </c>
      <c r="AB1043" s="6">
        <v>0</v>
      </c>
      <c r="AC1043" s="6">
        <v>10.0725</v>
      </c>
      <c r="AD1043" s="6">
        <v>0</v>
      </c>
      <c r="AE1043" s="6">
        <v>0</v>
      </c>
      <c r="AF1043" s="6">
        <v>2.7549999999999999</v>
      </c>
      <c r="AG1043" s="6">
        <v>31195.237499999999</v>
      </c>
      <c r="AH1043" s="6">
        <v>9.0250000000000004</v>
      </c>
      <c r="AI1043" s="6">
        <v>0</v>
      </c>
      <c r="AJ1043" s="6">
        <v>-9999</v>
      </c>
      <c r="AK1043" s="6">
        <v>4017.7474999999999</v>
      </c>
      <c r="AL1043" s="6">
        <v>42.682499999999997</v>
      </c>
      <c r="AM1043" s="6">
        <v>1886.7650000000001</v>
      </c>
      <c r="AN1043" s="6">
        <v>7.9225000000000003</v>
      </c>
      <c r="AO1043" s="6">
        <v>4.3075000000000001</v>
      </c>
      <c r="AP1043" s="6">
        <v>59.642499999999998</v>
      </c>
      <c r="AQ1043" s="6">
        <v>3.145</v>
      </c>
      <c r="AR1043" s="6">
        <v>0</v>
      </c>
      <c r="AS1043" s="6">
        <v>0</v>
      </c>
      <c r="AT1043" s="6">
        <v>0</v>
      </c>
      <c r="AU1043" s="6">
        <v>0</v>
      </c>
      <c r="AV1043" s="6">
        <v>0</v>
      </c>
      <c r="AW1043" s="6">
        <v>0</v>
      </c>
      <c r="AX1043" s="6">
        <v>0</v>
      </c>
      <c r="AY1043" s="6">
        <v>0</v>
      </c>
      <c r="AZ1043" s="6">
        <v>0</v>
      </c>
      <c r="BA1043" s="6">
        <v>0</v>
      </c>
    </row>
    <row r="1044" spans="1:53" s="6" customFormat="1" x14ac:dyDescent="0.25">
      <c r="A1044" s="6">
        <v>2025</v>
      </c>
      <c r="B1044" s="6" t="s">
        <v>92</v>
      </c>
      <c r="C1044" s="6" t="s">
        <v>102</v>
      </c>
      <c r="D1044" s="16" t="s">
        <v>108</v>
      </c>
      <c r="E1044" s="6" t="s">
        <v>102</v>
      </c>
      <c r="F1044" s="6" t="s">
        <v>51</v>
      </c>
      <c r="G1044" s="6" t="s">
        <v>55</v>
      </c>
      <c r="H1044" s="6" t="s">
        <v>50</v>
      </c>
      <c r="I1044" s="6">
        <v>8.2799999999999999E-2</v>
      </c>
      <c r="J1044" s="6">
        <v>1499.4875</v>
      </c>
      <c r="K1044" s="6">
        <v>2514.3649999999998</v>
      </c>
      <c r="L1044" s="6">
        <v>33.792499999999997</v>
      </c>
      <c r="M1044" s="6">
        <v>0</v>
      </c>
      <c r="N1044" s="6">
        <v>8.5924999999999994</v>
      </c>
      <c r="O1044" s="6">
        <v>0.39</v>
      </c>
      <c r="P1044" s="6">
        <v>17.46</v>
      </c>
      <c r="Q1044" s="6">
        <v>30.2775</v>
      </c>
      <c r="R1044" s="6">
        <v>0</v>
      </c>
      <c r="S1044" s="6">
        <v>7.3949999999999996</v>
      </c>
      <c r="T1044" s="6">
        <v>0.55249999999999999</v>
      </c>
      <c r="U1044" s="6">
        <v>0</v>
      </c>
      <c r="V1044" s="6">
        <v>0</v>
      </c>
      <c r="W1044" s="6">
        <v>0.47</v>
      </c>
      <c r="X1044" s="6">
        <v>18.552499999999998</v>
      </c>
      <c r="Y1044" s="6">
        <v>0</v>
      </c>
      <c r="Z1044" s="6">
        <v>1868.2525000000001</v>
      </c>
      <c r="AA1044" s="6">
        <v>0</v>
      </c>
      <c r="AB1044" s="6">
        <v>0</v>
      </c>
      <c r="AC1044" s="6">
        <v>9.8350000000000009</v>
      </c>
      <c r="AD1044" s="6">
        <v>0</v>
      </c>
      <c r="AE1044" s="6">
        <v>0</v>
      </c>
      <c r="AF1044" s="6">
        <v>2.7549999999999999</v>
      </c>
      <c r="AG1044" s="6">
        <v>31195.237499999999</v>
      </c>
      <c r="AH1044" s="6">
        <v>10.035</v>
      </c>
      <c r="AI1044" s="6">
        <v>0</v>
      </c>
      <c r="AJ1044" s="6">
        <v>-9999</v>
      </c>
      <c r="AK1044" s="6">
        <v>4013.8525</v>
      </c>
      <c r="AL1044" s="6">
        <v>42.384999999999998</v>
      </c>
      <c r="AM1044" s="6">
        <v>1886.8050000000001</v>
      </c>
      <c r="AN1044" s="6">
        <v>8.4175000000000004</v>
      </c>
      <c r="AO1044" s="6">
        <v>30.2775</v>
      </c>
      <c r="AP1044" s="6">
        <v>37.33</v>
      </c>
      <c r="AQ1044" s="6">
        <v>3.145</v>
      </c>
      <c r="AR1044" s="6">
        <v>0</v>
      </c>
      <c r="AS1044" s="6">
        <v>0</v>
      </c>
      <c r="AT1044" s="6">
        <v>0</v>
      </c>
      <c r="AU1044" s="6">
        <v>0</v>
      </c>
      <c r="AV1044" s="6">
        <v>0</v>
      </c>
      <c r="AW1044" s="6">
        <v>0</v>
      </c>
      <c r="AX1044" s="6">
        <v>0</v>
      </c>
      <c r="AY1044" s="6">
        <v>0</v>
      </c>
      <c r="AZ1044" s="6">
        <v>0</v>
      </c>
      <c r="BA1044" s="6">
        <v>0</v>
      </c>
    </row>
    <row r="1045" spans="1:53" s="6" customFormat="1" x14ac:dyDescent="0.25">
      <c r="A1045" s="6">
        <v>2040</v>
      </c>
      <c r="B1045" s="6" t="s">
        <v>92</v>
      </c>
      <c r="C1045" s="6" t="s">
        <v>102</v>
      </c>
      <c r="D1045" s="16" t="s">
        <v>108</v>
      </c>
      <c r="E1045" s="6" t="s">
        <v>102</v>
      </c>
      <c r="F1045" s="6" t="s">
        <v>51</v>
      </c>
      <c r="G1045" s="6" t="s">
        <v>55</v>
      </c>
      <c r="H1045" s="6" t="s">
        <v>50</v>
      </c>
      <c r="I1045" s="6">
        <v>0.2606</v>
      </c>
      <c r="J1045" s="6">
        <v>1497.0150000000001</v>
      </c>
      <c r="K1045" s="6">
        <v>2508.1325000000002</v>
      </c>
      <c r="L1045" s="6">
        <v>33.445</v>
      </c>
      <c r="M1045" s="6">
        <v>0</v>
      </c>
      <c r="N1045" s="6">
        <v>8.3324999999999996</v>
      </c>
      <c r="O1045" s="6">
        <v>0.38500000000000001</v>
      </c>
      <c r="P1045" s="6">
        <v>18.162500000000001</v>
      </c>
      <c r="Q1045" s="6">
        <v>27.5625</v>
      </c>
      <c r="R1045" s="6">
        <v>0</v>
      </c>
      <c r="S1045" s="6">
        <v>7.0750000000000002</v>
      </c>
      <c r="T1045" s="6">
        <v>10.015000000000001</v>
      </c>
      <c r="U1045" s="6">
        <v>0</v>
      </c>
      <c r="V1045" s="6">
        <v>0</v>
      </c>
      <c r="W1045" s="6">
        <v>0.44500000000000001</v>
      </c>
      <c r="X1045" s="6">
        <v>18.387499999999999</v>
      </c>
      <c r="Y1045" s="6">
        <v>0</v>
      </c>
      <c r="Z1045" s="6">
        <v>1868.8575000000001</v>
      </c>
      <c r="AA1045" s="6">
        <v>0</v>
      </c>
      <c r="AB1045" s="6">
        <v>0</v>
      </c>
      <c r="AC1045" s="6">
        <v>9.1624999999999996</v>
      </c>
      <c r="AD1045" s="6">
        <v>0</v>
      </c>
      <c r="AE1045" s="6">
        <v>0</v>
      </c>
      <c r="AF1045" s="6">
        <v>2.7275</v>
      </c>
      <c r="AG1045" s="6">
        <v>31195.237499999999</v>
      </c>
      <c r="AH1045" s="6">
        <v>12.5075</v>
      </c>
      <c r="AI1045" s="6">
        <v>0</v>
      </c>
      <c r="AJ1045" s="6">
        <v>-9999</v>
      </c>
      <c r="AK1045" s="6">
        <v>4005.1475</v>
      </c>
      <c r="AL1045" s="6">
        <v>41.777500000000003</v>
      </c>
      <c r="AM1045" s="6">
        <v>1887.2449999999999</v>
      </c>
      <c r="AN1045" s="6">
        <v>17.535</v>
      </c>
      <c r="AO1045" s="6">
        <v>27.5625</v>
      </c>
      <c r="AP1045" s="6">
        <v>39.832500000000003</v>
      </c>
      <c r="AQ1045" s="6">
        <v>3.1124999999999998</v>
      </c>
      <c r="AR1045" s="6">
        <v>0</v>
      </c>
      <c r="AS1045" s="6">
        <v>0</v>
      </c>
      <c r="AT1045" s="6">
        <v>0</v>
      </c>
      <c r="AU1045" s="6">
        <v>0</v>
      </c>
      <c r="AV1045" s="6">
        <v>0</v>
      </c>
      <c r="AW1045" s="6">
        <v>0</v>
      </c>
      <c r="AX1045" s="6">
        <v>0</v>
      </c>
      <c r="AY1045" s="6">
        <v>0</v>
      </c>
      <c r="AZ1045" s="6">
        <v>0</v>
      </c>
      <c r="BA1045" s="6">
        <v>0</v>
      </c>
    </row>
    <row r="1046" spans="1:53" s="6" customFormat="1" x14ac:dyDescent="0.25">
      <c r="A1046" s="6">
        <v>2055</v>
      </c>
      <c r="B1046" s="6" t="s">
        <v>92</v>
      </c>
      <c r="C1046" s="6" t="s">
        <v>102</v>
      </c>
      <c r="D1046" s="16" t="s">
        <v>108</v>
      </c>
      <c r="E1046" s="6" t="s">
        <v>102</v>
      </c>
      <c r="F1046" s="6" t="s">
        <v>51</v>
      </c>
      <c r="G1046" s="6" t="s">
        <v>55</v>
      </c>
      <c r="H1046" s="6" t="s">
        <v>50</v>
      </c>
      <c r="I1046" s="6">
        <v>0.43840000000000001</v>
      </c>
      <c r="J1046" s="6">
        <v>1493.1075000000001</v>
      </c>
      <c r="K1046" s="6">
        <v>2501.6</v>
      </c>
      <c r="L1046" s="6">
        <v>33.134999999999998</v>
      </c>
      <c r="M1046" s="6">
        <v>0</v>
      </c>
      <c r="N1046" s="6">
        <v>8.16</v>
      </c>
      <c r="O1046" s="6">
        <v>0.37</v>
      </c>
      <c r="P1046" s="6">
        <v>18.954999999999998</v>
      </c>
      <c r="Q1046" s="6">
        <v>31.835000000000001</v>
      </c>
      <c r="R1046" s="6">
        <v>0</v>
      </c>
      <c r="S1046" s="6">
        <v>5.9874999999999998</v>
      </c>
      <c r="T1046" s="6">
        <v>8.2074999999999996</v>
      </c>
      <c r="U1046" s="6">
        <v>0</v>
      </c>
      <c r="V1046" s="6">
        <v>0</v>
      </c>
      <c r="W1046" s="6">
        <v>0.39</v>
      </c>
      <c r="X1046" s="6">
        <v>17.670000000000002</v>
      </c>
      <c r="Y1046" s="6">
        <v>0</v>
      </c>
      <c r="Z1046" s="6">
        <v>1876.37</v>
      </c>
      <c r="AA1046" s="6">
        <v>0</v>
      </c>
      <c r="AB1046" s="6">
        <v>0</v>
      </c>
      <c r="AC1046" s="6">
        <v>7.4450000000000003</v>
      </c>
      <c r="AD1046" s="6">
        <v>0</v>
      </c>
      <c r="AE1046" s="6">
        <v>0</v>
      </c>
      <c r="AF1046" s="6">
        <v>2.5649999999999999</v>
      </c>
      <c r="AG1046" s="6">
        <v>31195.237499999999</v>
      </c>
      <c r="AH1046" s="6">
        <v>16.414999999999999</v>
      </c>
      <c r="AI1046" s="6">
        <v>0</v>
      </c>
      <c r="AJ1046" s="6">
        <v>-9999</v>
      </c>
      <c r="AK1046" s="6">
        <v>3994.7075</v>
      </c>
      <c r="AL1046" s="6">
        <v>41.295000000000002</v>
      </c>
      <c r="AM1046" s="6">
        <v>1894.04</v>
      </c>
      <c r="AN1046" s="6">
        <v>14.585000000000001</v>
      </c>
      <c r="AO1046" s="6">
        <v>31.835000000000001</v>
      </c>
      <c r="AP1046" s="6">
        <v>42.814999999999998</v>
      </c>
      <c r="AQ1046" s="6">
        <v>2.9350000000000001</v>
      </c>
      <c r="AR1046" s="6">
        <v>0</v>
      </c>
      <c r="AS1046" s="6">
        <v>0</v>
      </c>
      <c r="AT1046" s="6">
        <v>0</v>
      </c>
      <c r="AU1046" s="6">
        <v>0</v>
      </c>
      <c r="AV1046" s="6">
        <v>0</v>
      </c>
      <c r="AW1046" s="6">
        <v>0</v>
      </c>
      <c r="AX1046" s="6">
        <v>0</v>
      </c>
      <c r="AY1046" s="6">
        <v>0</v>
      </c>
      <c r="AZ1046" s="6">
        <v>0</v>
      </c>
      <c r="BA1046" s="6">
        <v>0</v>
      </c>
    </row>
    <row r="1047" spans="1:53" s="6" customFormat="1" x14ac:dyDescent="0.25">
      <c r="A1047" s="6">
        <v>2070</v>
      </c>
      <c r="B1047" s="6" t="s">
        <v>92</v>
      </c>
      <c r="C1047" s="6" t="s">
        <v>102</v>
      </c>
      <c r="D1047" s="16" t="s">
        <v>108</v>
      </c>
      <c r="E1047" s="6" t="s">
        <v>102</v>
      </c>
      <c r="F1047" s="6" t="s">
        <v>51</v>
      </c>
      <c r="G1047" s="6" t="s">
        <v>55</v>
      </c>
      <c r="H1047" s="6" t="s">
        <v>50</v>
      </c>
      <c r="I1047" s="6">
        <v>0.71779999999999999</v>
      </c>
      <c r="J1047" s="6">
        <v>1484.1224999999999</v>
      </c>
      <c r="K1047" s="6">
        <v>2490.2575000000002</v>
      </c>
      <c r="L1047" s="6">
        <v>32.6</v>
      </c>
      <c r="M1047" s="6">
        <v>0</v>
      </c>
      <c r="N1047" s="6">
        <v>8.0775000000000006</v>
      </c>
      <c r="O1047" s="6">
        <v>0.3175</v>
      </c>
      <c r="P1047" s="6">
        <v>17.2925</v>
      </c>
      <c r="Q1047" s="6">
        <v>43.185000000000002</v>
      </c>
      <c r="R1047" s="6">
        <v>0</v>
      </c>
      <c r="S1047" s="6">
        <v>5.45</v>
      </c>
      <c r="T1047" s="6">
        <v>7.1624999999999996</v>
      </c>
      <c r="U1047" s="6">
        <v>0</v>
      </c>
      <c r="V1047" s="6">
        <v>0</v>
      </c>
      <c r="W1047" s="6">
        <v>0.28499999999999998</v>
      </c>
      <c r="X1047" s="6">
        <v>17.489999999999998</v>
      </c>
      <c r="Y1047" s="6">
        <v>0</v>
      </c>
      <c r="Z1047" s="6">
        <v>1885.2750000000001</v>
      </c>
      <c r="AA1047" s="6">
        <v>0</v>
      </c>
      <c r="AB1047" s="6">
        <v>0</v>
      </c>
      <c r="AC1047" s="6">
        <v>3.01</v>
      </c>
      <c r="AD1047" s="6">
        <v>0</v>
      </c>
      <c r="AE1047" s="6">
        <v>0</v>
      </c>
      <c r="AF1047" s="6">
        <v>2.2875000000000001</v>
      </c>
      <c r="AG1047" s="6">
        <v>31195.237499999999</v>
      </c>
      <c r="AH1047" s="6">
        <v>25.4</v>
      </c>
      <c r="AI1047" s="6">
        <v>0</v>
      </c>
      <c r="AJ1047" s="6">
        <v>-9999</v>
      </c>
      <c r="AK1047" s="6">
        <v>3974.38</v>
      </c>
      <c r="AL1047" s="6">
        <v>40.677500000000002</v>
      </c>
      <c r="AM1047" s="6">
        <v>1902.7650000000001</v>
      </c>
      <c r="AN1047" s="6">
        <v>12.897500000000001</v>
      </c>
      <c r="AO1047" s="6">
        <v>43.185000000000002</v>
      </c>
      <c r="AP1047" s="6">
        <v>45.702500000000001</v>
      </c>
      <c r="AQ1047" s="6">
        <v>2.605</v>
      </c>
      <c r="AR1047" s="6">
        <v>0</v>
      </c>
      <c r="AS1047" s="6">
        <v>0</v>
      </c>
      <c r="AT1047" s="6">
        <v>0</v>
      </c>
      <c r="AU1047" s="6">
        <v>0</v>
      </c>
      <c r="AV1047" s="6">
        <v>0</v>
      </c>
      <c r="AW1047" s="6">
        <v>0</v>
      </c>
      <c r="AX1047" s="6">
        <v>0</v>
      </c>
      <c r="AY1047" s="6">
        <v>0</v>
      </c>
      <c r="AZ1047" s="6">
        <v>0</v>
      </c>
      <c r="BA1047" s="6">
        <v>0</v>
      </c>
    </row>
    <row r="1048" spans="1:53" s="6" customFormat="1" x14ac:dyDescent="0.25">
      <c r="A1048" s="6">
        <v>2085</v>
      </c>
      <c r="B1048" s="6" t="s">
        <v>92</v>
      </c>
      <c r="C1048" s="6" t="s">
        <v>102</v>
      </c>
      <c r="D1048" s="16" t="s">
        <v>108</v>
      </c>
      <c r="E1048" s="6" t="s">
        <v>102</v>
      </c>
      <c r="F1048" s="6" t="s">
        <v>51</v>
      </c>
      <c r="G1048" s="6" t="s">
        <v>55</v>
      </c>
      <c r="H1048" s="6" t="s">
        <v>50</v>
      </c>
      <c r="I1048" s="6">
        <v>0.99719999999999998</v>
      </c>
      <c r="J1048" s="6">
        <v>1465.1949999999999</v>
      </c>
      <c r="K1048" s="6">
        <v>2474.6774999999998</v>
      </c>
      <c r="L1048" s="6">
        <v>31.822500000000002</v>
      </c>
      <c r="M1048" s="6">
        <v>0</v>
      </c>
      <c r="N1048" s="6">
        <v>8.0374999999999996</v>
      </c>
      <c r="O1048" s="6">
        <v>0.26500000000000001</v>
      </c>
      <c r="P1048" s="6">
        <v>22.225000000000001</v>
      </c>
      <c r="Q1048" s="6">
        <v>42.28</v>
      </c>
      <c r="R1048" s="6">
        <v>0</v>
      </c>
      <c r="S1048" s="6">
        <v>4.8849999999999998</v>
      </c>
      <c r="T1048" s="6">
        <v>14.41</v>
      </c>
      <c r="U1048" s="6">
        <v>0</v>
      </c>
      <c r="V1048" s="6">
        <v>0</v>
      </c>
      <c r="W1048" s="6">
        <v>0.20749999999999999</v>
      </c>
      <c r="X1048" s="6">
        <v>17.447500000000002</v>
      </c>
      <c r="Y1048" s="6">
        <v>0</v>
      </c>
      <c r="Z1048" s="6">
        <v>1892.9974999999999</v>
      </c>
      <c r="AA1048" s="6">
        <v>0</v>
      </c>
      <c r="AB1048" s="6">
        <v>0</v>
      </c>
      <c r="AC1048" s="6">
        <v>1.4850000000000001</v>
      </c>
      <c r="AD1048" s="6">
        <v>0</v>
      </c>
      <c r="AE1048" s="6">
        <v>0</v>
      </c>
      <c r="AF1048" s="6">
        <v>1.95</v>
      </c>
      <c r="AG1048" s="6">
        <v>31195.237499999999</v>
      </c>
      <c r="AH1048" s="6">
        <v>44.327500000000001</v>
      </c>
      <c r="AI1048" s="6">
        <v>0</v>
      </c>
      <c r="AJ1048" s="6">
        <v>-9999</v>
      </c>
      <c r="AK1048" s="6">
        <v>3939.8724999999999</v>
      </c>
      <c r="AL1048" s="6">
        <v>39.86</v>
      </c>
      <c r="AM1048" s="6">
        <v>1910.4449999999999</v>
      </c>
      <c r="AN1048" s="6">
        <v>19.502500000000001</v>
      </c>
      <c r="AO1048" s="6">
        <v>42.28</v>
      </c>
      <c r="AP1048" s="6">
        <v>68.037499999999994</v>
      </c>
      <c r="AQ1048" s="6">
        <v>2.2149999999999999</v>
      </c>
      <c r="AR1048" s="6">
        <v>0</v>
      </c>
      <c r="AS1048" s="6">
        <v>0</v>
      </c>
      <c r="AT1048" s="6">
        <v>0</v>
      </c>
      <c r="AU1048" s="6">
        <v>0</v>
      </c>
      <c r="AV1048" s="6">
        <v>0</v>
      </c>
      <c r="AW1048" s="6">
        <v>0</v>
      </c>
      <c r="AX1048" s="6">
        <v>0</v>
      </c>
      <c r="AY1048" s="6">
        <v>0</v>
      </c>
      <c r="AZ1048" s="6">
        <v>0</v>
      </c>
      <c r="BA1048" s="6">
        <v>0</v>
      </c>
    </row>
    <row r="1049" spans="1:53" s="6" customFormat="1" x14ac:dyDescent="0.25">
      <c r="A1049" s="6">
        <v>2100</v>
      </c>
      <c r="B1049" s="6" t="s">
        <v>92</v>
      </c>
      <c r="C1049" s="6" t="s">
        <v>102</v>
      </c>
      <c r="D1049" s="16" t="s">
        <v>108</v>
      </c>
      <c r="E1049" s="6" t="s">
        <v>102</v>
      </c>
      <c r="F1049" s="6" t="s">
        <v>51</v>
      </c>
      <c r="G1049" s="6" t="s">
        <v>55</v>
      </c>
      <c r="H1049" s="6" t="s">
        <v>50</v>
      </c>
      <c r="I1049" s="6">
        <v>1.2829999999999999</v>
      </c>
      <c r="J1049" s="6">
        <v>1439.4349999999999</v>
      </c>
      <c r="K1049" s="6">
        <v>2451.1925000000001</v>
      </c>
      <c r="L1049" s="6">
        <v>31.3325</v>
      </c>
      <c r="M1049" s="6">
        <v>0</v>
      </c>
      <c r="N1049" s="6">
        <v>8.0374999999999996</v>
      </c>
      <c r="O1049" s="6">
        <v>0.15</v>
      </c>
      <c r="P1049" s="6">
        <v>31.085000000000001</v>
      </c>
      <c r="Q1049" s="6">
        <v>40.947499999999998</v>
      </c>
      <c r="R1049" s="6">
        <v>0</v>
      </c>
      <c r="S1049" s="6">
        <v>4.0774999999999997</v>
      </c>
      <c r="T1049" s="6">
        <v>17.5825</v>
      </c>
      <c r="U1049" s="6">
        <v>0</v>
      </c>
      <c r="V1049" s="6">
        <v>0</v>
      </c>
      <c r="W1049" s="6">
        <v>0.13750000000000001</v>
      </c>
      <c r="X1049" s="6">
        <v>17.322500000000002</v>
      </c>
      <c r="Y1049" s="6">
        <v>0</v>
      </c>
      <c r="Z1049" s="6">
        <v>1908.415</v>
      </c>
      <c r="AA1049" s="6">
        <v>0</v>
      </c>
      <c r="AB1049" s="6">
        <v>0</v>
      </c>
      <c r="AC1049" s="6">
        <v>0.82499999999999996</v>
      </c>
      <c r="AD1049" s="6">
        <v>0</v>
      </c>
      <c r="AE1049" s="6">
        <v>0</v>
      </c>
      <c r="AF1049" s="6">
        <v>1.585</v>
      </c>
      <c r="AG1049" s="6">
        <v>31195.237499999999</v>
      </c>
      <c r="AH1049" s="6">
        <v>70.087500000000006</v>
      </c>
      <c r="AI1049" s="6">
        <v>0</v>
      </c>
      <c r="AJ1049" s="6">
        <v>-9999</v>
      </c>
      <c r="AK1049" s="6">
        <v>3890.6275000000001</v>
      </c>
      <c r="AL1049" s="6">
        <v>39.369999999999997</v>
      </c>
      <c r="AM1049" s="6">
        <v>1925.7375</v>
      </c>
      <c r="AN1049" s="6">
        <v>21.797499999999999</v>
      </c>
      <c r="AO1049" s="6">
        <v>40.947499999999998</v>
      </c>
      <c r="AP1049" s="6">
        <v>101.9975</v>
      </c>
      <c r="AQ1049" s="6">
        <v>1.7350000000000001</v>
      </c>
      <c r="AR1049" s="6">
        <v>0</v>
      </c>
      <c r="AS1049" s="6">
        <v>0</v>
      </c>
      <c r="AT1049" s="6">
        <v>0</v>
      </c>
      <c r="AU1049" s="6">
        <v>0</v>
      </c>
      <c r="AV1049" s="6">
        <v>0</v>
      </c>
      <c r="AW1049" s="6">
        <v>0</v>
      </c>
      <c r="AX1049" s="6">
        <v>0</v>
      </c>
      <c r="AY1049" s="6">
        <v>0</v>
      </c>
      <c r="AZ1049" s="6">
        <v>0</v>
      </c>
      <c r="BA1049" s="6">
        <v>0</v>
      </c>
    </row>
    <row r="1050" spans="1:53" s="6" customFormat="1" x14ac:dyDescent="0.25">
      <c r="A1050" s="6">
        <v>0</v>
      </c>
      <c r="B1050" s="6" t="s">
        <v>97</v>
      </c>
      <c r="C1050" s="6" t="s">
        <v>102</v>
      </c>
      <c r="D1050" s="16" t="s">
        <v>107</v>
      </c>
      <c r="E1050" s="6" t="s">
        <v>102</v>
      </c>
      <c r="F1050" s="6" t="s">
        <v>51</v>
      </c>
      <c r="G1050" s="6" t="s">
        <v>55</v>
      </c>
      <c r="H1050" s="6" t="s">
        <v>50</v>
      </c>
      <c r="I1050" s="6">
        <v>0</v>
      </c>
      <c r="J1050" s="6">
        <v>1582.425</v>
      </c>
      <c r="K1050" s="6">
        <v>3193.1075000000001</v>
      </c>
      <c r="L1050" s="6">
        <v>171.875</v>
      </c>
      <c r="M1050" s="6">
        <v>0</v>
      </c>
      <c r="N1050" s="6">
        <v>24.125</v>
      </c>
      <c r="O1050" s="6">
        <v>5.9</v>
      </c>
      <c r="P1050" s="6">
        <v>31.177499999999998</v>
      </c>
      <c r="Q1050" s="6">
        <v>5.3550000000000004</v>
      </c>
      <c r="R1050" s="6">
        <v>0</v>
      </c>
      <c r="S1050" s="6">
        <v>29.655000000000001</v>
      </c>
      <c r="T1050" s="6">
        <v>0</v>
      </c>
      <c r="U1050" s="6">
        <v>0</v>
      </c>
      <c r="V1050" s="6">
        <v>0</v>
      </c>
      <c r="W1050" s="6">
        <v>0</v>
      </c>
      <c r="X1050" s="6">
        <v>43.762500000000003</v>
      </c>
      <c r="Y1050" s="6">
        <v>0</v>
      </c>
      <c r="Z1050" s="6">
        <v>5431.71</v>
      </c>
      <c r="AA1050" s="6">
        <v>0</v>
      </c>
      <c r="AB1050" s="6">
        <v>0</v>
      </c>
      <c r="AC1050" s="6">
        <v>374.35250000000002</v>
      </c>
      <c r="AD1050" s="6">
        <v>0</v>
      </c>
      <c r="AE1050" s="6">
        <v>0</v>
      </c>
      <c r="AF1050" s="6">
        <v>62.42</v>
      </c>
      <c r="AG1050" s="6">
        <v>17022.665000000001</v>
      </c>
      <c r="AH1050" s="6">
        <v>0</v>
      </c>
      <c r="AI1050" s="6">
        <v>0</v>
      </c>
      <c r="AJ1050" s="6">
        <v>-9999</v>
      </c>
      <c r="AK1050" s="6">
        <v>4775.5325000000003</v>
      </c>
      <c r="AL1050" s="6">
        <v>196</v>
      </c>
      <c r="AM1050" s="6">
        <v>5475.4724999999999</v>
      </c>
      <c r="AN1050" s="6">
        <v>29.655000000000001</v>
      </c>
      <c r="AO1050" s="6">
        <v>5.3550000000000004</v>
      </c>
      <c r="AP1050" s="6">
        <v>405.53</v>
      </c>
      <c r="AQ1050" s="6">
        <v>68.319999999999993</v>
      </c>
      <c r="AR1050" s="6">
        <v>0</v>
      </c>
      <c r="AS1050" s="6">
        <v>0</v>
      </c>
      <c r="AT1050" s="6">
        <v>0</v>
      </c>
      <c r="AU1050" s="6">
        <v>0</v>
      </c>
      <c r="AV1050" s="6">
        <v>0</v>
      </c>
      <c r="AW1050" s="6">
        <v>0</v>
      </c>
      <c r="AX1050" s="6">
        <v>0</v>
      </c>
      <c r="AY1050" s="6">
        <v>0</v>
      </c>
      <c r="AZ1050" s="6">
        <v>0</v>
      </c>
      <c r="BA1050" s="6">
        <v>0</v>
      </c>
    </row>
    <row r="1051" spans="1:53" s="6" customFormat="1" x14ac:dyDescent="0.25">
      <c r="A1051" s="6">
        <v>2010</v>
      </c>
      <c r="B1051" s="6" t="s">
        <v>97</v>
      </c>
      <c r="C1051" s="6" t="s">
        <v>102</v>
      </c>
      <c r="D1051" s="16" t="s">
        <v>107</v>
      </c>
      <c r="E1051" s="6" t="s">
        <v>102</v>
      </c>
      <c r="F1051" s="6" t="s">
        <v>51</v>
      </c>
      <c r="G1051" s="6" t="s">
        <v>55</v>
      </c>
      <c r="H1051" s="6" t="s">
        <v>50</v>
      </c>
      <c r="I1051" s="6">
        <v>0</v>
      </c>
      <c r="J1051" s="6">
        <v>1568.93</v>
      </c>
      <c r="K1051" s="6">
        <v>3136.9175</v>
      </c>
      <c r="L1051" s="6">
        <v>169.92250000000001</v>
      </c>
      <c r="M1051" s="6">
        <v>0</v>
      </c>
      <c r="N1051" s="6">
        <v>23.947500000000002</v>
      </c>
      <c r="O1051" s="6">
        <v>5.8975</v>
      </c>
      <c r="P1051" s="6">
        <v>87.322500000000005</v>
      </c>
      <c r="Q1051" s="6">
        <v>19.155899999999999</v>
      </c>
      <c r="R1051" s="6">
        <v>0</v>
      </c>
      <c r="S1051" s="6">
        <v>26.375</v>
      </c>
      <c r="T1051" s="6">
        <v>1.6675</v>
      </c>
      <c r="U1051" s="6">
        <v>0</v>
      </c>
      <c r="V1051" s="6">
        <v>0</v>
      </c>
      <c r="W1051" s="6">
        <v>0</v>
      </c>
      <c r="X1051" s="6">
        <v>43.762500000000003</v>
      </c>
      <c r="Y1051" s="6">
        <v>0</v>
      </c>
      <c r="Z1051" s="6">
        <v>5436.6324999999997</v>
      </c>
      <c r="AA1051" s="6">
        <v>0</v>
      </c>
      <c r="AB1051" s="6">
        <v>0</v>
      </c>
      <c r="AC1051" s="6">
        <v>359.58409999999998</v>
      </c>
      <c r="AD1051" s="6">
        <v>0</v>
      </c>
      <c r="AE1051" s="6">
        <v>0</v>
      </c>
      <c r="AF1051" s="6">
        <v>62.255000000000003</v>
      </c>
      <c r="AG1051" s="6">
        <v>17022.665000000001</v>
      </c>
      <c r="AH1051" s="6">
        <v>13.494999999999999</v>
      </c>
      <c r="AI1051" s="6">
        <v>0</v>
      </c>
      <c r="AJ1051" s="6">
        <v>-9999</v>
      </c>
      <c r="AK1051" s="6">
        <v>4705.8474999999999</v>
      </c>
      <c r="AL1051" s="6">
        <v>193.87</v>
      </c>
      <c r="AM1051" s="6">
        <v>5480.3950000000004</v>
      </c>
      <c r="AN1051" s="6">
        <v>28.0425</v>
      </c>
      <c r="AO1051" s="6">
        <v>19.155899999999999</v>
      </c>
      <c r="AP1051" s="6">
        <v>460.40159999999997</v>
      </c>
      <c r="AQ1051" s="6">
        <v>68.152500000000003</v>
      </c>
      <c r="AR1051" s="6">
        <v>0</v>
      </c>
      <c r="AS1051" s="6">
        <v>0</v>
      </c>
      <c r="AT1051" s="6">
        <v>0</v>
      </c>
      <c r="AU1051" s="6">
        <v>0</v>
      </c>
      <c r="AV1051" s="6">
        <v>0</v>
      </c>
      <c r="AW1051" s="6">
        <v>0</v>
      </c>
      <c r="AX1051" s="6">
        <v>0</v>
      </c>
      <c r="AY1051" s="6">
        <v>0</v>
      </c>
      <c r="AZ1051" s="6">
        <v>0</v>
      </c>
      <c r="BA1051" s="6">
        <v>0</v>
      </c>
    </row>
    <row r="1052" spans="1:53" s="6" customFormat="1" x14ac:dyDescent="0.25">
      <c r="A1052" s="6">
        <v>2025</v>
      </c>
      <c r="B1052" s="6" t="s">
        <v>97</v>
      </c>
      <c r="C1052" s="6" t="s">
        <v>102</v>
      </c>
      <c r="D1052" s="16" t="s">
        <v>107</v>
      </c>
      <c r="E1052" s="6" t="s">
        <v>102</v>
      </c>
      <c r="F1052" s="6" t="s">
        <v>51</v>
      </c>
      <c r="G1052" s="6" t="s">
        <v>55</v>
      </c>
      <c r="H1052" s="6" t="s">
        <v>50</v>
      </c>
      <c r="I1052" s="6">
        <v>8.2799999999999999E-2</v>
      </c>
      <c r="J1052" s="6">
        <v>1565.1125</v>
      </c>
      <c r="K1052" s="6">
        <v>3124.0374999999999</v>
      </c>
      <c r="L1052" s="6">
        <v>167.13749999999999</v>
      </c>
      <c r="M1052" s="6">
        <v>0</v>
      </c>
      <c r="N1052" s="6">
        <v>23.545000000000002</v>
      </c>
      <c r="O1052" s="6">
        <v>5.8949999999999996</v>
      </c>
      <c r="P1052" s="6">
        <v>81.288899999999998</v>
      </c>
      <c r="Q1052" s="6">
        <v>37.545000000000002</v>
      </c>
      <c r="R1052" s="6">
        <v>0</v>
      </c>
      <c r="S1052" s="6">
        <v>25.680099999999999</v>
      </c>
      <c r="T1052" s="6">
        <v>6.2408000000000001</v>
      </c>
      <c r="U1052" s="6">
        <v>0</v>
      </c>
      <c r="V1052" s="6">
        <v>0</v>
      </c>
      <c r="W1052" s="6">
        <v>0</v>
      </c>
      <c r="X1052" s="6">
        <v>43.768099999999997</v>
      </c>
      <c r="Y1052" s="6">
        <v>0</v>
      </c>
      <c r="Z1052" s="6">
        <v>5438.5852000000004</v>
      </c>
      <c r="AA1052" s="6">
        <v>0</v>
      </c>
      <c r="AB1052" s="6">
        <v>0</v>
      </c>
      <c r="AC1052" s="6">
        <v>357.53829999999999</v>
      </c>
      <c r="AD1052" s="6">
        <v>0</v>
      </c>
      <c r="AE1052" s="6">
        <v>0</v>
      </c>
      <c r="AF1052" s="6">
        <v>62.178600000000003</v>
      </c>
      <c r="AG1052" s="6">
        <v>17022.665000000001</v>
      </c>
      <c r="AH1052" s="6">
        <v>17.3125</v>
      </c>
      <c r="AI1052" s="6">
        <v>0</v>
      </c>
      <c r="AJ1052" s="6">
        <v>-9999</v>
      </c>
      <c r="AK1052" s="6">
        <v>4689.1499999999996</v>
      </c>
      <c r="AL1052" s="6">
        <v>190.6825</v>
      </c>
      <c r="AM1052" s="6">
        <v>5482.3531999999996</v>
      </c>
      <c r="AN1052" s="6">
        <v>31.9209</v>
      </c>
      <c r="AO1052" s="6">
        <v>37.545000000000002</v>
      </c>
      <c r="AP1052" s="6">
        <v>456.1397</v>
      </c>
      <c r="AQ1052" s="6">
        <v>68.073599999999999</v>
      </c>
      <c r="AR1052" s="6">
        <v>0</v>
      </c>
      <c r="AS1052" s="6">
        <v>0</v>
      </c>
      <c r="AT1052" s="6">
        <v>0</v>
      </c>
      <c r="AU1052" s="6">
        <v>0</v>
      </c>
      <c r="AV1052" s="6">
        <v>0</v>
      </c>
      <c r="AW1052" s="6">
        <v>0</v>
      </c>
      <c r="AX1052" s="6">
        <v>0</v>
      </c>
      <c r="AY1052" s="6">
        <v>0</v>
      </c>
      <c r="AZ1052" s="6">
        <v>0</v>
      </c>
      <c r="BA1052" s="6">
        <v>0</v>
      </c>
    </row>
    <row r="1053" spans="1:53" s="6" customFormat="1" x14ac:dyDescent="0.25">
      <c r="A1053" s="6">
        <v>2040</v>
      </c>
      <c r="B1053" s="6" t="s">
        <v>97</v>
      </c>
      <c r="C1053" s="6" t="s">
        <v>102</v>
      </c>
      <c r="D1053" s="16" t="s">
        <v>107</v>
      </c>
      <c r="E1053" s="6" t="s">
        <v>102</v>
      </c>
      <c r="F1053" s="6" t="s">
        <v>51</v>
      </c>
      <c r="G1053" s="6" t="s">
        <v>55</v>
      </c>
      <c r="H1053" s="6" t="s">
        <v>50</v>
      </c>
      <c r="I1053" s="6">
        <v>0.2606</v>
      </c>
      <c r="J1053" s="6">
        <v>1550.9925000000001</v>
      </c>
      <c r="K1053" s="6">
        <v>3087.4625000000001</v>
      </c>
      <c r="L1053" s="6">
        <v>161.44749999999999</v>
      </c>
      <c r="M1053" s="6">
        <v>0</v>
      </c>
      <c r="N1053" s="6">
        <v>22.225000000000001</v>
      </c>
      <c r="O1053" s="6">
        <v>5.8849999999999998</v>
      </c>
      <c r="P1053" s="6">
        <v>110.53189999999999</v>
      </c>
      <c r="Q1053" s="6">
        <v>65.741900000000001</v>
      </c>
      <c r="R1053" s="6">
        <v>0</v>
      </c>
      <c r="S1053" s="6">
        <v>24.884</v>
      </c>
      <c r="T1053" s="6">
        <v>12.579000000000001</v>
      </c>
      <c r="U1053" s="6">
        <v>0</v>
      </c>
      <c r="V1053" s="6">
        <v>0</v>
      </c>
      <c r="W1053" s="6">
        <v>0</v>
      </c>
      <c r="X1053" s="6">
        <v>43.496099999999998</v>
      </c>
      <c r="Y1053" s="6">
        <v>0</v>
      </c>
      <c r="Z1053" s="6">
        <v>5443.6316999999999</v>
      </c>
      <c r="AA1053" s="6">
        <v>0</v>
      </c>
      <c r="AB1053" s="6">
        <v>0</v>
      </c>
      <c r="AC1053" s="6">
        <v>333.6155</v>
      </c>
      <c r="AD1053" s="6">
        <v>0</v>
      </c>
      <c r="AE1053" s="6">
        <v>0</v>
      </c>
      <c r="AF1053" s="6">
        <v>61.939799999999998</v>
      </c>
      <c r="AG1053" s="6">
        <v>17022.665000000001</v>
      </c>
      <c r="AH1053" s="6">
        <v>31.432500000000001</v>
      </c>
      <c r="AI1053" s="6">
        <v>0</v>
      </c>
      <c r="AJ1053" s="6">
        <v>-9999</v>
      </c>
      <c r="AK1053" s="6">
        <v>4638.4549999999999</v>
      </c>
      <c r="AL1053" s="6">
        <v>183.67250000000001</v>
      </c>
      <c r="AM1053" s="6">
        <v>5487.1278000000002</v>
      </c>
      <c r="AN1053" s="6">
        <v>37.463099999999997</v>
      </c>
      <c r="AO1053" s="6">
        <v>65.741900000000001</v>
      </c>
      <c r="AP1053" s="6">
        <v>475.57990000000001</v>
      </c>
      <c r="AQ1053" s="6">
        <v>67.824799999999996</v>
      </c>
      <c r="AR1053" s="6">
        <v>0</v>
      </c>
      <c r="AS1053" s="6">
        <v>0</v>
      </c>
      <c r="AT1053" s="6">
        <v>0</v>
      </c>
      <c r="AU1053" s="6">
        <v>0</v>
      </c>
      <c r="AV1053" s="6">
        <v>0</v>
      </c>
      <c r="AW1053" s="6">
        <v>0</v>
      </c>
      <c r="AX1053" s="6">
        <v>0</v>
      </c>
      <c r="AY1053" s="6">
        <v>0</v>
      </c>
      <c r="AZ1053" s="6">
        <v>0</v>
      </c>
      <c r="BA1053" s="6">
        <v>0</v>
      </c>
    </row>
    <row r="1054" spans="1:53" s="6" customFormat="1" x14ac:dyDescent="0.25">
      <c r="A1054" s="6">
        <v>2055</v>
      </c>
      <c r="B1054" s="6" t="s">
        <v>97</v>
      </c>
      <c r="C1054" s="6" t="s">
        <v>102</v>
      </c>
      <c r="D1054" s="16" t="s">
        <v>107</v>
      </c>
      <c r="E1054" s="6" t="s">
        <v>102</v>
      </c>
      <c r="F1054" s="6" t="s">
        <v>51</v>
      </c>
      <c r="G1054" s="6" t="s">
        <v>55</v>
      </c>
      <c r="H1054" s="6" t="s">
        <v>50</v>
      </c>
      <c r="I1054" s="6">
        <v>0.43840000000000001</v>
      </c>
      <c r="J1054" s="6">
        <v>1526.8372999999999</v>
      </c>
      <c r="K1054" s="6">
        <v>3038.99</v>
      </c>
      <c r="L1054" s="6">
        <v>154.43790000000001</v>
      </c>
      <c r="M1054" s="6">
        <v>0</v>
      </c>
      <c r="N1054" s="6">
        <v>19.616499999999998</v>
      </c>
      <c r="O1054" s="6">
        <v>5.8650000000000002</v>
      </c>
      <c r="P1054" s="6">
        <v>144.12190000000001</v>
      </c>
      <c r="Q1054" s="6">
        <v>247.5232</v>
      </c>
      <c r="R1054" s="6">
        <v>0</v>
      </c>
      <c r="S1054" s="6">
        <v>24.166499999999999</v>
      </c>
      <c r="T1054" s="6">
        <v>6.7041000000000004</v>
      </c>
      <c r="U1054" s="6">
        <v>0</v>
      </c>
      <c r="V1054" s="6">
        <v>0</v>
      </c>
      <c r="W1054" s="6">
        <v>0</v>
      </c>
      <c r="X1054" s="6">
        <v>42.730800000000002</v>
      </c>
      <c r="Y1054" s="6">
        <v>0</v>
      </c>
      <c r="Z1054" s="6">
        <v>5454.8055999999997</v>
      </c>
      <c r="AA1054" s="6">
        <v>0</v>
      </c>
      <c r="AB1054" s="6">
        <v>0</v>
      </c>
      <c r="AC1054" s="6">
        <v>174.69040000000001</v>
      </c>
      <c r="AD1054" s="6">
        <v>0</v>
      </c>
      <c r="AE1054" s="6">
        <v>0</v>
      </c>
      <c r="AF1054" s="6">
        <v>59.788200000000003</v>
      </c>
      <c r="AG1054" s="6">
        <v>17022.665000000001</v>
      </c>
      <c r="AH1054" s="6">
        <v>55.587699999999998</v>
      </c>
      <c r="AI1054" s="6">
        <v>0</v>
      </c>
      <c r="AJ1054" s="6">
        <v>-9999</v>
      </c>
      <c r="AK1054" s="6">
        <v>4565.8272999999999</v>
      </c>
      <c r="AL1054" s="6">
        <v>174.05439999999999</v>
      </c>
      <c r="AM1054" s="6">
        <v>5497.5362999999998</v>
      </c>
      <c r="AN1054" s="6">
        <v>30.8706</v>
      </c>
      <c r="AO1054" s="6">
        <v>247.5232</v>
      </c>
      <c r="AP1054" s="6">
        <v>374.4</v>
      </c>
      <c r="AQ1054" s="6">
        <v>65.653199999999998</v>
      </c>
      <c r="AR1054" s="6">
        <v>0</v>
      </c>
      <c r="AS1054" s="6">
        <v>0</v>
      </c>
      <c r="AT1054" s="6">
        <v>0</v>
      </c>
      <c r="AU1054" s="6">
        <v>0</v>
      </c>
      <c r="AV1054" s="6">
        <v>0</v>
      </c>
      <c r="AW1054" s="6">
        <v>0</v>
      </c>
      <c r="AX1054" s="6">
        <v>0</v>
      </c>
      <c r="AY1054" s="6">
        <v>0</v>
      </c>
      <c r="AZ1054" s="6">
        <v>0</v>
      </c>
      <c r="BA1054" s="6">
        <v>0</v>
      </c>
    </row>
    <row r="1055" spans="1:53" s="6" customFormat="1" x14ac:dyDescent="0.25">
      <c r="A1055" s="6">
        <v>2070</v>
      </c>
      <c r="B1055" s="6" t="s">
        <v>97</v>
      </c>
      <c r="C1055" s="6" t="s">
        <v>102</v>
      </c>
      <c r="D1055" s="16" t="s">
        <v>107</v>
      </c>
      <c r="E1055" s="6" t="s">
        <v>102</v>
      </c>
      <c r="F1055" s="6" t="s">
        <v>51</v>
      </c>
      <c r="G1055" s="6" t="s">
        <v>55</v>
      </c>
      <c r="H1055" s="6" t="s">
        <v>50</v>
      </c>
      <c r="I1055" s="6">
        <v>0.71779999999999999</v>
      </c>
      <c r="J1055" s="6">
        <v>1478.8896</v>
      </c>
      <c r="K1055" s="6">
        <v>2958.16</v>
      </c>
      <c r="L1055" s="6">
        <v>146.6986</v>
      </c>
      <c r="M1055" s="6">
        <v>0</v>
      </c>
      <c r="N1055" s="6">
        <v>17.2575</v>
      </c>
      <c r="O1055" s="6">
        <v>5.77</v>
      </c>
      <c r="P1055" s="6">
        <v>143.72300000000001</v>
      </c>
      <c r="Q1055" s="6">
        <v>445.7747</v>
      </c>
      <c r="R1055" s="6">
        <v>0</v>
      </c>
      <c r="S1055" s="6">
        <v>21.688600000000001</v>
      </c>
      <c r="T1055" s="6">
        <v>14.6119</v>
      </c>
      <c r="U1055" s="6">
        <v>0</v>
      </c>
      <c r="V1055" s="6">
        <v>0</v>
      </c>
      <c r="W1055" s="6">
        <v>0</v>
      </c>
      <c r="X1055" s="6">
        <v>40.8249</v>
      </c>
      <c r="Y1055" s="6">
        <v>0</v>
      </c>
      <c r="Z1055" s="6">
        <v>5465.9825000000001</v>
      </c>
      <c r="AA1055" s="6">
        <v>0</v>
      </c>
      <c r="AB1055" s="6">
        <v>0</v>
      </c>
      <c r="AC1055" s="6">
        <v>67.418499999999995</v>
      </c>
      <c r="AD1055" s="6">
        <v>0</v>
      </c>
      <c r="AE1055" s="6">
        <v>0</v>
      </c>
      <c r="AF1055" s="6">
        <v>45.53</v>
      </c>
      <c r="AG1055" s="6">
        <v>17022.665000000001</v>
      </c>
      <c r="AH1055" s="6">
        <v>103.5354</v>
      </c>
      <c r="AI1055" s="6">
        <v>0</v>
      </c>
      <c r="AJ1055" s="6">
        <v>-9999</v>
      </c>
      <c r="AK1055" s="6">
        <v>4437.0496000000003</v>
      </c>
      <c r="AL1055" s="6">
        <v>163.95609999999999</v>
      </c>
      <c r="AM1055" s="6">
        <v>5506.8073000000004</v>
      </c>
      <c r="AN1055" s="6">
        <v>36.3005</v>
      </c>
      <c r="AO1055" s="6">
        <v>445.7747</v>
      </c>
      <c r="AP1055" s="6">
        <v>314.67680000000001</v>
      </c>
      <c r="AQ1055" s="6">
        <v>51.3</v>
      </c>
      <c r="AR1055" s="6">
        <v>0</v>
      </c>
      <c r="AS1055" s="6">
        <v>0</v>
      </c>
      <c r="AT1055" s="6">
        <v>0</v>
      </c>
      <c r="AU1055" s="6">
        <v>0</v>
      </c>
      <c r="AV1055" s="6">
        <v>0</v>
      </c>
      <c r="AW1055" s="6">
        <v>0</v>
      </c>
      <c r="AX1055" s="6">
        <v>0</v>
      </c>
      <c r="AY1055" s="6">
        <v>0</v>
      </c>
      <c r="AZ1055" s="6">
        <v>0</v>
      </c>
      <c r="BA1055" s="6">
        <v>0</v>
      </c>
    </row>
    <row r="1056" spans="1:53" s="6" customFormat="1" x14ac:dyDescent="0.25">
      <c r="A1056" s="6">
        <v>2085</v>
      </c>
      <c r="B1056" s="6" t="s">
        <v>97</v>
      </c>
      <c r="C1056" s="6" t="s">
        <v>102</v>
      </c>
      <c r="D1056" s="16" t="s">
        <v>107</v>
      </c>
      <c r="E1056" s="6" t="s">
        <v>102</v>
      </c>
      <c r="F1056" s="6" t="s">
        <v>51</v>
      </c>
      <c r="G1056" s="6" t="s">
        <v>55</v>
      </c>
      <c r="H1056" s="6" t="s">
        <v>50</v>
      </c>
      <c r="I1056" s="6">
        <v>0.99719999999999998</v>
      </c>
      <c r="J1056" s="6">
        <v>1406.5338999999999</v>
      </c>
      <c r="K1056" s="6">
        <v>2862.165</v>
      </c>
      <c r="L1056" s="6">
        <v>130.3929</v>
      </c>
      <c r="M1056" s="6">
        <v>0</v>
      </c>
      <c r="N1056" s="6">
        <v>12.945</v>
      </c>
      <c r="O1056" s="6">
        <v>5.5875000000000004</v>
      </c>
      <c r="P1056" s="6">
        <v>164.7944</v>
      </c>
      <c r="Q1056" s="6">
        <v>345.69260000000003</v>
      </c>
      <c r="R1056" s="6">
        <v>0</v>
      </c>
      <c r="S1056" s="6">
        <v>18.9224</v>
      </c>
      <c r="T1056" s="6">
        <v>236.79769999999999</v>
      </c>
      <c r="U1056" s="6">
        <v>0</v>
      </c>
      <c r="V1056" s="6">
        <v>0</v>
      </c>
      <c r="W1056" s="6">
        <v>0</v>
      </c>
      <c r="X1056" s="6">
        <v>39.006300000000003</v>
      </c>
      <c r="Y1056" s="6">
        <v>0</v>
      </c>
      <c r="Z1056" s="6">
        <v>5485.1647999999996</v>
      </c>
      <c r="AA1056" s="6">
        <v>0</v>
      </c>
      <c r="AB1056" s="6">
        <v>0</v>
      </c>
      <c r="AC1056" s="6">
        <v>39.024000000000001</v>
      </c>
      <c r="AD1056" s="6">
        <v>0</v>
      </c>
      <c r="AE1056" s="6">
        <v>0</v>
      </c>
      <c r="AF1056" s="6">
        <v>32.947499999999998</v>
      </c>
      <c r="AG1056" s="6">
        <v>17022.665000000001</v>
      </c>
      <c r="AH1056" s="6">
        <v>175.89109999999999</v>
      </c>
      <c r="AI1056" s="6">
        <v>0</v>
      </c>
      <c r="AJ1056" s="6">
        <v>-9999</v>
      </c>
      <c r="AK1056" s="6">
        <v>4268.6989000000003</v>
      </c>
      <c r="AL1056" s="6">
        <v>143.33789999999999</v>
      </c>
      <c r="AM1056" s="6">
        <v>5524.1710999999996</v>
      </c>
      <c r="AN1056" s="6">
        <v>255.7201</v>
      </c>
      <c r="AO1056" s="6">
        <v>345.69260000000003</v>
      </c>
      <c r="AP1056" s="6">
        <v>379.70949999999999</v>
      </c>
      <c r="AQ1056" s="6">
        <v>38.534999999999997</v>
      </c>
      <c r="AR1056" s="6">
        <v>0</v>
      </c>
      <c r="AS1056" s="6">
        <v>0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0</v>
      </c>
      <c r="AZ1056" s="6">
        <v>0</v>
      </c>
      <c r="BA1056" s="6">
        <v>0</v>
      </c>
    </row>
    <row r="1057" spans="1:53" s="6" customFormat="1" x14ac:dyDescent="0.25">
      <c r="A1057" s="6">
        <v>2100</v>
      </c>
      <c r="B1057" s="6" t="s">
        <v>97</v>
      </c>
      <c r="C1057" s="6" t="s">
        <v>102</v>
      </c>
      <c r="D1057" s="16" t="s">
        <v>107</v>
      </c>
      <c r="E1057" s="6" t="s">
        <v>102</v>
      </c>
      <c r="F1057" s="6" t="s">
        <v>51</v>
      </c>
      <c r="G1057" s="6" t="s">
        <v>55</v>
      </c>
      <c r="H1057" s="6" t="s">
        <v>50</v>
      </c>
      <c r="I1057" s="6">
        <v>1.2829999999999999</v>
      </c>
      <c r="J1057" s="6">
        <v>1335.7837</v>
      </c>
      <c r="K1057" s="6">
        <v>2759.0875000000001</v>
      </c>
      <c r="L1057" s="6">
        <v>114.22</v>
      </c>
      <c r="M1057" s="6">
        <v>0</v>
      </c>
      <c r="N1057" s="6">
        <v>11.45</v>
      </c>
      <c r="O1057" s="6">
        <v>4.9749999999999996</v>
      </c>
      <c r="P1057" s="6">
        <v>168.04409999999999</v>
      </c>
      <c r="Q1057" s="6">
        <v>336.60550000000001</v>
      </c>
      <c r="R1057" s="6">
        <v>0</v>
      </c>
      <c r="S1057" s="6">
        <v>15.4429</v>
      </c>
      <c r="T1057" s="6">
        <v>150.06440000000001</v>
      </c>
      <c r="U1057" s="6">
        <v>0</v>
      </c>
      <c r="V1057" s="6">
        <v>0</v>
      </c>
      <c r="W1057" s="6">
        <v>0</v>
      </c>
      <c r="X1057" s="6">
        <v>32.7804</v>
      </c>
      <c r="Y1057" s="6">
        <v>0</v>
      </c>
      <c r="Z1057" s="6">
        <v>5731.9907000000003</v>
      </c>
      <c r="AA1057" s="6">
        <v>0</v>
      </c>
      <c r="AB1057" s="6">
        <v>0</v>
      </c>
      <c r="AC1057" s="6">
        <v>24.564499999999999</v>
      </c>
      <c r="AD1057" s="6">
        <v>0</v>
      </c>
      <c r="AE1057" s="6">
        <v>0</v>
      </c>
      <c r="AF1057" s="6">
        <v>24.215</v>
      </c>
      <c r="AG1057" s="6">
        <v>17022.665000000001</v>
      </c>
      <c r="AH1057" s="6">
        <v>246.6413</v>
      </c>
      <c r="AI1057" s="6">
        <v>0</v>
      </c>
      <c r="AJ1057" s="6">
        <v>-9999</v>
      </c>
      <c r="AK1057" s="6">
        <v>4094.8712</v>
      </c>
      <c r="AL1057" s="6">
        <v>125.67</v>
      </c>
      <c r="AM1057" s="6">
        <v>5764.7710999999999</v>
      </c>
      <c r="AN1057" s="6">
        <v>165.50729999999999</v>
      </c>
      <c r="AO1057" s="6">
        <v>336.60550000000001</v>
      </c>
      <c r="AP1057" s="6">
        <v>439.24979999999999</v>
      </c>
      <c r="AQ1057" s="6">
        <v>29.19</v>
      </c>
      <c r="AR1057" s="6">
        <v>0</v>
      </c>
      <c r="AS1057" s="6">
        <v>0</v>
      </c>
      <c r="AT1057" s="6">
        <v>0</v>
      </c>
      <c r="AU1057" s="6">
        <v>0</v>
      </c>
      <c r="AV1057" s="6">
        <v>0</v>
      </c>
      <c r="AW1057" s="6">
        <v>0</v>
      </c>
      <c r="AX1057" s="6">
        <v>0</v>
      </c>
      <c r="AY1057" s="6">
        <v>0</v>
      </c>
      <c r="AZ1057" s="6">
        <v>0</v>
      </c>
      <c r="BA1057" s="6">
        <v>0</v>
      </c>
    </row>
    <row r="1058" spans="1:53" s="6" customFormat="1" x14ac:dyDescent="0.25">
      <c r="A1058" s="6">
        <v>0</v>
      </c>
      <c r="B1058" s="6" t="s">
        <v>98</v>
      </c>
      <c r="C1058" s="6" t="s">
        <v>102</v>
      </c>
      <c r="D1058" s="16" t="s">
        <v>109</v>
      </c>
      <c r="E1058" s="6" t="s">
        <v>102</v>
      </c>
      <c r="F1058" s="6" t="s">
        <v>51</v>
      </c>
      <c r="G1058" s="6" t="s">
        <v>55</v>
      </c>
      <c r="H1058" s="6" t="s">
        <v>50</v>
      </c>
      <c r="I1058" s="6">
        <v>0</v>
      </c>
      <c r="J1058" s="6">
        <v>194.625</v>
      </c>
      <c r="K1058" s="6">
        <v>225.91249999999999</v>
      </c>
      <c r="L1058" s="6">
        <v>22.045000000000002</v>
      </c>
      <c r="M1058" s="6">
        <v>0</v>
      </c>
      <c r="N1058" s="6">
        <v>0.22750000000000001</v>
      </c>
      <c r="O1058" s="6">
        <v>0</v>
      </c>
      <c r="P1058" s="6">
        <v>0.58750000000000002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1.1475</v>
      </c>
      <c r="Y1058" s="6">
        <v>2.3224999999999998</v>
      </c>
      <c r="Z1058" s="6">
        <v>118.83499999999999</v>
      </c>
      <c r="AA1058" s="6">
        <v>0</v>
      </c>
      <c r="AB1058" s="6">
        <v>0</v>
      </c>
      <c r="AC1058" s="6">
        <v>16.327500000000001</v>
      </c>
      <c r="AD1058" s="6">
        <v>0</v>
      </c>
      <c r="AE1058" s="6">
        <v>0</v>
      </c>
      <c r="AF1058" s="6">
        <v>0.17249999999999999</v>
      </c>
      <c r="AG1058" s="6">
        <v>9820.0375000000004</v>
      </c>
      <c r="AH1058" s="6">
        <v>0</v>
      </c>
      <c r="AI1058" s="6">
        <v>0</v>
      </c>
      <c r="AJ1058" s="6">
        <v>-9999</v>
      </c>
      <c r="AK1058" s="6">
        <v>420.53750000000002</v>
      </c>
      <c r="AL1058" s="6">
        <v>22.272500000000001</v>
      </c>
      <c r="AM1058" s="6">
        <v>122.30500000000001</v>
      </c>
      <c r="AN1058" s="6">
        <v>0</v>
      </c>
      <c r="AO1058" s="6">
        <v>0</v>
      </c>
      <c r="AP1058" s="6">
        <v>16.914999999999999</v>
      </c>
      <c r="AQ1058" s="6">
        <v>0.17249999999999999</v>
      </c>
      <c r="AR1058" s="6">
        <v>0</v>
      </c>
      <c r="AS1058" s="6">
        <v>0</v>
      </c>
      <c r="AT1058" s="6">
        <v>0</v>
      </c>
      <c r="AU1058" s="6">
        <v>0</v>
      </c>
      <c r="AV1058" s="6">
        <v>0</v>
      </c>
      <c r="AW1058" s="6">
        <v>0</v>
      </c>
      <c r="AX1058" s="6">
        <v>0</v>
      </c>
      <c r="AY1058" s="6">
        <v>0</v>
      </c>
      <c r="AZ1058" s="6">
        <v>0</v>
      </c>
      <c r="BA1058" s="6">
        <v>0</v>
      </c>
    </row>
    <row r="1059" spans="1:53" s="6" customFormat="1" x14ac:dyDescent="0.25">
      <c r="A1059" s="6">
        <v>2010</v>
      </c>
      <c r="B1059" s="6" t="s">
        <v>98</v>
      </c>
      <c r="C1059" s="6" t="s">
        <v>102</v>
      </c>
      <c r="D1059" s="16" t="s">
        <v>109</v>
      </c>
      <c r="E1059" s="6" t="s">
        <v>102</v>
      </c>
      <c r="F1059" s="6" t="s">
        <v>51</v>
      </c>
      <c r="G1059" s="6" t="s">
        <v>55</v>
      </c>
      <c r="H1059" s="6" t="s">
        <v>50</v>
      </c>
      <c r="I1059" s="6">
        <v>0</v>
      </c>
      <c r="J1059" s="6">
        <v>193.42750000000001</v>
      </c>
      <c r="K1059" s="6">
        <v>221.595</v>
      </c>
      <c r="L1059" s="6">
        <v>22.017499999999998</v>
      </c>
      <c r="M1059" s="6">
        <v>0</v>
      </c>
      <c r="N1059" s="6">
        <v>0.22750000000000001</v>
      </c>
      <c r="O1059" s="6">
        <v>0</v>
      </c>
      <c r="P1059" s="6">
        <v>4.9225000000000003</v>
      </c>
      <c r="Q1059" s="6">
        <v>0.45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1.1475</v>
      </c>
      <c r="Y1059" s="6">
        <v>1.7925</v>
      </c>
      <c r="Z1059" s="6">
        <v>119.36499999999999</v>
      </c>
      <c r="AA1059" s="6">
        <v>0</v>
      </c>
      <c r="AB1059" s="6">
        <v>0</v>
      </c>
      <c r="AC1059" s="6">
        <v>15.887499999999999</v>
      </c>
      <c r="AD1059" s="6">
        <v>0</v>
      </c>
      <c r="AE1059" s="6">
        <v>0</v>
      </c>
      <c r="AF1059" s="6">
        <v>0.17249999999999999</v>
      </c>
      <c r="AG1059" s="6">
        <v>9820.0375000000004</v>
      </c>
      <c r="AH1059" s="6">
        <v>1.1975</v>
      </c>
      <c r="AI1059" s="6">
        <v>0</v>
      </c>
      <c r="AJ1059" s="6">
        <v>-9999</v>
      </c>
      <c r="AK1059" s="6">
        <v>415.02249999999998</v>
      </c>
      <c r="AL1059" s="6">
        <v>22.245000000000001</v>
      </c>
      <c r="AM1059" s="6">
        <v>122.30500000000001</v>
      </c>
      <c r="AN1059" s="6">
        <v>0</v>
      </c>
      <c r="AO1059" s="6">
        <v>0.45</v>
      </c>
      <c r="AP1059" s="6">
        <v>22.0075</v>
      </c>
      <c r="AQ1059" s="6">
        <v>0.17249999999999999</v>
      </c>
      <c r="AR1059" s="6">
        <v>0</v>
      </c>
      <c r="AS1059" s="6">
        <v>0</v>
      </c>
      <c r="AT1059" s="6">
        <v>0</v>
      </c>
      <c r="AU1059" s="6">
        <v>0</v>
      </c>
      <c r="AV1059" s="6">
        <v>0</v>
      </c>
      <c r="AW1059" s="6">
        <v>0</v>
      </c>
      <c r="AX1059" s="6">
        <v>0</v>
      </c>
      <c r="AY1059" s="6">
        <v>0</v>
      </c>
      <c r="AZ1059" s="6">
        <v>0</v>
      </c>
      <c r="BA1059" s="6">
        <v>0</v>
      </c>
    </row>
    <row r="1060" spans="1:53" s="6" customFormat="1" x14ac:dyDescent="0.25">
      <c r="A1060" s="6">
        <v>2025</v>
      </c>
      <c r="B1060" s="6" t="s">
        <v>98</v>
      </c>
      <c r="C1060" s="6" t="s">
        <v>102</v>
      </c>
      <c r="D1060" s="16" t="s">
        <v>109</v>
      </c>
      <c r="E1060" s="6" t="s">
        <v>102</v>
      </c>
      <c r="F1060" s="6" t="s">
        <v>51</v>
      </c>
      <c r="G1060" s="6" t="s">
        <v>55</v>
      </c>
      <c r="H1060" s="6" t="s">
        <v>50</v>
      </c>
      <c r="I1060" s="6">
        <v>8.2799999999999999E-2</v>
      </c>
      <c r="J1060" s="6">
        <v>193.22</v>
      </c>
      <c r="K1060" s="6">
        <v>220.71</v>
      </c>
      <c r="L1060" s="6">
        <v>22.01</v>
      </c>
      <c r="M1060" s="6">
        <v>0</v>
      </c>
      <c r="N1060" s="6">
        <v>0.22750000000000001</v>
      </c>
      <c r="O1060" s="6">
        <v>0</v>
      </c>
      <c r="P1060" s="6">
        <v>4.3099999999999996</v>
      </c>
      <c r="Q1060" s="6">
        <v>1.89</v>
      </c>
      <c r="R1060" s="6">
        <v>0</v>
      </c>
      <c r="S1060" s="6">
        <v>0</v>
      </c>
      <c r="T1060" s="6">
        <v>0.13769999999999999</v>
      </c>
      <c r="U1060" s="6">
        <v>0</v>
      </c>
      <c r="V1060" s="6">
        <v>0</v>
      </c>
      <c r="W1060" s="6">
        <v>0</v>
      </c>
      <c r="X1060" s="6">
        <v>1.1475</v>
      </c>
      <c r="Y1060" s="6">
        <v>1.3025</v>
      </c>
      <c r="Z1060" s="6">
        <v>119.8573</v>
      </c>
      <c r="AA1060" s="6">
        <v>0</v>
      </c>
      <c r="AB1060" s="6">
        <v>0</v>
      </c>
      <c r="AC1060" s="6">
        <v>15.8125</v>
      </c>
      <c r="AD1060" s="6">
        <v>0</v>
      </c>
      <c r="AE1060" s="6">
        <v>0</v>
      </c>
      <c r="AF1060" s="6">
        <v>0.17249999999999999</v>
      </c>
      <c r="AG1060" s="6">
        <v>9820.0375000000004</v>
      </c>
      <c r="AH1060" s="6">
        <v>1.405</v>
      </c>
      <c r="AI1060" s="6">
        <v>0</v>
      </c>
      <c r="AJ1060" s="6">
        <v>-9999</v>
      </c>
      <c r="AK1060" s="6">
        <v>413.93</v>
      </c>
      <c r="AL1060" s="6">
        <v>22.237500000000001</v>
      </c>
      <c r="AM1060" s="6">
        <v>122.3073</v>
      </c>
      <c r="AN1060" s="6">
        <v>0.13769999999999999</v>
      </c>
      <c r="AO1060" s="6">
        <v>1.89</v>
      </c>
      <c r="AP1060" s="6">
        <v>21.5275</v>
      </c>
      <c r="AQ1060" s="6">
        <v>0.17249999999999999</v>
      </c>
      <c r="AR1060" s="6">
        <v>0</v>
      </c>
      <c r="AS1060" s="6">
        <v>0</v>
      </c>
      <c r="AT1060" s="6">
        <v>0</v>
      </c>
      <c r="AU1060" s="6">
        <v>0</v>
      </c>
      <c r="AV1060" s="6">
        <v>0</v>
      </c>
      <c r="AW1060" s="6">
        <v>0</v>
      </c>
      <c r="AX1060" s="6">
        <v>0</v>
      </c>
      <c r="AY1060" s="6">
        <v>0</v>
      </c>
      <c r="AZ1060" s="6">
        <v>0</v>
      </c>
      <c r="BA1060" s="6">
        <v>0</v>
      </c>
    </row>
    <row r="1061" spans="1:53" s="6" customFormat="1" x14ac:dyDescent="0.25">
      <c r="A1061" s="6">
        <v>2040</v>
      </c>
      <c r="B1061" s="6" t="s">
        <v>98</v>
      </c>
      <c r="C1061" s="6" t="s">
        <v>102</v>
      </c>
      <c r="D1061" s="16" t="s">
        <v>109</v>
      </c>
      <c r="E1061" s="6" t="s">
        <v>102</v>
      </c>
      <c r="F1061" s="6" t="s">
        <v>51</v>
      </c>
      <c r="G1061" s="6" t="s">
        <v>55</v>
      </c>
      <c r="H1061" s="6" t="s">
        <v>50</v>
      </c>
      <c r="I1061" s="6">
        <v>0.2606</v>
      </c>
      <c r="J1061" s="6">
        <v>192.47</v>
      </c>
      <c r="K1061" s="6">
        <v>217.51750000000001</v>
      </c>
      <c r="L1061" s="6">
        <v>21.99</v>
      </c>
      <c r="M1061" s="6">
        <v>0</v>
      </c>
      <c r="N1061" s="6">
        <v>0.22750000000000001</v>
      </c>
      <c r="O1061" s="6">
        <v>0</v>
      </c>
      <c r="P1061" s="6">
        <v>6.37</v>
      </c>
      <c r="Q1061" s="6">
        <v>2.92</v>
      </c>
      <c r="R1061" s="6">
        <v>0</v>
      </c>
      <c r="S1061" s="6">
        <v>0</v>
      </c>
      <c r="T1061" s="6">
        <v>0.57630000000000003</v>
      </c>
      <c r="U1061" s="6">
        <v>0</v>
      </c>
      <c r="V1061" s="6">
        <v>0</v>
      </c>
      <c r="W1061" s="6">
        <v>0</v>
      </c>
      <c r="X1061" s="6">
        <v>1.1074999999999999</v>
      </c>
      <c r="Y1061" s="6">
        <v>1.1499999999999999</v>
      </c>
      <c r="Z1061" s="6">
        <v>120.1512</v>
      </c>
      <c r="AA1061" s="6">
        <v>0</v>
      </c>
      <c r="AB1061" s="6">
        <v>0</v>
      </c>
      <c r="AC1061" s="6">
        <v>15.395</v>
      </c>
      <c r="AD1061" s="6">
        <v>0</v>
      </c>
      <c r="AE1061" s="6">
        <v>0</v>
      </c>
      <c r="AF1061" s="6">
        <v>0.17249999999999999</v>
      </c>
      <c r="AG1061" s="6">
        <v>9820.0375000000004</v>
      </c>
      <c r="AH1061" s="6">
        <v>2.1549999999999998</v>
      </c>
      <c r="AI1061" s="6">
        <v>0</v>
      </c>
      <c r="AJ1061" s="6">
        <v>-9999</v>
      </c>
      <c r="AK1061" s="6">
        <v>409.98750000000001</v>
      </c>
      <c r="AL1061" s="6">
        <v>22.217500000000001</v>
      </c>
      <c r="AM1061" s="6">
        <v>122.4087</v>
      </c>
      <c r="AN1061" s="6">
        <v>0.57630000000000003</v>
      </c>
      <c r="AO1061" s="6">
        <v>2.92</v>
      </c>
      <c r="AP1061" s="6">
        <v>23.92</v>
      </c>
      <c r="AQ1061" s="6">
        <v>0.17249999999999999</v>
      </c>
      <c r="AR1061" s="6">
        <v>0</v>
      </c>
      <c r="AS1061" s="6">
        <v>0</v>
      </c>
      <c r="AT1061" s="6">
        <v>0</v>
      </c>
      <c r="AU1061" s="6">
        <v>0</v>
      </c>
      <c r="AV1061" s="6">
        <v>0</v>
      </c>
      <c r="AW1061" s="6">
        <v>0</v>
      </c>
      <c r="AX1061" s="6">
        <v>0</v>
      </c>
      <c r="AY1061" s="6">
        <v>0</v>
      </c>
      <c r="AZ1061" s="6">
        <v>0</v>
      </c>
      <c r="BA1061" s="6">
        <v>0</v>
      </c>
    </row>
    <row r="1062" spans="1:53" s="6" customFormat="1" x14ac:dyDescent="0.25">
      <c r="A1062" s="6">
        <v>2055</v>
      </c>
      <c r="B1062" s="6" t="s">
        <v>98</v>
      </c>
      <c r="C1062" s="6" t="s">
        <v>102</v>
      </c>
      <c r="D1062" s="16" t="s">
        <v>109</v>
      </c>
      <c r="E1062" s="6" t="s">
        <v>102</v>
      </c>
      <c r="F1062" s="6" t="s">
        <v>51</v>
      </c>
      <c r="G1062" s="6" t="s">
        <v>55</v>
      </c>
      <c r="H1062" s="6" t="s">
        <v>50</v>
      </c>
      <c r="I1062" s="6">
        <v>0.43840000000000001</v>
      </c>
      <c r="J1062" s="6">
        <v>191.65</v>
      </c>
      <c r="K1062" s="6">
        <v>214.55</v>
      </c>
      <c r="L1062" s="6">
        <v>21.97</v>
      </c>
      <c r="M1062" s="6">
        <v>0</v>
      </c>
      <c r="N1062" s="6">
        <v>0.22750000000000001</v>
      </c>
      <c r="O1062" s="6">
        <v>0</v>
      </c>
      <c r="P1062" s="6">
        <v>7.5475000000000003</v>
      </c>
      <c r="Q1062" s="6">
        <v>7.2149999999999999</v>
      </c>
      <c r="R1062" s="6">
        <v>0</v>
      </c>
      <c r="S1062" s="6">
        <v>0</v>
      </c>
      <c r="T1062" s="6">
        <v>0.2984</v>
      </c>
      <c r="U1062" s="6">
        <v>0</v>
      </c>
      <c r="V1062" s="6">
        <v>0</v>
      </c>
      <c r="W1062" s="6">
        <v>0</v>
      </c>
      <c r="X1062" s="6">
        <v>1.1074999999999999</v>
      </c>
      <c r="Y1062" s="6">
        <v>1.0925</v>
      </c>
      <c r="Z1062" s="6">
        <v>120.64149999999999</v>
      </c>
      <c r="AA1062" s="6">
        <v>0</v>
      </c>
      <c r="AB1062" s="6">
        <v>0</v>
      </c>
      <c r="AC1062" s="6">
        <v>12.755000000000001</v>
      </c>
      <c r="AD1062" s="6">
        <v>0</v>
      </c>
      <c r="AE1062" s="6">
        <v>0</v>
      </c>
      <c r="AF1062" s="6">
        <v>0.17249999999999999</v>
      </c>
      <c r="AG1062" s="6">
        <v>9820.0375000000004</v>
      </c>
      <c r="AH1062" s="6">
        <v>2.9750000000000001</v>
      </c>
      <c r="AI1062" s="6">
        <v>0</v>
      </c>
      <c r="AJ1062" s="6">
        <v>-9999</v>
      </c>
      <c r="AK1062" s="6">
        <v>406.2</v>
      </c>
      <c r="AL1062" s="6">
        <v>22.197500000000002</v>
      </c>
      <c r="AM1062" s="6">
        <v>122.8415</v>
      </c>
      <c r="AN1062" s="6">
        <v>0.2984</v>
      </c>
      <c r="AO1062" s="6">
        <v>7.2149999999999999</v>
      </c>
      <c r="AP1062" s="6">
        <v>23.2775</v>
      </c>
      <c r="AQ1062" s="6">
        <v>0.17249999999999999</v>
      </c>
      <c r="AR1062" s="6">
        <v>0</v>
      </c>
      <c r="AS1062" s="6">
        <v>0</v>
      </c>
      <c r="AT1062" s="6">
        <v>0</v>
      </c>
      <c r="AU1062" s="6">
        <v>0</v>
      </c>
      <c r="AV1062" s="6">
        <v>0</v>
      </c>
      <c r="AW1062" s="6">
        <v>0</v>
      </c>
      <c r="AX1062" s="6">
        <v>0</v>
      </c>
      <c r="AY1062" s="6">
        <v>0</v>
      </c>
      <c r="AZ1062" s="6">
        <v>0</v>
      </c>
      <c r="BA1062" s="6">
        <v>0</v>
      </c>
    </row>
    <row r="1063" spans="1:53" s="6" customFormat="1" x14ac:dyDescent="0.25">
      <c r="A1063" s="6">
        <v>2070</v>
      </c>
      <c r="B1063" s="6" t="s">
        <v>98</v>
      </c>
      <c r="C1063" s="6" t="s">
        <v>102</v>
      </c>
      <c r="D1063" s="16" t="s">
        <v>109</v>
      </c>
      <c r="E1063" s="6" t="s">
        <v>102</v>
      </c>
      <c r="F1063" s="6" t="s">
        <v>51</v>
      </c>
      <c r="G1063" s="6" t="s">
        <v>55</v>
      </c>
      <c r="H1063" s="6" t="s">
        <v>50</v>
      </c>
      <c r="I1063" s="6">
        <v>0.71779999999999999</v>
      </c>
      <c r="J1063" s="6">
        <v>189.81</v>
      </c>
      <c r="K1063" s="6">
        <v>208.035</v>
      </c>
      <c r="L1063" s="6">
        <v>21.927499999999998</v>
      </c>
      <c r="M1063" s="6">
        <v>0</v>
      </c>
      <c r="N1063" s="6">
        <v>0</v>
      </c>
      <c r="O1063" s="6">
        <v>0</v>
      </c>
      <c r="P1063" s="6">
        <v>9.42</v>
      </c>
      <c r="Q1063" s="6">
        <v>20.895</v>
      </c>
      <c r="R1063" s="6">
        <v>0</v>
      </c>
      <c r="S1063" s="6">
        <v>0</v>
      </c>
      <c r="T1063" s="6">
        <v>0.63970000000000005</v>
      </c>
      <c r="U1063" s="6">
        <v>0</v>
      </c>
      <c r="V1063" s="6">
        <v>0</v>
      </c>
      <c r="W1063" s="6">
        <v>0</v>
      </c>
      <c r="X1063" s="6">
        <v>0.92249999999999999</v>
      </c>
      <c r="Y1063" s="6">
        <v>1.06</v>
      </c>
      <c r="Z1063" s="6">
        <v>121.1652</v>
      </c>
      <c r="AA1063" s="6">
        <v>0</v>
      </c>
      <c r="AB1063" s="6">
        <v>0</v>
      </c>
      <c r="AC1063" s="6">
        <v>3.4575</v>
      </c>
      <c r="AD1063" s="6">
        <v>0</v>
      </c>
      <c r="AE1063" s="6">
        <v>0</v>
      </c>
      <c r="AF1063" s="6">
        <v>5.5E-2</v>
      </c>
      <c r="AG1063" s="6">
        <v>9820.0375000000004</v>
      </c>
      <c r="AH1063" s="6">
        <v>4.8150000000000004</v>
      </c>
      <c r="AI1063" s="6">
        <v>0</v>
      </c>
      <c r="AJ1063" s="6">
        <v>-9999</v>
      </c>
      <c r="AK1063" s="6">
        <v>397.84500000000003</v>
      </c>
      <c r="AL1063" s="6">
        <v>21.927499999999998</v>
      </c>
      <c r="AM1063" s="6">
        <v>123.1477</v>
      </c>
      <c r="AN1063" s="6">
        <v>0.63970000000000005</v>
      </c>
      <c r="AO1063" s="6">
        <v>20.895</v>
      </c>
      <c r="AP1063" s="6">
        <v>17.692499999999999</v>
      </c>
      <c r="AQ1063" s="6">
        <v>5.5E-2</v>
      </c>
      <c r="AR1063" s="6">
        <v>0</v>
      </c>
      <c r="AS1063" s="6">
        <v>0</v>
      </c>
      <c r="AT1063" s="6">
        <v>0</v>
      </c>
      <c r="AU1063" s="6">
        <v>0</v>
      </c>
      <c r="AV1063" s="6">
        <v>0</v>
      </c>
      <c r="AW1063" s="6">
        <v>0</v>
      </c>
      <c r="AX1063" s="6">
        <v>0</v>
      </c>
      <c r="AY1063" s="6">
        <v>0</v>
      </c>
      <c r="AZ1063" s="6">
        <v>0</v>
      </c>
      <c r="BA1063" s="6">
        <v>0</v>
      </c>
    </row>
    <row r="1064" spans="1:53" s="6" customFormat="1" x14ac:dyDescent="0.25">
      <c r="A1064" s="6">
        <v>2085</v>
      </c>
      <c r="B1064" s="6" t="s">
        <v>98</v>
      </c>
      <c r="C1064" s="6" t="s">
        <v>102</v>
      </c>
      <c r="D1064" s="16" t="s">
        <v>109</v>
      </c>
      <c r="E1064" s="6" t="s">
        <v>102</v>
      </c>
      <c r="F1064" s="6" t="s">
        <v>51</v>
      </c>
      <c r="G1064" s="6" t="s">
        <v>55</v>
      </c>
      <c r="H1064" s="6" t="s">
        <v>50</v>
      </c>
      <c r="I1064" s="6">
        <v>0.99719999999999998</v>
      </c>
      <c r="J1064" s="6">
        <v>186.405</v>
      </c>
      <c r="K1064" s="6">
        <v>197.58</v>
      </c>
      <c r="L1064" s="6">
        <v>21.762499999999999</v>
      </c>
      <c r="M1064" s="6">
        <v>0</v>
      </c>
      <c r="N1064" s="6">
        <v>0</v>
      </c>
      <c r="O1064" s="6">
        <v>0</v>
      </c>
      <c r="P1064" s="6">
        <v>14.2525</v>
      </c>
      <c r="Q1064" s="6">
        <v>22.57</v>
      </c>
      <c r="R1064" s="6">
        <v>0</v>
      </c>
      <c r="S1064" s="6">
        <v>0</v>
      </c>
      <c r="T1064" s="6">
        <v>6.0426000000000002</v>
      </c>
      <c r="U1064" s="6">
        <v>0</v>
      </c>
      <c r="V1064" s="6">
        <v>0</v>
      </c>
      <c r="W1064" s="6">
        <v>0</v>
      </c>
      <c r="X1064" s="6">
        <v>0.91749999999999998</v>
      </c>
      <c r="Y1064" s="6">
        <v>0.90249999999999997</v>
      </c>
      <c r="Z1064" s="6">
        <v>121.9949</v>
      </c>
      <c r="AA1064" s="6">
        <v>0</v>
      </c>
      <c r="AB1064" s="6">
        <v>0</v>
      </c>
      <c r="AC1064" s="6">
        <v>1.5549999999999999</v>
      </c>
      <c r="AD1064" s="6">
        <v>0</v>
      </c>
      <c r="AE1064" s="6">
        <v>0</v>
      </c>
      <c r="AF1064" s="6">
        <v>0</v>
      </c>
      <c r="AG1064" s="6">
        <v>9820.0375000000004</v>
      </c>
      <c r="AH1064" s="6">
        <v>8.2200000000000006</v>
      </c>
      <c r="AI1064" s="6">
        <v>0</v>
      </c>
      <c r="AJ1064" s="6">
        <v>-9999</v>
      </c>
      <c r="AK1064" s="6">
        <v>383.98500000000001</v>
      </c>
      <c r="AL1064" s="6">
        <v>21.762499999999999</v>
      </c>
      <c r="AM1064" s="6">
        <v>123.81489999999999</v>
      </c>
      <c r="AN1064" s="6">
        <v>6.0426000000000002</v>
      </c>
      <c r="AO1064" s="6">
        <v>22.57</v>
      </c>
      <c r="AP1064" s="6">
        <v>24.0275</v>
      </c>
      <c r="AQ1064" s="6">
        <v>0</v>
      </c>
      <c r="AR1064" s="6">
        <v>0</v>
      </c>
      <c r="AS1064" s="6">
        <v>0</v>
      </c>
      <c r="AT1064" s="6">
        <v>0</v>
      </c>
      <c r="AU1064" s="6">
        <v>0</v>
      </c>
      <c r="AV1064" s="6">
        <v>0</v>
      </c>
      <c r="AW1064" s="6">
        <v>0</v>
      </c>
      <c r="AX1064" s="6">
        <v>0</v>
      </c>
      <c r="AY1064" s="6">
        <v>0</v>
      </c>
      <c r="AZ1064" s="6">
        <v>0</v>
      </c>
      <c r="BA1064" s="6">
        <v>0</v>
      </c>
    </row>
    <row r="1065" spans="1:53" s="6" customFormat="1" x14ac:dyDescent="0.25">
      <c r="A1065" s="6">
        <v>2100</v>
      </c>
      <c r="B1065" s="6" t="s">
        <v>98</v>
      </c>
      <c r="C1065" s="6" t="s">
        <v>102</v>
      </c>
      <c r="D1065" s="16" t="s">
        <v>109</v>
      </c>
      <c r="E1065" s="6" t="s">
        <v>102</v>
      </c>
      <c r="F1065" s="6" t="s">
        <v>51</v>
      </c>
      <c r="G1065" s="6" t="s">
        <v>55</v>
      </c>
      <c r="H1065" s="6" t="s">
        <v>50</v>
      </c>
      <c r="I1065" s="6">
        <v>1.2829999999999999</v>
      </c>
      <c r="J1065" s="6">
        <v>182.0025</v>
      </c>
      <c r="K1065" s="6">
        <v>188.01249999999999</v>
      </c>
      <c r="L1065" s="6">
        <v>21.605</v>
      </c>
      <c r="M1065" s="6">
        <v>0</v>
      </c>
      <c r="N1065" s="6">
        <v>0</v>
      </c>
      <c r="O1065" s="6">
        <v>0</v>
      </c>
      <c r="P1065" s="6">
        <v>14.6675</v>
      </c>
      <c r="Q1065" s="6">
        <v>21.55</v>
      </c>
      <c r="R1065" s="6">
        <v>0</v>
      </c>
      <c r="S1065" s="6">
        <v>0</v>
      </c>
      <c r="T1065" s="6">
        <v>11.189299999999999</v>
      </c>
      <c r="U1065" s="6">
        <v>0</v>
      </c>
      <c r="V1065" s="6">
        <v>0</v>
      </c>
      <c r="W1065" s="6">
        <v>0</v>
      </c>
      <c r="X1065" s="6">
        <v>0.91749999999999998</v>
      </c>
      <c r="Y1065" s="6">
        <v>0.73499999999999999</v>
      </c>
      <c r="Z1065" s="6">
        <v>128.23320000000001</v>
      </c>
      <c r="AA1065" s="6">
        <v>0</v>
      </c>
      <c r="AB1065" s="6">
        <v>0</v>
      </c>
      <c r="AC1065" s="6">
        <v>0.66749999999999998</v>
      </c>
      <c r="AD1065" s="6">
        <v>0</v>
      </c>
      <c r="AE1065" s="6">
        <v>0</v>
      </c>
      <c r="AF1065" s="6">
        <v>0</v>
      </c>
      <c r="AG1065" s="6">
        <v>9820.0375000000004</v>
      </c>
      <c r="AH1065" s="6">
        <v>12.6225</v>
      </c>
      <c r="AI1065" s="6">
        <v>0</v>
      </c>
      <c r="AJ1065" s="6">
        <v>-9999</v>
      </c>
      <c r="AK1065" s="6">
        <v>370.01499999999999</v>
      </c>
      <c r="AL1065" s="6">
        <v>21.605</v>
      </c>
      <c r="AM1065" s="6">
        <v>129.88570000000001</v>
      </c>
      <c r="AN1065" s="6">
        <v>11.189299999999999</v>
      </c>
      <c r="AO1065" s="6">
        <v>21.55</v>
      </c>
      <c r="AP1065" s="6">
        <v>27.9575</v>
      </c>
      <c r="AQ1065" s="6">
        <v>0</v>
      </c>
      <c r="AR1065" s="6">
        <v>0</v>
      </c>
      <c r="AS1065" s="6">
        <v>0</v>
      </c>
      <c r="AT1065" s="6">
        <v>0</v>
      </c>
      <c r="AU1065" s="6">
        <v>0</v>
      </c>
      <c r="AV1065" s="6">
        <v>0</v>
      </c>
      <c r="AW1065" s="6">
        <v>0</v>
      </c>
      <c r="AX1065" s="6">
        <v>0</v>
      </c>
      <c r="AY1065" s="6">
        <v>0</v>
      </c>
      <c r="AZ1065" s="6">
        <v>0</v>
      </c>
      <c r="BA1065" s="6">
        <v>0</v>
      </c>
    </row>
    <row r="1066" spans="1:53" s="6" customFormat="1" x14ac:dyDescent="0.25">
      <c r="A1066" s="6">
        <v>0</v>
      </c>
      <c r="B1066" s="6" t="s">
        <v>99</v>
      </c>
      <c r="C1066" s="6" t="s">
        <v>102</v>
      </c>
      <c r="D1066" s="16"/>
      <c r="F1066" s="6" t="s">
        <v>51</v>
      </c>
      <c r="G1066" s="6" t="s">
        <v>55</v>
      </c>
      <c r="H1066" s="6" t="s">
        <v>50</v>
      </c>
      <c r="I1066" s="6">
        <v>0</v>
      </c>
      <c r="J1066" s="6">
        <v>0.4425</v>
      </c>
      <c r="K1066" s="6">
        <v>0.22750000000000001</v>
      </c>
      <c r="L1066" s="6">
        <v>0</v>
      </c>
      <c r="M1066" s="6">
        <v>0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0.19750000000000001</v>
      </c>
      <c r="Y1066" s="6">
        <v>2.8125</v>
      </c>
      <c r="Z1066" s="6">
        <v>149.9675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0.19750000000000001</v>
      </c>
      <c r="AG1066" s="6">
        <v>1967.7574999999999</v>
      </c>
      <c r="AH1066" s="6">
        <v>0</v>
      </c>
      <c r="AI1066" s="6">
        <v>0</v>
      </c>
      <c r="AJ1066" s="6">
        <v>-9999</v>
      </c>
      <c r="AK1066" s="6">
        <v>0.67</v>
      </c>
      <c r="AL1066" s="6">
        <v>0</v>
      </c>
      <c r="AM1066" s="6">
        <v>152.97749999999999</v>
      </c>
      <c r="AN1066" s="6">
        <v>0</v>
      </c>
      <c r="AO1066" s="6">
        <v>0</v>
      </c>
      <c r="AP1066" s="6">
        <v>0</v>
      </c>
      <c r="AQ1066" s="6">
        <v>0.19750000000000001</v>
      </c>
      <c r="AR1066" s="6">
        <v>0</v>
      </c>
      <c r="AS1066" s="6">
        <v>0</v>
      </c>
      <c r="AT1066" s="6">
        <v>0</v>
      </c>
      <c r="AU1066" s="6">
        <v>0</v>
      </c>
      <c r="AV1066" s="6">
        <v>0</v>
      </c>
      <c r="AW1066" s="6">
        <v>0</v>
      </c>
      <c r="AX1066" s="6">
        <v>0</v>
      </c>
      <c r="AY1066" s="6">
        <v>0</v>
      </c>
      <c r="AZ1066" s="6">
        <v>0</v>
      </c>
      <c r="BA1066" s="6">
        <v>0</v>
      </c>
    </row>
    <row r="1067" spans="1:53" s="6" customFormat="1" x14ac:dyDescent="0.25">
      <c r="A1067" s="6">
        <v>2010</v>
      </c>
      <c r="B1067" s="6" t="s">
        <v>99</v>
      </c>
      <c r="C1067" s="6" t="s">
        <v>102</v>
      </c>
      <c r="D1067" s="16"/>
      <c r="F1067" s="6" t="s">
        <v>51</v>
      </c>
      <c r="G1067" s="6" t="s">
        <v>55</v>
      </c>
      <c r="H1067" s="6" t="s">
        <v>50</v>
      </c>
      <c r="I1067" s="6">
        <v>0</v>
      </c>
      <c r="J1067" s="6">
        <v>0.4</v>
      </c>
      <c r="K1067" s="6">
        <v>0.215</v>
      </c>
      <c r="L1067" s="6">
        <v>0</v>
      </c>
      <c r="M1067" s="6">
        <v>0</v>
      </c>
      <c r="N1067" s="6">
        <v>0</v>
      </c>
      <c r="O1067" s="6">
        <v>0</v>
      </c>
      <c r="P1067" s="6">
        <v>1.2500000000000001E-2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0.19750000000000001</v>
      </c>
      <c r="Y1067" s="6">
        <v>2</v>
      </c>
      <c r="Z1067" s="6">
        <v>150.78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0.19750000000000001</v>
      </c>
      <c r="AG1067" s="6">
        <v>1967.7574999999999</v>
      </c>
      <c r="AH1067" s="6">
        <v>4.2500000000000003E-2</v>
      </c>
      <c r="AI1067" s="6">
        <v>0</v>
      </c>
      <c r="AJ1067" s="6">
        <v>-9999</v>
      </c>
      <c r="AK1067" s="6">
        <v>0.61499999999999999</v>
      </c>
      <c r="AL1067" s="6">
        <v>0</v>
      </c>
      <c r="AM1067" s="6">
        <v>152.97749999999999</v>
      </c>
      <c r="AN1067" s="6">
        <v>0</v>
      </c>
      <c r="AO1067" s="6">
        <v>0</v>
      </c>
      <c r="AP1067" s="6">
        <v>5.5E-2</v>
      </c>
      <c r="AQ1067" s="6">
        <v>0.19750000000000001</v>
      </c>
      <c r="AR1067" s="6">
        <v>0</v>
      </c>
      <c r="AS1067" s="6">
        <v>0</v>
      </c>
      <c r="AT1067" s="6">
        <v>0</v>
      </c>
      <c r="AU1067" s="6">
        <v>0</v>
      </c>
      <c r="AV1067" s="6">
        <v>0</v>
      </c>
      <c r="AW1067" s="6">
        <v>0</v>
      </c>
      <c r="AX1067" s="6">
        <v>0</v>
      </c>
      <c r="AY1067" s="6">
        <v>0</v>
      </c>
      <c r="AZ1067" s="6">
        <v>0</v>
      </c>
      <c r="BA1067" s="6">
        <v>0</v>
      </c>
    </row>
    <row r="1068" spans="1:53" s="6" customFormat="1" x14ac:dyDescent="0.25">
      <c r="A1068" s="6">
        <v>2025</v>
      </c>
      <c r="B1068" s="6" t="s">
        <v>99</v>
      </c>
      <c r="C1068" s="6" t="s">
        <v>102</v>
      </c>
      <c r="D1068" s="16"/>
      <c r="F1068" s="6" t="s">
        <v>51</v>
      </c>
      <c r="G1068" s="6" t="s">
        <v>55</v>
      </c>
      <c r="H1068" s="6" t="s">
        <v>50</v>
      </c>
      <c r="I1068" s="6">
        <v>8.2799999999999999E-2</v>
      </c>
      <c r="J1068" s="6">
        <v>0.39</v>
      </c>
      <c r="K1068" s="6">
        <v>0.215</v>
      </c>
      <c r="L1068" s="6">
        <v>0</v>
      </c>
      <c r="M1068" s="6">
        <v>0</v>
      </c>
      <c r="N1068" s="6">
        <v>0</v>
      </c>
      <c r="O1068" s="6">
        <v>0</v>
      </c>
      <c r="P1068" s="6">
        <v>0.01</v>
      </c>
      <c r="Q1068" s="6">
        <v>2.5000000000000001E-3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0.19750000000000001</v>
      </c>
      <c r="Y1068" s="6">
        <v>1.6025</v>
      </c>
      <c r="Z1068" s="6">
        <v>151.17750000000001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0.19750000000000001</v>
      </c>
      <c r="AG1068" s="6">
        <v>1967.7574999999999</v>
      </c>
      <c r="AH1068" s="6">
        <v>5.2499999999999998E-2</v>
      </c>
      <c r="AI1068" s="6">
        <v>0</v>
      </c>
      <c r="AJ1068" s="6">
        <v>-9999</v>
      </c>
      <c r="AK1068" s="6">
        <v>0.60499999999999998</v>
      </c>
      <c r="AL1068" s="6">
        <v>0</v>
      </c>
      <c r="AM1068" s="6">
        <v>152.97749999999999</v>
      </c>
      <c r="AN1068" s="6">
        <v>0</v>
      </c>
      <c r="AO1068" s="6">
        <v>2.5000000000000001E-3</v>
      </c>
      <c r="AP1068" s="6">
        <v>6.25E-2</v>
      </c>
      <c r="AQ1068" s="6">
        <v>0.19750000000000001</v>
      </c>
      <c r="AR1068" s="6">
        <v>0</v>
      </c>
      <c r="AS1068" s="6">
        <v>0</v>
      </c>
      <c r="AT1068" s="6">
        <v>0</v>
      </c>
      <c r="AU1068" s="6">
        <v>0</v>
      </c>
      <c r="AV1068" s="6">
        <v>0</v>
      </c>
      <c r="AW1068" s="6">
        <v>0</v>
      </c>
      <c r="AX1068" s="6">
        <v>0</v>
      </c>
      <c r="AY1068" s="6">
        <v>0</v>
      </c>
      <c r="AZ1068" s="6">
        <v>0</v>
      </c>
      <c r="BA1068" s="6">
        <v>0</v>
      </c>
    </row>
    <row r="1069" spans="1:53" s="6" customFormat="1" x14ac:dyDescent="0.25">
      <c r="A1069" s="6">
        <v>2040</v>
      </c>
      <c r="B1069" s="6" t="s">
        <v>99</v>
      </c>
      <c r="C1069" s="6" t="s">
        <v>102</v>
      </c>
      <c r="D1069" s="16"/>
      <c r="F1069" s="6" t="s">
        <v>51</v>
      </c>
      <c r="G1069" s="6" t="s">
        <v>55</v>
      </c>
      <c r="H1069" s="6" t="s">
        <v>50</v>
      </c>
      <c r="I1069" s="6">
        <v>0.2606</v>
      </c>
      <c r="J1069" s="6">
        <v>0.37</v>
      </c>
      <c r="K1069" s="6">
        <v>0.20749999999999999</v>
      </c>
      <c r="L1069" s="6">
        <v>0</v>
      </c>
      <c r="M1069" s="6">
        <v>0</v>
      </c>
      <c r="N1069" s="6">
        <v>0</v>
      </c>
      <c r="O1069" s="6">
        <v>0</v>
      </c>
      <c r="P1069" s="6">
        <v>1.4999999999999999E-2</v>
      </c>
      <c r="Q1069" s="6">
        <v>2.5000000000000001E-3</v>
      </c>
      <c r="R1069" s="6">
        <v>0</v>
      </c>
      <c r="S1069" s="6">
        <v>0</v>
      </c>
      <c r="T1069" s="6">
        <v>2.5000000000000001E-3</v>
      </c>
      <c r="U1069" s="6">
        <v>0</v>
      </c>
      <c r="V1069" s="6">
        <v>0</v>
      </c>
      <c r="W1069" s="6">
        <v>0</v>
      </c>
      <c r="X1069" s="6">
        <v>0.19750000000000001</v>
      </c>
      <c r="Y1069" s="6">
        <v>1.5</v>
      </c>
      <c r="Z1069" s="6">
        <v>151.28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0.19750000000000001</v>
      </c>
      <c r="AG1069" s="6">
        <v>1967.7574999999999</v>
      </c>
      <c r="AH1069" s="6">
        <v>7.2499999999999995E-2</v>
      </c>
      <c r="AI1069" s="6">
        <v>0</v>
      </c>
      <c r="AJ1069" s="6">
        <v>-9999</v>
      </c>
      <c r="AK1069" s="6">
        <v>0.57750000000000001</v>
      </c>
      <c r="AL1069" s="6">
        <v>0</v>
      </c>
      <c r="AM1069" s="6">
        <v>152.97749999999999</v>
      </c>
      <c r="AN1069" s="6">
        <v>2.5000000000000001E-3</v>
      </c>
      <c r="AO1069" s="6">
        <v>2.5000000000000001E-3</v>
      </c>
      <c r="AP1069" s="6">
        <v>8.7499999999999994E-2</v>
      </c>
      <c r="AQ1069" s="6">
        <v>0.19750000000000001</v>
      </c>
      <c r="AR1069" s="6">
        <v>0</v>
      </c>
      <c r="AS1069" s="6">
        <v>0</v>
      </c>
      <c r="AT1069" s="6">
        <v>0</v>
      </c>
      <c r="AU1069" s="6">
        <v>0</v>
      </c>
      <c r="AV1069" s="6">
        <v>0</v>
      </c>
      <c r="AW1069" s="6">
        <v>0</v>
      </c>
      <c r="AX1069" s="6">
        <v>0</v>
      </c>
      <c r="AY1069" s="6">
        <v>0</v>
      </c>
      <c r="AZ1069" s="6">
        <v>0</v>
      </c>
      <c r="BA1069" s="6">
        <v>0</v>
      </c>
    </row>
    <row r="1070" spans="1:53" s="6" customFormat="1" x14ac:dyDescent="0.25">
      <c r="A1070" s="6">
        <v>2055</v>
      </c>
      <c r="B1070" s="6" t="s">
        <v>99</v>
      </c>
      <c r="C1070" s="6" t="s">
        <v>102</v>
      </c>
      <c r="D1070" s="16"/>
      <c r="F1070" s="6" t="s">
        <v>51</v>
      </c>
      <c r="G1070" s="6" t="s">
        <v>55</v>
      </c>
      <c r="H1070" s="6" t="s">
        <v>50</v>
      </c>
      <c r="I1070" s="6">
        <v>0.43840000000000001</v>
      </c>
      <c r="J1070" s="6">
        <v>0.36</v>
      </c>
      <c r="K1070" s="6">
        <v>0.19750000000000001</v>
      </c>
      <c r="L1070" s="6">
        <v>0</v>
      </c>
      <c r="M1070" s="6">
        <v>0</v>
      </c>
      <c r="N1070" s="6">
        <v>0</v>
      </c>
      <c r="O1070" s="6">
        <v>0</v>
      </c>
      <c r="P1070" s="6">
        <v>1.7500000000000002E-2</v>
      </c>
      <c r="Q1070" s="6">
        <v>0.01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6">
        <v>0</v>
      </c>
      <c r="X1070" s="6">
        <v>0.19750000000000001</v>
      </c>
      <c r="Y1070" s="6">
        <v>1.425</v>
      </c>
      <c r="Z1070" s="6">
        <v>151.35749999999999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0.19750000000000001</v>
      </c>
      <c r="AG1070" s="6">
        <v>1967.7574999999999</v>
      </c>
      <c r="AH1070" s="6">
        <v>8.2500000000000004E-2</v>
      </c>
      <c r="AI1070" s="6">
        <v>0</v>
      </c>
      <c r="AJ1070" s="6">
        <v>-9999</v>
      </c>
      <c r="AK1070" s="6">
        <v>0.5575</v>
      </c>
      <c r="AL1070" s="6">
        <v>0</v>
      </c>
      <c r="AM1070" s="6">
        <v>152.97999999999999</v>
      </c>
      <c r="AN1070" s="6">
        <v>0</v>
      </c>
      <c r="AO1070" s="6">
        <v>0.01</v>
      </c>
      <c r="AP1070" s="6">
        <v>0.1</v>
      </c>
      <c r="AQ1070" s="6">
        <v>0.19750000000000001</v>
      </c>
      <c r="AR1070" s="6">
        <v>0</v>
      </c>
      <c r="AS1070" s="6">
        <v>0</v>
      </c>
      <c r="AT1070" s="6">
        <v>0</v>
      </c>
      <c r="AU1070" s="6">
        <v>0</v>
      </c>
      <c r="AV1070" s="6">
        <v>0</v>
      </c>
      <c r="AW1070" s="6">
        <v>0</v>
      </c>
      <c r="AX1070" s="6">
        <v>0</v>
      </c>
      <c r="AY1070" s="6">
        <v>0</v>
      </c>
      <c r="AZ1070" s="6">
        <v>0</v>
      </c>
      <c r="BA1070" s="6">
        <v>0</v>
      </c>
    </row>
    <row r="1071" spans="1:53" s="6" customFormat="1" x14ac:dyDescent="0.25">
      <c r="A1071" s="6">
        <v>2070</v>
      </c>
      <c r="B1071" s="6" t="s">
        <v>99</v>
      </c>
      <c r="C1071" s="6" t="s">
        <v>102</v>
      </c>
      <c r="D1071" s="16"/>
      <c r="F1071" s="6" t="s">
        <v>51</v>
      </c>
      <c r="G1071" s="6" t="s">
        <v>55</v>
      </c>
      <c r="H1071" s="6" t="s">
        <v>50</v>
      </c>
      <c r="I1071" s="6">
        <v>0.71779999999999999</v>
      </c>
      <c r="J1071" s="6">
        <v>0.33750000000000002</v>
      </c>
      <c r="K1071" s="6">
        <v>0.19</v>
      </c>
      <c r="L1071" s="6">
        <v>0</v>
      </c>
      <c r="M1071" s="6">
        <v>0</v>
      </c>
      <c r="N1071" s="6">
        <v>0</v>
      </c>
      <c r="O1071" s="6">
        <v>0</v>
      </c>
      <c r="P1071" s="6">
        <v>1.7500000000000002E-2</v>
      </c>
      <c r="Q1071" s="6">
        <v>1.7500000000000002E-2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0.19750000000000001</v>
      </c>
      <c r="Y1071" s="6">
        <v>1.3925000000000001</v>
      </c>
      <c r="Z1071" s="6">
        <v>151.38999999999999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0.19750000000000001</v>
      </c>
      <c r="AG1071" s="6">
        <v>1967.7574999999999</v>
      </c>
      <c r="AH1071" s="6">
        <v>0.105</v>
      </c>
      <c r="AI1071" s="6">
        <v>0</v>
      </c>
      <c r="AJ1071" s="6">
        <v>-9999</v>
      </c>
      <c r="AK1071" s="6">
        <v>0.52749999999999997</v>
      </c>
      <c r="AL1071" s="6">
        <v>0</v>
      </c>
      <c r="AM1071" s="6">
        <v>152.97999999999999</v>
      </c>
      <c r="AN1071" s="6">
        <v>0</v>
      </c>
      <c r="AO1071" s="6">
        <v>1.7500000000000002E-2</v>
      </c>
      <c r="AP1071" s="6">
        <v>0.1225</v>
      </c>
      <c r="AQ1071" s="6">
        <v>0.19750000000000001</v>
      </c>
      <c r="AR1071" s="6">
        <v>0</v>
      </c>
      <c r="AS1071" s="6">
        <v>0</v>
      </c>
      <c r="AT1071" s="6">
        <v>0</v>
      </c>
      <c r="AU1071" s="6">
        <v>0</v>
      </c>
      <c r="AV1071" s="6">
        <v>0</v>
      </c>
      <c r="AW1071" s="6">
        <v>0</v>
      </c>
      <c r="AX1071" s="6">
        <v>0</v>
      </c>
      <c r="AY1071" s="6">
        <v>0</v>
      </c>
      <c r="AZ1071" s="6">
        <v>0</v>
      </c>
      <c r="BA1071" s="6">
        <v>0</v>
      </c>
    </row>
    <row r="1072" spans="1:53" s="6" customFormat="1" x14ac:dyDescent="0.25">
      <c r="A1072" s="6">
        <v>2085</v>
      </c>
      <c r="B1072" s="6" t="s">
        <v>99</v>
      </c>
      <c r="C1072" s="6" t="s">
        <v>102</v>
      </c>
      <c r="D1072" s="16"/>
      <c r="F1072" s="6" t="s">
        <v>51</v>
      </c>
      <c r="G1072" s="6" t="s">
        <v>55</v>
      </c>
      <c r="H1072" s="6" t="s">
        <v>50</v>
      </c>
      <c r="I1072" s="6">
        <v>0.99719999999999998</v>
      </c>
      <c r="J1072" s="6">
        <v>0.315</v>
      </c>
      <c r="K1072" s="6">
        <v>0.185</v>
      </c>
      <c r="L1072" s="6">
        <v>0</v>
      </c>
      <c r="M1072" s="6">
        <v>0</v>
      </c>
      <c r="N1072" s="6">
        <v>0</v>
      </c>
      <c r="O1072" s="6">
        <v>0</v>
      </c>
      <c r="P1072" s="6">
        <v>5.0000000000000001E-3</v>
      </c>
      <c r="Q1072" s="6">
        <v>3.5000000000000003E-2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0.19750000000000001</v>
      </c>
      <c r="Y1072" s="6">
        <v>1.1975</v>
      </c>
      <c r="Z1072" s="6">
        <v>151.58500000000001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0.19750000000000001</v>
      </c>
      <c r="AG1072" s="6">
        <v>1967.7574999999999</v>
      </c>
      <c r="AH1072" s="6">
        <v>0.1275</v>
      </c>
      <c r="AI1072" s="6">
        <v>0</v>
      </c>
      <c r="AJ1072" s="6">
        <v>-9999</v>
      </c>
      <c r="AK1072" s="6">
        <v>0.5</v>
      </c>
      <c r="AL1072" s="6">
        <v>0</v>
      </c>
      <c r="AM1072" s="6">
        <v>152.97999999999999</v>
      </c>
      <c r="AN1072" s="6">
        <v>0</v>
      </c>
      <c r="AO1072" s="6">
        <v>3.5000000000000003E-2</v>
      </c>
      <c r="AP1072" s="6">
        <v>0.13250000000000001</v>
      </c>
      <c r="AQ1072" s="6">
        <v>0.19750000000000001</v>
      </c>
      <c r="AR1072" s="6">
        <v>0</v>
      </c>
      <c r="AS1072" s="6">
        <v>0</v>
      </c>
      <c r="AT1072" s="6">
        <v>0</v>
      </c>
      <c r="AU1072" s="6">
        <v>0</v>
      </c>
      <c r="AV1072" s="6">
        <v>0</v>
      </c>
      <c r="AW1072" s="6">
        <v>0</v>
      </c>
      <c r="AX1072" s="6">
        <v>0</v>
      </c>
      <c r="AY1072" s="6">
        <v>0</v>
      </c>
      <c r="AZ1072" s="6">
        <v>0</v>
      </c>
      <c r="BA1072" s="6">
        <v>0</v>
      </c>
    </row>
    <row r="1073" spans="1:53" s="6" customFormat="1" x14ac:dyDescent="0.25">
      <c r="A1073" s="6">
        <v>2100</v>
      </c>
      <c r="B1073" s="6" t="s">
        <v>99</v>
      </c>
      <c r="C1073" s="6" t="s">
        <v>102</v>
      </c>
      <c r="D1073" s="16"/>
      <c r="F1073" s="6" t="s">
        <v>51</v>
      </c>
      <c r="G1073" s="6" t="s">
        <v>55</v>
      </c>
      <c r="H1073" s="6" t="s">
        <v>50</v>
      </c>
      <c r="I1073" s="6">
        <v>1.2829999999999999</v>
      </c>
      <c r="J1073" s="6">
        <v>0.23250000000000001</v>
      </c>
      <c r="K1073" s="6">
        <v>0.16750000000000001</v>
      </c>
      <c r="L1073" s="6">
        <v>0</v>
      </c>
      <c r="M1073" s="6">
        <v>0</v>
      </c>
      <c r="N1073" s="6">
        <v>0</v>
      </c>
      <c r="O1073" s="6">
        <v>0</v>
      </c>
      <c r="P1073" s="6">
        <v>0.02</v>
      </c>
      <c r="Q1073" s="6">
        <v>2.75E-2</v>
      </c>
      <c r="R1073" s="6">
        <v>0</v>
      </c>
      <c r="S1073" s="6">
        <v>0</v>
      </c>
      <c r="T1073" s="6">
        <v>9.7999999999999997E-3</v>
      </c>
      <c r="U1073" s="6">
        <v>0</v>
      </c>
      <c r="V1073" s="6">
        <v>0</v>
      </c>
      <c r="W1073" s="6">
        <v>0</v>
      </c>
      <c r="X1073" s="6">
        <v>0.19750000000000001</v>
      </c>
      <c r="Y1073" s="6">
        <v>1.135</v>
      </c>
      <c r="Z1073" s="6">
        <v>151.64769999999999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0.19750000000000001</v>
      </c>
      <c r="AG1073" s="6">
        <v>1967.7574999999999</v>
      </c>
      <c r="AH1073" s="6">
        <v>0.21</v>
      </c>
      <c r="AI1073" s="6">
        <v>0</v>
      </c>
      <c r="AJ1073" s="6">
        <v>-9999</v>
      </c>
      <c r="AK1073" s="6">
        <v>0.4</v>
      </c>
      <c r="AL1073" s="6">
        <v>0</v>
      </c>
      <c r="AM1073" s="6">
        <v>152.9802</v>
      </c>
      <c r="AN1073" s="6">
        <v>9.7999999999999997E-3</v>
      </c>
      <c r="AO1073" s="6">
        <v>2.75E-2</v>
      </c>
      <c r="AP1073" s="6">
        <v>0.23</v>
      </c>
      <c r="AQ1073" s="6">
        <v>0.19750000000000001</v>
      </c>
      <c r="AR1073" s="6">
        <v>0</v>
      </c>
      <c r="AS1073" s="6">
        <v>0</v>
      </c>
      <c r="AT1073" s="6">
        <v>0</v>
      </c>
      <c r="AU1073" s="6">
        <v>0</v>
      </c>
      <c r="AV1073" s="6">
        <v>0</v>
      </c>
      <c r="AW1073" s="6">
        <v>0</v>
      </c>
      <c r="AX1073" s="6">
        <v>0</v>
      </c>
      <c r="AY1073" s="6">
        <v>0</v>
      </c>
      <c r="AZ1073" s="6">
        <v>0</v>
      </c>
      <c r="BA1073" s="6">
        <v>0</v>
      </c>
    </row>
    <row r="1074" spans="1:53" s="6" customFormat="1" x14ac:dyDescent="0.25">
      <c r="A1074" s="6">
        <v>0</v>
      </c>
      <c r="B1074" s="6" t="s">
        <v>100</v>
      </c>
      <c r="C1074" s="6" t="s">
        <v>102</v>
      </c>
      <c r="D1074" s="6" t="s">
        <v>135</v>
      </c>
      <c r="E1074" s="6" t="s">
        <v>102</v>
      </c>
      <c r="F1074" s="6" t="s">
        <v>51</v>
      </c>
      <c r="G1074" s="6" t="s">
        <v>55</v>
      </c>
      <c r="H1074" s="6" t="s">
        <v>50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10365.665000000001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-9999</v>
      </c>
      <c r="AK1074" s="6">
        <v>0</v>
      </c>
      <c r="AL1074" s="6">
        <v>0</v>
      </c>
      <c r="AM1074" s="6">
        <v>10365.665000000001</v>
      </c>
      <c r="AN1074" s="6">
        <v>0</v>
      </c>
      <c r="AO1074" s="6">
        <v>0</v>
      </c>
      <c r="AP1074" s="6">
        <v>0</v>
      </c>
      <c r="AQ1074" s="6">
        <v>0</v>
      </c>
      <c r="AR1074" s="6">
        <v>0</v>
      </c>
      <c r="AS1074" s="6">
        <v>0</v>
      </c>
      <c r="AT1074" s="6">
        <v>0</v>
      </c>
      <c r="AU1074" s="6">
        <v>0</v>
      </c>
      <c r="AV1074" s="6">
        <v>0</v>
      </c>
      <c r="AW1074" s="6">
        <v>0</v>
      </c>
      <c r="AX1074" s="6">
        <v>0</v>
      </c>
      <c r="AY1074" s="6">
        <v>0</v>
      </c>
      <c r="AZ1074" s="6">
        <v>0</v>
      </c>
      <c r="BA1074" s="6">
        <v>0</v>
      </c>
    </row>
    <row r="1075" spans="1:53" s="6" customFormat="1" x14ac:dyDescent="0.25">
      <c r="A1075" s="6">
        <v>2010</v>
      </c>
      <c r="B1075" s="6" t="s">
        <v>100</v>
      </c>
      <c r="C1075" s="6" t="s">
        <v>102</v>
      </c>
      <c r="D1075" s="6" t="s">
        <v>135</v>
      </c>
      <c r="E1075" s="6" t="s">
        <v>102</v>
      </c>
      <c r="F1075" s="6" t="s">
        <v>51</v>
      </c>
      <c r="G1075" s="6" t="s">
        <v>55</v>
      </c>
      <c r="H1075" s="6" t="s">
        <v>50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v>0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0</v>
      </c>
      <c r="Z1075" s="6">
        <v>10365.665000000001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0</v>
      </c>
      <c r="AG1075" s="6">
        <v>0</v>
      </c>
      <c r="AH1075" s="6">
        <v>0</v>
      </c>
      <c r="AI1075" s="6">
        <v>0</v>
      </c>
      <c r="AJ1075" s="6">
        <v>-9999</v>
      </c>
      <c r="AK1075" s="6">
        <v>0</v>
      </c>
      <c r="AL1075" s="6">
        <v>0</v>
      </c>
      <c r="AM1075" s="6">
        <v>10365.665000000001</v>
      </c>
      <c r="AN1075" s="6">
        <v>0</v>
      </c>
      <c r="AO1075" s="6">
        <v>0</v>
      </c>
      <c r="AP1075" s="6">
        <v>0</v>
      </c>
      <c r="AQ1075" s="6">
        <v>0</v>
      </c>
      <c r="AR1075" s="6">
        <v>0</v>
      </c>
      <c r="AS1075" s="6">
        <v>0</v>
      </c>
      <c r="AT1075" s="6">
        <v>0</v>
      </c>
      <c r="AU1075" s="6">
        <v>0</v>
      </c>
      <c r="AV1075" s="6">
        <v>0</v>
      </c>
      <c r="AW1075" s="6">
        <v>0</v>
      </c>
      <c r="AX1075" s="6">
        <v>0</v>
      </c>
      <c r="AY1075" s="6">
        <v>0</v>
      </c>
      <c r="AZ1075" s="6">
        <v>0</v>
      </c>
      <c r="BA1075" s="6">
        <v>0</v>
      </c>
    </row>
    <row r="1076" spans="1:53" s="6" customFormat="1" x14ac:dyDescent="0.25">
      <c r="A1076" s="6">
        <v>2025</v>
      </c>
      <c r="B1076" s="6" t="s">
        <v>100</v>
      </c>
      <c r="C1076" s="6" t="s">
        <v>102</v>
      </c>
      <c r="D1076" s="6" t="s">
        <v>135</v>
      </c>
      <c r="E1076" s="6" t="s">
        <v>102</v>
      </c>
      <c r="F1076" s="6" t="s">
        <v>51</v>
      </c>
      <c r="G1076" s="6" t="s">
        <v>55</v>
      </c>
      <c r="H1076" s="6" t="s">
        <v>50</v>
      </c>
      <c r="I1076" s="6">
        <v>8.2799999999999999E-2</v>
      </c>
      <c r="J1076" s="6">
        <v>0</v>
      </c>
      <c r="K1076" s="6">
        <v>0</v>
      </c>
      <c r="L1076" s="6">
        <v>0</v>
      </c>
      <c r="M1076" s="6">
        <v>0</v>
      </c>
      <c r="N1076" s="6">
        <v>0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0</v>
      </c>
      <c r="Z1076" s="6">
        <v>10365.665000000001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0</v>
      </c>
      <c r="AH1076" s="6">
        <v>0</v>
      </c>
      <c r="AI1076" s="6">
        <v>0</v>
      </c>
      <c r="AJ1076" s="6">
        <v>-9999</v>
      </c>
      <c r="AK1076" s="6">
        <v>0</v>
      </c>
      <c r="AL1076" s="6">
        <v>0</v>
      </c>
      <c r="AM1076" s="6">
        <v>10365.665000000001</v>
      </c>
      <c r="AN1076" s="6">
        <v>0</v>
      </c>
      <c r="AO1076" s="6">
        <v>0</v>
      </c>
      <c r="AP1076" s="6">
        <v>0</v>
      </c>
      <c r="AQ1076" s="6">
        <v>0</v>
      </c>
      <c r="AR1076" s="6">
        <v>0</v>
      </c>
      <c r="AS1076" s="6">
        <v>0</v>
      </c>
      <c r="AT1076" s="6">
        <v>0</v>
      </c>
      <c r="AU1076" s="6">
        <v>0</v>
      </c>
      <c r="AV1076" s="6">
        <v>0</v>
      </c>
      <c r="AW1076" s="6">
        <v>0</v>
      </c>
      <c r="AX1076" s="6">
        <v>0</v>
      </c>
      <c r="AY1076" s="6">
        <v>0</v>
      </c>
      <c r="AZ1076" s="6">
        <v>0</v>
      </c>
      <c r="BA1076" s="6">
        <v>0</v>
      </c>
    </row>
    <row r="1077" spans="1:53" s="6" customFormat="1" x14ac:dyDescent="0.25">
      <c r="A1077" s="6">
        <v>2040</v>
      </c>
      <c r="B1077" s="6" t="s">
        <v>100</v>
      </c>
      <c r="C1077" s="6" t="s">
        <v>102</v>
      </c>
      <c r="D1077" s="6" t="s">
        <v>135</v>
      </c>
      <c r="E1077" s="6" t="s">
        <v>102</v>
      </c>
      <c r="F1077" s="6" t="s">
        <v>51</v>
      </c>
      <c r="G1077" s="6" t="s">
        <v>55</v>
      </c>
      <c r="H1077" s="6" t="s">
        <v>50</v>
      </c>
      <c r="I1077" s="6">
        <v>0.2606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10365.665000000001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0</v>
      </c>
      <c r="AH1077" s="6">
        <v>0</v>
      </c>
      <c r="AI1077" s="6">
        <v>0</v>
      </c>
      <c r="AJ1077" s="6">
        <v>-9999</v>
      </c>
      <c r="AK1077" s="6">
        <v>0</v>
      </c>
      <c r="AL1077" s="6">
        <v>0</v>
      </c>
      <c r="AM1077" s="6">
        <v>10365.665000000001</v>
      </c>
      <c r="AN1077" s="6">
        <v>0</v>
      </c>
      <c r="AO1077" s="6">
        <v>0</v>
      </c>
      <c r="AP1077" s="6">
        <v>0</v>
      </c>
      <c r="AQ1077" s="6">
        <v>0</v>
      </c>
      <c r="AR1077" s="6">
        <v>0</v>
      </c>
      <c r="AS1077" s="6">
        <v>0</v>
      </c>
      <c r="AT1077" s="6">
        <v>0</v>
      </c>
      <c r="AU1077" s="6">
        <v>0</v>
      </c>
      <c r="AV1077" s="6">
        <v>0</v>
      </c>
      <c r="AW1077" s="6">
        <v>0</v>
      </c>
      <c r="AX1077" s="6">
        <v>0</v>
      </c>
      <c r="AY1077" s="6">
        <v>0</v>
      </c>
      <c r="AZ1077" s="6">
        <v>0</v>
      </c>
      <c r="BA1077" s="6">
        <v>0</v>
      </c>
    </row>
    <row r="1078" spans="1:53" s="6" customFormat="1" x14ac:dyDescent="0.25">
      <c r="A1078" s="6">
        <v>2055</v>
      </c>
      <c r="B1078" s="6" t="s">
        <v>100</v>
      </c>
      <c r="C1078" s="6" t="s">
        <v>102</v>
      </c>
      <c r="D1078" s="6" t="s">
        <v>135</v>
      </c>
      <c r="E1078" s="6" t="s">
        <v>102</v>
      </c>
      <c r="F1078" s="6" t="s">
        <v>51</v>
      </c>
      <c r="G1078" s="6" t="s">
        <v>55</v>
      </c>
      <c r="H1078" s="6" t="s">
        <v>50</v>
      </c>
      <c r="I1078" s="6">
        <v>0.43840000000000001</v>
      </c>
      <c r="J1078" s="6">
        <v>0</v>
      </c>
      <c r="K1078" s="6">
        <v>0</v>
      </c>
      <c r="L1078" s="6">
        <v>0</v>
      </c>
      <c r="M1078" s="6">
        <v>0</v>
      </c>
      <c r="N1078" s="6">
        <v>0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0</v>
      </c>
      <c r="Z1078" s="6">
        <v>10365.665000000001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0</v>
      </c>
      <c r="AI1078" s="6">
        <v>0</v>
      </c>
      <c r="AJ1078" s="6">
        <v>-9999</v>
      </c>
      <c r="AK1078" s="6">
        <v>0</v>
      </c>
      <c r="AL1078" s="6">
        <v>0</v>
      </c>
      <c r="AM1078" s="6">
        <v>10365.665000000001</v>
      </c>
      <c r="AN1078" s="6">
        <v>0</v>
      </c>
      <c r="AO1078" s="6">
        <v>0</v>
      </c>
      <c r="AP1078" s="6">
        <v>0</v>
      </c>
      <c r="AQ1078" s="6">
        <v>0</v>
      </c>
      <c r="AR1078" s="6">
        <v>0</v>
      </c>
      <c r="AS1078" s="6">
        <v>0</v>
      </c>
      <c r="AT1078" s="6">
        <v>0</v>
      </c>
      <c r="AU1078" s="6">
        <v>0</v>
      </c>
      <c r="AV1078" s="6">
        <v>0</v>
      </c>
      <c r="AW1078" s="6">
        <v>0</v>
      </c>
      <c r="AX1078" s="6">
        <v>0</v>
      </c>
      <c r="AY1078" s="6">
        <v>0</v>
      </c>
      <c r="AZ1078" s="6">
        <v>0</v>
      </c>
      <c r="BA1078" s="6">
        <v>0</v>
      </c>
    </row>
    <row r="1079" spans="1:53" s="6" customFormat="1" x14ac:dyDescent="0.25">
      <c r="A1079" s="6">
        <v>2070</v>
      </c>
      <c r="B1079" s="6" t="s">
        <v>100</v>
      </c>
      <c r="C1079" s="6" t="s">
        <v>102</v>
      </c>
      <c r="D1079" s="6" t="s">
        <v>135</v>
      </c>
      <c r="E1079" s="6" t="s">
        <v>102</v>
      </c>
      <c r="F1079" s="6" t="s">
        <v>51</v>
      </c>
      <c r="G1079" s="6" t="s">
        <v>55</v>
      </c>
      <c r="H1079" s="6" t="s">
        <v>50</v>
      </c>
      <c r="I1079" s="6">
        <v>0.71779999999999999</v>
      </c>
      <c r="J1079" s="6">
        <v>0</v>
      </c>
      <c r="K1079" s="6">
        <v>0</v>
      </c>
      <c r="L1079" s="6">
        <v>0</v>
      </c>
      <c r="M1079" s="6">
        <v>0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10365.665000000001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>
        <v>-9999</v>
      </c>
      <c r="AK1079" s="6">
        <v>0</v>
      </c>
      <c r="AL1079" s="6">
        <v>0</v>
      </c>
      <c r="AM1079" s="6">
        <v>10365.665000000001</v>
      </c>
      <c r="AN1079" s="6">
        <v>0</v>
      </c>
      <c r="AO1079" s="6">
        <v>0</v>
      </c>
      <c r="AP1079" s="6">
        <v>0</v>
      </c>
      <c r="AQ1079" s="6">
        <v>0</v>
      </c>
      <c r="AR1079" s="6">
        <v>0</v>
      </c>
      <c r="AS1079" s="6">
        <v>0</v>
      </c>
      <c r="AT1079" s="6">
        <v>0</v>
      </c>
      <c r="AU1079" s="6">
        <v>0</v>
      </c>
      <c r="AV1079" s="6">
        <v>0</v>
      </c>
      <c r="AW1079" s="6">
        <v>0</v>
      </c>
      <c r="AX1079" s="6">
        <v>0</v>
      </c>
      <c r="AY1079" s="6">
        <v>0</v>
      </c>
      <c r="AZ1079" s="6">
        <v>0</v>
      </c>
      <c r="BA1079" s="6">
        <v>0</v>
      </c>
    </row>
    <row r="1080" spans="1:53" s="6" customFormat="1" x14ac:dyDescent="0.25">
      <c r="A1080" s="6">
        <v>2085</v>
      </c>
      <c r="B1080" s="6" t="s">
        <v>100</v>
      </c>
      <c r="C1080" s="6" t="s">
        <v>102</v>
      </c>
      <c r="D1080" s="6" t="s">
        <v>135</v>
      </c>
      <c r="E1080" s="6" t="s">
        <v>102</v>
      </c>
      <c r="F1080" s="6" t="s">
        <v>51</v>
      </c>
      <c r="G1080" s="6" t="s">
        <v>55</v>
      </c>
      <c r="H1080" s="6" t="s">
        <v>50</v>
      </c>
      <c r="I1080" s="6">
        <v>0.99719999999999998</v>
      </c>
      <c r="J1080" s="6">
        <v>0</v>
      </c>
      <c r="K1080" s="6">
        <v>0</v>
      </c>
      <c r="L1080" s="6">
        <v>0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0</v>
      </c>
      <c r="Z1080" s="6">
        <v>10365.665000000001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0</v>
      </c>
      <c r="AH1080" s="6">
        <v>0</v>
      </c>
      <c r="AI1080" s="6">
        <v>0</v>
      </c>
      <c r="AJ1080" s="6">
        <v>-9999</v>
      </c>
      <c r="AK1080" s="6">
        <v>0</v>
      </c>
      <c r="AL1080" s="6">
        <v>0</v>
      </c>
      <c r="AM1080" s="6">
        <v>10365.665000000001</v>
      </c>
      <c r="AN1080" s="6">
        <v>0</v>
      </c>
      <c r="AO1080" s="6">
        <v>0</v>
      </c>
      <c r="AP1080" s="6">
        <v>0</v>
      </c>
      <c r="AQ1080" s="6">
        <v>0</v>
      </c>
      <c r="AR1080" s="6">
        <v>0</v>
      </c>
      <c r="AS1080" s="6">
        <v>0</v>
      </c>
      <c r="AT1080" s="6">
        <v>0</v>
      </c>
      <c r="AU1080" s="6">
        <v>0</v>
      </c>
      <c r="AV1080" s="6">
        <v>0</v>
      </c>
      <c r="AW1080" s="6">
        <v>0</v>
      </c>
      <c r="AX1080" s="6">
        <v>0</v>
      </c>
      <c r="AY1080" s="6">
        <v>0</v>
      </c>
      <c r="AZ1080" s="6">
        <v>0</v>
      </c>
      <c r="BA1080" s="6">
        <v>0</v>
      </c>
    </row>
    <row r="1081" spans="1:53" s="6" customFormat="1" x14ac:dyDescent="0.25">
      <c r="A1081" s="6">
        <v>2100</v>
      </c>
      <c r="B1081" s="6" t="s">
        <v>100</v>
      </c>
      <c r="C1081" s="6" t="s">
        <v>102</v>
      </c>
      <c r="D1081" s="6" t="s">
        <v>135</v>
      </c>
      <c r="E1081" s="6" t="s">
        <v>102</v>
      </c>
      <c r="F1081" s="6" t="s">
        <v>51</v>
      </c>
      <c r="G1081" s="6" t="s">
        <v>55</v>
      </c>
      <c r="H1081" s="6" t="s">
        <v>50</v>
      </c>
      <c r="I1081" s="6">
        <v>1.2829999999999999</v>
      </c>
      <c r="J1081" s="6">
        <v>0</v>
      </c>
      <c r="K1081" s="6">
        <v>0</v>
      </c>
      <c r="L1081" s="6">
        <v>0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10365.665000000001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-9999</v>
      </c>
      <c r="AK1081" s="6">
        <v>0</v>
      </c>
      <c r="AL1081" s="6">
        <v>0</v>
      </c>
      <c r="AM1081" s="6">
        <v>10365.665000000001</v>
      </c>
      <c r="AN1081" s="6">
        <v>0</v>
      </c>
      <c r="AO1081" s="6">
        <v>0</v>
      </c>
      <c r="AP1081" s="6">
        <v>0</v>
      </c>
      <c r="AQ1081" s="6">
        <v>0</v>
      </c>
      <c r="AR1081" s="6">
        <v>0</v>
      </c>
      <c r="AS1081" s="6">
        <v>0</v>
      </c>
      <c r="AT1081" s="6">
        <v>0</v>
      </c>
      <c r="AU1081" s="6">
        <v>0</v>
      </c>
      <c r="AV1081" s="6">
        <v>0</v>
      </c>
      <c r="AW1081" s="6">
        <v>0</v>
      </c>
      <c r="AX1081" s="6">
        <v>0</v>
      </c>
      <c r="AY1081" s="6">
        <v>0</v>
      </c>
      <c r="AZ1081" s="6">
        <v>0</v>
      </c>
      <c r="BA1081" s="6">
        <v>0</v>
      </c>
    </row>
    <row r="1082" spans="1:53" s="6" customFormat="1" x14ac:dyDescent="0.25">
      <c r="A1082" s="6">
        <v>0</v>
      </c>
      <c r="B1082" s="6" t="s">
        <v>96</v>
      </c>
      <c r="C1082" s="6" t="s">
        <v>102</v>
      </c>
      <c r="F1082" s="6" t="s">
        <v>51</v>
      </c>
      <c r="G1082" s="6" t="s">
        <v>54</v>
      </c>
      <c r="H1082" s="6" t="s">
        <v>50</v>
      </c>
      <c r="I1082" s="6">
        <v>0</v>
      </c>
      <c r="J1082" s="6">
        <v>5312.51</v>
      </c>
      <c r="K1082" s="6">
        <v>17509.362499999999</v>
      </c>
      <c r="L1082" s="6">
        <v>659.79750000000001</v>
      </c>
      <c r="M1082" s="6">
        <v>0</v>
      </c>
      <c r="N1082" s="6">
        <v>70.959999999999994</v>
      </c>
      <c r="O1082" s="6">
        <v>243.10249999999999</v>
      </c>
      <c r="P1082" s="6">
        <v>36.17</v>
      </c>
      <c r="Q1082" s="6">
        <v>50.305</v>
      </c>
      <c r="R1082" s="6">
        <v>0</v>
      </c>
      <c r="S1082" s="6">
        <v>127.0975</v>
      </c>
      <c r="T1082" s="6">
        <v>4.1924999999999999</v>
      </c>
      <c r="U1082" s="6">
        <v>0</v>
      </c>
      <c r="V1082" s="6">
        <v>0</v>
      </c>
      <c r="W1082" s="6">
        <v>3.7149999999999999</v>
      </c>
      <c r="X1082" s="6">
        <v>197.29750000000001</v>
      </c>
      <c r="Y1082" s="6">
        <v>157.73249999999999</v>
      </c>
      <c r="Z1082" s="6">
        <v>23848.5975</v>
      </c>
      <c r="AA1082" s="6">
        <v>0</v>
      </c>
      <c r="AB1082" s="6">
        <v>0</v>
      </c>
      <c r="AC1082" s="6">
        <v>1581.63</v>
      </c>
      <c r="AD1082" s="6">
        <v>0</v>
      </c>
      <c r="AE1082" s="6">
        <v>0</v>
      </c>
      <c r="AF1082" s="6">
        <v>225.995</v>
      </c>
      <c r="AG1082" s="6">
        <v>101572.44</v>
      </c>
      <c r="AH1082" s="6">
        <v>0</v>
      </c>
      <c r="AI1082" s="6">
        <v>0</v>
      </c>
      <c r="AJ1082" s="6">
        <v>-9999</v>
      </c>
      <c r="AK1082" s="6">
        <v>22821.872500000001</v>
      </c>
      <c r="AL1082" s="6">
        <v>730.75750000000005</v>
      </c>
      <c r="AM1082" s="6">
        <v>24203.627499999999</v>
      </c>
      <c r="AN1082" s="6">
        <v>135.005</v>
      </c>
      <c r="AO1082" s="6">
        <v>50.305</v>
      </c>
      <c r="AP1082" s="6">
        <v>1617.8</v>
      </c>
      <c r="AQ1082" s="6">
        <v>469.09750000000003</v>
      </c>
      <c r="AR1082" s="6">
        <v>0</v>
      </c>
      <c r="AS1082" s="6">
        <v>0</v>
      </c>
      <c r="AT1082" s="6">
        <v>0</v>
      </c>
      <c r="AU1082" s="6">
        <v>0</v>
      </c>
      <c r="AV1082" s="6">
        <v>0</v>
      </c>
      <c r="AW1082" s="6">
        <v>0</v>
      </c>
      <c r="AX1082" s="6">
        <v>0</v>
      </c>
      <c r="AY1082" s="6">
        <v>0</v>
      </c>
      <c r="AZ1082" s="6">
        <v>0</v>
      </c>
      <c r="BA1082" s="6">
        <v>0</v>
      </c>
    </row>
    <row r="1083" spans="1:53" s="6" customFormat="1" x14ac:dyDescent="0.25">
      <c r="A1083" s="6">
        <v>2010</v>
      </c>
      <c r="B1083" s="6" t="s">
        <v>96</v>
      </c>
      <c r="C1083" s="6" t="s">
        <v>102</v>
      </c>
      <c r="F1083" s="6" t="s">
        <v>51</v>
      </c>
      <c r="G1083" s="6" t="s">
        <v>54</v>
      </c>
      <c r="H1083" s="6" t="s">
        <v>50</v>
      </c>
      <c r="I1083" s="6">
        <v>0</v>
      </c>
      <c r="J1083" s="6">
        <v>5280.6782000000003</v>
      </c>
      <c r="K1083" s="6">
        <v>17263.412899999999</v>
      </c>
      <c r="L1083" s="6">
        <v>654.91</v>
      </c>
      <c r="M1083" s="6">
        <v>0</v>
      </c>
      <c r="N1083" s="6">
        <v>69.465000000000003</v>
      </c>
      <c r="O1083" s="6">
        <v>231.04499999999999</v>
      </c>
      <c r="P1083" s="6">
        <v>285.78960000000001</v>
      </c>
      <c r="Q1083" s="6">
        <v>156.57230000000001</v>
      </c>
      <c r="R1083" s="6">
        <v>0</v>
      </c>
      <c r="S1083" s="6">
        <v>113.00749999999999</v>
      </c>
      <c r="T1083" s="6">
        <v>11.545</v>
      </c>
      <c r="U1083" s="6">
        <v>0</v>
      </c>
      <c r="V1083" s="6">
        <v>0</v>
      </c>
      <c r="W1083" s="6">
        <v>3.5125000000000002</v>
      </c>
      <c r="X1083" s="6">
        <v>196.85249999999999</v>
      </c>
      <c r="Y1083" s="6">
        <v>136.3475</v>
      </c>
      <c r="Z1083" s="6">
        <v>23889.807499999999</v>
      </c>
      <c r="AA1083" s="6">
        <v>0</v>
      </c>
      <c r="AB1083" s="6">
        <v>0</v>
      </c>
      <c r="AC1083" s="6">
        <v>1489.1502</v>
      </c>
      <c r="AD1083" s="6">
        <v>0</v>
      </c>
      <c r="AE1083" s="6">
        <v>0</v>
      </c>
      <c r="AF1083" s="6">
        <v>214.53749999999999</v>
      </c>
      <c r="AG1083" s="6">
        <v>101572.44</v>
      </c>
      <c r="AH1083" s="6">
        <v>31.831800000000001</v>
      </c>
      <c r="AI1083" s="6">
        <v>0</v>
      </c>
      <c r="AJ1083" s="6">
        <v>-9999</v>
      </c>
      <c r="AK1083" s="6">
        <v>22544.091100000001</v>
      </c>
      <c r="AL1083" s="6">
        <v>724.375</v>
      </c>
      <c r="AM1083" s="6">
        <v>24223.0075</v>
      </c>
      <c r="AN1083" s="6">
        <v>128.065</v>
      </c>
      <c r="AO1083" s="6">
        <v>156.57230000000001</v>
      </c>
      <c r="AP1083" s="6">
        <v>1806.7716</v>
      </c>
      <c r="AQ1083" s="6">
        <v>445.58249999999998</v>
      </c>
      <c r="AR1083" s="6">
        <v>0</v>
      </c>
      <c r="AS1083" s="6">
        <v>0</v>
      </c>
      <c r="AT1083" s="6">
        <v>0</v>
      </c>
      <c r="AU1083" s="6">
        <v>0</v>
      </c>
      <c r="AV1083" s="6">
        <v>0</v>
      </c>
      <c r="AW1083" s="6">
        <v>0</v>
      </c>
      <c r="AX1083" s="6">
        <v>0</v>
      </c>
      <c r="AY1083" s="6">
        <v>0</v>
      </c>
      <c r="AZ1083" s="6">
        <v>0</v>
      </c>
      <c r="BA1083" s="6">
        <v>0</v>
      </c>
    </row>
    <row r="1084" spans="1:53" s="6" customFormat="1" x14ac:dyDescent="0.25">
      <c r="A1084" s="6">
        <v>2025</v>
      </c>
      <c r="B1084" s="6" t="s">
        <v>96</v>
      </c>
      <c r="C1084" s="6" t="s">
        <v>102</v>
      </c>
      <c r="F1084" s="6" t="s">
        <v>51</v>
      </c>
      <c r="G1084" s="6" t="s">
        <v>54</v>
      </c>
      <c r="H1084" s="6" t="s">
        <v>50</v>
      </c>
      <c r="I1084" s="6">
        <v>0.16569999999999999</v>
      </c>
      <c r="J1084" s="6">
        <v>5265.9210000000003</v>
      </c>
      <c r="K1084" s="6">
        <v>17176.694800000001</v>
      </c>
      <c r="L1084" s="6">
        <v>647.27250000000004</v>
      </c>
      <c r="M1084" s="6">
        <v>0</v>
      </c>
      <c r="N1084" s="6">
        <v>68.097499999999997</v>
      </c>
      <c r="O1084" s="6">
        <v>223.3425</v>
      </c>
      <c r="P1084" s="6">
        <v>240.95150000000001</v>
      </c>
      <c r="Q1084" s="6">
        <v>315.55470000000003</v>
      </c>
      <c r="R1084" s="6">
        <v>0</v>
      </c>
      <c r="S1084" s="6">
        <v>94.540400000000005</v>
      </c>
      <c r="T1084" s="6">
        <v>57.491100000000003</v>
      </c>
      <c r="U1084" s="6">
        <v>0</v>
      </c>
      <c r="V1084" s="6">
        <v>0</v>
      </c>
      <c r="W1084" s="6">
        <v>3.4575</v>
      </c>
      <c r="X1084" s="6">
        <v>195.94120000000001</v>
      </c>
      <c r="Y1084" s="6">
        <v>40.28</v>
      </c>
      <c r="Z1084" s="6">
        <v>24010.959200000001</v>
      </c>
      <c r="AA1084" s="6">
        <v>0</v>
      </c>
      <c r="AB1084" s="6">
        <v>0</v>
      </c>
      <c r="AC1084" s="6">
        <v>1440.8784000000001</v>
      </c>
      <c r="AD1084" s="6">
        <v>0</v>
      </c>
      <c r="AE1084" s="6">
        <v>0</v>
      </c>
      <c r="AF1084" s="6">
        <v>200.49359999999999</v>
      </c>
      <c r="AG1084" s="6">
        <v>101572.44</v>
      </c>
      <c r="AH1084" s="6">
        <v>46.588999999999999</v>
      </c>
      <c r="AI1084" s="6">
        <v>0</v>
      </c>
      <c r="AJ1084" s="6">
        <v>-9999</v>
      </c>
      <c r="AK1084" s="6">
        <v>22442.615699999998</v>
      </c>
      <c r="AL1084" s="6">
        <v>715.37</v>
      </c>
      <c r="AM1084" s="6">
        <v>24247.180400000001</v>
      </c>
      <c r="AN1084" s="6">
        <v>155.489</v>
      </c>
      <c r="AO1084" s="6">
        <v>315.55470000000003</v>
      </c>
      <c r="AP1084" s="6">
        <v>1728.4190000000001</v>
      </c>
      <c r="AQ1084" s="6">
        <v>423.83609999999999</v>
      </c>
      <c r="AR1084" s="6">
        <v>0</v>
      </c>
      <c r="AS1084" s="6">
        <v>0</v>
      </c>
      <c r="AT1084" s="6">
        <v>0</v>
      </c>
      <c r="AU1084" s="6">
        <v>0</v>
      </c>
      <c r="AV1084" s="6">
        <v>0</v>
      </c>
      <c r="AW1084" s="6">
        <v>0</v>
      </c>
      <c r="AX1084" s="6">
        <v>0</v>
      </c>
      <c r="AY1084" s="6">
        <v>0</v>
      </c>
      <c r="AZ1084" s="6">
        <v>0</v>
      </c>
      <c r="BA1084" s="6">
        <v>0</v>
      </c>
    </row>
    <row r="1085" spans="1:53" s="6" customFormat="1" x14ac:dyDescent="0.25">
      <c r="A1085" s="6">
        <v>2040</v>
      </c>
      <c r="B1085" s="6" t="s">
        <v>96</v>
      </c>
      <c r="C1085" s="6" t="s">
        <v>102</v>
      </c>
      <c r="F1085" s="6" t="s">
        <v>51</v>
      </c>
      <c r="G1085" s="6" t="s">
        <v>54</v>
      </c>
      <c r="H1085" s="6" t="s">
        <v>50</v>
      </c>
      <c r="I1085" s="6">
        <v>0.40699999999999997</v>
      </c>
      <c r="J1085" s="6">
        <v>5222.0866999999998</v>
      </c>
      <c r="K1085" s="6">
        <v>17011.851200000001</v>
      </c>
      <c r="L1085" s="6">
        <v>633.923</v>
      </c>
      <c r="M1085" s="6">
        <v>0</v>
      </c>
      <c r="N1085" s="6">
        <v>62.764000000000003</v>
      </c>
      <c r="O1085" s="6">
        <v>203.80500000000001</v>
      </c>
      <c r="P1085" s="6">
        <v>323.07029999999997</v>
      </c>
      <c r="Q1085" s="6">
        <v>795.25810000000001</v>
      </c>
      <c r="R1085" s="6">
        <v>0</v>
      </c>
      <c r="S1085" s="6">
        <v>83.693700000000007</v>
      </c>
      <c r="T1085" s="6">
        <v>93.422600000000003</v>
      </c>
      <c r="U1085" s="6">
        <v>0</v>
      </c>
      <c r="V1085" s="6">
        <v>0</v>
      </c>
      <c r="W1085" s="6">
        <v>3.3050000000000002</v>
      </c>
      <c r="X1085" s="6">
        <v>193.87719999999999</v>
      </c>
      <c r="Y1085" s="6">
        <v>31.22</v>
      </c>
      <c r="Z1085" s="6">
        <v>24078.381300000001</v>
      </c>
      <c r="AA1085" s="6">
        <v>0</v>
      </c>
      <c r="AB1085" s="6">
        <v>0</v>
      </c>
      <c r="AC1085" s="6">
        <v>1044.8078</v>
      </c>
      <c r="AD1085" s="6">
        <v>0</v>
      </c>
      <c r="AE1085" s="6">
        <v>0</v>
      </c>
      <c r="AF1085" s="6">
        <v>156.57599999999999</v>
      </c>
      <c r="AG1085" s="6">
        <v>101572.44</v>
      </c>
      <c r="AH1085" s="6">
        <v>90.423299999999998</v>
      </c>
      <c r="AI1085" s="6">
        <v>0</v>
      </c>
      <c r="AJ1085" s="6">
        <v>-9999</v>
      </c>
      <c r="AK1085" s="6">
        <v>22233.937900000001</v>
      </c>
      <c r="AL1085" s="6">
        <v>696.68700000000001</v>
      </c>
      <c r="AM1085" s="6">
        <v>24303.478500000001</v>
      </c>
      <c r="AN1085" s="6">
        <v>180.4212</v>
      </c>
      <c r="AO1085" s="6">
        <v>795.25810000000001</v>
      </c>
      <c r="AP1085" s="6">
        <v>1458.3014000000001</v>
      </c>
      <c r="AQ1085" s="6">
        <v>360.38099999999997</v>
      </c>
      <c r="AR1085" s="6">
        <v>0</v>
      </c>
      <c r="AS1085" s="6">
        <v>0</v>
      </c>
      <c r="AT1085" s="6">
        <v>0</v>
      </c>
      <c r="AU1085" s="6">
        <v>0</v>
      </c>
      <c r="AV1085" s="6">
        <v>0</v>
      </c>
      <c r="AW1085" s="6">
        <v>0</v>
      </c>
      <c r="AX1085" s="6">
        <v>0</v>
      </c>
      <c r="AY1085" s="6">
        <v>0</v>
      </c>
      <c r="AZ1085" s="6">
        <v>0</v>
      </c>
      <c r="BA1085" s="6">
        <v>0</v>
      </c>
    </row>
    <row r="1086" spans="1:53" s="6" customFormat="1" x14ac:dyDescent="0.25">
      <c r="A1086" s="6">
        <v>2055</v>
      </c>
      <c r="B1086" s="6" t="s">
        <v>96</v>
      </c>
      <c r="C1086" s="6" t="s">
        <v>102</v>
      </c>
      <c r="F1086" s="6" t="s">
        <v>51</v>
      </c>
      <c r="G1086" s="6" t="s">
        <v>54</v>
      </c>
      <c r="H1086" s="6" t="s">
        <v>50</v>
      </c>
      <c r="I1086" s="6">
        <v>0.64829999999999999</v>
      </c>
      <c r="J1086" s="6">
        <v>5157.2662</v>
      </c>
      <c r="K1086" s="6">
        <v>16840.4431</v>
      </c>
      <c r="L1086" s="6">
        <v>625.98889999999994</v>
      </c>
      <c r="M1086" s="6">
        <v>0</v>
      </c>
      <c r="N1086" s="6">
        <v>59.765000000000001</v>
      </c>
      <c r="O1086" s="6">
        <v>176.36250000000001</v>
      </c>
      <c r="P1086" s="6">
        <v>323.2559</v>
      </c>
      <c r="Q1086" s="6">
        <v>1665.4806000000001</v>
      </c>
      <c r="R1086" s="6">
        <v>0</v>
      </c>
      <c r="S1086" s="6">
        <v>77.708299999999994</v>
      </c>
      <c r="T1086" s="6">
        <v>103.7227</v>
      </c>
      <c r="U1086" s="6">
        <v>0</v>
      </c>
      <c r="V1086" s="6">
        <v>0</v>
      </c>
      <c r="W1086" s="6">
        <v>3.0425</v>
      </c>
      <c r="X1086" s="6">
        <v>190.37219999999999</v>
      </c>
      <c r="Y1086" s="6">
        <v>26.532499999999999</v>
      </c>
      <c r="Z1086" s="6">
        <v>24163.8292</v>
      </c>
      <c r="AA1086" s="6">
        <v>0</v>
      </c>
      <c r="AB1086" s="6">
        <v>0</v>
      </c>
      <c r="AC1086" s="6">
        <v>351.86419999999998</v>
      </c>
      <c r="AD1086" s="6">
        <v>0</v>
      </c>
      <c r="AE1086" s="6">
        <v>0</v>
      </c>
      <c r="AF1086" s="6">
        <v>107.58750000000001</v>
      </c>
      <c r="AG1086" s="6">
        <v>101572.44</v>
      </c>
      <c r="AH1086" s="6">
        <v>155.24379999999999</v>
      </c>
      <c r="AI1086" s="6">
        <v>0</v>
      </c>
      <c r="AJ1086" s="6">
        <v>-9999</v>
      </c>
      <c r="AK1086" s="6">
        <v>21997.709299999999</v>
      </c>
      <c r="AL1086" s="6">
        <v>685.75390000000004</v>
      </c>
      <c r="AM1086" s="6">
        <v>24380.733899999999</v>
      </c>
      <c r="AN1086" s="6">
        <v>184.4735</v>
      </c>
      <c r="AO1086" s="6">
        <v>1665.4806000000001</v>
      </c>
      <c r="AP1086" s="6">
        <v>830.36389999999994</v>
      </c>
      <c r="AQ1086" s="6">
        <v>283.95</v>
      </c>
      <c r="AR1086" s="6">
        <v>0</v>
      </c>
      <c r="AS1086" s="6">
        <v>0</v>
      </c>
      <c r="AT1086" s="6">
        <v>0</v>
      </c>
      <c r="AU1086" s="6">
        <v>0</v>
      </c>
      <c r="AV1086" s="6">
        <v>0</v>
      </c>
      <c r="AW1086" s="6">
        <v>0</v>
      </c>
      <c r="AX1086" s="6">
        <v>0</v>
      </c>
      <c r="AY1086" s="6">
        <v>0</v>
      </c>
      <c r="AZ1086" s="6">
        <v>0</v>
      </c>
      <c r="BA1086" s="6">
        <v>0</v>
      </c>
    </row>
    <row r="1087" spans="1:53" s="6" customFormat="1" x14ac:dyDescent="0.25">
      <c r="A1087" s="6">
        <v>2070</v>
      </c>
      <c r="B1087" s="6" t="s">
        <v>96</v>
      </c>
      <c r="C1087" s="6" t="s">
        <v>102</v>
      </c>
      <c r="F1087" s="6" t="s">
        <v>51</v>
      </c>
      <c r="G1087" s="6" t="s">
        <v>54</v>
      </c>
      <c r="H1087" s="6" t="s">
        <v>50</v>
      </c>
      <c r="I1087" s="6">
        <v>0.97850000000000004</v>
      </c>
      <c r="J1087" s="6">
        <v>5025.7002000000002</v>
      </c>
      <c r="K1087" s="6">
        <v>16574.297600000002</v>
      </c>
      <c r="L1087" s="6">
        <v>602.17190000000005</v>
      </c>
      <c r="M1087" s="6">
        <v>0</v>
      </c>
      <c r="N1087" s="6">
        <v>54.74</v>
      </c>
      <c r="O1087" s="6">
        <v>122.1225</v>
      </c>
      <c r="P1087" s="6">
        <v>367.125</v>
      </c>
      <c r="Q1087" s="6">
        <v>1614.6108999999999</v>
      </c>
      <c r="R1087" s="6">
        <v>0</v>
      </c>
      <c r="S1087" s="6">
        <v>68.917299999999997</v>
      </c>
      <c r="T1087" s="6">
        <v>637.5172</v>
      </c>
      <c r="U1087" s="6">
        <v>0</v>
      </c>
      <c r="V1087" s="6">
        <v>0</v>
      </c>
      <c r="W1087" s="6">
        <v>2.6625000000000001</v>
      </c>
      <c r="X1087" s="6">
        <v>186.3552</v>
      </c>
      <c r="Y1087" s="6">
        <v>22.112500000000001</v>
      </c>
      <c r="Z1087" s="6">
        <v>24288.1129</v>
      </c>
      <c r="AA1087" s="6">
        <v>0</v>
      </c>
      <c r="AB1087" s="6">
        <v>0</v>
      </c>
      <c r="AC1087" s="6">
        <v>104.2296</v>
      </c>
      <c r="AD1087" s="6">
        <v>0</v>
      </c>
      <c r="AE1087" s="6">
        <v>0</v>
      </c>
      <c r="AF1087" s="6">
        <v>70.98</v>
      </c>
      <c r="AG1087" s="6">
        <v>101572.44</v>
      </c>
      <c r="AH1087" s="6">
        <v>286.8098</v>
      </c>
      <c r="AI1087" s="6">
        <v>0</v>
      </c>
      <c r="AJ1087" s="6">
        <v>-9999</v>
      </c>
      <c r="AK1087" s="6">
        <v>21599.997800000001</v>
      </c>
      <c r="AL1087" s="6">
        <v>656.91189999999995</v>
      </c>
      <c r="AM1087" s="6">
        <v>24496.580600000001</v>
      </c>
      <c r="AN1087" s="6">
        <v>709.09699999999998</v>
      </c>
      <c r="AO1087" s="6">
        <v>1614.6108999999999</v>
      </c>
      <c r="AP1087" s="6">
        <v>758.16430000000003</v>
      </c>
      <c r="AQ1087" s="6">
        <v>193.10249999999999</v>
      </c>
      <c r="AR1087" s="6">
        <v>0</v>
      </c>
      <c r="AS1087" s="6">
        <v>0</v>
      </c>
      <c r="AT1087" s="6">
        <v>0</v>
      </c>
      <c r="AU1087" s="6">
        <v>0</v>
      </c>
      <c r="AV1087" s="6">
        <v>0</v>
      </c>
      <c r="AW1087" s="6">
        <v>0</v>
      </c>
      <c r="AX1087" s="6">
        <v>0</v>
      </c>
      <c r="AY1087" s="6">
        <v>0</v>
      </c>
      <c r="AZ1087" s="6">
        <v>0</v>
      </c>
      <c r="BA1087" s="6">
        <v>0</v>
      </c>
    </row>
    <row r="1088" spans="1:53" s="6" customFormat="1" x14ac:dyDescent="0.25">
      <c r="A1088" s="6">
        <v>2085</v>
      </c>
      <c r="B1088" s="6" t="s">
        <v>96</v>
      </c>
      <c r="C1088" s="6" t="s">
        <v>102</v>
      </c>
      <c r="F1088" s="6" t="s">
        <v>51</v>
      </c>
      <c r="G1088" s="6" t="s">
        <v>54</v>
      </c>
      <c r="H1088" s="6" t="s">
        <v>50</v>
      </c>
      <c r="I1088" s="6">
        <v>1.3087</v>
      </c>
      <c r="J1088" s="6">
        <v>4856.2759999999998</v>
      </c>
      <c r="K1088" s="6">
        <v>16293.058999999999</v>
      </c>
      <c r="L1088" s="6">
        <v>575.375</v>
      </c>
      <c r="M1088" s="6">
        <v>0</v>
      </c>
      <c r="N1088" s="6">
        <v>51.962499999999999</v>
      </c>
      <c r="O1088" s="6">
        <v>45.145000000000003</v>
      </c>
      <c r="P1088" s="6">
        <v>383.50869999999998</v>
      </c>
      <c r="Q1088" s="6">
        <v>905.56309999999996</v>
      </c>
      <c r="R1088" s="6">
        <v>0</v>
      </c>
      <c r="S1088" s="6">
        <v>58.173299999999998</v>
      </c>
      <c r="T1088" s="6">
        <v>1157.2572</v>
      </c>
      <c r="U1088" s="6">
        <v>0</v>
      </c>
      <c r="V1088" s="6">
        <v>0</v>
      </c>
      <c r="W1088" s="6">
        <v>2.2475000000000001</v>
      </c>
      <c r="X1088" s="6">
        <v>177.75380000000001</v>
      </c>
      <c r="Y1088" s="6">
        <v>17.9725</v>
      </c>
      <c r="Z1088" s="6">
        <v>24947.597000000002</v>
      </c>
      <c r="AA1088" s="6">
        <v>0</v>
      </c>
      <c r="AB1088" s="6">
        <v>0</v>
      </c>
      <c r="AC1088" s="6">
        <v>49.777900000000002</v>
      </c>
      <c r="AD1088" s="6">
        <v>0</v>
      </c>
      <c r="AE1088" s="6">
        <v>0</v>
      </c>
      <c r="AF1088" s="6">
        <v>50.5625</v>
      </c>
      <c r="AG1088" s="6">
        <v>101572.44</v>
      </c>
      <c r="AH1088" s="6">
        <v>456.23399999999998</v>
      </c>
      <c r="AI1088" s="6">
        <v>0</v>
      </c>
      <c r="AJ1088" s="6">
        <v>-9999</v>
      </c>
      <c r="AK1088" s="6">
        <v>21149.334999999999</v>
      </c>
      <c r="AL1088" s="6">
        <v>627.33749999999998</v>
      </c>
      <c r="AM1088" s="6">
        <v>25143.3233</v>
      </c>
      <c r="AN1088" s="6">
        <v>1217.6780000000001</v>
      </c>
      <c r="AO1088" s="6">
        <v>905.56309999999996</v>
      </c>
      <c r="AP1088" s="6">
        <v>889.52059999999994</v>
      </c>
      <c r="AQ1088" s="6">
        <v>95.707499999999996</v>
      </c>
      <c r="AR1088" s="6">
        <v>0</v>
      </c>
      <c r="AS1088" s="6">
        <v>0</v>
      </c>
      <c r="AT1088" s="6">
        <v>0</v>
      </c>
      <c r="AU1088" s="6">
        <v>0</v>
      </c>
      <c r="AV1088" s="6">
        <v>0</v>
      </c>
      <c r="AW1088" s="6">
        <v>0</v>
      </c>
      <c r="AX1088" s="6">
        <v>0</v>
      </c>
      <c r="AY1088" s="6">
        <v>0</v>
      </c>
      <c r="AZ1088" s="6">
        <v>0</v>
      </c>
      <c r="BA1088" s="6">
        <v>0</v>
      </c>
    </row>
    <row r="1089" spans="1:53" s="6" customFormat="1" x14ac:dyDescent="0.25">
      <c r="A1089" s="6">
        <v>2100</v>
      </c>
      <c r="B1089" s="6" t="s">
        <v>96</v>
      </c>
      <c r="C1089" s="6" t="s">
        <v>102</v>
      </c>
      <c r="F1089" s="6" t="s">
        <v>51</v>
      </c>
      <c r="G1089" s="6" t="s">
        <v>54</v>
      </c>
      <c r="H1089" s="6" t="s">
        <v>50</v>
      </c>
      <c r="I1089" s="6">
        <v>1.6326000000000001</v>
      </c>
      <c r="J1089" s="6">
        <v>4706.3203999999996</v>
      </c>
      <c r="K1089" s="6">
        <v>16056.429700000001</v>
      </c>
      <c r="L1089" s="6">
        <v>562.47</v>
      </c>
      <c r="M1089" s="6">
        <v>0</v>
      </c>
      <c r="N1089" s="6">
        <v>50.872500000000002</v>
      </c>
      <c r="O1089" s="6">
        <v>20.65</v>
      </c>
      <c r="P1089" s="6">
        <v>330.13580000000002</v>
      </c>
      <c r="Q1089" s="6">
        <v>768.95309999999995</v>
      </c>
      <c r="R1089" s="6">
        <v>0</v>
      </c>
      <c r="S1089" s="6">
        <v>46.902000000000001</v>
      </c>
      <c r="T1089" s="6">
        <v>514.19399999999996</v>
      </c>
      <c r="U1089" s="6">
        <v>0</v>
      </c>
      <c r="V1089" s="6">
        <v>0</v>
      </c>
      <c r="W1089" s="6">
        <v>1.92</v>
      </c>
      <c r="X1089" s="6">
        <v>176.01</v>
      </c>
      <c r="Y1089" s="6">
        <v>14.675000000000001</v>
      </c>
      <c r="Z1089" s="6">
        <v>26104.319</v>
      </c>
      <c r="AA1089" s="6">
        <v>0</v>
      </c>
      <c r="AB1089" s="6">
        <v>0</v>
      </c>
      <c r="AC1089" s="6">
        <v>30.8413</v>
      </c>
      <c r="AD1089" s="6">
        <v>0</v>
      </c>
      <c r="AE1089" s="6">
        <v>0</v>
      </c>
      <c r="AF1089" s="6">
        <v>37.582500000000003</v>
      </c>
      <c r="AG1089" s="6">
        <v>101572.44</v>
      </c>
      <c r="AH1089" s="6">
        <v>606.18960000000004</v>
      </c>
      <c r="AI1089" s="6">
        <v>0</v>
      </c>
      <c r="AJ1089" s="6">
        <v>-9999</v>
      </c>
      <c r="AK1089" s="6">
        <v>20762.750199999999</v>
      </c>
      <c r="AL1089" s="6">
        <v>613.34249999999997</v>
      </c>
      <c r="AM1089" s="6">
        <v>26295.004000000001</v>
      </c>
      <c r="AN1089" s="6">
        <v>563.01599999999996</v>
      </c>
      <c r="AO1089" s="6">
        <v>768.95309999999995</v>
      </c>
      <c r="AP1089" s="6">
        <v>967.16669999999999</v>
      </c>
      <c r="AQ1089" s="6">
        <v>58.232500000000002</v>
      </c>
      <c r="AR1089" s="6">
        <v>0</v>
      </c>
      <c r="AS1089" s="6">
        <v>0</v>
      </c>
      <c r="AT1089" s="6">
        <v>0</v>
      </c>
      <c r="AU1089" s="6">
        <v>0</v>
      </c>
      <c r="AV1089" s="6">
        <v>0</v>
      </c>
      <c r="AW1089" s="6">
        <v>0</v>
      </c>
      <c r="AX1089" s="6">
        <v>0</v>
      </c>
      <c r="AY1089" s="6">
        <v>0</v>
      </c>
      <c r="AZ1089" s="6">
        <v>0</v>
      </c>
      <c r="BA1089" s="6">
        <v>0</v>
      </c>
    </row>
    <row r="1090" spans="1:53" s="6" customFormat="1" x14ac:dyDescent="0.25">
      <c r="A1090" s="6">
        <v>0</v>
      </c>
      <c r="B1090" s="6" t="s">
        <v>84</v>
      </c>
      <c r="C1090" s="6" t="s">
        <v>102</v>
      </c>
      <c r="F1090" s="6" t="s">
        <v>51</v>
      </c>
      <c r="G1090" s="6" t="s">
        <v>54</v>
      </c>
      <c r="H1090" s="6" t="s">
        <v>50</v>
      </c>
      <c r="I1090" s="6">
        <v>0</v>
      </c>
      <c r="J1090" s="6">
        <v>1045.2525000000001</v>
      </c>
      <c r="K1090" s="6">
        <v>4611.2325000000001</v>
      </c>
      <c r="L1090" s="6">
        <v>257.92500000000001</v>
      </c>
      <c r="M1090" s="6">
        <v>0</v>
      </c>
      <c r="N1090" s="6">
        <v>19.3125</v>
      </c>
      <c r="O1090" s="6">
        <v>1.9675</v>
      </c>
      <c r="P1090" s="6">
        <v>2.4725000000000001</v>
      </c>
      <c r="Q1090" s="6">
        <v>23.535</v>
      </c>
      <c r="R1090" s="6">
        <v>0</v>
      </c>
      <c r="S1090" s="6">
        <v>73.415000000000006</v>
      </c>
      <c r="T1090" s="6">
        <v>1.0125</v>
      </c>
      <c r="U1090" s="6">
        <v>0</v>
      </c>
      <c r="V1090" s="6">
        <v>0</v>
      </c>
      <c r="W1090" s="6">
        <v>0</v>
      </c>
      <c r="X1090" s="6">
        <v>86.132499999999993</v>
      </c>
      <c r="Y1090" s="6">
        <v>44.564999999999998</v>
      </c>
      <c r="Z1090" s="6">
        <v>3089.1774999999998</v>
      </c>
      <c r="AA1090" s="6">
        <v>0</v>
      </c>
      <c r="AB1090" s="6">
        <v>0</v>
      </c>
      <c r="AC1090" s="6">
        <v>1181.2</v>
      </c>
      <c r="AD1090" s="6">
        <v>0</v>
      </c>
      <c r="AE1090" s="6">
        <v>0</v>
      </c>
      <c r="AF1090" s="6">
        <v>13.355</v>
      </c>
      <c r="AG1090" s="6">
        <v>1199.5374999999999</v>
      </c>
      <c r="AH1090" s="6">
        <v>0</v>
      </c>
      <c r="AI1090" s="6">
        <v>0</v>
      </c>
      <c r="AJ1090" s="6">
        <v>-9999</v>
      </c>
      <c r="AK1090" s="6">
        <v>5656.4849999999997</v>
      </c>
      <c r="AL1090" s="6">
        <v>277.23750000000001</v>
      </c>
      <c r="AM1090" s="6">
        <v>3219.875</v>
      </c>
      <c r="AN1090" s="6">
        <v>74.427499999999995</v>
      </c>
      <c r="AO1090" s="6">
        <v>23.535</v>
      </c>
      <c r="AP1090" s="6">
        <v>1183.6724999999999</v>
      </c>
      <c r="AQ1090" s="6">
        <v>15.3225</v>
      </c>
      <c r="AR1090" s="6">
        <v>0</v>
      </c>
      <c r="AS1090" s="6">
        <v>0</v>
      </c>
      <c r="AT1090" s="6">
        <v>0</v>
      </c>
      <c r="AU1090" s="6">
        <v>0</v>
      </c>
      <c r="AV1090" s="6">
        <v>0</v>
      </c>
      <c r="AW1090" s="6">
        <v>0</v>
      </c>
      <c r="AX1090" s="6">
        <v>0</v>
      </c>
      <c r="AY1090" s="6">
        <v>0</v>
      </c>
      <c r="AZ1090" s="6">
        <v>0</v>
      </c>
      <c r="BA1090" s="6">
        <v>0</v>
      </c>
    </row>
    <row r="1091" spans="1:53" s="6" customFormat="1" x14ac:dyDescent="0.25">
      <c r="A1091" s="6">
        <v>2010</v>
      </c>
      <c r="B1091" s="6" t="s">
        <v>84</v>
      </c>
      <c r="C1091" s="6" t="s">
        <v>102</v>
      </c>
      <c r="F1091" s="6" t="s">
        <v>51</v>
      </c>
      <c r="G1091" s="6" t="s">
        <v>54</v>
      </c>
      <c r="H1091" s="6" t="s">
        <v>50</v>
      </c>
      <c r="I1091" s="6">
        <v>0</v>
      </c>
      <c r="J1091" s="6">
        <v>1040.71</v>
      </c>
      <c r="K1091" s="6">
        <v>4533.6971000000003</v>
      </c>
      <c r="L1091" s="6">
        <v>257.3</v>
      </c>
      <c r="M1091" s="6">
        <v>0</v>
      </c>
      <c r="N1091" s="6">
        <v>19.215</v>
      </c>
      <c r="O1091" s="6">
        <v>1.9675</v>
      </c>
      <c r="P1091" s="6">
        <v>80.545400000000001</v>
      </c>
      <c r="Q1091" s="6">
        <v>110.2235</v>
      </c>
      <c r="R1091" s="6">
        <v>0</v>
      </c>
      <c r="S1091" s="6">
        <v>61.435000000000002</v>
      </c>
      <c r="T1091" s="6">
        <v>3.105</v>
      </c>
      <c r="U1091" s="6">
        <v>0</v>
      </c>
      <c r="V1091" s="6">
        <v>0</v>
      </c>
      <c r="W1091" s="6">
        <v>0</v>
      </c>
      <c r="X1091" s="6">
        <v>86.132499999999993</v>
      </c>
      <c r="Y1091" s="6">
        <v>44.097499999999997</v>
      </c>
      <c r="Z1091" s="6">
        <v>3101.665</v>
      </c>
      <c r="AA1091" s="6">
        <v>0</v>
      </c>
      <c r="AB1091" s="6">
        <v>0</v>
      </c>
      <c r="AC1091" s="6">
        <v>1092.8440000000001</v>
      </c>
      <c r="AD1091" s="6">
        <v>0</v>
      </c>
      <c r="AE1091" s="6">
        <v>0</v>
      </c>
      <c r="AF1091" s="6">
        <v>13.074999999999999</v>
      </c>
      <c r="AG1091" s="6">
        <v>1199.5374999999999</v>
      </c>
      <c r="AH1091" s="6">
        <v>4.5425000000000004</v>
      </c>
      <c r="AI1091" s="6">
        <v>0</v>
      </c>
      <c r="AJ1091" s="6">
        <v>-9999</v>
      </c>
      <c r="AK1091" s="6">
        <v>5574.4071000000004</v>
      </c>
      <c r="AL1091" s="6">
        <v>276.51499999999999</v>
      </c>
      <c r="AM1091" s="6">
        <v>3231.895</v>
      </c>
      <c r="AN1091" s="6">
        <v>64.540000000000006</v>
      </c>
      <c r="AO1091" s="6">
        <v>110.2235</v>
      </c>
      <c r="AP1091" s="6">
        <v>1177.9319</v>
      </c>
      <c r="AQ1091" s="6">
        <v>15.0425</v>
      </c>
      <c r="AR1091" s="6">
        <v>0</v>
      </c>
      <c r="AS1091" s="6">
        <v>0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0</v>
      </c>
      <c r="AZ1091" s="6">
        <v>0</v>
      </c>
      <c r="BA1091" s="6">
        <v>0</v>
      </c>
    </row>
    <row r="1092" spans="1:53" s="6" customFormat="1" x14ac:dyDescent="0.25">
      <c r="A1092" s="6">
        <v>2025</v>
      </c>
      <c r="B1092" s="6" t="s">
        <v>84</v>
      </c>
      <c r="C1092" s="6" t="s">
        <v>102</v>
      </c>
      <c r="F1092" s="6" t="s">
        <v>51</v>
      </c>
      <c r="G1092" s="6" t="s">
        <v>54</v>
      </c>
      <c r="H1092" s="6" t="s">
        <v>50</v>
      </c>
      <c r="I1092" s="6">
        <v>0.16569999999999999</v>
      </c>
      <c r="J1092" s="6">
        <v>1036.7637</v>
      </c>
      <c r="K1092" s="6">
        <v>4501.3004000000001</v>
      </c>
      <c r="L1092" s="6">
        <v>256.78500000000003</v>
      </c>
      <c r="M1092" s="6">
        <v>0</v>
      </c>
      <c r="N1092" s="6">
        <v>18.767499999999998</v>
      </c>
      <c r="O1092" s="6">
        <v>1.9675</v>
      </c>
      <c r="P1092" s="6">
        <v>77.979900000000001</v>
      </c>
      <c r="Q1092" s="6">
        <v>149.21789999999999</v>
      </c>
      <c r="R1092" s="6">
        <v>0</v>
      </c>
      <c r="S1092" s="6">
        <v>40.569000000000003</v>
      </c>
      <c r="T1092" s="6">
        <v>37.967599999999997</v>
      </c>
      <c r="U1092" s="6">
        <v>0</v>
      </c>
      <c r="V1092" s="6">
        <v>0</v>
      </c>
      <c r="W1092" s="6">
        <v>0</v>
      </c>
      <c r="X1092" s="6">
        <v>85.849599999999995</v>
      </c>
      <c r="Y1092" s="6">
        <v>18.2575</v>
      </c>
      <c r="Z1092" s="6">
        <v>3150.6815000000001</v>
      </c>
      <c r="AA1092" s="6">
        <v>0</v>
      </c>
      <c r="AB1092" s="6">
        <v>0</v>
      </c>
      <c r="AC1092" s="6">
        <v>1053.1615999999999</v>
      </c>
      <c r="AD1092" s="6">
        <v>0</v>
      </c>
      <c r="AE1092" s="6">
        <v>0</v>
      </c>
      <c r="AF1092" s="6">
        <v>12.797499999999999</v>
      </c>
      <c r="AG1092" s="6">
        <v>1199.5374999999999</v>
      </c>
      <c r="AH1092" s="6">
        <v>8.4887999999999995</v>
      </c>
      <c r="AI1092" s="6">
        <v>0</v>
      </c>
      <c r="AJ1092" s="6">
        <v>-9999</v>
      </c>
      <c r="AK1092" s="6">
        <v>5538.0641999999998</v>
      </c>
      <c r="AL1092" s="6">
        <v>275.55250000000001</v>
      </c>
      <c r="AM1092" s="6">
        <v>3254.7885999999999</v>
      </c>
      <c r="AN1092" s="6">
        <v>78.536600000000007</v>
      </c>
      <c r="AO1092" s="6">
        <v>149.21789999999999</v>
      </c>
      <c r="AP1092" s="6">
        <v>1139.6302000000001</v>
      </c>
      <c r="AQ1092" s="6">
        <v>14.765000000000001</v>
      </c>
      <c r="AR1092" s="6">
        <v>0</v>
      </c>
      <c r="AS1092" s="6">
        <v>0</v>
      </c>
      <c r="AT1092" s="6">
        <v>0</v>
      </c>
      <c r="AU1092" s="6">
        <v>0</v>
      </c>
      <c r="AV1092" s="6">
        <v>0</v>
      </c>
      <c r="AW1092" s="6">
        <v>0</v>
      </c>
      <c r="AX1092" s="6">
        <v>0</v>
      </c>
      <c r="AY1092" s="6">
        <v>0</v>
      </c>
      <c r="AZ1092" s="6">
        <v>0</v>
      </c>
      <c r="BA1092" s="6">
        <v>0</v>
      </c>
    </row>
    <row r="1093" spans="1:53" s="6" customFormat="1" x14ac:dyDescent="0.25">
      <c r="A1093" s="6">
        <v>2040</v>
      </c>
      <c r="B1093" s="6" t="s">
        <v>84</v>
      </c>
      <c r="C1093" s="6" t="s">
        <v>102</v>
      </c>
      <c r="F1093" s="6" t="s">
        <v>51</v>
      </c>
      <c r="G1093" s="6" t="s">
        <v>54</v>
      </c>
      <c r="H1093" s="6" t="s">
        <v>50</v>
      </c>
      <c r="I1093" s="6">
        <v>0.40699999999999997</v>
      </c>
      <c r="J1093" s="6">
        <v>1024.6551999999999</v>
      </c>
      <c r="K1093" s="6">
        <v>4444.4164000000001</v>
      </c>
      <c r="L1093" s="6">
        <v>255.73249999999999</v>
      </c>
      <c r="M1093" s="6">
        <v>0</v>
      </c>
      <c r="N1093" s="6">
        <v>18.065000000000001</v>
      </c>
      <c r="O1093" s="6">
        <v>1.9575</v>
      </c>
      <c r="P1093" s="6">
        <v>100.7054</v>
      </c>
      <c r="Q1093" s="6">
        <v>357.9468</v>
      </c>
      <c r="R1093" s="6">
        <v>0</v>
      </c>
      <c r="S1093" s="6">
        <v>25.934999999999999</v>
      </c>
      <c r="T1093" s="6">
        <v>33.276899999999998</v>
      </c>
      <c r="U1093" s="6">
        <v>0</v>
      </c>
      <c r="V1093" s="6">
        <v>0</v>
      </c>
      <c r="W1093" s="6">
        <v>0</v>
      </c>
      <c r="X1093" s="6">
        <v>85.840500000000006</v>
      </c>
      <c r="Y1093" s="6">
        <v>14.945</v>
      </c>
      <c r="Z1093" s="6">
        <v>3198.7168000000001</v>
      </c>
      <c r="AA1093" s="6">
        <v>0</v>
      </c>
      <c r="AB1093" s="6">
        <v>0</v>
      </c>
      <c r="AC1093" s="6">
        <v>855.96720000000005</v>
      </c>
      <c r="AD1093" s="6">
        <v>0</v>
      </c>
      <c r="AE1093" s="6">
        <v>0</v>
      </c>
      <c r="AF1093" s="6">
        <v>11.797499999999999</v>
      </c>
      <c r="AG1093" s="6">
        <v>1199.5374999999999</v>
      </c>
      <c r="AH1093" s="6">
        <v>20.597300000000001</v>
      </c>
      <c r="AI1093" s="6">
        <v>0</v>
      </c>
      <c r="AJ1093" s="6">
        <v>-9999</v>
      </c>
      <c r="AK1093" s="6">
        <v>5469.0716000000002</v>
      </c>
      <c r="AL1093" s="6">
        <v>273.79750000000001</v>
      </c>
      <c r="AM1093" s="6">
        <v>3299.5023000000001</v>
      </c>
      <c r="AN1093" s="6">
        <v>59.2119</v>
      </c>
      <c r="AO1093" s="6">
        <v>357.9468</v>
      </c>
      <c r="AP1093" s="6">
        <v>977.27</v>
      </c>
      <c r="AQ1093" s="6">
        <v>13.755000000000001</v>
      </c>
      <c r="AR1093" s="6">
        <v>0</v>
      </c>
      <c r="AS1093" s="6">
        <v>0</v>
      </c>
      <c r="AT1093" s="6">
        <v>0</v>
      </c>
      <c r="AU1093" s="6">
        <v>0</v>
      </c>
      <c r="AV1093" s="6">
        <v>0</v>
      </c>
      <c r="AW1093" s="6">
        <v>0</v>
      </c>
      <c r="AX1093" s="6">
        <v>0</v>
      </c>
      <c r="AY1093" s="6">
        <v>0</v>
      </c>
      <c r="AZ1093" s="6">
        <v>0</v>
      </c>
      <c r="BA1093" s="6">
        <v>0</v>
      </c>
    </row>
    <row r="1094" spans="1:53" s="6" customFormat="1" x14ac:dyDescent="0.25">
      <c r="A1094" s="6">
        <v>2055</v>
      </c>
      <c r="B1094" s="6" t="s">
        <v>84</v>
      </c>
      <c r="C1094" s="6" t="s">
        <v>102</v>
      </c>
      <c r="F1094" s="6" t="s">
        <v>51</v>
      </c>
      <c r="G1094" s="6" t="s">
        <v>54</v>
      </c>
      <c r="H1094" s="6" t="s">
        <v>50</v>
      </c>
      <c r="I1094" s="6">
        <v>0.64829999999999999</v>
      </c>
      <c r="J1094" s="6">
        <v>1005.7825</v>
      </c>
      <c r="K1094" s="6">
        <v>4390.9596000000001</v>
      </c>
      <c r="L1094" s="6">
        <v>255.10499999999999</v>
      </c>
      <c r="M1094" s="6">
        <v>0</v>
      </c>
      <c r="N1094" s="6">
        <v>17.835000000000001</v>
      </c>
      <c r="O1094" s="6">
        <v>1.9450000000000001</v>
      </c>
      <c r="P1094" s="6">
        <v>95.116900000000001</v>
      </c>
      <c r="Q1094" s="6">
        <v>1006.6485</v>
      </c>
      <c r="R1094" s="6">
        <v>0</v>
      </c>
      <c r="S1094" s="6">
        <v>19.392199999999999</v>
      </c>
      <c r="T1094" s="6">
        <v>38.429699999999997</v>
      </c>
      <c r="U1094" s="6">
        <v>0</v>
      </c>
      <c r="V1094" s="6">
        <v>0</v>
      </c>
      <c r="W1094" s="6">
        <v>0</v>
      </c>
      <c r="X1094" s="6">
        <v>85.797700000000006</v>
      </c>
      <c r="Y1094" s="6">
        <v>12.824999999999999</v>
      </c>
      <c r="Z1094" s="6">
        <v>3232.1104999999998</v>
      </c>
      <c r="AA1094" s="6">
        <v>0</v>
      </c>
      <c r="AB1094" s="6">
        <v>0</v>
      </c>
      <c r="AC1094" s="6">
        <v>239.6525</v>
      </c>
      <c r="AD1094" s="6">
        <v>0</v>
      </c>
      <c r="AE1094" s="6">
        <v>0</v>
      </c>
      <c r="AF1094" s="6">
        <v>9.4849999999999994</v>
      </c>
      <c r="AG1094" s="6">
        <v>1199.5374999999999</v>
      </c>
      <c r="AH1094" s="6">
        <v>39.47</v>
      </c>
      <c r="AI1094" s="6">
        <v>0</v>
      </c>
      <c r="AJ1094" s="6">
        <v>-9999</v>
      </c>
      <c r="AK1094" s="6">
        <v>5396.7421000000004</v>
      </c>
      <c r="AL1094" s="6">
        <v>272.94</v>
      </c>
      <c r="AM1094" s="6">
        <v>3330.7332000000001</v>
      </c>
      <c r="AN1094" s="6">
        <v>57.821899999999999</v>
      </c>
      <c r="AO1094" s="6">
        <v>1006.6485</v>
      </c>
      <c r="AP1094" s="6">
        <v>374.23930000000001</v>
      </c>
      <c r="AQ1094" s="6">
        <v>11.43</v>
      </c>
      <c r="AR1094" s="6">
        <v>0</v>
      </c>
      <c r="AS1094" s="6">
        <v>0</v>
      </c>
      <c r="AT1094" s="6">
        <v>0</v>
      </c>
      <c r="AU1094" s="6">
        <v>0</v>
      </c>
      <c r="AV1094" s="6">
        <v>0</v>
      </c>
      <c r="AW1094" s="6">
        <v>0</v>
      </c>
      <c r="AX1094" s="6">
        <v>0</v>
      </c>
      <c r="AY1094" s="6">
        <v>0</v>
      </c>
      <c r="AZ1094" s="6">
        <v>0</v>
      </c>
      <c r="BA1094" s="6">
        <v>0</v>
      </c>
    </row>
    <row r="1095" spans="1:53" s="6" customFormat="1" x14ac:dyDescent="0.25">
      <c r="A1095" s="6">
        <v>2070</v>
      </c>
      <c r="B1095" s="6" t="s">
        <v>84</v>
      </c>
      <c r="C1095" s="6" t="s">
        <v>102</v>
      </c>
      <c r="F1095" s="6" t="s">
        <v>51</v>
      </c>
      <c r="G1095" s="6" t="s">
        <v>54</v>
      </c>
      <c r="H1095" s="6" t="s">
        <v>50</v>
      </c>
      <c r="I1095" s="6">
        <v>0.97850000000000004</v>
      </c>
      <c r="J1095" s="6">
        <v>978.46</v>
      </c>
      <c r="K1095" s="6">
        <v>4316.4368999999997</v>
      </c>
      <c r="L1095" s="6">
        <v>254.35749999999999</v>
      </c>
      <c r="M1095" s="6">
        <v>0</v>
      </c>
      <c r="N1095" s="6">
        <v>17.675000000000001</v>
      </c>
      <c r="O1095" s="6">
        <v>1.895</v>
      </c>
      <c r="P1095" s="6">
        <v>94.730400000000003</v>
      </c>
      <c r="Q1095" s="6">
        <v>1127.0636999999999</v>
      </c>
      <c r="R1095" s="6">
        <v>0</v>
      </c>
      <c r="S1095" s="6">
        <v>14.2791</v>
      </c>
      <c r="T1095" s="6">
        <v>162.6309</v>
      </c>
      <c r="U1095" s="6">
        <v>0</v>
      </c>
      <c r="V1095" s="6">
        <v>0</v>
      </c>
      <c r="W1095" s="6">
        <v>0</v>
      </c>
      <c r="X1095" s="6">
        <v>85.765000000000001</v>
      </c>
      <c r="Y1095" s="6">
        <v>11.525</v>
      </c>
      <c r="Z1095" s="6">
        <v>3280.4097999999999</v>
      </c>
      <c r="AA1095" s="6">
        <v>0</v>
      </c>
      <c r="AB1095" s="6">
        <v>0</v>
      </c>
      <c r="AC1095" s="6">
        <v>32.489199999999997</v>
      </c>
      <c r="AD1095" s="6">
        <v>0</v>
      </c>
      <c r="AE1095" s="6">
        <v>0</v>
      </c>
      <c r="AF1095" s="6">
        <v>6.0449999999999999</v>
      </c>
      <c r="AG1095" s="6">
        <v>1199.5374999999999</v>
      </c>
      <c r="AH1095" s="6">
        <v>66.792500000000004</v>
      </c>
      <c r="AI1095" s="6">
        <v>0</v>
      </c>
      <c r="AJ1095" s="6">
        <v>-9999</v>
      </c>
      <c r="AK1095" s="6">
        <v>5294.8968999999997</v>
      </c>
      <c r="AL1095" s="6">
        <v>272.03250000000003</v>
      </c>
      <c r="AM1095" s="6">
        <v>3377.6997999999999</v>
      </c>
      <c r="AN1095" s="6">
        <v>176.91</v>
      </c>
      <c r="AO1095" s="6">
        <v>1127.0636999999999</v>
      </c>
      <c r="AP1095" s="6">
        <v>194.0121</v>
      </c>
      <c r="AQ1095" s="6">
        <v>7.94</v>
      </c>
      <c r="AR1095" s="6">
        <v>0</v>
      </c>
      <c r="AS1095" s="6">
        <v>0</v>
      </c>
      <c r="AT1095" s="6">
        <v>0</v>
      </c>
      <c r="AU1095" s="6">
        <v>0</v>
      </c>
      <c r="AV1095" s="6">
        <v>0</v>
      </c>
      <c r="AW1095" s="6">
        <v>0</v>
      </c>
      <c r="AX1095" s="6">
        <v>0</v>
      </c>
      <c r="AY1095" s="6">
        <v>0</v>
      </c>
      <c r="AZ1095" s="6">
        <v>0</v>
      </c>
      <c r="BA1095" s="6">
        <v>0</v>
      </c>
    </row>
    <row r="1096" spans="1:53" s="6" customFormat="1" x14ac:dyDescent="0.25">
      <c r="A1096" s="6">
        <v>2085</v>
      </c>
      <c r="B1096" s="6" t="s">
        <v>84</v>
      </c>
      <c r="C1096" s="6" t="s">
        <v>102</v>
      </c>
      <c r="F1096" s="6" t="s">
        <v>51</v>
      </c>
      <c r="G1096" s="6" t="s">
        <v>54</v>
      </c>
      <c r="H1096" s="6" t="s">
        <v>50</v>
      </c>
      <c r="I1096" s="6">
        <v>1.3087</v>
      </c>
      <c r="J1096" s="6">
        <v>948.86869999999999</v>
      </c>
      <c r="K1096" s="6">
        <v>4247.0106999999998</v>
      </c>
      <c r="L1096" s="6">
        <v>253.33750000000001</v>
      </c>
      <c r="M1096" s="6">
        <v>0</v>
      </c>
      <c r="N1096" s="6">
        <v>16.997499999999999</v>
      </c>
      <c r="O1096" s="6">
        <v>1.615</v>
      </c>
      <c r="P1096" s="6">
        <v>89.716999999999999</v>
      </c>
      <c r="Q1096" s="6">
        <v>361.35410000000002</v>
      </c>
      <c r="R1096" s="6">
        <v>0</v>
      </c>
      <c r="S1096" s="6">
        <v>11.6828</v>
      </c>
      <c r="T1096" s="6">
        <v>865.77739999999994</v>
      </c>
      <c r="U1096" s="6">
        <v>0</v>
      </c>
      <c r="V1096" s="6">
        <v>0</v>
      </c>
      <c r="W1096" s="6">
        <v>0</v>
      </c>
      <c r="X1096" s="6">
        <v>84.935000000000002</v>
      </c>
      <c r="Y1096" s="6">
        <v>9.2324999999999999</v>
      </c>
      <c r="Z1096" s="6">
        <v>3449.518</v>
      </c>
      <c r="AA1096" s="6">
        <v>0</v>
      </c>
      <c r="AB1096" s="6">
        <v>0</v>
      </c>
      <c r="AC1096" s="6">
        <v>10.355</v>
      </c>
      <c r="AD1096" s="6">
        <v>0</v>
      </c>
      <c r="AE1096" s="6">
        <v>0</v>
      </c>
      <c r="AF1096" s="6">
        <v>3.77</v>
      </c>
      <c r="AG1096" s="6">
        <v>1199.5374999999999</v>
      </c>
      <c r="AH1096" s="6">
        <v>96.383799999999994</v>
      </c>
      <c r="AI1096" s="6">
        <v>0</v>
      </c>
      <c r="AJ1096" s="6">
        <v>-9999</v>
      </c>
      <c r="AK1096" s="6">
        <v>5195.8793999999998</v>
      </c>
      <c r="AL1096" s="6">
        <v>270.33499999999998</v>
      </c>
      <c r="AM1096" s="6">
        <v>3543.6855</v>
      </c>
      <c r="AN1096" s="6">
        <v>877.46019999999999</v>
      </c>
      <c r="AO1096" s="6">
        <v>361.35410000000002</v>
      </c>
      <c r="AP1096" s="6">
        <v>196.45570000000001</v>
      </c>
      <c r="AQ1096" s="6">
        <v>5.3849999999999998</v>
      </c>
      <c r="AR1096" s="6">
        <v>0</v>
      </c>
      <c r="AS1096" s="6">
        <v>0</v>
      </c>
      <c r="AT1096" s="6">
        <v>0</v>
      </c>
      <c r="AU1096" s="6">
        <v>0</v>
      </c>
      <c r="AV1096" s="6">
        <v>0</v>
      </c>
      <c r="AW1096" s="6">
        <v>0</v>
      </c>
      <c r="AX1096" s="6">
        <v>0</v>
      </c>
      <c r="AY1096" s="6">
        <v>0</v>
      </c>
      <c r="AZ1096" s="6">
        <v>0</v>
      </c>
      <c r="BA1096" s="6">
        <v>0</v>
      </c>
    </row>
    <row r="1097" spans="1:53" s="6" customFormat="1" x14ac:dyDescent="0.25">
      <c r="A1097" s="6">
        <v>2100</v>
      </c>
      <c r="B1097" s="6" t="s">
        <v>84</v>
      </c>
      <c r="C1097" s="6" t="s">
        <v>102</v>
      </c>
      <c r="F1097" s="6" t="s">
        <v>51</v>
      </c>
      <c r="G1097" s="6" t="s">
        <v>54</v>
      </c>
      <c r="H1097" s="6" t="s">
        <v>50</v>
      </c>
      <c r="I1097" s="6">
        <v>1.6326000000000001</v>
      </c>
      <c r="J1097" s="6">
        <v>915.68</v>
      </c>
      <c r="K1097" s="6">
        <v>4178.4674999999997</v>
      </c>
      <c r="L1097" s="6">
        <v>249.185</v>
      </c>
      <c r="M1097" s="6">
        <v>0</v>
      </c>
      <c r="N1097" s="6">
        <v>16.627500000000001</v>
      </c>
      <c r="O1097" s="6">
        <v>0.87749999999999995</v>
      </c>
      <c r="P1097" s="6">
        <v>92.890100000000004</v>
      </c>
      <c r="Q1097" s="6">
        <v>229.3603</v>
      </c>
      <c r="R1097" s="6">
        <v>0</v>
      </c>
      <c r="S1097" s="6">
        <v>9.4238999999999997</v>
      </c>
      <c r="T1097" s="6">
        <v>225.99959999999999</v>
      </c>
      <c r="U1097" s="6">
        <v>0</v>
      </c>
      <c r="V1097" s="6">
        <v>0</v>
      </c>
      <c r="W1097" s="6">
        <v>0</v>
      </c>
      <c r="X1097" s="6">
        <v>84.0959</v>
      </c>
      <c r="Y1097" s="6">
        <v>7.75</v>
      </c>
      <c r="Z1097" s="6">
        <v>4302.5250999999998</v>
      </c>
      <c r="AA1097" s="6">
        <v>0</v>
      </c>
      <c r="AB1097" s="6">
        <v>0</v>
      </c>
      <c r="AC1097" s="6">
        <v>5.7175000000000002</v>
      </c>
      <c r="AD1097" s="6">
        <v>0</v>
      </c>
      <c r="AE1097" s="6">
        <v>0</v>
      </c>
      <c r="AF1097" s="6">
        <v>2.3824999999999998</v>
      </c>
      <c r="AG1097" s="6">
        <v>1199.5374999999999</v>
      </c>
      <c r="AH1097" s="6">
        <v>129.57249999999999</v>
      </c>
      <c r="AI1097" s="6">
        <v>0</v>
      </c>
      <c r="AJ1097" s="6">
        <v>-9999</v>
      </c>
      <c r="AK1097" s="6">
        <v>5094.1475</v>
      </c>
      <c r="AL1097" s="6">
        <v>265.8125</v>
      </c>
      <c r="AM1097" s="6">
        <v>4394.3710000000001</v>
      </c>
      <c r="AN1097" s="6">
        <v>235.42349999999999</v>
      </c>
      <c r="AO1097" s="6">
        <v>229.3603</v>
      </c>
      <c r="AP1097" s="6">
        <v>228.18010000000001</v>
      </c>
      <c r="AQ1097" s="6">
        <v>3.26</v>
      </c>
      <c r="AR1097" s="6">
        <v>0</v>
      </c>
      <c r="AS1097" s="6">
        <v>0</v>
      </c>
      <c r="AT1097" s="6">
        <v>0</v>
      </c>
      <c r="AU1097" s="6">
        <v>0</v>
      </c>
      <c r="AV1097" s="6">
        <v>0</v>
      </c>
      <c r="AW1097" s="6">
        <v>0</v>
      </c>
      <c r="AX1097" s="6">
        <v>0</v>
      </c>
      <c r="AY1097" s="6">
        <v>0</v>
      </c>
      <c r="AZ1097" s="6">
        <v>0</v>
      </c>
      <c r="BA1097" s="6">
        <v>0</v>
      </c>
    </row>
    <row r="1098" spans="1:53" s="6" customFormat="1" x14ac:dyDescent="0.25">
      <c r="A1098" s="6">
        <v>0</v>
      </c>
      <c r="B1098" s="6" t="s">
        <v>85</v>
      </c>
      <c r="C1098" s="6" t="s">
        <v>102</v>
      </c>
      <c r="F1098" s="6" t="s">
        <v>51</v>
      </c>
      <c r="G1098" s="6" t="s">
        <v>54</v>
      </c>
      <c r="H1098" s="6" t="s">
        <v>50</v>
      </c>
      <c r="I1098" s="6">
        <v>0</v>
      </c>
      <c r="J1098" s="6">
        <v>137.70500000000001</v>
      </c>
      <c r="K1098" s="6">
        <v>769.33249999999998</v>
      </c>
      <c r="L1098" s="6">
        <v>63.72</v>
      </c>
      <c r="M1098" s="6">
        <v>0</v>
      </c>
      <c r="N1098" s="6">
        <v>2.3725000000000001</v>
      </c>
      <c r="O1098" s="6">
        <v>2.2549999999999999</v>
      </c>
      <c r="P1098" s="6">
        <v>15.4</v>
      </c>
      <c r="Q1098" s="6">
        <v>0.94499999999999995</v>
      </c>
      <c r="R1098" s="6">
        <v>0</v>
      </c>
      <c r="S1098" s="6">
        <v>11.22</v>
      </c>
      <c r="T1098" s="6">
        <v>0</v>
      </c>
      <c r="U1098" s="6">
        <v>0</v>
      </c>
      <c r="V1098" s="6">
        <v>0</v>
      </c>
      <c r="W1098" s="6">
        <v>0</v>
      </c>
      <c r="X1098" s="6">
        <v>1.7050000000000001</v>
      </c>
      <c r="Y1098" s="6">
        <v>0</v>
      </c>
      <c r="Z1098" s="6">
        <v>791.80250000000001</v>
      </c>
      <c r="AA1098" s="6">
        <v>0</v>
      </c>
      <c r="AB1098" s="6">
        <v>0</v>
      </c>
      <c r="AC1098" s="6">
        <v>191.88</v>
      </c>
      <c r="AD1098" s="6">
        <v>0</v>
      </c>
      <c r="AE1098" s="6">
        <v>0</v>
      </c>
      <c r="AF1098" s="6">
        <v>26.142499999999998</v>
      </c>
      <c r="AG1098" s="6">
        <v>560.16250000000002</v>
      </c>
      <c r="AH1098" s="6">
        <v>0</v>
      </c>
      <c r="AI1098" s="6">
        <v>0</v>
      </c>
      <c r="AJ1098" s="6">
        <v>-9999</v>
      </c>
      <c r="AK1098" s="6">
        <v>907.03750000000002</v>
      </c>
      <c r="AL1098" s="6">
        <v>66.092500000000001</v>
      </c>
      <c r="AM1098" s="6">
        <v>793.50750000000005</v>
      </c>
      <c r="AN1098" s="6">
        <v>11.22</v>
      </c>
      <c r="AO1098" s="6">
        <v>0.94499999999999995</v>
      </c>
      <c r="AP1098" s="6">
        <v>207.28</v>
      </c>
      <c r="AQ1098" s="6">
        <v>28.397500000000001</v>
      </c>
      <c r="AR1098" s="6">
        <v>0</v>
      </c>
      <c r="AS1098" s="6">
        <v>0</v>
      </c>
      <c r="AT1098" s="6">
        <v>0</v>
      </c>
      <c r="AU1098" s="6">
        <v>0</v>
      </c>
      <c r="AV1098" s="6">
        <v>0</v>
      </c>
      <c r="AW1098" s="6">
        <v>0</v>
      </c>
      <c r="AX1098" s="6">
        <v>0</v>
      </c>
      <c r="AY1098" s="6">
        <v>0</v>
      </c>
      <c r="AZ1098" s="6">
        <v>0</v>
      </c>
      <c r="BA1098" s="6">
        <v>0</v>
      </c>
    </row>
    <row r="1099" spans="1:53" s="6" customFormat="1" x14ac:dyDescent="0.25">
      <c r="A1099" s="6">
        <v>2010</v>
      </c>
      <c r="B1099" s="6" t="s">
        <v>85</v>
      </c>
      <c r="C1099" s="6" t="s">
        <v>102</v>
      </c>
      <c r="F1099" s="6" t="s">
        <v>51</v>
      </c>
      <c r="G1099" s="6" t="s">
        <v>54</v>
      </c>
      <c r="H1099" s="6" t="s">
        <v>50</v>
      </c>
      <c r="I1099" s="6">
        <v>0</v>
      </c>
      <c r="J1099" s="6">
        <v>136.29</v>
      </c>
      <c r="K1099" s="6">
        <v>751.07749999999999</v>
      </c>
      <c r="L1099" s="6">
        <v>61.744999999999997</v>
      </c>
      <c r="M1099" s="6">
        <v>0</v>
      </c>
      <c r="N1099" s="6">
        <v>2.3725000000000001</v>
      </c>
      <c r="O1099" s="6">
        <v>2.2549999999999999</v>
      </c>
      <c r="P1099" s="6">
        <v>35.020000000000003</v>
      </c>
      <c r="Q1099" s="6">
        <v>7.8533999999999997</v>
      </c>
      <c r="R1099" s="6">
        <v>0</v>
      </c>
      <c r="S1099" s="6">
        <v>6.84</v>
      </c>
      <c r="T1099" s="6">
        <v>0</v>
      </c>
      <c r="U1099" s="6">
        <v>0</v>
      </c>
      <c r="V1099" s="6">
        <v>0</v>
      </c>
      <c r="W1099" s="6">
        <v>0</v>
      </c>
      <c r="X1099" s="6">
        <v>1.7050000000000001</v>
      </c>
      <c r="Y1099" s="6">
        <v>0</v>
      </c>
      <c r="Z1099" s="6">
        <v>796.69749999999999</v>
      </c>
      <c r="AA1099" s="6">
        <v>0</v>
      </c>
      <c r="AB1099" s="6">
        <v>0</v>
      </c>
      <c r="AC1099" s="6">
        <v>185.0941</v>
      </c>
      <c r="AD1099" s="6">
        <v>0</v>
      </c>
      <c r="AE1099" s="6">
        <v>0</v>
      </c>
      <c r="AF1099" s="6">
        <v>26.114999999999998</v>
      </c>
      <c r="AG1099" s="6">
        <v>560.16250000000002</v>
      </c>
      <c r="AH1099" s="6">
        <v>1.415</v>
      </c>
      <c r="AI1099" s="6">
        <v>0</v>
      </c>
      <c r="AJ1099" s="6">
        <v>-9999</v>
      </c>
      <c r="AK1099" s="6">
        <v>887.36749999999995</v>
      </c>
      <c r="AL1099" s="6">
        <v>64.117500000000007</v>
      </c>
      <c r="AM1099" s="6">
        <v>798.40250000000003</v>
      </c>
      <c r="AN1099" s="6">
        <v>6.84</v>
      </c>
      <c r="AO1099" s="6">
        <v>7.8533999999999997</v>
      </c>
      <c r="AP1099" s="6">
        <v>221.5291</v>
      </c>
      <c r="AQ1099" s="6">
        <v>28.37</v>
      </c>
      <c r="AR1099" s="6">
        <v>0</v>
      </c>
      <c r="AS1099" s="6">
        <v>0</v>
      </c>
      <c r="AT1099" s="6">
        <v>0</v>
      </c>
      <c r="AU1099" s="6">
        <v>0</v>
      </c>
      <c r="AV1099" s="6">
        <v>0</v>
      </c>
      <c r="AW1099" s="6">
        <v>0</v>
      </c>
      <c r="AX1099" s="6">
        <v>0</v>
      </c>
      <c r="AY1099" s="6">
        <v>0</v>
      </c>
      <c r="AZ1099" s="6">
        <v>0</v>
      </c>
      <c r="BA1099" s="6">
        <v>0</v>
      </c>
    </row>
    <row r="1100" spans="1:53" s="6" customFormat="1" x14ac:dyDescent="0.25">
      <c r="A1100" s="6">
        <v>2025</v>
      </c>
      <c r="B1100" s="6" t="s">
        <v>85</v>
      </c>
      <c r="C1100" s="6" t="s">
        <v>102</v>
      </c>
      <c r="F1100" s="6" t="s">
        <v>51</v>
      </c>
      <c r="G1100" s="6" t="s">
        <v>54</v>
      </c>
      <c r="H1100" s="6" t="s">
        <v>50</v>
      </c>
      <c r="I1100" s="6">
        <v>0.16569999999999999</v>
      </c>
      <c r="J1100" s="6">
        <v>135.08250000000001</v>
      </c>
      <c r="K1100" s="6">
        <v>740.57749999999999</v>
      </c>
      <c r="L1100" s="6">
        <v>59.61</v>
      </c>
      <c r="M1100" s="6">
        <v>0</v>
      </c>
      <c r="N1100" s="6">
        <v>2.3725000000000001</v>
      </c>
      <c r="O1100" s="6">
        <v>2.2549999999999999</v>
      </c>
      <c r="P1100" s="6">
        <v>38.709400000000002</v>
      </c>
      <c r="Q1100" s="6">
        <v>16.675000000000001</v>
      </c>
      <c r="R1100" s="6">
        <v>0</v>
      </c>
      <c r="S1100" s="6">
        <v>5.8613999999999997</v>
      </c>
      <c r="T1100" s="6">
        <v>3.5003000000000002</v>
      </c>
      <c r="U1100" s="6">
        <v>0</v>
      </c>
      <c r="V1100" s="6">
        <v>0</v>
      </c>
      <c r="W1100" s="6">
        <v>0</v>
      </c>
      <c r="X1100" s="6">
        <v>1.7102999999999999</v>
      </c>
      <c r="Y1100" s="6">
        <v>0</v>
      </c>
      <c r="Z1100" s="6">
        <v>797.70699999999999</v>
      </c>
      <c r="AA1100" s="6">
        <v>0</v>
      </c>
      <c r="AB1100" s="6">
        <v>0</v>
      </c>
      <c r="AC1100" s="6">
        <v>181.71549999999999</v>
      </c>
      <c r="AD1100" s="6">
        <v>0</v>
      </c>
      <c r="AE1100" s="6">
        <v>0</v>
      </c>
      <c r="AF1100" s="6">
        <v>26.081099999999999</v>
      </c>
      <c r="AG1100" s="6">
        <v>560.16250000000002</v>
      </c>
      <c r="AH1100" s="6">
        <v>2.6225000000000001</v>
      </c>
      <c r="AI1100" s="6">
        <v>0</v>
      </c>
      <c r="AJ1100" s="6">
        <v>-9999</v>
      </c>
      <c r="AK1100" s="6">
        <v>875.66</v>
      </c>
      <c r="AL1100" s="6">
        <v>61.982500000000002</v>
      </c>
      <c r="AM1100" s="6">
        <v>799.41729999999995</v>
      </c>
      <c r="AN1100" s="6">
        <v>9.3618000000000006</v>
      </c>
      <c r="AO1100" s="6">
        <v>16.675000000000001</v>
      </c>
      <c r="AP1100" s="6">
        <v>223.04740000000001</v>
      </c>
      <c r="AQ1100" s="6">
        <v>28.336099999999998</v>
      </c>
      <c r="AR1100" s="6">
        <v>0</v>
      </c>
      <c r="AS1100" s="6">
        <v>0</v>
      </c>
      <c r="AT1100" s="6">
        <v>0</v>
      </c>
      <c r="AU1100" s="6">
        <v>0</v>
      </c>
      <c r="AV1100" s="6">
        <v>0</v>
      </c>
      <c r="AW1100" s="6">
        <v>0</v>
      </c>
      <c r="AX1100" s="6">
        <v>0</v>
      </c>
      <c r="AY1100" s="6">
        <v>0</v>
      </c>
      <c r="AZ1100" s="6">
        <v>0</v>
      </c>
      <c r="BA1100" s="6">
        <v>0</v>
      </c>
    </row>
    <row r="1101" spans="1:53" s="6" customFormat="1" x14ac:dyDescent="0.25">
      <c r="A1101" s="6">
        <v>2040</v>
      </c>
      <c r="B1101" s="6" t="s">
        <v>85</v>
      </c>
      <c r="C1101" s="6" t="s">
        <v>102</v>
      </c>
      <c r="F1101" s="6" t="s">
        <v>51</v>
      </c>
      <c r="G1101" s="6" t="s">
        <v>54</v>
      </c>
      <c r="H1101" s="6" t="s">
        <v>50</v>
      </c>
      <c r="I1101" s="6">
        <v>0.40699999999999997</v>
      </c>
      <c r="J1101" s="6">
        <v>132.87280000000001</v>
      </c>
      <c r="K1101" s="6">
        <v>720.73</v>
      </c>
      <c r="L1101" s="6">
        <v>56.747999999999998</v>
      </c>
      <c r="M1101" s="6">
        <v>0</v>
      </c>
      <c r="N1101" s="6">
        <v>2.0815000000000001</v>
      </c>
      <c r="O1101" s="6">
        <v>2.2549999999999999</v>
      </c>
      <c r="P1101" s="6">
        <v>47.759300000000003</v>
      </c>
      <c r="Q1101" s="6">
        <v>122.8181</v>
      </c>
      <c r="R1101" s="6">
        <v>0</v>
      </c>
      <c r="S1101" s="6">
        <v>5.0964999999999998</v>
      </c>
      <c r="T1101" s="6">
        <v>6.3026999999999997</v>
      </c>
      <c r="U1101" s="6">
        <v>0</v>
      </c>
      <c r="V1101" s="6">
        <v>0</v>
      </c>
      <c r="W1101" s="6">
        <v>0</v>
      </c>
      <c r="X1101" s="6">
        <v>1.6149</v>
      </c>
      <c r="Y1101" s="6">
        <v>0</v>
      </c>
      <c r="Z1101" s="6">
        <v>801.79949999999997</v>
      </c>
      <c r="AA1101" s="6">
        <v>0</v>
      </c>
      <c r="AB1101" s="6">
        <v>0</v>
      </c>
      <c r="AC1101" s="6">
        <v>84.331000000000003</v>
      </c>
      <c r="AD1101" s="6">
        <v>0</v>
      </c>
      <c r="AE1101" s="6">
        <v>0</v>
      </c>
      <c r="AF1101" s="6">
        <v>25.238499999999998</v>
      </c>
      <c r="AG1101" s="6">
        <v>560.16250000000002</v>
      </c>
      <c r="AH1101" s="6">
        <v>4.8322000000000003</v>
      </c>
      <c r="AI1101" s="6">
        <v>0</v>
      </c>
      <c r="AJ1101" s="6">
        <v>-9999</v>
      </c>
      <c r="AK1101" s="6">
        <v>853.6028</v>
      </c>
      <c r="AL1101" s="6">
        <v>58.829500000000003</v>
      </c>
      <c r="AM1101" s="6">
        <v>803.4144</v>
      </c>
      <c r="AN1101" s="6">
        <v>11.3992</v>
      </c>
      <c r="AO1101" s="6">
        <v>122.8181</v>
      </c>
      <c r="AP1101" s="6">
        <v>136.92250000000001</v>
      </c>
      <c r="AQ1101" s="6">
        <v>27.493500000000001</v>
      </c>
      <c r="AR1101" s="6">
        <v>0</v>
      </c>
      <c r="AS1101" s="6">
        <v>0</v>
      </c>
      <c r="AT1101" s="6">
        <v>0</v>
      </c>
      <c r="AU1101" s="6">
        <v>0</v>
      </c>
      <c r="AV1101" s="6">
        <v>0</v>
      </c>
      <c r="AW1101" s="6">
        <v>0</v>
      </c>
      <c r="AX1101" s="6">
        <v>0</v>
      </c>
      <c r="AY1101" s="6">
        <v>0</v>
      </c>
      <c r="AZ1101" s="6">
        <v>0</v>
      </c>
      <c r="BA1101" s="6">
        <v>0</v>
      </c>
    </row>
    <row r="1102" spans="1:53" s="6" customFormat="1" x14ac:dyDescent="0.25">
      <c r="A1102" s="6">
        <v>2055</v>
      </c>
      <c r="B1102" s="6" t="s">
        <v>85</v>
      </c>
      <c r="C1102" s="6" t="s">
        <v>102</v>
      </c>
      <c r="F1102" s="6" t="s">
        <v>51</v>
      </c>
      <c r="G1102" s="6" t="s">
        <v>54</v>
      </c>
      <c r="H1102" s="6" t="s">
        <v>50</v>
      </c>
      <c r="I1102" s="6">
        <v>0.64829999999999999</v>
      </c>
      <c r="J1102" s="6">
        <v>130.32849999999999</v>
      </c>
      <c r="K1102" s="6">
        <v>700.50750000000005</v>
      </c>
      <c r="L1102" s="6">
        <v>54.0989</v>
      </c>
      <c r="M1102" s="6">
        <v>0</v>
      </c>
      <c r="N1102" s="6">
        <v>2.0775000000000001</v>
      </c>
      <c r="O1102" s="6">
        <v>2.2549999999999999</v>
      </c>
      <c r="P1102" s="6">
        <v>43.108699999999999</v>
      </c>
      <c r="Q1102" s="6">
        <v>209.25569999999999</v>
      </c>
      <c r="R1102" s="6">
        <v>0</v>
      </c>
      <c r="S1102" s="6">
        <v>4.5572999999999997</v>
      </c>
      <c r="T1102" s="6">
        <v>4.1702000000000004</v>
      </c>
      <c r="U1102" s="6">
        <v>0</v>
      </c>
      <c r="V1102" s="6">
        <v>0</v>
      </c>
      <c r="W1102" s="6">
        <v>0</v>
      </c>
      <c r="X1102" s="6">
        <v>1.4517</v>
      </c>
      <c r="Y1102" s="6">
        <v>0</v>
      </c>
      <c r="Z1102" s="6">
        <v>808.38760000000002</v>
      </c>
      <c r="AA1102" s="6">
        <v>0</v>
      </c>
      <c r="AB1102" s="6">
        <v>0</v>
      </c>
      <c r="AC1102" s="6">
        <v>30.2925</v>
      </c>
      <c r="AD1102" s="6">
        <v>0</v>
      </c>
      <c r="AE1102" s="6">
        <v>0</v>
      </c>
      <c r="AF1102" s="6">
        <v>16.612500000000001</v>
      </c>
      <c r="AG1102" s="6">
        <v>560.16250000000002</v>
      </c>
      <c r="AH1102" s="6">
        <v>7.3765000000000001</v>
      </c>
      <c r="AI1102" s="6">
        <v>0</v>
      </c>
      <c r="AJ1102" s="6">
        <v>-9999</v>
      </c>
      <c r="AK1102" s="6">
        <v>830.83600000000001</v>
      </c>
      <c r="AL1102" s="6">
        <v>56.176400000000001</v>
      </c>
      <c r="AM1102" s="6">
        <v>809.83929999999998</v>
      </c>
      <c r="AN1102" s="6">
        <v>8.7274999999999991</v>
      </c>
      <c r="AO1102" s="6">
        <v>209.25569999999999</v>
      </c>
      <c r="AP1102" s="6">
        <v>80.777600000000007</v>
      </c>
      <c r="AQ1102" s="6">
        <v>18.8675</v>
      </c>
      <c r="AR1102" s="6">
        <v>0</v>
      </c>
      <c r="AS1102" s="6">
        <v>0</v>
      </c>
      <c r="AT1102" s="6">
        <v>0</v>
      </c>
      <c r="AU1102" s="6">
        <v>0</v>
      </c>
      <c r="AV1102" s="6">
        <v>0</v>
      </c>
      <c r="AW1102" s="6">
        <v>0</v>
      </c>
      <c r="AX1102" s="6">
        <v>0</v>
      </c>
      <c r="AY1102" s="6">
        <v>0</v>
      </c>
      <c r="AZ1102" s="6">
        <v>0</v>
      </c>
      <c r="BA1102" s="6">
        <v>0</v>
      </c>
    </row>
    <row r="1103" spans="1:53" s="6" customFormat="1" x14ac:dyDescent="0.25">
      <c r="A1103" s="6">
        <v>2070</v>
      </c>
      <c r="B1103" s="6" t="s">
        <v>85</v>
      </c>
      <c r="C1103" s="6" t="s">
        <v>102</v>
      </c>
      <c r="F1103" s="6" t="s">
        <v>51</v>
      </c>
      <c r="G1103" s="6" t="s">
        <v>54</v>
      </c>
      <c r="H1103" s="6" t="s">
        <v>50</v>
      </c>
      <c r="I1103" s="6">
        <v>0.97850000000000004</v>
      </c>
      <c r="J1103" s="6">
        <v>124.71080000000001</v>
      </c>
      <c r="K1103" s="6">
        <v>665.88499999999999</v>
      </c>
      <c r="L1103" s="6">
        <v>49.654400000000003</v>
      </c>
      <c r="M1103" s="6">
        <v>0</v>
      </c>
      <c r="N1103" s="6">
        <v>1.845</v>
      </c>
      <c r="O1103" s="6">
        <v>2.2549999999999999</v>
      </c>
      <c r="P1103" s="6">
        <v>48.893099999999997</v>
      </c>
      <c r="Q1103" s="6">
        <v>138.3349</v>
      </c>
      <c r="R1103" s="6">
        <v>0</v>
      </c>
      <c r="S1103" s="6">
        <v>3.8344999999999998</v>
      </c>
      <c r="T1103" s="6">
        <v>129.66800000000001</v>
      </c>
      <c r="U1103" s="6">
        <v>0</v>
      </c>
      <c r="V1103" s="6">
        <v>0</v>
      </c>
      <c r="W1103" s="6">
        <v>0</v>
      </c>
      <c r="X1103" s="6">
        <v>1.4252</v>
      </c>
      <c r="Y1103" s="6">
        <v>0</v>
      </c>
      <c r="Z1103" s="6">
        <v>813.60979999999995</v>
      </c>
      <c r="AA1103" s="6">
        <v>0</v>
      </c>
      <c r="AB1103" s="6">
        <v>0</v>
      </c>
      <c r="AC1103" s="6">
        <v>12.4649</v>
      </c>
      <c r="AD1103" s="6">
        <v>0</v>
      </c>
      <c r="AE1103" s="6">
        <v>0</v>
      </c>
      <c r="AF1103" s="6">
        <v>8.9049999999999994</v>
      </c>
      <c r="AG1103" s="6">
        <v>560.16250000000002</v>
      </c>
      <c r="AH1103" s="6">
        <v>12.994199999999999</v>
      </c>
      <c r="AI1103" s="6">
        <v>0</v>
      </c>
      <c r="AJ1103" s="6">
        <v>-9999</v>
      </c>
      <c r="AK1103" s="6">
        <v>790.59580000000005</v>
      </c>
      <c r="AL1103" s="6">
        <v>51.499400000000001</v>
      </c>
      <c r="AM1103" s="6">
        <v>815.03499999999997</v>
      </c>
      <c r="AN1103" s="6">
        <v>133.5026</v>
      </c>
      <c r="AO1103" s="6">
        <v>138.3349</v>
      </c>
      <c r="AP1103" s="6">
        <v>74.3523</v>
      </c>
      <c r="AQ1103" s="6">
        <v>11.16</v>
      </c>
      <c r="AR1103" s="6">
        <v>0</v>
      </c>
      <c r="AS1103" s="6">
        <v>0</v>
      </c>
      <c r="AT1103" s="6">
        <v>0</v>
      </c>
      <c r="AU1103" s="6">
        <v>0</v>
      </c>
      <c r="AV1103" s="6">
        <v>0</v>
      </c>
      <c r="AW1103" s="6">
        <v>0</v>
      </c>
      <c r="AX1103" s="6">
        <v>0</v>
      </c>
      <c r="AY1103" s="6">
        <v>0</v>
      </c>
      <c r="AZ1103" s="6">
        <v>0</v>
      </c>
      <c r="BA1103" s="6">
        <v>0</v>
      </c>
    </row>
    <row r="1104" spans="1:53" s="6" customFormat="1" x14ac:dyDescent="0.25">
      <c r="A1104" s="6">
        <v>2085</v>
      </c>
      <c r="B1104" s="6" t="s">
        <v>85</v>
      </c>
      <c r="C1104" s="6" t="s">
        <v>102</v>
      </c>
      <c r="F1104" s="6" t="s">
        <v>51</v>
      </c>
      <c r="G1104" s="6" t="s">
        <v>54</v>
      </c>
      <c r="H1104" s="6" t="s">
        <v>50</v>
      </c>
      <c r="I1104" s="6">
        <v>1.3087</v>
      </c>
      <c r="J1104" s="6">
        <v>116.7268</v>
      </c>
      <c r="K1104" s="6">
        <v>633.75750000000005</v>
      </c>
      <c r="L1104" s="6">
        <v>41.515000000000001</v>
      </c>
      <c r="M1104" s="6">
        <v>0</v>
      </c>
      <c r="N1104" s="6">
        <v>1.8425</v>
      </c>
      <c r="O1104" s="6">
        <v>2.23</v>
      </c>
      <c r="P1104" s="6">
        <v>51.126600000000003</v>
      </c>
      <c r="Q1104" s="6">
        <v>101.87609999999999</v>
      </c>
      <c r="R1104" s="6">
        <v>0</v>
      </c>
      <c r="S1104" s="6">
        <v>2.9523999999999999</v>
      </c>
      <c r="T1104" s="6">
        <v>85.333100000000002</v>
      </c>
      <c r="U1104" s="6">
        <v>0</v>
      </c>
      <c r="V1104" s="6">
        <v>0</v>
      </c>
      <c r="W1104" s="6">
        <v>0</v>
      </c>
      <c r="X1104" s="6">
        <v>1.3687</v>
      </c>
      <c r="Y1104" s="6">
        <v>0</v>
      </c>
      <c r="Z1104" s="6">
        <v>944.32669999999996</v>
      </c>
      <c r="AA1104" s="6">
        <v>0</v>
      </c>
      <c r="AB1104" s="6">
        <v>0</v>
      </c>
      <c r="AC1104" s="6">
        <v>4.5762999999999998</v>
      </c>
      <c r="AD1104" s="6">
        <v>0</v>
      </c>
      <c r="AE1104" s="6">
        <v>0</v>
      </c>
      <c r="AF1104" s="6">
        <v>5.87</v>
      </c>
      <c r="AG1104" s="6">
        <v>560.16250000000002</v>
      </c>
      <c r="AH1104" s="6">
        <v>20.978200000000001</v>
      </c>
      <c r="AI1104" s="6">
        <v>0</v>
      </c>
      <c r="AJ1104" s="6">
        <v>-9999</v>
      </c>
      <c r="AK1104" s="6">
        <v>750.48429999999996</v>
      </c>
      <c r="AL1104" s="6">
        <v>43.357500000000002</v>
      </c>
      <c r="AM1104" s="6">
        <v>945.69539999999995</v>
      </c>
      <c r="AN1104" s="6">
        <v>88.285600000000002</v>
      </c>
      <c r="AO1104" s="6">
        <v>101.87609999999999</v>
      </c>
      <c r="AP1104" s="6">
        <v>76.681200000000004</v>
      </c>
      <c r="AQ1104" s="6">
        <v>8.1</v>
      </c>
      <c r="AR1104" s="6">
        <v>0</v>
      </c>
      <c r="AS1104" s="6">
        <v>0</v>
      </c>
      <c r="AT1104" s="6">
        <v>0</v>
      </c>
      <c r="AU1104" s="6">
        <v>0</v>
      </c>
      <c r="AV1104" s="6">
        <v>0</v>
      </c>
      <c r="AW1104" s="6">
        <v>0</v>
      </c>
      <c r="AX1104" s="6">
        <v>0</v>
      </c>
      <c r="AY1104" s="6">
        <v>0</v>
      </c>
      <c r="AZ1104" s="6">
        <v>0</v>
      </c>
      <c r="BA1104" s="6">
        <v>0</v>
      </c>
    </row>
    <row r="1105" spans="1:53" s="6" customFormat="1" x14ac:dyDescent="0.25">
      <c r="A1105" s="6">
        <v>2100</v>
      </c>
      <c r="B1105" s="6" t="s">
        <v>85</v>
      </c>
      <c r="C1105" s="6" t="s">
        <v>102</v>
      </c>
      <c r="F1105" s="6" t="s">
        <v>51</v>
      </c>
      <c r="G1105" s="6" t="s">
        <v>54</v>
      </c>
      <c r="H1105" s="6" t="s">
        <v>50</v>
      </c>
      <c r="I1105" s="6">
        <v>1.6326000000000001</v>
      </c>
      <c r="J1105" s="6">
        <v>110.5788</v>
      </c>
      <c r="K1105" s="6">
        <v>610.91250000000002</v>
      </c>
      <c r="L1105" s="6">
        <v>36.634999999999998</v>
      </c>
      <c r="M1105" s="6">
        <v>0</v>
      </c>
      <c r="N1105" s="6">
        <v>1.84</v>
      </c>
      <c r="O1105" s="6">
        <v>1.85</v>
      </c>
      <c r="P1105" s="6">
        <v>38.066200000000002</v>
      </c>
      <c r="Q1105" s="6">
        <v>95.106999999999999</v>
      </c>
      <c r="R1105" s="6">
        <v>0</v>
      </c>
      <c r="S1105" s="6">
        <v>2.2084000000000001</v>
      </c>
      <c r="T1105" s="6">
        <v>51.850200000000001</v>
      </c>
      <c r="U1105" s="6">
        <v>0</v>
      </c>
      <c r="V1105" s="6">
        <v>0</v>
      </c>
      <c r="W1105" s="6">
        <v>0</v>
      </c>
      <c r="X1105" s="6">
        <v>1.3574999999999999</v>
      </c>
      <c r="Y1105" s="6">
        <v>0</v>
      </c>
      <c r="Z1105" s="6">
        <v>1030.5084999999999</v>
      </c>
      <c r="AA1105" s="6">
        <v>0</v>
      </c>
      <c r="AB1105" s="6">
        <v>0</v>
      </c>
      <c r="AC1105" s="6">
        <v>2.1372</v>
      </c>
      <c r="AD1105" s="6">
        <v>0</v>
      </c>
      <c r="AE1105" s="6">
        <v>0</v>
      </c>
      <c r="AF1105" s="6">
        <v>4.3025000000000002</v>
      </c>
      <c r="AG1105" s="6">
        <v>560.16250000000002</v>
      </c>
      <c r="AH1105" s="6">
        <v>27.126200000000001</v>
      </c>
      <c r="AI1105" s="6">
        <v>0</v>
      </c>
      <c r="AJ1105" s="6">
        <v>-9999</v>
      </c>
      <c r="AK1105" s="6">
        <v>721.49130000000002</v>
      </c>
      <c r="AL1105" s="6">
        <v>38.475000000000001</v>
      </c>
      <c r="AM1105" s="6">
        <v>1031.866</v>
      </c>
      <c r="AN1105" s="6">
        <v>54.058599999999998</v>
      </c>
      <c r="AO1105" s="6">
        <v>95.106999999999999</v>
      </c>
      <c r="AP1105" s="6">
        <v>67.329599999999999</v>
      </c>
      <c r="AQ1105" s="6">
        <v>6.1524999999999999</v>
      </c>
      <c r="AR1105" s="6">
        <v>0</v>
      </c>
      <c r="AS1105" s="6">
        <v>0</v>
      </c>
      <c r="AT1105" s="6">
        <v>0</v>
      </c>
      <c r="AU1105" s="6">
        <v>0</v>
      </c>
      <c r="AV1105" s="6">
        <v>0</v>
      </c>
      <c r="AW1105" s="6">
        <v>0</v>
      </c>
      <c r="AX1105" s="6">
        <v>0</v>
      </c>
      <c r="AY1105" s="6">
        <v>0</v>
      </c>
      <c r="AZ1105" s="6">
        <v>0</v>
      </c>
      <c r="BA1105" s="6">
        <v>0</v>
      </c>
    </row>
    <row r="1106" spans="1:53" s="6" customFormat="1" x14ac:dyDescent="0.25">
      <c r="A1106" s="6">
        <v>0</v>
      </c>
      <c r="B1106" s="6" t="s">
        <v>86</v>
      </c>
      <c r="C1106" s="6" t="s">
        <v>102</v>
      </c>
      <c r="F1106" s="6" t="s">
        <v>51</v>
      </c>
      <c r="G1106" s="6" t="s">
        <v>54</v>
      </c>
      <c r="H1106" s="6" t="s">
        <v>50</v>
      </c>
      <c r="I1106" s="6">
        <v>0</v>
      </c>
      <c r="J1106" s="6">
        <v>547.30250000000001</v>
      </c>
      <c r="K1106" s="6">
        <v>737.85</v>
      </c>
      <c r="L1106" s="6">
        <v>16.2775</v>
      </c>
      <c r="M1106" s="6">
        <v>0</v>
      </c>
      <c r="N1106" s="6">
        <v>1.5125</v>
      </c>
      <c r="O1106" s="6">
        <v>1.31</v>
      </c>
      <c r="P1106" s="6">
        <v>8.3825000000000003</v>
      </c>
      <c r="Q1106" s="6">
        <v>0.96499999999999997</v>
      </c>
      <c r="R1106" s="6">
        <v>0</v>
      </c>
      <c r="S1106" s="6">
        <v>7.6775000000000002</v>
      </c>
      <c r="T1106" s="6">
        <v>0</v>
      </c>
      <c r="U1106" s="6">
        <v>0</v>
      </c>
      <c r="V1106" s="6">
        <v>0</v>
      </c>
      <c r="W1106" s="6">
        <v>0</v>
      </c>
      <c r="X1106" s="6">
        <v>13.61</v>
      </c>
      <c r="Y1106" s="6">
        <v>0</v>
      </c>
      <c r="Z1106" s="6">
        <v>908.875</v>
      </c>
      <c r="AA1106" s="6">
        <v>0</v>
      </c>
      <c r="AB1106" s="6">
        <v>0</v>
      </c>
      <c r="AC1106" s="6">
        <v>72.784999999999997</v>
      </c>
      <c r="AD1106" s="6">
        <v>0</v>
      </c>
      <c r="AE1106" s="6">
        <v>0</v>
      </c>
      <c r="AF1106" s="6">
        <v>19.170000000000002</v>
      </c>
      <c r="AG1106" s="6">
        <v>84.644999999999996</v>
      </c>
      <c r="AH1106" s="6">
        <v>0</v>
      </c>
      <c r="AI1106" s="6">
        <v>0</v>
      </c>
      <c r="AJ1106" s="6">
        <v>-9999</v>
      </c>
      <c r="AK1106" s="6">
        <v>1285.1524999999999</v>
      </c>
      <c r="AL1106" s="6">
        <v>17.79</v>
      </c>
      <c r="AM1106" s="6">
        <v>922.48500000000001</v>
      </c>
      <c r="AN1106" s="6">
        <v>7.6775000000000002</v>
      </c>
      <c r="AO1106" s="6">
        <v>0.96499999999999997</v>
      </c>
      <c r="AP1106" s="6">
        <v>81.167500000000004</v>
      </c>
      <c r="AQ1106" s="6">
        <v>20.48</v>
      </c>
      <c r="AR1106" s="6">
        <v>0</v>
      </c>
      <c r="AS1106" s="6">
        <v>0</v>
      </c>
      <c r="AT1106" s="6">
        <v>0</v>
      </c>
      <c r="AU1106" s="6">
        <v>0</v>
      </c>
      <c r="AV1106" s="6">
        <v>0</v>
      </c>
      <c r="AW1106" s="6">
        <v>0</v>
      </c>
      <c r="AX1106" s="6">
        <v>0</v>
      </c>
      <c r="AY1106" s="6">
        <v>0</v>
      </c>
      <c r="AZ1106" s="6">
        <v>0</v>
      </c>
      <c r="BA1106" s="6">
        <v>0</v>
      </c>
    </row>
    <row r="1107" spans="1:53" s="6" customFormat="1" x14ac:dyDescent="0.25">
      <c r="A1107" s="6">
        <v>2010</v>
      </c>
      <c r="B1107" s="6" t="s">
        <v>86</v>
      </c>
      <c r="C1107" s="6" t="s">
        <v>102</v>
      </c>
      <c r="F1107" s="6" t="s">
        <v>51</v>
      </c>
      <c r="G1107" s="6" t="s">
        <v>54</v>
      </c>
      <c r="H1107" s="6" t="s">
        <v>50</v>
      </c>
      <c r="I1107" s="6">
        <v>0</v>
      </c>
      <c r="J1107" s="6">
        <v>544.09749999999997</v>
      </c>
      <c r="K1107" s="6">
        <v>722.29250000000002</v>
      </c>
      <c r="L1107" s="6">
        <v>16.272500000000001</v>
      </c>
      <c r="M1107" s="6">
        <v>0</v>
      </c>
      <c r="N1107" s="6">
        <v>1.3774999999999999</v>
      </c>
      <c r="O1107" s="6">
        <v>1.31</v>
      </c>
      <c r="P1107" s="6">
        <v>23.61</v>
      </c>
      <c r="Q1107" s="6">
        <v>3.1375000000000002</v>
      </c>
      <c r="R1107" s="6">
        <v>0</v>
      </c>
      <c r="S1107" s="6">
        <v>7.95</v>
      </c>
      <c r="T1107" s="6">
        <v>0.13500000000000001</v>
      </c>
      <c r="U1107" s="6">
        <v>0</v>
      </c>
      <c r="V1107" s="6">
        <v>0</v>
      </c>
      <c r="W1107" s="6">
        <v>0</v>
      </c>
      <c r="X1107" s="6">
        <v>13.61</v>
      </c>
      <c r="Y1107" s="6">
        <v>0</v>
      </c>
      <c r="Z1107" s="6">
        <v>908.90750000000003</v>
      </c>
      <c r="AA1107" s="6">
        <v>0</v>
      </c>
      <c r="AB1107" s="6">
        <v>0</v>
      </c>
      <c r="AC1107" s="6">
        <v>70.709999999999994</v>
      </c>
      <c r="AD1107" s="6">
        <v>0</v>
      </c>
      <c r="AE1107" s="6">
        <v>0</v>
      </c>
      <c r="AF1107" s="6">
        <v>19.102499999999999</v>
      </c>
      <c r="AG1107" s="6">
        <v>84.644999999999996</v>
      </c>
      <c r="AH1107" s="6">
        <v>3.2050000000000001</v>
      </c>
      <c r="AI1107" s="6">
        <v>0</v>
      </c>
      <c r="AJ1107" s="6">
        <v>-9999</v>
      </c>
      <c r="AK1107" s="6">
        <v>1266.3900000000001</v>
      </c>
      <c r="AL1107" s="6">
        <v>17.649999999999999</v>
      </c>
      <c r="AM1107" s="6">
        <v>922.51750000000004</v>
      </c>
      <c r="AN1107" s="6">
        <v>8.0850000000000009</v>
      </c>
      <c r="AO1107" s="6">
        <v>3.1375000000000002</v>
      </c>
      <c r="AP1107" s="6">
        <v>97.525000000000006</v>
      </c>
      <c r="AQ1107" s="6">
        <v>20.412500000000001</v>
      </c>
      <c r="AR1107" s="6">
        <v>0</v>
      </c>
      <c r="AS1107" s="6">
        <v>0</v>
      </c>
      <c r="AT1107" s="6">
        <v>0</v>
      </c>
      <c r="AU1107" s="6">
        <v>0</v>
      </c>
      <c r="AV1107" s="6">
        <v>0</v>
      </c>
      <c r="AW1107" s="6">
        <v>0</v>
      </c>
      <c r="AX1107" s="6">
        <v>0</v>
      </c>
      <c r="AY1107" s="6">
        <v>0</v>
      </c>
      <c r="AZ1107" s="6">
        <v>0</v>
      </c>
      <c r="BA1107" s="6">
        <v>0</v>
      </c>
    </row>
    <row r="1108" spans="1:53" s="6" customFormat="1" x14ac:dyDescent="0.25">
      <c r="A1108" s="6">
        <v>2025</v>
      </c>
      <c r="B1108" s="6" t="s">
        <v>86</v>
      </c>
      <c r="C1108" s="6" t="s">
        <v>102</v>
      </c>
      <c r="F1108" s="6" t="s">
        <v>51</v>
      </c>
      <c r="G1108" s="6" t="s">
        <v>54</v>
      </c>
      <c r="H1108" s="6" t="s">
        <v>50</v>
      </c>
      <c r="I1108" s="6">
        <v>0.16569999999999999</v>
      </c>
      <c r="J1108" s="6">
        <v>542.79999999999995</v>
      </c>
      <c r="K1108" s="6">
        <v>714.25250000000005</v>
      </c>
      <c r="L1108" s="6">
        <v>16.145</v>
      </c>
      <c r="M1108" s="6">
        <v>0</v>
      </c>
      <c r="N1108" s="6">
        <v>1.3774999999999999</v>
      </c>
      <c r="O1108" s="6">
        <v>1.3049999999999999</v>
      </c>
      <c r="P1108" s="6">
        <v>23.5625</v>
      </c>
      <c r="Q1108" s="6">
        <v>11.8125</v>
      </c>
      <c r="R1108" s="6">
        <v>0</v>
      </c>
      <c r="S1108" s="6">
        <v>7.8025000000000002</v>
      </c>
      <c r="T1108" s="6">
        <v>1.0674999999999999</v>
      </c>
      <c r="U1108" s="6">
        <v>0</v>
      </c>
      <c r="V1108" s="6">
        <v>0</v>
      </c>
      <c r="W1108" s="6">
        <v>0</v>
      </c>
      <c r="X1108" s="6">
        <v>13.61</v>
      </c>
      <c r="Y1108" s="6">
        <v>0</v>
      </c>
      <c r="Z1108" s="6">
        <v>909.19749999999999</v>
      </c>
      <c r="AA1108" s="6">
        <v>0</v>
      </c>
      <c r="AB1108" s="6">
        <v>0</v>
      </c>
      <c r="AC1108" s="6">
        <v>69.272499999999994</v>
      </c>
      <c r="AD1108" s="6">
        <v>0</v>
      </c>
      <c r="AE1108" s="6">
        <v>0</v>
      </c>
      <c r="AF1108" s="6">
        <v>19.010000000000002</v>
      </c>
      <c r="AG1108" s="6">
        <v>84.644999999999996</v>
      </c>
      <c r="AH1108" s="6">
        <v>4.5025000000000004</v>
      </c>
      <c r="AI1108" s="6">
        <v>0</v>
      </c>
      <c r="AJ1108" s="6">
        <v>-9999</v>
      </c>
      <c r="AK1108" s="6">
        <v>1257.0525</v>
      </c>
      <c r="AL1108" s="6">
        <v>17.522500000000001</v>
      </c>
      <c r="AM1108" s="6">
        <v>922.8075</v>
      </c>
      <c r="AN1108" s="6">
        <v>8.8699999999999992</v>
      </c>
      <c r="AO1108" s="6">
        <v>11.8125</v>
      </c>
      <c r="AP1108" s="6">
        <v>97.337500000000006</v>
      </c>
      <c r="AQ1108" s="6">
        <v>20.315000000000001</v>
      </c>
      <c r="AR1108" s="6">
        <v>0</v>
      </c>
      <c r="AS1108" s="6">
        <v>0</v>
      </c>
      <c r="AT1108" s="6">
        <v>0</v>
      </c>
      <c r="AU1108" s="6">
        <v>0</v>
      </c>
      <c r="AV1108" s="6">
        <v>0</v>
      </c>
      <c r="AW1108" s="6">
        <v>0</v>
      </c>
      <c r="AX1108" s="6">
        <v>0</v>
      </c>
      <c r="AY1108" s="6">
        <v>0</v>
      </c>
      <c r="AZ1108" s="6">
        <v>0</v>
      </c>
      <c r="BA1108" s="6">
        <v>0</v>
      </c>
    </row>
    <row r="1109" spans="1:53" s="6" customFormat="1" x14ac:dyDescent="0.25">
      <c r="A1109" s="6">
        <v>2040</v>
      </c>
      <c r="B1109" s="6" t="s">
        <v>86</v>
      </c>
      <c r="C1109" s="6" t="s">
        <v>102</v>
      </c>
      <c r="F1109" s="6" t="s">
        <v>51</v>
      </c>
      <c r="G1109" s="6" t="s">
        <v>54</v>
      </c>
      <c r="H1109" s="6" t="s">
        <v>50</v>
      </c>
      <c r="I1109" s="6">
        <v>0.40699999999999997</v>
      </c>
      <c r="J1109" s="6">
        <v>536.98749999999995</v>
      </c>
      <c r="K1109" s="6">
        <v>692.6825</v>
      </c>
      <c r="L1109" s="6">
        <v>16.05</v>
      </c>
      <c r="M1109" s="6">
        <v>0</v>
      </c>
      <c r="N1109" s="6">
        <v>0.48249999999999998</v>
      </c>
      <c r="O1109" s="6">
        <v>1.2675000000000001</v>
      </c>
      <c r="P1109" s="6">
        <v>38.892499999999998</v>
      </c>
      <c r="Q1109" s="6">
        <v>44.137500000000003</v>
      </c>
      <c r="R1109" s="6">
        <v>0</v>
      </c>
      <c r="S1109" s="6">
        <v>7.4924999999999997</v>
      </c>
      <c r="T1109" s="6">
        <v>2.7675000000000001</v>
      </c>
      <c r="U1109" s="6">
        <v>0</v>
      </c>
      <c r="V1109" s="6">
        <v>0</v>
      </c>
      <c r="W1109" s="6">
        <v>0</v>
      </c>
      <c r="X1109" s="6">
        <v>13.61</v>
      </c>
      <c r="Y1109" s="6">
        <v>0</v>
      </c>
      <c r="Z1109" s="6">
        <v>910.45</v>
      </c>
      <c r="AA1109" s="6">
        <v>0</v>
      </c>
      <c r="AB1109" s="6">
        <v>0</v>
      </c>
      <c r="AC1109" s="6">
        <v>42.185000000000002</v>
      </c>
      <c r="AD1109" s="6">
        <v>0</v>
      </c>
      <c r="AE1109" s="6">
        <v>0</v>
      </c>
      <c r="AF1109" s="6">
        <v>18.397500000000001</v>
      </c>
      <c r="AG1109" s="6">
        <v>84.644999999999996</v>
      </c>
      <c r="AH1109" s="6">
        <v>10.315</v>
      </c>
      <c r="AI1109" s="6">
        <v>0</v>
      </c>
      <c r="AJ1109" s="6">
        <v>-9999</v>
      </c>
      <c r="AK1109" s="6">
        <v>1229.67</v>
      </c>
      <c r="AL1109" s="6">
        <v>16.532499999999999</v>
      </c>
      <c r="AM1109" s="6">
        <v>924.06</v>
      </c>
      <c r="AN1109" s="6">
        <v>10.26</v>
      </c>
      <c r="AO1109" s="6">
        <v>44.137500000000003</v>
      </c>
      <c r="AP1109" s="6">
        <v>91.392499999999998</v>
      </c>
      <c r="AQ1109" s="6">
        <v>19.664999999999999</v>
      </c>
      <c r="AR1109" s="6">
        <v>0</v>
      </c>
      <c r="AS1109" s="6">
        <v>0</v>
      </c>
      <c r="AT1109" s="6">
        <v>0</v>
      </c>
      <c r="AU1109" s="6">
        <v>0</v>
      </c>
      <c r="AV1109" s="6">
        <v>0</v>
      </c>
      <c r="AW1109" s="6">
        <v>0</v>
      </c>
      <c r="AX1109" s="6">
        <v>0</v>
      </c>
      <c r="AY1109" s="6">
        <v>0</v>
      </c>
      <c r="AZ1109" s="6">
        <v>0</v>
      </c>
      <c r="BA1109" s="6">
        <v>0</v>
      </c>
    </row>
    <row r="1110" spans="1:53" s="6" customFormat="1" x14ac:dyDescent="0.25">
      <c r="A1110" s="6">
        <v>2055</v>
      </c>
      <c r="B1110" s="6" t="s">
        <v>86</v>
      </c>
      <c r="C1110" s="6" t="s">
        <v>102</v>
      </c>
      <c r="F1110" s="6" t="s">
        <v>51</v>
      </c>
      <c r="G1110" s="6" t="s">
        <v>54</v>
      </c>
      <c r="H1110" s="6" t="s">
        <v>50</v>
      </c>
      <c r="I1110" s="6">
        <v>0.64829999999999999</v>
      </c>
      <c r="J1110" s="6">
        <v>530.22500000000002</v>
      </c>
      <c r="K1110" s="6">
        <v>664.68499999999995</v>
      </c>
      <c r="L1110" s="6">
        <v>15.702500000000001</v>
      </c>
      <c r="M1110" s="6">
        <v>0</v>
      </c>
      <c r="N1110" s="6">
        <v>0.41499999999999998</v>
      </c>
      <c r="O1110" s="6">
        <v>1.19</v>
      </c>
      <c r="P1110" s="6">
        <v>49.472499999999997</v>
      </c>
      <c r="Q1110" s="6">
        <v>76.790000000000006</v>
      </c>
      <c r="R1110" s="6">
        <v>0</v>
      </c>
      <c r="S1110" s="6">
        <v>6.9249999999999998</v>
      </c>
      <c r="T1110" s="6">
        <v>2.7850000000000001</v>
      </c>
      <c r="U1110" s="6">
        <v>0</v>
      </c>
      <c r="V1110" s="6">
        <v>0</v>
      </c>
      <c r="W1110" s="6">
        <v>0</v>
      </c>
      <c r="X1110" s="6">
        <v>11.88</v>
      </c>
      <c r="Y1110" s="6">
        <v>0</v>
      </c>
      <c r="Z1110" s="6">
        <v>915.21249999999998</v>
      </c>
      <c r="AA1110" s="6">
        <v>0</v>
      </c>
      <c r="AB1110" s="6">
        <v>0</v>
      </c>
      <c r="AC1110" s="6">
        <v>26.3125</v>
      </c>
      <c r="AD1110" s="6">
        <v>0</v>
      </c>
      <c r="AE1110" s="6">
        <v>0</v>
      </c>
      <c r="AF1110" s="6">
        <v>17.045000000000002</v>
      </c>
      <c r="AG1110" s="6">
        <v>84.644999999999996</v>
      </c>
      <c r="AH1110" s="6">
        <v>17.077500000000001</v>
      </c>
      <c r="AI1110" s="6">
        <v>0</v>
      </c>
      <c r="AJ1110" s="6">
        <v>-9999</v>
      </c>
      <c r="AK1110" s="6">
        <v>1194.9100000000001</v>
      </c>
      <c r="AL1110" s="6">
        <v>16.1175</v>
      </c>
      <c r="AM1110" s="6">
        <v>927.09249999999997</v>
      </c>
      <c r="AN1110" s="6">
        <v>9.7100000000000009</v>
      </c>
      <c r="AO1110" s="6">
        <v>76.790000000000006</v>
      </c>
      <c r="AP1110" s="6">
        <v>92.862499999999997</v>
      </c>
      <c r="AQ1110" s="6">
        <v>18.234999999999999</v>
      </c>
      <c r="AR1110" s="6">
        <v>0</v>
      </c>
      <c r="AS1110" s="6">
        <v>0</v>
      </c>
      <c r="AT1110" s="6">
        <v>0</v>
      </c>
      <c r="AU1110" s="6">
        <v>0</v>
      </c>
      <c r="AV1110" s="6">
        <v>0</v>
      </c>
      <c r="AW1110" s="6">
        <v>0</v>
      </c>
      <c r="AX1110" s="6">
        <v>0</v>
      </c>
      <c r="AY1110" s="6">
        <v>0</v>
      </c>
      <c r="AZ1110" s="6">
        <v>0</v>
      </c>
      <c r="BA1110" s="6">
        <v>0</v>
      </c>
    </row>
    <row r="1111" spans="1:53" s="6" customFormat="1" x14ac:dyDescent="0.25">
      <c r="A1111" s="6">
        <v>2070</v>
      </c>
      <c r="B1111" s="6" t="s">
        <v>86</v>
      </c>
      <c r="C1111" s="6" t="s">
        <v>102</v>
      </c>
      <c r="F1111" s="6" t="s">
        <v>51</v>
      </c>
      <c r="G1111" s="6" t="s">
        <v>54</v>
      </c>
      <c r="H1111" s="6" t="s">
        <v>50</v>
      </c>
      <c r="I1111" s="6">
        <v>0.97850000000000004</v>
      </c>
      <c r="J1111" s="6">
        <v>509.15750000000003</v>
      </c>
      <c r="K1111" s="6">
        <v>619.28499999999997</v>
      </c>
      <c r="L1111" s="6">
        <v>10.38</v>
      </c>
      <c r="M1111" s="6">
        <v>0</v>
      </c>
      <c r="N1111" s="6">
        <v>4.2500000000000003E-2</v>
      </c>
      <c r="O1111" s="6">
        <v>1.0475000000000001</v>
      </c>
      <c r="P1111" s="6">
        <v>63.692500000000003</v>
      </c>
      <c r="Q1111" s="6">
        <v>83.71</v>
      </c>
      <c r="R1111" s="6">
        <v>0</v>
      </c>
      <c r="S1111" s="6">
        <v>5.8125</v>
      </c>
      <c r="T1111" s="6">
        <v>41.72</v>
      </c>
      <c r="U1111" s="6">
        <v>0</v>
      </c>
      <c r="V1111" s="6">
        <v>0</v>
      </c>
      <c r="W1111" s="6">
        <v>0</v>
      </c>
      <c r="X1111" s="6">
        <v>10.432499999999999</v>
      </c>
      <c r="Y1111" s="6">
        <v>0</v>
      </c>
      <c r="Z1111" s="6">
        <v>920.57249999999999</v>
      </c>
      <c r="AA1111" s="6">
        <v>0</v>
      </c>
      <c r="AB1111" s="6">
        <v>0</v>
      </c>
      <c r="AC1111" s="6">
        <v>17.7925</v>
      </c>
      <c r="AD1111" s="6">
        <v>0</v>
      </c>
      <c r="AE1111" s="6">
        <v>0</v>
      </c>
      <c r="AF1111" s="6">
        <v>13.9275</v>
      </c>
      <c r="AG1111" s="6">
        <v>84.644999999999996</v>
      </c>
      <c r="AH1111" s="6">
        <v>38.145000000000003</v>
      </c>
      <c r="AI1111" s="6">
        <v>0</v>
      </c>
      <c r="AJ1111" s="6">
        <v>-9999</v>
      </c>
      <c r="AK1111" s="6">
        <v>1128.4425000000001</v>
      </c>
      <c r="AL1111" s="6">
        <v>10.422499999999999</v>
      </c>
      <c r="AM1111" s="6">
        <v>931.005</v>
      </c>
      <c r="AN1111" s="6">
        <v>47.532499999999999</v>
      </c>
      <c r="AO1111" s="6">
        <v>83.71</v>
      </c>
      <c r="AP1111" s="6">
        <v>119.63</v>
      </c>
      <c r="AQ1111" s="6">
        <v>14.975</v>
      </c>
      <c r="AR1111" s="6">
        <v>0</v>
      </c>
      <c r="AS1111" s="6">
        <v>0</v>
      </c>
      <c r="AT1111" s="6">
        <v>0</v>
      </c>
      <c r="AU1111" s="6">
        <v>0</v>
      </c>
      <c r="AV1111" s="6">
        <v>0</v>
      </c>
      <c r="AW1111" s="6">
        <v>0</v>
      </c>
      <c r="AX1111" s="6">
        <v>0</v>
      </c>
      <c r="AY1111" s="6">
        <v>0</v>
      </c>
      <c r="AZ1111" s="6">
        <v>0</v>
      </c>
      <c r="BA1111" s="6">
        <v>0</v>
      </c>
    </row>
    <row r="1112" spans="1:53" s="6" customFormat="1" x14ac:dyDescent="0.25">
      <c r="A1112" s="6">
        <v>2085</v>
      </c>
      <c r="B1112" s="6" t="s">
        <v>86</v>
      </c>
      <c r="C1112" s="6" t="s">
        <v>102</v>
      </c>
      <c r="F1112" s="6" t="s">
        <v>51</v>
      </c>
      <c r="G1112" s="6" t="s">
        <v>54</v>
      </c>
      <c r="H1112" s="6" t="s">
        <v>50</v>
      </c>
      <c r="I1112" s="6">
        <v>1.3087</v>
      </c>
      <c r="J1112" s="6">
        <v>483.14249999999998</v>
      </c>
      <c r="K1112" s="6">
        <v>575.16</v>
      </c>
      <c r="L1112" s="6">
        <v>8.3424999999999994</v>
      </c>
      <c r="M1112" s="6">
        <v>0</v>
      </c>
      <c r="N1112" s="6">
        <v>0</v>
      </c>
      <c r="O1112" s="6">
        <v>0.505</v>
      </c>
      <c r="P1112" s="6">
        <v>57.2425</v>
      </c>
      <c r="Q1112" s="6">
        <v>112.8175</v>
      </c>
      <c r="R1112" s="6">
        <v>0</v>
      </c>
      <c r="S1112" s="6">
        <v>4.2125000000000004</v>
      </c>
      <c r="T1112" s="6">
        <v>32.354999999999997</v>
      </c>
      <c r="U1112" s="6">
        <v>0</v>
      </c>
      <c r="V1112" s="6">
        <v>0</v>
      </c>
      <c r="W1112" s="6">
        <v>0</v>
      </c>
      <c r="X1112" s="6">
        <v>4.875</v>
      </c>
      <c r="Y1112" s="6">
        <v>0</v>
      </c>
      <c r="Z1112" s="6">
        <v>969.47249999999997</v>
      </c>
      <c r="AA1112" s="6">
        <v>0</v>
      </c>
      <c r="AB1112" s="6">
        <v>0</v>
      </c>
      <c r="AC1112" s="6">
        <v>12.6275</v>
      </c>
      <c r="AD1112" s="6">
        <v>0</v>
      </c>
      <c r="AE1112" s="6">
        <v>0</v>
      </c>
      <c r="AF1112" s="6">
        <v>10.805</v>
      </c>
      <c r="AG1112" s="6">
        <v>84.644999999999996</v>
      </c>
      <c r="AH1112" s="6">
        <v>64.16</v>
      </c>
      <c r="AI1112" s="6">
        <v>0</v>
      </c>
      <c r="AJ1112" s="6">
        <v>-9999</v>
      </c>
      <c r="AK1112" s="6">
        <v>1058.3025</v>
      </c>
      <c r="AL1112" s="6">
        <v>8.3424999999999994</v>
      </c>
      <c r="AM1112" s="6">
        <v>974.34749999999997</v>
      </c>
      <c r="AN1112" s="6">
        <v>36.567500000000003</v>
      </c>
      <c r="AO1112" s="6">
        <v>112.8175</v>
      </c>
      <c r="AP1112" s="6">
        <v>134.03</v>
      </c>
      <c r="AQ1112" s="6">
        <v>11.31</v>
      </c>
      <c r="AR1112" s="6">
        <v>0</v>
      </c>
      <c r="AS1112" s="6">
        <v>0</v>
      </c>
      <c r="AT1112" s="6">
        <v>0</v>
      </c>
      <c r="AU1112" s="6">
        <v>0</v>
      </c>
      <c r="AV1112" s="6">
        <v>0</v>
      </c>
      <c r="AW1112" s="6">
        <v>0</v>
      </c>
      <c r="AX1112" s="6">
        <v>0</v>
      </c>
      <c r="AY1112" s="6">
        <v>0</v>
      </c>
      <c r="AZ1112" s="6">
        <v>0</v>
      </c>
      <c r="BA1112" s="6">
        <v>0</v>
      </c>
    </row>
    <row r="1113" spans="1:53" s="6" customFormat="1" x14ac:dyDescent="0.25">
      <c r="A1113" s="6">
        <v>2100</v>
      </c>
      <c r="B1113" s="6" t="s">
        <v>86</v>
      </c>
      <c r="C1113" s="6" t="s">
        <v>102</v>
      </c>
      <c r="F1113" s="6" t="s">
        <v>51</v>
      </c>
      <c r="G1113" s="6" t="s">
        <v>54</v>
      </c>
      <c r="H1113" s="6" t="s">
        <v>50</v>
      </c>
      <c r="I1113" s="6">
        <v>1.6326000000000001</v>
      </c>
      <c r="J1113" s="6">
        <v>457.6225</v>
      </c>
      <c r="K1113" s="6">
        <v>546.1925</v>
      </c>
      <c r="L1113" s="6">
        <v>7.72</v>
      </c>
      <c r="M1113" s="6">
        <v>0</v>
      </c>
      <c r="N1113" s="6">
        <v>0</v>
      </c>
      <c r="O1113" s="6">
        <v>0.2475</v>
      </c>
      <c r="P1113" s="6">
        <v>39.619999999999997</v>
      </c>
      <c r="Q1113" s="6">
        <v>112.07250000000001</v>
      </c>
      <c r="R1113" s="6">
        <v>0</v>
      </c>
      <c r="S1113" s="6">
        <v>2.7925</v>
      </c>
      <c r="T1113" s="6">
        <v>53.51</v>
      </c>
      <c r="U1113" s="6">
        <v>0</v>
      </c>
      <c r="V1113" s="6">
        <v>0</v>
      </c>
      <c r="W1113" s="6">
        <v>0</v>
      </c>
      <c r="X1113" s="6">
        <v>4.8125</v>
      </c>
      <c r="Y1113" s="6">
        <v>0</v>
      </c>
      <c r="Z1113" s="6">
        <v>1003.3175</v>
      </c>
      <c r="AA1113" s="6">
        <v>0</v>
      </c>
      <c r="AB1113" s="6">
        <v>0</v>
      </c>
      <c r="AC1113" s="6">
        <v>9.6875</v>
      </c>
      <c r="AD1113" s="6">
        <v>0</v>
      </c>
      <c r="AE1113" s="6">
        <v>0</v>
      </c>
      <c r="AF1113" s="6">
        <v>8.4425000000000008</v>
      </c>
      <c r="AG1113" s="6">
        <v>84.644999999999996</v>
      </c>
      <c r="AH1113" s="6">
        <v>89.68</v>
      </c>
      <c r="AI1113" s="6">
        <v>0</v>
      </c>
      <c r="AJ1113" s="6">
        <v>-9999</v>
      </c>
      <c r="AK1113" s="6">
        <v>1003.8150000000001</v>
      </c>
      <c r="AL1113" s="6">
        <v>7.72</v>
      </c>
      <c r="AM1113" s="6">
        <v>1008.13</v>
      </c>
      <c r="AN1113" s="6">
        <v>56.302500000000002</v>
      </c>
      <c r="AO1113" s="6">
        <v>112.07250000000001</v>
      </c>
      <c r="AP1113" s="6">
        <v>138.98750000000001</v>
      </c>
      <c r="AQ1113" s="6">
        <v>8.69</v>
      </c>
      <c r="AR1113" s="6">
        <v>0</v>
      </c>
      <c r="AS1113" s="6">
        <v>0</v>
      </c>
      <c r="AT1113" s="6">
        <v>0</v>
      </c>
      <c r="AU1113" s="6">
        <v>0</v>
      </c>
      <c r="AV1113" s="6">
        <v>0</v>
      </c>
      <c r="AW1113" s="6">
        <v>0</v>
      </c>
      <c r="AX1113" s="6">
        <v>0</v>
      </c>
      <c r="AY1113" s="6">
        <v>0</v>
      </c>
      <c r="AZ1113" s="6">
        <v>0</v>
      </c>
      <c r="BA1113" s="6">
        <v>0</v>
      </c>
    </row>
    <row r="1114" spans="1:53" s="6" customFormat="1" x14ac:dyDescent="0.25">
      <c r="A1114" s="6">
        <v>0</v>
      </c>
      <c r="B1114" s="6" t="s">
        <v>87</v>
      </c>
      <c r="C1114" s="6" t="s">
        <v>102</v>
      </c>
      <c r="F1114" s="6" t="s">
        <v>51</v>
      </c>
      <c r="G1114" s="6" t="s">
        <v>54</v>
      </c>
      <c r="H1114" s="6" t="s">
        <v>50</v>
      </c>
      <c r="I1114" s="6">
        <v>0</v>
      </c>
      <c r="J1114" s="6">
        <v>103.2225</v>
      </c>
      <c r="K1114" s="6">
        <v>248.8075</v>
      </c>
      <c r="L1114" s="6">
        <v>6.1875</v>
      </c>
      <c r="M1114" s="6">
        <v>0</v>
      </c>
      <c r="N1114" s="6">
        <v>0.185</v>
      </c>
      <c r="O1114" s="6">
        <v>0</v>
      </c>
      <c r="P1114" s="6">
        <v>0</v>
      </c>
      <c r="Q1114" s="6">
        <v>1.6025</v>
      </c>
      <c r="R1114" s="6">
        <v>0</v>
      </c>
      <c r="S1114" s="6">
        <v>6.2</v>
      </c>
      <c r="T1114" s="6">
        <v>0</v>
      </c>
      <c r="U1114" s="6">
        <v>0</v>
      </c>
      <c r="V1114" s="6">
        <v>0</v>
      </c>
      <c r="W1114" s="6">
        <v>0</v>
      </c>
      <c r="X1114" s="6">
        <v>0.19500000000000001</v>
      </c>
      <c r="Y1114" s="6">
        <v>0</v>
      </c>
      <c r="Z1114" s="6">
        <v>465.8125</v>
      </c>
      <c r="AA1114" s="6">
        <v>0</v>
      </c>
      <c r="AB1114" s="6">
        <v>0</v>
      </c>
      <c r="AC1114" s="6">
        <v>44.95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6">
        <v>-9999</v>
      </c>
      <c r="AK1114" s="6">
        <v>352.03</v>
      </c>
      <c r="AL1114" s="6">
        <v>6.3724999999999996</v>
      </c>
      <c r="AM1114" s="6">
        <v>466.00749999999999</v>
      </c>
      <c r="AN1114" s="6">
        <v>6.2</v>
      </c>
      <c r="AO1114" s="6">
        <v>1.6025</v>
      </c>
      <c r="AP1114" s="6">
        <v>44.95</v>
      </c>
      <c r="AQ1114" s="6">
        <v>0</v>
      </c>
      <c r="AR1114" s="6">
        <v>0</v>
      </c>
      <c r="AS1114" s="6">
        <v>0</v>
      </c>
      <c r="AT1114" s="6">
        <v>0</v>
      </c>
      <c r="AU1114" s="6">
        <v>0</v>
      </c>
      <c r="AV1114" s="6">
        <v>0</v>
      </c>
      <c r="AW1114" s="6">
        <v>0</v>
      </c>
      <c r="AX1114" s="6">
        <v>0</v>
      </c>
      <c r="AY1114" s="6">
        <v>0</v>
      </c>
      <c r="AZ1114" s="6">
        <v>0</v>
      </c>
      <c r="BA1114" s="6">
        <v>0</v>
      </c>
    </row>
    <row r="1115" spans="1:53" s="6" customFormat="1" x14ac:dyDescent="0.25">
      <c r="A1115" s="6">
        <v>2010</v>
      </c>
      <c r="B1115" s="6" t="s">
        <v>87</v>
      </c>
      <c r="C1115" s="6" t="s">
        <v>102</v>
      </c>
      <c r="F1115" s="6" t="s">
        <v>51</v>
      </c>
      <c r="G1115" s="6" t="s">
        <v>54</v>
      </c>
      <c r="H1115" s="6" t="s">
        <v>50</v>
      </c>
      <c r="I1115" s="6">
        <v>0</v>
      </c>
      <c r="J1115" s="6">
        <v>102.9325</v>
      </c>
      <c r="K1115" s="6">
        <v>243.36179999999999</v>
      </c>
      <c r="L1115" s="6">
        <v>6.1675000000000004</v>
      </c>
      <c r="M1115" s="6">
        <v>0</v>
      </c>
      <c r="N1115" s="6">
        <v>2.5000000000000001E-3</v>
      </c>
      <c r="O1115" s="6">
        <v>0</v>
      </c>
      <c r="P1115" s="6">
        <v>5.6482000000000001</v>
      </c>
      <c r="Q1115" s="6">
        <v>6.23</v>
      </c>
      <c r="R1115" s="6">
        <v>0</v>
      </c>
      <c r="S1115" s="6">
        <v>6.2</v>
      </c>
      <c r="T1115" s="6">
        <v>0.17</v>
      </c>
      <c r="U1115" s="6">
        <v>0</v>
      </c>
      <c r="V1115" s="6">
        <v>0</v>
      </c>
      <c r="W1115" s="6">
        <v>0</v>
      </c>
      <c r="X1115" s="6">
        <v>0.19500000000000001</v>
      </c>
      <c r="Y1115" s="6">
        <v>0</v>
      </c>
      <c r="Z1115" s="6">
        <v>465.8125</v>
      </c>
      <c r="AA1115" s="6">
        <v>0</v>
      </c>
      <c r="AB1115" s="6">
        <v>0</v>
      </c>
      <c r="AC1115" s="6">
        <v>40.152500000000003</v>
      </c>
      <c r="AD1115" s="6">
        <v>0</v>
      </c>
      <c r="AE1115" s="6">
        <v>0</v>
      </c>
      <c r="AF1115" s="6">
        <v>0</v>
      </c>
      <c r="AG1115" s="6">
        <v>0</v>
      </c>
      <c r="AH1115" s="6">
        <v>0.28999999999999998</v>
      </c>
      <c r="AI1115" s="6">
        <v>0</v>
      </c>
      <c r="AJ1115" s="6">
        <v>-9999</v>
      </c>
      <c r="AK1115" s="6">
        <v>346.29430000000002</v>
      </c>
      <c r="AL1115" s="6">
        <v>6.17</v>
      </c>
      <c r="AM1115" s="6">
        <v>466.00749999999999</v>
      </c>
      <c r="AN1115" s="6">
        <v>6.37</v>
      </c>
      <c r="AO1115" s="6">
        <v>6.23</v>
      </c>
      <c r="AP1115" s="6">
        <v>46.090699999999998</v>
      </c>
      <c r="AQ1115" s="6">
        <v>0</v>
      </c>
      <c r="AR1115" s="6">
        <v>0</v>
      </c>
      <c r="AS1115" s="6">
        <v>0</v>
      </c>
      <c r="AT1115" s="6">
        <v>0</v>
      </c>
      <c r="AU1115" s="6">
        <v>0</v>
      </c>
      <c r="AV1115" s="6">
        <v>0</v>
      </c>
      <c r="AW1115" s="6">
        <v>0</v>
      </c>
      <c r="AX1115" s="6">
        <v>0</v>
      </c>
      <c r="AY1115" s="6">
        <v>0</v>
      </c>
      <c r="AZ1115" s="6">
        <v>0</v>
      </c>
      <c r="BA1115" s="6">
        <v>0</v>
      </c>
    </row>
    <row r="1116" spans="1:53" s="6" customFormat="1" x14ac:dyDescent="0.25">
      <c r="A1116" s="6">
        <v>2025</v>
      </c>
      <c r="B1116" s="6" t="s">
        <v>87</v>
      </c>
      <c r="C1116" s="6" t="s">
        <v>102</v>
      </c>
      <c r="F1116" s="6" t="s">
        <v>51</v>
      </c>
      <c r="G1116" s="6" t="s">
        <v>54</v>
      </c>
      <c r="H1116" s="6" t="s">
        <v>50</v>
      </c>
      <c r="I1116" s="6">
        <v>0.16569999999999999</v>
      </c>
      <c r="J1116" s="6">
        <v>102.86</v>
      </c>
      <c r="K1116" s="6">
        <v>241.22280000000001</v>
      </c>
      <c r="L1116" s="6">
        <v>5.7874999999999996</v>
      </c>
      <c r="M1116" s="6">
        <v>0</v>
      </c>
      <c r="N1116" s="6">
        <v>0</v>
      </c>
      <c r="O1116" s="6">
        <v>0</v>
      </c>
      <c r="P1116" s="6">
        <v>6.0461</v>
      </c>
      <c r="Q1116" s="6">
        <v>6.5086000000000004</v>
      </c>
      <c r="R1116" s="6">
        <v>0</v>
      </c>
      <c r="S1116" s="6">
        <v>6.1425000000000001</v>
      </c>
      <c r="T1116" s="6">
        <v>2.95</v>
      </c>
      <c r="U1116" s="6">
        <v>0</v>
      </c>
      <c r="V1116" s="6">
        <v>0</v>
      </c>
      <c r="W1116" s="6">
        <v>0</v>
      </c>
      <c r="X1116" s="6">
        <v>0.19500000000000001</v>
      </c>
      <c r="Y1116" s="6">
        <v>0</v>
      </c>
      <c r="Z1116" s="6">
        <v>465.95499999999998</v>
      </c>
      <c r="AA1116" s="6">
        <v>0</v>
      </c>
      <c r="AB1116" s="6">
        <v>0</v>
      </c>
      <c r="AC1116" s="6">
        <v>39.1325</v>
      </c>
      <c r="AD1116" s="6">
        <v>0</v>
      </c>
      <c r="AE1116" s="6">
        <v>0</v>
      </c>
      <c r="AF1116" s="6">
        <v>0</v>
      </c>
      <c r="AG1116" s="6">
        <v>0</v>
      </c>
      <c r="AH1116" s="6">
        <v>0.36249999999999999</v>
      </c>
      <c r="AI1116" s="6">
        <v>0</v>
      </c>
      <c r="AJ1116" s="6">
        <v>-9999</v>
      </c>
      <c r="AK1116" s="6">
        <v>344.08280000000002</v>
      </c>
      <c r="AL1116" s="6">
        <v>5.7874999999999996</v>
      </c>
      <c r="AM1116" s="6">
        <v>466.15</v>
      </c>
      <c r="AN1116" s="6">
        <v>9.0924999999999994</v>
      </c>
      <c r="AO1116" s="6">
        <v>6.5086000000000004</v>
      </c>
      <c r="AP1116" s="6">
        <v>45.5411</v>
      </c>
      <c r="AQ1116" s="6">
        <v>0</v>
      </c>
      <c r="AR1116" s="6">
        <v>0</v>
      </c>
      <c r="AS1116" s="6">
        <v>0</v>
      </c>
      <c r="AT1116" s="6">
        <v>0</v>
      </c>
      <c r="AU1116" s="6">
        <v>0</v>
      </c>
      <c r="AV1116" s="6">
        <v>0</v>
      </c>
      <c r="AW1116" s="6">
        <v>0</v>
      </c>
      <c r="AX1116" s="6">
        <v>0</v>
      </c>
      <c r="AY1116" s="6">
        <v>0</v>
      </c>
      <c r="AZ1116" s="6">
        <v>0</v>
      </c>
      <c r="BA1116" s="6">
        <v>0</v>
      </c>
    </row>
    <row r="1117" spans="1:53" s="6" customFormat="1" x14ac:dyDescent="0.25">
      <c r="A1117" s="6">
        <v>2040</v>
      </c>
      <c r="B1117" s="6" t="s">
        <v>87</v>
      </c>
      <c r="C1117" s="6" t="s">
        <v>102</v>
      </c>
      <c r="F1117" s="6" t="s">
        <v>51</v>
      </c>
      <c r="G1117" s="6" t="s">
        <v>54</v>
      </c>
      <c r="H1117" s="6" t="s">
        <v>50</v>
      </c>
      <c r="I1117" s="6">
        <v>0.40699999999999997</v>
      </c>
      <c r="J1117" s="6">
        <v>102.5325</v>
      </c>
      <c r="K1117" s="6">
        <v>238.2056</v>
      </c>
      <c r="L1117" s="6">
        <v>5.6924999999999999</v>
      </c>
      <c r="M1117" s="6">
        <v>0</v>
      </c>
      <c r="N1117" s="6">
        <v>0</v>
      </c>
      <c r="O1117" s="6">
        <v>0</v>
      </c>
      <c r="P1117" s="6">
        <v>5.7545999999999999</v>
      </c>
      <c r="Q1117" s="6">
        <v>20.3338</v>
      </c>
      <c r="R1117" s="6">
        <v>0</v>
      </c>
      <c r="S1117" s="6">
        <v>5.7850000000000001</v>
      </c>
      <c r="T1117" s="6">
        <v>1.8859999999999999</v>
      </c>
      <c r="U1117" s="6">
        <v>0</v>
      </c>
      <c r="V1117" s="6">
        <v>0</v>
      </c>
      <c r="W1117" s="6">
        <v>0</v>
      </c>
      <c r="X1117" s="6">
        <v>0.19500000000000001</v>
      </c>
      <c r="Y1117" s="6">
        <v>0</v>
      </c>
      <c r="Z1117" s="6">
        <v>468.88249999999999</v>
      </c>
      <c r="AA1117" s="6">
        <v>0</v>
      </c>
      <c r="AB1117" s="6">
        <v>0</v>
      </c>
      <c r="AC1117" s="6">
        <v>27.204999999999998</v>
      </c>
      <c r="AD1117" s="6">
        <v>0</v>
      </c>
      <c r="AE1117" s="6">
        <v>0</v>
      </c>
      <c r="AF1117" s="6">
        <v>0</v>
      </c>
      <c r="AG1117" s="6">
        <v>0</v>
      </c>
      <c r="AH1117" s="6">
        <v>0.69</v>
      </c>
      <c r="AI1117" s="6">
        <v>0</v>
      </c>
      <c r="AJ1117" s="6">
        <v>-9999</v>
      </c>
      <c r="AK1117" s="6">
        <v>340.73809999999997</v>
      </c>
      <c r="AL1117" s="6">
        <v>5.6924999999999999</v>
      </c>
      <c r="AM1117" s="6">
        <v>469.07749999999999</v>
      </c>
      <c r="AN1117" s="6">
        <v>7.6710000000000003</v>
      </c>
      <c r="AO1117" s="6">
        <v>20.3338</v>
      </c>
      <c r="AP1117" s="6">
        <v>33.6496</v>
      </c>
      <c r="AQ1117" s="6">
        <v>0</v>
      </c>
      <c r="AR1117" s="6">
        <v>0</v>
      </c>
      <c r="AS1117" s="6">
        <v>0</v>
      </c>
      <c r="AT1117" s="6">
        <v>0</v>
      </c>
      <c r="AU1117" s="6">
        <v>0</v>
      </c>
      <c r="AV1117" s="6">
        <v>0</v>
      </c>
      <c r="AW1117" s="6">
        <v>0</v>
      </c>
      <c r="AX1117" s="6">
        <v>0</v>
      </c>
      <c r="AY1117" s="6">
        <v>0</v>
      </c>
      <c r="AZ1117" s="6">
        <v>0</v>
      </c>
      <c r="BA1117" s="6">
        <v>0</v>
      </c>
    </row>
    <row r="1118" spans="1:53" s="6" customFormat="1" x14ac:dyDescent="0.25">
      <c r="A1118" s="6">
        <v>2055</v>
      </c>
      <c r="B1118" s="6" t="s">
        <v>87</v>
      </c>
      <c r="C1118" s="6" t="s">
        <v>102</v>
      </c>
      <c r="F1118" s="6" t="s">
        <v>51</v>
      </c>
      <c r="G1118" s="6" t="s">
        <v>54</v>
      </c>
      <c r="H1118" s="6" t="s">
        <v>50</v>
      </c>
      <c r="I1118" s="6">
        <v>0.64829999999999999</v>
      </c>
      <c r="J1118" s="6">
        <v>102.015</v>
      </c>
      <c r="K1118" s="6">
        <v>235.15029999999999</v>
      </c>
      <c r="L1118" s="6">
        <v>5.67</v>
      </c>
      <c r="M1118" s="6">
        <v>0</v>
      </c>
      <c r="N1118" s="6">
        <v>0</v>
      </c>
      <c r="O1118" s="6">
        <v>0</v>
      </c>
      <c r="P1118" s="6">
        <v>5.2937000000000003</v>
      </c>
      <c r="Q1118" s="6">
        <v>46.154400000000003</v>
      </c>
      <c r="R1118" s="6">
        <v>0</v>
      </c>
      <c r="S1118" s="6">
        <v>5.3525</v>
      </c>
      <c r="T1118" s="6">
        <v>2.0733000000000001</v>
      </c>
      <c r="U1118" s="6">
        <v>0</v>
      </c>
      <c r="V1118" s="6">
        <v>0</v>
      </c>
      <c r="W1118" s="6">
        <v>0</v>
      </c>
      <c r="X1118" s="6">
        <v>0.19500000000000001</v>
      </c>
      <c r="Y1118" s="6">
        <v>0</v>
      </c>
      <c r="Z1118" s="6">
        <v>470.93090000000001</v>
      </c>
      <c r="AA1118" s="6">
        <v>0</v>
      </c>
      <c r="AB1118" s="6">
        <v>0</v>
      </c>
      <c r="AC1118" s="6">
        <v>3.12</v>
      </c>
      <c r="AD1118" s="6">
        <v>0</v>
      </c>
      <c r="AE1118" s="6">
        <v>0</v>
      </c>
      <c r="AF1118" s="6">
        <v>0</v>
      </c>
      <c r="AG1118" s="6">
        <v>0</v>
      </c>
      <c r="AH1118" s="6">
        <v>1.2075</v>
      </c>
      <c r="AI1118" s="6">
        <v>0</v>
      </c>
      <c r="AJ1118" s="6">
        <v>-9999</v>
      </c>
      <c r="AK1118" s="6">
        <v>337.1653</v>
      </c>
      <c r="AL1118" s="6">
        <v>5.67</v>
      </c>
      <c r="AM1118" s="6">
        <v>471.1259</v>
      </c>
      <c r="AN1118" s="6">
        <v>7.4257999999999997</v>
      </c>
      <c r="AO1118" s="6">
        <v>46.154400000000003</v>
      </c>
      <c r="AP1118" s="6">
        <v>9.6212</v>
      </c>
      <c r="AQ1118" s="6">
        <v>0</v>
      </c>
      <c r="AR1118" s="6">
        <v>0</v>
      </c>
      <c r="AS1118" s="6">
        <v>0</v>
      </c>
      <c r="AT1118" s="6">
        <v>0</v>
      </c>
      <c r="AU1118" s="6">
        <v>0</v>
      </c>
      <c r="AV1118" s="6">
        <v>0</v>
      </c>
      <c r="AW1118" s="6">
        <v>0</v>
      </c>
      <c r="AX1118" s="6">
        <v>0</v>
      </c>
      <c r="AY1118" s="6">
        <v>0</v>
      </c>
      <c r="AZ1118" s="6">
        <v>0</v>
      </c>
      <c r="BA1118" s="6">
        <v>0</v>
      </c>
    </row>
    <row r="1119" spans="1:53" s="6" customFormat="1" x14ac:dyDescent="0.25">
      <c r="A1119" s="6">
        <v>2070</v>
      </c>
      <c r="B1119" s="6" t="s">
        <v>87</v>
      </c>
      <c r="C1119" s="6" t="s">
        <v>102</v>
      </c>
      <c r="F1119" s="6" t="s">
        <v>51</v>
      </c>
      <c r="G1119" s="6" t="s">
        <v>54</v>
      </c>
      <c r="H1119" s="6" t="s">
        <v>50</v>
      </c>
      <c r="I1119" s="6">
        <v>0.97850000000000004</v>
      </c>
      <c r="J1119" s="6">
        <v>101.02500000000001</v>
      </c>
      <c r="K1119" s="6">
        <v>230.86449999999999</v>
      </c>
      <c r="L1119" s="6">
        <v>5.66</v>
      </c>
      <c r="M1119" s="6">
        <v>0</v>
      </c>
      <c r="N1119" s="6">
        <v>0</v>
      </c>
      <c r="O1119" s="6">
        <v>0</v>
      </c>
      <c r="P1119" s="6">
        <v>5.3853999999999997</v>
      </c>
      <c r="Q1119" s="6">
        <v>27.0701</v>
      </c>
      <c r="R1119" s="6">
        <v>0</v>
      </c>
      <c r="S1119" s="6">
        <v>4.8125</v>
      </c>
      <c r="T1119" s="6">
        <v>25.6341</v>
      </c>
      <c r="U1119" s="6">
        <v>0</v>
      </c>
      <c r="V1119" s="6">
        <v>0</v>
      </c>
      <c r="W1119" s="6">
        <v>0</v>
      </c>
      <c r="X1119" s="6">
        <v>0.19500000000000001</v>
      </c>
      <c r="Y1119" s="6">
        <v>0</v>
      </c>
      <c r="Z1119" s="6">
        <v>473.54090000000002</v>
      </c>
      <c r="AA1119" s="6">
        <v>0</v>
      </c>
      <c r="AB1119" s="6">
        <v>0</v>
      </c>
      <c r="AC1119" s="6">
        <v>0.77749999999999997</v>
      </c>
      <c r="AD1119" s="6">
        <v>0</v>
      </c>
      <c r="AE1119" s="6">
        <v>0</v>
      </c>
      <c r="AF1119" s="6">
        <v>0</v>
      </c>
      <c r="AG1119" s="6">
        <v>0</v>
      </c>
      <c r="AH1119" s="6">
        <v>2.1974999999999998</v>
      </c>
      <c r="AI1119" s="6">
        <v>0</v>
      </c>
      <c r="AJ1119" s="6">
        <v>-9999</v>
      </c>
      <c r="AK1119" s="6">
        <v>331.8895</v>
      </c>
      <c r="AL1119" s="6">
        <v>5.66</v>
      </c>
      <c r="AM1119" s="6">
        <v>473.73590000000002</v>
      </c>
      <c r="AN1119" s="6">
        <v>30.4466</v>
      </c>
      <c r="AO1119" s="6">
        <v>27.0701</v>
      </c>
      <c r="AP1119" s="6">
        <v>8.3604000000000003</v>
      </c>
      <c r="AQ1119" s="6">
        <v>0</v>
      </c>
      <c r="AR1119" s="6">
        <v>0</v>
      </c>
      <c r="AS1119" s="6">
        <v>0</v>
      </c>
      <c r="AT1119" s="6">
        <v>0</v>
      </c>
      <c r="AU1119" s="6">
        <v>0</v>
      </c>
      <c r="AV1119" s="6">
        <v>0</v>
      </c>
      <c r="AW1119" s="6">
        <v>0</v>
      </c>
      <c r="AX1119" s="6">
        <v>0</v>
      </c>
      <c r="AY1119" s="6">
        <v>0</v>
      </c>
      <c r="AZ1119" s="6">
        <v>0</v>
      </c>
      <c r="BA1119" s="6">
        <v>0</v>
      </c>
    </row>
    <row r="1120" spans="1:53" s="6" customFormat="1" x14ac:dyDescent="0.25">
      <c r="A1120" s="6">
        <v>2085</v>
      </c>
      <c r="B1120" s="6" t="s">
        <v>87</v>
      </c>
      <c r="C1120" s="6" t="s">
        <v>102</v>
      </c>
      <c r="F1120" s="6" t="s">
        <v>51</v>
      </c>
      <c r="G1120" s="6" t="s">
        <v>54</v>
      </c>
      <c r="H1120" s="6" t="s">
        <v>50</v>
      </c>
      <c r="I1120" s="6">
        <v>1.3087</v>
      </c>
      <c r="J1120" s="6">
        <v>99.242500000000007</v>
      </c>
      <c r="K1120" s="6">
        <v>227.06540000000001</v>
      </c>
      <c r="L1120" s="6">
        <v>5.66</v>
      </c>
      <c r="M1120" s="6">
        <v>0</v>
      </c>
      <c r="N1120" s="6">
        <v>0</v>
      </c>
      <c r="O1120" s="6">
        <v>0</v>
      </c>
      <c r="P1120" s="6">
        <v>4.9071999999999996</v>
      </c>
      <c r="Q1120" s="6">
        <v>11.7727</v>
      </c>
      <c r="R1120" s="6">
        <v>0</v>
      </c>
      <c r="S1120" s="6">
        <v>4.0525000000000002</v>
      </c>
      <c r="T1120" s="6">
        <v>20.091999999999999</v>
      </c>
      <c r="U1120" s="6">
        <v>0</v>
      </c>
      <c r="V1120" s="6">
        <v>0</v>
      </c>
      <c r="W1120" s="6">
        <v>0</v>
      </c>
      <c r="X1120" s="6">
        <v>0.19500000000000001</v>
      </c>
      <c r="Y1120" s="6">
        <v>0</v>
      </c>
      <c r="Z1120" s="6">
        <v>499.93270000000001</v>
      </c>
      <c r="AA1120" s="6">
        <v>0</v>
      </c>
      <c r="AB1120" s="6">
        <v>0</v>
      </c>
      <c r="AC1120" s="6">
        <v>0.26250000000000001</v>
      </c>
      <c r="AD1120" s="6">
        <v>0</v>
      </c>
      <c r="AE1120" s="6">
        <v>0</v>
      </c>
      <c r="AF1120" s="6">
        <v>0</v>
      </c>
      <c r="AG1120" s="6">
        <v>0</v>
      </c>
      <c r="AH1120" s="6">
        <v>3.98</v>
      </c>
      <c r="AI1120" s="6">
        <v>0</v>
      </c>
      <c r="AJ1120" s="6">
        <v>-9999</v>
      </c>
      <c r="AK1120" s="6">
        <v>326.30790000000002</v>
      </c>
      <c r="AL1120" s="6">
        <v>5.66</v>
      </c>
      <c r="AM1120" s="6">
        <v>500.1277</v>
      </c>
      <c r="AN1120" s="6">
        <v>24.144500000000001</v>
      </c>
      <c r="AO1120" s="6">
        <v>11.7727</v>
      </c>
      <c r="AP1120" s="6">
        <v>9.1496999999999993</v>
      </c>
      <c r="AQ1120" s="6">
        <v>0</v>
      </c>
      <c r="AR1120" s="6">
        <v>0</v>
      </c>
      <c r="AS1120" s="6">
        <v>0</v>
      </c>
      <c r="AT1120" s="6">
        <v>0</v>
      </c>
      <c r="AU1120" s="6">
        <v>0</v>
      </c>
      <c r="AV1120" s="6">
        <v>0</v>
      </c>
      <c r="AW1120" s="6">
        <v>0</v>
      </c>
      <c r="AX1120" s="6">
        <v>0</v>
      </c>
      <c r="AY1120" s="6">
        <v>0</v>
      </c>
      <c r="AZ1120" s="6">
        <v>0</v>
      </c>
      <c r="BA1120" s="6">
        <v>0</v>
      </c>
    </row>
    <row r="1121" spans="1:53" s="6" customFormat="1" x14ac:dyDescent="0.25">
      <c r="A1121" s="6">
        <v>2100</v>
      </c>
      <c r="B1121" s="6" t="s">
        <v>87</v>
      </c>
      <c r="C1121" s="6" t="s">
        <v>102</v>
      </c>
      <c r="F1121" s="6" t="s">
        <v>51</v>
      </c>
      <c r="G1121" s="6" t="s">
        <v>54</v>
      </c>
      <c r="H1121" s="6" t="s">
        <v>50</v>
      </c>
      <c r="I1121" s="6">
        <v>1.6326000000000001</v>
      </c>
      <c r="J1121" s="6">
        <v>97.037499999999994</v>
      </c>
      <c r="K1121" s="6">
        <v>223.27760000000001</v>
      </c>
      <c r="L1121" s="6">
        <v>5.66</v>
      </c>
      <c r="M1121" s="6">
        <v>0</v>
      </c>
      <c r="N1121" s="6">
        <v>0</v>
      </c>
      <c r="O1121" s="6">
        <v>0</v>
      </c>
      <c r="P1121" s="6">
        <v>4.8064</v>
      </c>
      <c r="Q1121" s="6">
        <v>9.9877000000000002</v>
      </c>
      <c r="R1121" s="6">
        <v>0</v>
      </c>
      <c r="S1121" s="6">
        <v>3.1949999999999998</v>
      </c>
      <c r="T1121" s="6">
        <v>5.8249000000000004</v>
      </c>
      <c r="U1121" s="6">
        <v>0</v>
      </c>
      <c r="V1121" s="6">
        <v>0</v>
      </c>
      <c r="W1121" s="6">
        <v>0</v>
      </c>
      <c r="X1121" s="6">
        <v>0.19500000000000001</v>
      </c>
      <c r="Y1121" s="6">
        <v>0</v>
      </c>
      <c r="Z1121" s="6">
        <v>520.8809</v>
      </c>
      <c r="AA1121" s="6">
        <v>0</v>
      </c>
      <c r="AB1121" s="6">
        <v>0</v>
      </c>
      <c r="AC1121" s="6">
        <v>0.1125</v>
      </c>
      <c r="AD1121" s="6">
        <v>0</v>
      </c>
      <c r="AE1121" s="6">
        <v>0</v>
      </c>
      <c r="AF1121" s="6">
        <v>0</v>
      </c>
      <c r="AG1121" s="6">
        <v>0</v>
      </c>
      <c r="AH1121" s="6">
        <v>6.1849999999999996</v>
      </c>
      <c r="AI1121" s="6">
        <v>0</v>
      </c>
      <c r="AJ1121" s="6">
        <v>-9999</v>
      </c>
      <c r="AK1121" s="6">
        <v>320.31509999999997</v>
      </c>
      <c r="AL1121" s="6">
        <v>5.66</v>
      </c>
      <c r="AM1121" s="6">
        <v>521.07590000000005</v>
      </c>
      <c r="AN1121" s="6">
        <v>9.0198999999999998</v>
      </c>
      <c r="AO1121" s="6">
        <v>9.9877000000000002</v>
      </c>
      <c r="AP1121" s="6">
        <v>11.103899999999999</v>
      </c>
      <c r="AQ1121" s="6">
        <v>0</v>
      </c>
      <c r="AR1121" s="6">
        <v>0</v>
      </c>
      <c r="AS1121" s="6">
        <v>0</v>
      </c>
      <c r="AT1121" s="6">
        <v>0</v>
      </c>
      <c r="AU1121" s="6">
        <v>0</v>
      </c>
      <c r="AV1121" s="6">
        <v>0</v>
      </c>
      <c r="AW1121" s="6">
        <v>0</v>
      </c>
      <c r="AX1121" s="6">
        <v>0</v>
      </c>
      <c r="AY1121" s="6">
        <v>0</v>
      </c>
      <c r="AZ1121" s="6">
        <v>0</v>
      </c>
      <c r="BA1121" s="6">
        <v>0</v>
      </c>
    </row>
    <row r="1122" spans="1:53" s="6" customFormat="1" x14ac:dyDescent="0.25">
      <c r="A1122" s="6">
        <v>0</v>
      </c>
      <c r="B1122" s="6" t="s">
        <v>89</v>
      </c>
      <c r="C1122" s="6" t="s">
        <v>102</v>
      </c>
      <c r="D1122" s="16" t="s">
        <v>106</v>
      </c>
      <c r="F1122" s="6" t="s">
        <v>51</v>
      </c>
      <c r="G1122" s="6" t="s">
        <v>54</v>
      </c>
      <c r="H1122" s="6" t="s">
        <v>50</v>
      </c>
      <c r="I1122" s="6">
        <v>0</v>
      </c>
      <c r="J1122" s="6">
        <v>816.65</v>
      </c>
      <c r="K1122" s="6">
        <v>4246.33</v>
      </c>
      <c r="L1122" s="6">
        <v>147.47999999999999</v>
      </c>
      <c r="M1122" s="6">
        <v>0</v>
      </c>
      <c r="N1122" s="6">
        <v>14.5525</v>
      </c>
      <c r="O1122" s="6">
        <v>109.4425</v>
      </c>
      <c r="P1122" s="6">
        <v>0.41499999999999998</v>
      </c>
      <c r="Q1122" s="6">
        <v>2.75</v>
      </c>
      <c r="R1122" s="6">
        <v>0</v>
      </c>
      <c r="S1122" s="6">
        <v>39.185000000000002</v>
      </c>
      <c r="T1122" s="6">
        <v>0</v>
      </c>
      <c r="U1122" s="6">
        <v>0</v>
      </c>
      <c r="V1122" s="6">
        <v>0</v>
      </c>
      <c r="W1122" s="6">
        <v>0</v>
      </c>
      <c r="X1122" s="6">
        <v>73.712500000000006</v>
      </c>
      <c r="Y1122" s="6">
        <v>53.19</v>
      </c>
      <c r="Z1122" s="6">
        <v>1174.9675</v>
      </c>
      <c r="AA1122" s="6">
        <v>0</v>
      </c>
      <c r="AB1122" s="6">
        <v>0</v>
      </c>
      <c r="AC1122" s="6">
        <v>379.8125</v>
      </c>
      <c r="AD1122" s="6">
        <v>0</v>
      </c>
      <c r="AE1122" s="6">
        <v>0</v>
      </c>
      <c r="AF1122" s="6">
        <v>73.272499999999994</v>
      </c>
      <c r="AG1122" s="6">
        <v>11674.852500000001</v>
      </c>
      <c r="AH1122" s="6">
        <v>0</v>
      </c>
      <c r="AI1122" s="6">
        <v>0</v>
      </c>
      <c r="AJ1122" s="6">
        <v>-9999</v>
      </c>
      <c r="AK1122" s="6">
        <v>5062.9799999999996</v>
      </c>
      <c r="AL1122" s="6">
        <v>162.0325</v>
      </c>
      <c r="AM1122" s="6">
        <v>1301.8699999999999</v>
      </c>
      <c r="AN1122" s="6">
        <v>39.185000000000002</v>
      </c>
      <c r="AO1122" s="6">
        <v>2.75</v>
      </c>
      <c r="AP1122" s="6">
        <v>380.22750000000002</v>
      </c>
      <c r="AQ1122" s="6">
        <v>182.715</v>
      </c>
      <c r="AR1122" s="6">
        <v>0</v>
      </c>
      <c r="AS1122" s="6">
        <v>0</v>
      </c>
      <c r="AT1122" s="6">
        <v>0</v>
      </c>
      <c r="AU1122" s="6">
        <v>0</v>
      </c>
      <c r="AV1122" s="6">
        <v>0</v>
      </c>
      <c r="AW1122" s="6">
        <v>0</v>
      </c>
      <c r="AX1122" s="6">
        <v>0</v>
      </c>
      <c r="AY1122" s="6">
        <v>0</v>
      </c>
      <c r="AZ1122" s="6">
        <v>0</v>
      </c>
      <c r="BA1122" s="6">
        <v>0</v>
      </c>
    </row>
    <row r="1123" spans="1:53" s="6" customFormat="1" x14ac:dyDescent="0.25">
      <c r="A1123" s="6">
        <v>2010</v>
      </c>
      <c r="B1123" s="6" t="s">
        <v>89</v>
      </c>
      <c r="C1123" s="6" t="s">
        <v>102</v>
      </c>
      <c r="D1123" s="16" t="s">
        <v>106</v>
      </c>
      <c r="F1123" s="6" t="s">
        <v>51</v>
      </c>
      <c r="G1123" s="6" t="s">
        <v>54</v>
      </c>
      <c r="H1123" s="6" t="s">
        <v>50</v>
      </c>
      <c r="I1123" s="6">
        <v>0</v>
      </c>
      <c r="J1123" s="6">
        <v>813.76499999999999</v>
      </c>
      <c r="K1123" s="6">
        <v>4201.5830999999998</v>
      </c>
      <c r="L1123" s="6">
        <v>147.47999999999999</v>
      </c>
      <c r="M1123" s="6">
        <v>0</v>
      </c>
      <c r="N1123" s="6">
        <v>14.47</v>
      </c>
      <c r="O1123" s="6">
        <v>98.924999999999997</v>
      </c>
      <c r="P1123" s="6">
        <v>45.181899999999999</v>
      </c>
      <c r="Q1123" s="6">
        <v>30.796700000000001</v>
      </c>
      <c r="R1123" s="6">
        <v>0</v>
      </c>
      <c r="S1123" s="6">
        <v>28.247499999999999</v>
      </c>
      <c r="T1123" s="6">
        <v>6.87</v>
      </c>
      <c r="U1123" s="6">
        <v>0</v>
      </c>
      <c r="V1123" s="6">
        <v>0</v>
      </c>
      <c r="W1123" s="6">
        <v>0</v>
      </c>
      <c r="X1123" s="6">
        <v>73.682500000000005</v>
      </c>
      <c r="Y1123" s="6">
        <v>38.912500000000001</v>
      </c>
      <c r="Z1123" s="6">
        <v>1200.2425000000001</v>
      </c>
      <c r="AA1123" s="6">
        <v>0</v>
      </c>
      <c r="AB1123" s="6">
        <v>0</v>
      </c>
      <c r="AC1123" s="6">
        <v>360.4658</v>
      </c>
      <c r="AD1123" s="6">
        <v>0</v>
      </c>
      <c r="AE1123" s="6">
        <v>0</v>
      </c>
      <c r="AF1123" s="6">
        <v>68.252499999999998</v>
      </c>
      <c r="AG1123" s="6">
        <v>11674.852500000001</v>
      </c>
      <c r="AH1123" s="6">
        <v>2.8849999999999998</v>
      </c>
      <c r="AI1123" s="6">
        <v>0</v>
      </c>
      <c r="AJ1123" s="6">
        <v>-9999</v>
      </c>
      <c r="AK1123" s="6">
        <v>5015.3481000000002</v>
      </c>
      <c r="AL1123" s="6">
        <v>161.94999999999999</v>
      </c>
      <c r="AM1123" s="6">
        <v>1312.8375000000001</v>
      </c>
      <c r="AN1123" s="6">
        <v>35.1175</v>
      </c>
      <c r="AO1123" s="6">
        <v>30.796700000000001</v>
      </c>
      <c r="AP1123" s="6">
        <v>408.5326</v>
      </c>
      <c r="AQ1123" s="6">
        <v>167.17750000000001</v>
      </c>
      <c r="AR1123" s="6">
        <v>0</v>
      </c>
      <c r="AS1123" s="6">
        <v>0</v>
      </c>
      <c r="AT1123" s="6">
        <v>0</v>
      </c>
      <c r="AU1123" s="6">
        <v>0</v>
      </c>
      <c r="AV1123" s="6">
        <v>0</v>
      </c>
      <c r="AW1123" s="6">
        <v>0</v>
      </c>
      <c r="AX1123" s="6">
        <v>0</v>
      </c>
      <c r="AY1123" s="6">
        <v>0</v>
      </c>
      <c r="AZ1123" s="6">
        <v>0</v>
      </c>
      <c r="BA1123" s="6">
        <v>0</v>
      </c>
    </row>
    <row r="1124" spans="1:53" s="6" customFormat="1" x14ac:dyDescent="0.25">
      <c r="A1124" s="6">
        <v>2025</v>
      </c>
      <c r="B1124" s="6" t="s">
        <v>89</v>
      </c>
      <c r="C1124" s="6" t="s">
        <v>102</v>
      </c>
      <c r="D1124" s="16" t="s">
        <v>106</v>
      </c>
      <c r="F1124" s="6" t="s">
        <v>51</v>
      </c>
      <c r="G1124" s="6" t="s">
        <v>54</v>
      </c>
      <c r="H1124" s="6" t="s">
        <v>50</v>
      </c>
      <c r="I1124" s="6">
        <v>0.16569999999999999</v>
      </c>
      <c r="J1124" s="6">
        <v>811.78869999999995</v>
      </c>
      <c r="K1124" s="6">
        <v>4184.8287</v>
      </c>
      <c r="L1124" s="6">
        <v>147.47999999999999</v>
      </c>
      <c r="M1124" s="6">
        <v>0</v>
      </c>
      <c r="N1124" s="6">
        <v>14.04</v>
      </c>
      <c r="O1124" s="6">
        <v>93.875</v>
      </c>
      <c r="P1124" s="6">
        <v>38.6327</v>
      </c>
      <c r="Q1124" s="6">
        <v>55.444699999999997</v>
      </c>
      <c r="R1124" s="6">
        <v>0</v>
      </c>
      <c r="S1124" s="6">
        <v>11.2525</v>
      </c>
      <c r="T1124" s="6">
        <v>21.215599999999998</v>
      </c>
      <c r="U1124" s="6">
        <v>0</v>
      </c>
      <c r="V1124" s="6">
        <v>0</v>
      </c>
      <c r="W1124" s="6">
        <v>0</v>
      </c>
      <c r="X1124" s="6">
        <v>73.569999999999993</v>
      </c>
      <c r="Y1124" s="6">
        <v>6.6524999999999999</v>
      </c>
      <c r="Z1124" s="6">
        <v>1252.1400000000001</v>
      </c>
      <c r="AA1124" s="6">
        <v>0</v>
      </c>
      <c r="AB1124" s="6">
        <v>0</v>
      </c>
      <c r="AC1124" s="6">
        <v>353.98590000000002</v>
      </c>
      <c r="AD1124" s="6">
        <v>0</v>
      </c>
      <c r="AE1124" s="6">
        <v>0</v>
      </c>
      <c r="AF1124" s="6">
        <v>61.9925</v>
      </c>
      <c r="AG1124" s="6">
        <v>11674.852500000001</v>
      </c>
      <c r="AH1124" s="6">
        <v>4.8613</v>
      </c>
      <c r="AI1124" s="6">
        <v>0</v>
      </c>
      <c r="AJ1124" s="6">
        <v>-9999</v>
      </c>
      <c r="AK1124" s="6">
        <v>4996.6174000000001</v>
      </c>
      <c r="AL1124" s="6">
        <v>161.52000000000001</v>
      </c>
      <c r="AM1124" s="6">
        <v>1332.3625</v>
      </c>
      <c r="AN1124" s="6">
        <v>32.4681</v>
      </c>
      <c r="AO1124" s="6">
        <v>55.444699999999997</v>
      </c>
      <c r="AP1124" s="6">
        <v>397.47980000000001</v>
      </c>
      <c r="AQ1124" s="6">
        <v>155.86750000000001</v>
      </c>
      <c r="AR1124" s="6">
        <v>0</v>
      </c>
      <c r="AS1124" s="6">
        <v>0</v>
      </c>
      <c r="AT1124" s="6">
        <v>0</v>
      </c>
      <c r="AU1124" s="6">
        <v>0</v>
      </c>
      <c r="AV1124" s="6">
        <v>0</v>
      </c>
      <c r="AW1124" s="6">
        <v>0</v>
      </c>
      <c r="AX1124" s="6">
        <v>0</v>
      </c>
      <c r="AY1124" s="6">
        <v>0</v>
      </c>
      <c r="AZ1124" s="6">
        <v>0</v>
      </c>
      <c r="BA1124" s="6">
        <v>0</v>
      </c>
    </row>
    <row r="1125" spans="1:53" s="6" customFormat="1" x14ac:dyDescent="0.25">
      <c r="A1125" s="6">
        <v>2040</v>
      </c>
      <c r="B1125" s="6" t="s">
        <v>89</v>
      </c>
      <c r="C1125" s="6" t="s">
        <v>102</v>
      </c>
      <c r="D1125" s="16" t="s">
        <v>106</v>
      </c>
      <c r="F1125" s="6" t="s">
        <v>51</v>
      </c>
      <c r="G1125" s="6" t="s">
        <v>54</v>
      </c>
      <c r="H1125" s="6" t="s">
        <v>50</v>
      </c>
      <c r="I1125" s="6">
        <v>0.40699999999999997</v>
      </c>
      <c r="J1125" s="6">
        <v>807.42769999999996</v>
      </c>
      <c r="K1125" s="6">
        <v>4155.9758000000002</v>
      </c>
      <c r="L1125" s="6">
        <v>147.47999999999999</v>
      </c>
      <c r="M1125" s="6">
        <v>0</v>
      </c>
      <c r="N1125" s="6">
        <v>13.4475</v>
      </c>
      <c r="O1125" s="6">
        <v>85.287499999999994</v>
      </c>
      <c r="P1125" s="6">
        <v>50.320500000000003</v>
      </c>
      <c r="Q1125" s="6">
        <v>104.1366</v>
      </c>
      <c r="R1125" s="6">
        <v>0</v>
      </c>
      <c r="S1125" s="6">
        <v>3.6225000000000001</v>
      </c>
      <c r="T1125" s="6">
        <v>27.431699999999999</v>
      </c>
      <c r="U1125" s="6">
        <v>0</v>
      </c>
      <c r="V1125" s="6">
        <v>0</v>
      </c>
      <c r="W1125" s="6">
        <v>0</v>
      </c>
      <c r="X1125" s="6">
        <v>73.53</v>
      </c>
      <c r="Y1125" s="6">
        <v>4.5225</v>
      </c>
      <c r="Z1125" s="6">
        <v>1277.4891</v>
      </c>
      <c r="AA1125" s="6">
        <v>0</v>
      </c>
      <c r="AB1125" s="6">
        <v>0</v>
      </c>
      <c r="AC1125" s="6">
        <v>330.02629999999999</v>
      </c>
      <c r="AD1125" s="6">
        <v>0</v>
      </c>
      <c r="AE1125" s="6">
        <v>0</v>
      </c>
      <c r="AF1125" s="6">
        <v>41.84</v>
      </c>
      <c r="AG1125" s="6">
        <v>11674.852500000001</v>
      </c>
      <c r="AH1125" s="6">
        <v>9.2223000000000006</v>
      </c>
      <c r="AI1125" s="6">
        <v>0</v>
      </c>
      <c r="AJ1125" s="6">
        <v>-9999</v>
      </c>
      <c r="AK1125" s="6">
        <v>4963.4035000000003</v>
      </c>
      <c r="AL1125" s="6">
        <v>160.92750000000001</v>
      </c>
      <c r="AM1125" s="6">
        <v>1355.5416</v>
      </c>
      <c r="AN1125" s="6">
        <v>31.054200000000002</v>
      </c>
      <c r="AO1125" s="6">
        <v>104.1366</v>
      </c>
      <c r="AP1125" s="6">
        <v>389.56920000000002</v>
      </c>
      <c r="AQ1125" s="6">
        <v>127.1275</v>
      </c>
      <c r="AR1125" s="6">
        <v>0</v>
      </c>
      <c r="AS1125" s="6">
        <v>0</v>
      </c>
      <c r="AT1125" s="6">
        <v>0</v>
      </c>
      <c r="AU1125" s="6">
        <v>0</v>
      </c>
      <c r="AV1125" s="6">
        <v>0</v>
      </c>
      <c r="AW1125" s="6">
        <v>0</v>
      </c>
      <c r="AX1125" s="6">
        <v>0</v>
      </c>
      <c r="AY1125" s="6">
        <v>0</v>
      </c>
      <c r="AZ1125" s="6">
        <v>0</v>
      </c>
      <c r="BA1125" s="6">
        <v>0</v>
      </c>
    </row>
    <row r="1126" spans="1:53" s="6" customFormat="1" x14ac:dyDescent="0.25">
      <c r="A1126" s="6">
        <v>2055</v>
      </c>
      <c r="B1126" s="6" t="s">
        <v>89</v>
      </c>
      <c r="C1126" s="6" t="s">
        <v>102</v>
      </c>
      <c r="D1126" s="16" t="s">
        <v>106</v>
      </c>
      <c r="F1126" s="6" t="s">
        <v>51</v>
      </c>
      <c r="G1126" s="6" t="s">
        <v>54</v>
      </c>
      <c r="H1126" s="6" t="s">
        <v>50</v>
      </c>
      <c r="I1126" s="6">
        <v>0.64829999999999999</v>
      </c>
      <c r="J1126" s="6">
        <v>800.54</v>
      </c>
      <c r="K1126" s="6">
        <v>4126.5967000000001</v>
      </c>
      <c r="L1126" s="6">
        <v>147.47999999999999</v>
      </c>
      <c r="M1126" s="6">
        <v>0</v>
      </c>
      <c r="N1126" s="6">
        <v>13.31</v>
      </c>
      <c r="O1126" s="6">
        <v>74.787499999999994</v>
      </c>
      <c r="P1126" s="6">
        <v>50.653100000000002</v>
      </c>
      <c r="Q1126" s="6">
        <v>329.66390000000001</v>
      </c>
      <c r="R1126" s="6">
        <v>0</v>
      </c>
      <c r="S1126" s="6">
        <v>2.3025000000000002</v>
      </c>
      <c r="T1126" s="6">
        <v>26.822099999999999</v>
      </c>
      <c r="U1126" s="6">
        <v>0</v>
      </c>
      <c r="V1126" s="6">
        <v>0</v>
      </c>
      <c r="W1126" s="6">
        <v>0</v>
      </c>
      <c r="X1126" s="6">
        <v>73.512500000000003</v>
      </c>
      <c r="Y1126" s="6">
        <v>3.5125000000000002</v>
      </c>
      <c r="Z1126" s="6">
        <v>1299.9328</v>
      </c>
      <c r="AA1126" s="6">
        <v>0</v>
      </c>
      <c r="AB1126" s="6">
        <v>0</v>
      </c>
      <c r="AC1126" s="6">
        <v>140.22649999999999</v>
      </c>
      <c r="AD1126" s="6">
        <v>0</v>
      </c>
      <c r="AE1126" s="6">
        <v>0</v>
      </c>
      <c r="AF1126" s="6">
        <v>26.31</v>
      </c>
      <c r="AG1126" s="6">
        <v>11674.852500000001</v>
      </c>
      <c r="AH1126" s="6">
        <v>16.11</v>
      </c>
      <c r="AI1126" s="6">
        <v>0</v>
      </c>
      <c r="AJ1126" s="6">
        <v>-9999</v>
      </c>
      <c r="AK1126" s="6">
        <v>4927.1367</v>
      </c>
      <c r="AL1126" s="6">
        <v>160.79</v>
      </c>
      <c r="AM1126" s="6">
        <v>1376.9577999999999</v>
      </c>
      <c r="AN1126" s="6">
        <v>29.124600000000001</v>
      </c>
      <c r="AO1126" s="6">
        <v>329.66390000000001</v>
      </c>
      <c r="AP1126" s="6">
        <v>206.98949999999999</v>
      </c>
      <c r="AQ1126" s="6">
        <v>101.0975</v>
      </c>
      <c r="AR1126" s="6">
        <v>0</v>
      </c>
      <c r="AS1126" s="6">
        <v>0</v>
      </c>
      <c r="AT1126" s="6">
        <v>0</v>
      </c>
      <c r="AU1126" s="6">
        <v>0</v>
      </c>
      <c r="AV1126" s="6">
        <v>0</v>
      </c>
      <c r="AW1126" s="6">
        <v>0</v>
      </c>
      <c r="AX1126" s="6">
        <v>0</v>
      </c>
      <c r="AY1126" s="6">
        <v>0</v>
      </c>
      <c r="AZ1126" s="6">
        <v>0</v>
      </c>
      <c r="BA1126" s="6">
        <v>0</v>
      </c>
    </row>
    <row r="1127" spans="1:53" s="6" customFormat="1" x14ac:dyDescent="0.25">
      <c r="A1127" s="6">
        <v>2070</v>
      </c>
      <c r="B1127" s="6" t="s">
        <v>89</v>
      </c>
      <c r="C1127" s="6" t="s">
        <v>102</v>
      </c>
      <c r="D1127" s="16" t="s">
        <v>106</v>
      </c>
      <c r="F1127" s="6" t="s">
        <v>51</v>
      </c>
      <c r="G1127" s="6" t="s">
        <v>54</v>
      </c>
      <c r="H1127" s="6" t="s">
        <v>50</v>
      </c>
      <c r="I1127" s="6">
        <v>0.97850000000000004</v>
      </c>
      <c r="J1127" s="6">
        <v>790.745</v>
      </c>
      <c r="K1127" s="6">
        <v>4085.8566999999998</v>
      </c>
      <c r="L1127" s="6">
        <v>147.44749999999999</v>
      </c>
      <c r="M1127" s="6">
        <v>0</v>
      </c>
      <c r="N1127" s="6">
        <v>13.24</v>
      </c>
      <c r="O1127" s="6">
        <v>47.204999999999998</v>
      </c>
      <c r="P1127" s="6">
        <v>51.5914</v>
      </c>
      <c r="Q1127" s="6">
        <v>439.0376</v>
      </c>
      <c r="R1127" s="6">
        <v>0</v>
      </c>
      <c r="S1127" s="6">
        <v>1.5</v>
      </c>
      <c r="T1127" s="6">
        <v>79.866900000000001</v>
      </c>
      <c r="U1127" s="6">
        <v>0</v>
      </c>
      <c r="V1127" s="6">
        <v>0</v>
      </c>
      <c r="W1127" s="6">
        <v>0</v>
      </c>
      <c r="X1127" s="6">
        <v>73.474999999999994</v>
      </c>
      <c r="Y1127" s="6">
        <v>1.67</v>
      </c>
      <c r="Z1127" s="6">
        <v>1330.1882000000001</v>
      </c>
      <c r="AA1127" s="6">
        <v>0</v>
      </c>
      <c r="AB1127" s="6">
        <v>0</v>
      </c>
      <c r="AC1127" s="6">
        <v>29.254200000000001</v>
      </c>
      <c r="AD1127" s="6">
        <v>0</v>
      </c>
      <c r="AE1127" s="6">
        <v>0</v>
      </c>
      <c r="AF1127" s="6">
        <v>14.7775</v>
      </c>
      <c r="AG1127" s="6">
        <v>11674.852500000001</v>
      </c>
      <c r="AH1127" s="6">
        <v>25.905000000000001</v>
      </c>
      <c r="AI1127" s="6">
        <v>0</v>
      </c>
      <c r="AJ1127" s="6">
        <v>-9999</v>
      </c>
      <c r="AK1127" s="6">
        <v>4876.6017000000002</v>
      </c>
      <c r="AL1127" s="6">
        <v>160.6875</v>
      </c>
      <c r="AM1127" s="6">
        <v>1405.3332</v>
      </c>
      <c r="AN1127" s="6">
        <v>81.366900000000001</v>
      </c>
      <c r="AO1127" s="6">
        <v>439.0376</v>
      </c>
      <c r="AP1127" s="6">
        <v>106.75060000000001</v>
      </c>
      <c r="AQ1127" s="6">
        <v>61.982500000000002</v>
      </c>
      <c r="AR1127" s="6">
        <v>0</v>
      </c>
      <c r="AS1127" s="6">
        <v>0</v>
      </c>
      <c r="AT1127" s="6">
        <v>0</v>
      </c>
      <c r="AU1127" s="6">
        <v>0</v>
      </c>
      <c r="AV1127" s="6">
        <v>0</v>
      </c>
      <c r="AW1127" s="6">
        <v>0</v>
      </c>
      <c r="AX1127" s="6">
        <v>0</v>
      </c>
      <c r="AY1127" s="6">
        <v>0</v>
      </c>
      <c r="AZ1127" s="6">
        <v>0</v>
      </c>
      <c r="BA1127" s="6">
        <v>0</v>
      </c>
    </row>
    <row r="1128" spans="1:53" s="6" customFormat="1" x14ac:dyDescent="0.25">
      <c r="A1128" s="6">
        <v>2085</v>
      </c>
      <c r="B1128" s="6" t="s">
        <v>89</v>
      </c>
      <c r="C1128" s="6" t="s">
        <v>102</v>
      </c>
      <c r="D1128" s="16" t="s">
        <v>106</v>
      </c>
      <c r="F1128" s="6" t="s">
        <v>51</v>
      </c>
      <c r="G1128" s="6" t="s">
        <v>54</v>
      </c>
      <c r="H1128" s="6" t="s">
        <v>50</v>
      </c>
      <c r="I1128" s="6">
        <v>1.3087</v>
      </c>
      <c r="J1128" s="6">
        <v>778.02120000000002</v>
      </c>
      <c r="K1128" s="6">
        <v>4050.6003000000001</v>
      </c>
      <c r="L1128" s="6">
        <v>147.37</v>
      </c>
      <c r="M1128" s="6">
        <v>0</v>
      </c>
      <c r="N1128" s="6">
        <v>13.19</v>
      </c>
      <c r="O1128" s="6">
        <v>19.11</v>
      </c>
      <c r="P1128" s="6">
        <v>45.551200000000001</v>
      </c>
      <c r="Q1128" s="6">
        <v>206.91370000000001</v>
      </c>
      <c r="R1128" s="6">
        <v>0</v>
      </c>
      <c r="S1128" s="6">
        <v>0.96660000000000001</v>
      </c>
      <c r="T1128" s="6">
        <v>324.56049999999999</v>
      </c>
      <c r="U1128" s="6">
        <v>0</v>
      </c>
      <c r="V1128" s="6">
        <v>0</v>
      </c>
      <c r="W1128" s="6">
        <v>0</v>
      </c>
      <c r="X1128" s="6">
        <v>73.212500000000006</v>
      </c>
      <c r="Y1128" s="6">
        <v>1.4750000000000001</v>
      </c>
      <c r="Z1128" s="6">
        <v>1410.6803</v>
      </c>
      <c r="AA1128" s="6">
        <v>0</v>
      </c>
      <c r="AB1128" s="6">
        <v>0</v>
      </c>
      <c r="AC1128" s="6">
        <v>11.2575</v>
      </c>
      <c r="AD1128" s="6">
        <v>0</v>
      </c>
      <c r="AE1128" s="6">
        <v>0</v>
      </c>
      <c r="AF1128" s="6">
        <v>10.2225</v>
      </c>
      <c r="AG1128" s="6">
        <v>11674.852500000001</v>
      </c>
      <c r="AH1128" s="6">
        <v>38.628799999999998</v>
      </c>
      <c r="AI1128" s="6">
        <v>0</v>
      </c>
      <c r="AJ1128" s="6">
        <v>-9999</v>
      </c>
      <c r="AK1128" s="6">
        <v>4828.6215000000002</v>
      </c>
      <c r="AL1128" s="6">
        <v>160.56</v>
      </c>
      <c r="AM1128" s="6">
        <v>1485.3678</v>
      </c>
      <c r="AN1128" s="6">
        <v>325.52710000000002</v>
      </c>
      <c r="AO1128" s="6">
        <v>206.91370000000001</v>
      </c>
      <c r="AP1128" s="6">
        <v>95.437399999999997</v>
      </c>
      <c r="AQ1128" s="6">
        <v>29.3325</v>
      </c>
      <c r="AR1128" s="6">
        <v>0</v>
      </c>
      <c r="AS1128" s="6">
        <v>0</v>
      </c>
      <c r="AT1128" s="6">
        <v>0</v>
      </c>
      <c r="AU1128" s="6">
        <v>0</v>
      </c>
      <c r="AV1128" s="6">
        <v>0</v>
      </c>
      <c r="AW1128" s="6">
        <v>0</v>
      </c>
      <c r="AX1128" s="6">
        <v>0</v>
      </c>
      <c r="AY1128" s="6">
        <v>0</v>
      </c>
      <c r="AZ1128" s="6">
        <v>0</v>
      </c>
      <c r="BA1128" s="6">
        <v>0</v>
      </c>
    </row>
    <row r="1129" spans="1:53" s="6" customFormat="1" x14ac:dyDescent="0.25">
      <c r="A1129" s="6">
        <v>2100</v>
      </c>
      <c r="B1129" s="6" t="s">
        <v>89</v>
      </c>
      <c r="C1129" s="6" t="s">
        <v>102</v>
      </c>
      <c r="D1129" s="16" t="s">
        <v>106</v>
      </c>
      <c r="F1129" s="6" t="s">
        <v>51</v>
      </c>
      <c r="G1129" s="6" t="s">
        <v>54</v>
      </c>
      <c r="H1129" s="6" t="s">
        <v>50</v>
      </c>
      <c r="I1129" s="6">
        <v>1.6326000000000001</v>
      </c>
      <c r="J1129" s="6">
        <v>766.62</v>
      </c>
      <c r="K1129" s="6">
        <v>4016.9724999999999</v>
      </c>
      <c r="L1129" s="6">
        <v>147.24</v>
      </c>
      <c r="M1129" s="6">
        <v>0</v>
      </c>
      <c r="N1129" s="6">
        <v>12.89</v>
      </c>
      <c r="O1129" s="6">
        <v>8.5724999999999998</v>
      </c>
      <c r="P1129" s="6">
        <v>43.953899999999997</v>
      </c>
      <c r="Q1129" s="6">
        <v>127.8314</v>
      </c>
      <c r="R1129" s="6">
        <v>0</v>
      </c>
      <c r="S1129" s="6">
        <v>0.60070000000000001</v>
      </c>
      <c r="T1129" s="6">
        <v>142.12889999999999</v>
      </c>
      <c r="U1129" s="6">
        <v>0</v>
      </c>
      <c r="V1129" s="6">
        <v>0</v>
      </c>
      <c r="W1129" s="6">
        <v>0</v>
      </c>
      <c r="X1129" s="6">
        <v>73.052499999999995</v>
      </c>
      <c r="Y1129" s="6">
        <v>1.03</v>
      </c>
      <c r="Z1129" s="6">
        <v>1727.3701000000001</v>
      </c>
      <c r="AA1129" s="6">
        <v>0</v>
      </c>
      <c r="AB1129" s="6">
        <v>0</v>
      </c>
      <c r="AC1129" s="6">
        <v>6.1825000000000001</v>
      </c>
      <c r="AD1129" s="6">
        <v>0</v>
      </c>
      <c r="AE1129" s="6">
        <v>0</v>
      </c>
      <c r="AF1129" s="6">
        <v>7.2850000000000001</v>
      </c>
      <c r="AG1129" s="6">
        <v>11674.852500000001</v>
      </c>
      <c r="AH1129" s="6">
        <v>50.03</v>
      </c>
      <c r="AI1129" s="6">
        <v>0</v>
      </c>
      <c r="AJ1129" s="6">
        <v>-9999</v>
      </c>
      <c r="AK1129" s="6">
        <v>4783.5924999999997</v>
      </c>
      <c r="AL1129" s="6">
        <v>160.13</v>
      </c>
      <c r="AM1129" s="6">
        <v>1801.4526000000001</v>
      </c>
      <c r="AN1129" s="6">
        <v>142.7296</v>
      </c>
      <c r="AO1129" s="6">
        <v>127.8314</v>
      </c>
      <c r="AP1129" s="6">
        <v>100.1664</v>
      </c>
      <c r="AQ1129" s="6">
        <v>15.8575</v>
      </c>
      <c r="AR1129" s="6">
        <v>0</v>
      </c>
      <c r="AS1129" s="6">
        <v>0</v>
      </c>
      <c r="AT1129" s="6">
        <v>0</v>
      </c>
      <c r="AU1129" s="6">
        <v>0</v>
      </c>
      <c r="AV1129" s="6">
        <v>0</v>
      </c>
      <c r="AW1129" s="6">
        <v>0</v>
      </c>
      <c r="AX1129" s="6">
        <v>0</v>
      </c>
      <c r="AY1129" s="6">
        <v>0</v>
      </c>
      <c r="AZ1129" s="6">
        <v>0</v>
      </c>
      <c r="BA1129" s="6">
        <v>0</v>
      </c>
    </row>
    <row r="1130" spans="1:53" s="6" customFormat="1" x14ac:dyDescent="0.25">
      <c r="A1130" s="6">
        <v>0</v>
      </c>
      <c r="B1130" s="6" t="s">
        <v>90</v>
      </c>
      <c r="C1130" s="6" t="s">
        <v>102</v>
      </c>
      <c r="D1130" s="16" t="s">
        <v>106</v>
      </c>
      <c r="E1130" s="6" t="s">
        <v>102</v>
      </c>
      <c r="F1130" s="6" t="s">
        <v>51</v>
      </c>
      <c r="G1130" s="6" t="s">
        <v>54</v>
      </c>
      <c r="H1130" s="6" t="s">
        <v>50</v>
      </c>
      <c r="I1130" s="6">
        <v>0</v>
      </c>
      <c r="J1130" s="6">
        <v>178.50749999999999</v>
      </c>
      <c r="K1130" s="6">
        <v>4084.9974999999999</v>
      </c>
      <c r="L1130" s="6">
        <v>155.29499999999999</v>
      </c>
      <c r="M1130" s="6">
        <v>0</v>
      </c>
      <c r="N1130" s="6">
        <v>7.835</v>
      </c>
      <c r="O1130" s="6">
        <v>124.84</v>
      </c>
      <c r="P1130" s="6">
        <v>1.86</v>
      </c>
      <c r="Q1130" s="6">
        <v>20.285</v>
      </c>
      <c r="R1130" s="6">
        <v>0</v>
      </c>
      <c r="S1130" s="6">
        <v>3.9224999999999999</v>
      </c>
      <c r="T1130" s="6">
        <v>0.95250000000000001</v>
      </c>
      <c r="U1130" s="6">
        <v>0</v>
      </c>
      <c r="V1130" s="6">
        <v>0</v>
      </c>
      <c r="W1130" s="6">
        <v>0</v>
      </c>
      <c r="X1130" s="6">
        <v>32.564999999999998</v>
      </c>
      <c r="Y1130" s="6">
        <v>99.407499999999999</v>
      </c>
      <c r="Z1130" s="6">
        <v>1233.3225</v>
      </c>
      <c r="AA1130" s="6">
        <v>0</v>
      </c>
      <c r="AB1130" s="6">
        <v>0</v>
      </c>
      <c r="AC1130" s="6">
        <v>643.70000000000005</v>
      </c>
      <c r="AD1130" s="6">
        <v>0</v>
      </c>
      <c r="AE1130" s="6">
        <v>0</v>
      </c>
      <c r="AF1130" s="6">
        <v>76.512500000000003</v>
      </c>
      <c r="AG1130" s="6">
        <v>15253.987499999999</v>
      </c>
      <c r="AH1130" s="6">
        <v>0</v>
      </c>
      <c r="AI1130" s="6">
        <v>0</v>
      </c>
      <c r="AJ1130" s="6">
        <v>-9999</v>
      </c>
      <c r="AK1130" s="6">
        <v>4263.5050000000001</v>
      </c>
      <c r="AL1130" s="6">
        <v>163.13</v>
      </c>
      <c r="AM1130" s="6">
        <v>1365.2950000000001</v>
      </c>
      <c r="AN1130" s="6">
        <v>4.875</v>
      </c>
      <c r="AO1130" s="6">
        <v>20.285</v>
      </c>
      <c r="AP1130" s="6">
        <v>645.55999999999995</v>
      </c>
      <c r="AQ1130" s="6">
        <v>201.35249999999999</v>
      </c>
      <c r="AR1130" s="6">
        <v>0</v>
      </c>
      <c r="AS1130" s="6">
        <v>0</v>
      </c>
      <c r="AT1130" s="6">
        <v>0</v>
      </c>
      <c r="AU1130" s="6">
        <v>0</v>
      </c>
      <c r="AV1130" s="6">
        <v>0</v>
      </c>
      <c r="AW1130" s="6">
        <v>0</v>
      </c>
      <c r="AX1130" s="6">
        <v>0</v>
      </c>
      <c r="AY1130" s="6">
        <v>0</v>
      </c>
      <c r="AZ1130" s="6">
        <v>0</v>
      </c>
      <c r="BA1130" s="6">
        <v>0</v>
      </c>
    </row>
    <row r="1131" spans="1:53" s="6" customFormat="1" x14ac:dyDescent="0.25">
      <c r="A1131" s="6">
        <v>2010</v>
      </c>
      <c r="B1131" s="6" t="s">
        <v>90</v>
      </c>
      <c r="C1131" s="6" t="s">
        <v>102</v>
      </c>
      <c r="D1131" s="16" t="s">
        <v>106</v>
      </c>
      <c r="E1131" s="6" t="s">
        <v>102</v>
      </c>
      <c r="F1131" s="6" t="s">
        <v>51</v>
      </c>
      <c r="G1131" s="6" t="s">
        <v>54</v>
      </c>
      <c r="H1131" s="6" t="s">
        <v>50</v>
      </c>
      <c r="I1131" s="6">
        <v>0</v>
      </c>
      <c r="J1131" s="6">
        <v>177.79750000000001</v>
      </c>
      <c r="K1131" s="6">
        <v>4015.2163999999998</v>
      </c>
      <c r="L1131" s="6">
        <v>153.22999999999999</v>
      </c>
      <c r="M1131" s="6">
        <v>0</v>
      </c>
      <c r="N1131" s="6">
        <v>7.82</v>
      </c>
      <c r="O1131" s="6">
        <v>123.30249999999999</v>
      </c>
      <c r="P1131" s="6">
        <v>73.598600000000005</v>
      </c>
      <c r="Q1131" s="6">
        <v>74.582099999999997</v>
      </c>
      <c r="R1131" s="6">
        <v>0</v>
      </c>
      <c r="S1131" s="6">
        <v>3.8824999999999998</v>
      </c>
      <c r="T1131" s="6">
        <v>2.6724999999999999</v>
      </c>
      <c r="U1131" s="6">
        <v>0</v>
      </c>
      <c r="V1131" s="6">
        <v>0</v>
      </c>
      <c r="W1131" s="6">
        <v>0</v>
      </c>
      <c r="X1131" s="6">
        <v>32.564999999999998</v>
      </c>
      <c r="Y1131" s="6">
        <v>93.642499999999998</v>
      </c>
      <c r="Z1131" s="6">
        <v>1239.1375</v>
      </c>
      <c r="AA1131" s="6">
        <v>0</v>
      </c>
      <c r="AB1131" s="6">
        <v>0</v>
      </c>
      <c r="AC1131" s="6">
        <v>595.53790000000004</v>
      </c>
      <c r="AD1131" s="6">
        <v>0</v>
      </c>
      <c r="AE1131" s="6">
        <v>0</v>
      </c>
      <c r="AF1131" s="6">
        <v>70.307500000000005</v>
      </c>
      <c r="AG1131" s="6">
        <v>15253.987499999999</v>
      </c>
      <c r="AH1131" s="6">
        <v>0.71</v>
      </c>
      <c r="AI1131" s="6">
        <v>0</v>
      </c>
      <c r="AJ1131" s="6">
        <v>-9999</v>
      </c>
      <c r="AK1131" s="6">
        <v>4193.0138999999999</v>
      </c>
      <c r="AL1131" s="6">
        <v>161.05000000000001</v>
      </c>
      <c r="AM1131" s="6">
        <v>1365.345</v>
      </c>
      <c r="AN1131" s="6">
        <v>6.5549999999999997</v>
      </c>
      <c r="AO1131" s="6">
        <v>74.582099999999997</v>
      </c>
      <c r="AP1131" s="6">
        <v>669.84640000000002</v>
      </c>
      <c r="AQ1131" s="6">
        <v>193.61</v>
      </c>
      <c r="AR1131" s="6">
        <v>0</v>
      </c>
      <c r="AS1131" s="6">
        <v>0</v>
      </c>
      <c r="AT1131" s="6">
        <v>0</v>
      </c>
      <c r="AU1131" s="6">
        <v>0</v>
      </c>
      <c r="AV1131" s="6">
        <v>0</v>
      </c>
      <c r="AW1131" s="6">
        <v>0</v>
      </c>
      <c r="AX1131" s="6">
        <v>0</v>
      </c>
      <c r="AY1131" s="6">
        <v>0</v>
      </c>
      <c r="AZ1131" s="6">
        <v>0</v>
      </c>
      <c r="BA1131" s="6">
        <v>0</v>
      </c>
    </row>
    <row r="1132" spans="1:53" s="6" customFormat="1" x14ac:dyDescent="0.25">
      <c r="A1132" s="6">
        <v>2025</v>
      </c>
      <c r="B1132" s="6" t="s">
        <v>90</v>
      </c>
      <c r="C1132" s="6" t="s">
        <v>102</v>
      </c>
      <c r="D1132" s="16" t="s">
        <v>106</v>
      </c>
      <c r="E1132" s="6" t="s">
        <v>102</v>
      </c>
      <c r="F1132" s="6" t="s">
        <v>51</v>
      </c>
      <c r="G1132" s="6" t="s">
        <v>54</v>
      </c>
      <c r="H1132" s="6" t="s">
        <v>50</v>
      </c>
      <c r="I1132" s="6">
        <v>0.16569999999999999</v>
      </c>
      <c r="J1132" s="6">
        <v>177.42500000000001</v>
      </c>
      <c r="K1132" s="6">
        <v>3992.1676000000002</v>
      </c>
      <c r="L1132" s="6">
        <v>152.58750000000001</v>
      </c>
      <c r="M1132" s="6">
        <v>0</v>
      </c>
      <c r="N1132" s="6">
        <v>7.8025000000000002</v>
      </c>
      <c r="O1132" s="6">
        <v>120.66249999999999</v>
      </c>
      <c r="P1132" s="6">
        <v>58.311399999999999</v>
      </c>
      <c r="Q1132" s="6">
        <v>130.505</v>
      </c>
      <c r="R1132" s="6">
        <v>0</v>
      </c>
      <c r="S1132" s="6">
        <v>3.8376000000000001</v>
      </c>
      <c r="T1132" s="6">
        <v>23.020800000000001</v>
      </c>
      <c r="U1132" s="6">
        <v>0</v>
      </c>
      <c r="V1132" s="6">
        <v>0</v>
      </c>
      <c r="W1132" s="6">
        <v>0</v>
      </c>
      <c r="X1132" s="6">
        <v>31.922499999999999</v>
      </c>
      <c r="Y1132" s="6">
        <v>30.835000000000001</v>
      </c>
      <c r="Z1132" s="6">
        <v>1303.8613</v>
      </c>
      <c r="AA1132" s="6">
        <v>0</v>
      </c>
      <c r="AB1132" s="6">
        <v>0</v>
      </c>
      <c r="AC1132" s="6">
        <v>567.21389999999997</v>
      </c>
      <c r="AD1132" s="6">
        <v>0</v>
      </c>
      <c r="AE1132" s="6">
        <v>0</v>
      </c>
      <c r="AF1132" s="6">
        <v>62.767499999999998</v>
      </c>
      <c r="AG1132" s="6">
        <v>15253.987499999999</v>
      </c>
      <c r="AH1132" s="6">
        <v>1.0825</v>
      </c>
      <c r="AI1132" s="6">
        <v>0</v>
      </c>
      <c r="AJ1132" s="6">
        <v>-9999</v>
      </c>
      <c r="AK1132" s="6">
        <v>4169.5925999999999</v>
      </c>
      <c r="AL1132" s="6">
        <v>160.38999999999999</v>
      </c>
      <c r="AM1132" s="6">
        <v>1366.6188</v>
      </c>
      <c r="AN1132" s="6">
        <v>26.8584</v>
      </c>
      <c r="AO1132" s="6">
        <v>130.505</v>
      </c>
      <c r="AP1132" s="6">
        <v>626.6078</v>
      </c>
      <c r="AQ1132" s="6">
        <v>183.43</v>
      </c>
      <c r="AR1132" s="6">
        <v>0</v>
      </c>
      <c r="AS1132" s="6">
        <v>0</v>
      </c>
      <c r="AT1132" s="6">
        <v>0</v>
      </c>
      <c r="AU1132" s="6">
        <v>0</v>
      </c>
      <c r="AV1132" s="6">
        <v>0</v>
      </c>
      <c r="AW1132" s="6">
        <v>0</v>
      </c>
      <c r="AX1132" s="6">
        <v>0</v>
      </c>
      <c r="AY1132" s="6">
        <v>0</v>
      </c>
      <c r="AZ1132" s="6">
        <v>0</v>
      </c>
      <c r="BA1132" s="6">
        <v>0</v>
      </c>
    </row>
    <row r="1133" spans="1:53" s="6" customFormat="1" x14ac:dyDescent="0.25">
      <c r="A1133" s="6">
        <v>2040</v>
      </c>
      <c r="B1133" s="6" t="s">
        <v>90</v>
      </c>
      <c r="C1133" s="6" t="s">
        <v>102</v>
      </c>
      <c r="D1133" s="16" t="s">
        <v>106</v>
      </c>
      <c r="E1133" s="6" t="s">
        <v>102</v>
      </c>
      <c r="F1133" s="6" t="s">
        <v>51</v>
      </c>
      <c r="G1133" s="6" t="s">
        <v>54</v>
      </c>
      <c r="H1133" s="6" t="s">
        <v>50</v>
      </c>
      <c r="I1133" s="6">
        <v>0.40699999999999997</v>
      </c>
      <c r="J1133" s="6">
        <v>176.55250000000001</v>
      </c>
      <c r="K1133" s="6">
        <v>3952.8779</v>
      </c>
      <c r="L1133" s="6">
        <v>151.0275</v>
      </c>
      <c r="M1133" s="6">
        <v>0</v>
      </c>
      <c r="N1133" s="6">
        <v>7.6924999999999999</v>
      </c>
      <c r="O1133" s="6">
        <v>109.7825</v>
      </c>
      <c r="P1133" s="6">
        <v>71.974400000000003</v>
      </c>
      <c r="Q1133" s="6">
        <v>308.8723</v>
      </c>
      <c r="R1133" s="6">
        <v>0</v>
      </c>
      <c r="S1133" s="6">
        <v>3.7452000000000001</v>
      </c>
      <c r="T1133" s="6">
        <v>30.038</v>
      </c>
      <c r="U1133" s="6">
        <v>0</v>
      </c>
      <c r="V1133" s="6">
        <v>0</v>
      </c>
      <c r="W1133" s="6">
        <v>0</v>
      </c>
      <c r="X1133" s="6">
        <v>31.885000000000002</v>
      </c>
      <c r="Y1133" s="6">
        <v>24.13</v>
      </c>
      <c r="Z1133" s="6">
        <v>1328.5769</v>
      </c>
      <c r="AA1133" s="6">
        <v>0</v>
      </c>
      <c r="AB1133" s="6">
        <v>0</v>
      </c>
      <c r="AC1133" s="6">
        <v>422.94279999999998</v>
      </c>
      <c r="AD1133" s="6">
        <v>0</v>
      </c>
      <c r="AE1133" s="6">
        <v>0</v>
      </c>
      <c r="AF1133" s="6">
        <v>41.95</v>
      </c>
      <c r="AG1133" s="6">
        <v>15253.987499999999</v>
      </c>
      <c r="AH1133" s="6">
        <v>1.9550000000000001</v>
      </c>
      <c r="AI1133" s="6">
        <v>0</v>
      </c>
      <c r="AJ1133" s="6">
        <v>-9999</v>
      </c>
      <c r="AK1133" s="6">
        <v>4129.4304000000002</v>
      </c>
      <c r="AL1133" s="6">
        <v>158.72</v>
      </c>
      <c r="AM1133" s="6">
        <v>1384.5918999999999</v>
      </c>
      <c r="AN1133" s="6">
        <v>33.783200000000001</v>
      </c>
      <c r="AO1133" s="6">
        <v>308.8723</v>
      </c>
      <c r="AP1133" s="6">
        <v>496.87220000000002</v>
      </c>
      <c r="AQ1133" s="6">
        <v>151.73249999999999</v>
      </c>
      <c r="AR1133" s="6">
        <v>0</v>
      </c>
      <c r="AS1133" s="6">
        <v>0</v>
      </c>
      <c r="AT1133" s="6">
        <v>0</v>
      </c>
      <c r="AU1133" s="6">
        <v>0</v>
      </c>
      <c r="AV1133" s="6">
        <v>0</v>
      </c>
      <c r="AW1133" s="6">
        <v>0</v>
      </c>
      <c r="AX1133" s="6">
        <v>0</v>
      </c>
      <c r="AY1133" s="6">
        <v>0</v>
      </c>
      <c r="AZ1133" s="6">
        <v>0</v>
      </c>
      <c r="BA1133" s="6">
        <v>0</v>
      </c>
    </row>
    <row r="1134" spans="1:53" s="6" customFormat="1" x14ac:dyDescent="0.25">
      <c r="A1134" s="6">
        <v>2055</v>
      </c>
      <c r="B1134" s="6" t="s">
        <v>90</v>
      </c>
      <c r="C1134" s="6" t="s">
        <v>102</v>
      </c>
      <c r="D1134" s="16" t="s">
        <v>106</v>
      </c>
      <c r="E1134" s="6" t="s">
        <v>102</v>
      </c>
      <c r="F1134" s="6" t="s">
        <v>51</v>
      </c>
      <c r="G1134" s="6" t="s">
        <v>54</v>
      </c>
      <c r="H1134" s="6" t="s">
        <v>50</v>
      </c>
      <c r="I1134" s="6">
        <v>0.64829999999999999</v>
      </c>
      <c r="J1134" s="6">
        <v>174.92250000000001</v>
      </c>
      <c r="K1134" s="6">
        <v>3917.7026999999998</v>
      </c>
      <c r="L1134" s="6">
        <v>150.26750000000001</v>
      </c>
      <c r="M1134" s="6">
        <v>0</v>
      </c>
      <c r="N1134" s="6">
        <v>7.6</v>
      </c>
      <c r="O1134" s="6">
        <v>92.967500000000001</v>
      </c>
      <c r="P1134" s="6">
        <v>65.373000000000005</v>
      </c>
      <c r="Q1134" s="6">
        <v>668.83519999999999</v>
      </c>
      <c r="R1134" s="6">
        <v>0</v>
      </c>
      <c r="S1134" s="6">
        <v>3.2425000000000002</v>
      </c>
      <c r="T1134" s="6">
        <v>50.1038</v>
      </c>
      <c r="U1134" s="6">
        <v>0</v>
      </c>
      <c r="V1134" s="6">
        <v>0</v>
      </c>
      <c r="W1134" s="6">
        <v>0</v>
      </c>
      <c r="X1134" s="6">
        <v>30.7075</v>
      </c>
      <c r="Y1134" s="6">
        <v>20.552499999999998</v>
      </c>
      <c r="Z1134" s="6">
        <v>1352.9952000000001</v>
      </c>
      <c r="AA1134" s="6">
        <v>0</v>
      </c>
      <c r="AB1134" s="6">
        <v>0</v>
      </c>
      <c r="AC1134" s="6">
        <v>103.21259999999999</v>
      </c>
      <c r="AD1134" s="6">
        <v>0</v>
      </c>
      <c r="AE1134" s="6">
        <v>0</v>
      </c>
      <c r="AF1134" s="6">
        <v>21.934999999999999</v>
      </c>
      <c r="AG1134" s="6">
        <v>15253.987499999999</v>
      </c>
      <c r="AH1134" s="6">
        <v>3.585</v>
      </c>
      <c r="AI1134" s="6">
        <v>0</v>
      </c>
      <c r="AJ1134" s="6">
        <v>-9999</v>
      </c>
      <c r="AK1134" s="6">
        <v>4092.6251999999999</v>
      </c>
      <c r="AL1134" s="6">
        <v>157.86750000000001</v>
      </c>
      <c r="AM1134" s="6">
        <v>1404.2552000000001</v>
      </c>
      <c r="AN1134" s="6">
        <v>53.346299999999999</v>
      </c>
      <c r="AO1134" s="6">
        <v>668.83519999999999</v>
      </c>
      <c r="AP1134" s="6">
        <v>172.17060000000001</v>
      </c>
      <c r="AQ1134" s="6">
        <v>114.9025</v>
      </c>
      <c r="AR1134" s="6">
        <v>0</v>
      </c>
      <c r="AS1134" s="6">
        <v>0</v>
      </c>
      <c r="AT1134" s="6">
        <v>0</v>
      </c>
      <c r="AU1134" s="6">
        <v>0</v>
      </c>
      <c r="AV1134" s="6">
        <v>0</v>
      </c>
      <c r="AW1134" s="6">
        <v>0</v>
      </c>
      <c r="AX1134" s="6">
        <v>0</v>
      </c>
      <c r="AY1134" s="6">
        <v>0</v>
      </c>
      <c r="AZ1134" s="6">
        <v>0</v>
      </c>
      <c r="BA1134" s="6">
        <v>0</v>
      </c>
    </row>
    <row r="1135" spans="1:53" s="6" customFormat="1" x14ac:dyDescent="0.25">
      <c r="A1135" s="6">
        <v>2070</v>
      </c>
      <c r="B1135" s="6" t="s">
        <v>90</v>
      </c>
      <c r="C1135" s="6" t="s">
        <v>102</v>
      </c>
      <c r="D1135" s="16" t="s">
        <v>106</v>
      </c>
      <c r="E1135" s="6" t="s">
        <v>102</v>
      </c>
      <c r="F1135" s="6" t="s">
        <v>51</v>
      </c>
      <c r="G1135" s="6" t="s">
        <v>54</v>
      </c>
      <c r="H1135" s="6" t="s">
        <v>50</v>
      </c>
      <c r="I1135" s="6">
        <v>0.97850000000000004</v>
      </c>
      <c r="J1135" s="6">
        <v>172.155</v>
      </c>
      <c r="K1135" s="6">
        <v>3870.9443000000001</v>
      </c>
      <c r="L1135" s="6">
        <v>147.97</v>
      </c>
      <c r="M1135" s="6">
        <v>0</v>
      </c>
      <c r="N1135" s="6">
        <v>7.3674999999999997</v>
      </c>
      <c r="O1135" s="6">
        <v>66.754999999999995</v>
      </c>
      <c r="P1135" s="6">
        <v>63.470700000000001</v>
      </c>
      <c r="Q1135" s="6">
        <v>658.83929999999998</v>
      </c>
      <c r="R1135" s="6">
        <v>0</v>
      </c>
      <c r="S1135" s="6">
        <v>2.6922999999999999</v>
      </c>
      <c r="T1135" s="6">
        <v>179.69710000000001</v>
      </c>
      <c r="U1135" s="6">
        <v>0</v>
      </c>
      <c r="V1135" s="6">
        <v>0</v>
      </c>
      <c r="W1135" s="6">
        <v>0</v>
      </c>
      <c r="X1135" s="6">
        <v>29.93</v>
      </c>
      <c r="Y1135" s="6">
        <v>18.317499999999999</v>
      </c>
      <c r="Z1135" s="6">
        <v>1408.2659000000001</v>
      </c>
      <c r="AA1135" s="6">
        <v>0</v>
      </c>
      <c r="AB1135" s="6">
        <v>0</v>
      </c>
      <c r="AC1135" s="6">
        <v>17.297899999999998</v>
      </c>
      <c r="AD1135" s="6">
        <v>0</v>
      </c>
      <c r="AE1135" s="6">
        <v>0</v>
      </c>
      <c r="AF1135" s="6">
        <v>13.9475</v>
      </c>
      <c r="AG1135" s="6">
        <v>15253.987499999999</v>
      </c>
      <c r="AH1135" s="6">
        <v>6.3525</v>
      </c>
      <c r="AI1135" s="6">
        <v>0</v>
      </c>
      <c r="AJ1135" s="6">
        <v>-9999</v>
      </c>
      <c r="AK1135" s="6">
        <v>4043.0992999999999</v>
      </c>
      <c r="AL1135" s="6">
        <v>155.33750000000001</v>
      </c>
      <c r="AM1135" s="6">
        <v>1456.5134</v>
      </c>
      <c r="AN1135" s="6">
        <v>182.38939999999999</v>
      </c>
      <c r="AO1135" s="6">
        <v>658.83929999999998</v>
      </c>
      <c r="AP1135" s="6">
        <v>87.121099999999998</v>
      </c>
      <c r="AQ1135" s="6">
        <v>80.702500000000001</v>
      </c>
      <c r="AR1135" s="6">
        <v>0</v>
      </c>
      <c r="AS1135" s="6">
        <v>0</v>
      </c>
      <c r="AT1135" s="6">
        <v>0</v>
      </c>
      <c r="AU1135" s="6">
        <v>0</v>
      </c>
      <c r="AV1135" s="6">
        <v>0</v>
      </c>
      <c r="AW1135" s="6">
        <v>0</v>
      </c>
      <c r="AX1135" s="6">
        <v>0</v>
      </c>
      <c r="AY1135" s="6">
        <v>0</v>
      </c>
      <c r="AZ1135" s="6">
        <v>0</v>
      </c>
      <c r="BA1135" s="6">
        <v>0</v>
      </c>
    </row>
    <row r="1136" spans="1:53" s="6" customFormat="1" x14ac:dyDescent="0.25">
      <c r="A1136" s="6">
        <v>2085</v>
      </c>
      <c r="B1136" s="6" t="s">
        <v>90</v>
      </c>
      <c r="C1136" s="6" t="s">
        <v>102</v>
      </c>
      <c r="D1136" s="16" t="s">
        <v>106</v>
      </c>
      <c r="E1136" s="6" t="s">
        <v>102</v>
      </c>
      <c r="F1136" s="6" t="s">
        <v>51</v>
      </c>
      <c r="G1136" s="6" t="s">
        <v>54</v>
      </c>
      <c r="H1136" s="6" t="s">
        <v>50</v>
      </c>
      <c r="I1136" s="6">
        <v>1.3087</v>
      </c>
      <c r="J1136" s="6">
        <v>169.5556</v>
      </c>
      <c r="K1136" s="6">
        <v>3826.4672</v>
      </c>
      <c r="L1136" s="6">
        <v>146.76499999999999</v>
      </c>
      <c r="M1136" s="6">
        <v>0</v>
      </c>
      <c r="N1136" s="6">
        <v>6.74</v>
      </c>
      <c r="O1136" s="6">
        <v>19.015000000000001</v>
      </c>
      <c r="P1136" s="6">
        <v>59.302500000000002</v>
      </c>
      <c r="Q1136" s="6">
        <v>219.56960000000001</v>
      </c>
      <c r="R1136" s="6">
        <v>0</v>
      </c>
      <c r="S1136" s="6">
        <v>2.2582</v>
      </c>
      <c r="T1136" s="6">
        <v>554.51400000000001</v>
      </c>
      <c r="U1136" s="6">
        <v>0</v>
      </c>
      <c r="V1136" s="6">
        <v>0</v>
      </c>
      <c r="W1136" s="6">
        <v>0</v>
      </c>
      <c r="X1136" s="6">
        <v>28.64</v>
      </c>
      <c r="Y1136" s="6">
        <v>14.6325</v>
      </c>
      <c r="Z1136" s="6">
        <v>1591.4133999999999</v>
      </c>
      <c r="AA1136" s="6">
        <v>0</v>
      </c>
      <c r="AB1136" s="6">
        <v>0</v>
      </c>
      <c r="AC1136" s="6">
        <v>6.9450000000000003</v>
      </c>
      <c r="AD1136" s="6">
        <v>0</v>
      </c>
      <c r="AE1136" s="6">
        <v>0</v>
      </c>
      <c r="AF1136" s="6">
        <v>9.2324999999999999</v>
      </c>
      <c r="AG1136" s="6">
        <v>15253.987499999999</v>
      </c>
      <c r="AH1136" s="6">
        <v>8.9519000000000002</v>
      </c>
      <c r="AI1136" s="6">
        <v>0</v>
      </c>
      <c r="AJ1136" s="6">
        <v>-9999</v>
      </c>
      <c r="AK1136" s="6">
        <v>3996.0228000000002</v>
      </c>
      <c r="AL1136" s="6">
        <v>153.505</v>
      </c>
      <c r="AM1136" s="6">
        <v>1634.6858999999999</v>
      </c>
      <c r="AN1136" s="6">
        <v>556.7722</v>
      </c>
      <c r="AO1136" s="6">
        <v>219.56960000000001</v>
      </c>
      <c r="AP1136" s="6">
        <v>75.199399999999997</v>
      </c>
      <c r="AQ1136" s="6">
        <v>28.247499999999999</v>
      </c>
      <c r="AR1136" s="6">
        <v>0</v>
      </c>
      <c r="AS1136" s="6">
        <v>0</v>
      </c>
      <c r="AT1136" s="6">
        <v>0</v>
      </c>
      <c r="AU1136" s="6">
        <v>0</v>
      </c>
      <c r="AV1136" s="6">
        <v>0</v>
      </c>
      <c r="AW1136" s="6">
        <v>0</v>
      </c>
      <c r="AX1136" s="6">
        <v>0</v>
      </c>
      <c r="AY1136" s="6">
        <v>0</v>
      </c>
      <c r="AZ1136" s="6">
        <v>0</v>
      </c>
      <c r="BA1136" s="6">
        <v>0</v>
      </c>
    </row>
    <row r="1137" spans="1:53" s="6" customFormat="1" x14ac:dyDescent="0.25">
      <c r="A1137" s="6">
        <v>2100</v>
      </c>
      <c r="B1137" s="6" t="s">
        <v>90</v>
      </c>
      <c r="C1137" s="6" t="s">
        <v>102</v>
      </c>
      <c r="D1137" s="16" t="s">
        <v>106</v>
      </c>
      <c r="E1137" s="6" t="s">
        <v>102</v>
      </c>
      <c r="F1137" s="6" t="s">
        <v>51</v>
      </c>
      <c r="G1137" s="6" t="s">
        <v>54</v>
      </c>
      <c r="H1137" s="6" t="s">
        <v>50</v>
      </c>
      <c r="I1137" s="6">
        <v>1.6326000000000001</v>
      </c>
      <c r="J1137" s="6">
        <v>166.09389999999999</v>
      </c>
      <c r="K1137" s="6">
        <v>3787.9847</v>
      </c>
      <c r="L1137" s="6">
        <v>146.01249999999999</v>
      </c>
      <c r="M1137" s="6">
        <v>0</v>
      </c>
      <c r="N1137" s="6">
        <v>6.6150000000000002</v>
      </c>
      <c r="O1137" s="6">
        <v>6.1624999999999996</v>
      </c>
      <c r="P1137" s="6">
        <v>52.863700000000001</v>
      </c>
      <c r="Q1137" s="6">
        <v>150.16</v>
      </c>
      <c r="R1137" s="6">
        <v>0</v>
      </c>
      <c r="S1137" s="6">
        <v>1.875</v>
      </c>
      <c r="T1137" s="6">
        <v>142.46250000000001</v>
      </c>
      <c r="U1137" s="6">
        <v>0</v>
      </c>
      <c r="V1137" s="6">
        <v>0</v>
      </c>
      <c r="W1137" s="6">
        <v>0</v>
      </c>
      <c r="X1137" s="6">
        <v>27.42</v>
      </c>
      <c r="Y1137" s="6">
        <v>12.4025</v>
      </c>
      <c r="Z1137" s="6">
        <v>2141.1239999999998</v>
      </c>
      <c r="AA1137" s="6">
        <v>0</v>
      </c>
      <c r="AB1137" s="6">
        <v>0</v>
      </c>
      <c r="AC1137" s="6">
        <v>3.9550000000000001</v>
      </c>
      <c r="AD1137" s="6">
        <v>0</v>
      </c>
      <c r="AE1137" s="6">
        <v>0</v>
      </c>
      <c r="AF1137" s="6">
        <v>6.4574999999999996</v>
      </c>
      <c r="AG1137" s="6">
        <v>15253.987499999999</v>
      </c>
      <c r="AH1137" s="6">
        <v>12.413600000000001</v>
      </c>
      <c r="AI1137" s="6">
        <v>0</v>
      </c>
      <c r="AJ1137" s="6">
        <v>-9999</v>
      </c>
      <c r="AK1137" s="6">
        <v>3954.0787</v>
      </c>
      <c r="AL1137" s="6">
        <v>152.6275</v>
      </c>
      <c r="AM1137" s="6">
        <v>2180.9465</v>
      </c>
      <c r="AN1137" s="6">
        <v>144.33750000000001</v>
      </c>
      <c r="AO1137" s="6">
        <v>150.16</v>
      </c>
      <c r="AP1137" s="6">
        <v>69.232299999999995</v>
      </c>
      <c r="AQ1137" s="6">
        <v>12.62</v>
      </c>
      <c r="AR1137" s="6">
        <v>0</v>
      </c>
      <c r="AS1137" s="6">
        <v>0</v>
      </c>
      <c r="AT1137" s="6">
        <v>0</v>
      </c>
      <c r="AU1137" s="6">
        <v>0</v>
      </c>
      <c r="AV1137" s="6">
        <v>0</v>
      </c>
      <c r="AW1137" s="6">
        <v>0</v>
      </c>
      <c r="AX1137" s="6">
        <v>0</v>
      </c>
      <c r="AY1137" s="6">
        <v>0</v>
      </c>
      <c r="AZ1137" s="6">
        <v>0</v>
      </c>
      <c r="BA1137" s="6">
        <v>0</v>
      </c>
    </row>
    <row r="1138" spans="1:53" s="6" customFormat="1" x14ac:dyDescent="0.25">
      <c r="A1138" s="6">
        <v>0</v>
      </c>
      <c r="B1138" s="6" t="s">
        <v>91</v>
      </c>
      <c r="C1138" s="6" t="s">
        <v>102</v>
      </c>
      <c r="D1138" s="16" t="s">
        <v>107</v>
      </c>
      <c r="E1138" s="6" t="s">
        <v>102</v>
      </c>
      <c r="F1138" s="6" t="s">
        <v>51</v>
      </c>
      <c r="G1138" s="6" t="s">
        <v>54</v>
      </c>
      <c r="H1138" s="6" t="s">
        <v>50</v>
      </c>
      <c r="I1138" s="6">
        <v>0</v>
      </c>
      <c r="J1138" s="6">
        <v>1030.3375000000001</v>
      </c>
      <c r="K1138" s="6">
        <v>3202.8874999999998</v>
      </c>
      <c r="L1138" s="6">
        <v>128.59</v>
      </c>
      <c r="M1138" s="6">
        <v>0</v>
      </c>
      <c r="N1138" s="6">
        <v>14.4725</v>
      </c>
      <c r="O1138" s="6">
        <v>2.5299999999999998</v>
      </c>
      <c r="P1138" s="6">
        <v>1.7250000000000001</v>
      </c>
      <c r="Q1138" s="6">
        <v>19.864999999999998</v>
      </c>
      <c r="R1138" s="6">
        <v>0</v>
      </c>
      <c r="S1138" s="6">
        <v>46.927500000000002</v>
      </c>
      <c r="T1138" s="6">
        <v>3.24</v>
      </c>
      <c r="U1138" s="6">
        <v>0</v>
      </c>
      <c r="V1138" s="6">
        <v>0</v>
      </c>
      <c r="W1138" s="6">
        <v>3.0449999999999999</v>
      </c>
      <c r="X1138" s="6">
        <v>26.797499999999999</v>
      </c>
      <c r="Y1138" s="6">
        <v>0</v>
      </c>
      <c r="Z1138" s="6">
        <v>3506.6975000000002</v>
      </c>
      <c r="AA1138" s="6">
        <v>0</v>
      </c>
      <c r="AB1138" s="6">
        <v>0</v>
      </c>
      <c r="AC1138" s="6">
        <v>155.13999999999999</v>
      </c>
      <c r="AD1138" s="6">
        <v>0</v>
      </c>
      <c r="AE1138" s="6">
        <v>0</v>
      </c>
      <c r="AF1138" s="6">
        <v>10.657500000000001</v>
      </c>
      <c r="AG1138" s="6">
        <v>14637.9025</v>
      </c>
      <c r="AH1138" s="6">
        <v>0</v>
      </c>
      <c r="AI1138" s="6">
        <v>0</v>
      </c>
      <c r="AJ1138" s="6">
        <v>-9999</v>
      </c>
      <c r="AK1138" s="6">
        <v>4233.2250000000004</v>
      </c>
      <c r="AL1138" s="6">
        <v>143.0625</v>
      </c>
      <c r="AM1138" s="6">
        <v>3533.4949999999999</v>
      </c>
      <c r="AN1138" s="6">
        <v>53.212499999999999</v>
      </c>
      <c r="AO1138" s="6">
        <v>19.864999999999998</v>
      </c>
      <c r="AP1138" s="6">
        <v>156.86500000000001</v>
      </c>
      <c r="AQ1138" s="6">
        <v>13.1875</v>
      </c>
      <c r="AR1138" s="6">
        <v>0</v>
      </c>
      <c r="AS1138" s="6">
        <v>0</v>
      </c>
      <c r="AT1138" s="6">
        <v>0</v>
      </c>
      <c r="AU1138" s="6">
        <v>0</v>
      </c>
      <c r="AV1138" s="6">
        <v>0</v>
      </c>
      <c r="AW1138" s="6">
        <v>0</v>
      </c>
      <c r="AX1138" s="6">
        <v>0</v>
      </c>
      <c r="AY1138" s="6">
        <v>0</v>
      </c>
      <c r="AZ1138" s="6">
        <v>0</v>
      </c>
      <c r="BA1138" s="6">
        <v>0</v>
      </c>
    </row>
    <row r="1139" spans="1:53" s="6" customFormat="1" x14ac:dyDescent="0.25">
      <c r="A1139" s="6">
        <v>2010</v>
      </c>
      <c r="B1139" s="6" t="s">
        <v>91</v>
      </c>
      <c r="C1139" s="6" t="s">
        <v>102</v>
      </c>
      <c r="D1139" s="16" t="s">
        <v>107</v>
      </c>
      <c r="E1139" s="6" t="s">
        <v>102</v>
      </c>
      <c r="F1139" s="6" t="s">
        <v>51</v>
      </c>
      <c r="G1139" s="6" t="s">
        <v>54</v>
      </c>
      <c r="H1139" s="6" t="s">
        <v>50</v>
      </c>
      <c r="I1139" s="6">
        <v>0</v>
      </c>
      <c r="J1139" s="6">
        <v>1025.8607</v>
      </c>
      <c r="K1139" s="6">
        <v>3170.6358</v>
      </c>
      <c r="L1139" s="6">
        <v>128.28749999999999</v>
      </c>
      <c r="M1139" s="6">
        <v>0</v>
      </c>
      <c r="N1139" s="6">
        <v>14.29</v>
      </c>
      <c r="O1139" s="6">
        <v>2.5299999999999998</v>
      </c>
      <c r="P1139" s="6">
        <v>34.206699999999998</v>
      </c>
      <c r="Q1139" s="6">
        <v>27.28</v>
      </c>
      <c r="R1139" s="6">
        <v>0</v>
      </c>
      <c r="S1139" s="6">
        <v>47.072499999999998</v>
      </c>
      <c r="T1139" s="6">
        <v>0.3175</v>
      </c>
      <c r="U1139" s="6">
        <v>0</v>
      </c>
      <c r="V1139" s="6">
        <v>0</v>
      </c>
      <c r="W1139" s="6">
        <v>3.0375000000000001</v>
      </c>
      <c r="X1139" s="6">
        <v>26.797499999999999</v>
      </c>
      <c r="Y1139" s="6">
        <v>0</v>
      </c>
      <c r="Z1139" s="6">
        <v>3509.92</v>
      </c>
      <c r="AA1139" s="6">
        <v>0</v>
      </c>
      <c r="AB1139" s="6">
        <v>0</v>
      </c>
      <c r="AC1139" s="6">
        <v>147.60249999999999</v>
      </c>
      <c r="AD1139" s="6">
        <v>0</v>
      </c>
      <c r="AE1139" s="6">
        <v>0</v>
      </c>
      <c r="AF1139" s="6">
        <v>10.5975</v>
      </c>
      <c r="AG1139" s="6">
        <v>14637.9025</v>
      </c>
      <c r="AH1139" s="6">
        <v>4.4767999999999999</v>
      </c>
      <c r="AI1139" s="6">
        <v>0</v>
      </c>
      <c r="AJ1139" s="6">
        <v>-9999</v>
      </c>
      <c r="AK1139" s="6">
        <v>4196.4965000000002</v>
      </c>
      <c r="AL1139" s="6">
        <v>142.57749999999999</v>
      </c>
      <c r="AM1139" s="6">
        <v>3536.7175000000002</v>
      </c>
      <c r="AN1139" s="6">
        <v>50.427500000000002</v>
      </c>
      <c r="AO1139" s="6">
        <v>27.28</v>
      </c>
      <c r="AP1139" s="6">
        <v>186.286</v>
      </c>
      <c r="AQ1139" s="6">
        <v>13.1275</v>
      </c>
      <c r="AR1139" s="6">
        <v>0</v>
      </c>
      <c r="AS1139" s="6">
        <v>0</v>
      </c>
      <c r="AT1139" s="6">
        <v>0</v>
      </c>
      <c r="AU1139" s="6">
        <v>0</v>
      </c>
      <c r="AV1139" s="6">
        <v>0</v>
      </c>
      <c r="AW1139" s="6">
        <v>0</v>
      </c>
      <c r="AX1139" s="6">
        <v>0</v>
      </c>
      <c r="AY1139" s="6">
        <v>0</v>
      </c>
      <c r="AZ1139" s="6">
        <v>0</v>
      </c>
      <c r="BA1139" s="6">
        <v>0</v>
      </c>
    </row>
    <row r="1140" spans="1:53" s="6" customFormat="1" x14ac:dyDescent="0.25">
      <c r="A1140" s="6">
        <v>2025</v>
      </c>
      <c r="B1140" s="6" t="s">
        <v>91</v>
      </c>
      <c r="C1140" s="6" t="s">
        <v>102</v>
      </c>
      <c r="D1140" s="16" t="s">
        <v>107</v>
      </c>
      <c r="E1140" s="6" t="s">
        <v>102</v>
      </c>
      <c r="F1140" s="6" t="s">
        <v>51</v>
      </c>
      <c r="G1140" s="6" t="s">
        <v>54</v>
      </c>
      <c r="H1140" s="6" t="s">
        <v>50</v>
      </c>
      <c r="I1140" s="6">
        <v>0.16569999999999999</v>
      </c>
      <c r="J1140" s="6">
        <v>1024.4047</v>
      </c>
      <c r="K1140" s="6">
        <v>3159.4609999999998</v>
      </c>
      <c r="L1140" s="6">
        <v>127.67</v>
      </c>
      <c r="M1140" s="6">
        <v>0</v>
      </c>
      <c r="N1140" s="6">
        <v>14.2875</v>
      </c>
      <c r="O1140" s="6">
        <v>2.5299999999999998</v>
      </c>
      <c r="P1140" s="6">
        <v>29.648099999999999</v>
      </c>
      <c r="Q1140" s="6">
        <v>43.315899999999999</v>
      </c>
      <c r="R1140" s="6">
        <v>0</v>
      </c>
      <c r="S1140" s="6">
        <v>46.831200000000003</v>
      </c>
      <c r="T1140" s="6">
        <v>4.1900000000000004</v>
      </c>
      <c r="U1140" s="6">
        <v>0</v>
      </c>
      <c r="V1140" s="6">
        <v>0</v>
      </c>
      <c r="W1140" s="6">
        <v>3.0049999999999999</v>
      </c>
      <c r="X1140" s="6">
        <v>26.798400000000001</v>
      </c>
      <c r="Y1140" s="6">
        <v>0</v>
      </c>
      <c r="Z1140" s="6">
        <v>3510.4929000000002</v>
      </c>
      <c r="AA1140" s="6">
        <v>0</v>
      </c>
      <c r="AB1140" s="6">
        <v>0</v>
      </c>
      <c r="AC1140" s="6">
        <v>143.8075</v>
      </c>
      <c r="AD1140" s="6">
        <v>0</v>
      </c>
      <c r="AE1140" s="6">
        <v>0</v>
      </c>
      <c r="AF1140" s="6">
        <v>10.5375</v>
      </c>
      <c r="AG1140" s="6">
        <v>14637.9025</v>
      </c>
      <c r="AH1140" s="6">
        <v>5.9328000000000003</v>
      </c>
      <c r="AI1140" s="6">
        <v>0</v>
      </c>
      <c r="AJ1140" s="6">
        <v>-9999</v>
      </c>
      <c r="AK1140" s="6">
        <v>4183.8657999999996</v>
      </c>
      <c r="AL1140" s="6">
        <v>141.95750000000001</v>
      </c>
      <c r="AM1140" s="6">
        <v>3537.2912999999999</v>
      </c>
      <c r="AN1140" s="6">
        <v>54.026200000000003</v>
      </c>
      <c r="AO1140" s="6">
        <v>43.315899999999999</v>
      </c>
      <c r="AP1140" s="6">
        <v>179.38829999999999</v>
      </c>
      <c r="AQ1140" s="6">
        <v>13.067500000000001</v>
      </c>
      <c r="AR1140" s="6">
        <v>0</v>
      </c>
      <c r="AS1140" s="6">
        <v>0</v>
      </c>
      <c r="AT1140" s="6">
        <v>0</v>
      </c>
      <c r="AU1140" s="6">
        <v>0</v>
      </c>
      <c r="AV1140" s="6">
        <v>0</v>
      </c>
      <c r="AW1140" s="6">
        <v>0</v>
      </c>
      <c r="AX1140" s="6">
        <v>0</v>
      </c>
      <c r="AY1140" s="6">
        <v>0</v>
      </c>
      <c r="AZ1140" s="6">
        <v>0</v>
      </c>
      <c r="BA1140" s="6">
        <v>0</v>
      </c>
    </row>
    <row r="1141" spans="1:53" s="6" customFormat="1" x14ac:dyDescent="0.25">
      <c r="A1141" s="6">
        <v>2040</v>
      </c>
      <c r="B1141" s="6" t="s">
        <v>91</v>
      </c>
      <c r="C1141" s="6" t="s">
        <v>102</v>
      </c>
      <c r="D1141" s="16" t="s">
        <v>107</v>
      </c>
      <c r="E1141" s="6" t="s">
        <v>102</v>
      </c>
      <c r="F1141" s="6" t="s">
        <v>51</v>
      </c>
      <c r="G1141" s="6" t="s">
        <v>54</v>
      </c>
      <c r="H1141" s="6" t="s">
        <v>50</v>
      </c>
      <c r="I1141" s="6">
        <v>0.40699999999999997</v>
      </c>
      <c r="J1141" s="6">
        <v>1019.9112</v>
      </c>
      <c r="K1141" s="6">
        <v>3137.335</v>
      </c>
      <c r="L1141" s="6">
        <v>125.71</v>
      </c>
      <c r="M1141" s="6">
        <v>0</v>
      </c>
      <c r="N1141" s="6">
        <v>13.387499999999999</v>
      </c>
      <c r="O1141" s="6">
        <v>2.5299999999999998</v>
      </c>
      <c r="P1141" s="6">
        <v>40.283700000000003</v>
      </c>
      <c r="Q1141" s="6">
        <v>93.686700000000002</v>
      </c>
      <c r="R1141" s="6">
        <v>0</v>
      </c>
      <c r="S1141" s="6">
        <v>45.956000000000003</v>
      </c>
      <c r="T1141" s="6">
        <v>6.3571999999999997</v>
      </c>
      <c r="U1141" s="6">
        <v>0</v>
      </c>
      <c r="V1141" s="6">
        <v>0</v>
      </c>
      <c r="W1141" s="6">
        <v>2.91</v>
      </c>
      <c r="X1141" s="6">
        <v>26.679300000000001</v>
      </c>
      <c r="Y1141" s="6">
        <v>0</v>
      </c>
      <c r="Z1141" s="6">
        <v>3515.3172</v>
      </c>
      <c r="AA1141" s="6">
        <v>0</v>
      </c>
      <c r="AB1141" s="6">
        <v>0</v>
      </c>
      <c r="AC1141" s="6">
        <v>102.83499999999999</v>
      </c>
      <c r="AD1141" s="6">
        <v>0</v>
      </c>
      <c r="AE1141" s="6">
        <v>0</v>
      </c>
      <c r="AF1141" s="6">
        <v>9.5875000000000004</v>
      </c>
      <c r="AG1141" s="6">
        <v>14637.9025</v>
      </c>
      <c r="AH1141" s="6">
        <v>10.426299999999999</v>
      </c>
      <c r="AI1141" s="6">
        <v>0</v>
      </c>
      <c r="AJ1141" s="6">
        <v>-9999</v>
      </c>
      <c r="AK1141" s="6">
        <v>4157.2461999999996</v>
      </c>
      <c r="AL1141" s="6">
        <v>139.0975</v>
      </c>
      <c r="AM1141" s="6">
        <v>3541.9965000000002</v>
      </c>
      <c r="AN1141" s="6">
        <v>55.223100000000002</v>
      </c>
      <c r="AO1141" s="6">
        <v>93.686700000000002</v>
      </c>
      <c r="AP1141" s="6">
        <v>153.54499999999999</v>
      </c>
      <c r="AQ1141" s="6">
        <v>12.1175</v>
      </c>
      <c r="AR1141" s="6">
        <v>0</v>
      </c>
      <c r="AS1141" s="6">
        <v>0</v>
      </c>
      <c r="AT1141" s="6">
        <v>0</v>
      </c>
      <c r="AU1141" s="6">
        <v>0</v>
      </c>
      <c r="AV1141" s="6">
        <v>0</v>
      </c>
      <c r="AW1141" s="6">
        <v>0</v>
      </c>
      <c r="AX1141" s="6">
        <v>0</v>
      </c>
      <c r="AY1141" s="6">
        <v>0</v>
      </c>
      <c r="AZ1141" s="6">
        <v>0</v>
      </c>
      <c r="BA1141" s="6">
        <v>0</v>
      </c>
    </row>
    <row r="1142" spans="1:53" s="6" customFormat="1" x14ac:dyDescent="0.25">
      <c r="A1142" s="6">
        <v>2055</v>
      </c>
      <c r="B1142" s="6" t="s">
        <v>91</v>
      </c>
      <c r="C1142" s="6" t="s">
        <v>102</v>
      </c>
      <c r="D1142" s="16" t="s">
        <v>107</v>
      </c>
      <c r="E1142" s="6" t="s">
        <v>102</v>
      </c>
      <c r="F1142" s="6" t="s">
        <v>51</v>
      </c>
      <c r="G1142" s="6" t="s">
        <v>54</v>
      </c>
      <c r="H1142" s="6" t="s">
        <v>50</v>
      </c>
      <c r="I1142" s="6">
        <v>0.64829999999999999</v>
      </c>
      <c r="J1142" s="6">
        <v>1013.0227</v>
      </c>
      <c r="K1142" s="6">
        <v>3113.1687000000002</v>
      </c>
      <c r="L1142" s="6">
        <v>124.6725</v>
      </c>
      <c r="M1142" s="6">
        <v>0</v>
      </c>
      <c r="N1142" s="6">
        <v>13.22</v>
      </c>
      <c r="O1142" s="6">
        <v>2.5274999999999999</v>
      </c>
      <c r="P1142" s="6">
        <v>42.038600000000002</v>
      </c>
      <c r="Q1142" s="6">
        <v>187.23840000000001</v>
      </c>
      <c r="R1142" s="6">
        <v>0</v>
      </c>
      <c r="S1142" s="6">
        <v>44.180799999999998</v>
      </c>
      <c r="T1142" s="6">
        <v>6.3048999999999999</v>
      </c>
      <c r="U1142" s="6">
        <v>0</v>
      </c>
      <c r="V1142" s="6">
        <v>0</v>
      </c>
      <c r="W1142" s="6">
        <v>2.7324999999999999</v>
      </c>
      <c r="X1142" s="6">
        <v>26.680199999999999</v>
      </c>
      <c r="Y1142" s="6">
        <v>0</v>
      </c>
      <c r="Z1142" s="6">
        <v>3522.4457000000002</v>
      </c>
      <c r="AA1142" s="6">
        <v>0</v>
      </c>
      <c r="AB1142" s="6">
        <v>0</v>
      </c>
      <c r="AC1142" s="6">
        <v>29.0825</v>
      </c>
      <c r="AD1142" s="6">
        <v>0</v>
      </c>
      <c r="AE1142" s="6">
        <v>0</v>
      </c>
      <c r="AF1142" s="6">
        <v>8.2825000000000006</v>
      </c>
      <c r="AG1142" s="6">
        <v>14637.9025</v>
      </c>
      <c r="AH1142" s="6">
        <v>17.314800000000002</v>
      </c>
      <c r="AI1142" s="6">
        <v>0</v>
      </c>
      <c r="AJ1142" s="6">
        <v>-9999</v>
      </c>
      <c r="AK1142" s="6">
        <v>4126.1913999999997</v>
      </c>
      <c r="AL1142" s="6">
        <v>137.89250000000001</v>
      </c>
      <c r="AM1142" s="6">
        <v>3549.1259</v>
      </c>
      <c r="AN1142" s="6">
        <v>53.218299999999999</v>
      </c>
      <c r="AO1142" s="6">
        <v>187.23840000000001</v>
      </c>
      <c r="AP1142" s="6">
        <v>88.436000000000007</v>
      </c>
      <c r="AQ1142" s="6">
        <v>10.81</v>
      </c>
      <c r="AR1142" s="6">
        <v>0</v>
      </c>
      <c r="AS1142" s="6">
        <v>0</v>
      </c>
      <c r="AT1142" s="6">
        <v>0</v>
      </c>
      <c r="AU1142" s="6">
        <v>0</v>
      </c>
      <c r="AV1142" s="6">
        <v>0</v>
      </c>
      <c r="AW1142" s="6">
        <v>0</v>
      </c>
      <c r="AX1142" s="6">
        <v>0</v>
      </c>
      <c r="AY1142" s="6">
        <v>0</v>
      </c>
      <c r="AZ1142" s="6">
        <v>0</v>
      </c>
      <c r="BA1142" s="6">
        <v>0</v>
      </c>
    </row>
    <row r="1143" spans="1:53" s="6" customFormat="1" x14ac:dyDescent="0.25">
      <c r="A1143" s="6">
        <v>2070</v>
      </c>
      <c r="B1143" s="6" t="s">
        <v>91</v>
      </c>
      <c r="C1143" s="6" t="s">
        <v>102</v>
      </c>
      <c r="D1143" s="16" t="s">
        <v>107</v>
      </c>
      <c r="E1143" s="6" t="s">
        <v>102</v>
      </c>
      <c r="F1143" s="6" t="s">
        <v>51</v>
      </c>
      <c r="G1143" s="6" t="s">
        <v>54</v>
      </c>
      <c r="H1143" s="6" t="s">
        <v>50</v>
      </c>
      <c r="I1143" s="6">
        <v>0.97850000000000004</v>
      </c>
      <c r="J1143" s="6">
        <v>998.44439999999997</v>
      </c>
      <c r="K1143" s="6">
        <v>3075.2941000000001</v>
      </c>
      <c r="L1143" s="6">
        <v>122.8725</v>
      </c>
      <c r="M1143" s="6">
        <v>0</v>
      </c>
      <c r="N1143" s="6">
        <v>12.925000000000001</v>
      </c>
      <c r="O1143" s="6">
        <v>2.42</v>
      </c>
      <c r="P1143" s="6">
        <v>49.130099999999999</v>
      </c>
      <c r="Q1143" s="6">
        <v>135.89359999999999</v>
      </c>
      <c r="R1143" s="6">
        <v>0</v>
      </c>
      <c r="S1143" s="6">
        <v>40.7316</v>
      </c>
      <c r="T1143" s="6">
        <v>100.7564</v>
      </c>
      <c r="U1143" s="6">
        <v>0</v>
      </c>
      <c r="V1143" s="6">
        <v>0</v>
      </c>
      <c r="W1143" s="6">
        <v>2.4525000000000001</v>
      </c>
      <c r="X1143" s="6">
        <v>25.362500000000001</v>
      </c>
      <c r="Y1143" s="6">
        <v>0</v>
      </c>
      <c r="Z1143" s="6">
        <v>3533.8391999999999</v>
      </c>
      <c r="AA1143" s="6">
        <v>0</v>
      </c>
      <c r="AB1143" s="6">
        <v>0</v>
      </c>
      <c r="AC1143" s="6">
        <v>13.8325</v>
      </c>
      <c r="AD1143" s="6">
        <v>0</v>
      </c>
      <c r="AE1143" s="6">
        <v>0</v>
      </c>
      <c r="AF1143" s="6">
        <v>7.0650000000000004</v>
      </c>
      <c r="AG1143" s="6">
        <v>14637.9025</v>
      </c>
      <c r="AH1143" s="6">
        <v>31.8931</v>
      </c>
      <c r="AI1143" s="6">
        <v>0</v>
      </c>
      <c r="AJ1143" s="6">
        <v>-9999</v>
      </c>
      <c r="AK1143" s="6">
        <v>4073.7384999999999</v>
      </c>
      <c r="AL1143" s="6">
        <v>135.79750000000001</v>
      </c>
      <c r="AM1143" s="6">
        <v>3559.2017000000001</v>
      </c>
      <c r="AN1143" s="6">
        <v>143.94059999999999</v>
      </c>
      <c r="AO1143" s="6">
        <v>135.89359999999999</v>
      </c>
      <c r="AP1143" s="6">
        <v>94.855699999999999</v>
      </c>
      <c r="AQ1143" s="6">
        <v>9.4849999999999994</v>
      </c>
      <c r="AR1143" s="6">
        <v>0</v>
      </c>
      <c r="AS1143" s="6">
        <v>0</v>
      </c>
      <c r="AT1143" s="6">
        <v>0</v>
      </c>
      <c r="AU1143" s="6">
        <v>0</v>
      </c>
      <c r="AV1143" s="6">
        <v>0</v>
      </c>
      <c r="AW1143" s="6">
        <v>0</v>
      </c>
      <c r="AX1143" s="6">
        <v>0</v>
      </c>
      <c r="AY1143" s="6">
        <v>0</v>
      </c>
      <c r="AZ1143" s="6">
        <v>0</v>
      </c>
      <c r="BA1143" s="6">
        <v>0</v>
      </c>
    </row>
    <row r="1144" spans="1:53" s="6" customFormat="1" x14ac:dyDescent="0.25">
      <c r="A1144" s="6">
        <v>2085</v>
      </c>
      <c r="B1144" s="6" t="s">
        <v>91</v>
      </c>
      <c r="C1144" s="6" t="s">
        <v>102</v>
      </c>
      <c r="D1144" s="16" t="s">
        <v>107</v>
      </c>
      <c r="E1144" s="6" t="s">
        <v>102</v>
      </c>
      <c r="F1144" s="6" t="s">
        <v>51</v>
      </c>
      <c r="G1144" s="6" t="s">
        <v>54</v>
      </c>
      <c r="H1144" s="6" t="s">
        <v>50</v>
      </c>
      <c r="I1144" s="6">
        <v>1.3087</v>
      </c>
      <c r="J1144" s="6">
        <v>964.17740000000003</v>
      </c>
      <c r="K1144" s="6">
        <v>3030.8715000000002</v>
      </c>
      <c r="L1144" s="6">
        <v>121.1075</v>
      </c>
      <c r="M1144" s="6">
        <v>0</v>
      </c>
      <c r="N1144" s="6">
        <v>12.612500000000001</v>
      </c>
      <c r="O1144" s="6">
        <v>2.3149999999999999</v>
      </c>
      <c r="P1144" s="6">
        <v>56.746499999999997</v>
      </c>
      <c r="Q1144" s="6">
        <v>98.272599999999997</v>
      </c>
      <c r="R1144" s="6">
        <v>0</v>
      </c>
      <c r="S1144" s="6">
        <v>35.877899999999997</v>
      </c>
      <c r="T1144" s="6">
        <v>85.215100000000007</v>
      </c>
      <c r="U1144" s="6">
        <v>0</v>
      </c>
      <c r="V1144" s="6">
        <v>0</v>
      </c>
      <c r="W1144" s="6">
        <v>2.12</v>
      </c>
      <c r="X1144" s="6">
        <v>24.684999999999999</v>
      </c>
      <c r="Y1144" s="6">
        <v>0</v>
      </c>
      <c r="Z1144" s="6">
        <v>3640.4839000000002</v>
      </c>
      <c r="AA1144" s="6">
        <v>0</v>
      </c>
      <c r="AB1144" s="6">
        <v>0</v>
      </c>
      <c r="AC1144" s="6">
        <v>6.1124999999999998</v>
      </c>
      <c r="AD1144" s="6">
        <v>0</v>
      </c>
      <c r="AE1144" s="6">
        <v>0</v>
      </c>
      <c r="AF1144" s="6">
        <v>6.1550000000000002</v>
      </c>
      <c r="AG1144" s="6">
        <v>14637.9025</v>
      </c>
      <c r="AH1144" s="6">
        <v>66.1601</v>
      </c>
      <c r="AI1144" s="6">
        <v>0</v>
      </c>
      <c r="AJ1144" s="6">
        <v>-9999</v>
      </c>
      <c r="AK1144" s="6">
        <v>3995.0488999999998</v>
      </c>
      <c r="AL1144" s="6">
        <v>133.72</v>
      </c>
      <c r="AM1144" s="6">
        <v>3665.1689000000001</v>
      </c>
      <c r="AN1144" s="6">
        <v>123.21299999999999</v>
      </c>
      <c r="AO1144" s="6">
        <v>98.272599999999997</v>
      </c>
      <c r="AP1144" s="6">
        <v>129.01910000000001</v>
      </c>
      <c r="AQ1144" s="6">
        <v>8.4700000000000006</v>
      </c>
      <c r="AR1144" s="6">
        <v>0</v>
      </c>
      <c r="AS1144" s="6">
        <v>0</v>
      </c>
      <c r="AT1144" s="6">
        <v>0</v>
      </c>
      <c r="AU1144" s="6">
        <v>0</v>
      </c>
      <c r="AV1144" s="6">
        <v>0</v>
      </c>
      <c r="AW1144" s="6">
        <v>0</v>
      </c>
      <c r="AX1144" s="6">
        <v>0</v>
      </c>
      <c r="AY1144" s="6">
        <v>0</v>
      </c>
      <c r="AZ1144" s="6">
        <v>0</v>
      </c>
      <c r="BA1144" s="6">
        <v>0</v>
      </c>
    </row>
    <row r="1145" spans="1:53" s="6" customFormat="1" x14ac:dyDescent="0.25">
      <c r="A1145" s="6">
        <v>2100</v>
      </c>
      <c r="B1145" s="6" t="s">
        <v>91</v>
      </c>
      <c r="C1145" s="6" t="s">
        <v>102</v>
      </c>
      <c r="D1145" s="16" t="s">
        <v>107</v>
      </c>
      <c r="E1145" s="6" t="s">
        <v>102</v>
      </c>
      <c r="F1145" s="6" t="s">
        <v>51</v>
      </c>
      <c r="G1145" s="6" t="s">
        <v>54</v>
      </c>
      <c r="H1145" s="6" t="s">
        <v>50</v>
      </c>
      <c r="I1145" s="6">
        <v>1.6326000000000001</v>
      </c>
      <c r="J1145" s="6">
        <v>943.13019999999995</v>
      </c>
      <c r="K1145" s="6">
        <v>2987.1574999999998</v>
      </c>
      <c r="L1145" s="6">
        <v>119.2775</v>
      </c>
      <c r="M1145" s="6">
        <v>0</v>
      </c>
      <c r="N1145" s="6">
        <v>12.285</v>
      </c>
      <c r="O1145" s="6">
        <v>2.2850000000000001</v>
      </c>
      <c r="P1145" s="6">
        <v>58.222099999999998</v>
      </c>
      <c r="Q1145" s="6">
        <v>100.3374</v>
      </c>
      <c r="R1145" s="6">
        <v>0</v>
      </c>
      <c r="S1145" s="6">
        <v>30.0489</v>
      </c>
      <c r="T1145" s="6">
        <v>45.039400000000001</v>
      </c>
      <c r="U1145" s="6">
        <v>0</v>
      </c>
      <c r="V1145" s="6">
        <v>0</v>
      </c>
      <c r="W1145" s="6">
        <v>1.87</v>
      </c>
      <c r="X1145" s="6">
        <v>24.67</v>
      </c>
      <c r="Y1145" s="6">
        <v>0</v>
      </c>
      <c r="Z1145" s="6">
        <v>3731.8321999999998</v>
      </c>
      <c r="AA1145" s="6">
        <v>0</v>
      </c>
      <c r="AB1145" s="6">
        <v>0</v>
      </c>
      <c r="AC1145" s="6">
        <v>3.9874999999999998</v>
      </c>
      <c r="AD1145" s="6">
        <v>0</v>
      </c>
      <c r="AE1145" s="6">
        <v>0</v>
      </c>
      <c r="AF1145" s="6">
        <v>5.5625</v>
      </c>
      <c r="AG1145" s="6">
        <v>14637.9025</v>
      </c>
      <c r="AH1145" s="6">
        <v>87.207300000000004</v>
      </c>
      <c r="AI1145" s="6">
        <v>0</v>
      </c>
      <c r="AJ1145" s="6">
        <v>-9999</v>
      </c>
      <c r="AK1145" s="6">
        <v>3930.2876999999999</v>
      </c>
      <c r="AL1145" s="6">
        <v>131.5625</v>
      </c>
      <c r="AM1145" s="6">
        <v>3756.5021999999999</v>
      </c>
      <c r="AN1145" s="6">
        <v>76.958299999999994</v>
      </c>
      <c r="AO1145" s="6">
        <v>100.3374</v>
      </c>
      <c r="AP1145" s="6">
        <v>149.417</v>
      </c>
      <c r="AQ1145" s="6">
        <v>7.8475000000000001</v>
      </c>
      <c r="AR1145" s="6">
        <v>0</v>
      </c>
      <c r="AS1145" s="6">
        <v>0</v>
      </c>
      <c r="AT1145" s="6">
        <v>0</v>
      </c>
      <c r="AU1145" s="6">
        <v>0</v>
      </c>
      <c r="AV1145" s="6">
        <v>0</v>
      </c>
      <c r="AW1145" s="6">
        <v>0</v>
      </c>
      <c r="AX1145" s="6">
        <v>0</v>
      </c>
      <c r="AY1145" s="6">
        <v>0</v>
      </c>
      <c r="AZ1145" s="6">
        <v>0</v>
      </c>
      <c r="BA1145" s="6">
        <v>0</v>
      </c>
    </row>
    <row r="1146" spans="1:53" s="6" customFormat="1" x14ac:dyDescent="0.25">
      <c r="A1146" s="6">
        <v>0</v>
      </c>
      <c r="B1146" s="6" t="s">
        <v>92</v>
      </c>
      <c r="C1146" s="6" t="s">
        <v>102</v>
      </c>
      <c r="D1146" s="16" t="s">
        <v>108</v>
      </c>
      <c r="E1146" s="6" t="s">
        <v>102</v>
      </c>
      <c r="F1146" s="6" t="s">
        <v>51</v>
      </c>
      <c r="G1146" s="6" t="s">
        <v>54</v>
      </c>
      <c r="H1146" s="6" t="s">
        <v>50</v>
      </c>
      <c r="I1146" s="6">
        <v>0</v>
      </c>
      <c r="J1146" s="6">
        <v>1509.5225</v>
      </c>
      <c r="K1146" s="6">
        <v>2555.9</v>
      </c>
      <c r="L1146" s="6">
        <v>34.512500000000003</v>
      </c>
      <c r="M1146" s="6">
        <v>0</v>
      </c>
      <c r="N1146" s="6">
        <v>9.7475000000000005</v>
      </c>
      <c r="O1146" s="6">
        <v>0.39</v>
      </c>
      <c r="P1146" s="6">
        <v>0.40500000000000003</v>
      </c>
      <c r="Q1146" s="6">
        <v>2.0499999999999998</v>
      </c>
      <c r="R1146" s="6">
        <v>0</v>
      </c>
      <c r="S1146" s="6">
        <v>7.4074999999999998</v>
      </c>
      <c r="T1146" s="6">
        <v>0</v>
      </c>
      <c r="U1146" s="6">
        <v>0</v>
      </c>
      <c r="V1146" s="6">
        <v>0</v>
      </c>
      <c r="W1146" s="6">
        <v>0.67</v>
      </c>
      <c r="X1146" s="6">
        <v>19.114999999999998</v>
      </c>
      <c r="Y1146" s="6">
        <v>0</v>
      </c>
      <c r="Z1146" s="6">
        <v>1867.4324999999999</v>
      </c>
      <c r="AA1146" s="6">
        <v>0</v>
      </c>
      <c r="AB1146" s="6">
        <v>0</v>
      </c>
      <c r="AC1146" s="6">
        <v>12.297499999999999</v>
      </c>
      <c r="AD1146" s="6">
        <v>0</v>
      </c>
      <c r="AE1146" s="6">
        <v>0</v>
      </c>
      <c r="AF1146" s="6">
        <v>2.7625000000000002</v>
      </c>
      <c r="AG1146" s="6">
        <v>31195.237499999999</v>
      </c>
      <c r="AH1146" s="6">
        <v>0</v>
      </c>
      <c r="AI1146" s="6">
        <v>0</v>
      </c>
      <c r="AJ1146" s="6">
        <v>-9999</v>
      </c>
      <c r="AK1146" s="6">
        <v>4065.4225000000001</v>
      </c>
      <c r="AL1146" s="6">
        <v>44.26</v>
      </c>
      <c r="AM1146" s="6">
        <v>1886.5474999999999</v>
      </c>
      <c r="AN1146" s="6">
        <v>8.0775000000000006</v>
      </c>
      <c r="AO1146" s="6">
        <v>2.0499999999999998</v>
      </c>
      <c r="AP1146" s="6">
        <v>12.702500000000001</v>
      </c>
      <c r="AQ1146" s="6">
        <v>3.1524999999999999</v>
      </c>
      <c r="AR1146" s="6">
        <v>0</v>
      </c>
      <c r="AS1146" s="6">
        <v>0</v>
      </c>
      <c r="AT1146" s="6">
        <v>0</v>
      </c>
      <c r="AU1146" s="6">
        <v>0</v>
      </c>
      <c r="AV1146" s="6">
        <v>0</v>
      </c>
      <c r="AW1146" s="6">
        <v>0</v>
      </c>
      <c r="AX1146" s="6">
        <v>0</v>
      </c>
      <c r="AY1146" s="6">
        <v>0</v>
      </c>
      <c r="AZ1146" s="6">
        <v>0</v>
      </c>
      <c r="BA1146" s="6">
        <v>0</v>
      </c>
    </row>
    <row r="1147" spans="1:53" s="6" customFormat="1" x14ac:dyDescent="0.25">
      <c r="A1147" s="6">
        <v>2010</v>
      </c>
      <c r="B1147" s="6" t="s">
        <v>92</v>
      </c>
      <c r="C1147" s="6" t="s">
        <v>102</v>
      </c>
      <c r="D1147" s="16" t="s">
        <v>108</v>
      </c>
      <c r="E1147" s="6" t="s">
        <v>102</v>
      </c>
      <c r="F1147" s="6" t="s">
        <v>51</v>
      </c>
      <c r="G1147" s="6" t="s">
        <v>54</v>
      </c>
      <c r="H1147" s="6" t="s">
        <v>50</v>
      </c>
      <c r="I1147" s="6">
        <v>0</v>
      </c>
      <c r="J1147" s="6">
        <v>1500.4974999999999</v>
      </c>
      <c r="K1147" s="6">
        <v>2517.25</v>
      </c>
      <c r="L1147" s="6">
        <v>33.972499999999997</v>
      </c>
      <c r="M1147" s="6">
        <v>0</v>
      </c>
      <c r="N1147" s="6">
        <v>8.7100000000000009</v>
      </c>
      <c r="O1147" s="6">
        <v>0.39</v>
      </c>
      <c r="P1147" s="6">
        <v>40.545000000000002</v>
      </c>
      <c r="Q1147" s="6">
        <v>4.3075000000000001</v>
      </c>
      <c r="R1147" s="6">
        <v>0</v>
      </c>
      <c r="S1147" s="6">
        <v>7.43</v>
      </c>
      <c r="T1147" s="6">
        <v>1.7500000000000002E-2</v>
      </c>
      <c r="U1147" s="6">
        <v>0</v>
      </c>
      <c r="V1147" s="6">
        <v>0</v>
      </c>
      <c r="W1147" s="6">
        <v>0.47499999999999998</v>
      </c>
      <c r="X1147" s="6">
        <v>18.7</v>
      </c>
      <c r="Y1147" s="6">
        <v>0</v>
      </c>
      <c r="Z1147" s="6">
        <v>1868.0650000000001</v>
      </c>
      <c r="AA1147" s="6">
        <v>0</v>
      </c>
      <c r="AB1147" s="6">
        <v>0</v>
      </c>
      <c r="AC1147" s="6">
        <v>10.0725</v>
      </c>
      <c r="AD1147" s="6">
        <v>0</v>
      </c>
      <c r="AE1147" s="6">
        <v>0</v>
      </c>
      <c r="AF1147" s="6">
        <v>2.7549999999999999</v>
      </c>
      <c r="AG1147" s="6">
        <v>31195.237499999999</v>
      </c>
      <c r="AH1147" s="6">
        <v>9.0250000000000004</v>
      </c>
      <c r="AI1147" s="6">
        <v>0</v>
      </c>
      <c r="AJ1147" s="6">
        <v>-9999</v>
      </c>
      <c r="AK1147" s="6">
        <v>4017.7474999999999</v>
      </c>
      <c r="AL1147" s="6">
        <v>42.682499999999997</v>
      </c>
      <c r="AM1147" s="6">
        <v>1886.7650000000001</v>
      </c>
      <c r="AN1147" s="6">
        <v>7.9225000000000003</v>
      </c>
      <c r="AO1147" s="6">
        <v>4.3075000000000001</v>
      </c>
      <c r="AP1147" s="6">
        <v>59.642499999999998</v>
      </c>
      <c r="AQ1147" s="6">
        <v>3.145</v>
      </c>
      <c r="AR1147" s="6">
        <v>0</v>
      </c>
      <c r="AS1147" s="6">
        <v>0</v>
      </c>
      <c r="AT1147" s="6">
        <v>0</v>
      </c>
      <c r="AU1147" s="6">
        <v>0</v>
      </c>
      <c r="AV1147" s="6">
        <v>0</v>
      </c>
      <c r="AW1147" s="6">
        <v>0</v>
      </c>
      <c r="AX1147" s="6">
        <v>0</v>
      </c>
      <c r="AY1147" s="6">
        <v>0</v>
      </c>
      <c r="AZ1147" s="6">
        <v>0</v>
      </c>
      <c r="BA1147" s="6">
        <v>0</v>
      </c>
    </row>
    <row r="1148" spans="1:53" s="6" customFormat="1" x14ac:dyDescent="0.25">
      <c r="A1148" s="6">
        <v>2025</v>
      </c>
      <c r="B1148" s="6" t="s">
        <v>92</v>
      </c>
      <c r="C1148" s="6" t="s">
        <v>102</v>
      </c>
      <c r="D1148" s="16" t="s">
        <v>108</v>
      </c>
      <c r="E1148" s="6" t="s">
        <v>102</v>
      </c>
      <c r="F1148" s="6" t="s">
        <v>51</v>
      </c>
      <c r="G1148" s="6" t="s">
        <v>54</v>
      </c>
      <c r="H1148" s="6" t="s">
        <v>50</v>
      </c>
      <c r="I1148" s="6">
        <v>0.16569999999999999</v>
      </c>
      <c r="J1148" s="6">
        <v>1498.5</v>
      </c>
      <c r="K1148" s="6">
        <v>2511.6424999999999</v>
      </c>
      <c r="L1148" s="6">
        <v>33.645000000000003</v>
      </c>
      <c r="M1148" s="6">
        <v>0</v>
      </c>
      <c r="N1148" s="6">
        <v>8.4674999999999994</v>
      </c>
      <c r="O1148" s="6">
        <v>0.38500000000000001</v>
      </c>
      <c r="P1148" s="6">
        <v>16.850000000000001</v>
      </c>
      <c r="Q1148" s="6">
        <v>33.767499999999998</v>
      </c>
      <c r="R1148" s="6">
        <v>0</v>
      </c>
      <c r="S1148" s="6">
        <v>7.32</v>
      </c>
      <c r="T1148" s="6">
        <v>1.04</v>
      </c>
      <c r="U1148" s="6">
        <v>0</v>
      </c>
      <c r="V1148" s="6">
        <v>0</v>
      </c>
      <c r="W1148" s="6">
        <v>0.45250000000000001</v>
      </c>
      <c r="X1148" s="6">
        <v>18.537500000000001</v>
      </c>
      <c r="Y1148" s="6">
        <v>0</v>
      </c>
      <c r="Z1148" s="6">
        <v>1868.3675000000001</v>
      </c>
      <c r="AA1148" s="6">
        <v>0</v>
      </c>
      <c r="AB1148" s="6">
        <v>0</v>
      </c>
      <c r="AC1148" s="6">
        <v>9.4674999999999994</v>
      </c>
      <c r="AD1148" s="6">
        <v>0</v>
      </c>
      <c r="AE1148" s="6">
        <v>0</v>
      </c>
      <c r="AF1148" s="6">
        <v>2.7475000000000001</v>
      </c>
      <c r="AG1148" s="6">
        <v>31195.237499999999</v>
      </c>
      <c r="AH1148" s="6">
        <v>11.022500000000001</v>
      </c>
      <c r="AI1148" s="6">
        <v>0</v>
      </c>
      <c r="AJ1148" s="6">
        <v>-9999</v>
      </c>
      <c r="AK1148" s="6">
        <v>4010.1424999999999</v>
      </c>
      <c r="AL1148" s="6">
        <v>42.112499999999997</v>
      </c>
      <c r="AM1148" s="6">
        <v>1886.905</v>
      </c>
      <c r="AN1148" s="6">
        <v>8.8125</v>
      </c>
      <c r="AO1148" s="6">
        <v>33.767499999999998</v>
      </c>
      <c r="AP1148" s="6">
        <v>37.340000000000003</v>
      </c>
      <c r="AQ1148" s="6">
        <v>3.1324999999999998</v>
      </c>
      <c r="AR1148" s="6">
        <v>0</v>
      </c>
      <c r="AS1148" s="6">
        <v>0</v>
      </c>
      <c r="AT1148" s="6">
        <v>0</v>
      </c>
      <c r="AU1148" s="6">
        <v>0</v>
      </c>
      <c r="AV1148" s="6">
        <v>0</v>
      </c>
      <c r="AW1148" s="6">
        <v>0</v>
      </c>
      <c r="AX1148" s="6">
        <v>0</v>
      </c>
      <c r="AY1148" s="6">
        <v>0</v>
      </c>
      <c r="AZ1148" s="6">
        <v>0</v>
      </c>
      <c r="BA1148" s="6">
        <v>0</v>
      </c>
    </row>
    <row r="1149" spans="1:53" s="6" customFormat="1" x14ac:dyDescent="0.25">
      <c r="A1149" s="6">
        <v>2040</v>
      </c>
      <c r="B1149" s="6" t="s">
        <v>92</v>
      </c>
      <c r="C1149" s="6" t="s">
        <v>102</v>
      </c>
      <c r="D1149" s="16" t="s">
        <v>108</v>
      </c>
      <c r="E1149" s="6" t="s">
        <v>102</v>
      </c>
      <c r="F1149" s="6" t="s">
        <v>51</v>
      </c>
      <c r="G1149" s="6" t="s">
        <v>54</v>
      </c>
      <c r="H1149" s="6" t="s">
        <v>50</v>
      </c>
      <c r="I1149" s="6">
        <v>0.40699999999999997</v>
      </c>
      <c r="J1149" s="6">
        <v>1493.86</v>
      </c>
      <c r="K1149" s="6">
        <v>2502.7125000000001</v>
      </c>
      <c r="L1149" s="6">
        <v>33.15</v>
      </c>
      <c r="M1149" s="6">
        <v>0</v>
      </c>
      <c r="N1149" s="6">
        <v>8.17</v>
      </c>
      <c r="O1149" s="6">
        <v>0.35749999999999998</v>
      </c>
      <c r="P1149" s="6">
        <v>17.7425</v>
      </c>
      <c r="Q1149" s="6">
        <v>30.66</v>
      </c>
      <c r="R1149" s="6">
        <v>0</v>
      </c>
      <c r="S1149" s="6">
        <v>6.08</v>
      </c>
      <c r="T1149" s="6">
        <v>14.484999999999999</v>
      </c>
      <c r="U1149" s="6">
        <v>0</v>
      </c>
      <c r="V1149" s="6">
        <v>0</v>
      </c>
      <c r="W1149" s="6">
        <v>0.39500000000000002</v>
      </c>
      <c r="X1149" s="6">
        <v>17.7</v>
      </c>
      <c r="Y1149" s="6">
        <v>0</v>
      </c>
      <c r="Z1149" s="6">
        <v>1871.2974999999999</v>
      </c>
      <c r="AA1149" s="6">
        <v>0</v>
      </c>
      <c r="AB1149" s="6">
        <v>0</v>
      </c>
      <c r="AC1149" s="6">
        <v>7.35</v>
      </c>
      <c r="AD1149" s="6">
        <v>0</v>
      </c>
      <c r="AE1149" s="6">
        <v>0</v>
      </c>
      <c r="AF1149" s="6">
        <v>2.59</v>
      </c>
      <c r="AG1149" s="6">
        <v>31195.237499999999</v>
      </c>
      <c r="AH1149" s="6">
        <v>15.6625</v>
      </c>
      <c r="AI1149" s="6">
        <v>0</v>
      </c>
      <c r="AJ1149" s="6">
        <v>-9999</v>
      </c>
      <c r="AK1149" s="6">
        <v>3996.5725000000002</v>
      </c>
      <c r="AL1149" s="6">
        <v>41.32</v>
      </c>
      <c r="AM1149" s="6">
        <v>1888.9974999999999</v>
      </c>
      <c r="AN1149" s="6">
        <v>20.96</v>
      </c>
      <c r="AO1149" s="6">
        <v>30.66</v>
      </c>
      <c r="AP1149" s="6">
        <v>40.755000000000003</v>
      </c>
      <c r="AQ1149" s="6">
        <v>2.9474999999999998</v>
      </c>
      <c r="AR1149" s="6">
        <v>0</v>
      </c>
      <c r="AS1149" s="6">
        <v>0</v>
      </c>
      <c r="AT1149" s="6">
        <v>0</v>
      </c>
      <c r="AU1149" s="6">
        <v>0</v>
      </c>
      <c r="AV1149" s="6">
        <v>0</v>
      </c>
      <c r="AW1149" s="6">
        <v>0</v>
      </c>
      <c r="AX1149" s="6">
        <v>0</v>
      </c>
      <c r="AY1149" s="6">
        <v>0</v>
      </c>
      <c r="AZ1149" s="6">
        <v>0</v>
      </c>
      <c r="BA1149" s="6">
        <v>0</v>
      </c>
    </row>
    <row r="1150" spans="1:53" s="6" customFormat="1" x14ac:dyDescent="0.25">
      <c r="A1150" s="6">
        <v>2055</v>
      </c>
      <c r="B1150" s="6" t="s">
        <v>92</v>
      </c>
      <c r="C1150" s="6" t="s">
        <v>102</v>
      </c>
      <c r="D1150" s="16" t="s">
        <v>108</v>
      </c>
      <c r="E1150" s="6" t="s">
        <v>102</v>
      </c>
      <c r="F1150" s="6" t="s">
        <v>51</v>
      </c>
      <c r="G1150" s="6" t="s">
        <v>54</v>
      </c>
      <c r="H1150" s="6" t="s">
        <v>50</v>
      </c>
      <c r="I1150" s="6">
        <v>0.64829999999999999</v>
      </c>
      <c r="J1150" s="6">
        <v>1487.2925</v>
      </c>
      <c r="K1150" s="6">
        <v>2493.4050000000002</v>
      </c>
      <c r="L1150" s="6">
        <v>32.702500000000001</v>
      </c>
      <c r="M1150" s="6">
        <v>0</v>
      </c>
      <c r="N1150" s="6">
        <v>8.0850000000000009</v>
      </c>
      <c r="O1150" s="6">
        <v>0.3175</v>
      </c>
      <c r="P1150" s="6">
        <v>16.627500000000001</v>
      </c>
      <c r="Q1150" s="6">
        <v>40.26</v>
      </c>
      <c r="R1150" s="6">
        <v>0</v>
      </c>
      <c r="S1150" s="6">
        <v>5.5650000000000004</v>
      </c>
      <c r="T1150" s="6">
        <v>7.0824999999999996</v>
      </c>
      <c r="U1150" s="6">
        <v>0</v>
      </c>
      <c r="V1150" s="6">
        <v>0</v>
      </c>
      <c r="W1150" s="6">
        <v>0.31</v>
      </c>
      <c r="X1150" s="6">
        <v>17.510000000000002</v>
      </c>
      <c r="Y1150" s="6">
        <v>0</v>
      </c>
      <c r="Z1150" s="6">
        <v>1885.1025</v>
      </c>
      <c r="AA1150" s="6">
        <v>0</v>
      </c>
      <c r="AB1150" s="6">
        <v>0</v>
      </c>
      <c r="AC1150" s="6">
        <v>3.38</v>
      </c>
      <c r="AD1150" s="6">
        <v>0</v>
      </c>
      <c r="AE1150" s="6">
        <v>0</v>
      </c>
      <c r="AF1150" s="6">
        <v>2.3424999999999998</v>
      </c>
      <c r="AG1150" s="6">
        <v>31195.237499999999</v>
      </c>
      <c r="AH1150" s="6">
        <v>22.23</v>
      </c>
      <c r="AI1150" s="6">
        <v>0</v>
      </c>
      <c r="AJ1150" s="6">
        <v>-9999</v>
      </c>
      <c r="AK1150" s="6">
        <v>3980.6975000000002</v>
      </c>
      <c r="AL1150" s="6">
        <v>40.787500000000001</v>
      </c>
      <c r="AM1150" s="6">
        <v>1902.6125</v>
      </c>
      <c r="AN1150" s="6">
        <v>12.9575</v>
      </c>
      <c r="AO1150" s="6">
        <v>40.26</v>
      </c>
      <c r="AP1150" s="6">
        <v>42.237499999999997</v>
      </c>
      <c r="AQ1150" s="6">
        <v>2.66</v>
      </c>
      <c r="AR1150" s="6">
        <v>0</v>
      </c>
      <c r="AS1150" s="6">
        <v>0</v>
      </c>
      <c r="AT1150" s="6">
        <v>0</v>
      </c>
      <c r="AU1150" s="6">
        <v>0</v>
      </c>
      <c r="AV1150" s="6">
        <v>0</v>
      </c>
      <c r="AW1150" s="6">
        <v>0</v>
      </c>
      <c r="AX1150" s="6">
        <v>0</v>
      </c>
      <c r="AY1150" s="6">
        <v>0</v>
      </c>
      <c r="AZ1150" s="6">
        <v>0</v>
      </c>
      <c r="BA1150" s="6">
        <v>0</v>
      </c>
    </row>
    <row r="1151" spans="1:53" s="6" customFormat="1" x14ac:dyDescent="0.25">
      <c r="A1151" s="6">
        <v>2070</v>
      </c>
      <c r="B1151" s="6" t="s">
        <v>92</v>
      </c>
      <c r="C1151" s="6" t="s">
        <v>102</v>
      </c>
      <c r="D1151" s="16" t="s">
        <v>108</v>
      </c>
      <c r="E1151" s="6" t="s">
        <v>102</v>
      </c>
      <c r="F1151" s="6" t="s">
        <v>51</v>
      </c>
      <c r="G1151" s="6" t="s">
        <v>54</v>
      </c>
      <c r="H1151" s="6" t="s">
        <v>50</v>
      </c>
      <c r="I1151" s="6">
        <v>0.97850000000000004</v>
      </c>
      <c r="J1151" s="6">
        <v>1466.49</v>
      </c>
      <c r="K1151" s="6">
        <v>2475.73</v>
      </c>
      <c r="L1151" s="6">
        <v>31.8</v>
      </c>
      <c r="M1151" s="6">
        <v>0</v>
      </c>
      <c r="N1151" s="6">
        <v>8.0374999999999996</v>
      </c>
      <c r="O1151" s="6">
        <v>0.23</v>
      </c>
      <c r="P1151" s="6">
        <v>22.26</v>
      </c>
      <c r="Q1151" s="6">
        <v>39.24</v>
      </c>
      <c r="R1151" s="6">
        <v>0</v>
      </c>
      <c r="S1151" s="6">
        <v>4.9124999999999996</v>
      </c>
      <c r="T1151" s="6">
        <v>16.352499999999999</v>
      </c>
      <c r="U1151" s="6">
        <v>0</v>
      </c>
      <c r="V1151" s="6">
        <v>0</v>
      </c>
      <c r="W1151" s="6">
        <v>0.21</v>
      </c>
      <c r="X1151" s="6">
        <v>17.447500000000002</v>
      </c>
      <c r="Y1151" s="6">
        <v>0</v>
      </c>
      <c r="Z1151" s="6">
        <v>1893.02</v>
      </c>
      <c r="AA1151" s="6">
        <v>0</v>
      </c>
      <c r="AB1151" s="6">
        <v>0</v>
      </c>
      <c r="AC1151" s="6">
        <v>1.4975000000000001</v>
      </c>
      <c r="AD1151" s="6">
        <v>0</v>
      </c>
      <c r="AE1151" s="6">
        <v>0</v>
      </c>
      <c r="AF1151" s="6">
        <v>1.9524999999999999</v>
      </c>
      <c r="AG1151" s="6">
        <v>31195.237499999999</v>
      </c>
      <c r="AH1151" s="6">
        <v>43.032499999999999</v>
      </c>
      <c r="AI1151" s="6">
        <v>0</v>
      </c>
      <c r="AJ1151" s="6">
        <v>-9999</v>
      </c>
      <c r="AK1151" s="6">
        <v>3942.22</v>
      </c>
      <c r="AL1151" s="6">
        <v>39.837499999999999</v>
      </c>
      <c r="AM1151" s="6">
        <v>1910.4675</v>
      </c>
      <c r="AN1151" s="6">
        <v>21.475000000000001</v>
      </c>
      <c r="AO1151" s="6">
        <v>39.24</v>
      </c>
      <c r="AP1151" s="6">
        <v>66.790000000000006</v>
      </c>
      <c r="AQ1151" s="6">
        <v>2.1825000000000001</v>
      </c>
      <c r="AR1151" s="6">
        <v>0</v>
      </c>
      <c r="AS1151" s="6">
        <v>0</v>
      </c>
      <c r="AT1151" s="6">
        <v>0</v>
      </c>
      <c r="AU1151" s="6">
        <v>0</v>
      </c>
      <c r="AV1151" s="6">
        <v>0</v>
      </c>
      <c r="AW1151" s="6">
        <v>0</v>
      </c>
      <c r="AX1151" s="6">
        <v>0</v>
      </c>
      <c r="AY1151" s="6">
        <v>0</v>
      </c>
      <c r="AZ1151" s="6">
        <v>0</v>
      </c>
      <c r="BA1151" s="6">
        <v>0</v>
      </c>
    </row>
    <row r="1152" spans="1:53" s="6" customFormat="1" x14ac:dyDescent="0.25">
      <c r="A1152" s="6">
        <v>2085</v>
      </c>
      <c r="B1152" s="6" t="s">
        <v>92</v>
      </c>
      <c r="C1152" s="6" t="s">
        <v>102</v>
      </c>
      <c r="D1152" s="16" t="s">
        <v>108</v>
      </c>
      <c r="E1152" s="6" t="s">
        <v>102</v>
      </c>
      <c r="F1152" s="6" t="s">
        <v>51</v>
      </c>
      <c r="G1152" s="6" t="s">
        <v>54</v>
      </c>
      <c r="H1152" s="6" t="s">
        <v>50</v>
      </c>
      <c r="I1152" s="6">
        <v>1.3087</v>
      </c>
      <c r="J1152" s="6">
        <v>1436.9075</v>
      </c>
      <c r="K1152" s="6">
        <v>2448.415</v>
      </c>
      <c r="L1152" s="6">
        <v>31.262499999999999</v>
      </c>
      <c r="M1152" s="6">
        <v>0</v>
      </c>
      <c r="N1152" s="6">
        <v>8.0374999999999996</v>
      </c>
      <c r="O1152" s="6">
        <v>0.14249999999999999</v>
      </c>
      <c r="P1152" s="6">
        <v>32.395000000000003</v>
      </c>
      <c r="Q1152" s="6">
        <v>38.292499999999997</v>
      </c>
      <c r="R1152" s="6">
        <v>0</v>
      </c>
      <c r="S1152" s="6">
        <v>4.0049999999999999</v>
      </c>
      <c r="T1152" s="6">
        <v>19.8475</v>
      </c>
      <c r="U1152" s="6">
        <v>0</v>
      </c>
      <c r="V1152" s="6">
        <v>0</v>
      </c>
      <c r="W1152" s="6">
        <v>0.1275</v>
      </c>
      <c r="X1152" s="6">
        <v>17.322500000000002</v>
      </c>
      <c r="Y1152" s="6">
        <v>0</v>
      </c>
      <c r="Z1152" s="6">
        <v>1910.4925000000001</v>
      </c>
      <c r="AA1152" s="6">
        <v>0</v>
      </c>
      <c r="AB1152" s="6">
        <v>0</v>
      </c>
      <c r="AC1152" s="6">
        <v>0.8125</v>
      </c>
      <c r="AD1152" s="6">
        <v>0</v>
      </c>
      <c r="AE1152" s="6">
        <v>0</v>
      </c>
      <c r="AF1152" s="6">
        <v>1.5375000000000001</v>
      </c>
      <c r="AG1152" s="6">
        <v>31195.237499999999</v>
      </c>
      <c r="AH1152" s="6">
        <v>72.614999999999995</v>
      </c>
      <c r="AI1152" s="6">
        <v>0</v>
      </c>
      <c r="AJ1152" s="6">
        <v>-9999</v>
      </c>
      <c r="AK1152" s="6">
        <v>3885.3225000000002</v>
      </c>
      <c r="AL1152" s="6">
        <v>39.299999999999997</v>
      </c>
      <c r="AM1152" s="6">
        <v>1927.8150000000001</v>
      </c>
      <c r="AN1152" s="6">
        <v>23.98</v>
      </c>
      <c r="AO1152" s="6">
        <v>38.292499999999997</v>
      </c>
      <c r="AP1152" s="6">
        <v>105.82250000000001</v>
      </c>
      <c r="AQ1152" s="6">
        <v>1.68</v>
      </c>
      <c r="AR1152" s="6">
        <v>0</v>
      </c>
      <c r="AS1152" s="6">
        <v>0</v>
      </c>
      <c r="AT1152" s="6">
        <v>0</v>
      </c>
      <c r="AU1152" s="6">
        <v>0</v>
      </c>
      <c r="AV1152" s="6">
        <v>0</v>
      </c>
      <c r="AW1152" s="6">
        <v>0</v>
      </c>
      <c r="AX1152" s="6">
        <v>0</v>
      </c>
      <c r="AY1152" s="6">
        <v>0</v>
      </c>
      <c r="AZ1152" s="6">
        <v>0</v>
      </c>
      <c r="BA1152" s="6">
        <v>0</v>
      </c>
    </row>
    <row r="1153" spans="1:53" s="6" customFormat="1" x14ac:dyDescent="0.25">
      <c r="A1153" s="6">
        <v>2100</v>
      </c>
      <c r="B1153" s="6" t="s">
        <v>92</v>
      </c>
      <c r="C1153" s="6" t="s">
        <v>102</v>
      </c>
      <c r="D1153" s="16" t="s">
        <v>108</v>
      </c>
      <c r="E1153" s="6" t="s">
        <v>102</v>
      </c>
      <c r="F1153" s="6" t="s">
        <v>51</v>
      </c>
      <c r="G1153" s="6" t="s">
        <v>54</v>
      </c>
      <c r="H1153" s="6" t="s">
        <v>50</v>
      </c>
      <c r="I1153" s="6">
        <v>1.6326000000000001</v>
      </c>
      <c r="J1153" s="6">
        <v>1408.45</v>
      </c>
      <c r="K1153" s="6">
        <v>2423.5749999999998</v>
      </c>
      <c r="L1153" s="6">
        <v>30.83</v>
      </c>
      <c r="M1153" s="6">
        <v>0</v>
      </c>
      <c r="N1153" s="6">
        <v>8.0325000000000006</v>
      </c>
      <c r="O1153" s="6">
        <v>0.13750000000000001</v>
      </c>
      <c r="P1153" s="6">
        <v>33.952500000000001</v>
      </c>
      <c r="Q1153" s="6">
        <v>46.2</v>
      </c>
      <c r="R1153" s="6">
        <v>0</v>
      </c>
      <c r="S1153" s="6">
        <v>3.13</v>
      </c>
      <c r="T1153" s="6">
        <v>16.327500000000001</v>
      </c>
      <c r="U1153" s="6">
        <v>0</v>
      </c>
      <c r="V1153" s="6">
        <v>0</v>
      </c>
      <c r="W1153" s="6">
        <v>0.05</v>
      </c>
      <c r="X1153" s="6">
        <v>17.172499999999999</v>
      </c>
      <c r="Y1153" s="6">
        <v>0</v>
      </c>
      <c r="Z1153" s="6">
        <v>1931.4549999999999</v>
      </c>
      <c r="AA1153" s="6">
        <v>0</v>
      </c>
      <c r="AB1153" s="6">
        <v>0</v>
      </c>
      <c r="AC1153" s="6">
        <v>0.79749999999999999</v>
      </c>
      <c r="AD1153" s="6">
        <v>0</v>
      </c>
      <c r="AE1153" s="6">
        <v>0</v>
      </c>
      <c r="AF1153" s="6">
        <v>1.03</v>
      </c>
      <c r="AG1153" s="6">
        <v>31195.237499999999</v>
      </c>
      <c r="AH1153" s="6">
        <v>101.07250000000001</v>
      </c>
      <c r="AI1153" s="6">
        <v>0</v>
      </c>
      <c r="AJ1153" s="6">
        <v>-9999</v>
      </c>
      <c r="AK1153" s="6">
        <v>3832.0250000000001</v>
      </c>
      <c r="AL1153" s="6">
        <v>38.862499999999997</v>
      </c>
      <c r="AM1153" s="6">
        <v>1948.6275000000001</v>
      </c>
      <c r="AN1153" s="6">
        <v>19.5075</v>
      </c>
      <c r="AO1153" s="6">
        <v>46.2</v>
      </c>
      <c r="AP1153" s="6">
        <v>135.82249999999999</v>
      </c>
      <c r="AQ1153" s="6">
        <v>1.1675</v>
      </c>
      <c r="AR1153" s="6">
        <v>0</v>
      </c>
      <c r="AS1153" s="6">
        <v>0</v>
      </c>
      <c r="AT1153" s="6">
        <v>0</v>
      </c>
      <c r="AU1153" s="6">
        <v>0</v>
      </c>
      <c r="AV1153" s="6">
        <v>0</v>
      </c>
      <c r="AW1153" s="6">
        <v>0</v>
      </c>
      <c r="AX1153" s="6">
        <v>0</v>
      </c>
      <c r="AY1153" s="6">
        <v>0</v>
      </c>
      <c r="AZ1153" s="6">
        <v>0</v>
      </c>
      <c r="BA1153" s="6">
        <v>0</v>
      </c>
    </row>
    <row r="1154" spans="1:53" s="6" customFormat="1" x14ac:dyDescent="0.25">
      <c r="A1154" s="6">
        <v>0</v>
      </c>
      <c r="B1154" s="6" t="s">
        <v>97</v>
      </c>
      <c r="C1154" s="6" t="s">
        <v>102</v>
      </c>
      <c r="D1154" s="16" t="s">
        <v>107</v>
      </c>
      <c r="E1154" s="6" t="s">
        <v>102</v>
      </c>
      <c r="F1154" s="6" t="s">
        <v>51</v>
      </c>
      <c r="G1154" s="6" t="s">
        <v>54</v>
      </c>
      <c r="H1154" s="6" t="s">
        <v>50</v>
      </c>
      <c r="I1154" s="6">
        <v>0</v>
      </c>
      <c r="J1154" s="6">
        <v>1582.425</v>
      </c>
      <c r="K1154" s="6">
        <v>3193.1075000000001</v>
      </c>
      <c r="L1154" s="6">
        <v>171.875</v>
      </c>
      <c r="M1154" s="6">
        <v>0</v>
      </c>
      <c r="N1154" s="6">
        <v>24.125</v>
      </c>
      <c r="O1154" s="6">
        <v>5.9</v>
      </c>
      <c r="P1154" s="6">
        <v>31.177499999999998</v>
      </c>
      <c r="Q1154" s="6">
        <v>5.3550000000000004</v>
      </c>
      <c r="R1154" s="6">
        <v>0</v>
      </c>
      <c r="S1154" s="6">
        <v>29.655000000000001</v>
      </c>
      <c r="T1154" s="6">
        <v>0</v>
      </c>
      <c r="U1154" s="6">
        <v>0</v>
      </c>
      <c r="V1154" s="6">
        <v>0</v>
      </c>
      <c r="W1154" s="6">
        <v>0</v>
      </c>
      <c r="X1154" s="6">
        <v>43.762500000000003</v>
      </c>
      <c r="Y1154" s="6">
        <v>0</v>
      </c>
      <c r="Z1154" s="6">
        <v>5431.71</v>
      </c>
      <c r="AA1154" s="6">
        <v>0</v>
      </c>
      <c r="AB1154" s="6">
        <v>0</v>
      </c>
      <c r="AC1154" s="6">
        <v>374.35250000000002</v>
      </c>
      <c r="AD1154" s="6">
        <v>0</v>
      </c>
      <c r="AE1154" s="6">
        <v>0</v>
      </c>
      <c r="AF1154" s="6">
        <v>62.42</v>
      </c>
      <c r="AG1154" s="6">
        <v>17022.665000000001</v>
      </c>
      <c r="AH1154" s="6">
        <v>0</v>
      </c>
      <c r="AI1154" s="6">
        <v>0</v>
      </c>
      <c r="AJ1154" s="6">
        <v>-9999</v>
      </c>
      <c r="AK1154" s="6">
        <v>4775.5325000000003</v>
      </c>
      <c r="AL1154" s="6">
        <v>196</v>
      </c>
      <c r="AM1154" s="6">
        <v>5475.4724999999999</v>
      </c>
      <c r="AN1154" s="6">
        <v>29.655000000000001</v>
      </c>
      <c r="AO1154" s="6">
        <v>5.3550000000000004</v>
      </c>
      <c r="AP1154" s="6">
        <v>405.53</v>
      </c>
      <c r="AQ1154" s="6">
        <v>68.319999999999993</v>
      </c>
      <c r="AR1154" s="6">
        <v>0</v>
      </c>
      <c r="AS1154" s="6">
        <v>0</v>
      </c>
      <c r="AT1154" s="6">
        <v>0</v>
      </c>
      <c r="AU1154" s="6">
        <v>0</v>
      </c>
      <c r="AV1154" s="6">
        <v>0</v>
      </c>
      <c r="AW1154" s="6">
        <v>0</v>
      </c>
      <c r="AX1154" s="6">
        <v>0</v>
      </c>
      <c r="AY1154" s="6">
        <v>0</v>
      </c>
      <c r="AZ1154" s="6">
        <v>0</v>
      </c>
      <c r="BA1154" s="6">
        <v>0</v>
      </c>
    </row>
    <row r="1155" spans="1:53" s="6" customFormat="1" x14ac:dyDescent="0.25">
      <c r="A1155" s="6">
        <v>2010</v>
      </c>
      <c r="B1155" s="6" t="s">
        <v>97</v>
      </c>
      <c r="C1155" s="6" t="s">
        <v>102</v>
      </c>
      <c r="D1155" s="16" t="s">
        <v>107</v>
      </c>
      <c r="E1155" s="6" t="s">
        <v>102</v>
      </c>
      <c r="F1155" s="6" t="s">
        <v>51</v>
      </c>
      <c r="G1155" s="6" t="s">
        <v>54</v>
      </c>
      <c r="H1155" s="6" t="s">
        <v>50</v>
      </c>
      <c r="I1155" s="6">
        <v>0</v>
      </c>
      <c r="J1155" s="6">
        <v>1568.93</v>
      </c>
      <c r="K1155" s="6">
        <v>3136.9175</v>
      </c>
      <c r="L1155" s="6">
        <v>169.92250000000001</v>
      </c>
      <c r="M1155" s="6">
        <v>0</v>
      </c>
      <c r="N1155" s="6">
        <v>23.947500000000002</v>
      </c>
      <c r="O1155" s="6">
        <v>5.8975</v>
      </c>
      <c r="P1155" s="6">
        <v>87.322500000000005</v>
      </c>
      <c r="Q1155" s="6">
        <v>19.155899999999999</v>
      </c>
      <c r="R1155" s="6">
        <v>0</v>
      </c>
      <c r="S1155" s="6">
        <v>26.375</v>
      </c>
      <c r="T1155" s="6">
        <v>1.6675</v>
      </c>
      <c r="U1155" s="6">
        <v>0</v>
      </c>
      <c r="V1155" s="6">
        <v>0</v>
      </c>
      <c r="W1155" s="6">
        <v>0</v>
      </c>
      <c r="X1155" s="6">
        <v>43.762500000000003</v>
      </c>
      <c r="Y1155" s="6">
        <v>0</v>
      </c>
      <c r="Z1155" s="6">
        <v>5436.6324999999997</v>
      </c>
      <c r="AA1155" s="6">
        <v>0</v>
      </c>
      <c r="AB1155" s="6">
        <v>0</v>
      </c>
      <c r="AC1155" s="6">
        <v>359.58409999999998</v>
      </c>
      <c r="AD1155" s="6">
        <v>0</v>
      </c>
      <c r="AE1155" s="6">
        <v>0</v>
      </c>
      <c r="AF1155" s="6">
        <v>62.255000000000003</v>
      </c>
      <c r="AG1155" s="6">
        <v>17022.665000000001</v>
      </c>
      <c r="AH1155" s="6">
        <v>13.494999999999999</v>
      </c>
      <c r="AI1155" s="6">
        <v>0</v>
      </c>
      <c r="AJ1155" s="6">
        <v>-9999</v>
      </c>
      <c r="AK1155" s="6">
        <v>4705.8474999999999</v>
      </c>
      <c r="AL1155" s="6">
        <v>193.87</v>
      </c>
      <c r="AM1155" s="6">
        <v>5480.3950000000004</v>
      </c>
      <c r="AN1155" s="6">
        <v>28.0425</v>
      </c>
      <c r="AO1155" s="6">
        <v>19.155899999999999</v>
      </c>
      <c r="AP1155" s="6">
        <v>460.40159999999997</v>
      </c>
      <c r="AQ1155" s="6">
        <v>68.152500000000003</v>
      </c>
      <c r="AR1155" s="6">
        <v>0</v>
      </c>
      <c r="AS1155" s="6">
        <v>0</v>
      </c>
      <c r="AT1155" s="6">
        <v>0</v>
      </c>
      <c r="AU1155" s="6">
        <v>0</v>
      </c>
      <c r="AV1155" s="6">
        <v>0</v>
      </c>
      <c r="AW1155" s="6">
        <v>0</v>
      </c>
      <c r="AX1155" s="6">
        <v>0</v>
      </c>
      <c r="AY1155" s="6">
        <v>0</v>
      </c>
      <c r="AZ1155" s="6">
        <v>0</v>
      </c>
      <c r="BA1155" s="6">
        <v>0</v>
      </c>
    </row>
    <row r="1156" spans="1:53" s="6" customFormat="1" x14ac:dyDescent="0.25">
      <c r="A1156" s="6">
        <v>2025</v>
      </c>
      <c r="B1156" s="6" t="s">
        <v>97</v>
      </c>
      <c r="C1156" s="6" t="s">
        <v>102</v>
      </c>
      <c r="D1156" s="16" t="s">
        <v>107</v>
      </c>
      <c r="E1156" s="6" t="s">
        <v>102</v>
      </c>
      <c r="F1156" s="6" t="s">
        <v>51</v>
      </c>
      <c r="G1156" s="6" t="s">
        <v>54</v>
      </c>
      <c r="H1156" s="6" t="s">
        <v>50</v>
      </c>
      <c r="I1156" s="6">
        <v>0.16569999999999999</v>
      </c>
      <c r="J1156" s="6">
        <v>1560.45</v>
      </c>
      <c r="K1156" s="6">
        <v>3108.7950000000001</v>
      </c>
      <c r="L1156" s="6">
        <v>163.88749999999999</v>
      </c>
      <c r="M1156" s="6">
        <v>0</v>
      </c>
      <c r="N1156" s="6">
        <v>23.272500000000001</v>
      </c>
      <c r="O1156" s="6">
        <v>5.89</v>
      </c>
      <c r="P1156" s="6">
        <v>92.684399999999997</v>
      </c>
      <c r="Q1156" s="6">
        <v>49.829099999999997</v>
      </c>
      <c r="R1156" s="6">
        <v>0</v>
      </c>
      <c r="S1156" s="6">
        <v>25.299099999999999</v>
      </c>
      <c r="T1156" s="6">
        <v>7.8573000000000004</v>
      </c>
      <c r="U1156" s="6">
        <v>0</v>
      </c>
      <c r="V1156" s="6">
        <v>0</v>
      </c>
      <c r="W1156" s="6">
        <v>0</v>
      </c>
      <c r="X1156" s="6">
        <v>43.767800000000001</v>
      </c>
      <c r="Y1156" s="6">
        <v>0</v>
      </c>
      <c r="Z1156" s="6">
        <v>5439.2849999999999</v>
      </c>
      <c r="AA1156" s="6">
        <v>0</v>
      </c>
      <c r="AB1156" s="6">
        <v>0</v>
      </c>
      <c r="AC1156" s="6">
        <v>350.7937</v>
      </c>
      <c r="AD1156" s="6">
        <v>0</v>
      </c>
      <c r="AE1156" s="6">
        <v>0</v>
      </c>
      <c r="AF1156" s="6">
        <v>62.078600000000002</v>
      </c>
      <c r="AG1156" s="6">
        <v>17022.665000000001</v>
      </c>
      <c r="AH1156" s="6">
        <v>21.975000000000001</v>
      </c>
      <c r="AI1156" s="6">
        <v>0</v>
      </c>
      <c r="AJ1156" s="6">
        <v>-9999</v>
      </c>
      <c r="AK1156" s="6">
        <v>4669.2449999999999</v>
      </c>
      <c r="AL1156" s="6">
        <v>187.16</v>
      </c>
      <c r="AM1156" s="6">
        <v>5483.0528000000004</v>
      </c>
      <c r="AN1156" s="6">
        <v>33.156500000000001</v>
      </c>
      <c r="AO1156" s="6">
        <v>49.829099999999997</v>
      </c>
      <c r="AP1156" s="6">
        <v>465.45310000000001</v>
      </c>
      <c r="AQ1156" s="6">
        <v>67.968599999999995</v>
      </c>
      <c r="AR1156" s="6">
        <v>0</v>
      </c>
      <c r="AS1156" s="6">
        <v>0</v>
      </c>
      <c r="AT1156" s="6">
        <v>0</v>
      </c>
      <c r="AU1156" s="6">
        <v>0</v>
      </c>
      <c r="AV1156" s="6">
        <v>0</v>
      </c>
      <c r="AW1156" s="6">
        <v>0</v>
      </c>
      <c r="AX1156" s="6">
        <v>0</v>
      </c>
      <c r="AY1156" s="6">
        <v>0</v>
      </c>
      <c r="AZ1156" s="6">
        <v>0</v>
      </c>
      <c r="BA1156" s="6">
        <v>0</v>
      </c>
    </row>
    <row r="1157" spans="1:53" s="6" customFormat="1" x14ac:dyDescent="0.25">
      <c r="A1157" s="6">
        <v>2040</v>
      </c>
      <c r="B1157" s="6" t="s">
        <v>97</v>
      </c>
      <c r="C1157" s="6" t="s">
        <v>102</v>
      </c>
      <c r="D1157" s="16" t="s">
        <v>107</v>
      </c>
      <c r="E1157" s="6" t="s">
        <v>102</v>
      </c>
      <c r="F1157" s="6" t="s">
        <v>51</v>
      </c>
      <c r="G1157" s="6" t="s">
        <v>54</v>
      </c>
      <c r="H1157" s="6" t="s">
        <v>50</v>
      </c>
      <c r="I1157" s="6">
        <v>0.40699999999999997</v>
      </c>
      <c r="J1157" s="6">
        <v>1532.1578</v>
      </c>
      <c r="K1157" s="6">
        <v>3047.56</v>
      </c>
      <c r="L1157" s="6">
        <v>154.5855</v>
      </c>
      <c r="M1157" s="6">
        <v>0</v>
      </c>
      <c r="N1157" s="6">
        <v>19.838999999999999</v>
      </c>
      <c r="O1157" s="6">
        <v>5.8475000000000001</v>
      </c>
      <c r="P1157" s="6">
        <v>135.4393</v>
      </c>
      <c r="Q1157" s="6">
        <v>250.91249999999999</v>
      </c>
      <c r="R1157" s="6">
        <v>0</v>
      </c>
      <c r="S1157" s="6">
        <v>24.29</v>
      </c>
      <c r="T1157" s="6">
        <v>14.367100000000001</v>
      </c>
      <c r="U1157" s="6">
        <v>0</v>
      </c>
      <c r="V1157" s="6">
        <v>0</v>
      </c>
      <c r="W1157" s="6">
        <v>0</v>
      </c>
      <c r="X1157" s="6">
        <v>42.777900000000002</v>
      </c>
      <c r="Y1157" s="6">
        <v>0</v>
      </c>
      <c r="Z1157" s="6">
        <v>5448.4592000000002</v>
      </c>
      <c r="AA1157" s="6">
        <v>0</v>
      </c>
      <c r="AB1157" s="6">
        <v>0</v>
      </c>
      <c r="AC1157" s="6">
        <v>169.12360000000001</v>
      </c>
      <c r="AD1157" s="6">
        <v>0</v>
      </c>
      <c r="AE1157" s="6">
        <v>0</v>
      </c>
      <c r="AF1157" s="6">
        <v>60.238500000000002</v>
      </c>
      <c r="AG1157" s="6">
        <v>17022.665000000001</v>
      </c>
      <c r="AH1157" s="6">
        <v>50.267200000000003</v>
      </c>
      <c r="AI1157" s="6">
        <v>0</v>
      </c>
      <c r="AJ1157" s="6">
        <v>-9999</v>
      </c>
      <c r="AK1157" s="6">
        <v>4579.7178000000004</v>
      </c>
      <c r="AL1157" s="6">
        <v>174.42449999999999</v>
      </c>
      <c r="AM1157" s="6">
        <v>5491.2371000000003</v>
      </c>
      <c r="AN1157" s="6">
        <v>38.6571</v>
      </c>
      <c r="AO1157" s="6">
        <v>250.91249999999999</v>
      </c>
      <c r="AP1157" s="6">
        <v>354.83010000000002</v>
      </c>
      <c r="AQ1157" s="6">
        <v>66.085999999999999</v>
      </c>
      <c r="AR1157" s="6">
        <v>0</v>
      </c>
      <c r="AS1157" s="6">
        <v>0</v>
      </c>
      <c r="AT1157" s="6">
        <v>0</v>
      </c>
      <c r="AU1157" s="6">
        <v>0</v>
      </c>
      <c r="AV1157" s="6">
        <v>0</v>
      </c>
      <c r="AW1157" s="6">
        <v>0</v>
      </c>
      <c r="AX1157" s="6">
        <v>0</v>
      </c>
      <c r="AY1157" s="6">
        <v>0</v>
      </c>
      <c r="AZ1157" s="6">
        <v>0</v>
      </c>
      <c r="BA1157" s="6">
        <v>0</v>
      </c>
    </row>
    <row r="1158" spans="1:53" s="6" customFormat="1" x14ac:dyDescent="0.25">
      <c r="A1158" s="6">
        <v>2055</v>
      </c>
      <c r="B1158" s="6" t="s">
        <v>97</v>
      </c>
      <c r="C1158" s="6" t="s">
        <v>102</v>
      </c>
      <c r="D1158" s="16" t="s">
        <v>107</v>
      </c>
      <c r="E1158" s="6" t="s">
        <v>102</v>
      </c>
      <c r="F1158" s="6" t="s">
        <v>51</v>
      </c>
      <c r="G1158" s="6" t="s">
        <v>54</v>
      </c>
      <c r="H1158" s="6" t="s">
        <v>50</v>
      </c>
      <c r="I1158" s="6">
        <v>0.64829999999999999</v>
      </c>
      <c r="J1158" s="6">
        <v>1490.8109999999999</v>
      </c>
      <c r="K1158" s="6">
        <v>2979.3</v>
      </c>
      <c r="L1158" s="6">
        <v>148.9014</v>
      </c>
      <c r="M1158" s="6">
        <v>0</v>
      </c>
      <c r="N1158" s="6">
        <v>17.322500000000002</v>
      </c>
      <c r="O1158" s="6">
        <v>5.7625000000000002</v>
      </c>
      <c r="P1158" s="6">
        <v>140.27119999999999</v>
      </c>
      <c r="Q1158" s="6">
        <v>420.1431</v>
      </c>
      <c r="R1158" s="6">
        <v>0</v>
      </c>
      <c r="S1158" s="6">
        <v>22.4175</v>
      </c>
      <c r="T1158" s="6">
        <v>12.826700000000001</v>
      </c>
      <c r="U1158" s="6">
        <v>0</v>
      </c>
      <c r="V1158" s="6">
        <v>0</v>
      </c>
      <c r="W1158" s="6">
        <v>0</v>
      </c>
      <c r="X1158" s="6">
        <v>40.822000000000003</v>
      </c>
      <c r="Y1158" s="6">
        <v>0</v>
      </c>
      <c r="Z1158" s="6">
        <v>5465.1680999999999</v>
      </c>
      <c r="AA1158" s="6">
        <v>0</v>
      </c>
      <c r="AB1158" s="6">
        <v>0</v>
      </c>
      <c r="AC1158" s="6">
        <v>72.060100000000006</v>
      </c>
      <c r="AD1158" s="6">
        <v>0</v>
      </c>
      <c r="AE1158" s="6">
        <v>0</v>
      </c>
      <c r="AF1158" s="6">
        <v>48.445</v>
      </c>
      <c r="AG1158" s="6">
        <v>17022.665000000001</v>
      </c>
      <c r="AH1158" s="6">
        <v>91.614000000000004</v>
      </c>
      <c r="AI1158" s="6">
        <v>0</v>
      </c>
      <c r="AJ1158" s="6">
        <v>-9999</v>
      </c>
      <c r="AK1158" s="6">
        <v>4470.1109999999999</v>
      </c>
      <c r="AL1158" s="6">
        <v>166.22389999999999</v>
      </c>
      <c r="AM1158" s="6">
        <v>5505.9901</v>
      </c>
      <c r="AN1158" s="6">
        <v>35.244199999999999</v>
      </c>
      <c r="AO1158" s="6">
        <v>420.1431</v>
      </c>
      <c r="AP1158" s="6">
        <v>303.9452</v>
      </c>
      <c r="AQ1158" s="6">
        <v>54.207500000000003</v>
      </c>
      <c r="AR1158" s="6">
        <v>0</v>
      </c>
      <c r="AS1158" s="6">
        <v>0</v>
      </c>
      <c r="AT1158" s="6">
        <v>0</v>
      </c>
      <c r="AU1158" s="6">
        <v>0</v>
      </c>
      <c r="AV1158" s="6">
        <v>0</v>
      </c>
      <c r="AW1158" s="6">
        <v>0</v>
      </c>
      <c r="AX1158" s="6">
        <v>0</v>
      </c>
      <c r="AY1158" s="6">
        <v>0</v>
      </c>
      <c r="AZ1158" s="6">
        <v>0</v>
      </c>
      <c r="BA1158" s="6">
        <v>0</v>
      </c>
    </row>
    <row r="1159" spans="1:53" s="6" customFormat="1" x14ac:dyDescent="0.25">
      <c r="A1159" s="6">
        <v>2070</v>
      </c>
      <c r="B1159" s="6" t="s">
        <v>97</v>
      </c>
      <c r="C1159" s="6" t="s">
        <v>102</v>
      </c>
      <c r="D1159" s="16" t="s">
        <v>107</v>
      </c>
      <c r="E1159" s="6" t="s">
        <v>102</v>
      </c>
      <c r="F1159" s="6" t="s">
        <v>51</v>
      </c>
      <c r="G1159" s="6" t="s">
        <v>54</v>
      </c>
      <c r="H1159" s="6" t="s">
        <v>50</v>
      </c>
      <c r="I1159" s="6">
        <v>0.97850000000000004</v>
      </c>
      <c r="J1159" s="6">
        <v>1410.8683000000001</v>
      </c>
      <c r="K1159" s="6">
        <v>2868.0925000000002</v>
      </c>
      <c r="L1159" s="6">
        <v>130.32689999999999</v>
      </c>
      <c r="M1159" s="6">
        <v>0</v>
      </c>
      <c r="N1159" s="6">
        <v>13.17</v>
      </c>
      <c r="O1159" s="6">
        <v>5.5125000000000002</v>
      </c>
      <c r="P1159" s="6">
        <v>166.23519999999999</v>
      </c>
      <c r="Q1159" s="6">
        <v>321.03550000000001</v>
      </c>
      <c r="R1159" s="6">
        <v>0</v>
      </c>
      <c r="S1159" s="6">
        <v>19.0808</v>
      </c>
      <c r="T1159" s="6">
        <v>253.47989999999999</v>
      </c>
      <c r="U1159" s="6">
        <v>0</v>
      </c>
      <c r="V1159" s="6">
        <v>0</v>
      </c>
      <c r="W1159" s="6">
        <v>0</v>
      </c>
      <c r="X1159" s="6">
        <v>39.025199999999998</v>
      </c>
      <c r="Y1159" s="6">
        <v>0</v>
      </c>
      <c r="Z1159" s="6">
        <v>5483.6189000000004</v>
      </c>
      <c r="AA1159" s="6">
        <v>0</v>
      </c>
      <c r="AB1159" s="6">
        <v>0</v>
      </c>
      <c r="AC1159" s="6">
        <v>40.822499999999998</v>
      </c>
      <c r="AD1159" s="6">
        <v>0</v>
      </c>
      <c r="AE1159" s="6">
        <v>0</v>
      </c>
      <c r="AF1159" s="6">
        <v>33.04</v>
      </c>
      <c r="AG1159" s="6">
        <v>17022.665000000001</v>
      </c>
      <c r="AH1159" s="6">
        <v>171.55670000000001</v>
      </c>
      <c r="AI1159" s="6">
        <v>0</v>
      </c>
      <c r="AJ1159" s="6">
        <v>-9999</v>
      </c>
      <c r="AK1159" s="6">
        <v>4278.9607999999998</v>
      </c>
      <c r="AL1159" s="6">
        <v>143.49690000000001</v>
      </c>
      <c r="AM1159" s="6">
        <v>5522.6441000000004</v>
      </c>
      <c r="AN1159" s="6">
        <v>272.56079999999997</v>
      </c>
      <c r="AO1159" s="6">
        <v>321.03550000000001</v>
      </c>
      <c r="AP1159" s="6">
        <v>378.61439999999999</v>
      </c>
      <c r="AQ1159" s="6">
        <v>38.552500000000002</v>
      </c>
      <c r="AR1159" s="6">
        <v>0</v>
      </c>
      <c r="AS1159" s="6">
        <v>0</v>
      </c>
      <c r="AT1159" s="6">
        <v>0</v>
      </c>
      <c r="AU1159" s="6">
        <v>0</v>
      </c>
      <c r="AV1159" s="6">
        <v>0</v>
      </c>
      <c r="AW1159" s="6">
        <v>0</v>
      </c>
      <c r="AX1159" s="6">
        <v>0</v>
      </c>
      <c r="AY1159" s="6">
        <v>0</v>
      </c>
      <c r="AZ1159" s="6">
        <v>0</v>
      </c>
      <c r="BA1159" s="6">
        <v>0</v>
      </c>
    </row>
    <row r="1160" spans="1:53" s="6" customFormat="1" x14ac:dyDescent="0.25">
      <c r="A1160" s="6">
        <v>2085</v>
      </c>
      <c r="B1160" s="6" t="s">
        <v>97</v>
      </c>
      <c r="C1160" s="6" t="s">
        <v>102</v>
      </c>
      <c r="D1160" s="16" t="s">
        <v>107</v>
      </c>
      <c r="E1160" s="6" t="s">
        <v>102</v>
      </c>
      <c r="F1160" s="6" t="s">
        <v>51</v>
      </c>
      <c r="G1160" s="6" t="s">
        <v>54</v>
      </c>
      <c r="H1160" s="6" t="s">
        <v>50</v>
      </c>
      <c r="I1160" s="6">
        <v>1.3087</v>
      </c>
      <c r="J1160" s="6">
        <v>1325.7892999999999</v>
      </c>
      <c r="K1160" s="6">
        <v>2749.4225000000001</v>
      </c>
      <c r="L1160" s="6">
        <v>107.6825</v>
      </c>
      <c r="M1160" s="6">
        <v>0</v>
      </c>
      <c r="N1160" s="6">
        <v>11.3825</v>
      </c>
      <c r="O1160" s="6">
        <v>4.5625</v>
      </c>
      <c r="P1160" s="6">
        <v>174.511</v>
      </c>
      <c r="Q1160" s="6">
        <v>321.5147</v>
      </c>
      <c r="R1160" s="6">
        <v>0</v>
      </c>
      <c r="S1160" s="6">
        <v>15.0656</v>
      </c>
      <c r="T1160" s="6">
        <v>161.5033</v>
      </c>
      <c r="U1160" s="6">
        <v>0</v>
      </c>
      <c r="V1160" s="6">
        <v>0</v>
      </c>
      <c r="W1160" s="6">
        <v>0</v>
      </c>
      <c r="X1160" s="6">
        <v>32.778799999999997</v>
      </c>
      <c r="Y1160" s="6">
        <v>0</v>
      </c>
      <c r="Z1160" s="6">
        <v>5747.6962000000003</v>
      </c>
      <c r="AA1160" s="6">
        <v>0</v>
      </c>
      <c r="AB1160" s="6">
        <v>0</v>
      </c>
      <c r="AC1160" s="6">
        <v>24.102900000000002</v>
      </c>
      <c r="AD1160" s="6">
        <v>0</v>
      </c>
      <c r="AE1160" s="6">
        <v>0</v>
      </c>
      <c r="AF1160" s="6">
        <v>23.217500000000001</v>
      </c>
      <c r="AG1160" s="6">
        <v>17022.665000000001</v>
      </c>
      <c r="AH1160" s="6">
        <v>256.63569999999999</v>
      </c>
      <c r="AI1160" s="6">
        <v>0</v>
      </c>
      <c r="AJ1160" s="6">
        <v>-9999</v>
      </c>
      <c r="AK1160" s="6">
        <v>4075.2118</v>
      </c>
      <c r="AL1160" s="6">
        <v>119.065</v>
      </c>
      <c r="AM1160" s="6">
        <v>5780.4750000000004</v>
      </c>
      <c r="AN1160" s="6">
        <v>176.56890000000001</v>
      </c>
      <c r="AO1160" s="6">
        <v>321.5147</v>
      </c>
      <c r="AP1160" s="6">
        <v>455.24970000000002</v>
      </c>
      <c r="AQ1160" s="6">
        <v>27.78</v>
      </c>
      <c r="AR1160" s="6">
        <v>0</v>
      </c>
      <c r="AS1160" s="6">
        <v>0</v>
      </c>
      <c r="AT1160" s="6">
        <v>0</v>
      </c>
      <c r="AU1160" s="6">
        <v>0</v>
      </c>
      <c r="AV1160" s="6">
        <v>0</v>
      </c>
      <c r="AW1160" s="6">
        <v>0</v>
      </c>
      <c r="AX1160" s="6">
        <v>0</v>
      </c>
      <c r="AY1160" s="6">
        <v>0</v>
      </c>
      <c r="AZ1160" s="6">
        <v>0</v>
      </c>
      <c r="BA1160" s="6">
        <v>0</v>
      </c>
    </row>
    <row r="1161" spans="1:53" s="6" customFormat="1" x14ac:dyDescent="0.25">
      <c r="A1161" s="6">
        <v>2100</v>
      </c>
      <c r="B1161" s="6" t="s">
        <v>97</v>
      </c>
      <c r="C1161" s="6" t="s">
        <v>102</v>
      </c>
      <c r="D1161" s="16" t="s">
        <v>107</v>
      </c>
      <c r="E1161" s="6" t="s">
        <v>102</v>
      </c>
      <c r="F1161" s="6" t="s">
        <v>51</v>
      </c>
      <c r="G1161" s="6" t="s">
        <v>54</v>
      </c>
      <c r="H1161" s="6" t="s">
        <v>50</v>
      </c>
      <c r="I1161" s="6">
        <v>1.6326000000000001</v>
      </c>
      <c r="J1161" s="6">
        <v>1244.8462999999999</v>
      </c>
      <c r="K1161" s="6">
        <v>2659.8474999999999</v>
      </c>
      <c r="L1161" s="6">
        <v>98.432500000000005</v>
      </c>
      <c r="M1161" s="6">
        <v>0</v>
      </c>
      <c r="N1161" s="6">
        <v>11.05</v>
      </c>
      <c r="O1161" s="6">
        <v>3.4925000000000002</v>
      </c>
      <c r="P1161" s="6">
        <v>131.20349999999999</v>
      </c>
      <c r="Q1161" s="6">
        <v>318.86930000000001</v>
      </c>
      <c r="R1161" s="6">
        <v>0</v>
      </c>
      <c r="S1161" s="6">
        <v>11.247400000000001</v>
      </c>
      <c r="T1161" s="6">
        <v>160.60300000000001</v>
      </c>
      <c r="U1161" s="6">
        <v>0</v>
      </c>
      <c r="V1161" s="6">
        <v>0</v>
      </c>
      <c r="W1161" s="6">
        <v>0</v>
      </c>
      <c r="X1161" s="6">
        <v>32.592500000000001</v>
      </c>
      <c r="Y1161" s="6">
        <v>0</v>
      </c>
      <c r="Z1161" s="6">
        <v>5913.433</v>
      </c>
      <c r="AA1161" s="6">
        <v>0</v>
      </c>
      <c r="AB1161" s="6">
        <v>0</v>
      </c>
      <c r="AC1161" s="6">
        <v>15.6188</v>
      </c>
      <c r="AD1161" s="6">
        <v>0</v>
      </c>
      <c r="AE1161" s="6">
        <v>0</v>
      </c>
      <c r="AF1161" s="6">
        <v>17.05</v>
      </c>
      <c r="AG1161" s="6">
        <v>17022.665000000001</v>
      </c>
      <c r="AH1161" s="6">
        <v>337.57870000000003</v>
      </c>
      <c r="AI1161" s="6">
        <v>0</v>
      </c>
      <c r="AJ1161" s="6">
        <v>-9999</v>
      </c>
      <c r="AK1161" s="6">
        <v>3904.6938</v>
      </c>
      <c r="AL1161" s="6">
        <v>109.4825</v>
      </c>
      <c r="AM1161" s="6">
        <v>5946.0254999999997</v>
      </c>
      <c r="AN1161" s="6">
        <v>171.85040000000001</v>
      </c>
      <c r="AO1161" s="6">
        <v>318.86930000000001</v>
      </c>
      <c r="AP1161" s="6">
        <v>484.40100000000001</v>
      </c>
      <c r="AQ1161" s="6">
        <v>20.5425</v>
      </c>
      <c r="AR1161" s="6">
        <v>0</v>
      </c>
      <c r="AS1161" s="6">
        <v>0</v>
      </c>
      <c r="AT1161" s="6">
        <v>0</v>
      </c>
      <c r="AU1161" s="6">
        <v>0</v>
      </c>
      <c r="AV1161" s="6">
        <v>0</v>
      </c>
      <c r="AW1161" s="6">
        <v>0</v>
      </c>
      <c r="AX1161" s="6">
        <v>0</v>
      </c>
      <c r="AY1161" s="6">
        <v>0</v>
      </c>
      <c r="AZ1161" s="6">
        <v>0</v>
      </c>
      <c r="BA1161" s="6">
        <v>0</v>
      </c>
    </row>
    <row r="1162" spans="1:53" s="6" customFormat="1" x14ac:dyDescent="0.25">
      <c r="A1162" s="6">
        <v>0</v>
      </c>
      <c r="B1162" s="6" t="s">
        <v>98</v>
      </c>
      <c r="C1162" s="6" t="s">
        <v>102</v>
      </c>
      <c r="D1162" s="16" t="s">
        <v>109</v>
      </c>
      <c r="E1162" s="6" t="s">
        <v>102</v>
      </c>
      <c r="F1162" s="6" t="s">
        <v>51</v>
      </c>
      <c r="G1162" s="6" t="s">
        <v>54</v>
      </c>
      <c r="H1162" s="6" t="s">
        <v>50</v>
      </c>
      <c r="I1162" s="6">
        <v>0</v>
      </c>
      <c r="J1162" s="6">
        <v>194.625</v>
      </c>
      <c r="K1162" s="6">
        <v>225.91249999999999</v>
      </c>
      <c r="L1162" s="6">
        <v>22.045000000000002</v>
      </c>
      <c r="M1162" s="6">
        <v>0</v>
      </c>
      <c r="N1162" s="6">
        <v>0.22750000000000001</v>
      </c>
      <c r="O1162" s="6">
        <v>0</v>
      </c>
      <c r="P1162" s="6">
        <v>0.58750000000000002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1.1475</v>
      </c>
      <c r="Y1162" s="6">
        <v>2.3224999999999998</v>
      </c>
      <c r="Z1162" s="6">
        <v>118.83499999999999</v>
      </c>
      <c r="AA1162" s="6">
        <v>0</v>
      </c>
      <c r="AB1162" s="6">
        <v>0</v>
      </c>
      <c r="AC1162" s="6">
        <v>16.327500000000001</v>
      </c>
      <c r="AD1162" s="6">
        <v>0</v>
      </c>
      <c r="AE1162" s="6">
        <v>0</v>
      </c>
      <c r="AF1162" s="6">
        <v>0.17249999999999999</v>
      </c>
      <c r="AG1162" s="6">
        <v>9820.0375000000004</v>
      </c>
      <c r="AH1162" s="6">
        <v>0</v>
      </c>
      <c r="AI1162" s="6">
        <v>0</v>
      </c>
      <c r="AJ1162" s="6">
        <v>-9999</v>
      </c>
      <c r="AK1162" s="6">
        <v>420.53750000000002</v>
      </c>
      <c r="AL1162" s="6">
        <v>22.272500000000001</v>
      </c>
      <c r="AM1162" s="6">
        <v>122.30500000000001</v>
      </c>
      <c r="AN1162" s="6">
        <v>0</v>
      </c>
      <c r="AO1162" s="6">
        <v>0</v>
      </c>
      <c r="AP1162" s="6">
        <v>16.914999999999999</v>
      </c>
      <c r="AQ1162" s="6">
        <v>0.17249999999999999</v>
      </c>
      <c r="AR1162" s="6">
        <v>0</v>
      </c>
      <c r="AS1162" s="6">
        <v>0</v>
      </c>
      <c r="AT1162" s="6">
        <v>0</v>
      </c>
      <c r="AU1162" s="6">
        <v>0</v>
      </c>
      <c r="AV1162" s="6">
        <v>0</v>
      </c>
      <c r="AW1162" s="6">
        <v>0</v>
      </c>
      <c r="AX1162" s="6">
        <v>0</v>
      </c>
      <c r="AY1162" s="6">
        <v>0</v>
      </c>
      <c r="AZ1162" s="6">
        <v>0</v>
      </c>
      <c r="BA1162" s="6">
        <v>0</v>
      </c>
    </row>
    <row r="1163" spans="1:53" s="6" customFormat="1" x14ac:dyDescent="0.25">
      <c r="A1163" s="6">
        <v>2010</v>
      </c>
      <c r="B1163" s="6" t="s">
        <v>98</v>
      </c>
      <c r="C1163" s="6" t="s">
        <v>102</v>
      </c>
      <c r="D1163" s="16" t="s">
        <v>109</v>
      </c>
      <c r="E1163" s="6" t="s">
        <v>102</v>
      </c>
      <c r="F1163" s="6" t="s">
        <v>51</v>
      </c>
      <c r="G1163" s="6" t="s">
        <v>54</v>
      </c>
      <c r="H1163" s="6" t="s">
        <v>50</v>
      </c>
      <c r="I1163" s="6">
        <v>0</v>
      </c>
      <c r="J1163" s="6">
        <v>193.42750000000001</v>
      </c>
      <c r="K1163" s="6">
        <v>221.595</v>
      </c>
      <c r="L1163" s="6">
        <v>22.017499999999998</v>
      </c>
      <c r="M1163" s="6">
        <v>0</v>
      </c>
      <c r="N1163" s="6">
        <v>0.22750000000000001</v>
      </c>
      <c r="O1163" s="6">
        <v>0</v>
      </c>
      <c r="P1163" s="6">
        <v>4.9225000000000003</v>
      </c>
      <c r="Q1163" s="6">
        <v>0.45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1.1475</v>
      </c>
      <c r="Y1163" s="6">
        <v>1.7925</v>
      </c>
      <c r="Z1163" s="6">
        <v>119.36499999999999</v>
      </c>
      <c r="AA1163" s="6">
        <v>0</v>
      </c>
      <c r="AB1163" s="6">
        <v>0</v>
      </c>
      <c r="AC1163" s="6">
        <v>15.887499999999999</v>
      </c>
      <c r="AD1163" s="6">
        <v>0</v>
      </c>
      <c r="AE1163" s="6">
        <v>0</v>
      </c>
      <c r="AF1163" s="6">
        <v>0.17249999999999999</v>
      </c>
      <c r="AG1163" s="6">
        <v>9820.0375000000004</v>
      </c>
      <c r="AH1163" s="6">
        <v>1.1975</v>
      </c>
      <c r="AI1163" s="6">
        <v>0</v>
      </c>
      <c r="AJ1163" s="6">
        <v>-9999</v>
      </c>
      <c r="AK1163" s="6">
        <v>415.02249999999998</v>
      </c>
      <c r="AL1163" s="6">
        <v>22.245000000000001</v>
      </c>
      <c r="AM1163" s="6">
        <v>122.30500000000001</v>
      </c>
      <c r="AN1163" s="6">
        <v>0</v>
      </c>
      <c r="AO1163" s="6">
        <v>0.45</v>
      </c>
      <c r="AP1163" s="6">
        <v>22.0075</v>
      </c>
      <c r="AQ1163" s="6">
        <v>0.17249999999999999</v>
      </c>
      <c r="AR1163" s="6">
        <v>0</v>
      </c>
      <c r="AS1163" s="6">
        <v>0</v>
      </c>
      <c r="AT1163" s="6">
        <v>0</v>
      </c>
      <c r="AU1163" s="6">
        <v>0</v>
      </c>
      <c r="AV1163" s="6">
        <v>0</v>
      </c>
      <c r="AW1163" s="6">
        <v>0</v>
      </c>
      <c r="AX1163" s="6">
        <v>0</v>
      </c>
      <c r="AY1163" s="6">
        <v>0</v>
      </c>
      <c r="AZ1163" s="6">
        <v>0</v>
      </c>
      <c r="BA1163" s="6">
        <v>0</v>
      </c>
    </row>
    <row r="1164" spans="1:53" s="6" customFormat="1" x14ac:dyDescent="0.25">
      <c r="A1164" s="6">
        <v>2025</v>
      </c>
      <c r="B1164" s="6" t="s">
        <v>98</v>
      </c>
      <c r="C1164" s="6" t="s">
        <v>102</v>
      </c>
      <c r="D1164" s="16" t="s">
        <v>109</v>
      </c>
      <c r="E1164" s="6" t="s">
        <v>102</v>
      </c>
      <c r="F1164" s="6" t="s">
        <v>51</v>
      </c>
      <c r="G1164" s="6" t="s">
        <v>54</v>
      </c>
      <c r="H1164" s="6" t="s">
        <v>50</v>
      </c>
      <c r="I1164" s="6">
        <v>0.16569999999999999</v>
      </c>
      <c r="J1164" s="6">
        <v>192.97749999999999</v>
      </c>
      <c r="K1164" s="6">
        <v>219.58750000000001</v>
      </c>
      <c r="L1164" s="6">
        <v>22.002500000000001</v>
      </c>
      <c r="M1164" s="6">
        <v>0</v>
      </c>
      <c r="N1164" s="6">
        <v>0.22750000000000001</v>
      </c>
      <c r="O1164" s="6">
        <v>0</v>
      </c>
      <c r="P1164" s="6">
        <v>4.8125</v>
      </c>
      <c r="Q1164" s="6">
        <v>2.69</v>
      </c>
      <c r="R1164" s="6">
        <v>0</v>
      </c>
      <c r="S1164" s="6">
        <v>0</v>
      </c>
      <c r="T1164" s="6">
        <v>0.16739999999999999</v>
      </c>
      <c r="U1164" s="6">
        <v>0</v>
      </c>
      <c r="V1164" s="6">
        <v>0</v>
      </c>
      <c r="W1164" s="6">
        <v>0</v>
      </c>
      <c r="X1164" s="6">
        <v>1.1475</v>
      </c>
      <c r="Y1164" s="6">
        <v>1.23</v>
      </c>
      <c r="Z1164" s="6">
        <v>119.9301</v>
      </c>
      <c r="AA1164" s="6">
        <v>0</v>
      </c>
      <c r="AB1164" s="6">
        <v>0</v>
      </c>
      <c r="AC1164" s="6">
        <v>15.61</v>
      </c>
      <c r="AD1164" s="6">
        <v>0</v>
      </c>
      <c r="AE1164" s="6">
        <v>0</v>
      </c>
      <c r="AF1164" s="6">
        <v>0.17249999999999999</v>
      </c>
      <c r="AG1164" s="6">
        <v>9820.0375000000004</v>
      </c>
      <c r="AH1164" s="6">
        <v>1.6475</v>
      </c>
      <c r="AI1164" s="6">
        <v>0</v>
      </c>
      <c r="AJ1164" s="6">
        <v>-9999</v>
      </c>
      <c r="AK1164" s="6">
        <v>412.565</v>
      </c>
      <c r="AL1164" s="6">
        <v>22.23</v>
      </c>
      <c r="AM1164" s="6">
        <v>122.30759999999999</v>
      </c>
      <c r="AN1164" s="6">
        <v>0.16739999999999999</v>
      </c>
      <c r="AO1164" s="6">
        <v>2.69</v>
      </c>
      <c r="AP1164" s="6">
        <v>22.07</v>
      </c>
      <c r="AQ1164" s="6">
        <v>0.17249999999999999</v>
      </c>
      <c r="AR1164" s="6">
        <v>0</v>
      </c>
      <c r="AS1164" s="6">
        <v>0</v>
      </c>
      <c r="AT1164" s="6">
        <v>0</v>
      </c>
      <c r="AU1164" s="6">
        <v>0</v>
      </c>
      <c r="AV1164" s="6">
        <v>0</v>
      </c>
      <c r="AW1164" s="6">
        <v>0</v>
      </c>
      <c r="AX1164" s="6">
        <v>0</v>
      </c>
      <c r="AY1164" s="6">
        <v>0</v>
      </c>
      <c r="AZ1164" s="6">
        <v>0</v>
      </c>
      <c r="BA1164" s="6">
        <v>0</v>
      </c>
    </row>
    <row r="1165" spans="1:53" s="6" customFormat="1" x14ac:dyDescent="0.25">
      <c r="A1165" s="6">
        <v>2040</v>
      </c>
      <c r="B1165" s="6" t="s">
        <v>98</v>
      </c>
      <c r="C1165" s="6" t="s">
        <v>102</v>
      </c>
      <c r="D1165" s="16" t="s">
        <v>109</v>
      </c>
      <c r="E1165" s="6" t="s">
        <v>102</v>
      </c>
      <c r="F1165" s="6" t="s">
        <v>51</v>
      </c>
      <c r="G1165" s="6" t="s">
        <v>54</v>
      </c>
      <c r="H1165" s="6" t="s">
        <v>50</v>
      </c>
      <c r="I1165" s="6">
        <v>0.40699999999999997</v>
      </c>
      <c r="J1165" s="6">
        <v>191.8175</v>
      </c>
      <c r="K1165" s="6">
        <v>215.185</v>
      </c>
      <c r="L1165" s="6">
        <v>21.97</v>
      </c>
      <c r="M1165" s="6">
        <v>0</v>
      </c>
      <c r="N1165" s="6">
        <v>0.22750000000000001</v>
      </c>
      <c r="O1165" s="6">
        <v>0</v>
      </c>
      <c r="P1165" s="6">
        <v>7.3</v>
      </c>
      <c r="Q1165" s="6">
        <v>6.98</v>
      </c>
      <c r="R1165" s="6">
        <v>0</v>
      </c>
      <c r="S1165" s="6">
        <v>0</v>
      </c>
      <c r="T1165" s="6">
        <v>0.74109999999999998</v>
      </c>
      <c r="U1165" s="6">
        <v>0</v>
      </c>
      <c r="V1165" s="6">
        <v>0</v>
      </c>
      <c r="W1165" s="6">
        <v>0</v>
      </c>
      <c r="X1165" s="6">
        <v>1.1074999999999999</v>
      </c>
      <c r="Y1165" s="6">
        <v>1.1074999999999999</v>
      </c>
      <c r="Z1165" s="6">
        <v>120.2564</v>
      </c>
      <c r="AA1165" s="6">
        <v>0</v>
      </c>
      <c r="AB1165" s="6">
        <v>0</v>
      </c>
      <c r="AC1165" s="6">
        <v>12.53</v>
      </c>
      <c r="AD1165" s="6">
        <v>0</v>
      </c>
      <c r="AE1165" s="6">
        <v>0</v>
      </c>
      <c r="AF1165" s="6">
        <v>0.17249999999999999</v>
      </c>
      <c r="AG1165" s="6">
        <v>9820.0375000000004</v>
      </c>
      <c r="AH1165" s="6">
        <v>2.8075000000000001</v>
      </c>
      <c r="AI1165" s="6">
        <v>0</v>
      </c>
      <c r="AJ1165" s="6">
        <v>-9999</v>
      </c>
      <c r="AK1165" s="6">
        <v>407.0025</v>
      </c>
      <c r="AL1165" s="6">
        <v>22.197500000000002</v>
      </c>
      <c r="AM1165" s="6">
        <v>122.4714</v>
      </c>
      <c r="AN1165" s="6">
        <v>0.74109999999999998</v>
      </c>
      <c r="AO1165" s="6">
        <v>6.98</v>
      </c>
      <c r="AP1165" s="6">
        <v>22.637499999999999</v>
      </c>
      <c r="AQ1165" s="6">
        <v>0.17249999999999999</v>
      </c>
      <c r="AR1165" s="6">
        <v>0</v>
      </c>
      <c r="AS1165" s="6">
        <v>0</v>
      </c>
      <c r="AT1165" s="6">
        <v>0</v>
      </c>
      <c r="AU1165" s="6">
        <v>0</v>
      </c>
      <c r="AV1165" s="6">
        <v>0</v>
      </c>
      <c r="AW1165" s="6">
        <v>0</v>
      </c>
      <c r="AX1165" s="6">
        <v>0</v>
      </c>
      <c r="AY1165" s="6">
        <v>0</v>
      </c>
      <c r="AZ1165" s="6">
        <v>0</v>
      </c>
      <c r="BA1165" s="6">
        <v>0</v>
      </c>
    </row>
    <row r="1166" spans="1:53" s="6" customFormat="1" x14ac:dyDescent="0.25">
      <c r="A1166" s="6">
        <v>2055</v>
      </c>
      <c r="B1166" s="6" t="s">
        <v>98</v>
      </c>
      <c r="C1166" s="6" t="s">
        <v>102</v>
      </c>
      <c r="D1166" s="16" t="s">
        <v>109</v>
      </c>
      <c r="E1166" s="6" t="s">
        <v>102</v>
      </c>
      <c r="F1166" s="6" t="s">
        <v>51</v>
      </c>
      <c r="G1166" s="6" t="s">
        <v>54</v>
      </c>
      <c r="H1166" s="6" t="s">
        <v>50</v>
      </c>
      <c r="I1166" s="6">
        <v>0.64829999999999999</v>
      </c>
      <c r="J1166" s="6">
        <v>190.32749999999999</v>
      </c>
      <c r="K1166" s="6">
        <v>210.08</v>
      </c>
      <c r="L1166" s="6">
        <v>21.965</v>
      </c>
      <c r="M1166" s="6">
        <v>0</v>
      </c>
      <c r="N1166" s="6">
        <v>0.22750000000000001</v>
      </c>
      <c r="O1166" s="6">
        <v>0</v>
      </c>
      <c r="P1166" s="6">
        <v>8.2725000000000009</v>
      </c>
      <c r="Q1166" s="6">
        <v>19.324999999999999</v>
      </c>
      <c r="R1166" s="6">
        <v>0</v>
      </c>
      <c r="S1166" s="6">
        <v>0</v>
      </c>
      <c r="T1166" s="6">
        <v>0.5827</v>
      </c>
      <c r="U1166" s="6">
        <v>0</v>
      </c>
      <c r="V1166" s="6">
        <v>0</v>
      </c>
      <c r="W1166" s="6">
        <v>0</v>
      </c>
      <c r="X1166" s="6">
        <v>0.9425</v>
      </c>
      <c r="Y1166" s="6">
        <v>1.0674999999999999</v>
      </c>
      <c r="Z1166" s="6">
        <v>121.1373</v>
      </c>
      <c r="AA1166" s="6">
        <v>0</v>
      </c>
      <c r="AB1166" s="6">
        <v>0</v>
      </c>
      <c r="AC1166" s="6">
        <v>3.9024999999999999</v>
      </c>
      <c r="AD1166" s="6">
        <v>0</v>
      </c>
      <c r="AE1166" s="6">
        <v>0</v>
      </c>
      <c r="AF1166" s="6">
        <v>7.4999999999999997E-2</v>
      </c>
      <c r="AG1166" s="6">
        <v>9820.0375000000004</v>
      </c>
      <c r="AH1166" s="6">
        <v>4.2975000000000003</v>
      </c>
      <c r="AI1166" s="6">
        <v>0</v>
      </c>
      <c r="AJ1166" s="6">
        <v>-9999</v>
      </c>
      <c r="AK1166" s="6">
        <v>400.40750000000003</v>
      </c>
      <c r="AL1166" s="6">
        <v>22.192499999999999</v>
      </c>
      <c r="AM1166" s="6">
        <v>123.1473</v>
      </c>
      <c r="AN1166" s="6">
        <v>0.5827</v>
      </c>
      <c r="AO1166" s="6">
        <v>19.324999999999999</v>
      </c>
      <c r="AP1166" s="6">
        <v>16.4725</v>
      </c>
      <c r="AQ1166" s="6">
        <v>7.4999999999999997E-2</v>
      </c>
      <c r="AR1166" s="6">
        <v>0</v>
      </c>
      <c r="AS1166" s="6">
        <v>0</v>
      </c>
      <c r="AT1166" s="6">
        <v>0</v>
      </c>
      <c r="AU1166" s="6">
        <v>0</v>
      </c>
      <c r="AV1166" s="6">
        <v>0</v>
      </c>
      <c r="AW1166" s="6">
        <v>0</v>
      </c>
      <c r="AX1166" s="6">
        <v>0</v>
      </c>
      <c r="AY1166" s="6">
        <v>0</v>
      </c>
      <c r="AZ1166" s="6">
        <v>0</v>
      </c>
      <c r="BA1166" s="6">
        <v>0</v>
      </c>
    </row>
    <row r="1167" spans="1:53" s="6" customFormat="1" x14ac:dyDescent="0.25">
      <c r="A1167" s="6">
        <v>2070</v>
      </c>
      <c r="B1167" s="6" t="s">
        <v>98</v>
      </c>
      <c r="C1167" s="6" t="s">
        <v>102</v>
      </c>
      <c r="D1167" s="16" t="s">
        <v>109</v>
      </c>
      <c r="E1167" s="6" t="s">
        <v>102</v>
      </c>
      <c r="F1167" s="6" t="s">
        <v>51</v>
      </c>
      <c r="G1167" s="6" t="s">
        <v>54</v>
      </c>
      <c r="H1167" s="6" t="s">
        <v>50</v>
      </c>
      <c r="I1167" s="6">
        <v>0.97850000000000004</v>
      </c>
      <c r="J1167" s="6">
        <v>186.68</v>
      </c>
      <c r="K1167" s="6">
        <v>198.19499999999999</v>
      </c>
      <c r="L1167" s="6">
        <v>21.754999999999999</v>
      </c>
      <c r="M1167" s="6">
        <v>0</v>
      </c>
      <c r="N1167" s="6">
        <v>0</v>
      </c>
      <c r="O1167" s="6">
        <v>0</v>
      </c>
      <c r="P1167" s="6">
        <v>14.432499999999999</v>
      </c>
      <c r="Q1167" s="6">
        <v>20.53</v>
      </c>
      <c r="R1167" s="6">
        <v>0</v>
      </c>
      <c r="S1167" s="6">
        <v>0</v>
      </c>
      <c r="T1167" s="6">
        <v>7.3643999999999998</v>
      </c>
      <c r="U1167" s="6">
        <v>0</v>
      </c>
      <c r="V1167" s="6">
        <v>0</v>
      </c>
      <c r="W1167" s="6">
        <v>0</v>
      </c>
      <c r="X1167" s="6">
        <v>0.91749999999999998</v>
      </c>
      <c r="Y1167" s="6">
        <v>0.92500000000000004</v>
      </c>
      <c r="Z1167" s="6">
        <v>121.9331</v>
      </c>
      <c r="AA1167" s="6">
        <v>0</v>
      </c>
      <c r="AB1167" s="6">
        <v>0</v>
      </c>
      <c r="AC1167" s="6">
        <v>1.5249999999999999</v>
      </c>
      <c r="AD1167" s="6">
        <v>0</v>
      </c>
      <c r="AE1167" s="6">
        <v>0</v>
      </c>
      <c r="AF1167" s="6">
        <v>0</v>
      </c>
      <c r="AG1167" s="6">
        <v>9820.0375000000004</v>
      </c>
      <c r="AH1167" s="6">
        <v>7.9450000000000003</v>
      </c>
      <c r="AI1167" s="6">
        <v>0</v>
      </c>
      <c r="AJ1167" s="6">
        <v>-9999</v>
      </c>
      <c r="AK1167" s="6">
        <v>384.875</v>
      </c>
      <c r="AL1167" s="6">
        <v>21.754999999999999</v>
      </c>
      <c r="AM1167" s="6">
        <v>123.7756</v>
      </c>
      <c r="AN1167" s="6">
        <v>7.3643999999999998</v>
      </c>
      <c r="AO1167" s="6">
        <v>20.53</v>
      </c>
      <c r="AP1167" s="6">
        <v>23.9025</v>
      </c>
      <c r="AQ1167" s="6">
        <v>0</v>
      </c>
      <c r="AR1167" s="6">
        <v>0</v>
      </c>
      <c r="AS1167" s="6">
        <v>0</v>
      </c>
      <c r="AT1167" s="6">
        <v>0</v>
      </c>
      <c r="AU1167" s="6">
        <v>0</v>
      </c>
      <c r="AV1167" s="6">
        <v>0</v>
      </c>
      <c r="AW1167" s="6">
        <v>0</v>
      </c>
      <c r="AX1167" s="6">
        <v>0</v>
      </c>
      <c r="AY1167" s="6">
        <v>0</v>
      </c>
      <c r="AZ1167" s="6">
        <v>0</v>
      </c>
      <c r="BA1167" s="6">
        <v>0</v>
      </c>
    </row>
    <row r="1168" spans="1:53" s="6" customFormat="1" x14ac:dyDescent="0.25">
      <c r="A1168" s="6">
        <v>2085</v>
      </c>
      <c r="B1168" s="6" t="s">
        <v>98</v>
      </c>
      <c r="C1168" s="6" t="s">
        <v>102</v>
      </c>
      <c r="D1168" s="16" t="s">
        <v>109</v>
      </c>
      <c r="E1168" s="6" t="s">
        <v>102</v>
      </c>
      <c r="F1168" s="6" t="s">
        <v>51</v>
      </c>
      <c r="G1168" s="6" t="s">
        <v>54</v>
      </c>
      <c r="H1168" s="6" t="s">
        <v>50</v>
      </c>
      <c r="I1168" s="6">
        <v>1.3087</v>
      </c>
      <c r="J1168" s="6">
        <v>181.60249999999999</v>
      </c>
      <c r="K1168" s="6">
        <v>187.11750000000001</v>
      </c>
      <c r="L1168" s="6">
        <v>21.1875</v>
      </c>
      <c r="M1168" s="6">
        <v>0</v>
      </c>
      <c r="N1168" s="6">
        <v>0</v>
      </c>
      <c r="O1168" s="6">
        <v>0</v>
      </c>
      <c r="P1168" s="6">
        <v>14.98</v>
      </c>
      <c r="Q1168" s="6">
        <v>20.9725</v>
      </c>
      <c r="R1168" s="6">
        <v>0</v>
      </c>
      <c r="S1168" s="6">
        <v>0</v>
      </c>
      <c r="T1168" s="6">
        <v>11.606999999999999</v>
      </c>
      <c r="U1168" s="6">
        <v>0</v>
      </c>
      <c r="V1168" s="6">
        <v>0</v>
      </c>
      <c r="W1168" s="6">
        <v>0</v>
      </c>
      <c r="X1168" s="6">
        <v>0.91749999999999998</v>
      </c>
      <c r="Y1168" s="6">
        <v>0.73</v>
      </c>
      <c r="Z1168" s="6">
        <v>129.518</v>
      </c>
      <c r="AA1168" s="6">
        <v>0</v>
      </c>
      <c r="AB1168" s="6">
        <v>0</v>
      </c>
      <c r="AC1168" s="6">
        <v>0.54749999999999999</v>
      </c>
      <c r="AD1168" s="6">
        <v>0</v>
      </c>
      <c r="AE1168" s="6">
        <v>0</v>
      </c>
      <c r="AF1168" s="6">
        <v>0</v>
      </c>
      <c r="AG1168" s="6">
        <v>9820.0375000000004</v>
      </c>
      <c r="AH1168" s="6">
        <v>13.022500000000001</v>
      </c>
      <c r="AI1168" s="6">
        <v>0</v>
      </c>
      <c r="AJ1168" s="6">
        <v>-9999</v>
      </c>
      <c r="AK1168" s="6">
        <v>368.72</v>
      </c>
      <c r="AL1168" s="6">
        <v>21.1875</v>
      </c>
      <c r="AM1168" s="6">
        <v>131.16550000000001</v>
      </c>
      <c r="AN1168" s="6">
        <v>11.606999999999999</v>
      </c>
      <c r="AO1168" s="6">
        <v>20.9725</v>
      </c>
      <c r="AP1168" s="6">
        <v>28.55</v>
      </c>
      <c r="AQ1168" s="6">
        <v>0</v>
      </c>
      <c r="AR1168" s="6">
        <v>0</v>
      </c>
      <c r="AS1168" s="6">
        <v>0</v>
      </c>
      <c r="AT1168" s="6">
        <v>0</v>
      </c>
      <c r="AU1168" s="6">
        <v>0</v>
      </c>
      <c r="AV1168" s="6">
        <v>0</v>
      </c>
      <c r="AW1168" s="6">
        <v>0</v>
      </c>
      <c r="AX1168" s="6">
        <v>0</v>
      </c>
      <c r="AY1168" s="6">
        <v>0</v>
      </c>
      <c r="AZ1168" s="6">
        <v>0</v>
      </c>
      <c r="BA1168" s="6">
        <v>0</v>
      </c>
    </row>
    <row r="1169" spans="1:53" s="6" customFormat="1" x14ac:dyDescent="0.25">
      <c r="A1169" s="6">
        <v>2100</v>
      </c>
      <c r="B1169" s="6" t="s">
        <v>98</v>
      </c>
      <c r="C1169" s="6" t="s">
        <v>102</v>
      </c>
      <c r="D1169" s="16" t="s">
        <v>109</v>
      </c>
      <c r="E1169" s="6" t="s">
        <v>102</v>
      </c>
      <c r="F1169" s="6" t="s">
        <v>51</v>
      </c>
      <c r="G1169" s="6" t="s">
        <v>54</v>
      </c>
      <c r="H1169" s="6" t="s">
        <v>50</v>
      </c>
      <c r="I1169" s="6">
        <v>1.6326000000000001</v>
      </c>
      <c r="J1169" s="6">
        <v>177.0925</v>
      </c>
      <c r="K1169" s="6">
        <v>180.74</v>
      </c>
      <c r="L1169" s="6">
        <v>20.677499999999998</v>
      </c>
      <c r="M1169" s="6">
        <v>0</v>
      </c>
      <c r="N1169" s="6">
        <v>0</v>
      </c>
      <c r="O1169" s="6">
        <v>0</v>
      </c>
      <c r="P1169" s="6">
        <v>9.92</v>
      </c>
      <c r="Q1169" s="6">
        <v>25.53</v>
      </c>
      <c r="R1169" s="6">
        <v>0</v>
      </c>
      <c r="S1169" s="6">
        <v>0</v>
      </c>
      <c r="T1169" s="6">
        <v>7.6153000000000004</v>
      </c>
      <c r="U1169" s="6">
        <v>0</v>
      </c>
      <c r="V1169" s="6">
        <v>0</v>
      </c>
      <c r="W1169" s="6">
        <v>0</v>
      </c>
      <c r="X1169" s="6">
        <v>0.91</v>
      </c>
      <c r="Y1169" s="6">
        <v>0.53</v>
      </c>
      <c r="Z1169" s="6">
        <v>141.35470000000001</v>
      </c>
      <c r="AA1169" s="6">
        <v>0</v>
      </c>
      <c r="AB1169" s="6">
        <v>0</v>
      </c>
      <c r="AC1169" s="6">
        <v>0.3</v>
      </c>
      <c r="AD1169" s="6">
        <v>0</v>
      </c>
      <c r="AE1169" s="6">
        <v>0</v>
      </c>
      <c r="AF1169" s="6">
        <v>0</v>
      </c>
      <c r="AG1169" s="6">
        <v>9820.0375000000004</v>
      </c>
      <c r="AH1169" s="6">
        <v>17.532499999999999</v>
      </c>
      <c r="AI1169" s="6">
        <v>0</v>
      </c>
      <c r="AJ1169" s="6">
        <v>-9999</v>
      </c>
      <c r="AK1169" s="6">
        <v>357.83249999999998</v>
      </c>
      <c r="AL1169" s="6">
        <v>20.677499999999998</v>
      </c>
      <c r="AM1169" s="6">
        <v>142.79470000000001</v>
      </c>
      <c r="AN1169" s="6">
        <v>7.6153000000000004</v>
      </c>
      <c r="AO1169" s="6">
        <v>25.53</v>
      </c>
      <c r="AP1169" s="6">
        <v>27.752500000000001</v>
      </c>
      <c r="AQ1169" s="6">
        <v>0</v>
      </c>
      <c r="AR1169" s="6">
        <v>0</v>
      </c>
      <c r="AS1169" s="6">
        <v>0</v>
      </c>
      <c r="AT1169" s="6">
        <v>0</v>
      </c>
      <c r="AU1169" s="6">
        <v>0</v>
      </c>
      <c r="AV1169" s="6">
        <v>0</v>
      </c>
      <c r="AW1169" s="6">
        <v>0</v>
      </c>
      <c r="AX1169" s="6">
        <v>0</v>
      </c>
      <c r="AY1169" s="6">
        <v>0</v>
      </c>
      <c r="AZ1169" s="6">
        <v>0</v>
      </c>
      <c r="BA1169" s="6">
        <v>0</v>
      </c>
    </row>
    <row r="1170" spans="1:53" s="6" customFormat="1" x14ac:dyDescent="0.25">
      <c r="A1170" s="6">
        <v>0</v>
      </c>
      <c r="B1170" s="6" t="s">
        <v>99</v>
      </c>
      <c r="C1170" s="6" t="s">
        <v>102</v>
      </c>
      <c r="D1170" s="16"/>
      <c r="F1170" s="6" t="s">
        <v>51</v>
      </c>
      <c r="G1170" s="6" t="s">
        <v>54</v>
      </c>
      <c r="H1170" s="6" t="s">
        <v>50</v>
      </c>
      <c r="I1170" s="6">
        <v>0</v>
      </c>
      <c r="J1170" s="6">
        <v>0.4425</v>
      </c>
      <c r="K1170" s="6">
        <v>0.22750000000000001</v>
      </c>
      <c r="L1170" s="6">
        <v>0</v>
      </c>
      <c r="M1170" s="6">
        <v>0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0.19750000000000001</v>
      </c>
      <c r="Y1170" s="6">
        <v>2.8125</v>
      </c>
      <c r="Z1170" s="6">
        <v>149.9675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0.19750000000000001</v>
      </c>
      <c r="AG1170" s="6">
        <v>1967.7574999999999</v>
      </c>
      <c r="AH1170" s="6">
        <v>0</v>
      </c>
      <c r="AI1170" s="6">
        <v>0</v>
      </c>
      <c r="AJ1170" s="6">
        <v>-9999</v>
      </c>
      <c r="AK1170" s="6">
        <v>0.67</v>
      </c>
      <c r="AL1170" s="6">
        <v>0</v>
      </c>
      <c r="AM1170" s="6">
        <v>152.97749999999999</v>
      </c>
      <c r="AN1170" s="6">
        <v>0</v>
      </c>
      <c r="AO1170" s="6">
        <v>0</v>
      </c>
      <c r="AP1170" s="6">
        <v>0</v>
      </c>
      <c r="AQ1170" s="6">
        <v>0.19750000000000001</v>
      </c>
      <c r="AR1170" s="6">
        <v>0</v>
      </c>
      <c r="AS1170" s="6">
        <v>0</v>
      </c>
      <c r="AT1170" s="6">
        <v>0</v>
      </c>
      <c r="AU1170" s="6">
        <v>0</v>
      </c>
      <c r="AV1170" s="6">
        <v>0</v>
      </c>
      <c r="AW1170" s="6">
        <v>0</v>
      </c>
      <c r="AX1170" s="6">
        <v>0</v>
      </c>
      <c r="AY1170" s="6">
        <v>0</v>
      </c>
      <c r="AZ1170" s="6">
        <v>0</v>
      </c>
      <c r="BA1170" s="6">
        <v>0</v>
      </c>
    </row>
    <row r="1171" spans="1:53" s="6" customFormat="1" x14ac:dyDescent="0.25">
      <c r="A1171" s="6">
        <v>2010</v>
      </c>
      <c r="B1171" s="6" t="s">
        <v>99</v>
      </c>
      <c r="C1171" s="6" t="s">
        <v>102</v>
      </c>
      <c r="D1171" s="16"/>
      <c r="F1171" s="6" t="s">
        <v>51</v>
      </c>
      <c r="G1171" s="6" t="s">
        <v>54</v>
      </c>
      <c r="H1171" s="6" t="s">
        <v>50</v>
      </c>
      <c r="I1171" s="6">
        <v>0</v>
      </c>
      <c r="J1171" s="6">
        <v>0.4</v>
      </c>
      <c r="K1171" s="6">
        <v>0.215</v>
      </c>
      <c r="L1171" s="6">
        <v>0</v>
      </c>
      <c r="M1171" s="6">
        <v>0</v>
      </c>
      <c r="N1171" s="6">
        <v>0</v>
      </c>
      <c r="O1171" s="6">
        <v>0</v>
      </c>
      <c r="P1171" s="6">
        <v>1.2500000000000001E-2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0.19750000000000001</v>
      </c>
      <c r="Y1171" s="6">
        <v>2</v>
      </c>
      <c r="Z1171" s="6">
        <v>150.78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0.19750000000000001</v>
      </c>
      <c r="AG1171" s="6">
        <v>1967.7574999999999</v>
      </c>
      <c r="AH1171" s="6">
        <v>4.2500000000000003E-2</v>
      </c>
      <c r="AI1171" s="6">
        <v>0</v>
      </c>
      <c r="AJ1171" s="6">
        <v>-9999</v>
      </c>
      <c r="AK1171" s="6">
        <v>0.61499999999999999</v>
      </c>
      <c r="AL1171" s="6">
        <v>0</v>
      </c>
      <c r="AM1171" s="6">
        <v>152.97749999999999</v>
      </c>
      <c r="AN1171" s="6">
        <v>0</v>
      </c>
      <c r="AO1171" s="6">
        <v>0</v>
      </c>
      <c r="AP1171" s="6">
        <v>5.5E-2</v>
      </c>
      <c r="AQ1171" s="6">
        <v>0.19750000000000001</v>
      </c>
      <c r="AR1171" s="6">
        <v>0</v>
      </c>
      <c r="AS1171" s="6">
        <v>0</v>
      </c>
      <c r="AT1171" s="6">
        <v>0</v>
      </c>
      <c r="AU1171" s="6">
        <v>0</v>
      </c>
      <c r="AV1171" s="6">
        <v>0</v>
      </c>
      <c r="AW1171" s="6">
        <v>0</v>
      </c>
      <c r="AX1171" s="6">
        <v>0</v>
      </c>
      <c r="AY1171" s="6">
        <v>0</v>
      </c>
      <c r="AZ1171" s="6">
        <v>0</v>
      </c>
      <c r="BA1171" s="6">
        <v>0</v>
      </c>
    </row>
    <row r="1172" spans="1:53" s="6" customFormat="1" x14ac:dyDescent="0.25">
      <c r="A1172" s="6">
        <v>2025</v>
      </c>
      <c r="B1172" s="6" t="s">
        <v>99</v>
      </c>
      <c r="C1172" s="6" t="s">
        <v>102</v>
      </c>
      <c r="D1172" s="16"/>
      <c r="F1172" s="6" t="s">
        <v>51</v>
      </c>
      <c r="G1172" s="6" t="s">
        <v>54</v>
      </c>
      <c r="H1172" s="6" t="s">
        <v>50</v>
      </c>
      <c r="I1172" s="6">
        <v>0.16569999999999999</v>
      </c>
      <c r="J1172" s="6">
        <v>0.375</v>
      </c>
      <c r="K1172" s="6">
        <v>0.21249999999999999</v>
      </c>
      <c r="L1172" s="6">
        <v>0</v>
      </c>
      <c r="M1172" s="6">
        <v>0</v>
      </c>
      <c r="N1172" s="6">
        <v>0</v>
      </c>
      <c r="O1172" s="6">
        <v>0</v>
      </c>
      <c r="P1172" s="6">
        <v>1.2500000000000001E-2</v>
      </c>
      <c r="Q1172" s="6">
        <v>2.5000000000000001E-3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0.19750000000000001</v>
      </c>
      <c r="Y1172" s="6">
        <v>1.5625</v>
      </c>
      <c r="Z1172" s="6">
        <v>151.2175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0.19750000000000001</v>
      </c>
      <c r="AG1172" s="6">
        <v>1967.7574999999999</v>
      </c>
      <c r="AH1172" s="6">
        <v>6.7500000000000004E-2</v>
      </c>
      <c r="AI1172" s="6">
        <v>0</v>
      </c>
      <c r="AJ1172" s="6">
        <v>-9999</v>
      </c>
      <c r="AK1172" s="6">
        <v>0.58750000000000002</v>
      </c>
      <c r="AL1172" s="6">
        <v>0</v>
      </c>
      <c r="AM1172" s="6">
        <v>152.97749999999999</v>
      </c>
      <c r="AN1172" s="6">
        <v>0</v>
      </c>
      <c r="AO1172" s="6">
        <v>2.5000000000000001E-3</v>
      </c>
      <c r="AP1172" s="6">
        <v>0.08</v>
      </c>
      <c r="AQ1172" s="6">
        <v>0.19750000000000001</v>
      </c>
      <c r="AR1172" s="6">
        <v>0</v>
      </c>
      <c r="AS1172" s="6">
        <v>0</v>
      </c>
      <c r="AT1172" s="6">
        <v>0</v>
      </c>
      <c r="AU1172" s="6">
        <v>0</v>
      </c>
      <c r="AV1172" s="6">
        <v>0</v>
      </c>
      <c r="AW1172" s="6">
        <v>0</v>
      </c>
      <c r="AX1172" s="6">
        <v>0</v>
      </c>
      <c r="AY1172" s="6">
        <v>0</v>
      </c>
      <c r="AZ1172" s="6">
        <v>0</v>
      </c>
      <c r="BA1172" s="6">
        <v>0</v>
      </c>
    </row>
    <row r="1173" spans="1:53" s="6" customFormat="1" x14ac:dyDescent="0.25">
      <c r="A1173" s="6">
        <v>2040</v>
      </c>
      <c r="B1173" s="6" t="s">
        <v>99</v>
      </c>
      <c r="C1173" s="6" t="s">
        <v>102</v>
      </c>
      <c r="D1173" s="16"/>
      <c r="F1173" s="6" t="s">
        <v>51</v>
      </c>
      <c r="G1173" s="6" t="s">
        <v>54</v>
      </c>
      <c r="H1173" s="6" t="s">
        <v>50</v>
      </c>
      <c r="I1173" s="6">
        <v>0.40699999999999997</v>
      </c>
      <c r="J1173" s="6">
        <v>0.36</v>
      </c>
      <c r="K1173" s="6">
        <v>0.20499999999999999</v>
      </c>
      <c r="L1173" s="6">
        <v>0</v>
      </c>
      <c r="M1173" s="6">
        <v>0</v>
      </c>
      <c r="N1173" s="6">
        <v>0</v>
      </c>
      <c r="O1173" s="6">
        <v>0</v>
      </c>
      <c r="P1173" s="6">
        <v>0.01</v>
      </c>
      <c r="Q1173" s="6">
        <v>0.01</v>
      </c>
      <c r="R1173" s="6">
        <v>0</v>
      </c>
      <c r="S1173" s="6">
        <v>0</v>
      </c>
      <c r="T1173" s="6">
        <v>2.5000000000000001E-3</v>
      </c>
      <c r="U1173" s="6">
        <v>0</v>
      </c>
      <c r="V1173" s="6">
        <v>0</v>
      </c>
      <c r="W1173" s="6">
        <v>0</v>
      </c>
      <c r="X1173" s="6">
        <v>0.19750000000000001</v>
      </c>
      <c r="Y1173" s="6">
        <v>1.46</v>
      </c>
      <c r="Z1173" s="6">
        <v>151.32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0.19750000000000001</v>
      </c>
      <c r="AG1173" s="6">
        <v>1967.7574999999999</v>
      </c>
      <c r="AH1173" s="6">
        <v>8.2500000000000004E-2</v>
      </c>
      <c r="AI1173" s="6">
        <v>0</v>
      </c>
      <c r="AJ1173" s="6">
        <v>-9999</v>
      </c>
      <c r="AK1173" s="6">
        <v>0.56499999999999995</v>
      </c>
      <c r="AL1173" s="6">
        <v>0</v>
      </c>
      <c r="AM1173" s="6">
        <v>152.97749999999999</v>
      </c>
      <c r="AN1173" s="6">
        <v>2.5000000000000001E-3</v>
      </c>
      <c r="AO1173" s="6">
        <v>0.01</v>
      </c>
      <c r="AP1173" s="6">
        <v>9.2499999999999999E-2</v>
      </c>
      <c r="AQ1173" s="6">
        <v>0.19750000000000001</v>
      </c>
      <c r="AR1173" s="6">
        <v>0</v>
      </c>
      <c r="AS1173" s="6">
        <v>0</v>
      </c>
      <c r="AT1173" s="6">
        <v>0</v>
      </c>
      <c r="AU1173" s="6">
        <v>0</v>
      </c>
      <c r="AV1173" s="6">
        <v>0</v>
      </c>
      <c r="AW1173" s="6">
        <v>0</v>
      </c>
      <c r="AX1173" s="6">
        <v>0</v>
      </c>
      <c r="AY1173" s="6">
        <v>0</v>
      </c>
      <c r="AZ1173" s="6">
        <v>0</v>
      </c>
      <c r="BA1173" s="6">
        <v>0</v>
      </c>
    </row>
    <row r="1174" spans="1:53" s="6" customFormat="1" x14ac:dyDescent="0.25">
      <c r="A1174" s="6">
        <v>2055</v>
      </c>
      <c r="B1174" s="6" t="s">
        <v>99</v>
      </c>
      <c r="C1174" s="6" t="s">
        <v>102</v>
      </c>
      <c r="D1174" s="16"/>
      <c r="F1174" s="6" t="s">
        <v>51</v>
      </c>
      <c r="G1174" s="6" t="s">
        <v>54</v>
      </c>
      <c r="H1174" s="6" t="s">
        <v>50</v>
      </c>
      <c r="I1174" s="6">
        <v>0.64829999999999999</v>
      </c>
      <c r="J1174" s="6">
        <v>0.35</v>
      </c>
      <c r="K1174" s="6">
        <v>0.19</v>
      </c>
      <c r="L1174" s="6">
        <v>0</v>
      </c>
      <c r="M1174" s="6">
        <v>0</v>
      </c>
      <c r="N1174" s="6">
        <v>0</v>
      </c>
      <c r="O1174" s="6">
        <v>0</v>
      </c>
      <c r="P1174" s="6">
        <v>0.02</v>
      </c>
      <c r="Q1174" s="6">
        <v>1.4999999999999999E-2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0.19750000000000001</v>
      </c>
      <c r="Y1174" s="6">
        <v>1.4</v>
      </c>
      <c r="Z1174" s="6">
        <v>151.38249999999999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0.19750000000000001</v>
      </c>
      <c r="AG1174" s="6">
        <v>1967.7574999999999</v>
      </c>
      <c r="AH1174" s="6">
        <v>9.2499999999999999E-2</v>
      </c>
      <c r="AI1174" s="6">
        <v>0</v>
      </c>
      <c r="AJ1174" s="6">
        <v>-9999</v>
      </c>
      <c r="AK1174" s="6">
        <v>0.54</v>
      </c>
      <c r="AL1174" s="6">
        <v>0</v>
      </c>
      <c r="AM1174" s="6">
        <v>152.97999999999999</v>
      </c>
      <c r="AN1174" s="6">
        <v>0</v>
      </c>
      <c r="AO1174" s="6">
        <v>1.4999999999999999E-2</v>
      </c>
      <c r="AP1174" s="6">
        <v>0.1125</v>
      </c>
      <c r="AQ1174" s="6">
        <v>0.19750000000000001</v>
      </c>
      <c r="AR1174" s="6">
        <v>0</v>
      </c>
      <c r="AS1174" s="6">
        <v>0</v>
      </c>
      <c r="AT1174" s="6">
        <v>0</v>
      </c>
      <c r="AU1174" s="6">
        <v>0</v>
      </c>
      <c r="AV1174" s="6">
        <v>0</v>
      </c>
      <c r="AW1174" s="6">
        <v>0</v>
      </c>
      <c r="AX1174" s="6">
        <v>0</v>
      </c>
      <c r="AY1174" s="6">
        <v>0</v>
      </c>
      <c r="AZ1174" s="6">
        <v>0</v>
      </c>
      <c r="BA1174" s="6">
        <v>0</v>
      </c>
    </row>
    <row r="1175" spans="1:53" s="6" customFormat="1" x14ac:dyDescent="0.25">
      <c r="A1175" s="6">
        <v>2070</v>
      </c>
      <c r="B1175" s="6" t="s">
        <v>99</v>
      </c>
      <c r="C1175" s="6" t="s">
        <v>102</v>
      </c>
      <c r="D1175" s="16"/>
      <c r="F1175" s="6" t="s">
        <v>51</v>
      </c>
      <c r="G1175" s="6" t="s">
        <v>54</v>
      </c>
      <c r="H1175" s="6" t="s">
        <v>50</v>
      </c>
      <c r="I1175" s="6">
        <v>0.97850000000000004</v>
      </c>
      <c r="J1175" s="6">
        <v>0.3175</v>
      </c>
      <c r="K1175" s="6">
        <v>0.185</v>
      </c>
      <c r="L1175" s="6">
        <v>0</v>
      </c>
      <c r="M1175" s="6">
        <v>0</v>
      </c>
      <c r="N1175" s="6">
        <v>0</v>
      </c>
      <c r="O1175" s="6">
        <v>0</v>
      </c>
      <c r="P1175" s="6">
        <v>5.0000000000000001E-3</v>
      </c>
      <c r="Q1175" s="6">
        <v>3.5000000000000003E-2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0.19750000000000001</v>
      </c>
      <c r="Y1175" s="6">
        <v>1.2</v>
      </c>
      <c r="Z1175" s="6">
        <v>151.58250000000001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0.19750000000000001</v>
      </c>
      <c r="AG1175" s="6">
        <v>1967.7574999999999</v>
      </c>
      <c r="AH1175" s="6">
        <v>0.125</v>
      </c>
      <c r="AI1175" s="6">
        <v>0</v>
      </c>
      <c r="AJ1175" s="6">
        <v>-9999</v>
      </c>
      <c r="AK1175" s="6">
        <v>0.50249999999999995</v>
      </c>
      <c r="AL1175" s="6">
        <v>0</v>
      </c>
      <c r="AM1175" s="6">
        <v>152.97999999999999</v>
      </c>
      <c r="AN1175" s="6">
        <v>0</v>
      </c>
      <c r="AO1175" s="6">
        <v>3.5000000000000003E-2</v>
      </c>
      <c r="AP1175" s="6">
        <v>0.13</v>
      </c>
      <c r="AQ1175" s="6">
        <v>0.19750000000000001</v>
      </c>
      <c r="AR1175" s="6">
        <v>0</v>
      </c>
      <c r="AS1175" s="6">
        <v>0</v>
      </c>
      <c r="AT1175" s="6">
        <v>0</v>
      </c>
      <c r="AU1175" s="6">
        <v>0</v>
      </c>
      <c r="AV1175" s="6">
        <v>0</v>
      </c>
      <c r="AW1175" s="6">
        <v>0</v>
      </c>
      <c r="AX1175" s="6">
        <v>0</v>
      </c>
      <c r="AY1175" s="6">
        <v>0</v>
      </c>
      <c r="AZ1175" s="6">
        <v>0</v>
      </c>
      <c r="BA1175" s="6">
        <v>0</v>
      </c>
    </row>
    <row r="1176" spans="1:53" s="6" customFormat="1" x14ac:dyDescent="0.25">
      <c r="A1176" s="6">
        <v>2085</v>
      </c>
      <c r="B1176" s="6" t="s">
        <v>99</v>
      </c>
      <c r="C1176" s="6" t="s">
        <v>102</v>
      </c>
      <c r="D1176" s="16"/>
      <c r="F1176" s="6" t="s">
        <v>51</v>
      </c>
      <c r="G1176" s="6" t="s">
        <v>54</v>
      </c>
      <c r="H1176" s="6" t="s">
        <v>50</v>
      </c>
      <c r="I1176" s="6">
        <v>1.3087</v>
      </c>
      <c r="J1176" s="6">
        <v>0.2225</v>
      </c>
      <c r="K1176" s="6">
        <v>0.16500000000000001</v>
      </c>
      <c r="L1176" s="6">
        <v>0</v>
      </c>
      <c r="M1176" s="6">
        <v>0</v>
      </c>
      <c r="N1176" s="6">
        <v>0</v>
      </c>
      <c r="O1176" s="6">
        <v>0</v>
      </c>
      <c r="P1176" s="6">
        <v>2.2499999999999999E-2</v>
      </c>
      <c r="Q1176" s="6">
        <v>2.75E-2</v>
      </c>
      <c r="R1176" s="6">
        <v>0</v>
      </c>
      <c r="S1176" s="6">
        <v>0</v>
      </c>
      <c r="T1176" s="6">
        <v>9.7999999999999997E-3</v>
      </c>
      <c r="U1176" s="6">
        <v>0</v>
      </c>
      <c r="V1176" s="6">
        <v>0</v>
      </c>
      <c r="W1176" s="6">
        <v>0</v>
      </c>
      <c r="X1176" s="6">
        <v>0.19750000000000001</v>
      </c>
      <c r="Y1176" s="6">
        <v>1.135</v>
      </c>
      <c r="Z1176" s="6">
        <v>151.64769999999999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0.19750000000000001</v>
      </c>
      <c r="AG1176" s="6">
        <v>1967.7574999999999</v>
      </c>
      <c r="AH1176" s="6">
        <v>0.22</v>
      </c>
      <c r="AI1176" s="6">
        <v>0</v>
      </c>
      <c r="AJ1176" s="6">
        <v>-9999</v>
      </c>
      <c r="AK1176" s="6">
        <v>0.38750000000000001</v>
      </c>
      <c r="AL1176" s="6">
        <v>0</v>
      </c>
      <c r="AM1176" s="6">
        <v>152.9802</v>
      </c>
      <c r="AN1176" s="6">
        <v>9.7999999999999997E-3</v>
      </c>
      <c r="AO1176" s="6">
        <v>2.75E-2</v>
      </c>
      <c r="AP1176" s="6">
        <v>0.24249999999999999</v>
      </c>
      <c r="AQ1176" s="6">
        <v>0.19750000000000001</v>
      </c>
      <c r="AR1176" s="6">
        <v>0</v>
      </c>
      <c r="AS1176" s="6">
        <v>0</v>
      </c>
      <c r="AT1176" s="6">
        <v>0</v>
      </c>
      <c r="AU1176" s="6">
        <v>0</v>
      </c>
      <c r="AV1176" s="6">
        <v>0</v>
      </c>
      <c r="AW1176" s="6">
        <v>0</v>
      </c>
      <c r="AX1176" s="6">
        <v>0</v>
      </c>
      <c r="AY1176" s="6">
        <v>0</v>
      </c>
      <c r="AZ1176" s="6">
        <v>0</v>
      </c>
      <c r="BA1176" s="6">
        <v>0</v>
      </c>
    </row>
    <row r="1177" spans="1:53" s="6" customFormat="1" x14ac:dyDescent="0.25">
      <c r="A1177" s="6">
        <v>2100</v>
      </c>
      <c r="B1177" s="6" t="s">
        <v>99</v>
      </c>
      <c r="C1177" s="6" t="s">
        <v>102</v>
      </c>
      <c r="D1177" s="16"/>
      <c r="F1177" s="6" t="s">
        <v>51</v>
      </c>
      <c r="G1177" s="6" t="s">
        <v>54</v>
      </c>
      <c r="H1177" s="6" t="s">
        <v>50</v>
      </c>
      <c r="I1177" s="6">
        <v>1.6326000000000001</v>
      </c>
      <c r="J1177" s="6">
        <v>8.7499999999999994E-2</v>
      </c>
      <c r="K1177" s="6">
        <v>0.1525</v>
      </c>
      <c r="L1177" s="6">
        <v>0</v>
      </c>
      <c r="M1177" s="6">
        <v>0</v>
      </c>
      <c r="N1177" s="6">
        <v>0</v>
      </c>
      <c r="O1177" s="6">
        <v>0</v>
      </c>
      <c r="P1177" s="6">
        <v>0.02</v>
      </c>
      <c r="Q1177" s="6">
        <v>2.5000000000000001E-2</v>
      </c>
      <c r="R1177" s="6">
        <v>0</v>
      </c>
      <c r="S1177" s="6">
        <v>0</v>
      </c>
      <c r="T1177" s="6">
        <v>1.7500000000000002E-2</v>
      </c>
      <c r="U1177" s="6">
        <v>0</v>
      </c>
      <c r="V1177" s="6">
        <v>0</v>
      </c>
      <c r="W1177" s="6">
        <v>0</v>
      </c>
      <c r="X1177" s="6">
        <v>0.1925</v>
      </c>
      <c r="Y1177" s="6">
        <v>0.71250000000000002</v>
      </c>
      <c r="Z1177" s="6">
        <v>152.08500000000001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0.19750000000000001</v>
      </c>
      <c r="AG1177" s="6">
        <v>1967.7574999999999</v>
      </c>
      <c r="AH1177" s="6">
        <v>0.35499999999999998</v>
      </c>
      <c r="AI1177" s="6">
        <v>0</v>
      </c>
      <c r="AJ1177" s="6">
        <v>-9999</v>
      </c>
      <c r="AK1177" s="6">
        <v>0.24</v>
      </c>
      <c r="AL1177" s="6">
        <v>0</v>
      </c>
      <c r="AM1177" s="6">
        <v>152.99</v>
      </c>
      <c r="AN1177" s="6">
        <v>1.7500000000000002E-2</v>
      </c>
      <c r="AO1177" s="6">
        <v>2.5000000000000001E-2</v>
      </c>
      <c r="AP1177" s="6">
        <v>0.375</v>
      </c>
      <c r="AQ1177" s="6">
        <v>0.19750000000000001</v>
      </c>
      <c r="AR1177" s="6">
        <v>0</v>
      </c>
      <c r="AS1177" s="6">
        <v>0</v>
      </c>
      <c r="AT1177" s="6">
        <v>0</v>
      </c>
      <c r="AU1177" s="6">
        <v>0</v>
      </c>
      <c r="AV1177" s="6">
        <v>0</v>
      </c>
      <c r="AW1177" s="6">
        <v>0</v>
      </c>
      <c r="AX1177" s="6">
        <v>0</v>
      </c>
      <c r="AY1177" s="6">
        <v>0</v>
      </c>
      <c r="AZ1177" s="6">
        <v>0</v>
      </c>
      <c r="BA1177" s="6">
        <v>0</v>
      </c>
    </row>
    <row r="1178" spans="1:53" s="6" customFormat="1" x14ac:dyDescent="0.25">
      <c r="A1178" s="6">
        <v>0</v>
      </c>
      <c r="B1178" s="6" t="s">
        <v>100</v>
      </c>
      <c r="C1178" s="6" t="s">
        <v>102</v>
      </c>
      <c r="D1178" s="6" t="s">
        <v>135</v>
      </c>
      <c r="E1178" s="6" t="s">
        <v>102</v>
      </c>
      <c r="F1178" s="6" t="s">
        <v>51</v>
      </c>
      <c r="G1178" s="6" t="s">
        <v>54</v>
      </c>
      <c r="H1178" s="6" t="s">
        <v>50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10365.665000000001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-9999</v>
      </c>
      <c r="AK1178" s="6">
        <v>0</v>
      </c>
      <c r="AL1178" s="6">
        <v>0</v>
      </c>
      <c r="AM1178" s="6">
        <v>10365.665000000001</v>
      </c>
      <c r="AN1178" s="6">
        <v>0</v>
      </c>
      <c r="AO1178" s="6">
        <v>0</v>
      </c>
      <c r="AP1178" s="6">
        <v>0</v>
      </c>
      <c r="AQ1178" s="6">
        <v>0</v>
      </c>
      <c r="AR1178" s="6">
        <v>0</v>
      </c>
      <c r="AS1178" s="6">
        <v>0</v>
      </c>
      <c r="AT1178" s="6">
        <v>0</v>
      </c>
      <c r="AU1178" s="6">
        <v>0</v>
      </c>
      <c r="AV1178" s="6">
        <v>0</v>
      </c>
      <c r="AW1178" s="6">
        <v>0</v>
      </c>
      <c r="AX1178" s="6">
        <v>0</v>
      </c>
      <c r="AY1178" s="6">
        <v>0</v>
      </c>
      <c r="AZ1178" s="6">
        <v>0</v>
      </c>
      <c r="BA1178" s="6">
        <v>0</v>
      </c>
    </row>
    <row r="1179" spans="1:53" s="6" customFormat="1" x14ac:dyDescent="0.25">
      <c r="A1179" s="6">
        <v>2010</v>
      </c>
      <c r="B1179" s="6" t="s">
        <v>100</v>
      </c>
      <c r="C1179" s="6" t="s">
        <v>102</v>
      </c>
      <c r="D1179" s="6" t="s">
        <v>135</v>
      </c>
      <c r="E1179" s="6" t="s">
        <v>102</v>
      </c>
      <c r="F1179" s="6" t="s">
        <v>51</v>
      </c>
      <c r="G1179" s="6" t="s">
        <v>54</v>
      </c>
      <c r="H1179" s="6" t="s">
        <v>50</v>
      </c>
      <c r="I1179" s="6">
        <v>0</v>
      </c>
      <c r="J1179" s="6">
        <v>0</v>
      </c>
      <c r="K1179" s="6">
        <v>0</v>
      </c>
      <c r="L1179" s="6">
        <v>0</v>
      </c>
      <c r="M1179" s="6">
        <v>0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6">
        <v>10365.665000000001</v>
      </c>
      <c r="AA1179" s="6">
        <v>0</v>
      </c>
      <c r="AB1179" s="6">
        <v>0</v>
      </c>
      <c r="AC1179" s="6">
        <v>0</v>
      </c>
      <c r="AD1179" s="6">
        <v>0</v>
      </c>
      <c r="AE1179" s="6">
        <v>0</v>
      </c>
      <c r="AF1179" s="6">
        <v>0</v>
      </c>
      <c r="AG1179" s="6">
        <v>0</v>
      </c>
      <c r="AH1179" s="6">
        <v>0</v>
      </c>
      <c r="AI1179" s="6">
        <v>0</v>
      </c>
      <c r="AJ1179" s="6">
        <v>-9999</v>
      </c>
      <c r="AK1179" s="6">
        <v>0</v>
      </c>
      <c r="AL1179" s="6">
        <v>0</v>
      </c>
      <c r="AM1179" s="6">
        <v>10365.665000000001</v>
      </c>
      <c r="AN1179" s="6">
        <v>0</v>
      </c>
      <c r="AO1179" s="6">
        <v>0</v>
      </c>
      <c r="AP1179" s="6">
        <v>0</v>
      </c>
      <c r="AQ1179" s="6">
        <v>0</v>
      </c>
      <c r="AR1179" s="6">
        <v>0</v>
      </c>
      <c r="AS1179" s="6">
        <v>0</v>
      </c>
      <c r="AT1179" s="6">
        <v>0</v>
      </c>
      <c r="AU1179" s="6">
        <v>0</v>
      </c>
      <c r="AV1179" s="6">
        <v>0</v>
      </c>
      <c r="AW1179" s="6">
        <v>0</v>
      </c>
      <c r="AX1179" s="6">
        <v>0</v>
      </c>
      <c r="AY1179" s="6">
        <v>0</v>
      </c>
      <c r="AZ1179" s="6">
        <v>0</v>
      </c>
      <c r="BA1179" s="6">
        <v>0</v>
      </c>
    </row>
    <row r="1180" spans="1:53" s="6" customFormat="1" x14ac:dyDescent="0.25">
      <c r="A1180" s="6">
        <v>2025</v>
      </c>
      <c r="B1180" s="6" t="s">
        <v>100</v>
      </c>
      <c r="C1180" s="6" t="s">
        <v>102</v>
      </c>
      <c r="D1180" s="6" t="s">
        <v>135</v>
      </c>
      <c r="E1180" s="6" t="s">
        <v>102</v>
      </c>
      <c r="F1180" s="6" t="s">
        <v>51</v>
      </c>
      <c r="G1180" s="6" t="s">
        <v>54</v>
      </c>
      <c r="H1180" s="6" t="s">
        <v>50</v>
      </c>
      <c r="I1180" s="6">
        <v>0.16569999999999999</v>
      </c>
      <c r="J1180" s="6">
        <v>0</v>
      </c>
      <c r="K1180" s="6">
        <v>0</v>
      </c>
      <c r="L1180" s="6">
        <v>0</v>
      </c>
      <c r="M1180" s="6">
        <v>0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10365.665000000001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v>0</v>
      </c>
      <c r="AI1180" s="6">
        <v>0</v>
      </c>
      <c r="AJ1180" s="6">
        <v>-9999</v>
      </c>
      <c r="AK1180" s="6">
        <v>0</v>
      </c>
      <c r="AL1180" s="6">
        <v>0</v>
      </c>
      <c r="AM1180" s="6">
        <v>10365.665000000001</v>
      </c>
      <c r="AN1180" s="6">
        <v>0</v>
      </c>
      <c r="AO1180" s="6">
        <v>0</v>
      </c>
      <c r="AP1180" s="6">
        <v>0</v>
      </c>
      <c r="AQ1180" s="6">
        <v>0</v>
      </c>
      <c r="AR1180" s="6">
        <v>0</v>
      </c>
      <c r="AS1180" s="6">
        <v>0</v>
      </c>
      <c r="AT1180" s="6">
        <v>0</v>
      </c>
      <c r="AU1180" s="6">
        <v>0</v>
      </c>
      <c r="AV1180" s="6">
        <v>0</v>
      </c>
      <c r="AW1180" s="6">
        <v>0</v>
      </c>
      <c r="AX1180" s="6">
        <v>0</v>
      </c>
      <c r="AY1180" s="6">
        <v>0</v>
      </c>
      <c r="AZ1180" s="6">
        <v>0</v>
      </c>
      <c r="BA1180" s="6">
        <v>0</v>
      </c>
    </row>
    <row r="1181" spans="1:53" s="6" customFormat="1" x14ac:dyDescent="0.25">
      <c r="A1181" s="6">
        <v>2040</v>
      </c>
      <c r="B1181" s="6" t="s">
        <v>100</v>
      </c>
      <c r="C1181" s="6" t="s">
        <v>102</v>
      </c>
      <c r="D1181" s="6" t="s">
        <v>135</v>
      </c>
      <c r="E1181" s="6" t="s">
        <v>102</v>
      </c>
      <c r="F1181" s="6" t="s">
        <v>51</v>
      </c>
      <c r="G1181" s="6" t="s">
        <v>54</v>
      </c>
      <c r="H1181" s="6" t="s">
        <v>50</v>
      </c>
      <c r="I1181" s="6">
        <v>0.40699999999999997</v>
      </c>
      <c r="J1181" s="6">
        <v>0</v>
      </c>
      <c r="K1181" s="6">
        <v>0</v>
      </c>
      <c r="L1181" s="6">
        <v>0</v>
      </c>
      <c r="M1181" s="6">
        <v>0</v>
      </c>
      <c r="N1181" s="6">
        <v>0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0</v>
      </c>
      <c r="Z1181" s="6">
        <v>10365.665000000001</v>
      </c>
      <c r="AA1181" s="6">
        <v>0</v>
      </c>
      <c r="AB1181" s="6">
        <v>0</v>
      </c>
      <c r="AC1181" s="6">
        <v>0</v>
      </c>
      <c r="AD1181" s="6">
        <v>0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-9999</v>
      </c>
      <c r="AK1181" s="6">
        <v>0</v>
      </c>
      <c r="AL1181" s="6">
        <v>0</v>
      </c>
      <c r="AM1181" s="6">
        <v>10365.665000000001</v>
      </c>
      <c r="AN1181" s="6">
        <v>0</v>
      </c>
      <c r="AO1181" s="6">
        <v>0</v>
      </c>
      <c r="AP1181" s="6">
        <v>0</v>
      </c>
      <c r="AQ1181" s="6">
        <v>0</v>
      </c>
      <c r="AR1181" s="6">
        <v>0</v>
      </c>
      <c r="AS1181" s="6">
        <v>0</v>
      </c>
      <c r="AT1181" s="6">
        <v>0</v>
      </c>
      <c r="AU1181" s="6">
        <v>0</v>
      </c>
      <c r="AV1181" s="6">
        <v>0</v>
      </c>
      <c r="AW1181" s="6">
        <v>0</v>
      </c>
      <c r="AX1181" s="6">
        <v>0</v>
      </c>
      <c r="AY1181" s="6">
        <v>0</v>
      </c>
      <c r="AZ1181" s="6">
        <v>0</v>
      </c>
      <c r="BA1181" s="6">
        <v>0</v>
      </c>
    </row>
    <row r="1182" spans="1:53" s="6" customFormat="1" x14ac:dyDescent="0.25">
      <c r="A1182" s="6">
        <v>2055</v>
      </c>
      <c r="B1182" s="6" t="s">
        <v>100</v>
      </c>
      <c r="C1182" s="6" t="s">
        <v>102</v>
      </c>
      <c r="D1182" s="6" t="s">
        <v>135</v>
      </c>
      <c r="E1182" s="6" t="s">
        <v>102</v>
      </c>
      <c r="F1182" s="6" t="s">
        <v>51</v>
      </c>
      <c r="G1182" s="6" t="s">
        <v>54</v>
      </c>
      <c r="H1182" s="6" t="s">
        <v>50</v>
      </c>
      <c r="I1182" s="6">
        <v>0.64829999999999999</v>
      </c>
      <c r="J1182" s="6">
        <v>0</v>
      </c>
      <c r="K1182" s="6">
        <v>0</v>
      </c>
      <c r="L1182" s="6">
        <v>0</v>
      </c>
      <c r="M1182" s="6">
        <v>0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10365.665000000001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-9999</v>
      </c>
      <c r="AK1182" s="6">
        <v>0</v>
      </c>
      <c r="AL1182" s="6">
        <v>0</v>
      </c>
      <c r="AM1182" s="6">
        <v>10365.665000000001</v>
      </c>
      <c r="AN1182" s="6">
        <v>0</v>
      </c>
      <c r="AO1182" s="6">
        <v>0</v>
      </c>
      <c r="AP1182" s="6">
        <v>0</v>
      </c>
      <c r="AQ1182" s="6">
        <v>0</v>
      </c>
      <c r="AR1182" s="6">
        <v>0</v>
      </c>
      <c r="AS1182" s="6">
        <v>0</v>
      </c>
      <c r="AT1182" s="6">
        <v>0</v>
      </c>
      <c r="AU1182" s="6">
        <v>0</v>
      </c>
      <c r="AV1182" s="6">
        <v>0</v>
      </c>
      <c r="AW1182" s="6">
        <v>0</v>
      </c>
      <c r="AX1182" s="6">
        <v>0</v>
      </c>
      <c r="AY1182" s="6">
        <v>0</v>
      </c>
      <c r="AZ1182" s="6">
        <v>0</v>
      </c>
      <c r="BA1182" s="6">
        <v>0</v>
      </c>
    </row>
    <row r="1183" spans="1:53" s="6" customFormat="1" x14ac:dyDescent="0.25">
      <c r="A1183" s="6">
        <v>2070</v>
      </c>
      <c r="B1183" s="6" t="s">
        <v>100</v>
      </c>
      <c r="C1183" s="6" t="s">
        <v>102</v>
      </c>
      <c r="D1183" s="6" t="s">
        <v>135</v>
      </c>
      <c r="E1183" s="6" t="s">
        <v>102</v>
      </c>
      <c r="F1183" s="6" t="s">
        <v>51</v>
      </c>
      <c r="G1183" s="6" t="s">
        <v>54</v>
      </c>
      <c r="H1183" s="6" t="s">
        <v>50</v>
      </c>
      <c r="I1183" s="6">
        <v>0.97850000000000004</v>
      </c>
      <c r="J1183" s="6">
        <v>0</v>
      </c>
      <c r="K1183" s="6">
        <v>0</v>
      </c>
      <c r="L1183" s="6">
        <v>0</v>
      </c>
      <c r="M1183" s="6">
        <v>0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10365.665000000001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</v>
      </c>
      <c r="AH1183" s="6">
        <v>0</v>
      </c>
      <c r="AI1183" s="6">
        <v>0</v>
      </c>
      <c r="AJ1183" s="6">
        <v>-9999</v>
      </c>
      <c r="AK1183" s="6">
        <v>0</v>
      </c>
      <c r="AL1183" s="6">
        <v>0</v>
      </c>
      <c r="AM1183" s="6">
        <v>10365.665000000001</v>
      </c>
      <c r="AN1183" s="6">
        <v>0</v>
      </c>
      <c r="AO1183" s="6">
        <v>0</v>
      </c>
      <c r="AP1183" s="6">
        <v>0</v>
      </c>
      <c r="AQ1183" s="6">
        <v>0</v>
      </c>
      <c r="AR1183" s="6">
        <v>0</v>
      </c>
      <c r="AS1183" s="6">
        <v>0</v>
      </c>
      <c r="AT1183" s="6">
        <v>0</v>
      </c>
      <c r="AU1183" s="6">
        <v>0</v>
      </c>
      <c r="AV1183" s="6">
        <v>0</v>
      </c>
      <c r="AW1183" s="6">
        <v>0</v>
      </c>
      <c r="AX1183" s="6">
        <v>0</v>
      </c>
      <c r="AY1183" s="6">
        <v>0</v>
      </c>
      <c r="AZ1183" s="6">
        <v>0</v>
      </c>
      <c r="BA1183" s="6">
        <v>0</v>
      </c>
    </row>
    <row r="1184" spans="1:53" s="6" customFormat="1" x14ac:dyDescent="0.25">
      <c r="A1184" s="6">
        <v>2085</v>
      </c>
      <c r="B1184" s="6" t="s">
        <v>100</v>
      </c>
      <c r="C1184" s="6" t="s">
        <v>102</v>
      </c>
      <c r="D1184" s="6" t="s">
        <v>135</v>
      </c>
      <c r="E1184" s="6" t="s">
        <v>102</v>
      </c>
      <c r="F1184" s="6" t="s">
        <v>51</v>
      </c>
      <c r="G1184" s="6" t="s">
        <v>54</v>
      </c>
      <c r="H1184" s="6" t="s">
        <v>50</v>
      </c>
      <c r="I1184" s="6">
        <v>1.3087</v>
      </c>
      <c r="J1184" s="6">
        <v>0</v>
      </c>
      <c r="K1184" s="6">
        <v>0</v>
      </c>
      <c r="L1184" s="6">
        <v>0</v>
      </c>
      <c r="M1184" s="6">
        <v>0</v>
      </c>
      <c r="N1184" s="6">
        <v>0</v>
      </c>
      <c r="O1184" s="6">
        <v>0</v>
      </c>
      <c r="P1184" s="6">
        <v>0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0</v>
      </c>
      <c r="Z1184" s="6">
        <v>10365.665000000001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-9999</v>
      </c>
      <c r="AK1184" s="6">
        <v>0</v>
      </c>
      <c r="AL1184" s="6">
        <v>0</v>
      </c>
      <c r="AM1184" s="6">
        <v>10365.665000000001</v>
      </c>
      <c r="AN1184" s="6">
        <v>0</v>
      </c>
      <c r="AO1184" s="6">
        <v>0</v>
      </c>
      <c r="AP1184" s="6">
        <v>0</v>
      </c>
      <c r="AQ1184" s="6">
        <v>0</v>
      </c>
      <c r="AR1184" s="6">
        <v>0</v>
      </c>
      <c r="AS1184" s="6">
        <v>0</v>
      </c>
      <c r="AT1184" s="6">
        <v>0</v>
      </c>
      <c r="AU1184" s="6">
        <v>0</v>
      </c>
      <c r="AV1184" s="6">
        <v>0</v>
      </c>
      <c r="AW1184" s="6">
        <v>0</v>
      </c>
      <c r="AX1184" s="6">
        <v>0</v>
      </c>
      <c r="AY1184" s="6">
        <v>0</v>
      </c>
      <c r="AZ1184" s="6">
        <v>0</v>
      </c>
      <c r="BA1184" s="6">
        <v>0</v>
      </c>
    </row>
    <row r="1185" spans="1:53" s="6" customFormat="1" x14ac:dyDescent="0.25">
      <c r="A1185" s="6">
        <v>2100</v>
      </c>
      <c r="B1185" s="6" t="s">
        <v>100</v>
      </c>
      <c r="C1185" s="6" t="s">
        <v>102</v>
      </c>
      <c r="D1185" s="6" t="s">
        <v>135</v>
      </c>
      <c r="E1185" s="6" t="s">
        <v>102</v>
      </c>
      <c r="F1185" s="6" t="s">
        <v>51</v>
      </c>
      <c r="G1185" s="6" t="s">
        <v>54</v>
      </c>
      <c r="H1185" s="6" t="s">
        <v>50</v>
      </c>
      <c r="I1185" s="6">
        <v>1.6326000000000001</v>
      </c>
      <c r="J1185" s="6">
        <v>0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10365.665000000001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0</v>
      </c>
      <c r="AG1185" s="6">
        <v>0</v>
      </c>
      <c r="AH1185" s="6">
        <v>0</v>
      </c>
      <c r="AI1185" s="6">
        <v>0</v>
      </c>
      <c r="AJ1185" s="6">
        <v>-9999</v>
      </c>
      <c r="AK1185" s="6">
        <v>0</v>
      </c>
      <c r="AL1185" s="6">
        <v>0</v>
      </c>
      <c r="AM1185" s="6">
        <v>10365.665000000001</v>
      </c>
      <c r="AN1185" s="6">
        <v>0</v>
      </c>
      <c r="AO1185" s="6">
        <v>0</v>
      </c>
      <c r="AP1185" s="6">
        <v>0</v>
      </c>
      <c r="AQ1185" s="6">
        <v>0</v>
      </c>
      <c r="AR1185" s="6">
        <v>0</v>
      </c>
      <c r="AS1185" s="6">
        <v>0</v>
      </c>
      <c r="AT1185" s="6">
        <v>0</v>
      </c>
      <c r="AU1185" s="6">
        <v>0</v>
      </c>
      <c r="AV1185" s="6">
        <v>0</v>
      </c>
      <c r="AW1185" s="6">
        <v>0</v>
      </c>
      <c r="AX1185" s="6">
        <v>0</v>
      </c>
      <c r="AY1185" s="6">
        <v>0</v>
      </c>
      <c r="AZ1185" s="6">
        <v>0</v>
      </c>
      <c r="BA1185" s="6">
        <v>0</v>
      </c>
    </row>
  </sheetData>
  <autoFilter ref="A1:BA118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1320"/>
  <sheetViews>
    <sheetView workbookViewId="0">
      <pane xSplit="1" ySplit="1" topLeftCell="AD2" activePane="bottomRight" state="frozen"/>
      <selection pane="topRight" activeCell="B1" sqref="B1"/>
      <selection pane="bottomLeft" activeCell="A2" sqref="A2"/>
      <selection pane="bottomRight" activeCell="AK2" sqref="AK2"/>
    </sheetView>
  </sheetViews>
  <sheetFormatPr defaultRowHeight="15" x14ac:dyDescent="0.25"/>
  <cols>
    <col min="1" max="1" width="5.140625" bestFit="1" customWidth="1"/>
    <col min="2" max="2" width="28.140625" bestFit="1" customWidth="1"/>
    <col min="3" max="5" width="28.140625" style="6" customWidth="1"/>
    <col min="6" max="6" width="12.140625" customWidth="1"/>
    <col min="7" max="7" width="12.42578125" bestFit="1" customWidth="1"/>
    <col min="8" max="9" width="13.5703125" customWidth="1"/>
    <col min="10" max="10" width="13.140625" bestFit="1" customWidth="1"/>
    <col min="11" max="11" width="15.42578125" bestFit="1" customWidth="1"/>
    <col min="12" max="12" width="12" bestFit="1" customWidth="1"/>
    <col min="13" max="13" width="14.85546875" bestFit="1" customWidth="1"/>
    <col min="14" max="14" width="18" bestFit="1" customWidth="1"/>
    <col min="15" max="15" width="16.5703125" bestFit="1" customWidth="1"/>
    <col min="16" max="16" width="16" bestFit="1" customWidth="1"/>
    <col min="17" max="17" width="12" bestFit="1" customWidth="1"/>
    <col min="18" max="18" width="11" bestFit="1" customWidth="1"/>
    <col min="19" max="19" width="15.140625" bestFit="1" customWidth="1"/>
    <col min="20" max="20" width="12" bestFit="1" customWidth="1"/>
    <col min="21" max="21" width="12.28515625" bestFit="1" customWidth="1"/>
    <col min="22" max="22" width="10.28515625" bestFit="1" customWidth="1"/>
    <col min="23" max="23" width="15" bestFit="1" customWidth="1"/>
    <col min="24" max="24" width="18" bestFit="1" customWidth="1"/>
    <col min="25" max="25" width="13.28515625" bestFit="1" customWidth="1"/>
    <col min="26" max="26" width="20.7109375" bestFit="1" customWidth="1"/>
    <col min="27" max="27" width="10.85546875" bestFit="1" customWidth="1"/>
    <col min="28" max="28" width="12.7109375" bestFit="1" customWidth="1"/>
    <col min="29" max="29" width="14.28515625" bestFit="1" customWidth="1"/>
    <col min="30" max="30" width="11.85546875" bestFit="1" customWidth="1"/>
    <col min="31" max="32" width="12.140625" bestFit="1" customWidth="1"/>
    <col min="33" max="33" width="8.85546875" bestFit="1" customWidth="1"/>
    <col min="36" max="36" width="13" style="15" customWidth="1"/>
    <col min="37" max="37" width="14.42578125" style="15" customWidth="1"/>
    <col min="38" max="38" width="22.7109375" customWidth="1"/>
  </cols>
  <sheetData>
    <row r="1" spans="1:38" s="6" customFormat="1" x14ac:dyDescent="0.25">
      <c r="A1" s="6" t="s">
        <v>0</v>
      </c>
      <c r="B1" s="6" t="s">
        <v>1</v>
      </c>
      <c r="C1" s="6" t="str">
        <f>'Final (ha)'!C1</f>
        <v>Study Area</v>
      </c>
      <c r="D1" s="6" t="str">
        <f>'Final (ha)'!D1</f>
        <v>Watershed</v>
      </c>
      <c r="E1" s="6" t="str">
        <f>'Final (ha)'!E1</f>
        <v>County</v>
      </c>
      <c r="F1" s="6" t="str">
        <f>'Final (ha)'!F1</f>
        <v>Scenario</v>
      </c>
      <c r="G1" s="6" t="s">
        <v>3</v>
      </c>
      <c r="H1" s="6" t="s">
        <v>37</v>
      </c>
      <c r="I1" s="6" t="s">
        <v>45</v>
      </c>
      <c r="J1" s="6" t="s">
        <v>42</v>
      </c>
      <c r="K1" s="6" t="s">
        <v>41</v>
      </c>
      <c r="L1" s="6" t="s">
        <v>4</v>
      </c>
      <c r="M1" s="6" t="s">
        <v>5</v>
      </c>
      <c r="N1" s="6" t="s">
        <v>56</v>
      </c>
      <c r="O1" s="6" t="s">
        <v>57</v>
      </c>
      <c r="P1" s="6" t="s">
        <v>58</v>
      </c>
      <c r="Q1" s="6" t="s">
        <v>59</v>
      </c>
      <c r="R1" s="6" t="s">
        <v>7</v>
      </c>
      <c r="S1" s="6" t="s">
        <v>8</v>
      </c>
      <c r="T1" s="6" t="s">
        <v>9</v>
      </c>
      <c r="U1" s="6" t="s">
        <v>10</v>
      </c>
      <c r="V1" s="6" t="s">
        <v>11</v>
      </c>
      <c r="W1" s="6" t="s">
        <v>12</v>
      </c>
      <c r="X1" s="6" t="s">
        <v>13</v>
      </c>
      <c r="Y1" s="6" t="s">
        <v>14</v>
      </c>
      <c r="Z1" s="6" t="s">
        <v>15</v>
      </c>
      <c r="AA1" s="6" t="s">
        <v>16</v>
      </c>
      <c r="AB1" s="6" t="s">
        <v>60</v>
      </c>
      <c r="AC1" s="6" t="s">
        <v>61</v>
      </c>
      <c r="AD1" s="6" t="s">
        <v>62</v>
      </c>
      <c r="AE1" s="6" t="s">
        <v>17</v>
      </c>
      <c r="AF1" s="6" t="s">
        <v>18</v>
      </c>
      <c r="AG1" s="6" t="s">
        <v>63</v>
      </c>
      <c r="AH1" s="6" t="s">
        <v>64</v>
      </c>
      <c r="AI1" s="6" t="s">
        <v>114</v>
      </c>
      <c r="AJ1" s="15" t="s">
        <v>115</v>
      </c>
      <c r="AK1" s="15" t="s">
        <v>116</v>
      </c>
      <c r="AL1" s="6" t="s">
        <v>118</v>
      </c>
    </row>
    <row r="2" spans="1:38" s="6" customFormat="1" x14ac:dyDescent="0.25">
      <c r="A2" s="6">
        <f>'Final (ha)'!A2</f>
        <v>0</v>
      </c>
      <c r="B2" s="6" t="str">
        <f>'Final (ha)'!B2</f>
        <v>ALL</v>
      </c>
      <c r="C2" s="6" t="str">
        <f>'Final (ha)'!C2</f>
        <v>Fairfield</v>
      </c>
      <c r="D2" s="6">
        <f>'Final (ha)'!D2</f>
        <v>0</v>
      </c>
      <c r="E2" s="6">
        <f>'Final (ha)'!E2</f>
        <v>0</v>
      </c>
      <c r="F2" s="6" t="str">
        <f>'Final (ha)'!F2</f>
        <v>Fixed</v>
      </c>
      <c r="G2" s="6" t="str">
        <f>'Final (ha)'!G2</f>
        <v>NYS GCM Max</v>
      </c>
      <c r="H2" s="6" t="str">
        <f>'Final (ha)'!H2</f>
        <v>Protect None</v>
      </c>
      <c r="I2" s="6">
        <f>'Final (ha)'!I2</f>
        <v>0</v>
      </c>
      <c r="J2" s="6">
        <f>'Final (ha)'!J2*2.471044</f>
        <v>56720.81965197</v>
      </c>
      <c r="K2" s="6">
        <f>'Final (ha)'!K2*2.471044</f>
        <v>130045.98625741</v>
      </c>
      <c r="L2" s="6">
        <f>'Final (ha)'!L2*2.471044</f>
        <v>4828.8585863099997</v>
      </c>
      <c r="M2" s="6">
        <f>'Final (ha)'!M2*2.471044</f>
        <v>0</v>
      </c>
      <c r="N2" s="6">
        <f>'Final (ha)'!N2*2.471044</f>
        <v>388.08981542000004</v>
      </c>
      <c r="O2" s="6">
        <f>'Final (ha)'!O2*2.471044</f>
        <v>47.017789710000002</v>
      </c>
      <c r="P2" s="6">
        <f>'Final (ha)'!P2*2.471044</f>
        <v>57.062583570000001</v>
      </c>
      <c r="Q2" s="6">
        <f>'Final (ha)'!Q2*2.471044</f>
        <v>554.45285272000001</v>
      </c>
      <c r="R2" s="6">
        <f>'Final (ha)'!R2*2.471044</f>
        <v>0</v>
      </c>
      <c r="S2" s="6">
        <f>'Final (ha)'!S2*2.471044</f>
        <v>1140.46711493</v>
      </c>
      <c r="T2" s="6">
        <f>'Final (ha)'!T2*2.471044</f>
        <v>44.793850110000001</v>
      </c>
      <c r="U2" s="6">
        <f>'Final (ha)'!U2*2.471044</f>
        <v>0</v>
      </c>
      <c r="V2" s="6">
        <f>'Final (ha)'!V2*2.471044</f>
        <v>0</v>
      </c>
      <c r="W2" s="6">
        <f>'Final (ha)'!W2*2.471044</f>
        <v>31.474922950000003</v>
      </c>
      <c r="X2" s="6">
        <f>'Final (ha)'!X2*2.471044</f>
        <v>3790.7606466900002</v>
      </c>
      <c r="Y2" s="6">
        <f>'Final (ha)'!Y2*2.471044</f>
        <v>32.358321180000004</v>
      </c>
      <c r="Z2" s="6">
        <f>'Final (ha)'!Z2*2.471044</f>
        <v>65665.510900779991</v>
      </c>
      <c r="AA2" s="6">
        <f>'Final (ha)'!AA2*2.471044</f>
        <v>0</v>
      </c>
      <c r="AB2" s="6">
        <f>'Final (ha)'!AB2*2.471044</f>
        <v>0</v>
      </c>
      <c r="AC2" s="6">
        <f>'Final (ha)'!AC2*2.471044</f>
        <v>1838.9138791399998</v>
      </c>
      <c r="AD2" s="6">
        <f>'Final (ha)'!AD2*2.471044</f>
        <v>0</v>
      </c>
      <c r="AE2" s="6">
        <f>'Final (ha)'!AE2*2.471044</f>
        <v>119.28964909999999</v>
      </c>
      <c r="AF2" s="6">
        <f>'Final (ha)'!AF2*2.471044</f>
        <v>26.92202438</v>
      </c>
      <c r="AG2" s="6">
        <f>'Final (ha)'!AG2*2.471044</f>
        <v>128349.21918437001</v>
      </c>
      <c r="AH2" s="6">
        <f>'Final (ha)'!AH2*2.471044</f>
        <v>0</v>
      </c>
      <c r="AI2" s="7"/>
      <c r="AJ2" s="15">
        <f>SUM(J2:AH2)</f>
        <v>393681.99803074001</v>
      </c>
      <c r="AK2" s="15">
        <f>AJ2-AG2</f>
        <v>265332.77884637</v>
      </c>
      <c r="AL2" s="6" t="str">
        <f>C2&amp;B2</f>
        <v>FairfieldALL</v>
      </c>
    </row>
    <row r="3" spans="1:38" s="6" customFormat="1" x14ac:dyDescent="0.25">
      <c r="A3" s="6">
        <f>'Final (ha)'!A3</f>
        <v>2010</v>
      </c>
      <c r="B3" s="6" t="str">
        <f>'Final (ha)'!B3</f>
        <v>ALL</v>
      </c>
      <c r="C3" s="6" t="str">
        <f>'Final (ha)'!C3</f>
        <v>Fairfield</v>
      </c>
      <c r="D3" s="6">
        <f>'Final (ha)'!D3</f>
        <v>0</v>
      </c>
      <c r="E3" s="6">
        <f>'Final (ha)'!E3</f>
        <v>0</v>
      </c>
      <c r="F3" s="6" t="str">
        <f>'Final (ha)'!F3</f>
        <v>Fixed</v>
      </c>
      <c r="G3" s="6" t="str">
        <f>'Final (ha)'!G3</f>
        <v>NYS GCM Max</v>
      </c>
      <c r="H3" s="6" t="str">
        <f>'Final (ha)'!H3</f>
        <v>Protect None</v>
      </c>
      <c r="I3" s="6">
        <f>'Final (ha)'!I3</f>
        <v>0</v>
      </c>
      <c r="J3" s="6">
        <f>'Final (ha)'!J3*2.471044</f>
        <v>56538.319461827996</v>
      </c>
      <c r="K3" s="6">
        <f>'Final (ha)'!K3*2.471044</f>
        <v>129704.0377523932</v>
      </c>
      <c r="L3" s="6">
        <f>'Final (ha)'!L3*2.471044</f>
        <v>4817.7665640027999</v>
      </c>
      <c r="M3" s="6">
        <f>'Final (ha)'!M3*2.471044</f>
        <v>0</v>
      </c>
      <c r="N3" s="6">
        <f>'Final (ha)'!N3*2.471044</f>
        <v>379.48316916800002</v>
      </c>
      <c r="O3" s="6">
        <f>'Final (ha)'!O3*2.471044</f>
        <v>44.4333247904</v>
      </c>
      <c r="P3" s="6">
        <f>'Final (ha)'!P3*2.471044</f>
        <v>390.60879767360001</v>
      </c>
      <c r="Q3" s="6">
        <f>'Final (ha)'!Q3*2.471044</f>
        <v>753.51916894239992</v>
      </c>
      <c r="R3" s="6">
        <f>'Final (ha)'!R3*2.471044</f>
        <v>0</v>
      </c>
      <c r="S3" s="6">
        <f>'Final (ha)'!S3*2.471044</f>
        <v>1127.2141646447999</v>
      </c>
      <c r="T3" s="6">
        <f>'Final (ha)'!T3*2.471044</f>
        <v>66.474790165999991</v>
      </c>
      <c r="U3" s="6">
        <f>'Final (ha)'!U3*2.471044</f>
        <v>0</v>
      </c>
      <c r="V3" s="6">
        <f>'Final (ha)'!V3*2.471044</f>
        <v>0</v>
      </c>
      <c r="W3" s="6">
        <f>'Final (ha)'!W3*2.471044</f>
        <v>30.682706243600002</v>
      </c>
      <c r="X3" s="6">
        <f>'Final (ha)'!X3*2.471044</f>
        <v>3759.6687355600002</v>
      </c>
      <c r="Y3" s="6">
        <f>'Final (ha)'!Y3*2.471044</f>
        <v>26.137467910000002</v>
      </c>
      <c r="Z3" s="6">
        <f>'Final (ha)'!Z3*2.471044</f>
        <v>65717.664261235201</v>
      </c>
      <c r="AA3" s="6">
        <f>'Final (ha)'!AA3*2.471044</f>
        <v>0</v>
      </c>
      <c r="AB3" s="6">
        <f>'Final (ha)'!AB3*2.471044</f>
        <v>0</v>
      </c>
      <c r="AC3" s="6">
        <f>'Final (ha)'!AC3*2.471044</f>
        <v>1649.3383487127999</v>
      </c>
      <c r="AD3" s="6">
        <f>'Final (ha)'!AD3*2.471044</f>
        <v>0</v>
      </c>
      <c r="AE3" s="6">
        <f>'Final (ha)'!AE3*2.471044</f>
        <v>119.28964909999999</v>
      </c>
      <c r="AF3" s="6">
        <f>'Final (ha)'!AF3*2.471044</f>
        <v>25.640293857200003</v>
      </c>
      <c r="AG3" s="6">
        <f>'Final (ha)'!AG3*2.471044</f>
        <v>128349.21918437001</v>
      </c>
      <c r="AH3" s="6">
        <f>'Final (ha)'!AH3*2.471044</f>
        <v>182.50019014200001</v>
      </c>
      <c r="AI3" s="7"/>
      <c r="AJ3" s="15">
        <f t="shared" ref="AJ3:AJ66" si="0">SUM(J3:AH3)</f>
        <v>393681.99803074001</v>
      </c>
      <c r="AK3" s="15">
        <f t="shared" ref="AK3:AK66" si="1">AJ3-AG3</f>
        <v>265332.77884637</v>
      </c>
      <c r="AL3" s="6" t="str">
        <f t="shared" ref="AL3:AL66" si="2">C3&amp;B3</f>
        <v>FairfieldALL</v>
      </c>
    </row>
    <row r="4" spans="1:38" s="6" customFormat="1" x14ac:dyDescent="0.25">
      <c r="A4" s="6">
        <f>'Final (ha)'!A4</f>
        <v>2025</v>
      </c>
      <c r="B4" s="6" t="str">
        <f>'Final (ha)'!B4</f>
        <v>ALL</v>
      </c>
      <c r="C4" s="6" t="str">
        <f>'Final (ha)'!C4</f>
        <v>Fairfield</v>
      </c>
      <c r="D4" s="6">
        <f>'Final (ha)'!D4</f>
        <v>0</v>
      </c>
      <c r="E4" s="6">
        <f>'Final (ha)'!E4</f>
        <v>0</v>
      </c>
      <c r="F4" s="6" t="str">
        <f>'Final (ha)'!F4</f>
        <v>Fixed</v>
      </c>
      <c r="G4" s="6" t="str">
        <f>'Final (ha)'!G4</f>
        <v>NYS GCM Max</v>
      </c>
      <c r="H4" s="6" t="str">
        <f>'Final (ha)'!H4</f>
        <v>Protect None</v>
      </c>
      <c r="I4" s="6">
        <f>'Final (ha)'!I4</f>
        <v>8.2799999999999999E-2</v>
      </c>
      <c r="J4" s="6">
        <f>'Final (ha)'!J4*2.471044</f>
        <v>56504.383379054001</v>
      </c>
      <c r="K4" s="6">
        <f>'Final (ha)'!K4*2.471044</f>
        <v>129652.0917125296</v>
      </c>
      <c r="L4" s="6">
        <f>'Final (ha)'!L4*2.471044</f>
        <v>4816.2678758168004</v>
      </c>
      <c r="M4" s="6">
        <f>'Final (ha)'!M4*2.471044</f>
        <v>0</v>
      </c>
      <c r="N4" s="6">
        <f>'Final (ha)'!N4*2.471044</f>
        <v>378.27581706960001</v>
      </c>
      <c r="O4" s="6">
        <f>'Final (ha)'!O4*2.471044</f>
        <v>44.278637436000004</v>
      </c>
      <c r="P4" s="6">
        <f>'Final (ha)'!P4*2.471044</f>
        <v>247.76985214920001</v>
      </c>
      <c r="Q4" s="6">
        <f>'Final (ha)'!Q4*2.471044</f>
        <v>960.40535100720001</v>
      </c>
      <c r="R4" s="6">
        <f>'Final (ha)'!R4*2.471044</f>
        <v>0</v>
      </c>
      <c r="S4" s="6">
        <f>'Final (ha)'!S4*2.471044</f>
        <v>1123.1922934304</v>
      </c>
      <c r="T4" s="6">
        <f>'Final (ha)'!T4*2.471044</f>
        <v>74.21657101800001</v>
      </c>
      <c r="U4" s="6">
        <f>'Final (ha)'!U4*2.471044</f>
        <v>0</v>
      </c>
      <c r="V4" s="6">
        <f>'Final (ha)'!V4*2.471044</f>
        <v>0</v>
      </c>
      <c r="W4" s="6">
        <f>'Final (ha)'!W4*2.471044</f>
        <v>30.471184877200002</v>
      </c>
      <c r="X4" s="6">
        <f>'Final (ha)'!X4*2.471044</f>
        <v>3753.9925003876001</v>
      </c>
      <c r="Y4" s="6">
        <f>'Final (ha)'!Y4*2.471044</f>
        <v>13.152131689999999</v>
      </c>
      <c r="Z4" s="6">
        <f>'Final (ha)'!Z4*2.471044</f>
        <v>65744.021157852403</v>
      </c>
      <c r="AA4" s="6">
        <f>'Final (ha)'!AA4*2.471044</f>
        <v>0</v>
      </c>
      <c r="AB4" s="6">
        <f>'Final (ha)'!AB4*2.471044</f>
        <v>0</v>
      </c>
      <c r="AC4" s="6">
        <f>'Final (ha)'!AC4*2.471044</f>
        <v>1629.3256104612001</v>
      </c>
      <c r="AD4" s="6">
        <f>'Final (ha)'!AD4*2.471044</f>
        <v>0</v>
      </c>
      <c r="AE4" s="6">
        <f>'Final (ha)'!AE4*2.471044</f>
        <v>119.28964909999999</v>
      </c>
      <c r="AF4" s="6">
        <f>'Final (ha)'!AF4*2.471044</f>
        <v>25.209096679200002</v>
      </c>
      <c r="AG4" s="6">
        <f>'Final (ha)'!AG4*2.471044</f>
        <v>128349.21918437001</v>
      </c>
      <c r="AH4" s="6">
        <f>'Final (ha)'!AH4*2.471044</f>
        <v>216.43627291600001</v>
      </c>
      <c r="AI4" s="7"/>
      <c r="AJ4" s="15">
        <f t="shared" si="0"/>
        <v>393681.99827784434</v>
      </c>
      <c r="AK4" s="15">
        <f t="shared" si="1"/>
        <v>265332.77909347432</v>
      </c>
      <c r="AL4" s="6" t="str">
        <f t="shared" si="2"/>
        <v>FairfieldALL</v>
      </c>
    </row>
    <row r="5" spans="1:38" s="6" customFormat="1" x14ac:dyDescent="0.25">
      <c r="A5" s="6">
        <f>'Final (ha)'!A5</f>
        <v>2040</v>
      </c>
      <c r="B5" s="6" t="str">
        <f>'Final (ha)'!B5</f>
        <v>ALL</v>
      </c>
      <c r="C5" s="6" t="str">
        <f>'Final (ha)'!C5</f>
        <v>Fairfield</v>
      </c>
      <c r="D5" s="6">
        <f>'Final (ha)'!D5</f>
        <v>0</v>
      </c>
      <c r="E5" s="6">
        <f>'Final (ha)'!E5</f>
        <v>0</v>
      </c>
      <c r="F5" s="6" t="str">
        <f>'Final (ha)'!F5</f>
        <v>Fixed</v>
      </c>
      <c r="G5" s="6" t="str">
        <f>'Final (ha)'!G5</f>
        <v>NYS GCM Max</v>
      </c>
      <c r="H5" s="6" t="str">
        <f>'Final (ha)'!H5</f>
        <v>Protect None</v>
      </c>
      <c r="I5" s="6">
        <f>'Final (ha)'!I5</f>
        <v>0.17169999999999999</v>
      </c>
      <c r="J5" s="6">
        <f>'Final (ha)'!J5*2.471044</f>
        <v>56456.407812689598</v>
      </c>
      <c r="K5" s="6">
        <f>'Final (ha)'!K5*2.471044</f>
        <v>129582.94695932161</v>
      </c>
      <c r="L5" s="6">
        <f>'Final (ha)'!L5*2.471044</f>
        <v>4814.7135891407997</v>
      </c>
      <c r="M5" s="6">
        <f>'Final (ha)'!M5*2.471044</f>
        <v>0</v>
      </c>
      <c r="N5" s="6">
        <f>'Final (ha)'!N5*2.471044</f>
        <v>376.47961518600005</v>
      </c>
      <c r="O5" s="6">
        <f>'Final (ha)'!O5*2.471044</f>
        <v>43.9151468636</v>
      </c>
      <c r="P5" s="6">
        <f>'Final (ha)'!P5*2.471044</f>
        <v>298.51694146400001</v>
      </c>
      <c r="Q5" s="6">
        <f>'Final (ha)'!Q5*2.471044</f>
        <v>988.90785512959997</v>
      </c>
      <c r="R5" s="6">
        <f>'Final (ha)'!R5*2.471044</f>
        <v>0</v>
      </c>
      <c r="S5" s="6">
        <f>'Final (ha)'!S5*2.471044</f>
        <v>1113.8561949896</v>
      </c>
      <c r="T5" s="6">
        <f>'Final (ha)'!T5*2.471044</f>
        <v>86.661489915199994</v>
      </c>
      <c r="U5" s="6">
        <f>'Final (ha)'!U5*2.471044</f>
        <v>0</v>
      </c>
      <c r="V5" s="6">
        <f>'Final (ha)'!V5*2.471044</f>
        <v>0</v>
      </c>
      <c r="W5" s="6">
        <f>'Final (ha)'!W5*2.471044</f>
        <v>30.002674934800002</v>
      </c>
      <c r="X5" s="6">
        <f>'Final (ha)'!X5*2.471044</f>
        <v>3752.9620750396002</v>
      </c>
      <c r="Y5" s="6">
        <f>'Final (ha)'!Y5*2.471044</f>
        <v>10.24865499</v>
      </c>
      <c r="Z5" s="6">
        <f>'Final (ha)'!Z5*2.471044</f>
        <v>65760.758033073202</v>
      </c>
      <c r="AA5" s="6">
        <f>'Final (ha)'!AA5*2.471044</f>
        <v>0</v>
      </c>
      <c r="AB5" s="6">
        <f>'Final (ha)'!AB5*2.471044</f>
        <v>0</v>
      </c>
      <c r="AC5" s="6">
        <f>'Final (ha)'!AC5*2.471044</f>
        <v>1607.6162533992001</v>
      </c>
      <c r="AD5" s="6">
        <f>'Final (ha)'!AD5*2.471044</f>
        <v>0</v>
      </c>
      <c r="AE5" s="6">
        <f>'Final (ha)'!AE5*2.471044</f>
        <v>119.28964909999999</v>
      </c>
      <c r="AF5" s="6">
        <f>'Final (ha)'!AF5*2.471044</f>
        <v>25.084061852799998</v>
      </c>
      <c r="AG5" s="6">
        <f>'Final (ha)'!AG5*2.471044</f>
        <v>128349.21918437001</v>
      </c>
      <c r="AH5" s="6">
        <f>'Final (ha)'!AH5*2.471044</f>
        <v>264.41183928039999</v>
      </c>
      <c r="AI5" s="7"/>
      <c r="AJ5" s="15">
        <f t="shared" si="0"/>
        <v>393681.99803073995</v>
      </c>
      <c r="AK5" s="15">
        <f t="shared" si="1"/>
        <v>265332.77884636994</v>
      </c>
      <c r="AL5" s="6" t="str">
        <f t="shared" si="2"/>
        <v>FairfieldALL</v>
      </c>
    </row>
    <row r="6" spans="1:38" s="6" customFormat="1" x14ac:dyDescent="0.25">
      <c r="A6" s="6">
        <f>'Final (ha)'!A6</f>
        <v>2055</v>
      </c>
      <c r="B6" s="6" t="str">
        <f>'Final (ha)'!B6</f>
        <v>ALL</v>
      </c>
      <c r="C6" s="6" t="str">
        <f>'Final (ha)'!C6</f>
        <v>Fairfield</v>
      </c>
      <c r="D6" s="6">
        <f>'Final (ha)'!D6</f>
        <v>0</v>
      </c>
      <c r="E6" s="6">
        <f>'Final (ha)'!E6</f>
        <v>0</v>
      </c>
      <c r="F6" s="6" t="str">
        <f>'Final (ha)'!F6</f>
        <v>Fixed</v>
      </c>
      <c r="G6" s="6" t="str">
        <f>'Final (ha)'!G6</f>
        <v>NYS GCM Max</v>
      </c>
      <c r="H6" s="6" t="str">
        <f>'Final (ha)'!H6</f>
        <v>Protect None</v>
      </c>
      <c r="I6" s="6">
        <f>'Final (ha)'!I6</f>
        <v>0.2606</v>
      </c>
      <c r="J6" s="6">
        <f>'Final (ha)'!J6*2.471044</f>
        <v>56381.254468891202</v>
      </c>
      <c r="K6" s="6">
        <f>'Final (ha)'!K6*2.471044</f>
        <v>129489.6954421628</v>
      </c>
      <c r="L6" s="6">
        <f>'Final (ha)'!L6*2.471044</f>
        <v>4813.1721518936001</v>
      </c>
      <c r="M6" s="6">
        <f>'Final (ha)'!M6*2.471044</f>
        <v>0</v>
      </c>
      <c r="N6" s="6">
        <f>'Final (ha)'!N6*2.471044</f>
        <v>372.84001447840001</v>
      </c>
      <c r="O6" s="6">
        <f>'Final (ha)'!O6*2.471044</f>
        <v>43.308011352800001</v>
      </c>
      <c r="P6" s="6">
        <f>'Final (ha)'!P6*2.471044</f>
        <v>376.09215548680004</v>
      </c>
      <c r="Q6" s="6">
        <f>'Final (ha)'!Q6*2.471044</f>
        <v>1033.4481761252</v>
      </c>
      <c r="R6" s="6">
        <f>'Final (ha)'!R6*2.471044</f>
        <v>0</v>
      </c>
      <c r="S6" s="6">
        <f>'Final (ha)'!S6*2.471044</f>
        <v>1099.3776068804</v>
      </c>
      <c r="T6" s="6">
        <f>'Final (ha)'!T6*2.471044</f>
        <v>82.606259606799995</v>
      </c>
      <c r="U6" s="6">
        <f>'Final (ha)'!U6*2.471044</f>
        <v>0</v>
      </c>
      <c r="V6" s="6">
        <f>'Final (ha)'!V6*2.471044</f>
        <v>0</v>
      </c>
      <c r="W6" s="6">
        <f>'Final (ha)'!W6*2.471044</f>
        <v>29.9129760376</v>
      </c>
      <c r="X6" s="6">
        <f>'Final (ha)'!X6*2.471044</f>
        <v>3749.8683279515999</v>
      </c>
      <c r="Y6" s="6">
        <f>'Final (ha)'!Y6*2.471044</f>
        <v>8.3459511099999997</v>
      </c>
      <c r="Z6" s="6">
        <f>'Final (ha)'!Z6*2.471044</f>
        <v>65785.2764729544</v>
      </c>
      <c r="AA6" s="6">
        <f>'Final (ha)'!AA6*2.471044</f>
        <v>0</v>
      </c>
      <c r="AB6" s="6">
        <f>'Final (ha)'!AB6*2.471044</f>
        <v>0</v>
      </c>
      <c r="AC6" s="6">
        <f>'Final (ha)'!AC6*2.471044</f>
        <v>1583.8003313272</v>
      </c>
      <c r="AD6" s="6">
        <f>'Final (ha)'!AD6*2.471044</f>
        <v>0</v>
      </c>
      <c r="AE6" s="6">
        <f>'Final (ha)'!AE6*2.471044</f>
        <v>119.28964909999999</v>
      </c>
      <c r="AF6" s="6">
        <f>'Final (ha)'!AF6*2.471044</f>
        <v>24.925420828</v>
      </c>
      <c r="AG6" s="6">
        <f>'Final (ha)'!AG6*2.471044</f>
        <v>128349.21918437001</v>
      </c>
      <c r="AH6" s="6">
        <f>'Final (ha)'!AH6*2.471044</f>
        <v>339.56518307879998</v>
      </c>
      <c r="AI6" s="7"/>
      <c r="AJ6" s="15">
        <f t="shared" si="0"/>
        <v>393681.99778363563</v>
      </c>
      <c r="AK6" s="15">
        <f t="shared" si="1"/>
        <v>265332.77859926561</v>
      </c>
      <c r="AL6" s="6" t="str">
        <f t="shared" si="2"/>
        <v>FairfieldALL</v>
      </c>
    </row>
    <row r="7" spans="1:38" s="6" customFormat="1" x14ac:dyDescent="0.25">
      <c r="A7" s="6">
        <f>'Final (ha)'!A7</f>
        <v>2070</v>
      </c>
      <c r="B7" s="6" t="str">
        <f>'Final (ha)'!B7</f>
        <v>ALL</v>
      </c>
      <c r="C7" s="6" t="str">
        <f>'Final (ha)'!C7</f>
        <v>Fairfield</v>
      </c>
      <c r="D7" s="6">
        <f>'Final (ha)'!D7</f>
        <v>0</v>
      </c>
      <c r="E7" s="6">
        <f>'Final (ha)'!E7</f>
        <v>0</v>
      </c>
      <c r="F7" s="6" t="str">
        <f>'Final (ha)'!F7</f>
        <v>Fixed</v>
      </c>
      <c r="G7" s="6" t="str">
        <f>'Final (ha)'!G7</f>
        <v>NYS GCM Max</v>
      </c>
      <c r="H7" s="6" t="str">
        <f>'Final (ha)'!H7</f>
        <v>Protect None</v>
      </c>
      <c r="I7" s="6">
        <f>'Final (ha)'!I7</f>
        <v>0.40029999999999999</v>
      </c>
      <c r="J7" s="6">
        <f>'Final (ha)'!J7*2.471044</f>
        <v>56042.512143464402</v>
      </c>
      <c r="K7" s="6">
        <f>'Final (ha)'!K7*2.471044</f>
        <v>129263.02163395481</v>
      </c>
      <c r="L7" s="6">
        <f>'Final (ha)'!L7*2.471044</f>
        <v>4810.0507291127997</v>
      </c>
      <c r="M7" s="6">
        <f>'Final (ha)'!M7*2.471044</f>
        <v>0</v>
      </c>
      <c r="N7" s="6">
        <f>'Final (ha)'!N7*2.471044</f>
        <v>367.83936273560005</v>
      </c>
      <c r="O7" s="6">
        <f>'Final (ha)'!O7*2.471044</f>
        <v>41.516257348400003</v>
      </c>
      <c r="P7" s="6">
        <f>'Final (ha)'!P7*2.471044</f>
        <v>554.14940851680001</v>
      </c>
      <c r="Q7" s="6">
        <f>'Final (ha)'!Q7*2.471044</f>
        <v>1158.9522537808</v>
      </c>
      <c r="R7" s="6">
        <f>'Final (ha)'!R7*2.471044</f>
        <v>0</v>
      </c>
      <c r="S7" s="6">
        <f>'Final (ha)'!S7*2.471044</f>
        <v>1061.7403944032001</v>
      </c>
      <c r="T7" s="6">
        <f>'Final (ha)'!T7*2.471044</f>
        <v>84.102476748800015</v>
      </c>
      <c r="U7" s="6">
        <f>'Final (ha)'!U7*2.471044</f>
        <v>0</v>
      </c>
      <c r="V7" s="6">
        <f>'Final (ha)'!V7*2.471044</f>
        <v>0</v>
      </c>
      <c r="W7" s="6">
        <f>'Final (ha)'!W7*2.471044</f>
        <v>29.679956588400003</v>
      </c>
      <c r="X7" s="6">
        <f>'Final (ha)'!X7*2.471044</f>
        <v>3746.7249128792</v>
      </c>
      <c r="Y7" s="6">
        <f>'Final (ha)'!Y7*2.471044</f>
        <v>7.3822439499999994</v>
      </c>
      <c r="Z7" s="6">
        <f>'Final (ha)'!Z7*2.471044</f>
        <v>65836.815778975593</v>
      </c>
      <c r="AA7" s="6">
        <f>'Final (ha)'!AA7*2.471044</f>
        <v>0</v>
      </c>
      <c r="AB7" s="6">
        <f>'Final (ha)'!AB7*2.471044</f>
        <v>0</v>
      </c>
      <c r="AC7" s="6">
        <f>'Final (ha)'!AC7*2.471044</f>
        <v>1506.7121600768</v>
      </c>
      <c r="AD7" s="6">
        <f>'Final (ha)'!AD7*2.471044</f>
        <v>0</v>
      </c>
      <c r="AE7" s="6">
        <f>'Final (ha)'!AE7*2.471044</f>
        <v>119.28964909999999</v>
      </c>
      <c r="AF7" s="6">
        <f>'Final (ha)'!AF7*2.471044</f>
        <v>23.981482020000001</v>
      </c>
      <c r="AG7" s="6">
        <f>'Final (ha)'!AG7*2.471044</f>
        <v>128349.21918437001</v>
      </c>
      <c r="AH7" s="6">
        <f>'Final (ha)'!AH7*2.471044</f>
        <v>678.30750850560003</v>
      </c>
      <c r="AI7" s="7"/>
      <c r="AJ7" s="15">
        <f t="shared" si="0"/>
        <v>393681.99753653118</v>
      </c>
      <c r="AK7" s="15">
        <f t="shared" si="1"/>
        <v>265332.77835216117</v>
      </c>
      <c r="AL7" s="6" t="str">
        <f t="shared" si="2"/>
        <v>FairfieldALL</v>
      </c>
    </row>
    <row r="8" spans="1:38" s="6" customFormat="1" x14ac:dyDescent="0.25">
      <c r="A8" s="6">
        <f>'Final (ha)'!A8</f>
        <v>2085</v>
      </c>
      <c r="B8" s="6" t="str">
        <f>'Final (ha)'!B8</f>
        <v>ALL</v>
      </c>
      <c r="C8" s="6" t="str">
        <f>'Final (ha)'!C8</f>
        <v>Fairfield</v>
      </c>
      <c r="D8" s="6">
        <f>'Final (ha)'!D8</f>
        <v>0</v>
      </c>
      <c r="E8" s="6">
        <f>'Final (ha)'!E8</f>
        <v>0</v>
      </c>
      <c r="F8" s="6" t="str">
        <f>'Final (ha)'!F8</f>
        <v>Fixed</v>
      </c>
      <c r="G8" s="6" t="str">
        <f>'Final (ha)'!G8</f>
        <v>NYS GCM Max</v>
      </c>
      <c r="H8" s="6" t="str">
        <f>'Final (ha)'!H8</f>
        <v>Protect None</v>
      </c>
      <c r="I8" s="6">
        <f>'Final (ha)'!I8</f>
        <v>0.54</v>
      </c>
      <c r="J8" s="6">
        <f>'Final (ha)'!J8*2.471044</f>
        <v>55522.885196462797</v>
      </c>
      <c r="K8" s="6">
        <f>'Final (ha)'!K8*2.471044</f>
        <v>128975.3009308312</v>
      </c>
      <c r="L8" s="6">
        <f>'Final (ha)'!L8*2.471044</f>
        <v>4785.4146675371994</v>
      </c>
      <c r="M8" s="6">
        <f>'Final (ha)'!M8*2.471044</f>
        <v>0</v>
      </c>
      <c r="N8" s="6">
        <f>'Final (ha)'!N8*2.471044</f>
        <v>338.43245650920005</v>
      </c>
      <c r="O8" s="6">
        <f>'Final (ha)'!O8*2.471044</f>
        <v>40.758882362399994</v>
      </c>
      <c r="P8" s="6">
        <f>'Final (ha)'!P8*2.471044</f>
        <v>772.62552825479997</v>
      </c>
      <c r="Q8" s="6">
        <f>'Final (ha)'!Q8*2.471044</f>
        <v>1371.5000918583999</v>
      </c>
      <c r="R8" s="6">
        <f>'Final (ha)'!R8*2.471044</f>
        <v>0</v>
      </c>
      <c r="S8" s="6">
        <f>'Final (ha)'!S8*2.471044</f>
        <v>1014.6949290004</v>
      </c>
      <c r="T8" s="6">
        <f>'Final (ha)'!T8*2.471044</f>
        <v>84.255187268</v>
      </c>
      <c r="U8" s="6">
        <f>'Final (ha)'!U8*2.471044</f>
        <v>0</v>
      </c>
      <c r="V8" s="6">
        <f>'Final (ha)'!V8*2.471044</f>
        <v>0</v>
      </c>
      <c r="W8" s="6">
        <f>'Final (ha)'!W8*2.471044</f>
        <v>29.253701498399998</v>
      </c>
      <c r="X8" s="6">
        <f>'Final (ha)'!X8*2.471044</f>
        <v>3722.9176394611995</v>
      </c>
      <c r="Y8" s="6">
        <f>'Final (ha)'!Y8*2.471044</f>
        <v>5.34363265</v>
      </c>
      <c r="Z8" s="6">
        <f>'Final (ha)'!Z8*2.471044</f>
        <v>65923.838535523595</v>
      </c>
      <c r="AA8" s="6">
        <f>'Final (ha)'!AA8*2.471044</f>
        <v>0</v>
      </c>
      <c r="AB8" s="6">
        <f>'Final (ha)'!AB8*2.471044</f>
        <v>0</v>
      </c>
      <c r="AC8" s="6">
        <f>'Final (ha)'!AC8*2.471044</f>
        <v>1405.0427844276001</v>
      </c>
      <c r="AD8" s="6">
        <f>'Final (ha)'!AD8*2.471044</f>
        <v>0</v>
      </c>
      <c r="AE8" s="6">
        <f>'Final (ha)'!AE8*2.471044</f>
        <v>119.28964909999999</v>
      </c>
      <c r="AF8" s="6">
        <f>'Final (ha)'!AF8*2.471044</f>
        <v>23.291072326399998</v>
      </c>
      <c r="AG8" s="6">
        <f>'Final (ha)'!AG8*2.471044</f>
        <v>128349.21918437001</v>
      </c>
      <c r="AH8" s="6">
        <f>'Final (ha)'!AH8*2.471044</f>
        <v>1197.9344555072</v>
      </c>
      <c r="AI8" s="7"/>
      <c r="AJ8" s="15">
        <f t="shared" si="0"/>
        <v>393681.99852494884</v>
      </c>
      <c r="AK8" s="15">
        <f t="shared" si="1"/>
        <v>265332.77934057883</v>
      </c>
      <c r="AL8" s="6" t="str">
        <f t="shared" si="2"/>
        <v>FairfieldALL</v>
      </c>
    </row>
    <row r="9" spans="1:38" s="6" customFormat="1" x14ac:dyDescent="0.25">
      <c r="A9" s="6">
        <f>'Final (ha)'!A9</f>
        <v>2100</v>
      </c>
      <c r="B9" s="6" t="str">
        <f>'Final (ha)'!B9</f>
        <v>ALL</v>
      </c>
      <c r="C9" s="6" t="str">
        <f>'Final (ha)'!C9</f>
        <v>Fairfield</v>
      </c>
      <c r="D9" s="6">
        <f>'Final (ha)'!D9</f>
        <v>0</v>
      </c>
      <c r="E9" s="6">
        <f>'Final (ha)'!E9</f>
        <v>0</v>
      </c>
      <c r="F9" s="6" t="str">
        <f>'Final (ha)'!F9</f>
        <v>Fixed</v>
      </c>
      <c r="G9" s="6" t="str">
        <f>'Final (ha)'!G9</f>
        <v>NYS GCM Max</v>
      </c>
      <c r="H9" s="6" t="str">
        <f>'Final (ha)'!H9</f>
        <v>Protect None</v>
      </c>
      <c r="I9" s="6">
        <f>'Final (ha)'!I9</f>
        <v>0.6734</v>
      </c>
      <c r="J9" s="6">
        <f>'Final (ha)'!J9*2.471044</f>
        <v>55017.051864173605</v>
      </c>
      <c r="K9" s="6">
        <f>'Final (ha)'!K9*2.471044</f>
        <v>128759.41001732599</v>
      </c>
      <c r="L9" s="6">
        <f>'Final (ha)'!L9*2.471044</f>
        <v>4762.0929542652002</v>
      </c>
      <c r="M9" s="6">
        <f>'Final (ha)'!M9*2.471044</f>
        <v>0</v>
      </c>
      <c r="N9" s="6">
        <f>'Final (ha)'!N9*2.471044</f>
        <v>336.20654007400003</v>
      </c>
      <c r="O9" s="6">
        <f>'Final (ha)'!O9*2.471044</f>
        <v>40.000024750000001</v>
      </c>
      <c r="P9" s="6">
        <f>'Final (ha)'!P9*2.471044</f>
        <v>811.1204401043999</v>
      </c>
      <c r="Q9" s="6">
        <f>'Final (ha)'!Q9*2.471044</f>
        <v>1743.0257580332002</v>
      </c>
      <c r="R9" s="6">
        <f>'Final (ha)'!R9*2.471044</f>
        <v>0</v>
      </c>
      <c r="S9" s="6">
        <f>'Final (ha)'!S9*2.471044</f>
        <v>962.82425597880001</v>
      </c>
      <c r="T9" s="6">
        <f>'Final (ha)'!T9*2.471044</f>
        <v>81.473533037199999</v>
      </c>
      <c r="U9" s="6">
        <f>'Final (ha)'!U9*2.471044</f>
        <v>0</v>
      </c>
      <c r="V9" s="6">
        <f>'Final (ha)'!V9*2.471044</f>
        <v>0</v>
      </c>
      <c r="W9" s="6">
        <f>'Final (ha)'!W9*2.471044</f>
        <v>28.666828548400002</v>
      </c>
      <c r="X9" s="6">
        <f>'Final (ha)'!X9*2.471044</f>
        <v>3707.4498924387999</v>
      </c>
      <c r="Y9" s="6">
        <f>'Final (ha)'!Y9*2.471044</f>
        <v>4.0957554299999996</v>
      </c>
      <c r="Z9" s="6">
        <f>'Final (ha)'!Z9*2.471044</f>
        <v>66010.325075523593</v>
      </c>
      <c r="AA9" s="6">
        <f>'Final (ha)'!AA9*2.471044</f>
        <v>0</v>
      </c>
      <c r="AB9" s="6">
        <f>'Final (ha)'!AB9*2.471044</f>
        <v>0</v>
      </c>
      <c r="AC9" s="6">
        <f>'Final (ha)'!AC9*2.471044</f>
        <v>1223.7539000544</v>
      </c>
      <c r="AD9" s="6">
        <f>'Final (ha)'!AD9*2.471044</f>
        <v>0</v>
      </c>
      <c r="AE9" s="6">
        <f>'Final (ha)'!AE9*2.471044</f>
        <v>119.28964909999999</v>
      </c>
      <c r="AF9" s="6">
        <f>'Final (ha)'!AF9*2.471044</f>
        <v>22.224569735999999</v>
      </c>
      <c r="AG9" s="6">
        <f>'Final (ha)'!AG9*2.471044</f>
        <v>128349.21918437001</v>
      </c>
      <c r="AH9" s="6">
        <f>'Final (ha)'!AH9*2.471044</f>
        <v>1703.7677877964002</v>
      </c>
      <c r="AI9" s="7"/>
      <c r="AJ9" s="15">
        <f t="shared" si="0"/>
        <v>393681.99803073995</v>
      </c>
      <c r="AK9" s="15">
        <f t="shared" si="1"/>
        <v>265332.77884636994</v>
      </c>
      <c r="AL9" s="6" t="str">
        <f t="shared" si="2"/>
        <v>FairfieldALL</v>
      </c>
    </row>
    <row r="10" spans="1:38" s="6" customFormat="1" x14ac:dyDescent="0.25">
      <c r="A10" s="6">
        <f>'Final (ha)'!A10</f>
        <v>0</v>
      </c>
      <c r="B10" s="6" t="str">
        <f>'Final (ha)'!B10</f>
        <v>OutputSite 1</v>
      </c>
      <c r="C10" s="6" t="str">
        <f>'Final (ha)'!C10</f>
        <v>Fairfield</v>
      </c>
      <c r="D10" s="6">
        <f>'Final (ha)'!D10</f>
        <v>0</v>
      </c>
      <c r="E10" s="6">
        <f>'Final (ha)'!E10</f>
        <v>0</v>
      </c>
      <c r="F10" s="6" t="str">
        <f>'Final (ha)'!F10</f>
        <v>Fixed</v>
      </c>
      <c r="G10" s="6" t="str">
        <f>'Final (ha)'!G10</f>
        <v>NYS GCM Max</v>
      </c>
      <c r="H10" s="6" t="str">
        <f>'Final (ha)'!H10</f>
        <v>Protect None</v>
      </c>
      <c r="I10" s="6">
        <f>'Final (ha)'!I10</f>
        <v>0</v>
      </c>
      <c r="J10" s="6">
        <f>'Final (ha)'!J10*2.471044</f>
        <v>263.48124410999998</v>
      </c>
      <c r="K10" s="6">
        <f>'Final (ha)'!K10*2.471044</f>
        <v>951.40136087999997</v>
      </c>
      <c r="L10" s="6">
        <f>'Final (ha)'!L10*2.471044</f>
        <v>26.8726035</v>
      </c>
      <c r="M10" s="6">
        <f>'Final (ha)'!M10*2.471044</f>
        <v>0</v>
      </c>
      <c r="N10" s="6">
        <f>'Final (ha)'!N10*2.471044</f>
        <v>2.6563723000000001</v>
      </c>
      <c r="O10" s="6">
        <f>'Final (ha)'!O10*2.471044</f>
        <v>0.71660276000000001</v>
      </c>
      <c r="P10" s="6">
        <f>'Final (ha)'!P10*2.471044</f>
        <v>1.63088904</v>
      </c>
      <c r="Q10" s="6">
        <f>'Final (ha)'!Q10*2.471044</f>
        <v>24.617775850000001</v>
      </c>
      <c r="R10" s="6">
        <f>'Final (ha)'!R10*2.471044</f>
        <v>0</v>
      </c>
      <c r="S10" s="6">
        <f>'Final (ha)'!S10*2.471044</f>
        <v>34.884963669999998</v>
      </c>
      <c r="T10" s="6">
        <f>'Final (ha)'!T10*2.471044</f>
        <v>4.6084970600000004</v>
      </c>
      <c r="U10" s="6">
        <f>'Final (ha)'!U10*2.471044</f>
        <v>0</v>
      </c>
      <c r="V10" s="6">
        <f>'Final (ha)'!V10*2.471044</f>
        <v>0</v>
      </c>
      <c r="W10" s="6">
        <f>'Final (ha)'!W10*2.471044</f>
        <v>11.68186051</v>
      </c>
      <c r="X10" s="6">
        <f>'Final (ha)'!X10*2.471044</f>
        <v>33.093456770000003</v>
      </c>
      <c r="Y10" s="6">
        <f>'Final (ha)'!Y10*2.471044</f>
        <v>0</v>
      </c>
      <c r="Z10" s="6">
        <f>'Final (ha)'!Z10*2.471044</f>
        <v>1650.5585502400002</v>
      </c>
      <c r="AA10" s="6">
        <f>'Final (ha)'!AA10*2.471044</f>
        <v>0</v>
      </c>
      <c r="AB10" s="6">
        <f>'Final (ha)'!AB10*2.471044</f>
        <v>0</v>
      </c>
      <c r="AC10" s="6">
        <f>'Final (ha)'!AC10*2.471044</f>
        <v>43.799254900000001</v>
      </c>
      <c r="AD10" s="6">
        <f>'Final (ha)'!AD10*2.471044</f>
        <v>0</v>
      </c>
      <c r="AE10" s="6">
        <f>'Final (ha)'!AE10*2.471044</f>
        <v>0</v>
      </c>
      <c r="AF10" s="6">
        <f>'Final (ha)'!AF10*2.471044</f>
        <v>1.5444024999999999</v>
      </c>
      <c r="AG10" s="6">
        <f>'Final (ha)'!AG10*2.471044</f>
        <v>0</v>
      </c>
      <c r="AH10" s="6">
        <f>'Final (ha)'!AH10*2.471044</f>
        <v>0</v>
      </c>
      <c r="AI10" s="7"/>
      <c r="AJ10" s="15">
        <f t="shared" si="0"/>
        <v>3051.5478340900004</v>
      </c>
      <c r="AK10" s="15">
        <f t="shared" si="1"/>
        <v>3051.5478340900004</v>
      </c>
      <c r="AL10" s="6" t="str">
        <f t="shared" si="2"/>
        <v>FairfieldOutputSite 1</v>
      </c>
    </row>
    <row r="11" spans="1:38" s="6" customFormat="1" x14ac:dyDescent="0.25">
      <c r="A11" s="6">
        <f>'Final (ha)'!A11</f>
        <v>2010</v>
      </c>
      <c r="B11" s="6" t="str">
        <f>'Final (ha)'!B11</f>
        <v>OutputSite 1</v>
      </c>
      <c r="C11" s="6" t="str">
        <f>'Final (ha)'!C11</f>
        <v>Fairfield</v>
      </c>
      <c r="D11" s="6">
        <f>'Final (ha)'!D11</f>
        <v>0</v>
      </c>
      <c r="E11" s="6">
        <f>'Final (ha)'!E11</f>
        <v>0</v>
      </c>
      <c r="F11" s="6" t="str">
        <f>'Final (ha)'!F11</f>
        <v>Fixed</v>
      </c>
      <c r="G11" s="6" t="str">
        <f>'Final (ha)'!G11</f>
        <v>NYS GCM Max</v>
      </c>
      <c r="H11" s="6" t="str">
        <f>'Final (ha)'!H11</f>
        <v>Protect None</v>
      </c>
      <c r="I11" s="6">
        <f>'Final (ha)'!I11</f>
        <v>0</v>
      </c>
      <c r="J11" s="6">
        <f>'Final (ha)'!J11*2.471044</f>
        <v>256.44618184199999</v>
      </c>
      <c r="K11" s="6">
        <f>'Final (ha)'!K11*2.471044</f>
        <v>919.92174294639995</v>
      </c>
      <c r="L11" s="6">
        <f>'Final (ha)'!L11*2.471044</f>
        <v>19.533355715599999</v>
      </c>
      <c r="M11" s="6">
        <f>'Final (ha)'!M11*2.471044</f>
        <v>0</v>
      </c>
      <c r="N11" s="6">
        <f>'Final (ha)'!N11*2.471044</f>
        <v>1.9397695400000001</v>
      </c>
      <c r="O11" s="6">
        <f>'Final (ha)'!O11*2.471044</f>
        <v>0.69288073759999991</v>
      </c>
      <c r="P11" s="6">
        <f>'Final (ha)'!P11*2.471044</f>
        <v>39.539175044000004</v>
      </c>
      <c r="Q11" s="6">
        <f>'Final (ha)'!Q11*2.471044</f>
        <v>35.096237932000001</v>
      </c>
      <c r="R11" s="6">
        <f>'Final (ha)'!R11*2.471044</f>
        <v>0</v>
      </c>
      <c r="S11" s="6">
        <f>'Final (ha)'!S11*2.471044</f>
        <v>34.833318850400005</v>
      </c>
      <c r="T11" s="6">
        <f>'Final (ha)'!T11*2.471044</f>
        <v>4.9435706263999997</v>
      </c>
      <c r="U11" s="6">
        <f>'Final (ha)'!U11*2.471044</f>
        <v>0</v>
      </c>
      <c r="V11" s="6">
        <f>'Final (ha)'!V11*2.471044</f>
        <v>0</v>
      </c>
      <c r="W11" s="6">
        <f>'Final (ha)'!W11*2.471044</f>
        <v>11.030246207199999</v>
      </c>
      <c r="X11" s="6">
        <f>'Final (ha)'!X11*2.471044</f>
        <v>32.920483689999998</v>
      </c>
      <c r="Y11" s="6">
        <f>'Final (ha)'!Y11*2.471044</f>
        <v>0</v>
      </c>
      <c r="Z11" s="6">
        <f>'Final (ha)'!Z11*2.471044</f>
        <v>1651.5751377416</v>
      </c>
      <c r="AA11" s="6">
        <f>'Final (ha)'!AA11*2.471044</f>
        <v>0</v>
      </c>
      <c r="AB11" s="6">
        <f>'Final (ha)'!AB11*2.471044</f>
        <v>0</v>
      </c>
      <c r="AC11" s="6">
        <f>'Final (ha)'!AC11*2.471044</f>
        <v>34.641071627199999</v>
      </c>
      <c r="AD11" s="6">
        <f>'Final (ha)'!AD11*2.471044</f>
        <v>0</v>
      </c>
      <c r="AE11" s="6">
        <f>'Final (ha)'!AE11*2.471044</f>
        <v>0</v>
      </c>
      <c r="AF11" s="6">
        <f>'Final (ha)'!AF11*2.471044</f>
        <v>1.3995993216</v>
      </c>
      <c r="AG11" s="6">
        <f>'Final (ha)'!AG11*2.471044</f>
        <v>0</v>
      </c>
      <c r="AH11" s="6">
        <f>'Final (ha)'!AH11*2.471044</f>
        <v>7.0350622679999999</v>
      </c>
      <c r="AI11" s="7"/>
      <c r="AJ11" s="15">
        <f t="shared" si="0"/>
        <v>3051.5478340899999</v>
      </c>
      <c r="AK11" s="15">
        <f t="shared" si="1"/>
        <v>3051.5478340899999</v>
      </c>
      <c r="AL11" s="6" t="str">
        <f t="shared" si="2"/>
        <v>FairfieldOutputSite 1</v>
      </c>
    </row>
    <row r="12" spans="1:38" s="6" customFormat="1" x14ac:dyDescent="0.25">
      <c r="A12" s="6">
        <f>'Final (ha)'!A12</f>
        <v>2025</v>
      </c>
      <c r="B12" s="6" t="str">
        <f>'Final (ha)'!B12</f>
        <v>OutputSite 1</v>
      </c>
      <c r="C12" s="6" t="str">
        <f>'Final (ha)'!C12</f>
        <v>Fairfield</v>
      </c>
      <c r="D12" s="6">
        <f>'Final (ha)'!D12</f>
        <v>0</v>
      </c>
      <c r="E12" s="6">
        <f>'Final (ha)'!E12</f>
        <v>0</v>
      </c>
      <c r="F12" s="6" t="str">
        <f>'Final (ha)'!F12</f>
        <v>Fixed</v>
      </c>
      <c r="G12" s="6" t="str">
        <f>'Final (ha)'!G12</f>
        <v>NYS GCM Max</v>
      </c>
      <c r="H12" s="6" t="str">
        <f>'Final (ha)'!H12</f>
        <v>Protect None</v>
      </c>
      <c r="I12" s="6">
        <f>'Final (ha)'!I12</f>
        <v>8.2799999999999999E-2</v>
      </c>
      <c r="J12" s="6">
        <f>'Final (ha)'!J12*2.471044</f>
        <v>254.8481576872</v>
      </c>
      <c r="K12" s="6">
        <f>'Final (ha)'!K12*2.471044</f>
        <v>914.72612583199998</v>
      </c>
      <c r="L12" s="6">
        <f>'Final (ha)'!L12*2.471044</f>
        <v>18.978853442000002</v>
      </c>
      <c r="M12" s="6">
        <f>'Final (ha)'!M12*2.471044</f>
        <v>0</v>
      </c>
      <c r="N12" s="6">
        <f>'Final (ha)'!N12*2.471044</f>
        <v>1.9397695400000001</v>
      </c>
      <c r="O12" s="6">
        <f>'Final (ha)'!O12*2.471044</f>
        <v>0.69263363320000004</v>
      </c>
      <c r="P12" s="6">
        <f>'Final (ha)'!P12*2.471044</f>
        <v>24.347937845200001</v>
      </c>
      <c r="Q12" s="6">
        <f>'Final (ha)'!Q12*2.471044</f>
        <v>55.997563606</v>
      </c>
      <c r="R12" s="6">
        <f>'Final (ha)'!R12*2.471044</f>
        <v>0</v>
      </c>
      <c r="S12" s="6">
        <f>'Final (ha)'!S12*2.471044</f>
        <v>34.7851334924</v>
      </c>
      <c r="T12" s="6">
        <f>'Final (ha)'!T12*2.471044</f>
        <v>5.5499648239999999</v>
      </c>
      <c r="U12" s="6">
        <f>'Final (ha)'!U12*2.471044</f>
        <v>0</v>
      </c>
      <c r="V12" s="6">
        <f>'Final (ha)'!V12*2.471044</f>
        <v>0</v>
      </c>
      <c r="W12" s="6">
        <f>'Final (ha)'!W12*2.471044</f>
        <v>10.855049187600001</v>
      </c>
      <c r="X12" s="6">
        <f>'Final (ha)'!X12*2.471044</f>
        <v>32.920483689999998</v>
      </c>
      <c r="Y12" s="6">
        <f>'Final (ha)'!Y12*2.471044</f>
        <v>0</v>
      </c>
      <c r="Z12" s="6">
        <f>'Final (ha)'!Z12*2.471044</f>
        <v>1651.9714931992</v>
      </c>
      <c r="AA12" s="6">
        <f>'Final (ha)'!AA12*2.471044</f>
        <v>0</v>
      </c>
      <c r="AB12" s="6">
        <f>'Final (ha)'!AB12*2.471044</f>
        <v>0</v>
      </c>
      <c r="AC12" s="6">
        <f>'Final (ha)'!AC12*2.471044</f>
        <v>33.919032570399999</v>
      </c>
      <c r="AD12" s="6">
        <f>'Final (ha)'!AD12*2.471044</f>
        <v>0</v>
      </c>
      <c r="AE12" s="6">
        <f>'Final (ha)'!AE12*2.471044</f>
        <v>0</v>
      </c>
      <c r="AF12" s="6">
        <f>'Final (ha)'!AF12*2.471044</f>
        <v>1.382549118</v>
      </c>
      <c r="AG12" s="6">
        <f>'Final (ha)'!AG12*2.471044</f>
        <v>0</v>
      </c>
      <c r="AH12" s="6">
        <f>'Final (ha)'!AH12*2.471044</f>
        <v>8.6330864227999999</v>
      </c>
      <c r="AI12" s="7"/>
      <c r="AJ12" s="15">
        <f t="shared" si="0"/>
        <v>3051.5478340899999</v>
      </c>
      <c r="AK12" s="15">
        <f t="shared" si="1"/>
        <v>3051.5478340899999</v>
      </c>
      <c r="AL12" s="6" t="str">
        <f t="shared" si="2"/>
        <v>FairfieldOutputSite 1</v>
      </c>
    </row>
    <row r="13" spans="1:38" s="6" customFormat="1" x14ac:dyDescent="0.25">
      <c r="A13" s="6">
        <f>'Final (ha)'!A13</f>
        <v>2040</v>
      </c>
      <c r="B13" s="6" t="str">
        <f>'Final (ha)'!B13</f>
        <v>OutputSite 1</v>
      </c>
      <c r="C13" s="6" t="str">
        <f>'Final (ha)'!C13</f>
        <v>Fairfield</v>
      </c>
      <c r="D13" s="6">
        <f>'Final (ha)'!D13</f>
        <v>0</v>
      </c>
      <c r="E13" s="6">
        <f>'Final (ha)'!E13</f>
        <v>0</v>
      </c>
      <c r="F13" s="6" t="str">
        <f>'Final (ha)'!F13</f>
        <v>Fixed</v>
      </c>
      <c r="G13" s="6" t="str">
        <f>'Final (ha)'!G13</f>
        <v>NYS GCM Max</v>
      </c>
      <c r="H13" s="6" t="str">
        <f>'Final (ha)'!H13</f>
        <v>Protect None</v>
      </c>
      <c r="I13" s="6">
        <f>'Final (ha)'!I13</f>
        <v>0.17169999999999999</v>
      </c>
      <c r="J13" s="6">
        <f>'Final (ha)'!J13*2.471044</f>
        <v>252.61087444959998</v>
      </c>
      <c r="K13" s="6">
        <f>'Final (ha)'!K13*2.471044</f>
        <v>909.19074016759998</v>
      </c>
      <c r="L13" s="6">
        <f>'Final (ha)'!L13*2.471044</f>
        <v>18.176011246400002</v>
      </c>
      <c r="M13" s="6">
        <f>'Final (ha)'!M13*2.471044</f>
        <v>0</v>
      </c>
      <c r="N13" s="6">
        <f>'Final (ha)'!N13*2.471044</f>
        <v>1.93359193</v>
      </c>
      <c r="O13" s="6">
        <f>'Final (ha)'!O13*2.471044</f>
        <v>0.69213942440000009</v>
      </c>
      <c r="P13" s="6">
        <f>'Final (ha)'!P13*2.471044</f>
        <v>28.888234090800001</v>
      </c>
      <c r="Q13" s="6">
        <f>'Final (ha)'!Q13*2.471044</f>
        <v>57.745085922800001</v>
      </c>
      <c r="R13" s="6">
        <f>'Final (ha)'!R13*2.471044</f>
        <v>0</v>
      </c>
      <c r="S13" s="6">
        <f>'Final (ha)'!S13*2.471044</f>
        <v>34.687774358799999</v>
      </c>
      <c r="T13" s="6">
        <f>'Final (ha)'!T13*2.471044</f>
        <v>6.1897181156000007</v>
      </c>
      <c r="U13" s="6">
        <f>'Final (ha)'!U13*2.471044</f>
        <v>0</v>
      </c>
      <c r="V13" s="6">
        <f>'Final (ha)'!V13*2.471044</f>
        <v>0</v>
      </c>
      <c r="W13" s="6">
        <f>'Final (ha)'!W13*2.471044</f>
        <v>10.612886875600001</v>
      </c>
      <c r="X13" s="6">
        <f>'Final (ha)'!X13*2.471044</f>
        <v>32.914306080000003</v>
      </c>
      <c r="Y13" s="6">
        <f>'Final (ha)'!Y13*2.471044</f>
        <v>0</v>
      </c>
      <c r="Z13" s="6">
        <f>'Final (ha)'!Z13*2.471044</f>
        <v>1652.5474935556001</v>
      </c>
      <c r="AA13" s="6">
        <f>'Final (ha)'!AA13*2.471044</f>
        <v>0</v>
      </c>
      <c r="AB13" s="6">
        <f>'Final (ha)'!AB13*2.471044</f>
        <v>0</v>
      </c>
      <c r="AC13" s="6">
        <f>'Final (ha)'!AC13*2.471044</f>
        <v>33.132499265200003</v>
      </c>
      <c r="AD13" s="6">
        <f>'Final (ha)'!AD13*2.471044</f>
        <v>0</v>
      </c>
      <c r="AE13" s="6">
        <f>'Final (ha)'!AE13*2.471044</f>
        <v>0</v>
      </c>
      <c r="AF13" s="6">
        <f>'Final (ha)'!AF13*2.471044</f>
        <v>1.3563560516000002</v>
      </c>
      <c r="AG13" s="6">
        <f>'Final (ha)'!AG13*2.471044</f>
        <v>0</v>
      </c>
      <c r="AH13" s="6">
        <f>'Final (ha)'!AH13*2.471044</f>
        <v>10.8703696604</v>
      </c>
      <c r="AI13" s="7"/>
      <c r="AJ13" s="15">
        <f t="shared" si="0"/>
        <v>3051.5480811943994</v>
      </c>
      <c r="AK13" s="15">
        <f t="shared" si="1"/>
        <v>3051.5480811943994</v>
      </c>
      <c r="AL13" s="6" t="str">
        <f t="shared" si="2"/>
        <v>FairfieldOutputSite 1</v>
      </c>
    </row>
    <row r="14" spans="1:38" s="6" customFormat="1" x14ac:dyDescent="0.25">
      <c r="A14" s="6">
        <f>'Final (ha)'!A14</f>
        <v>2055</v>
      </c>
      <c r="B14" s="6" t="str">
        <f>'Final (ha)'!B14</f>
        <v>OutputSite 1</v>
      </c>
      <c r="C14" s="6" t="str">
        <f>'Final (ha)'!C14</f>
        <v>Fairfield</v>
      </c>
      <c r="D14" s="6">
        <f>'Final (ha)'!D14</f>
        <v>0</v>
      </c>
      <c r="E14" s="6">
        <f>'Final (ha)'!E14</f>
        <v>0</v>
      </c>
      <c r="F14" s="6" t="str">
        <f>'Final (ha)'!F14</f>
        <v>Fixed</v>
      </c>
      <c r="G14" s="6" t="str">
        <f>'Final (ha)'!G14</f>
        <v>NYS GCM Max</v>
      </c>
      <c r="H14" s="6" t="str">
        <f>'Final (ha)'!H14</f>
        <v>Protect None</v>
      </c>
      <c r="I14" s="6">
        <f>'Final (ha)'!I14</f>
        <v>0.2606</v>
      </c>
      <c r="J14" s="6">
        <f>'Final (ha)'!J14*2.471044</f>
        <v>249.56852507680003</v>
      </c>
      <c r="K14" s="6">
        <f>'Final (ha)'!K14*2.471044</f>
        <v>902.68596394199994</v>
      </c>
      <c r="L14" s="6">
        <f>'Final (ha)'!L14*2.471044</f>
        <v>17.476705794400001</v>
      </c>
      <c r="M14" s="6">
        <f>'Final (ha)'!M14*2.471044</f>
        <v>0</v>
      </c>
      <c r="N14" s="6">
        <f>'Final (ha)'!N14*2.471044</f>
        <v>1.93359193</v>
      </c>
      <c r="O14" s="6">
        <f>'Final (ha)'!O14*2.471044</f>
        <v>0.69139811119999994</v>
      </c>
      <c r="P14" s="6">
        <f>'Final (ha)'!P14*2.471044</f>
        <v>34.214816537200001</v>
      </c>
      <c r="Q14" s="6">
        <f>'Final (ha)'!Q14*2.471044</f>
        <v>60.569736319200004</v>
      </c>
      <c r="R14" s="6">
        <f>'Final (ha)'!R14*2.471044</f>
        <v>0</v>
      </c>
      <c r="S14" s="6">
        <f>'Final (ha)'!S14*2.471044</f>
        <v>34.272638966800002</v>
      </c>
      <c r="T14" s="6">
        <f>'Final (ha)'!T14*2.471044</f>
        <v>6.0790153444000001</v>
      </c>
      <c r="U14" s="6">
        <f>'Final (ha)'!U14*2.471044</f>
        <v>0</v>
      </c>
      <c r="V14" s="6">
        <f>'Final (ha)'!V14*2.471044</f>
        <v>0</v>
      </c>
      <c r="W14" s="6">
        <f>'Final (ha)'!W14*2.471044</f>
        <v>10.5506165668</v>
      </c>
      <c r="X14" s="6">
        <f>'Final (ha)'!X14*2.471044</f>
        <v>32.914306080000003</v>
      </c>
      <c r="Y14" s="6">
        <f>'Final (ha)'!Y14*2.471044</f>
        <v>0</v>
      </c>
      <c r="Z14" s="6">
        <f>'Final (ha)'!Z14*2.471044</f>
        <v>1653.172914792</v>
      </c>
      <c r="AA14" s="6">
        <f>'Final (ha)'!AA14*2.471044</f>
        <v>0</v>
      </c>
      <c r="AB14" s="6">
        <f>'Final (ha)'!AB14*2.471044</f>
        <v>0</v>
      </c>
      <c r="AC14" s="6">
        <f>'Final (ha)'!AC14*2.471044</f>
        <v>32.192514127599999</v>
      </c>
      <c r="AD14" s="6">
        <f>'Final (ha)'!AD14*2.471044</f>
        <v>0</v>
      </c>
      <c r="AE14" s="6">
        <f>'Final (ha)'!AE14*2.471044</f>
        <v>0</v>
      </c>
      <c r="AF14" s="6">
        <f>'Final (ha)'!AF14*2.471044</f>
        <v>1.312124364</v>
      </c>
      <c r="AG14" s="6">
        <f>'Final (ha)'!AG14*2.471044</f>
        <v>0</v>
      </c>
      <c r="AH14" s="6">
        <f>'Final (ha)'!AH14*2.471044</f>
        <v>13.9127190332</v>
      </c>
      <c r="AI14" s="7"/>
      <c r="AJ14" s="15">
        <f t="shared" si="0"/>
        <v>3051.5475869856004</v>
      </c>
      <c r="AK14" s="15">
        <f t="shared" si="1"/>
        <v>3051.5475869856004</v>
      </c>
      <c r="AL14" s="6" t="str">
        <f t="shared" si="2"/>
        <v>FairfieldOutputSite 1</v>
      </c>
    </row>
    <row r="15" spans="1:38" s="6" customFormat="1" x14ac:dyDescent="0.25">
      <c r="A15" s="6">
        <f>'Final (ha)'!A15</f>
        <v>2070</v>
      </c>
      <c r="B15" s="6" t="str">
        <f>'Final (ha)'!B15</f>
        <v>OutputSite 1</v>
      </c>
      <c r="C15" s="6" t="str">
        <f>'Final (ha)'!C15</f>
        <v>Fairfield</v>
      </c>
      <c r="D15" s="6">
        <f>'Final (ha)'!D15</f>
        <v>0</v>
      </c>
      <c r="E15" s="6">
        <f>'Final (ha)'!E15</f>
        <v>0</v>
      </c>
      <c r="F15" s="6" t="str">
        <f>'Final (ha)'!F15</f>
        <v>Fixed</v>
      </c>
      <c r="G15" s="6" t="str">
        <f>'Final (ha)'!G15</f>
        <v>NYS GCM Max</v>
      </c>
      <c r="H15" s="6" t="str">
        <f>'Final (ha)'!H15</f>
        <v>Protect None</v>
      </c>
      <c r="I15" s="6">
        <f>'Final (ha)'!I15</f>
        <v>0.40029999999999999</v>
      </c>
      <c r="J15" s="6">
        <f>'Final (ha)'!J15*2.471044</f>
        <v>244.3869929132</v>
      </c>
      <c r="K15" s="6">
        <f>'Final (ha)'!K15*2.471044</f>
        <v>889.53012568600002</v>
      </c>
      <c r="L15" s="6">
        <f>'Final (ha)'!L15*2.471044</f>
        <v>16.469508260000001</v>
      </c>
      <c r="M15" s="6">
        <f>'Final (ha)'!M15*2.471044</f>
        <v>0</v>
      </c>
      <c r="N15" s="6">
        <f>'Final (ha)'!N15*2.471044</f>
        <v>1.93359193</v>
      </c>
      <c r="O15" s="6">
        <f>'Final (ha)'!O15*2.471044</f>
        <v>0.68867996279999999</v>
      </c>
      <c r="P15" s="6">
        <f>'Final (ha)'!P15*2.471044</f>
        <v>44.102451998799999</v>
      </c>
      <c r="Q15" s="6">
        <f>'Final (ha)'!Q15*2.471044</f>
        <v>66.662589510000004</v>
      </c>
      <c r="R15" s="6">
        <f>'Final (ha)'!R15*2.471044</f>
        <v>0</v>
      </c>
      <c r="S15" s="6">
        <f>'Final (ha)'!S15*2.471044</f>
        <v>32.502630149600002</v>
      </c>
      <c r="T15" s="6">
        <f>'Final (ha)'!T15*2.471044</f>
        <v>6.2250540448000002</v>
      </c>
      <c r="U15" s="6">
        <f>'Final (ha)'!U15*2.471044</f>
        <v>0</v>
      </c>
      <c r="V15" s="6">
        <f>'Final (ha)'!V15*2.471044</f>
        <v>0</v>
      </c>
      <c r="W15" s="6">
        <f>'Final (ha)'!W15*2.471044</f>
        <v>10.4038365532</v>
      </c>
      <c r="X15" s="6">
        <f>'Final (ha)'!X15*2.471044</f>
        <v>32.858707590000002</v>
      </c>
      <c r="Y15" s="6">
        <f>'Final (ha)'!Y15*2.471044</f>
        <v>0</v>
      </c>
      <c r="Z15" s="6">
        <f>'Final (ha)'!Z15*2.471044</f>
        <v>1655.4561594480001</v>
      </c>
      <c r="AA15" s="6">
        <f>'Final (ha)'!AA15*2.471044</f>
        <v>0</v>
      </c>
      <c r="AB15" s="6">
        <f>'Final (ha)'!AB15*2.471044</f>
        <v>0</v>
      </c>
      <c r="AC15" s="6">
        <f>'Final (ha)'!AC15*2.471044</f>
        <v>30.122520568800002</v>
      </c>
      <c r="AD15" s="6">
        <f>'Final (ha)'!AD15*2.471044</f>
        <v>0</v>
      </c>
      <c r="AE15" s="6">
        <f>'Final (ha)'!AE15*2.471044</f>
        <v>0</v>
      </c>
      <c r="AF15" s="6">
        <f>'Final (ha)'!AF15*2.471044</f>
        <v>1.1109813824000001</v>
      </c>
      <c r="AG15" s="6">
        <f>'Final (ha)'!AG15*2.471044</f>
        <v>0</v>
      </c>
      <c r="AH15" s="6">
        <f>'Final (ha)'!AH15*2.471044</f>
        <v>19.094251196799998</v>
      </c>
      <c r="AI15" s="7"/>
      <c r="AJ15" s="15">
        <f t="shared" si="0"/>
        <v>3051.5480811944003</v>
      </c>
      <c r="AK15" s="15">
        <f t="shared" si="1"/>
        <v>3051.5480811944003</v>
      </c>
      <c r="AL15" s="6" t="str">
        <f t="shared" si="2"/>
        <v>FairfieldOutputSite 1</v>
      </c>
    </row>
    <row r="16" spans="1:38" s="6" customFormat="1" x14ac:dyDescent="0.25">
      <c r="A16" s="6">
        <f>'Final (ha)'!A16</f>
        <v>2085</v>
      </c>
      <c r="B16" s="6" t="str">
        <f>'Final (ha)'!B16</f>
        <v>OutputSite 1</v>
      </c>
      <c r="C16" s="6" t="str">
        <f>'Final (ha)'!C16</f>
        <v>Fairfield</v>
      </c>
      <c r="D16" s="6">
        <f>'Final (ha)'!D16</f>
        <v>0</v>
      </c>
      <c r="E16" s="6">
        <f>'Final (ha)'!E16</f>
        <v>0</v>
      </c>
      <c r="F16" s="6" t="str">
        <f>'Final (ha)'!F16</f>
        <v>Fixed</v>
      </c>
      <c r="G16" s="6" t="str">
        <f>'Final (ha)'!G16</f>
        <v>NYS GCM Max</v>
      </c>
      <c r="H16" s="6" t="str">
        <f>'Final (ha)'!H16</f>
        <v>Protect None</v>
      </c>
      <c r="I16" s="6">
        <f>'Final (ha)'!I16</f>
        <v>0.54</v>
      </c>
      <c r="J16" s="6">
        <f>'Final (ha)'!J16*2.471044</f>
        <v>239.29639516879999</v>
      </c>
      <c r="K16" s="6">
        <f>'Final (ha)'!K16*2.471044</f>
        <v>876.75729924999996</v>
      </c>
      <c r="L16" s="6">
        <f>'Final (ha)'!L16*2.471044</f>
        <v>15.727947955599999</v>
      </c>
      <c r="M16" s="6">
        <f>'Final (ha)'!M16*2.471044</f>
        <v>0</v>
      </c>
      <c r="N16" s="6">
        <f>'Final (ha)'!N16*2.471044</f>
        <v>1.93359193</v>
      </c>
      <c r="O16" s="6">
        <f>'Final (ha)'!O16*2.471044</f>
        <v>0.68546760559999997</v>
      </c>
      <c r="P16" s="6">
        <f>'Final (ha)'!P16*2.471044</f>
        <v>52.276418446400001</v>
      </c>
      <c r="Q16" s="6">
        <f>'Final (ha)'!Q16*2.471044</f>
        <v>73.944756177999992</v>
      </c>
      <c r="R16" s="6">
        <f>'Final (ha)'!R16*2.471044</f>
        <v>0</v>
      </c>
      <c r="S16" s="6">
        <f>'Final (ha)'!S16*2.471044</f>
        <v>29.877393003999998</v>
      </c>
      <c r="T16" s="6">
        <f>'Final (ha)'!T16*2.471044</f>
        <v>6.3056100792000001</v>
      </c>
      <c r="U16" s="6">
        <f>'Final (ha)'!U16*2.471044</f>
        <v>0</v>
      </c>
      <c r="V16" s="6">
        <f>'Final (ha)'!V16*2.471044</f>
        <v>0</v>
      </c>
      <c r="W16" s="6">
        <f>'Final (ha)'!W16*2.471044</f>
        <v>10.1740294612</v>
      </c>
      <c r="X16" s="6">
        <f>'Final (ha)'!X16*2.471044</f>
        <v>32.858707590000002</v>
      </c>
      <c r="Y16" s="6">
        <f>'Final (ha)'!Y16*2.471044</f>
        <v>0</v>
      </c>
      <c r="Z16" s="6">
        <f>'Final (ha)'!Z16*2.471044</f>
        <v>1658.7740302268001</v>
      </c>
      <c r="AA16" s="6">
        <f>'Final (ha)'!AA16*2.471044</f>
        <v>0</v>
      </c>
      <c r="AB16" s="6">
        <f>'Final (ha)'!AB16*2.471044</f>
        <v>0</v>
      </c>
      <c r="AC16" s="6">
        <f>'Final (ha)'!AC16*2.471044</f>
        <v>27.760943818000001</v>
      </c>
      <c r="AD16" s="6">
        <f>'Final (ha)'!AD16*2.471044</f>
        <v>0</v>
      </c>
      <c r="AE16" s="6">
        <f>'Final (ha)'!AE16*2.471044</f>
        <v>0</v>
      </c>
      <c r="AF16" s="6">
        <f>'Final (ha)'!AF16*2.471044</f>
        <v>0.99014733080000006</v>
      </c>
      <c r="AG16" s="6">
        <f>'Final (ha)'!AG16*2.471044</f>
        <v>0</v>
      </c>
      <c r="AH16" s="6">
        <f>'Final (ha)'!AH16*2.471044</f>
        <v>24.184848941200002</v>
      </c>
      <c r="AI16" s="7"/>
      <c r="AJ16" s="15">
        <f t="shared" si="0"/>
        <v>3051.5475869856</v>
      </c>
      <c r="AK16" s="15">
        <f t="shared" si="1"/>
        <v>3051.5475869856</v>
      </c>
      <c r="AL16" s="6" t="str">
        <f t="shared" si="2"/>
        <v>FairfieldOutputSite 1</v>
      </c>
    </row>
    <row r="17" spans="1:38" s="6" customFormat="1" x14ac:dyDescent="0.25">
      <c r="A17" s="6">
        <f>'Final (ha)'!A17</f>
        <v>2100</v>
      </c>
      <c r="B17" s="6" t="str">
        <f>'Final (ha)'!B17</f>
        <v>OutputSite 1</v>
      </c>
      <c r="C17" s="6" t="str">
        <f>'Final (ha)'!C17</f>
        <v>Fairfield</v>
      </c>
      <c r="D17" s="6">
        <f>'Final (ha)'!D17</f>
        <v>0</v>
      </c>
      <c r="E17" s="6">
        <f>'Final (ha)'!E17</f>
        <v>0</v>
      </c>
      <c r="F17" s="6" t="str">
        <f>'Final (ha)'!F17</f>
        <v>Fixed</v>
      </c>
      <c r="G17" s="6" t="str">
        <f>'Final (ha)'!G17</f>
        <v>NYS GCM Max</v>
      </c>
      <c r="H17" s="6" t="str">
        <f>'Final (ha)'!H17</f>
        <v>Protect None</v>
      </c>
      <c r="I17" s="6">
        <f>'Final (ha)'!I17</f>
        <v>0.6734</v>
      </c>
      <c r="J17" s="6">
        <f>'Final (ha)'!J17*2.471044</f>
        <v>234.5833729476</v>
      </c>
      <c r="K17" s="6">
        <f>'Final (ha)'!K17*2.471044</f>
        <v>863.85276616879992</v>
      </c>
      <c r="L17" s="6">
        <f>'Final (ha)'!L17*2.471044</f>
        <v>15.185553797600001</v>
      </c>
      <c r="M17" s="6">
        <f>'Final (ha)'!M17*2.471044</f>
        <v>0</v>
      </c>
      <c r="N17" s="6">
        <f>'Final (ha)'!N17*2.471044</f>
        <v>1.93359193</v>
      </c>
      <c r="O17" s="6">
        <f>'Final (ha)'!O17*2.471044</f>
        <v>0.68200814400000009</v>
      </c>
      <c r="P17" s="6">
        <f>'Final (ha)'!P17*2.471044</f>
        <v>59.097241199599999</v>
      </c>
      <c r="Q17" s="6">
        <f>'Final (ha)'!Q17*2.471044</f>
        <v>82.770336928399999</v>
      </c>
      <c r="R17" s="6">
        <f>'Final (ha)'!R17*2.471044</f>
        <v>0</v>
      </c>
      <c r="S17" s="6">
        <f>'Final (ha)'!S17*2.471044</f>
        <v>27.830380154400004</v>
      </c>
      <c r="T17" s="6">
        <f>'Final (ha)'!T17*2.471044</f>
        <v>6.1425211751999997</v>
      </c>
      <c r="U17" s="6">
        <f>'Final (ha)'!U17*2.471044</f>
        <v>0</v>
      </c>
      <c r="V17" s="6">
        <f>'Final (ha)'!V17*2.471044</f>
        <v>0</v>
      </c>
      <c r="W17" s="6">
        <f>'Final (ha)'!W17*2.471044</f>
        <v>9.8604539776000006</v>
      </c>
      <c r="X17" s="6">
        <f>'Final (ha)'!X17*2.471044</f>
        <v>32.85252998</v>
      </c>
      <c r="Y17" s="6">
        <f>'Final (ha)'!Y17*2.471044</f>
        <v>0</v>
      </c>
      <c r="Z17" s="6">
        <f>'Final (ha)'!Z17*2.471044</f>
        <v>1661.8559163036</v>
      </c>
      <c r="AA17" s="6">
        <f>'Final (ha)'!AA17*2.471044</f>
        <v>0</v>
      </c>
      <c r="AB17" s="6">
        <f>'Final (ha)'!AB17*2.471044</f>
        <v>0</v>
      </c>
      <c r="AC17" s="6">
        <f>'Final (ha)'!AC17*2.471044</f>
        <v>25.058115890800003</v>
      </c>
      <c r="AD17" s="6">
        <f>'Final (ha)'!AD17*2.471044</f>
        <v>0</v>
      </c>
      <c r="AE17" s="6">
        <f>'Final (ha)'!AE17*2.471044</f>
        <v>0</v>
      </c>
      <c r="AF17" s="6">
        <f>'Final (ha)'!AF17*2.471044</f>
        <v>0.94517433000000006</v>
      </c>
      <c r="AG17" s="6">
        <f>'Final (ha)'!AG17*2.471044</f>
        <v>0</v>
      </c>
      <c r="AH17" s="6">
        <f>'Final (ha)'!AH17*2.471044</f>
        <v>28.897871162399998</v>
      </c>
      <c r="AI17" s="7"/>
      <c r="AJ17" s="15">
        <f t="shared" si="0"/>
        <v>3051.5478340899999</v>
      </c>
      <c r="AK17" s="15">
        <f t="shared" si="1"/>
        <v>3051.5478340899999</v>
      </c>
      <c r="AL17" s="6" t="str">
        <f t="shared" si="2"/>
        <v>FairfieldOutputSite 1</v>
      </c>
    </row>
    <row r="18" spans="1:38" s="6" customFormat="1" x14ac:dyDescent="0.25">
      <c r="A18" s="6">
        <f>'Final (ha)'!A18</f>
        <v>0</v>
      </c>
      <c r="B18" s="6" t="str">
        <f>'Final (ha)'!B18</f>
        <v>OutputSite 2</v>
      </c>
      <c r="C18" s="6" t="str">
        <f>'Final (ha)'!C18</f>
        <v>Fairfield</v>
      </c>
      <c r="D18" s="6">
        <f>'Final (ha)'!D18</f>
        <v>0</v>
      </c>
      <c r="E18" s="6">
        <f>'Final (ha)'!E18</f>
        <v>0</v>
      </c>
      <c r="F18" s="6" t="str">
        <f>'Final (ha)'!F18</f>
        <v>Fixed</v>
      </c>
      <c r="G18" s="6" t="str">
        <f>'Final (ha)'!G18</f>
        <v>NYS GCM Max</v>
      </c>
      <c r="H18" s="6" t="str">
        <f>'Final (ha)'!H18</f>
        <v>Protect None</v>
      </c>
      <c r="I18" s="6">
        <f>'Final (ha)'!I18</f>
        <v>0</v>
      </c>
      <c r="J18" s="6">
        <f>'Final (ha)'!J18*2.471044</f>
        <v>2743.9460993600001</v>
      </c>
      <c r="K18" s="6">
        <f>'Final (ha)'!K18*2.471044</f>
        <v>1276.1274305300001</v>
      </c>
      <c r="L18" s="6">
        <f>'Final (ha)'!L18*2.471044</f>
        <v>65.581507759999994</v>
      </c>
      <c r="M18" s="6">
        <f>'Final (ha)'!M18*2.471044</f>
        <v>0</v>
      </c>
      <c r="N18" s="6">
        <f>'Final (ha)'!N18*2.471044</f>
        <v>1.92741432</v>
      </c>
      <c r="O18" s="6">
        <f>'Final (ha)'!O18*2.471044</f>
        <v>5.7884205699999995</v>
      </c>
      <c r="P18" s="6">
        <f>'Final (ha)'!P18*2.471044</f>
        <v>0</v>
      </c>
      <c r="Q18" s="6">
        <f>'Final (ha)'!Q18*2.471044</f>
        <v>64.766063240000008</v>
      </c>
      <c r="R18" s="6">
        <f>'Final (ha)'!R18*2.471044</f>
        <v>0</v>
      </c>
      <c r="S18" s="6">
        <f>'Final (ha)'!S18*2.471044</f>
        <v>183.01787386000001</v>
      </c>
      <c r="T18" s="6">
        <f>'Final (ha)'!T18*2.471044</f>
        <v>0.50656402</v>
      </c>
      <c r="U18" s="6">
        <f>'Final (ha)'!U18*2.471044</f>
        <v>0</v>
      </c>
      <c r="V18" s="6">
        <f>'Final (ha)'!V18*2.471044</f>
        <v>0</v>
      </c>
      <c r="W18" s="6">
        <f>'Final (ha)'!W18*2.471044</f>
        <v>7.8517423100000006</v>
      </c>
      <c r="X18" s="6">
        <f>'Final (ha)'!X18*2.471044</f>
        <v>21.55368129</v>
      </c>
      <c r="Y18" s="6">
        <f>'Final (ha)'!Y18*2.471044</f>
        <v>0</v>
      </c>
      <c r="Z18" s="6">
        <f>'Final (ha)'!Z18*2.471044</f>
        <v>4739.5488785400003</v>
      </c>
      <c r="AA18" s="6">
        <f>'Final (ha)'!AA18*2.471044</f>
        <v>0</v>
      </c>
      <c r="AB18" s="6">
        <f>'Final (ha)'!AB18*2.471044</f>
        <v>0</v>
      </c>
      <c r="AC18" s="6">
        <f>'Final (ha)'!AC18*2.471044</f>
        <v>192.95764835000003</v>
      </c>
      <c r="AD18" s="6">
        <f>'Final (ha)'!AD18*2.471044</f>
        <v>0</v>
      </c>
      <c r="AE18" s="6">
        <f>'Final (ha)'!AE18*2.471044</f>
        <v>0</v>
      </c>
      <c r="AF18" s="6">
        <f>'Final (ha)'!AF18*2.471044</f>
        <v>0.3088805</v>
      </c>
      <c r="AG18" s="6">
        <f>'Final (ha)'!AG18*2.471044</f>
        <v>0</v>
      </c>
      <c r="AH18" s="6">
        <f>'Final (ha)'!AH18*2.471044</f>
        <v>0</v>
      </c>
      <c r="AI18" s="7"/>
      <c r="AJ18" s="15">
        <f t="shared" si="0"/>
        <v>9303.8822046500009</v>
      </c>
      <c r="AK18" s="15">
        <f t="shared" si="1"/>
        <v>9303.8822046500009</v>
      </c>
      <c r="AL18" s="6" t="str">
        <f t="shared" si="2"/>
        <v>FairfieldOutputSite 2</v>
      </c>
    </row>
    <row r="19" spans="1:38" s="6" customFormat="1" x14ac:dyDescent="0.25">
      <c r="A19" s="6">
        <f>'Final (ha)'!A19</f>
        <v>2010</v>
      </c>
      <c r="B19" s="6" t="str">
        <f>'Final (ha)'!B19</f>
        <v>OutputSite 2</v>
      </c>
      <c r="C19" s="6" t="str">
        <f>'Final (ha)'!C19</f>
        <v>Fairfield</v>
      </c>
      <c r="D19" s="6">
        <f>'Final (ha)'!D19</f>
        <v>0</v>
      </c>
      <c r="E19" s="6">
        <f>'Final (ha)'!E19</f>
        <v>0</v>
      </c>
      <c r="F19" s="6" t="str">
        <f>'Final (ha)'!F19</f>
        <v>Fixed</v>
      </c>
      <c r="G19" s="6" t="str">
        <f>'Final (ha)'!G19</f>
        <v>NYS GCM Max</v>
      </c>
      <c r="H19" s="6" t="str">
        <f>'Final (ha)'!H19</f>
        <v>Protect None</v>
      </c>
      <c r="I19" s="6">
        <f>'Final (ha)'!I19</f>
        <v>0</v>
      </c>
      <c r="J19" s="6">
        <f>'Final (ha)'!J19*2.471044</f>
        <v>2722.7475070928003</v>
      </c>
      <c r="K19" s="6">
        <f>'Final (ha)'!K19*2.471044</f>
        <v>1239.1527049491999</v>
      </c>
      <c r="L19" s="6">
        <f>'Final (ha)'!L19*2.471044</f>
        <v>65.581507759999994</v>
      </c>
      <c r="M19" s="6">
        <f>'Final (ha)'!M19*2.471044</f>
        <v>0</v>
      </c>
      <c r="N19" s="6">
        <f>'Final (ha)'!N19*2.471044</f>
        <v>1.7472752123999999</v>
      </c>
      <c r="O19" s="6">
        <f>'Final (ha)'!O19*2.471044</f>
        <v>5.3952774695999999</v>
      </c>
      <c r="P19" s="6">
        <f>'Final (ha)'!P19*2.471044</f>
        <v>37.154864688399996</v>
      </c>
      <c r="Q19" s="6">
        <f>'Final (ha)'!Q19*2.471044</f>
        <v>106.11898458</v>
      </c>
      <c r="R19" s="6">
        <f>'Final (ha)'!R19*2.471044</f>
        <v>0</v>
      </c>
      <c r="S19" s="6">
        <f>'Final (ha)'!S19*2.471044</f>
        <v>180.22806518400003</v>
      </c>
      <c r="T19" s="6">
        <f>'Final (ha)'!T19*2.471044</f>
        <v>1.2246494064</v>
      </c>
      <c r="U19" s="6">
        <f>'Final (ha)'!U19*2.471044</f>
        <v>0</v>
      </c>
      <c r="V19" s="6">
        <f>'Final (ha)'!V19*2.471044</f>
        <v>0</v>
      </c>
      <c r="W19" s="6">
        <f>'Final (ha)'!W19*2.471044</f>
        <v>7.8517423100000006</v>
      </c>
      <c r="X19" s="6">
        <f>'Final (ha)'!X19*2.471044</f>
        <v>15.450202610000002</v>
      </c>
      <c r="Y19" s="6">
        <f>'Final (ha)'!Y19*2.471044</f>
        <v>0</v>
      </c>
      <c r="Z19" s="6">
        <f>'Final (ha)'!Z19*2.471044</f>
        <v>4748.6583822460007</v>
      </c>
      <c r="AA19" s="6">
        <f>'Final (ha)'!AA19*2.471044</f>
        <v>0</v>
      </c>
      <c r="AB19" s="6">
        <f>'Final (ha)'!AB19*2.471044</f>
        <v>0</v>
      </c>
      <c r="AC19" s="6">
        <f>'Final (ha)'!AC19*2.471044</f>
        <v>151.063568374</v>
      </c>
      <c r="AD19" s="6">
        <f>'Final (ha)'!AD19*2.471044</f>
        <v>0</v>
      </c>
      <c r="AE19" s="6">
        <f>'Final (ha)'!AE19*2.471044</f>
        <v>0</v>
      </c>
      <c r="AF19" s="6">
        <f>'Final (ha)'!AF19*2.471044</f>
        <v>0.3088805</v>
      </c>
      <c r="AG19" s="6">
        <f>'Final (ha)'!AG19*2.471044</f>
        <v>0</v>
      </c>
      <c r="AH19" s="6">
        <f>'Final (ha)'!AH19*2.471044</f>
        <v>21.198592267199999</v>
      </c>
      <c r="AI19" s="7"/>
      <c r="AJ19" s="15">
        <f t="shared" si="0"/>
        <v>9303.8822046500009</v>
      </c>
      <c r="AK19" s="15">
        <f t="shared" si="1"/>
        <v>9303.8822046500009</v>
      </c>
      <c r="AL19" s="6" t="str">
        <f t="shared" si="2"/>
        <v>FairfieldOutputSite 2</v>
      </c>
    </row>
    <row r="20" spans="1:38" s="6" customFormat="1" x14ac:dyDescent="0.25">
      <c r="A20" s="6">
        <f>'Final (ha)'!A20</f>
        <v>2025</v>
      </c>
      <c r="B20" s="6" t="str">
        <f>'Final (ha)'!B20</f>
        <v>OutputSite 2</v>
      </c>
      <c r="C20" s="6" t="str">
        <f>'Final (ha)'!C20</f>
        <v>Fairfield</v>
      </c>
      <c r="D20" s="6">
        <f>'Final (ha)'!D20</f>
        <v>0</v>
      </c>
      <c r="E20" s="6">
        <f>'Final (ha)'!E20</f>
        <v>0</v>
      </c>
      <c r="F20" s="6" t="str">
        <f>'Final (ha)'!F20</f>
        <v>Fixed</v>
      </c>
      <c r="G20" s="6" t="str">
        <f>'Final (ha)'!G20</f>
        <v>NYS GCM Max</v>
      </c>
      <c r="H20" s="6" t="str">
        <f>'Final (ha)'!H20</f>
        <v>Protect None</v>
      </c>
      <c r="I20" s="6">
        <f>'Final (ha)'!I20</f>
        <v>8.2799999999999999E-2</v>
      </c>
      <c r="J20" s="6">
        <f>'Final (ha)'!J20*2.471044</f>
        <v>2718.3957515044003</v>
      </c>
      <c r="K20" s="6">
        <f>'Final (ha)'!K20*2.471044</f>
        <v>1234.8973200768</v>
      </c>
      <c r="L20" s="6">
        <f>'Final (ha)'!L20*2.471044</f>
        <v>65.581507759999994</v>
      </c>
      <c r="M20" s="6">
        <f>'Final (ha)'!M20*2.471044</f>
        <v>0</v>
      </c>
      <c r="N20" s="6">
        <f>'Final (ha)'!N20*2.471044</f>
        <v>1.7339315747999999</v>
      </c>
      <c r="O20" s="6">
        <f>'Final (ha)'!O20*2.471044</f>
        <v>5.3767446396</v>
      </c>
      <c r="P20" s="6">
        <f>'Final (ha)'!P20*2.471044</f>
        <v>18.426328003600002</v>
      </c>
      <c r="Q20" s="6">
        <f>'Final (ha)'!Q20*2.471044</f>
        <v>130.4990459972</v>
      </c>
      <c r="R20" s="6">
        <f>'Final (ha)'!R20*2.471044</f>
        <v>0</v>
      </c>
      <c r="S20" s="6">
        <f>'Final (ha)'!S20*2.471044</f>
        <v>179.9826905148</v>
      </c>
      <c r="T20" s="6">
        <f>'Final (ha)'!T20*2.471044</f>
        <v>3.4584731824000001</v>
      </c>
      <c r="U20" s="6">
        <f>'Final (ha)'!U20*2.471044</f>
        <v>0</v>
      </c>
      <c r="V20" s="6">
        <f>'Final (ha)'!V20*2.471044</f>
        <v>0</v>
      </c>
      <c r="W20" s="6">
        <f>'Final (ha)'!W20*2.471044</f>
        <v>7.8517423100000006</v>
      </c>
      <c r="X20" s="6">
        <f>'Final (ha)'!X20*2.471044</f>
        <v>13.00386905</v>
      </c>
      <c r="Y20" s="6">
        <f>'Final (ha)'!Y20*2.471044</f>
        <v>0</v>
      </c>
      <c r="Z20" s="6">
        <f>'Final (ha)'!Z20*2.471044</f>
        <v>4751.3597275468001</v>
      </c>
      <c r="AA20" s="6">
        <f>'Final (ha)'!AA20*2.471044</f>
        <v>0</v>
      </c>
      <c r="AB20" s="6">
        <f>'Final (ha)'!AB20*2.471044</f>
        <v>0</v>
      </c>
      <c r="AC20" s="6">
        <f>'Final (ha)'!AC20*2.471044</f>
        <v>147.45609123840001</v>
      </c>
      <c r="AD20" s="6">
        <f>'Final (ha)'!AD20*2.471044</f>
        <v>0</v>
      </c>
      <c r="AE20" s="6">
        <f>'Final (ha)'!AE20*2.471044</f>
        <v>0</v>
      </c>
      <c r="AF20" s="6">
        <f>'Final (ha)'!AF20*2.471044</f>
        <v>0.3088805</v>
      </c>
      <c r="AG20" s="6">
        <f>'Final (ha)'!AG20*2.471044</f>
        <v>0</v>
      </c>
      <c r="AH20" s="6">
        <f>'Final (ha)'!AH20*2.471044</f>
        <v>25.550347855600002</v>
      </c>
      <c r="AI20" s="7"/>
      <c r="AJ20" s="15">
        <f t="shared" si="0"/>
        <v>9303.8824517543999</v>
      </c>
      <c r="AK20" s="15">
        <f t="shared" si="1"/>
        <v>9303.8824517543999</v>
      </c>
      <c r="AL20" s="6" t="str">
        <f t="shared" si="2"/>
        <v>FairfieldOutputSite 2</v>
      </c>
    </row>
    <row r="21" spans="1:38" s="6" customFormat="1" x14ac:dyDescent="0.25">
      <c r="A21" s="6">
        <f>'Final (ha)'!A21</f>
        <v>2040</v>
      </c>
      <c r="B21" s="6" t="str">
        <f>'Final (ha)'!B21</f>
        <v>OutputSite 2</v>
      </c>
      <c r="C21" s="6" t="str">
        <f>'Final (ha)'!C21</f>
        <v>Fairfield</v>
      </c>
      <c r="D21" s="6">
        <f>'Final (ha)'!D21</f>
        <v>0</v>
      </c>
      <c r="E21" s="6">
        <f>'Final (ha)'!E21</f>
        <v>0</v>
      </c>
      <c r="F21" s="6" t="str">
        <f>'Final (ha)'!F21</f>
        <v>Fixed</v>
      </c>
      <c r="G21" s="6" t="str">
        <f>'Final (ha)'!G21</f>
        <v>NYS GCM Max</v>
      </c>
      <c r="H21" s="6" t="str">
        <f>'Final (ha)'!H21</f>
        <v>Protect None</v>
      </c>
      <c r="I21" s="6">
        <f>'Final (ha)'!I21</f>
        <v>0.17169999999999999</v>
      </c>
      <c r="J21" s="6">
        <f>'Final (ha)'!J21*2.471044</f>
        <v>2708.3336603364</v>
      </c>
      <c r="K21" s="6">
        <f>'Final (ha)'!K21*2.471044</f>
        <v>1229.1783358431999</v>
      </c>
      <c r="L21" s="6">
        <f>'Final (ha)'!L21*2.471044</f>
        <v>65.581507759999994</v>
      </c>
      <c r="M21" s="6">
        <f>'Final (ha)'!M21*2.471044</f>
        <v>0</v>
      </c>
      <c r="N21" s="6">
        <f>'Final (ha)'!N21*2.471044</f>
        <v>1.7297308</v>
      </c>
      <c r="O21" s="6">
        <f>'Final (ha)'!O21*2.471044</f>
        <v>5.3411616060000009</v>
      </c>
      <c r="P21" s="6">
        <f>'Final (ha)'!P21*2.471044</f>
        <v>22.497372993599999</v>
      </c>
      <c r="Q21" s="6">
        <f>'Final (ha)'!Q21*2.471044</f>
        <v>133.51100152879999</v>
      </c>
      <c r="R21" s="6">
        <f>'Final (ha)'!R21*2.471044</f>
        <v>0</v>
      </c>
      <c r="S21" s="6">
        <f>'Final (ha)'!S21*2.471044</f>
        <v>179.69160153160001</v>
      </c>
      <c r="T21" s="6">
        <f>'Final (ha)'!T21*2.471044</f>
        <v>5.2339182964000006</v>
      </c>
      <c r="U21" s="6">
        <f>'Final (ha)'!U21*2.471044</f>
        <v>0</v>
      </c>
      <c r="V21" s="6">
        <f>'Final (ha)'!V21*2.471044</f>
        <v>0</v>
      </c>
      <c r="W21" s="6">
        <f>'Final (ha)'!W21*2.471044</f>
        <v>7.8517423100000006</v>
      </c>
      <c r="X21" s="6">
        <f>'Final (ha)'!X21*2.471044</f>
        <v>12.305799120000001</v>
      </c>
      <c r="Y21" s="6">
        <f>'Final (ha)'!Y21*2.471044</f>
        <v>0</v>
      </c>
      <c r="Z21" s="6">
        <f>'Final (ha)'!Z21*2.471044</f>
        <v>4752.4417977144003</v>
      </c>
      <c r="AA21" s="6">
        <f>'Final (ha)'!AA21*2.471044</f>
        <v>0</v>
      </c>
      <c r="AB21" s="6">
        <f>'Final (ha)'!AB21*2.471044</f>
        <v>0</v>
      </c>
      <c r="AC21" s="6">
        <f>'Final (ha)'!AC21*2.471044</f>
        <v>144.263255286</v>
      </c>
      <c r="AD21" s="6">
        <f>'Final (ha)'!AD21*2.471044</f>
        <v>0</v>
      </c>
      <c r="AE21" s="6">
        <f>'Final (ha)'!AE21*2.471044</f>
        <v>0</v>
      </c>
      <c r="AF21" s="6">
        <f>'Final (ha)'!AF21*2.471044</f>
        <v>0.3088805</v>
      </c>
      <c r="AG21" s="6">
        <f>'Final (ha)'!AG21*2.471044</f>
        <v>0</v>
      </c>
      <c r="AH21" s="6">
        <f>'Final (ha)'!AH21*2.471044</f>
        <v>35.612439023599997</v>
      </c>
      <c r="AI21" s="7"/>
      <c r="AJ21" s="15">
        <f t="shared" si="0"/>
        <v>9303.8822046500009</v>
      </c>
      <c r="AK21" s="15">
        <f t="shared" si="1"/>
        <v>9303.8822046500009</v>
      </c>
      <c r="AL21" s="6" t="str">
        <f t="shared" si="2"/>
        <v>FairfieldOutputSite 2</v>
      </c>
    </row>
    <row r="22" spans="1:38" s="6" customFormat="1" x14ac:dyDescent="0.25">
      <c r="A22" s="6">
        <f>'Final (ha)'!A22</f>
        <v>2055</v>
      </c>
      <c r="B22" s="6" t="str">
        <f>'Final (ha)'!B22</f>
        <v>OutputSite 2</v>
      </c>
      <c r="C22" s="6" t="str">
        <f>'Final (ha)'!C22</f>
        <v>Fairfield</v>
      </c>
      <c r="D22" s="6">
        <f>'Final (ha)'!D22</f>
        <v>0</v>
      </c>
      <c r="E22" s="6">
        <f>'Final (ha)'!E22</f>
        <v>0</v>
      </c>
      <c r="F22" s="6" t="str">
        <f>'Final (ha)'!F22</f>
        <v>Fixed</v>
      </c>
      <c r="G22" s="6" t="str">
        <f>'Final (ha)'!G22</f>
        <v>NYS GCM Max</v>
      </c>
      <c r="H22" s="6" t="str">
        <f>'Final (ha)'!H22</f>
        <v>Protect None</v>
      </c>
      <c r="I22" s="6">
        <f>'Final (ha)'!I22</f>
        <v>0.2606</v>
      </c>
      <c r="J22" s="6">
        <f>'Final (ha)'!J22*2.471044</f>
        <v>2688.0110531671999</v>
      </c>
      <c r="K22" s="6">
        <f>'Final (ha)'!K22*2.471044</f>
        <v>1214.8662960996</v>
      </c>
      <c r="L22" s="6">
        <f>'Final (ha)'!L22*2.471044</f>
        <v>65.581507759999994</v>
      </c>
      <c r="M22" s="6">
        <f>'Final (ha)'!M22*2.471044</f>
        <v>0</v>
      </c>
      <c r="N22" s="6">
        <f>'Final (ha)'!N22*2.471044</f>
        <v>1.7257771296</v>
      </c>
      <c r="O22" s="6">
        <f>'Final (ha)'!O22*2.471044</f>
        <v>5.3043430504</v>
      </c>
      <c r="P22" s="6">
        <f>'Final (ha)'!P22*2.471044</f>
        <v>34.769071706400005</v>
      </c>
      <c r="Q22" s="6">
        <f>'Final (ha)'!Q22*2.471044</f>
        <v>138.6196378944</v>
      </c>
      <c r="R22" s="6">
        <f>'Final (ha)'!R22*2.471044</f>
        <v>0</v>
      </c>
      <c r="S22" s="6">
        <f>'Final (ha)'!S22*2.471044</f>
        <v>179.2015935064</v>
      </c>
      <c r="T22" s="6">
        <f>'Final (ha)'!T22*2.471044</f>
        <v>5.0048525175999998</v>
      </c>
      <c r="U22" s="6">
        <f>'Final (ha)'!U22*2.471044</f>
        <v>0</v>
      </c>
      <c r="V22" s="6">
        <f>'Final (ha)'!V22*2.471044</f>
        <v>0</v>
      </c>
      <c r="W22" s="6">
        <f>'Final (ha)'!W22*2.471044</f>
        <v>7.8517423100000006</v>
      </c>
      <c r="X22" s="6">
        <f>'Final (ha)'!X22*2.471044</f>
        <v>12.07104994</v>
      </c>
      <c r="Y22" s="6">
        <f>'Final (ha)'!Y22*2.471044</f>
        <v>0</v>
      </c>
      <c r="Z22" s="6">
        <f>'Final (ha)'!Z22*2.471044</f>
        <v>4753.4979219200004</v>
      </c>
      <c r="AA22" s="6">
        <f>'Final (ha)'!AA22*2.471044</f>
        <v>0</v>
      </c>
      <c r="AB22" s="6">
        <f>'Final (ha)'!AB22*2.471044</f>
        <v>0</v>
      </c>
      <c r="AC22" s="6">
        <f>'Final (ha)'!AC22*2.471044</f>
        <v>141.13343095560001</v>
      </c>
      <c r="AD22" s="6">
        <f>'Final (ha)'!AD22*2.471044</f>
        <v>0</v>
      </c>
      <c r="AE22" s="6">
        <f>'Final (ha)'!AE22*2.471044</f>
        <v>0</v>
      </c>
      <c r="AF22" s="6">
        <f>'Final (ha)'!AF22*2.471044</f>
        <v>0.3088805</v>
      </c>
      <c r="AG22" s="6">
        <f>'Final (ha)'!AG22*2.471044</f>
        <v>0</v>
      </c>
      <c r="AH22" s="6">
        <f>'Final (ha)'!AH22*2.471044</f>
        <v>55.935046192799994</v>
      </c>
      <c r="AI22" s="7"/>
      <c r="AJ22" s="15">
        <f t="shared" si="0"/>
        <v>9303.8822046500027</v>
      </c>
      <c r="AK22" s="15">
        <f t="shared" si="1"/>
        <v>9303.8822046500027</v>
      </c>
      <c r="AL22" s="6" t="str">
        <f t="shared" si="2"/>
        <v>FairfieldOutputSite 2</v>
      </c>
    </row>
    <row r="23" spans="1:38" s="6" customFormat="1" x14ac:dyDescent="0.25">
      <c r="A23" s="6">
        <f>'Final (ha)'!A23</f>
        <v>2070</v>
      </c>
      <c r="B23" s="6" t="str">
        <f>'Final (ha)'!B23</f>
        <v>OutputSite 2</v>
      </c>
      <c r="C23" s="6" t="str">
        <f>'Final (ha)'!C23</f>
        <v>Fairfield</v>
      </c>
      <c r="D23" s="6">
        <f>'Final (ha)'!D23</f>
        <v>0</v>
      </c>
      <c r="E23" s="6">
        <f>'Final (ha)'!E23</f>
        <v>0</v>
      </c>
      <c r="F23" s="6" t="str">
        <f>'Final (ha)'!F23</f>
        <v>Fixed</v>
      </c>
      <c r="G23" s="6" t="str">
        <f>'Final (ha)'!G23</f>
        <v>NYS GCM Max</v>
      </c>
      <c r="H23" s="6" t="str">
        <f>'Final (ha)'!H23</f>
        <v>Protect None</v>
      </c>
      <c r="I23" s="6">
        <f>'Final (ha)'!I23</f>
        <v>0.40029999999999999</v>
      </c>
      <c r="J23" s="6">
        <f>'Final (ha)'!J23*2.471044</f>
        <v>2653.1347381512001</v>
      </c>
      <c r="K23" s="6">
        <f>'Final (ha)'!K23*2.471044</f>
        <v>1193.9822677335999</v>
      </c>
      <c r="L23" s="6">
        <f>'Final (ha)'!L23*2.471044</f>
        <v>65.581507759999994</v>
      </c>
      <c r="M23" s="6">
        <f>'Final (ha)'!M23*2.471044</f>
        <v>0</v>
      </c>
      <c r="N23" s="6">
        <f>'Final (ha)'!N23*2.471044</f>
        <v>1.4635993612000002</v>
      </c>
      <c r="O23" s="6">
        <f>'Final (ha)'!O23*2.471044</f>
        <v>5.0221498255999997</v>
      </c>
      <c r="P23" s="6">
        <f>'Final (ha)'!P23*2.471044</f>
        <v>47.718330684000001</v>
      </c>
      <c r="Q23" s="6">
        <f>'Final (ha)'!Q23*2.471044</f>
        <v>152.8059014984</v>
      </c>
      <c r="R23" s="6">
        <f>'Final (ha)'!R23*2.471044</f>
        <v>0</v>
      </c>
      <c r="S23" s="6">
        <f>'Final (ha)'!S23*2.471044</f>
        <v>177.72810996920001</v>
      </c>
      <c r="T23" s="6">
        <f>'Final (ha)'!T23*2.471044</f>
        <v>5.7726058884000002</v>
      </c>
      <c r="U23" s="6">
        <f>'Final (ha)'!U23*2.471044</f>
        <v>0</v>
      </c>
      <c r="V23" s="6">
        <f>'Final (ha)'!V23*2.471044</f>
        <v>0</v>
      </c>
      <c r="W23" s="6">
        <f>'Final (ha)'!W23*2.471044</f>
        <v>7.8517423100000006</v>
      </c>
      <c r="X23" s="6">
        <f>'Final (ha)'!X23*2.471044</f>
        <v>10.34131914</v>
      </c>
      <c r="Y23" s="6">
        <f>'Final (ha)'!Y23*2.471044</f>
        <v>0</v>
      </c>
      <c r="Z23" s="6">
        <f>'Final (ha)'!Z23*2.471044</f>
        <v>4757.1222021548001</v>
      </c>
      <c r="AA23" s="6">
        <f>'Final (ha)'!AA23*2.471044</f>
        <v>0</v>
      </c>
      <c r="AB23" s="6">
        <f>'Final (ha)'!AB23*2.471044</f>
        <v>0</v>
      </c>
      <c r="AC23" s="6">
        <f>'Final (ha)'!AC23*2.471044</f>
        <v>134.23724136039999</v>
      </c>
      <c r="AD23" s="6">
        <f>'Final (ha)'!AD23*2.471044</f>
        <v>0</v>
      </c>
      <c r="AE23" s="6">
        <f>'Final (ha)'!AE23*2.471044</f>
        <v>0</v>
      </c>
      <c r="AF23" s="6">
        <f>'Final (ha)'!AF23*2.471044</f>
        <v>0.3088805</v>
      </c>
      <c r="AG23" s="6">
        <f>'Final (ha)'!AG23*2.471044</f>
        <v>0</v>
      </c>
      <c r="AH23" s="6">
        <f>'Final (ha)'!AH23*2.471044</f>
        <v>90.811361208799994</v>
      </c>
      <c r="AI23" s="7"/>
      <c r="AJ23" s="15">
        <f t="shared" si="0"/>
        <v>9303.8819575456037</v>
      </c>
      <c r="AK23" s="15">
        <f t="shared" si="1"/>
        <v>9303.8819575456037</v>
      </c>
      <c r="AL23" s="6" t="str">
        <f t="shared" si="2"/>
        <v>FairfieldOutputSite 2</v>
      </c>
    </row>
    <row r="24" spans="1:38" s="6" customFormat="1" x14ac:dyDescent="0.25">
      <c r="A24" s="6">
        <f>'Final (ha)'!A24</f>
        <v>2085</v>
      </c>
      <c r="B24" s="6" t="str">
        <f>'Final (ha)'!B24</f>
        <v>OutputSite 2</v>
      </c>
      <c r="C24" s="6" t="str">
        <f>'Final (ha)'!C24</f>
        <v>Fairfield</v>
      </c>
      <c r="D24" s="6">
        <f>'Final (ha)'!D24</f>
        <v>0</v>
      </c>
      <c r="E24" s="6">
        <f>'Final (ha)'!E24</f>
        <v>0</v>
      </c>
      <c r="F24" s="6" t="str">
        <f>'Final (ha)'!F24</f>
        <v>Fixed</v>
      </c>
      <c r="G24" s="6" t="str">
        <f>'Final (ha)'!G24</f>
        <v>NYS GCM Max</v>
      </c>
      <c r="H24" s="6" t="str">
        <f>'Final (ha)'!H24</f>
        <v>Protect None</v>
      </c>
      <c r="I24" s="6">
        <f>'Final (ha)'!I24</f>
        <v>0.54</v>
      </c>
      <c r="J24" s="6">
        <f>'Final (ha)'!J24*2.471044</f>
        <v>2604.9399901839997</v>
      </c>
      <c r="K24" s="6">
        <f>'Final (ha)'!K24*2.471044</f>
        <v>1173.3411429928001</v>
      </c>
      <c r="L24" s="6">
        <f>'Final (ha)'!L24*2.471044</f>
        <v>65.581507759999994</v>
      </c>
      <c r="M24" s="6">
        <f>'Final (ha)'!M24*2.471044</f>
        <v>0</v>
      </c>
      <c r="N24" s="6">
        <f>'Final (ha)'!N24*2.471044</f>
        <v>0.67756026479999998</v>
      </c>
      <c r="O24" s="6">
        <f>'Final (ha)'!O24*2.471044</f>
        <v>4.6888059899999996</v>
      </c>
      <c r="P24" s="6">
        <f>'Final (ha)'!P24*2.471044</f>
        <v>62.423760632400004</v>
      </c>
      <c r="Q24" s="6">
        <f>'Final (ha)'!Q24*2.471044</f>
        <v>166.86564764960002</v>
      </c>
      <c r="R24" s="6">
        <f>'Final (ha)'!R24*2.471044</f>
        <v>0</v>
      </c>
      <c r="S24" s="6">
        <f>'Final (ha)'!S24*2.471044</f>
        <v>175.0855755156</v>
      </c>
      <c r="T24" s="6">
        <f>'Final (ha)'!T24*2.471044</f>
        <v>6.4261970263999997</v>
      </c>
      <c r="U24" s="6">
        <f>'Final (ha)'!U24*2.471044</f>
        <v>0</v>
      </c>
      <c r="V24" s="6">
        <f>'Final (ha)'!V24*2.471044</f>
        <v>0</v>
      </c>
      <c r="W24" s="6">
        <f>'Final (ha)'!W24*2.471044</f>
        <v>7.8490241616</v>
      </c>
      <c r="X24" s="6">
        <f>'Final (ha)'!X24*2.471044</f>
        <v>10.230122159999999</v>
      </c>
      <c r="Y24" s="6">
        <f>'Final (ha)'!Y24*2.471044</f>
        <v>0</v>
      </c>
      <c r="Z24" s="6">
        <f>'Final (ha)'!Z24*2.471044</f>
        <v>4760.5287834132005</v>
      </c>
      <c r="AA24" s="6">
        <f>'Final (ha)'!AA24*2.471044</f>
        <v>0</v>
      </c>
      <c r="AB24" s="6">
        <f>'Final (ha)'!AB24*2.471044</f>
        <v>0</v>
      </c>
      <c r="AC24" s="6">
        <f>'Final (ha)'!AC24*2.471044</f>
        <v>125.9295914324</v>
      </c>
      <c r="AD24" s="6">
        <f>'Final (ha)'!AD24*2.471044</f>
        <v>0</v>
      </c>
      <c r="AE24" s="6">
        <f>'Final (ha)'!AE24*2.471044</f>
        <v>0</v>
      </c>
      <c r="AF24" s="6">
        <f>'Final (ha)'!AF24*2.471044</f>
        <v>0.30813918680000002</v>
      </c>
      <c r="AG24" s="6">
        <f>'Final (ha)'!AG24*2.471044</f>
        <v>0</v>
      </c>
      <c r="AH24" s="6">
        <f>'Final (ha)'!AH24*2.471044</f>
        <v>139.006109176</v>
      </c>
      <c r="AI24" s="7"/>
      <c r="AJ24" s="15">
        <f t="shared" si="0"/>
        <v>9303.8819575456</v>
      </c>
      <c r="AK24" s="15">
        <f t="shared" si="1"/>
        <v>9303.8819575456</v>
      </c>
      <c r="AL24" s="6" t="str">
        <f t="shared" si="2"/>
        <v>FairfieldOutputSite 2</v>
      </c>
    </row>
    <row r="25" spans="1:38" s="6" customFormat="1" x14ac:dyDescent="0.25">
      <c r="A25" s="6">
        <f>'Final (ha)'!A25</f>
        <v>2100</v>
      </c>
      <c r="B25" s="6" t="str">
        <f>'Final (ha)'!B25</f>
        <v>OutputSite 2</v>
      </c>
      <c r="C25" s="6" t="str">
        <f>'Final (ha)'!C25</f>
        <v>Fairfield</v>
      </c>
      <c r="D25" s="6">
        <f>'Final (ha)'!D25</f>
        <v>0</v>
      </c>
      <c r="E25" s="6">
        <f>'Final (ha)'!E25</f>
        <v>0</v>
      </c>
      <c r="F25" s="6" t="str">
        <f>'Final (ha)'!F25</f>
        <v>Fixed</v>
      </c>
      <c r="G25" s="6" t="str">
        <f>'Final (ha)'!G25</f>
        <v>NYS GCM Max</v>
      </c>
      <c r="H25" s="6" t="str">
        <f>'Final (ha)'!H25</f>
        <v>Protect None</v>
      </c>
      <c r="I25" s="6">
        <f>'Final (ha)'!I25</f>
        <v>0.6734</v>
      </c>
      <c r="J25" s="6">
        <f>'Final (ha)'!J25*2.471044</f>
        <v>2550.3731610539999</v>
      </c>
      <c r="K25" s="6">
        <f>'Final (ha)'!K25*2.471044</f>
        <v>1148.2526332607999</v>
      </c>
      <c r="L25" s="6">
        <f>'Final (ha)'!L25*2.471044</f>
        <v>45.177356138799993</v>
      </c>
      <c r="M25" s="6">
        <f>'Final (ha)'!M25*2.471044</f>
        <v>0</v>
      </c>
      <c r="N25" s="6">
        <f>'Final (ha)'!N25*2.471044</f>
        <v>0.64864905000000006</v>
      </c>
      <c r="O25" s="6">
        <f>'Final (ha)'!O25*2.471044</f>
        <v>4.2585972296000003</v>
      </c>
      <c r="P25" s="6">
        <f>'Final (ha)'!P25*2.471044</f>
        <v>98.582300380000007</v>
      </c>
      <c r="Q25" s="6">
        <f>'Final (ha)'!Q25*2.471044</f>
        <v>185.14148907360001</v>
      </c>
      <c r="R25" s="6">
        <f>'Final (ha)'!R25*2.471044</f>
        <v>0</v>
      </c>
      <c r="S25" s="6">
        <f>'Final (ha)'!S25*2.471044</f>
        <v>170.96387412359999</v>
      </c>
      <c r="T25" s="6">
        <f>'Final (ha)'!T25*2.471044</f>
        <v>6.5586449847999999</v>
      </c>
      <c r="U25" s="6">
        <f>'Final (ha)'!U25*2.471044</f>
        <v>0</v>
      </c>
      <c r="V25" s="6">
        <f>'Final (ha)'!V25*2.471044</f>
        <v>0</v>
      </c>
      <c r="W25" s="6">
        <f>'Final (ha)'!W25*2.471044</f>
        <v>7.8433407604000003</v>
      </c>
      <c r="X25" s="6">
        <f>'Final (ha)'!X25*2.471044</f>
        <v>10.155990840000001</v>
      </c>
      <c r="Y25" s="6">
        <f>'Final (ha)'!Y25*2.471044</f>
        <v>0</v>
      </c>
      <c r="Z25" s="6">
        <f>'Final (ha)'!Z25*2.471044</f>
        <v>4765.9841072520003</v>
      </c>
      <c r="AA25" s="6">
        <f>'Final (ha)'!AA25*2.471044</f>
        <v>0</v>
      </c>
      <c r="AB25" s="6">
        <f>'Final (ha)'!AB25*2.471044</f>
        <v>0</v>
      </c>
      <c r="AC25" s="6">
        <f>'Final (ha)'!AC25*2.471044</f>
        <v>116.06641930639999</v>
      </c>
      <c r="AD25" s="6">
        <f>'Final (ha)'!AD25*2.471044</f>
        <v>0</v>
      </c>
      <c r="AE25" s="6">
        <f>'Final (ha)'!AE25*2.471044</f>
        <v>0</v>
      </c>
      <c r="AF25" s="6">
        <f>'Final (ha)'!AF25*2.471044</f>
        <v>0.30245578559999997</v>
      </c>
      <c r="AG25" s="6">
        <f>'Final (ha)'!AG25*2.471044</f>
        <v>0</v>
      </c>
      <c r="AH25" s="6">
        <f>'Final (ha)'!AH25*2.471044</f>
        <v>193.572938306</v>
      </c>
      <c r="AI25" s="7"/>
      <c r="AJ25" s="15">
        <f t="shared" si="0"/>
        <v>9303.8819575456018</v>
      </c>
      <c r="AK25" s="15">
        <f t="shared" si="1"/>
        <v>9303.8819575456018</v>
      </c>
      <c r="AL25" s="6" t="str">
        <f t="shared" si="2"/>
        <v>FairfieldOutputSite 2</v>
      </c>
    </row>
    <row r="26" spans="1:38" s="6" customFormat="1" x14ac:dyDescent="0.25">
      <c r="A26" s="6">
        <f>'Final (ha)'!A26</f>
        <v>0</v>
      </c>
      <c r="B26" s="6" t="str">
        <f>'Final (ha)'!B26</f>
        <v>OutputSite 3</v>
      </c>
      <c r="C26" s="6" t="str">
        <f>'Final (ha)'!C26</f>
        <v>Fairfield</v>
      </c>
      <c r="D26" s="6">
        <f>'Final (ha)'!D26</f>
        <v>0</v>
      </c>
      <c r="E26" s="6">
        <f>'Final (ha)'!E26</f>
        <v>0</v>
      </c>
      <c r="F26" s="6" t="str">
        <f>'Final (ha)'!F26</f>
        <v>Fixed</v>
      </c>
      <c r="G26" s="6" t="str">
        <f>'Final (ha)'!G26</f>
        <v>NYS GCM Max</v>
      </c>
      <c r="H26" s="6" t="str">
        <f>'Final (ha)'!H26</f>
        <v>Protect None</v>
      </c>
      <c r="I26" s="6">
        <f>'Final (ha)'!I26</f>
        <v>0</v>
      </c>
      <c r="J26" s="6">
        <f>'Final (ha)'!J26*2.471044</f>
        <v>1048.0562469399999</v>
      </c>
      <c r="K26" s="6">
        <f>'Final (ha)'!K26*2.471044</f>
        <v>731.36107029000004</v>
      </c>
      <c r="L26" s="6">
        <f>'Final (ha)'!L26*2.471044</f>
        <v>23.023952470000001</v>
      </c>
      <c r="M26" s="6">
        <f>'Final (ha)'!M26*2.471044</f>
        <v>0</v>
      </c>
      <c r="N26" s="6">
        <f>'Final (ha)'!N26*2.471044</f>
        <v>21.281866450000003</v>
      </c>
      <c r="O26" s="6">
        <f>'Final (ha)'!O26*2.471044</f>
        <v>0</v>
      </c>
      <c r="P26" s="6">
        <f>'Final (ha)'!P26*2.471044</f>
        <v>2.0139008599999997</v>
      </c>
      <c r="Q26" s="6">
        <f>'Final (ha)'!Q26*2.471044</f>
        <v>0.93281911000000006</v>
      </c>
      <c r="R26" s="6">
        <f>'Final (ha)'!R26*2.471044</f>
        <v>0</v>
      </c>
      <c r="S26" s="6">
        <f>'Final (ha)'!S26*2.471044</f>
        <v>68.064906980000004</v>
      </c>
      <c r="T26" s="6">
        <f>'Final (ha)'!T26*2.471044</f>
        <v>0</v>
      </c>
      <c r="U26" s="6">
        <f>'Final (ha)'!U26*2.471044</f>
        <v>0</v>
      </c>
      <c r="V26" s="6">
        <f>'Final (ha)'!V26*2.471044</f>
        <v>0</v>
      </c>
      <c r="W26" s="6">
        <f>'Final (ha)'!W26*2.471044</f>
        <v>0</v>
      </c>
      <c r="X26" s="6">
        <f>'Final (ha)'!X26*2.471044</f>
        <v>6.12818912</v>
      </c>
      <c r="Y26" s="6">
        <f>'Final (ha)'!Y26*2.471044</f>
        <v>10.767574229999999</v>
      </c>
      <c r="Z26" s="6">
        <f>'Final (ha)'!Z26*2.471044</f>
        <v>1294.88265449</v>
      </c>
      <c r="AA26" s="6">
        <f>'Final (ha)'!AA26*2.471044</f>
        <v>0</v>
      </c>
      <c r="AB26" s="6">
        <f>'Final (ha)'!AB26*2.471044</f>
        <v>0</v>
      </c>
      <c r="AC26" s="6">
        <f>'Final (ha)'!AC26*2.471044</f>
        <v>151.49353002999999</v>
      </c>
      <c r="AD26" s="6">
        <f>'Final (ha)'!AD26*2.471044</f>
        <v>0</v>
      </c>
      <c r="AE26" s="6">
        <f>'Final (ha)'!AE26*2.471044</f>
        <v>0</v>
      </c>
      <c r="AF26" s="6">
        <f>'Final (ha)'!AF26*2.471044</f>
        <v>0</v>
      </c>
      <c r="AG26" s="6">
        <f>'Final (ha)'!AG26*2.471044</f>
        <v>0</v>
      </c>
      <c r="AH26" s="6">
        <f>'Final (ha)'!AH26*2.471044</f>
        <v>0</v>
      </c>
      <c r="AI26" s="7"/>
      <c r="AJ26" s="15">
        <f t="shared" si="0"/>
        <v>3358.0067109699999</v>
      </c>
      <c r="AK26" s="15">
        <f t="shared" si="1"/>
        <v>3358.0067109699999</v>
      </c>
      <c r="AL26" s="6" t="str">
        <f t="shared" si="2"/>
        <v>FairfieldOutputSite 3</v>
      </c>
    </row>
    <row r="27" spans="1:38" s="6" customFormat="1" x14ac:dyDescent="0.25">
      <c r="A27" s="6">
        <f>'Final (ha)'!A27</f>
        <v>2010</v>
      </c>
      <c r="B27" s="6" t="str">
        <f>'Final (ha)'!B27</f>
        <v>OutputSite 3</v>
      </c>
      <c r="C27" s="6" t="str">
        <f>'Final (ha)'!C27</f>
        <v>Fairfield</v>
      </c>
      <c r="D27" s="6">
        <f>'Final (ha)'!D27</f>
        <v>0</v>
      </c>
      <c r="E27" s="6">
        <f>'Final (ha)'!E27</f>
        <v>0</v>
      </c>
      <c r="F27" s="6" t="str">
        <f>'Final (ha)'!F27</f>
        <v>Fixed</v>
      </c>
      <c r="G27" s="6" t="str">
        <f>'Final (ha)'!G27</f>
        <v>NYS GCM Max</v>
      </c>
      <c r="H27" s="6" t="str">
        <f>'Final (ha)'!H27</f>
        <v>Protect None</v>
      </c>
      <c r="I27" s="6">
        <f>'Final (ha)'!I27</f>
        <v>0</v>
      </c>
      <c r="J27" s="6">
        <f>'Final (ha)'!J27*2.471044</f>
        <v>1039.7125197696</v>
      </c>
      <c r="K27" s="6">
        <f>'Final (ha)'!K27*2.471044</f>
        <v>712.93844885240003</v>
      </c>
      <c r="L27" s="6">
        <f>'Final (ha)'!L27*2.471044</f>
        <v>22.391859414799999</v>
      </c>
      <c r="M27" s="6">
        <f>'Final (ha)'!M27*2.471044</f>
        <v>0</v>
      </c>
      <c r="N27" s="6">
        <f>'Final (ha)'!N27*2.471044</f>
        <v>21.281866450000003</v>
      </c>
      <c r="O27" s="6">
        <f>'Final (ha)'!O27*2.471044</f>
        <v>0</v>
      </c>
      <c r="P27" s="6">
        <f>'Final (ha)'!P27*2.471044</f>
        <v>21.068615352799998</v>
      </c>
      <c r="Q27" s="6">
        <f>'Final (ha)'!Q27*2.471044</f>
        <v>3.9259947072000001</v>
      </c>
      <c r="R27" s="6">
        <f>'Final (ha)'!R27*2.471044</f>
        <v>0</v>
      </c>
      <c r="S27" s="6">
        <f>'Final (ha)'!S27*2.471044</f>
        <v>68.022652127599997</v>
      </c>
      <c r="T27" s="6">
        <f>'Final (ha)'!T27*2.471044</f>
        <v>0</v>
      </c>
      <c r="U27" s="6">
        <f>'Final (ha)'!U27*2.471044</f>
        <v>0</v>
      </c>
      <c r="V27" s="6">
        <f>'Final (ha)'!V27*2.471044</f>
        <v>0</v>
      </c>
      <c r="W27" s="6">
        <f>'Final (ha)'!W27*2.471044</f>
        <v>0</v>
      </c>
      <c r="X27" s="6">
        <f>'Final (ha)'!X27*2.471044</f>
        <v>6.12818912</v>
      </c>
      <c r="Y27" s="6">
        <f>'Final (ha)'!Y27*2.471044</f>
        <v>7.7343677199999998</v>
      </c>
      <c r="Z27" s="6">
        <f>'Final (ha)'!Z27*2.471044</f>
        <v>1297.9581158524002</v>
      </c>
      <c r="AA27" s="6">
        <f>'Final (ha)'!AA27*2.471044</f>
        <v>0</v>
      </c>
      <c r="AB27" s="6">
        <f>'Final (ha)'!AB27*2.471044</f>
        <v>0</v>
      </c>
      <c r="AC27" s="6">
        <f>'Final (ha)'!AC27*2.471044</f>
        <v>148.50035443280001</v>
      </c>
      <c r="AD27" s="6">
        <f>'Final (ha)'!AD27*2.471044</f>
        <v>0</v>
      </c>
      <c r="AE27" s="6">
        <f>'Final (ha)'!AE27*2.471044</f>
        <v>0</v>
      </c>
      <c r="AF27" s="6">
        <f>'Final (ha)'!AF27*2.471044</f>
        <v>0</v>
      </c>
      <c r="AG27" s="6">
        <f>'Final (ha)'!AG27*2.471044</f>
        <v>0</v>
      </c>
      <c r="AH27" s="6">
        <f>'Final (ha)'!AH27*2.471044</f>
        <v>8.3437271703999993</v>
      </c>
      <c r="AI27" s="7"/>
      <c r="AJ27" s="15">
        <f t="shared" si="0"/>
        <v>3358.0067109700003</v>
      </c>
      <c r="AK27" s="15">
        <f t="shared" si="1"/>
        <v>3358.0067109700003</v>
      </c>
      <c r="AL27" s="6" t="str">
        <f t="shared" si="2"/>
        <v>FairfieldOutputSite 3</v>
      </c>
    </row>
    <row r="28" spans="1:38" s="6" customFormat="1" x14ac:dyDescent="0.25">
      <c r="A28" s="6">
        <f>'Final (ha)'!A28</f>
        <v>2025</v>
      </c>
      <c r="B28" s="6" t="str">
        <f>'Final (ha)'!B28</f>
        <v>OutputSite 3</v>
      </c>
      <c r="C28" s="6" t="str">
        <f>'Final (ha)'!C28</f>
        <v>Fairfield</v>
      </c>
      <c r="D28" s="6">
        <f>'Final (ha)'!D28</f>
        <v>0</v>
      </c>
      <c r="E28" s="6">
        <f>'Final (ha)'!E28</f>
        <v>0</v>
      </c>
      <c r="F28" s="6" t="str">
        <f>'Final (ha)'!F28</f>
        <v>Fixed</v>
      </c>
      <c r="G28" s="6" t="str">
        <f>'Final (ha)'!G28</f>
        <v>NYS GCM Max</v>
      </c>
      <c r="H28" s="6" t="str">
        <f>'Final (ha)'!H28</f>
        <v>Protect None</v>
      </c>
      <c r="I28" s="6">
        <f>'Final (ha)'!I28</f>
        <v>8.2799999999999999E-2</v>
      </c>
      <c r="J28" s="6">
        <f>'Final (ha)'!J28*2.471044</f>
        <v>1037.5004411808</v>
      </c>
      <c r="K28" s="6">
        <f>'Final (ha)'!K28*2.471044</f>
        <v>708.65835354000012</v>
      </c>
      <c r="L28" s="6">
        <f>'Final (ha)'!L28*2.471044</f>
        <v>22.264847753200002</v>
      </c>
      <c r="M28" s="6">
        <f>'Final (ha)'!M28*2.471044</f>
        <v>0</v>
      </c>
      <c r="N28" s="6">
        <f>'Final (ha)'!N28*2.471044</f>
        <v>21.281866450000003</v>
      </c>
      <c r="O28" s="6">
        <f>'Final (ha)'!O28*2.471044</f>
        <v>0</v>
      </c>
      <c r="P28" s="6">
        <f>'Final (ha)'!P28*2.471044</f>
        <v>19.657155020000001</v>
      </c>
      <c r="Q28" s="6">
        <f>'Final (ha)'!Q28*2.471044</f>
        <v>10.2718828036</v>
      </c>
      <c r="R28" s="6">
        <f>'Final (ha)'!R28*2.471044</f>
        <v>0</v>
      </c>
      <c r="S28" s="6">
        <f>'Final (ha)'!S28*2.471044</f>
        <v>67.974713874000003</v>
      </c>
      <c r="T28" s="6">
        <f>'Final (ha)'!T28*2.471044</f>
        <v>1.235522E-2</v>
      </c>
      <c r="U28" s="6">
        <f>'Final (ha)'!U28*2.471044</f>
        <v>0</v>
      </c>
      <c r="V28" s="6">
        <f>'Final (ha)'!V28*2.471044</f>
        <v>0</v>
      </c>
      <c r="W28" s="6">
        <f>'Final (ha)'!W28*2.471044</f>
        <v>0</v>
      </c>
      <c r="X28" s="6">
        <f>'Final (ha)'!X28*2.471044</f>
        <v>6.12818912</v>
      </c>
      <c r="Y28" s="6">
        <f>'Final (ha)'!Y28*2.471044</f>
        <v>4.5096553000000004</v>
      </c>
      <c r="Z28" s="6">
        <f>'Final (ha)'!Z28*2.471044</f>
        <v>1301.230766526</v>
      </c>
      <c r="AA28" s="6">
        <f>'Final (ha)'!AA28*2.471044</f>
        <v>0</v>
      </c>
      <c r="AB28" s="6">
        <f>'Final (ha)'!AB28*2.471044</f>
        <v>0</v>
      </c>
      <c r="AC28" s="6">
        <f>'Final (ha)'!AC28*2.471044</f>
        <v>147.96067842319999</v>
      </c>
      <c r="AD28" s="6">
        <f>'Final (ha)'!AD28*2.471044</f>
        <v>0</v>
      </c>
      <c r="AE28" s="6">
        <f>'Final (ha)'!AE28*2.471044</f>
        <v>0</v>
      </c>
      <c r="AF28" s="6">
        <f>'Final (ha)'!AF28*2.471044</f>
        <v>0</v>
      </c>
      <c r="AG28" s="6">
        <f>'Final (ha)'!AG28*2.471044</f>
        <v>0</v>
      </c>
      <c r="AH28" s="6">
        <f>'Final (ha)'!AH28*2.471044</f>
        <v>10.5558057592</v>
      </c>
      <c r="AI28" s="7"/>
      <c r="AJ28" s="15">
        <f t="shared" si="0"/>
        <v>3358.0067109699999</v>
      </c>
      <c r="AK28" s="15">
        <f t="shared" si="1"/>
        <v>3358.0067109699999</v>
      </c>
      <c r="AL28" s="6" t="str">
        <f t="shared" si="2"/>
        <v>FairfieldOutputSite 3</v>
      </c>
    </row>
    <row r="29" spans="1:38" s="6" customFormat="1" x14ac:dyDescent="0.25">
      <c r="A29" s="6">
        <f>'Final (ha)'!A29</f>
        <v>2040</v>
      </c>
      <c r="B29" s="6" t="str">
        <f>'Final (ha)'!B29</f>
        <v>OutputSite 3</v>
      </c>
      <c r="C29" s="6" t="str">
        <f>'Final (ha)'!C29</f>
        <v>Fairfield</v>
      </c>
      <c r="D29" s="6">
        <f>'Final (ha)'!D29</f>
        <v>0</v>
      </c>
      <c r="E29" s="6">
        <f>'Final (ha)'!E29</f>
        <v>0</v>
      </c>
      <c r="F29" s="6" t="str">
        <f>'Final (ha)'!F29</f>
        <v>Fixed</v>
      </c>
      <c r="G29" s="6" t="str">
        <f>'Final (ha)'!G29</f>
        <v>NYS GCM Max</v>
      </c>
      <c r="H29" s="6" t="str">
        <f>'Final (ha)'!H29</f>
        <v>Protect None</v>
      </c>
      <c r="I29" s="6">
        <f>'Final (ha)'!I29</f>
        <v>0.17169999999999999</v>
      </c>
      <c r="J29" s="6">
        <f>'Final (ha)'!J29*2.471044</f>
        <v>1034.2606553923999</v>
      </c>
      <c r="K29" s="6">
        <f>'Final (ha)'!K29*2.471044</f>
        <v>703.14718410680007</v>
      </c>
      <c r="L29" s="6">
        <f>'Final (ha)'!L29*2.471044</f>
        <v>22.1358592564</v>
      </c>
      <c r="M29" s="6">
        <f>'Final (ha)'!M29*2.471044</f>
        <v>0</v>
      </c>
      <c r="N29" s="6">
        <f>'Final (ha)'!N29*2.471044</f>
        <v>21.281866450000003</v>
      </c>
      <c r="O29" s="6">
        <f>'Final (ha)'!O29*2.471044</f>
        <v>0</v>
      </c>
      <c r="P29" s="6">
        <f>'Final (ha)'!P29*2.471044</f>
        <v>24.560200524799999</v>
      </c>
      <c r="Q29" s="6">
        <f>'Final (ha)'!Q29*2.471044</f>
        <v>11.562014876000001</v>
      </c>
      <c r="R29" s="6">
        <f>'Final (ha)'!R29*2.471044</f>
        <v>0</v>
      </c>
      <c r="S29" s="6">
        <f>'Final (ha)'!S29*2.471044</f>
        <v>67.877848949200001</v>
      </c>
      <c r="T29" s="6">
        <f>'Final (ha)'!T29*2.471044</f>
        <v>0.12206957359999999</v>
      </c>
      <c r="U29" s="6">
        <f>'Final (ha)'!U29*2.471044</f>
        <v>0</v>
      </c>
      <c r="V29" s="6">
        <f>'Final (ha)'!V29*2.471044</f>
        <v>0</v>
      </c>
      <c r="W29" s="6">
        <f>'Final (ha)'!W29*2.471044</f>
        <v>0</v>
      </c>
      <c r="X29" s="6">
        <f>'Final (ha)'!X29*2.471044</f>
        <v>6.12818912</v>
      </c>
      <c r="Y29" s="6">
        <f>'Final (ha)'!Y29*2.471044</f>
        <v>3.61390185</v>
      </c>
      <c r="Z29" s="6">
        <f>'Final (ha)'!Z29*2.471044</f>
        <v>1302.2233849008001</v>
      </c>
      <c r="AA29" s="6">
        <f>'Final (ha)'!AA29*2.471044</f>
        <v>0</v>
      </c>
      <c r="AB29" s="6">
        <f>'Final (ha)'!AB29*2.471044</f>
        <v>0</v>
      </c>
      <c r="AC29" s="6">
        <f>'Final (ha)'!AC29*2.471044</f>
        <v>147.29769731799999</v>
      </c>
      <c r="AD29" s="6">
        <f>'Final (ha)'!AD29*2.471044</f>
        <v>0</v>
      </c>
      <c r="AE29" s="6">
        <f>'Final (ha)'!AE29*2.471044</f>
        <v>0</v>
      </c>
      <c r="AF29" s="6">
        <f>'Final (ha)'!AF29*2.471044</f>
        <v>0</v>
      </c>
      <c r="AG29" s="6">
        <f>'Final (ha)'!AG29*2.471044</f>
        <v>0</v>
      </c>
      <c r="AH29" s="6">
        <f>'Final (ha)'!AH29*2.471044</f>
        <v>13.795591547600001</v>
      </c>
      <c r="AI29" s="7"/>
      <c r="AJ29" s="15">
        <f t="shared" si="0"/>
        <v>3358.0064638655995</v>
      </c>
      <c r="AK29" s="15">
        <f t="shared" si="1"/>
        <v>3358.0064638655995</v>
      </c>
      <c r="AL29" s="6" t="str">
        <f t="shared" si="2"/>
        <v>FairfieldOutputSite 3</v>
      </c>
    </row>
    <row r="30" spans="1:38" s="6" customFormat="1" x14ac:dyDescent="0.25">
      <c r="A30" s="6">
        <f>'Final (ha)'!A30</f>
        <v>2055</v>
      </c>
      <c r="B30" s="6" t="str">
        <f>'Final (ha)'!B30</f>
        <v>OutputSite 3</v>
      </c>
      <c r="C30" s="6" t="str">
        <f>'Final (ha)'!C30</f>
        <v>Fairfield</v>
      </c>
      <c r="D30" s="6">
        <f>'Final (ha)'!D30</f>
        <v>0</v>
      </c>
      <c r="E30" s="6">
        <f>'Final (ha)'!E30</f>
        <v>0</v>
      </c>
      <c r="F30" s="6" t="str">
        <f>'Final (ha)'!F30</f>
        <v>Fixed</v>
      </c>
      <c r="G30" s="6" t="str">
        <f>'Final (ha)'!G30</f>
        <v>NYS GCM Max</v>
      </c>
      <c r="H30" s="6" t="str">
        <f>'Final (ha)'!H30</f>
        <v>Protect None</v>
      </c>
      <c r="I30" s="6">
        <f>'Final (ha)'!I30</f>
        <v>0.2606</v>
      </c>
      <c r="J30" s="6">
        <f>'Final (ha)'!J30*2.471044</f>
        <v>1030.3153865419999</v>
      </c>
      <c r="K30" s="6">
        <f>'Final (ha)'!K30*2.471044</f>
        <v>697.06273246559999</v>
      </c>
      <c r="L30" s="6">
        <f>'Final (ha)'!L30*2.471044</f>
        <v>22.036770391999998</v>
      </c>
      <c r="M30" s="6">
        <f>'Final (ha)'!M30*2.471044</f>
        <v>0</v>
      </c>
      <c r="N30" s="6">
        <f>'Final (ha)'!N30*2.471044</f>
        <v>21.281866450000003</v>
      </c>
      <c r="O30" s="6">
        <f>'Final (ha)'!O30*2.471044</f>
        <v>0</v>
      </c>
      <c r="P30" s="6">
        <f>'Final (ha)'!P30*2.471044</f>
        <v>29.766690232800002</v>
      </c>
      <c r="Q30" s="6">
        <f>'Final (ha)'!Q30*2.471044</f>
        <v>13.315467698400001</v>
      </c>
      <c r="R30" s="6">
        <f>'Final (ha)'!R30*2.471044</f>
        <v>0</v>
      </c>
      <c r="S30" s="6">
        <f>'Final (ha)'!S30*2.471044</f>
        <v>67.731316039999996</v>
      </c>
      <c r="T30" s="6">
        <f>'Final (ha)'!T30*2.471044</f>
        <v>0.12651745280000001</v>
      </c>
      <c r="U30" s="6">
        <f>'Final (ha)'!U30*2.471044</f>
        <v>0</v>
      </c>
      <c r="V30" s="6">
        <f>'Final (ha)'!V30*2.471044</f>
        <v>0</v>
      </c>
      <c r="W30" s="6">
        <f>'Final (ha)'!W30*2.471044</f>
        <v>0</v>
      </c>
      <c r="X30" s="6">
        <f>'Final (ha)'!X30*2.471044</f>
        <v>6.12818912</v>
      </c>
      <c r="Y30" s="6">
        <f>'Final (ha)'!Y30*2.471044</f>
        <v>2.9220095300000004</v>
      </c>
      <c r="Z30" s="6">
        <f>'Final (ha)'!Z30*2.471044</f>
        <v>1303.0623043388002</v>
      </c>
      <c r="AA30" s="6">
        <f>'Final (ha)'!AA30*2.471044</f>
        <v>0</v>
      </c>
      <c r="AB30" s="6">
        <f>'Final (ha)'!AB30*2.471044</f>
        <v>0</v>
      </c>
      <c r="AC30" s="6">
        <f>'Final (ha)'!AC30*2.471044</f>
        <v>146.51660030959999</v>
      </c>
      <c r="AD30" s="6">
        <f>'Final (ha)'!AD30*2.471044</f>
        <v>0</v>
      </c>
      <c r="AE30" s="6">
        <f>'Final (ha)'!AE30*2.471044</f>
        <v>0</v>
      </c>
      <c r="AF30" s="6">
        <f>'Final (ha)'!AF30*2.471044</f>
        <v>0</v>
      </c>
      <c r="AG30" s="6">
        <f>'Final (ha)'!AG30*2.471044</f>
        <v>0</v>
      </c>
      <c r="AH30" s="6">
        <f>'Final (ha)'!AH30*2.471044</f>
        <v>17.740860397999999</v>
      </c>
      <c r="AI30" s="7"/>
      <c r="AJ30" s="15">
        <f t="shared" si="0"/>
        <v>3358.0067109700003</v>
      </c>
      <c r="AK30" s="15">
        <f t="shared" si="1"/>
        <v>3358.0067109700003</v>
      </c>
      <c r="AL30" s="6" t="str">
        <f t="shared" si="2"/>
        <v>FairfieldOutputSite 3</v>
      </c>
    </row>
    <row r="31" spans="1:38" s="6" customFormat="1" x14ac:dyDescent="0.25">
      <c r="A31" s="6">
        <f>'Final (ha)'!A31</f>
        <v>2070</v>
      </c>
      <c r="B31" s="6" t="str">
        <f>'Final (ha)'!B31</f>
        <v>OutputSite 3</v>
      </c>
      <c r="C31" s="6" t="str">
        <f>'Final (ha)'!C31</f>
        <v>Fairfield</v>
      </c>
      <c r="D31" s="6">
        <f>'Final (ha)'!D31</f>
        <v>0</v>
      </c>
      <c r="E31" s="6">
        <f>'Final (ha)'!E31</f>
        <v>0</v>
      </c>
      <c r="F31" s="6" t="str">
        <f>'Final (ha)'!F31</f>
        <v>Fixed</v>
      </c>
      <c r="G31" s="6" t="str">
        <f>'Final (ha)'!G31</f>
        <v>NYS GCM Max</v>
      </c>
      <c r="H31" s="6" t="str">
        <f>'Final (ha)'!H31</f>
        <v>Protect None</v>
      </c>
      <c r="I31" s="6">
        <f>'Final (ha)'!I31</f>
        <v>0.40029999999999999</v>
      </c>
      <c r="J31" s="6">
        <f>'Final (ha)'!J31*2.471044</f>
        <v>855.26613537319997</v>
      </c>
      <c r="K31" s="6">
        <f>'Final (ha)'!K31*2.471044</f>
        <v>617.47213495640005</v>
      </c>
      <c r="L31" s="6">
        <f>'Final (ha)'!L31*2.471044</f>
        <v>21.8801062024</v>
      </c>
      <c r="M31" s="6">
        <f>'Final (ha)'!M31*2.471044</f>
        <v>0</v>
      </c>
      <c r="N31" s="6">
        <f>'Final (ha)'!N31*2.471044</f>
        <v>19.175301439999998</v>
      </c>
      <c r="O31" s="6">
        <f>'Final (ha)'!O31*2.471044</f>
        <v>0</v>
      </c>
      <c r="P31" s="6">
        <f>'Final (ha)'!P31*2.471044</f>
        <v>107.2751860676</v>
      </c>
      <c r="Q31" s="6">
        <f>'Final (ha)'!Q31*2.471044</f>
        <v>36.675235048000005</v>
      </c>
      <c r="R31" s="6">
        <f>'Final (ha)'!R31*2.471044</f>
        <v>0</v>
      </c>
      <c r="S31" s="6">
        <f>'Final (ha)'!S31*2.471044</f>
        <v>67.363624692800002</v>
      </c>
      <c r="T31" s="6">
        <f>'Final (ha)'!T31*2.471044</f>
        <v>0.19644799800000001</v>
      </c>
      <c r="U31" s="6">
        <f>'Final (ha)'!U31*2.471044</f>
        <v>0</v>
      </c>
      <c r="V31" s="6">
        <f>'Final (ha)'!V31*2.471044</f>
        <v>0</v>
      </c>
      <c r="W31" s="6">
        <f>'Final (ha)'!W31*2.471044</f>
        <v>0</v>
      </c>
      <c r="X31" s="6">
        <f>'Final (ha)'!X31*2.471044</f>
        <v>6.12818912</v>
      </c>
      <c r="Y31" s="6">
        <f>'Final (ha)'!Y31*2.471044</f>
        <v>2.23011721</v>
      </c>
      <c r="Z31" s="6">
        <f>'Final (ha)'!Z31*2.471044</f>
        <v>1304.1285598247998</v>
      </c>
      <c r="AA31" s="6">
        <f>'Final (ha)'!AA31*2.471044</f>
        <v>0</v>
      </c>
      <c r="AB31" s="6">
        <f>'Final (ha)'!AB31*2.471044</f>
        <v>0</v>
      </c>
      <c r="AC31" s="6">
        <f>'Final (ha)'!AC31*2.471044</f>
        <v>127.42556147000001</v>
      </c>
      <c r="AD31" s="6">
        <f>'Final (ha)'!AD31*2.471044</f>
        <v>0</v>
      </c>
      <c r="AE31" s="6">
        <f>'Final (ha)'!AE31*2.471044</f>
        <v>0</v>
      </c>
      <c r="AF31" s="6">
        <f>'Final (ha)'!AF31*2.471044</f>
        <v>0</v>
      </c>
      <c r="AG31" s="6">
        <f>'Final (ha)'!AG31*2.471044</f>
        <v>0</v>
      </c>
      <c r="AH31" s="6">
        <f>'Final (ha)'!AH31*2.471044</f>
        <v>192.79011156679999</v>
      </c>
      <c r="AI31" s="7"/>
      <c r="AJ31" s="15">
        <f t="shared" si="0"/>
        <v>3358.0067109699999</v>
      </c>
      <c r="AK31" s="15">
        <f t="shared" si="1"/>
        <v>3358.0067109699999</v>
      </c>
      <c r="AL31" s="6" t="str">
        <f t="shared" si="2"/>
        <v>FairfieldOutputSite 3</v>
      </c>
    </row>
    <row r="32" spans="1:38" s="6" customFormat="1" x14ac:dyDescent="0.25">
      <c r="A32" s="6">
        <f>'Final (ha)'!A32</f>
        <v>2085</v>
      </c>
      <c r="B32" s="6" t="str">
        <f>'Final (ha)'!B32</f>
        <v>OutputSite 3</v>
      </c>
      <c r="C32" s="6" t="str">
        <f>'Final (ha)'!C32</f>
        <v>Fairfield</v>
      </c>
      <c r="D32" s="6">
        <f>'Final (ha)'!D32</f>
        <v>0</v>
      </c>
      <c r="E32" s="6">
        <f>'Final (ha)'!E32</f>
        <v>0</v>
      </c>
      <c r="F32" s="6" t="str">
        <f>'Final (ha)'!F32</f>
        <v>Fixed</v>
      </c>
      <c r="G32" s="6" t="str">
        <f>'Final (ha)'!G32</f>
        <v>NYS GCM Max</v>
      </c>
      <c r="H32" s="6" t="str">
        <f>'Final (ha)'!H32</f>
        <v>Protect None</v>
      </c>
      <c r="I32" s="6">
        <f>'Final (ha)'!I32</f>
        <v>0.54</v>
      </c>
      <c r="J32" s="6">
        <f>'Final (ha)'!J32*2.471044</f>
        <v>790.23962409559999</v>
      </c>
      <c r="K32" s="6">
        <f>'Final (ha)'!K32*2.471044</f>
        <v>563.62858040519995</v>
      </c>
      <c r="L32" s="6">
        <f>'Final (ha)'!L32*2.471044</f>
        <v>0.46653310720000002</v>
      </c>
      <c r="M32" s="6">
        <f>'Final (ha)'!M32*2.471044</f>
        <v>0</v>
      </c>
      <c r="N32" s="6">
        <f>'Final (ha)'!N32*2.471044</f>
        <v>0.37757552319999999</v>
      </c>
      <c r="O32" s="6">
        <f>'Final (ha)'!O32*2.471044</f>
        <v>0</v>
      </c>
      <c r="P32" s="6">
        <f>'Final (ha)'!P32*2.471044</f>
        <v>148.12030786560001</v>
      </c>
      <c r="Q32" s="6">
        <f>'Final (ha)'!Q32*2.471044</f>
        <v>98.170624449599998</v>
      </c>
      <c r="R32" s="6">
        <f>'Final (ha)'!R32*2.471044</f>
        <v>0</v>
      </c>
      <c r="S32" s="6">
        <f>'Final (ha)'!S32*2.471044</f>
        <v>66.788859858400002</v>
      </c>
      <c r="T32" s="6">
        <f>'Final (ha)'!T32*2.471044</f>
        <v>0.2802163896</v>
      </c>
      <c r="U32" s="6">
        <f>'Final (ha)'!U32*2.471044</f>
        <v>0</v>
      </c>
      <c r="V32" s="6">
        <f>'Final (ha)'!V32*2.471044</f>
        <v>0</v>
      </c>
      <c r="W32" s="6">
        <f>'Final (ha)'!W32*2.471044</f>
        <v>0</v>
      </c>
      <c r="X32" s="6">
        <f>'Final (ha)'!X32*2.471044</f>
        <v>3.95984801</v>
      </c>
      <c r="Y32" s="6">
        <f>'Final (ha)'!Y32*2.471044</f>
        <v>1.03783848</v>
      </c>
      <c r="Z32" s="6">
        <f>'Final (ha)'!Z32*2.471044</f>
        <v>1308.0987862196</v>
      </c>
      <c r="AA32" s="6">
        <f>'Final (ha)'!AA32*2.471044</f>
        <v>0</v>
      </c>
      <c r="AB32" s="6">
        <f>'Final (ha)'!AB32*2.471044</f>
        <v>0</v>
      </c>
      <c r="AC32" s="6">
        <f>'Final (ha)'!AC32*2.471044</f>
        <v>119.0210466172</v>
      </c>
      <c r="AD32" s="6">
        <f>'Final (ha)'!AD32*2.471044</f>
        <v>0</v>
      </c>
      <c r="AE32" s="6">
        <f>'Final (ha)'!AE32*2.471044</f>
        <v>0</v>
      </c>
      <c r="AF32" s="6">
        <f>'Final (ha)'!AF32*2.471044</f>
        <v>0</v>
      </c>
      <c r="AG32" s="6">
        <f>'Final (ha)'!AG32*2.471044</f>
        <v>0</v>
      </c>
      <c r="AH32" s="6">
        <f>'Final (ha)'!AH32*2.471044</f>
        <v>257.8166228444</v>
      </c>
      <c r="AI32" s="7"/>
      <c r="AJ32" s="15">
        <f t="shared" si="0"/>
        <v>3358.0064638655999</v>
      </c>
      <c r="AK32" s="15">
        <f t="shared" si="1"/>
        <v>3358.0064638655999</v>
      </c>
      <c r="AL32" s="6" t="str">
        <f t="shared" si="2"/>
        <v>FairfieldOutputSite 3</v>
      </c>
    </row>
    <row r="33" spans="1:38" s="6" customFormat="1" x14ac:dyDescent="0.25">
      <c r="A33" s="6">
        <f>'Final (ha)'!A33</f>
        <v>2100</v>
      </c>
      <c r="B33" s="6" t="str">
        <f>'Final (ha)'!B33</f>
        <v>OutputSite 3</v>
      </c>
      <c r="C33" s="6" t="str">
        <f>'Final (ha)'!C33</f>
        <v>Fairfield</v>
      </c>
      <c r="D33" s="6">
        <f>'Final (ha)'!D33</f>
        <v>0</v>
      </c>
      <c r="E33" s="6">
        <f>'Final (ha)'!E33</f>
        <v>0</v>
      </c>
      <c r="F33" s="6" t="str">
        <f>'Final (ha)'!F33</f>
        <v>Fixed</v>
      </c>
      <c r="G33" s="6" t="str">
        <f>'Final (ha)'!G33</f>
        <v>NYS GCM Max</v>
      </c>
      <c r="H33" s="6" t="str">
        <f>'Final (ha)'!H33</f>
        <v>Protect None</v>
      </c>
      <c r="I33" s="6">
        <f>'Final (ha)'!I33</f>
        <v>0.6734</v>
      </c>
      <c r="J33" s="6">
        <f>'Final (ha)'!J33*2.471044</f>
        <v>755.27904647919991</v>
      </c>
      <c r="K33" s="6">
        <f>'Final (ha)'!K33*2.471044</f>
        <v>543.74211250200005</v>
      </c>
      <c r="L33" s="6">
        <f>'Final (ha)'!L33*2.471044</f>
        <v>0.34446353359999998</v>
      </c>
      <c r="M33" s="6">
        <f>'Final (ha)'!M33*2.471044</f>
        <v>0</v>
      </c>
      <c r="N33" s="6">
        <f>'Final (ha)'!N33*2.471044</f>
        <v>0.35854848440000003</v>
      </c>
      <c r="O33" s="6">
        <f>'Final (ha)'!O33*2.471044</f>
        <v>0</v>
      </c>
      <c r="P33" s="6">
        <f>'Final (ha)'!P33*2.471044</f>
        <v>87.468038676799992</v>
      </c>
      <c r="Q33" s="6">
        <f>'Final (ha)'!Q33*2.471044</f>
        <v>193.16818129880002</v>
      </c>
      <c r="R33" s="6">
        <f>'Final (ha)'!R33*2.471044</f>
        <v>0</v>
      </c>
      <c r="S33" s="6">
        <f>'Final (ha)'!S33*2.471044</f>
        <v>65.89112957319999</v>
      </c>
      <c r="T33" s="6">
        <f>'Final (ha)'!T33*2.471044</f>
        <v>0.31752915400000004</v>
      </c>
      <c r="U33" s="6">
        <f>'Final (ha)'!U33*2.471044</f>
        <v>0</v>
      </c>
      <c r="V33" s="6">
        <f>'Final (ha)'!V33*2.471044</f>
        <v>0</v>
      </c>
      <c r="W33" s="6">
        <f>'Final (ha)'!W33*2.471044</f>
        <v>0</v>
      </c>
      <c r="X33" s="6">
        <f>'Final (ha)'!X33*2.471044</f>
        <v>3.95984801</v>
      </c>
      <c r="Y33" s="6">
        <f>'Final (ha)'!Y33*2.471044</f>
        <v>0.32741333</v>
      </c>
      <c r="Z33" s="6">
        <f>'Final (ha)'!Z33*2.471044</f>
        <v>1309.7941695080001</v>
      </c>
      <c r="AA33" s="6">
        <f>'Final (ha)'!AA33*2.471044</f>
        <v>0</v>
      </c>
      <c r="AB33" s="6">
        <f>'Final (ha)'!AB33*2.471044</f>
        <v>0</v>
      </c>
      <c r="AC33" s="6">
        <f>'Final (ha)'!AC33*2.471044</f>
        <v>104.5787828548</v>
      </c>
      <c r="AD33" s="6">
        <f>'Final (ha)'!AD33*2.471044</f>
        <v>0</v>
      </c>
      <c r="AE33" s="6">
        <f>'Final (ha)'!AE33*2.471044</f>
        <v>0</v>
      </c>
      <c r="AF33" s="6">
        <f>'Final (ha)'!AF33*2.471044</f>
        <v>0</v>
      </c>
      <c r="AG33" s="6">
        <f>'Final (ha)'!AG33*2.471044</f>
        <v>0</v>
      </c>
      <c r="AH33" s="6">
        <f>'Final (ha)'!AH33*2.471044</f>
        <v>292.77720046079997</v>
      </c>
      <c r="AI33" s="7"/>
      <c r="AJ33" s="15">
        <f t="shared" si="0"/>
        <v>3358.0064638655999</v>
      </c>
      <c r="AK33" s="15">
        <f t="shared" si="1"/>
        <v>3358.0064638655999</v>
      </c>
      <c r="AL33" s="6" t="str">
        <f t="shared" si="2"/>
        <v>FairfieldOutputSite 3</v>
      </c>
    </row>
    <row r="34" spans="1:38" s="6" customFormat="1" x14ac:dyDescent="0.25">
      <c r="A34" s="6">
        <f>'Final (ha)'!A34</f>
        <v>0</v>
      </c>
      <c r="B34" s="6" t="str">
        <f>'Final (ha)'!B34</f>
        <v>OutputSite 4</v>
      </c>
      <c r="C34" s="6" t="str">
        <f>'Final (ha)'!C34</f>
        <v>Fairfield</v>
      </c>
      <c r="D34" s="6">
        <f>'Final (ha)'!D34</f>
        <v>0</v>
      </c>
      <c r="E34" s="6">
        <f>'Final (ha)'!E34</f>
        <v>0</v>
      </c>
      <c r="F34" s="6" t="str">
        <f>'Final (ha)'!F34</f>
        <v>Fixed</v>
      </c>
      <c r="G34" s="6" t="str">
        <f>'Final (ha)'!G34</f>
        <v>NYS GCM Max</v>
      </c>
      <c r="H34" s="6" t="str">
        <f>'Final (ha)'!H34</f>
        <v>Protect None</v>
      </c>
      <c r="I34" s="6">
        <f>'Final (ha)'!I34</f>
        <v>0</v>
      </c>
      <c r="J34" s="6">
        <f>'Final (ha)'!J34*2.471044</f>
        <v>1604.7206840399999</v>
      </c>
      <c r="K34" s="6">
        <f>'Final (ha)'!K34*2.471044</f>
        <v>465.50144632999996</v>
      </c>
      <c r="L34" s="6">
        <f>'Final (ha)'!L34*2.471044</f>
        <v>1.26023244</v>
      </c>
      <c r="M34" s="6">
        <f>'Final (ha)'!M34*2.471044</f>
        <v>0</v>
      </c>
      <c r="N34" s="6">
        <f>'Final (ha)'!N34*2.471044</f>
        <v>22.251751220000003</v>
      </c>
      <c r="O34" s="6">
        <f>'Final (ha)'!O34*2.471044</f>
        <v>0</v>
      </c>
      <c r="P34" s="6">
        <f>'Final (ha)'!P34*2.471044</f>
        <v>6.4803128900000004</v>
      </c>
      <c r="Q34" s="6">
        <f>'Final (ha)'!Q34*2.471044</f>
        <v>119.21551778</v>
      </c>
      <c r="R34" s="6">
        <f>'Final (ha)'!R34*2.471044</f>
        <v>0</v>
      </c>
      <c r="S34" s="6">
        <f>'Final (ha)'!S34*2.471044</f>
        <v>95.11666117</v>
      </c>
      <c r="T34" s="6">
        <f>'Final (ha)'!T34*2.471044</f>
        <v>0</v>
      </c>
      <c r="U34" s="6">
        <f>'Final (ha)'!U34*2.471044</f>
        <v>0</v>
      </c>
      <c r="V34" s="6">
        <f>'Final (ha)'!V34*2.471044</f>
        <v>0</v>
      </c>
      <c r="W34" s="6">
        <f>'Final (ha)'!W34*2.471044</f>
        <v>0</v>
      </c>
      <c r="X34" s="6">
        <f>'Final (ha)'!X34*2.471044</f>
        <v>34.755233859999997</v>
      </c>
      <c r="Y34" s="6">
        <f>'Final (ha)'!Y34*2.471044</f>
        <v>0</v>
      </c>
      <c r="Z34" s="6">
        <f>'Final (ha)'!Z34*2.471044</f>
        <v>1764.3810144900001</v>
      </c>
      <c r="AA34" s="6">
        <f>'Final (ha)'!AA34*2.471044</f>
        <v>0</v>
      </c>
      <c r="AB34" s="6">
        <f>'Final (ha)'!AB34*2.471044</f>
        <v>0</v>
      </c>
      <c r="AC34" s="6">
        <f>'Final (ha)'!AC34*2.471044</f>
        <v>416.09292154999997</v>
      </c>
      <c r="AD34" s="6">
        <f>'Final (ha)'!AD34*2.471044</f>
        <v>0</v>
      </c>
      <c r="AE34" s="6">
        <f>'Final (ha)'!AE34*2.471044</f>
        <v>0</v>
      </c>
      <c r="AF34" s="6">
        <f>'Final (ha)'!AF34*2.471044</f>
        <v>0</v>
      </c>
      <c r="AG34" s="6">
        <f>'Final (ha)'!AG34*2.471044</f>
        <v>0</v>
      </c>
      <c r="AH34" s="6">
        <f>'Final (ha)'!AH34*2.471044</f>
        <v>0</v>
      </c>
      <c r="AI34" s="7"/>
      <c r="AJ34" s="15">
        <f t="shared" si="0"/>
        <v>4529.7757757700001</v>
      </c>
      <c r="AK34" s="15">
        <f t="shared" si="1"/>
        <v>4529.7757757700001</v>
      </c>
      <c r="AL34" s="6" t="str">
        <f t="shared" si="2"/>
        <v>FairfieldOutputSite 4</v>
      </c>
    </row>
    <row r="35" spans="1:38" s="6" customFormat="1" x14ac:dyDescent="0.25">
      <c r="A35" s="6">
        <f>'Final (ha)'!A35</f>
        <v>2010</v>
      </c>
      <c r="B35" s="6" t="str">
        <f>'Final (ha)'!B35</f>
        <v>OutputSite 4</v>
      </c>
      <c r="C35" s="6" t="str">
        <f>'Final (ha)'!C35</f>
        <v>Fairfield</v>
      </c>
      <c r="D35" s="6">
        <f>'Final (ha)'!D35</f>
        <v>0</v>
      </c>
      <c r="E35" s="6">
        <f>'Final (ha)'!E35</f>
        <v>0</v>
      </c>
      <c r="F35" s="6" t="str">
        <f>'Final (ha)'!F35</f>
        <v>Fixed</v>
      </c>
      <c r="G35" s="6" t="str">
        <f>'Final (ha)'!G35</f>
        <v>NYS GCM Max</v>
      </c>
      <c r="H35" s="6" t="str">
        <f>'Final (ha)'!H35</f>
        <v>Protect None</v>
      </c>
      <c r="I35" s="6">
        <f>'Final (ha)'!I35</f>
        <v>0</v>
      </c>
      <c r="J35" s="6">
        <f>'Final (ha)'!J35*2.471044</f>
        <v>1581.7382451091999</v>
      </c>
      <c r="K35" s="6">
        <f>'Final (ha)'!K35*2.471044</f>
        <v>434.47254682200003</v>
      </c>
      <c r="L35" s="6">
        <f>'Final (ha)'!L35*2.471044</f>
        <v>1.26023244</v>
      </c>
      <c r="M35" s="6">
        <f>'Final (ha)'!M35*2.471044</f>
        <v>0</v>
      </c>
      <c r="N35" s="6">
        <f>'Final (ha)'!N35*2.471044</f>
        <v>19.213602622</v>
      </c>
      <c r="O35" s="6">
        <f>'Final (ha)'!O35*2.471044</f>
        <v>0</v>
      </c>
      <c r="P35" s="6">
        <f>'Final (ha)'!P35*2.471044</f>
        <v>39.705229200800005</v>
      </c>
      <c r="Q35" s="6">
        <f>'Final (ha)'!Q35*2.471044</f>
        <v>147.14177444160001</v>
      </c>
      <c r="R35" s="6">
        <f>'Final (ha)'!R35*2.471044</f>
        <v>0</v>
      </c>
      <c r="S35" s="6">
        <f>'Final (ha)'!S35*2.471044</f>
        <v>95.155209456400001</v>
      </c>
      <c r="T35" s="6">
        <f>'Final (ha)'!T35*2.471044</f>
        <v>4.6769449787999999</v>
      </c>
      <c r="U35" s="6">
        <f>'Final (ha)'!U35*2.471044</f>
        <v>0</v>
      </c>
      <c r="V35" s="6">
        <f>'Final (ha)'!V35*2.471044</f>
        <v>0</v>
      </c>
      <c r="W35" s="6">
        <f>'Final (ha)'!W35*2.471044</f>
        <v>0</v>
      </c>
      <c r="X35" s="6">
        <f>'Final (ha)'!X35*2.471044</f>
        <v>33.865658019999998</v>
      </c>
      <c r="Y35" s="6">
        <f>'Final (ha)'!Y35*2.471044</f>
        <v>0</v>
      </c>
      <c r="Z35" s="6">
        <f>'Final (ha)'!Z35*2.471044</f>
        <v>1765.3185285835998</v>
      </c>
      <c r="AA35" s="6">
        <f>'Final (ha)'!AA35*2.471044</f>
        <v>0</v>
      </c>
      <c r="AB35" s="6">
        <f>'Final (ha)'!AB35*2.471044</f>
        <v>0</v>
      </c>
      <c r="AC35" s="6">
        <f>'Final (ha)'!AC35*2.471044</f>
        <v>384.24536516480003</v>
      </c>
      <c r="AD35" s="6">
        <f>'Final (ha)'!AD35*2.471044</f>
        <v>0</v>
      </c>
      <c r="AE35" s="6">
        <f>'Final (ha)'!AE35*2.471044</f>
        <v>0</v>
      </c>
      <c r="AF35" s="6">
        <f>'Final (ha)'!AF35*2.471044</f>
        <v>0</v>
      </c>
      <c r="AG35" s="6">
        <f>'Final (ha)'!AG35*2.471044</f>
        <v>0</v>
      </c>
      <c r="AH35" s="6">
        <f>'Final (ha)'!AH35*2.471044</f>
        <v>22.982438930800001</v>
      </c>
      <c r="AI35" s="7"/>
      <c r="AJ35" s="15">
        <f t="shared" si="0"/>
        <v>4529.7757757699992</v>
      </c>
      <c r="AK35" s="15">
        <f t="shared" si="1"/>
        <v>4529.7757757699992</v>
      </c>
      <c r="AL35" s="6" t="str">
        <f t="shared" si="2"/>
        <v>FairfieldOutputSite 4</v>
      </c>
    </row>
    <row r="36" spans="1:38" s="6" customFormat="1" x14ac:dyDescent="0.25">
      <c r="A36" s="6">
        <f>'Final (ha)'!A36</f>
        <v>2025</v>
      </c>
      <c r="B36" s="6" t="str">
        <f>'Final (ha)'!B36</f>
        <v>OutputSite 4</v>
      </c>
      <c r="C36" s="6" t="str">
        <f>'Final (ha)'!C36</f>
        <v>Fairfield</v>
      </c>
      <c r="D36" s="6">
        <f>'Final (ha)'!D36</f>
        <v>0</v>
      </c>
      <c r="E36" s="6">
        <f>'Final (ha)'!E36</f>
        <v>0</v>
      </c>
      <c r="F36" s="6" t="str">
        <f>'Final (ha)'!F36</f>
        <v>Fixed</v>
      </c>
      <c r="G36" s="6" t="str">
        <f>'Final (ha)'!G36</f>
        <v>NYS GCM Max</v>
      </c>
      <c r="H36" s="6" t="str">
        <f>'Final (ha)'!H36</f>
        <v>Protect None</v>
      </c>
      <c r="I36" s="6">
        <f>'Final (ha)'!I36</f>
        <v>8.2799999999999999E-2</v>
      </c>
      <c r="J36" s="6">
        <f>'Final (ha)'!J36*2.471044</f>
        <v>1578.0339030487999</v>
      </c>
      <c r="K36" s="6">
        <f>'Final (ha)'!K36*2.471044</f>
        <v>425.24319748199997</v>
      </c>
      <c r="L36" s="6">
        <f>'Final (ha)'!L36*2.471044</f>
        <v>1.26023244</v>
      </c>
      <c r="M36" s="6">
        <f>'Final (ha)'!M36*2.471044</f>
        <v>0</v>
      </c>
      <c r="N36" s="6">
        <f>'Final (ha)'!N36*2.471044</f>
        <v>18.281030616400002</v>
      </c>
      <c r="O36" s="6">
        <f>'Final (ha)'!O36*2.471044</f>
        <v>0</v>
      </c>
      <c r="P36" s="6">
        <f>'Final (ha)'!P36*2.471044</f>
        <v>38.464270904000003</v>
      </c>
      <c r="Q36" s="6">
        <f>'Final (ha)'!Q36*2.471044</f>
        <v>160.02530364879999</v>
      </c>
      <c r="R36" s="6">
        <f>'Final (ha)'!R36*2.471044</f>
        <v>0</v>
      </c>
      <c r="S36" s="6">
        <f>'Final (ha)'!S36*2.471044</f>
        <v>94.493958081999992</v>
      </c>
      <c r="T36" s="6">
        <f>'Final (ha)'!T36*2.471044</f>
        <v>6.3794942948000006</v>
      </c>
      <c r="U36" s="6">
        <f>'Final (ha)'!U36*2.471044</f>
        <v>0</v>
      </c>
      <c r="V36" s="6">
        <f>'Final (ha)'!V36*2.471044</f>
        <v>0</v>
      </c>
      <c r="W36" s="6">
        <f>'Final (ha)'!W36*2.471044</f>
        <v>0</v>
      </c>
      <c r="X36" s="6">
        <f>'Final (ha)'!X36*2.471044</f>
        <v>33.723572990000001</v>
      </c>
      <c r="Y36" s="6">
        <f>'Final (ha)'!Y36*2.471044</f>
        <v>0</v>
      </c>
      <c r="Z36" s="6">
        <f>'Final (ha)'!Z36*2.471044</f>
        <v>1766.4645987908</v>
      </c>
      <c r="AA36" s="6">
        <f>'Final (ha)'!AA36*2.471044</f>
        <v>0</v>
      </c>
      <c r="AB36" s="6">
        <f>'Final (ha)'!AB36*2.471044</f>
        <v>0</v>
      </c>
      <c r="AC36" s="6">
        <f>'Final (ha)'!AC36*2.471044</f>
        <v>380.7191853768</v>
      </c>
      <c r="AD36" s="6">
        <f>'Final (ha)'!AD36*2.471044</f>
        <v>0</v>
      </c>
      <c r="AE36" s="6">
        <f>'Final (ha)'!AE36*2.471044</f>
        <v>0</v>
      </c>
      <c r="AF36" s="6">
        <f>'Final (ha)'!AF36*2.471044</f>
        <v>0</v>
      </c>
      <c r="AG36" s="6">
        <f>'Final (ha)'!AG36*2.471044</f>
        <v>0</v>
      </c>
      <c r="AH36" s="6">
        <f>'Final (ha)'!AH36*2.471044</f>
        <v>26.686780991199999</v>
      </c>
      <c r="AI36" s="7"/>
      <c r="AJ36" s="15">
        <f t="shared" si="0"/>
        <v>4529.7755286655993</v>
      </c>
      <c r="AK36" s="15">
        <f t="shared" si="1"/>
        <v>4529.7755286655993</v>
      </c>
      <c r="AL36" s="6" t="str">
        <f t="shared" si="2"/>
        <v>FairfieldOutputSite 4</v>
      </c>
    </row>
    <row r="37" spans="1:38" s="6" customFormat="1" x14ac:dyDescent="0.25">
      <c r="A37" s="6">
        <f>'Final (ha)'!A37</f>
        <v>2040</v>
      </c>
      <c r="B37" s="6" t="str">
        <f>'Final (ha)'!B37</f>
        <v>OutputSite 4</v>
      </c>
      <c r="C37" s="6" t="str">
        <f>'Final (ha)'!C37</f>
        <v>Fairfield</v>
      </c>
      <c r="D37" s="6">
        <f>'Final (ha)'!D37</f>
        <v>0</v>
      </c>
      <c r="E37" s="6">
        <f>'Final (ha)'!E37</f>
        <v>0</v>
      </c>
      <c r="F37" s="6" t="str">
        <f>'Final (ha)'!F37</f>
        <v>Fixed</v>
      </c>
      <c r="G37" s="6" t="str">
        <f>'Final (ha)'!G37</f>
        <v>NYS GCM Max</v>
      </c>
      <c r="H37" s="6" t="str">
        <f>'Final (ha)'!H37</f>
        <v>Protect None</v>
      </c>
      <c r="I37" s="6">
        <f>'Final (ha)'!I37</f>
        <v>0.17169999999999999</v>
      </c>
      <c r="J37" s="6">
        <f>'Final (ha)'!J37*2.471044</f>
        <v>1573.3614059491999</v>
      </c>
      <c r="K37" s="6">
        <f>'Final (ha)'!K37*2.471044</f>
        <v>414.18058059839996</v>
      </c>
      <c r="L37" s="6">
        <f>'Final (ha)'!L37*2.471044</f>
        <v>1.26023244</v>
      </c>
      <c r="M37" s="6">
        <f>'Final (ha)'!M37*2.471044</f>
        <v>0</v>
      </c>
      <c r="N37" s="6">
        <f>'Final (ha)'!N37*2.471044</f>
        <v>17.987223484800001</v>
      </c>
      <c r="O37" s="6">
        <f>'Final (ha)'!O37*2.471044</f>
        <v>0</v>
      </c>
      <c r="P37" s="6">
        <f>'Final (ha)'!P37*2.471044</f>
        <v>48.109991158</v>
      </c>
      <c r="Q37" s="6">
        <f>'Final (ha)'!Q37*2.471044</f>
        <v>165.58169318719999</v>
      </c>
      <c r="R37" s="6">
        <f>'Final (ha)'!R37*2.471044</f>
        <v>0</v>
      </c>
      <c r="S37" s="6">
        <f>'Final (ha)'!S37*2.471044</f>
        <v>93.041478418800011</v>
      </c>
      <c r="T37" s="6">
        <f>'Final (ha)'!T37*2.471044</f>
        <v>6.8536876384000003</v>
      </c>
      <c r="U37" s="6">
        <f>'Final (ha)'!U37*2.471044</f>
        <v>0</v>
      </c>
      <c r="V37" s="6">
        <f>'Final (ha)'!V37*2.471044</f>
        <v>0</v>
      </c>
      <c r="W37" s="6">
        <f>'Final (ha)'!W37*2.471044</f>
        <v>0</v>
      </c>
      <c r="X37" s="6">
        <f>'Final (ha)'!X37*2.471044</f>
        <v>33.698862550000001</v>
      </c>
      <c r="Y37" s="6">
        <f>'Final (ha)'!Y37*2.471044</f>
        <v>0</v>
      </c>
      <c r="Z37" s="6">
        <f>'Final (ha)'!Z37*2.471044</f>
        <v>1768.2835342792</v>
      </c>
      <c r="AA37" s="6">
        <f>'Final (ha)'!AA37*2.471044</f>
        <v>0</v>
      </c>
      <c r="AB37" s="6">
        <f>'Final (ha)'!AB37*2.471044</f>
        <v>0</v>
      </c>
      <c r="AC37" s="6">
        <f>'Final (ha)'!AC37*2.471044</f>
        <v>376.05756087079999</v>
      </c>
      <c r="AD37" s="6">
        <f>'Final (ha)'!AD37*2.471044</f>
        <v>0</v>
      </c>
      <c r="AE37" s="6">
        <f>'Final (ha)'!AE37*2.471044</f>
        <v>0</v>
      </c>
      <c r="AF37" s="6">
        <f>'Final (ha)'!AF37*2.471044</f>
        <v>0</v>
      </c>
      <c r="AG37" s="6">
        <f>'Final (ha)'!AG37*2.471044</f>
        <v>0</v>
      </c>
      <c r="AH37" s="6">
        <f>'Final (ha)'!AH37*2.471044</f>
        <v>31.3592780908</v>
      </c>
      <c r="AI37" s="7"/>
      <c r="AJ37" s="15">
        <f t="shared" si="0"/>
        <v>4529.7755286656011</v>
      </c>
      <c r="AK37" s="15">
        <f t="shared" si="1"/>
        <v>4529.7755286656011</v>
      </c>
      <c r="AL37" s="6" t="str">
        <f t="shared" si="2"/>
        <v>FairfieldOutputSite 4</v>
      </c>
    </row>
    <row r="38" spans="1:38" s="6" customFormat="1" x14ac:dyDescent="0.25">
      <c r="A38" s="6">
        <f>'Final (ha)'!A38</f>
        <v>2055</v>
      </c>
      <c r="B38" s="6" t="str">
        <f>'Final (ha)'!B38</f>
        <v>OutputSite 4</v>
      </c>
      <c r="C38" s="6" t="str">
        <f>'Final (ha)'!C38</f>
        <v>Fairfield</v>
      </c>
      <c r="D38" s="6">
        <f>'Final (ha)'!D38</f>
        <v>0</v>
      </c>
      <c r="E38" s="6">
        <f>'Final (ha)'!E38</f>
        <v>0</v>
      </c>
      <c r="F38" s="6" t="str">
        <f>'Final (ha)'!F38</f>
        <v>Fixed</v>
      </c>
      <c r="G38" s="6" t="str">
        <f>'Final (ha)'!G38</f>
        <v>NYS GCM Max</v>
      </c>
      <c r="H38" s="6" t="str">
        <f>'Final (ha)'!H38</f>
        <v>Protect None</v>
      </c>
      <c r="I38" s="6">
        <f>'Final (ha)'!I38</f>
        <v>0.2606</v>
      </c>
      <c r="J38" s="6">
        <f>'Final (ha)'!J38*2.471044</f>
        <v>1567.1188074919999</v>
      </c>
      <c r="K38" s="6">
        <f>'Final (ha)'!K38*2.471044</f>
        <v>396.74439992560002</v>
      </c>
      <c r="L38" s="6">
        <f>'Final (ha)'!L38*2.471044</f>
        <v>1.26023244</v>
      </c>
      <c r="M38" s="6">
        <f>'Final (ha)'!M38*2.471044</f>
        <v>0</v>
      </c>
      <c r="N38" s="6">
        <f>'Final (ha)'!N38*2.471044</f>
        <v>16.336813197200001</v>
      </c>
      <c r="O38" s="6">
        <f>'Final (ha)'!O38*2.471044</f>
        <v>0</v>
      </c>
      <c r="P38" s="6">
        <f>'Final (ha)'!P38*2.471044</f>
        <v>65.050727508799994</v>
      </c>
      <c r="Q38" s="6">
        <f>'Final (ha)'!Q38*2.471044</f>
        <v>173.47148957480002</v>
      </c>
      <c r="R38" s="6">
        <f>'Final (ha)'!R38*2.471044</f>
        <v>0</v>
      </c>
      <c r="S38" s="6">
        <f>'Final (ha)'!S38*2.471044</f>
        <v>91.859825178000008</v>
      </c>
      <c r="T38" s="6">
        <f>'Final (ha)'!T38*2.471044</f>
        <v>6.5710002047999998</v>
      </c>
      <c r="U38" s="6">
        <f>'Final (ha)'!U38*2.471044</f>
        <v>0</v>
      </c>
      <c r="V38" s="6">
        <f>'Final (ha)'!V38*2.471044</f>
        <v>0</v>
      </c>
      <c r="W38" s="6">
        <f>'Final (ha)'!W38*2.471044</f>
        <v>0</v>
      </c>
      <c r="X38" s="6">
        <f>'Final (ha)'!X38*2.471044</f>
        <v>33.698862550000001</v>
      </c>
      <c r="Y38" s="6">
        <f>'Final (ha)'!Y38*2.471044</f>
        <v>0</v>
      </c>
      <c r="Z38" s="6">
        <f>'Final (ha)'!Z38*2.471044</f>
        <v>1769.9015738904002</v>
      </c>
      <c r="AA38" s="6">
        <f>'Final (ha)'!AA38*2.471044</f>
        <v>0</v>
      </c>
      <c r="AB38" s="6">
        <f>'Final (ha)'!AB38*2.471044</f>
        <v>0</v>
      </c>
      <c r="AC38" s="6">
        <f>'Final (ha)'!AC38*2.471044</f>
        <v>370.16041436480003</v>
      </c>
      <c r="AD38" s="6">
        <f>'Final (ha)'!AD38*2.471044</f>
        <v>0</v>
      </c>
      <c r="AE38" s="6">
        <f>'Final (ha)'!AE38*2.471044</f>
        <v>0</v>
      </c>
      <c r="AF38" s="6">
        <f>'Final (ha)'!AF38*2.471044</f>
        <v>0</v>
      </c>
      <c r="AG38" s="6">
        <f>'Final (ha)'!AG38*2.471044</f>
        <v>0</v>
      </c>
      <c r="AH38" s="6">
        <f>'Final (ha)'!AH38*2.471044</f>
        <v>37.601876548</v>
      </c>
      <c r="AI38" s="7"/>
      <c r="AJ38" s="15">
        <f t="shared" si="0"/>
        <v>4529.7760228744</v>
      </c>
      <c r="AK38" s="15">
        <f t="shared" si="1"/>
        <v>4529.7760228744</v>
      </c>
      <c r="AL38" s="6" t="str">
        <f t="shared" si="2"/>
        <v>FairfieldOutputSite 4</v>
      </c>
    </row>
    <row r="39" spans="1:38" s="6" customFormat="1" x14ac:dyDescent="0.25">
      <c r="A39" s="6">
        <f>'Final (ha)'!A39</f>
        <v>2070</v>
      </c>
      <c r="B39" s="6" t="str">
        <f>'Final (ha)'!B39</f>
        <v>OutputSite 4</v>
      </c>
      <c r="C39" s="6" t="str">
        <f>'Final (ha)'!C39</f>
        <v>Fairfield</v>
      </c>
      <c r="D39" s="6">
        <f>'Final (ha)'!D39</f>
        <v>0</v>
      </c>
      <c r="E39" s="6">
        <f>'Final (ha)'!E39</f>
        <v>0</v>
      </c>
      <c r="F39" s="6" t="str">
        <f>'Final (ha)'!F39</f>
        <v>Fixed</v>
      </c>
      <c r="G39" s="6" t="str">
        <f>'Final (ha)'!G39</f>
        <v>NYS GCM Max</v>
      </c>
      <c r="H39" s="6" t="str">
        <f>'Final (ha)'!H39</f>
        <v>Protect None</v>
      </c>
      <c r="I39" s="6">
        <f>'Final (ha)'!I39</f>
        <v>0.40029999999999999</v>
      </c>
      <c r="J39" s="6">
        <f>'Final (ha)'!J39*2.471044</f>
        <v>1540.6732003952002</v>
      </c>
      <c r="K39" s="6">
        <f>'Final (ha)'!K39*2.471044</f>
        <v>368.52804269839999</v>
      </c>
      <c r="L39" s="6">
        <f>'Final (ha)'!L39*2.471044</f>
        <v>1.26023244</v>
      </c>
      <c r="M39" s="6">
        <f>'Final (ha)'!M39*2.471044</f>
        <v>0</v>
      </c>
      <c r="N39" s="6">
        <f>'Final (ha)'!N39*2.471044</f>
        <v>14.419777262</v>
      </c>
      <c r="O39" s="6">
        <f>'Final (ha)'!O39*2.471044</f>
        <v>0</v>
      </c>
      <c r="P39" s="6">
        <f>'Final (ha)'!P39*2.471044</f>
        <v>88.919282817999999</v>
      </c>
      <c r="Q39" s="6">
        <f>'Final (ha)'!Q39*2.471044</f>
        <v>195.18504741160001</v>
      </c>
      <c r="R39" s="6">
        <f>'Final (ha)'!R39*2.471044</f>
        <v>0</v>
      </c>
      <c r="S39" s="6">
        <f>'Final (ha)'!S39*2.471044</f>
        <v>89.324286929600007</v>
      </c>
      <c r="T39" s="6">
        <f>'Final (ha)'!T39*2.471044</f>
        <v>7.4959119740000002</v>
      </c>
      <c r="U39" s="6">
        <f>'Final (ha)'!U39*2.471044</f>
        <v>0</v>
      </c>
      <c r="V39" s="6">
        <f>'Final (ha)'!V39*2.471044</f>
        <v>0</v>
      </c>
      <c r="W39" s="6">
        <f>'Final (ha)'!W39*2.471044</f>
        <v>0</v>
      </c>
      <c r="X39" s="6">
        <f>'Final (ha)'!X39*2.471044</f>
        <v>32.562182310000004</v>
      </c>
      <c r="Y39" s="6">
        <f>'Final (ha)'!Y39*2.471044</f>
        <v>0</v>
      </c>
      <c r="Z39" s="6">
        <f>'Final (ha)'!Z39*2.471044</f>
        <v>1774.529592198</v>
      </c>
      <c r="AA39" s="6">
        <f>'Final (ha)'!AA39*2.471044</f>
        <v>0</v>
      </c>
      <c r="AB39" s="6">
        <f>'Final (ha)'!AB39*2.471044</f>
        <v>0</v>
      </c>
      <c r="AC39" s="6">
        <f>'Final (ha)'!AC39*2.471044</f>
        <v>352.8309827928</v>
      </c>
      <c r="AD39" s="6">
        <f>'Final (ha)'!AD39*2.471044</f>
        <v>0</v>
      </c>
      <c r="AE39" s="6">
        <f>'Final (ha)'!AE39*2.471044</f>
        <v>0</v>
      </c>
      <c r="AF39" s="6">
        <f>'Final (ha)'!AF39*2.471044</f>
        <v>0</v>
      </c>
      <c r="AG39" s="6">
        <f>'Final (ha)'!AG39*2.471044</f>
        <v>0</v>
      </c>
      <c r="AH39" s="6">
        <f>'Final (ha)'!AH39*2.471044</f>
        <v>64.047483644799996</v>
      </c>
      <c r="AI39" s="7"/>
      <c r="AJ39" s="15">
        <f t="shared" si="0"/>
        <v>4529.776022874401</v>
      </c>
      <c r="AK39" s="15">
        <f t="shared" si="1"/>
        <v>4529.776022874401</v>
      </c>
      <c r="AL39" s="6" t="str">
        <f t="shared" si="2"/>
        <v>FairfieldOutputSite 4</v>
      </c>
    </row>
    <row r="40" spans="1:38" s="6" customFormat="1" x14ac:dyDescent="0.25">
      <c r="A40" s="6">
        <f>'Final (ha)'!A40</f>
        <v>2085</v>
      </c>
      <c r="B40" s="6" t="str">
        <f>'Final (ha)'!B40</f>
        <v>OutputSite 4</v>
      </c>
      <c r="C40" s="6" t="str">
        <f>'Final (ha)'!C40</f>
        <v>Fairfield</v>
      </c>
      <c r="D40" s="6">
        <f>'Final (ha)'!D40</f>
        <v>0</v>
      </c>
      <c r="E40" s="6">
        <f>'Final (ha)'!E40</f>
        <v>0</v>
      </c>
      <c r="F40" s="6" t="str">
        <f>'Final (ha)'!F40</f>
        <v>Fixed</v>
      </c>
      <c r="G40" s="6" t="str">
        <f>'Final (ha)'!G40</f>
        <v>NYS GCM Max</v>
      </c>
      <c r="H40" s="6" t="str">
        <f>'Final (ha)'!H40</f>
        <v>Protect None</v>
      </c>
      <c r="I40" s="6">
        <f>'Final (ha)'!I40</f>
        <v>0.54</v>
      </c>
      <c r="J40" s="6">
        <f>'Final (ha)'!J40*2.471044</f>
        <v>1315.0624353159999</v>
      </c>
      <c r="K40" s="6">
        <f>'Final (ha)'!K40*2.471044</f>
        <v>305.52432803919999</v>
      </c>
      <c r="L40" s="6">
        <f>'Final (ha)'!L40*2.471044</f>
        <v>0.19027038800000001</v>
      </c>
      <c r="M40" s="6">
        <f>'Final (ha)'!M40*2.471044</f>
        <v>0</v>
      </c>
      <c r="N40" s="6">
        <f>'Final (ha)'!N40*2.471044</f>
        <v>10.661813546800001</v>
      </c>
      <c r="O40" s="6">
        <f>'Final (ha)'!O40*2.471044</f>
        <v>0</v>
      </c>
      <c r="P40" s="6">
        <f>'Final (ha)'!P40*2.471044</f>
        <v>142.84512313440001</v>
      </c>
      <c r="Q40" s="6">
        <f>'Final (ha)'!Q40*2.471044</f>
        <v>230.77598835239999</v>
      </c>
      <c r="R40" s="6">
        <f>'Final (ha)'!R40*2.471044</f>
        <v>0</v>
      </c>
      <c r="S40" s="6">
        <f>'Final (ha)'!S40*2.471044</f>
        <v>82.521749901999996</v>
      </c>
      <c r="T40" s="6">
        <f>'Final (ha)'!T40*2.471044</f>
        <v>7.6594950867999998</v>
      </c>
      <c r="U40" s="6">
        <f>'Final (ha)'!U40*2.471044</f>
        <v>0</v>
      </c>
      <c r="V40" s="6">
        <f>'Final (ha)'!V40*2.471044</f>
        <v>0</v>
      </c>
      <c r="W40" s="6">
        <f>'Final (ha)'!W40*2.471044</f>
        <v>0</v>
      </c>
      <c r="X40" s="6">
        <f>'Final (ha)'!X40*2.471044</f>
        <v>15.110434060000001</v>
      </c>
      <c r="Y40" s="6">
        <f>'Final (ha)'!Y40*2.471044</f>
        <v>0</v>
      </c>
      <c r="Z40" s="6">
        <f>'Final (ha)'!Z40*2.471044</f>
        <v>1800.7419327412001</v>
      </c>
      <c r="AA40" s="6">
        <f>'Final (ha)'!AA40*2.471044</f>
        <v>0</v>
      </c>
      <c r="AB40" s="6">
        <f>'Final (ha)'!AB40*2.471044</f>
        <v>0</v>
      </c>
      <c r="AC40" s="6">
        <f>'Final (ha)'!AC40*2.471044</f>
        <v>329.02445068799994</v>
      </c>
      <c r="AD40" s="6">
        <f>'Final (ha)'!AD40*2.471044</f>
        <v>0</v>
      </c>
      <c r="AE40" s="6">
        <f>'Final (ha)'!AE40*2.471044</f>
        <v>0</v>
      </c>
      <c r="AF40" s="6">
        <f>'Final (ha)'!AF40*2.471044</f>
        <v>0</v>
      </c>
      <c r="AG40" s="6">
        <f>'Final (ha)'!AG40*2.471044</f>
        <v>0</v>
      </c>
      <c r="AH40" s="6">
        <f>'Final (ha)'!AH40*2.471044</f>
        <v>289.65824872400003</v>
      </c>
      <c r="AI40" s="7"/>
      <c r="AJ40" s="15">
        <f t="shared" si="0"/>
        <v>4529.7762699788</v>
      </c>
      <c r="AK40" s="15">
        <f t="shared" si="1"/>
        <v>4529.7762699788</v>
      </c>
      <c r="AL40" s="6" t="str">
        <f t="shared" si="2"/>
        <v>FairfieldOutputSite 4</v>
      </c>
    </row>
    <row r="41" spans="1:38" s="6" customFormat="1" x14ac:dyDescent="0.25">
      <c r="A41" s="6">
        <f>'Final (ha)'!A41</f>
        <v>2100</v>
      </c>
      <c r="B41" s="6" t="str">
        <f>'Final (ha)'!B41</f>
        <v>OutputSite 4</v>
      </c>
      <c r="C41" s="6" t="str">
        <f>'Final (ha)'!C41</f>
        <v>Fairfield</v>
      </c>
      <c r="D41" s="6">
        <f>'Final (ha)'!D41</f>
        <v>0</v>
      </c>
      <c r="E41" s="6">
        <f>'Final (ha)'!E41</f>
        <v>0</v>
      </c>
      <c r="F41" s="6" t="str">
        <f>'Final (ha)'!F41</f>
        <v>Fixed</v>
      </c>
      <c r="G41" s="6" t="str">
        <f>'Final (ha)'!G41</f>
        <v>NYS GCM Max</v>
      </c>
      <c r="H41" s="6" t="str">
        <f>'Final (ha)'!H41</f>
        <v>Protect None</v>
      </c>
      <c r="I41" s="6">
        <f>'Final (ha)'!I41</f>
        <v>0.6734</v>
      </c>
      <c r="J41" s="6">
        <f>'Final (ha)'!J41*2.471044</f>
        <v>1192.4484907228</v>
      </c>
      <c r="K41" s="6">
        <f>'Final (ha)'!K41*2.471044</f>
        <v>280.78225867600003</v>
      </c>
      <c r="L41" s="6">
        <f>'Final (ha)'!L41*2.471044</f>
        <v>0.17915069</v>
      </c>
      <c r="M41" s="6">
        <f>'Final (ha)'!M41*2.471044</f>
        <v>0</v>
      </c>
      <c r="N41" s="6">
        <f>'Final (ha)'!N41*2.471044</f>
        <v>10.468577906</v>
      </c>
      <c r="O41" s="6">
        <f>'Final (ha)'!O41*2.471044</f>
        <v>0</v>
      </c>
      <c r="P41" s="6">
        <f>'Final (ha)'!P41*2.471044</f>
        <v>123.86701100560001</v>
      </c>
      <c r="Q41" s="6">
        <f>'Final (ha)'!Q41*2.471044</f>
        <v>327.7671835008</v>
      </c>
      <c r="R41" s="6">
        <f>'Final (ha)'!R41*2.471044</f>
        <v>0</v>
      </c>
      <c r="S41" s="6">
        <f>'Final (ha)'!S41*2.471044</f>
        <v>71.970886230799991</v>
      </c>
      <c r="T41" s="6">
        <f>'Final (ha)'!T41*2.471044</f>
        <v>7.2386762935999993</v>
      </c>
      <c r="U41" s="6">
        <f>'Final (ha)'!U41*2.471044</f>
        <v>0</v>
      </c>
      <c r="V41" s="6">
        <f>'Final (ha)'!V41*2.471044</f>
        <v>0</v>
      </c>
      <c r="W41" s="6">
        <f>'Final (ha)'!W41*2.471044</f>
        <v>0</v>
      </c>
      <c r="X41" s="6">
        <f>'Final (ha)'!X41*2.471044</f>
        <v>2.7428588400000002</v>
      </c>
      <c r="Y41" s="6">
        <f>'Final (ha)'!Y41*2.471044</f>
        <v>0</v>
      </c>
      <c r="Z41" s="6">
        <f>'Final (ha)'!Z41*2.471044</f>
        <v>1826.2309987056001</v>
      </c>
      <c r="AA41" s="6">
        <f>'Final (ha)'!AA41*2.471044</f>
        <v>0</v>
      </c>
      <c r="AB41" s="6">
        <f>'Final (ha)'!AB41*2.471044</f>
        <v>0</v>
      </c>
      <c r="AC41" s="6">
        <f>'Final (ha)'!AC41*2.471044</f>
        <v>273.80748988160002</v>
      </c>
      <c r="AD41" s="6">
        <f>'Final (ha)'!AD41*2.471044</f>
        <v>0</v>
      </c>
      <c r="AE41" s="6">
        <f>'Final (ha)'!AE41*2.471044</f>
        <v>0</v>
      </c>
      <c r="AF41" s="6">
        <f>'Final (ha)'!AF41*2.471044</f>
        <v>0</v>
      </c>
      <c r="AG41" s="6">
        <f>'Final (ha)'!AG41*2.471044</f>
        <v>0</v>
      </c>
      <c r="AH41" s="6">
        <f>'Final (ha)'!AH41*2.471044</f>
        <v>412.27219331719999</v>
      </c>
      <c r="AI41" s="7"/>
      <c r="AJ41" s="15">
        <f t="shared" si="0"/>
        <v>4529.7757757700001</v>
      </c>
      <c r="AK41" s="15">
        <f t="shared" si="1"/>
        <v>4529.7757757700001</v>
      </c>
      <c r="AL41" s="6" t="str">
        <f t="shared" si="2"/>
        <v>FairfieldOutputSite 4</v>
      </c>
    </row>
    <row r="42" spans="1:38" s="6" customFormat="1" x14ac:dyDescent="0.25">
      <c r="A42" s="6">
        <f>'Final (ha)'!A42</f>
        <v>0</v>
      </c>
      <c r="B42" s="6" t="str">
        <f>'Final (ha)'!B42</f>
        <v>OutputSite 5</v>
      </c>
      <c r="C42" s="6" t="str">
        <f>'Final (ha)'!C42</f>
        <v>Fairfield</v>
      </c>
      <c r="D42" s="6">
        <f>'Final (ha)'!D42</f>
        <v>0</v>
      </c>
      <c r="E42" s="6">
        <f>'Final (ha)'!E42</f>
        <v>0</v>
      </c>
      <c r="F42" s="6" t="str">
        <f>'Final (ha)'!F42</f>
        <v>Fixed</v>
      </c>
      <c r="G42" s="6" t="str">
        <f>'Final (ha)'!G42</f>
        <v>NYS GCM Max</v>
      </c>
      <c r="H42" s="6" t="str">
        <f>'Final (ha)'!H42</f>
        <v>Protect None</v>
      </c>
      <c r="I42" s="6">
        <f>'Final (ha)'!I42</f>
        <v>0</v>
      </c>
      <c r="J42" s="6">
        <f>'Final (ha)'!J42*2.471044</f>
        <v>5244.2225498799999</v>
      </c>
      <c r="K42" s="6">
        <f>'Final (ha)'!K42*2.471044</f>
        <v>5622.9409309299999</v>
      </c>
      <c r="L42" s="6">
        <f>'Final (ha)'!L42*2.471044</f>
        <v>279.69747036000001</v>
      </c>
      <c r="M42" s="6">
        <f>'Final (ha)'!M42*2.471044</f>
        <v>0</v>
      </c>
      <c r="N42" s="6">
        <f>'Final (ha)'!N42*2.471044</f>
        <v>36.62704969</v>
      </c>
      <c r="O42" s="6">
        <f>'Final (ha)'!O42*2.471044</f>
        <v>31.474922950000003</v>
      </c>
      <c r="P42" s="6">
        <f>'Final (ha)'!P42*2.471044</f>
        <v>43.570683330000001</v>
      </c>
      <c r="Q42" s="6">
        <f>'Final (ha)'!Q42*2.471044</f>
        <v>240.56848862000001</v>
      </c>
      <c r="R42" s="6">
        <f>'Final (ha)'!R42*2.471044</f>
        <v>0</v>
      </c>
      <c r="S42" s="6">
        <f>'Final (ha)'!S42*2.471044</f>
        <v>297.41485583999997</v>
      </c>
      <c r="T42" s="6">
        <f>'Final (ha)'!T42*2.471044</f>
        <v>0</v>
      </c>
      <c r="U42" s="6">
        <f>'Final (ha)'!U42*2.471044</f>
        <v>0</v>
      </c>
      <c r="V42" s="6">
        <f>'Final (ha)'!V42*2.471044</f>
        <v>0</v>
      </c>
      <c r="W42" s="6">
        <f>'Final (ha)'!W42*2.471044</f>
        <v>0</v>
      </c>
      <c r="X42" s="6">
        <f>'Final (ha)'!X42*2.471044</f>
        <v>87.073412949999991</v>
      </c>
      <c r="Y42" s="6">
        <f>'Final (ha)'!Y42*2.471044</f>
        <v>4.1945971899999996</v>
      </c>
      <c r="Z42" s="6">
        <f>'Final (ha)'!Z42*2.471044</f>
        <v>5181.9213530299994</v>
      </c>
      <c r="AA42" s="6">
        <f>'Final (ha)'!AA42*2.471044</f>
        <v>0</v>
      </c>
      <c r="AB42" s="6">
        <f>'Final (ha)'!AB42*2.471044</f>
        <v>0</v>
      </c>
      <c r="AC42" s="6">
        <f>'Final (ha)'!AC42*2.471044</f>
        <v>738.08230996999998</v>
      </c>
      <c r="AD42" s="6">
        <f>'Final (ha)'!AD42*2.471044</f>
        <v>0</v>
      </c>
      <c r="AE42" s="6">
        <f>'Final (ha)'!AE42*2.471044</f>
        <v>0</v>
      </c>
      <c r="AF42" s="6">
        <f>'Final (ha)'!AF42*2.471044</f>
        <v>9.7420909699999996</v>
      </c>
      <c r="AG42" s="6">
        <f>'Final (ha)'!AG42*2.471044</f>
        <v>323.44730438000005</v>
      </c>
      <c r="AH42" s="6">
        <f>'Final (ha)'!AH42*2.471044</f>
        <v>0</v>
      </c>
      <c r="AI42" s="7"/>
      <c r="AJ42" s="15">
        <f t="shared" si="0"/>
        <v>18140.978020089995</v>
      </c>
      <c r="AK42" s="15">
        <f t="shared" si="1"/>
        <v>17817.530715709996</v>
      </c>
      <c r="AL42" s="6" t="str">
        <f t="shared" si="2"/>
        <v>FairfieldOutputSite 5</v>
      </c>
    </row>
    <row r="43" spans="1:38" s="6" customFormat="1" x14ac:dyDescent="0.25">
      <c r="A43" s="6">
        <f>'Final (ha)'!A43</f>
        <v>2010</v>
      </c>
      <c r="B43" s="6" t="str">
        <f>'Final (ha)'!B43</f>
        <v>OutputSite 5</v>
      </c>
      <c r="C43" s="6" t="str">
        <f>'Final (ha)'!C43</f>
        <v>Fairfield</v>
      </c>
      <c r="D43" s="6">
        <f>'Final (ha)'!D43</f>
        <v>0</v>
      </c>
      <c r="E43" s="6">
        <f>'Final (ha)'!E43</f>
        <v>0</v>
      </c>
      <c r="F43" s="6" t="str">
        <f>'Final (ha)'!F43</f>
        <v>Fixed</v>
      </c>
      <c r="G43" s="6" t="str">
        <f>'Final (ha)'!G43</f>
        <v>NYS GCM Max</v>
      </c>
      <c r="H43" s="6" t="str">
        <f>'Final (ha)'!H43</f>
        <v>Protect None</v>
      </c>
      <c r="I43" s="6">
        <f>'Final (ha)'!I43</f>
        <v>0</v>
      </c>
      <c r="J43" s="6">
        <f>'Final (ha)'!J43*2.471044</f>
        <v>5220.1162801380005</v>
      </c>
      <c r="K43" s="6">
        <f>'Final (ha)'!K43*2.471044</f>
        <v>5558.1506514588</v>
      </c>
      <c r="L43" s="6">
        <f>'Final (ha)'!L43*2.471044</f>
        <v>271.570206644</v>
      </c>
      <c r="M43" s="6">
        <f>'Final (ha)'!M43*2.471044</f>
        <v>0</v>
      </c>
      <c r="N43" s="6">
        <f>'Final (ha)'!N43*2.471044</f>
        <v>34.404839820799999</v>
      </c>
      <c r="O43" s="6">
        <f>'Final (ha)'!O43*2.471044</f>
        <v>29.491910140000002</v>
      </c>
      <c r="P43" s="6">
        <f>'Final (ha)'!P43*2.471044</f>
        <v>93.349617605600002</v>
      </c>
      <c r="Q43" s="6">
        <f>'Final (ha)'!Q43*2.471044</f>
        <v>317.60254400679997</v>
      </c>
      <c r="R43" s="6">
        <f>'Final (ha)'!R43*2.471044</f>
        <v>0</v>
      </c>
      <c r="S43" s="6">
        <f>'Final (ha)'!S43*2.471044</f>
        <v>297.07014520199999</v>
      </c>
      <c r="T43" s="6">
        <f>'Final (ha)'!T43*2.471044</f>
        <v>10.612639771200001</v>
      </c>
      <c r="U43" s="6">
        <f>'Final (ha)'!U43*2.471044</f>
        <v>0</v>
      </c>
      <c r="V43" s="6">
        <f>'Final (ha)'!V43*2.471044</f>
        <v>0</v>
      </c>
      <c r="W43" s="6">
        <f>'Final (ha)'!W43*2.471044</f>
        <v>0</v>
      </c>
      <c r="X43" s="6">
        <f>'Final (ha)'!X43*2.471044</f>
        <v>67.101199820000005</v>
      </c>
      <c r="Y43" s="6">
        <f>'Final (ha)'!Y43*2.471044</f>
        <v>1.8347501700000002</v>
      </c>
      <c r="Z43" s="6">
        <f>'Final (ha)'!Z43*2.471044</f>
        <v>5204.6018303840001</v>
      </c>
      <c r="AA43" s="6">
        <f>'Final (ha)'!AA43*2.471044</f>
        <v>0</v>
      </c>
      <c r="AB43" s="6">
        <f>'Final (ha)'!AB43*2.471044</f>
        <v>0</v>
      </c>
      <c r="AC43" s="6">
        <f>'Final (ha)'!AC43*2.471044</f>
        <v>678.80221151440003</v>
      </c>
      <c r="AD43" s="6">
        <f>'Final (ha)'!AD43*2.471044</f>
        <v>0</v>
      </c>
      <c r="AE43" s="6">
        <f>'Final (ha)'!AE43*2.471044</f>
        <v>0</v>
      </c>
      <c r="AF43" s="6">
        <f>'Final (ha)'!AF43*2.471044</f>
        <v>8.7156192923999996</v>
      </c>
      <c r="AG43" s="6">
        <f>'Final (ha)'!AG43*2.471044</f>
        <v>323.44730438000005</v>
      </c>
      <c r="AH43" s="6">
        <f>'Final (ha)'!AH43*2.471044</f>
        <v>24.106269741999999</v>
      </c>
      <c r="AI43" s="7"/>
      <c r="AJ43" s="15">
        <f t="shared" si="0"/>
        <v>18140.978020089999</v>
      </c>
      <c r="AK43" s="15">
        <f t="shared" si="1"/>
        <v>17817.53071571</v>
      </c>
      <c r="AL43" s="6" t="str">
        <f t="shared" si="2"/>
        <v>FairfieldOutputSite 5</v>
      </c>
    </row>
    <row r="44" spans="1:38" s="6" customFormat="1" x14ac:dyDescent="0.25">
      <c r="A44" s="6">
        <f>'Final (ha)'!A44</f>
        <v>2025</v>
      </c>
      <c r="B44" s="6" t="str">
        <f>'Final (ha)'!B44</f>
        <v>OutputSite 5</v>
      </c>
      <c r="C44" s="6" t="str">
        <f>'Final (ha)'!C44</f>
        <v>Fairfield</v>
      </c>
      <c r="D44" s="6">
        <f>'Final (ha)'!D44</f>
        <v>0</v>
      </c>
      <c r="E44" s="6">
        <f>'Final (ha)'!E44</f>
        <v>0</v>
      </c>
      <c r="F44" s="6" t="str">
        <f>'Final (ha)'!F44</f>
        <v>Fixed</v>
      </c>
      <c r="G44" s="6" t="str">
        <f>'Final (ha)'!G44</f>
        <v>NYS GCM Max</v>
      </c>
      <c r="H44" s="6" t="str">
        <f>'Final (ha)'!H44</f>
        <v>Protect None</v>
      </c>
      <c r="I44" s="6">
        <f>'Final (ha)'!I44</f>
        <v>8.2799999999999999E-2</v>
      </c>
      <c r="J44" s="6">
        <f>'Final (ha)'!J44*2.471044</f>
        <v>5216.2710885695997</v>
      </c>
      <c r="K44" s="6">
        <f>'Final (ha)'!K44*2.471044</f>
        <v>5553.4401002815994</v>
      </c>
      <c r="L44" s="6">
        <f>'Final (ha)'!L44*2.471044</f>
        <v>271.3660984096</v>
      </c>
      <c r="M44" s="6">
        <f>'Final (ha)'!M44*2.471044</f>
        <v>0</v>
      </c>
      <c r="N44" s="6">
        <f>'Final (ha)'!N44*2.471044</f>
        <v>34.390754870000002</v>
      </c>
      <c r="O44" s="6">
        <f>'Final (ha)'!O44*2.471044</f>
        <v>29.364157165200002</v>
      </c>
      <c r="P44" s="6">
        <f>'Final (ha)'!P44*2.471044</f>
        <v>55.435895304799999</v>
      </c>
      <c r="Q44" s="6">
        <f>'Final (ha)'!Q44*2.471044</f>
        <v>366.8497096136</v>
      </c>
      <c r="R44" s="6">
        <f>'Final (ha)'!R44*2.471044</f>
        <v>0</v>
      </c>
      <c r="S44" s="6">
        <f>'Final (ha)'!S44*2.471044</f>
        <v>296.51836107680003</v>
      </c>
      <c r="T44" s="6">
        <f>'Final (ha)'!T44*2.471044</f>
        <v>12.288007603200001</v>
      </c>
      <c r="U44" s="6">
        <f>'Final (ha)'!U44*2.471044</f>
        <v>0</v>
      </c>
      <c r="V44" s="6">
        <f>'Final (ha)'!V44*2.471044</f>
        <v>0</v>
      </c>
      <c r="W44" s="6">
        <f>'Final (ha)'!W44*2.471044</f>
        <v>0</v>
      </c>
      <c r="X44" s="6">
        <f>'Final (ha)'!X44*2.471044</f>
        <v>67.102188237600004</v>
      </c>
      <c r="Y44" s="6">
        <f>'Final (ha)'!Y44*2.471044</f>
        <v>0.51891924</v>
      </c>
      <c r="Z44" s="6">
        <f>'Final (ha)'!Z44*2.471044</f>
        <v>5206.8361483687995</v>
      </c>
      <c r="AA44" s="6">
        <f>'Final (ha)'!AA44*2.471044</f>
        <v>0</v>
      </c>
      <c r="AB44" s="6">
        <f>'Final (ha)'!AB44*2.471044</f>
        <v>0</v>
      </c>
      <c r="AC44" s="6">
        <f>'Final (ha)'!AC44*2.471044</f>
        <v>670.88127997239997</v>
      </c>
      <c r="AD44" s="6">
        <f>'Final (ha)'!AD44*2.471044</f>
        <v>0</v>
      </c>
      <c r="AE44" s="6">
        <f>'Final (ha)'!AE44*2.471044</f>
        <v>0</v>
      </c>
      <c r="AF44" s="6">
        <f>'Final (ha)'!AF44*2.471044</f>
        <v>8.3162985819999999</v>
      </c>
      <c r="AG44" s="6">
        <f>'Final (ha)'!AG44*2.471044</f>
        <v>323.44730438000005</v>
      </c>
      <c r="AH44" s="6">
        <f>'Final (ha)'!AH44*2.471044</f>
        <v>27.951461310400003</v>
      </c>
      <c r="AI44" s="7"/>
      <c r="AJ44" s="15">
        <f t="shared" si="0"/>
        <v>18140.9777729856</v>
      </c>
      <c r="AK44" s="15">
        <f t="shared" si="1"/>
        <v>17817.530468605601</v>
      </c>
      <c r="AL44" s="6" t="str">
        <f t="shared" si="2"/>
        <v>FairfieldOutputSite 5</v>
      </c>
    </row>
    <row r="45" spans="1:38" s="6" customFormat="1" x14ac:dyDescent="0.25">
      <c r="A45" s="6">
        <f>'Final (ha)'!A45</f>
        <v>2040</v>
      </c>
      <c r="B45" s="6" t="str">
        <f>'Final (ha)'!B45</f>
        <v>OutputSite 5</v>
      </c>
      <c r="C45" s="6" t="str">
        <f>'Final (ha)'!C45</f>
        <v>Fairfield</v>
      </c>
      <c r="D45" s="6">
        <f>'Final (ha)'!D45</f>
        <v>0</v>
      </c>
      <c r="E45" s="6">
        <f>'Final (ha)'!E45</f>
        <v>0</v>
      </c>
      <c r="F45" s="6" t="str">
        <f>'Final (ha)'!F45</f>
        <v>Fixed</v>
      </c>
      <c r="G45" s="6" t="str">
        <f>'Final (ha)'!G45</f>
        <v>NYS GCM Max</v>
      </c>
      <c r="H45" s="6" t="str">
        <f>'Final (ha)'!H45</f>
        <v>Protect None</v>
      </c>
      <c r="I45" s="6">
        <f>'Final (ha)'!I45</f>
        <v>0.17169999999999999</v>
      </c>
      <c r="J45" s="6">
        <f>'Final (ha)'!J45*2.471044</f>
        <v>5210.6418032332003</v>
      </c>
      <c r="K45" s="6">
        <f>'Final (ha)'!K45*2.471044</f>
        <v>5539.0566473663994</v>
      </c>
      <c r="L45" s="6">
        <f>'Final (ha)'!L45*2.471044</f>
        <v>271.18077010959996</v>
      </c>
      <c r="M45" s="6">
        <f>'Final (ha)'!M45*2.471044</f>
        <v>0</v>
      </c>
      <c r="N45" s="6">
        <f>'Final (ha)'!N45*2.471044</f>
        <v>33.088761786399999</v>
      </c>
      <c r="O45" s="6">
        <f>'Final (ha)'!O45*2.471044</f>
        <v>29.052311412399998</v>
      </c>
      <c r="P45" s="6">
        <f>'Final (ha)'!P45*2.471044</f>
        <v>63.9955917208</v>
      </c>
      <c r="Q45" s="6">
        <f>'Final (ha)'!Q45*2.471044</f>
        <v>381.7214408232</v>
      </c>
      <c r="R45" s="6">
        <f>'Final (ha)'!R45*2.471044</f>
        <v>0</v>
      </c>
      <c r="S45" s="6">
        <f>'Final (ha)'!S45*2.471044</f>
        <v>291.04771676519999</v>
      </c>
      <c r="T45" s="6">
        <f>'Final (ha)'!T45*2.471044</f>
        <v>12.710309022800001</v>
      </c>
      <c r="U45" s="6">
        <f>'Final (ha)'!U45*2.471044</f>
        <v>0</v>
      </c>
      <c r="V45" s="6">
        <f>'Final (ha)'!V45*2.471044</f>
        <v>0</v>
      </c>
      <c r="W45" s="6">
        <f>'Final (ha)'!W45*2.471044</f>
        <v>0</v>
      </c>
      <c r="X45" s="6">
        <f>'Final (ha)'!X45*2.471044</f>
        <v>66.911917849600002</v>
      </c>
      <c r="Y45" s="6">
        <f>'Final (ha)'!Y45*2.471044</f>
        <v>0.50038641000000006</v>
      </c>
      <c r="Z45" s="6">
        <f>'Final (ha)'!Z45*2.471044</f>
        <v>5212.9119513560008</v>
      </c>
      <c r="AA45" s="6">
        <f>'Final (ha)'!AA45*2.471044</f>
        <v>0</v>
      </c>
      <c r="AB45" s="6">
        <f>'Final (ha)'!AB45*2.471044</f>
        <v>0</v>
      </c>
      <c r="AC45" s="6">
        <f>'Final (ha)'!AC45*2.471044</f>
        <v>662.90425573159996</v>
      </c>
      <c r="AD45" s="6">
        <f>'Final (ha)'!AD45*2.471044</f>
        <v>0</v>
      </c>
      <c r="AE45" s="6">
        <f>'Final (ha)'!AE45*2.471044</f>
        <v>0</v>
      </c>
      <c r="AF45" s="6">
        <f>'Final (ha)'!AF45*2.471044</f>
        <v>8.2261054760000007</v>
      </c>
      <c r="AG45" s="6">
        <f>'Final (ha)'!AG45*2.471044</f>
        <v>323.44730438000005</v>
      </c>
      <c r="AH45" s="6">
        <f>'Final (ha)'!AH45*2.471044</f>
        <v>33.580746646800002</v>
      </c>
      <c r="AI45" s="7"/>
      <c r="AJ45" s="15">
        <f t="shared" si="0"/>
        <v>18140.978020089999</v>
      </c>
      <c r="AK45" s="15">
        <f t="shared" si="1"/>
        <v>17817.53071571</v>
      </c>
      <c r="AL45" s="6" t="str">
        <f t="shared" si="2"/>
        <v>FairfieldOutputSite 5</v>
      </c>
    </row>
    <row r="46" spans="1:38" s="6" customFormat="1" x14ac:dyDescent="0.25">
      <c r="A46" s="6">
        <f>'Final (ha)'!A46</f>
        <v>2055</v>
      </c>
      <c r="B46" s="6" t="str">
        <f>'Final (ha)'!B46</f>
        <v>OutputSite 5</v>
      </c>
      <c r="C46" s="6" t="str">
        <f>'Final (ha)'!C46</f>
        <v>Fairfield</v>
      </c>
      <c r="D46" s="6">
        <f>'Final (ha)'!D46</f>
        <v>0</v>
      </c>
      <c r="E46" s="6">
        <f>'Final (ha)'!E46</f>
        <v>0</v>
      </c>
      <c r="F46" s="6" t="str">
        <f>'Final (ha)'!F46</f>
        <v>Fixed</v>
      </c>
      <c r="G46" s="6" t="str">
        <f>'Final (ha)'!G46</f>
        <v>NYS GCM Max</v>
      </c>
      <c r="H46" s="6" t="str">
        <f>'Final (ha)'!H46</f>
        <v>Protect None</v>
      </c>
      <c r="I46" s="6">
        <f>'Final (ha)'!I46</f>
        <v>0.2606</v>
      </c>
      <c r="J46" s="6">
        <f>'Final (ha)'!J46*2.471044</f>
        <v>5204.8059386184004</v>
      </c>
      <c r="K46" s="6">
        <f>'Final (ha)'!K46*2.471044</f>
        <v>5527.7323469232006</v>
      </c>
      <c r="L46" s="6">
        <f>'Final (ha)'!L46*2.471044</f>
        <v>271.0473337336</v>
      </c>
      <c r="M46" s="6">
        <f>'Final (ha)'!M46*2.471044</f>
        <v>0</v>
      </c>
      <c r="N46" s="6">
        <f>'Final (ha)'!N46*2.471044</f>
        <v>32.26565703</v>
      </c>
      <c r="O46" s="6">
        <f>'Final (ha)'!O46*2.471044</f>
        <v>28.4987975564</v>
      </c>
      <c r="P46" s="6">
        <f>'Final (ha)'!P46*2.471044</f>
        <v>70.012583860800007</v>
      </c>
      <c r="Q46" s="6">
        <f>'Final (ha)'!Q46*2.471044</f>
        <v>397.68314954120001</v>
      </c>
      <c r="R46" s="6">
        <f>'Final (ha)'!R46*2.471044</f>
        <v>0</v>
      </c>
      <c r="S46" s="6">
        <f>'Final (ha)'!S46*2.471044</f>
        <v>281.07705422520002</v>
      </c>
      <c r="T46" s="6">
        <f>'Final (ha)'!T46*2.471044</f>
        <v>12.532888063600002</v>
      </c>
      <c r="U46" s="6">
        <f>'Final (ha)'!U46*2.471044</f>
        <v>0</v>
      </c>
      <c r="V46" s="6">
        <f>'Final (ha)'!V46*2.471044</f>
        <v>0</v>
      </c>
      <c r="W46" s="6">
        <f>'Final (ha)'!W46*2.471044</f>
        <v>0</v>
      </c>
      <c r="X46" s="6">
        <f>'Final (ha)'!X46*2.471044</f>
        <v>65.739407471600003</v>
      </c>
      <c r="Y46" s="6">
        <f>'Final (ha)'!Y46*2.471044</f>
        <v>0.3706566</v>
      </c>
      <c r="Z46" s="6">
        <f>'Final (ha)'!Z46*2.471044</f>
        <v>5224.7040204283994</v>
      </c>
      <c r="AA46" s="6">
        <f>'Final (ha)'!AA46*2.471044</f>
        <v>0</v>
      </c>
      <c r="AB46" s="6">
        <f>'Final (ha)'!AB46*2.471044</f>
        <v>0</v>
      </c>
      <c r="AC46" s="6">
        <f>'Final (ha)'!AC46*2.471044</f>
        <v>653.55036577399994</v>
      </c>
      <c r="AD46" s="6">
        <f>'Final (ha)'!AD46*2.471044</f>
        <v>0</v>
      </c>
      <c r="AE46" s="6">
        <f>'Final (ha)'!AE46*2.471044</f>
        <v>0</v>
      </c>
      <c r="AF46" s="6">
        <f>'Final (ha)'!AF46*2.471044</f>
        <v>8.0939046220000002</v>
      </c>
      <c r="AG46" s="6">
        <f>'Final (ha)'!AG46*2.471044</f>
        <v>323.44730438000005</v>
      </c>
      <c r="AH46" s="6">
        <f>'Final (ha)'!AH46*2.471044</f>
        <v>39.416611261599996</v>
      </c>
      <c r="AI46" s="7"/>
      <c r="AJ46" s="15">
        <f t="shared" si="0"/>
        <v>18140.978020090002</v>
      </c>
      <c r="AK46" s="15">
        <f t="shared" si="1"/>
        <v>17817.530715710003</v>
      </c>
      <c r="AL46" s="6" t="str">
        <f t="shared" si="2"/>
        <v>FairfieldOutputSite 5</v>
      </c>
    </row>
    <row r="47" spans="1:38" s="6" customFormat="1" x14ac:dyDescent="0.25">
      <c r="A47" s="6">
        <f>'Final (ha)'!A47</f>
        <v>2070</v>
      </c>
      <c r="B47" s="6" t="str">
        <f>'Final (ha)'!B47</f>
        <v>OutputSite 5</v>
      </c>
      <c r="C47" s="6" t="str">
        <f>'Final (ha)'!C47</f>
        <v>Fairfield</v>
      </c>
      <c r="D47" s="6">
        <f>'Final (ha)'!D47</f>
        <v>0</v>
      </c>
      <c r="E47" s="6">
        <f>'Final (ha)'!E47</f>
        <v>0</v>
      </c>
      <c r="F47" s="6" t="str">
        <f>'Final (ha)'!F47</f>
        <v>Fixed</v>
      </c>
      <c r="G47" s="6" t="str">
        <f>'Final (ha)'!G47</f>
        <v>NYS GCM Max</v>
      </c>
      <c r="H47" s="6" t="str">
        <f>'Final (ha)'!H47</f>
        <v>Protect None</v>
      </c>
      <c r="I47" s="6">
        <f>'Final (ha)'!I47</f>
        <v>0.40029999999999999</v>
      </c>
      <c r="J47" s="6">
        <f>'Final (ha)'!J47*2.471044</f>
        <v>5192.0289114075995</v>
      </c>
      <c r="K47" s="6">
        <f>'Final (ha)'!K47*2.471044</f>
        <v>5508.6887521283998</v>
      </c>
      <c r="L47" s="6">
        <f>'Final (ha)'!L47*2.471044</f>
        <v>270.80986640520001</v>
      </c>
      <c r="M47" s="6">
        <f>'Final (ha)'!M47*2.471044</f>
        <v>0</v>
      </c>
      <c r="N47" s="6">
        <f>'Final (ha)'!N47*2.471044</f>
        <v>31.999525591200001</v>
      </c>
      <c r="O47" s="6">
        <f>'Final (ha)'!O47*2.471044</f>
        <v>27.073993586</v>
      </c>
      <c r="P47" s="6">
        <f>'Final (ha)'!P47*2.471044</f>
        <v>79.9382734</v>
      </c>
      <c r="Q47" s="6">
        <f>'Final (ha)'!Q47*2.471044</f>
        <v>429.44224255120002</v>
      </c>
      <c r="R47" s="6">
        <f>'Final (ha)'!R47*2.471044</f>
        <v>0</v>
      </c>
      <c r="S47" s="6">
        <f>'Final (ha)'!S47*2.471044</f>
        <v>254.17282136200001</v>
      </c>
      <c r="T47" s="6">
        <f>'Final (ha)'!T47*2.471044</f>
        <v>15.7190521972</v>
      </c>
      <c r="U47" s="6">
        <f>'Final (ha)'!U47*2.471044</f>
        <v>0</v>
      </c>
      <c r="V47" s="6">
        <f>'Final (ha)'!V47*2.471044</f>
        <v>0</v>
      </c>
      <c r="W47" s="6">
        <f>'Final (ha)'!W47*2.471044</f>
        <v>0</v>
      </c>
      <c r="X47" s="6">
        <f>'Final (ha)'!X47*2.471044</f>
        <v>65.67244217919999</v>
      </c>
      <c r="Y47" s="6">
        <f>'Final (ha)'!Y47*2.471044</f>
        <v>0.3706566</v>
      </c>
      <c r="Z47" s="6">
        <f>'Final (ha)'!Z47*2.471044</f>
        <v>5252.8847946220003</v>
      </c>
      <c r="AA47" s="6">
        <f>'Final (ha)'!AA47*2.471044</f>
        <v>0</v>
      </c>
      <c r="AB47" s="6">
        <f>'Final (ha)'!AB47*2.471044</f>
        <v>0</v>
      </c>
      <c r="AC47" s="6">
        <f>'Final (ha)'!AC47*2.471044</f>
        <v>629.13991051559992</v>
      </c>
      <c r="AD47" s="6">
        <f>'Final (ha)'!AD47*2.471044</f>
        <v>0</v>
      </c>
      <c r="AE47" s="6">
        <f>'Final (ha)'!AE47*2.471044</f>
        <v>0</v>
      </c>
      <c r="AF47" s="6">
        <f>'Final (ha)'!AF47*2.471044</f>
        <v>7.3955875876000006</v>
      </c>
      <c r="AG47" s="6">
        <f>'Final (ha)'!AG47*2.471044</f>
        <v>323.44730438000005</v>
      </c>
      <c r="AH47" s="6">
        <f>'Final (ha)'!AH47*2.471044</f>
        <v>52.193638472399996</v>
      </c>
      <c r="AI47" s="7"/>
      <c r="AJ47" s="15">
        <f t="shared" si="0"/>
        <v>18140.977772985603</v>
      </c>
      <c r="AK47" s="15">
        <f t="shared" si="1"/>
        <v>17817.530468605604</v>
      </c>
      <c r="AL47" s="6" t="str">
        <f t="shared" si="2"/>
        <v>FairfieldOutputSite 5</v>
      </c>
    </row>
    <row r="48" spans="1:38" s="6" customFormat="1" x14ac:dyDescent="0.25">
      <c r="A48" s="6">
        <f>'Final (ha)'!A48</f>
        <v>2085</v>
      </c>
      <c r="B48" s="6" t="str">
        <f>'Final (ha)'!B48</f>
        <v>OutputSite 5</v>
      </c>
      <c r="C48" s="6" t="str">
        <f>'Final (ha)'!C48</f>
        <v>Fairfield</v>
      </c>
      <c r="D48" s="6">
        <f>'Final (ha)'!D48</f>
        <v>0</v>
      </c>
      <c r="E48" s="6">
        <f>'Final (ha)'!E48</f>
        <v>0</v>
      </c>
      <c r="F48" s="6" t="str">
        <f>'Final (ha)'!F48</f>
        <v>Fixed</v>
      </c>
      <c r="G48" s="6" t="str">
        <f>'Final (ha)'!G48</f>
        <v>NYS GCM Max</v>
      </c>
      <c r="H48" s="6" t="str">
        <f>'Final (ha)'!H48</f>
        <v>Protect None</v>
      </c>
      <c r="I48" s="6">
        <f>'Final (ha)'!I48</f>
        <v>0.54</v>
      </c>
      <c r="J48" s="6">
        <f>'Final (ha)'!J48*2.471044</f>
        <v>5133.0749907600002</v>
      </c>
      <c r="K48" s="6">
        <f>'Final (ha)'!K48*2.471044</f>
        <v>5449.5492560764005</v>
      </c>
      <c r="L48" s="6">
        <f>'Final (ha)'!L48*2.471044</f>
        <v>270.36409006759999</v>
      </c>
      <c r="M48" s="6">
        <f>'Final (ha)'!M48*2.471044</f>
        <v>0</v>
      </c>
      <c r="N48" s="6">
        <f>'Final (ha)'!N48*2.471044</f>
        <v>27.001344892399999</v>
      </c>
      <c r="O48" s="6">
        <f>'Final (ha)'!O48*2.471044</f>
        <v>26.743615003200002</v>
      </c>
      <c r="P48" s="6">
        <f>'Final (ha)'!P48*2.471044</f>
        <v>126.91010169159999</v>
      </c>
      <c r="Q48" s="6">
        <f>'Final (ha)'!Q48*2.471044</f>
        <v>491.85809584279997</v>
      </c>
      <c r="R48" s="6">
        <f>'Final (ha)'!R48*2.471044</f>
        <v>0</v>
      </c>
      <c r="S48" s="6">
        <f>'Final (ha)'!S48*2.471044</f>
        <v>223.80344349760003</v>
      </c>
      <c r="T48" s="6">
        <f>'Final (ha)'!T48*2.471044</f>
        <v>18.700613887599999</v>
      </c>
      <c r="U48" s="6">
        <f>'Final (ha)'!U48*2.471044</f>
        <v>0</v>
      </c>
      <c r="V48" s="6">
        <f>'Final (ha)'!V48*2.471044</f>
        <v>0</v>
      </c>
      <c r="W48" s="6">
        <f>'Final (ha)'!W48*2.471044</f>
        <v>0</v>
      </c>
      <c r="X48" s="6">
        <f>'Final (ha)'!X48*2.471044</f>
        <v>63.0603015668</v>
      </c>
      <c r="Y48" s="6">
        <f>'Final (ha)'!Y48*2.471044</f>
        <v>0.35830138</v>
      </c>
      <c r="Z48" s="6">
        <f>'Final (ha)'!Z48*2.471044</f>
        <v>5288.8130330688</v>
      </c>
      <c r="AA48" s="6">
        <f>'Final (ha)'!AA48*2.471044</f>
        <v>0</v>
      </c>
      <c r="AB48" s="6">
        <f>'Final (ha)'!AB48*2.471044</f>
        <v>0</v>
      </c>
      <c r="AC48" s="6">
        <f>'Final (ha)'!AC48*2.471044</f>
        <v>579.20011127559997</v>
      </c>
      <c r="AD48" s="6">
        <f>'Final (ha)'!AD48*2.471044</f>
        <v>0</v>
      </c>
      <c r="AE48" s="6">
        <f>'Final (ha)'!AE48*2.471044</f>
        <v>0</v>
      </c>
      <c r="AF48" s="6">
        <f>'Final (ha)'!AF48*2.471044</f>
        <v>6.9456104751999996</v>
      </c>
      <c r="AG48" s="6">
        <f>'Final (ha)'!AG48*2.471044</f>
        <v>323.44730438000005</v>
      </c>
      <c r="AH48" s="6">
        <f>'Final (ha)'!AH48*2.471044</f>
        <v>111.14755912</v>
      </c>
      <c r="AI48" s="7"/>
      <c r="AJ48" s="15">
        <f t="shared" si="0"/>
        <v>18140.977772985596</v>
      </c>
      <c r="AK48" s="15">
        <f t="shared" si="1"/>
        <v>17817.530468605597</v>
      </c>
      <c r="AL48" s="6" t="str">
        <f t="shared" si="2"/>
        <v>FairfieldOutputSite 5</v>
      </c>
    </row>
    <row r="49" spans="1:38" s="6" customFormat="1" x14ac:dyDescent="0.25">
      <c r="A49" s="6">
        <f>'Final (ha)'!A49</f>
        <v>2100</v>
      </c>
      <c r="B49" s="6" t="str">
        <f>'Final (ha)'!B49</f>
        <v>OutputSite 5</v>
      </c>
      <c r="C49" s="6" t="str">
        <f>'Final (ha)'!C49</f>
        <v>Fairfield</v>
      </c>
      <c r="D49" s="6">
        <f>'Final (ha)'!D49</f>
        <v>0</v>
      </c>
      <c r="E49" s="6">
        <f>'Final (ha)'!E49</f>
        <v>0</v>
      </c>
      <c r="F49" s="6" t="str">
        <f>'Final (ha)'!F49</f>
        <v>Fixed</v>
      </c>
      <c r="G49" s="6" t="str">
        <f>'Final (ha)'!G49</f>
        <v>NYS GCM Max</v>
      </c>
      <c r="H49" s="6" t="str">
        <f>'Final (ha)'!H49</f>
        <v>Protect None</v>
      </c>
      <c r="I49" s="6">
        <f>'Final (ha)'!I49</f>
        <v>0.6734</v>
      </c>
      <c r="J49" s="6">
        <f>'Final (ha)'!J49*2.471044</f>
        <v>5104.7711585751995</v>
      </c>
      <c r="K49" s="6">
        <f>'Final (ha)'!K49*2.471044</f>
        <v>5421.8038798356001</v>
      </c>
      <c r="L49" s="6">
        <f>'Final (ha)'!L49*2.471044</f>
        <v>270.20149537240002</v>
      </c>
      <c r="M49" s="6">
        <f>'Final (ha)'!M49*2.471044</f>
        <v>0</v>
      </c>
      <c r="N49" s="6">
        <f>'Final (ha)'!N49*2.471044</f>
        <v>25.13669509</v>
      </c>
      <c r="O49" s="6">
        <f>'Final (ha)'!O49*2.471044</f>
        <v>26.5170202684</v>
      </c>
      <c r="P49" s="6">
        <f>'Final (ha)'!P49*2.471044</f>
        <v>127.8908590552</v>
      </c>
      <c r="Q49" s="6">
        <f>'Final (ha)'!Q49*2.471044</f>
        <v>601.49139919959998</v>
      </c>
      <c r="R49" s="6">
        <f>'Final (ha)'!R49*2.471044</f>
        <v>0</v>
      </c>
      <c r="S49" s="6">
        <f>'Final (ha)'!S49*2.471044</f>
        <v>198.54121937240001</v>
      </c>
      <c r="T49" s="6">
        <f>'Final (ha)'!T49*2.471044</f>
        <v>20.4140357972</v>
      </c>
      <c r="U49" s="6">
        <f>'Final (ha)'!U49*2.471044</f>
        <v>0</v>
      </c>
      <c r="V49" s="6">
        <f>'Final (ha)'!V49*2.471044</f>
        <v>0</v>
      </c>
      <c r="W49" s="6">
        <f>'Final (ha)'!W49*2.471044</f>
        <v>0</v>
      </c>
      <c r="X49" s="6">
        <f>'Final (ha)'!X49*2.471044</f>
        <v>62.789722248799997</v>
      </c>
      <c r="Y49" s="6">
        <f>'Final (ha)'!Y49*2.471044</f>
        <v>0.17297308000000003</v>
      </c>
      <c r="Z49" s="6">
        <f>'Final (ha)'!Z49*2.471044</f>
        <v>5319.5649285443997</v>
      </c>
      <c r="AA49" s="6">
        <f>'Final (ha)'!AA49*2.471044</f>
        <v>0</v>
      </c>
      <c r="AB49" s="6">
        <f>'Final (ha)'!AB49*2.471044</f>
        <v>0</v>
      </c>
      <c r="AC49" s="6">
        <f>'Final (ha)'!AC49*2.471044</f>
        <v>492.34464440639999</v>
      </c>
      <c r="AD49" s="6">
        <f>'Final (ha)'!AD49*2.471044</f>
        <v>0</v>
      </c>
      <c r="AE49" s="6">
        <f>'Final (ha)'!AE49*2.471044</f>
        <v>0</v>
      </c>
      <c r="AF49" s="6">
        <f>'Final (ha)'!AF49*2.471044</f>
        <v>6.4390464551999997</v>
      </c>
      <c r="AG49" s="6">
        <f>'Final (ha)'!AG49*2.471044</f>
        <v>323.44730438000005</v>
      </c>
      <c r="AH49" s="6">
        <f>'Final (ha)'!AH49*2.471044</f>
        <v>139.45139130479998</v>
      </c>
      <c r="AI49" s="7"/>
      <c r="AJ49" s="15">
        <f t="shared" si="0"/>
        <v>18140.977772985596</v>
      </c>
      <c r="AK49" s="15">
        <f t="shared" si="1"/>
        <v>17817.530468605597</v>
      </c>
      <c r="AL49" s="6" t="str">
        <f t="shared" si="2"/>
        <v>FairfieldOutputSite 5</v>
      </c>
    </row>
    <row r="50" spans="1:38" s="6" customFormat="1" x14ac:dyDescent="0.25">
      <c r="A50" s="6">
        <f>'Final (ha)'!A50</f>
        <v>0</v>
      </c>
      <c r="B50" s="6" t="str">
        <f>'Final (ha)'!B50</f>
        <v>Raster 1</v>
      </c>
      <c r="C50" s="6" t="str">
        <f>'Final (ha)'!C50</f>
        <v>Fairfield</v>
      </c>
      <c r="D50" s="6" t="str">
        <f>'Final (ha)'!D50</f>
        <v>Southwest Coast</v>
      </c>
      <c r="E50" s="6" t="str">
        <f>'Final (ha)'!E50</f>
        <v>Fairfield</v>
      </c>
      <c r="F50" s="6" t="str">
        <f>'Final (ha)'!F50</f>
        <v>Fixed</v>
      </c>
      <c r="G50" s="6" t="str">
        <f>'Final (ha)'!G50</f>
        <v>NYS GCM Max</v>
      </c>
      <c r="H50" s="6" t="str">
        <f>'Final (ha)'!H50</f>
        <v>Protect None</v>
      </c>
      <c r="I50" s="6">
        <f>'Final (ha)'!I50</f>
        <v>0</v>
      </c>
      <c r="J50" s="6">
        <f>'Final (ha)'!J50*2.471044</f>
        <v>47706.865039839999</v>
      </c>
      <c r="K50" s="6">
        <f>'Final (ha)'!K50*2.471044</f>
        <v>120479.456786</v>
      </c>
      <c r="L50" s="6">
        <f>'Final (ha)'!L50*2.471044</f>
        <v>4423.4158643999999</v>
      </c>
      <c r="M50" s="6">
        <f>'Final (ha)'!M50*2.471044</f>
        <v>0</v>
      </c>
      <c r="N50" s="6">
        <f>'Final (ha)'!N50*2.471044</f>
        <v>342.08515375000002</v>
      </c>
      <c r="O50" s="6">
        <f>'Final (ha)'!O50*2.471044</f>
        <v>14.560626770000001</v>
      </c>
      <c r="P50" s="6">
        <f>'Final (ha)'!P50*2.471044</f>
        <v>13.49190024</v>
      </c>
      <c r="Q50" s="6">
        <f>'Final (ha)'!Q50*2.471044</f>
        <v>302.35694383999999</v>
      </c>
      <c r="R50" s="6">
        <f>'Final (ha)'!R50*2.471044</f>
        <v>0</v>
      </c>
      <c r="S50" s="6">
        <f>'Final (ha)'!S50*2.471044</f>
        <v>814.19046517000004</v>
      </c>
      <c r="T50" s="6">
        <f>'Final (ha)'!T50*2.471044</f>
        <v>37.609289680000003</v>
      </c>
      <c r="U50" s="6">
        <f>'Final (ha)'!U50*2.471044</f>
        <v>0</v>
      </c>
      <c r="V50" s="6">
        <f>'Final (ha)'!V50*2.471044</f>
        <v>0</v>
      </c>
      <c r="W50" s="6">
        <f>'Final (ha)'!W50*2.471044</f>
        <v>20.37993539</v>
      </c>
      <c r="X50" s="6">
        <f>'Final (ha)'!X50*2.471044</f>
        <v>3484.3944339599998</v>
      </c>
      <c r="Y50" s="6">
        <f>'Final (ha)'!Y50*2.471044</f>
        <v>27.391522740000003</v>
      </c>
      <c r="Z50" s="6">
        <f>'Final (ha)'!Z50*2.471044</f>
        <v>58761.37072151</v>
      </c>
      <c r="AA50" s="6">
        <f>'Final (ha)'!AA50*2.471044</f>
        <v>0</v>
      </c>
      <c r="AB50" s="6">
        <f>'Final (ha)'!AB50*2.471044</f>
        <v>0</v>
      </c>
      <c r="AC50" s="6">
        <f>'Final (ha)'!AC50*2.471044</f>
        <v>1111.82771497</v>
      </c>
      <c r="AD50" s="6">
        <f>'Final (ha)'!AD50*2.471044</f>
        <v>0</v>
      </c>
      <c r="AE50" s="6">
        <f>'Final (ha)'!AE50*2.471044</f>
        <v>119.28964909999999</v>
      </c>
      <c r="AF50" s="6">
        <f>'Final (ha)'!AF50*2.471044</f>
        <v>17.810049629999998</v>
      </c>
      <c r="AG50" s="6">
        <f>'Final (ha)'!AG50*2.471044</f>
        <v>93183.483139870004</v>
      </c>
      <c r="AH50" s="6">
        <f>'Final (ha)'!AH50*2.471044</f>
        <v>0</v>
      </c>
      <c r="AI50" s="7"/>
      <c r="AJ50" s="15">
        <f t="shared" si="0"/>
        <v>330859.97923686</v>
      </c>
      <c r="AK50" s="15">
        <f t="shared" si="1"/>
        <v>237676.49609699001</v>
      </c>
      <c r="AL50" s="6" t="str">
        <f t="shared" si="2"/>
        <v>FairfieldRaster 1</v>
      </c>
    </row>
    <row r="51" spans="1:38" s="6" customFormat="1" x14ac:dyDescent="0.25">
      <c r="A51" s="6">
        <f>'Final (ha)'!A51</f>
        <v>2010</v>
      </c>
      <c r="B51" s="6" t="str">
        <f>'Final (ha)'!B51</f>
        <v>Raster 1</v>
      </c>
      <c r="C51" s="6" t="str">
        <f>'Final (ha)'!C51</f>
        <v>Fairfield</v>
      </c>
      <c r="D51" s="6" t="str">
        <f>'Final (ha)'!D51</f>
        <v>Southwest Coast</v>
      </c>
      <c r="E51" s="6" t="str">
        <f>'Final (ha)'!E51</f>
        <v>Fairfield</v>
      </c>
      <c r="F51" s="6" t="str">
        <f>'Final (ha)'!F51</f>
        <v>Fixed</v>
      </c>
      <c r="G51" s="6" t="str">
        <f>'Final (ha)'!G51</f>
        <v>NYS GCM Max</v>
      </c>
      <c r="H51" s="6" t="str">
        <f>'Final (ha)'!H51</f>
        <v>Protect None</v>
      </c>
      <c r="I51" s="6">
        <f>'Final (ha)'!I51</f>
        <v>0</v>
      </c>
      <c r="J51" s="6">
        <f>'Final (ha)'!J51*2.471044</f>
        <v>47565.897663041207</v>
      </c>
      <c r="K51" s="6">
        <f>'Final (ha)'!K51*2.471044</f>
        <v>120224.12751604599</v>
      </c>
      <c r="L51" s="6">
        <f>'Final (ha)'!L51*2.471044</f>
        <v>4412.3238420928001</v>
      </c>
      <c r="M51" s="6">
        <f>'Final (ha)'!M51*2.471044</f>
        <v>0</v>
      </c>
      <c r="N51" s="6">
        <f>'Final (ha)'!N51*2.471044</f>
        <v>335.70071736720001</v>
      </c>
      <c r="O51" s="6">
        <f>'Final (ha)'!O51*2.471044</f>
        <v>14.025645744</v>
      </c>
      <c r="P51" s="6">
        <f>'Final (ha)'!P51*2.471044</f>
        <v>283.6353260784</v>
      </c>
      <c r="Q51" s="6">
        <f>'Final (ha)'!Q51*2.471044</f>
        <v>425.73765338640004</v>
      </c>
      <c r="R51" s="6">
        <f>'Final (ha)'!R51*2.471044</f>
        <v>0</v>
      </c>
      <c r="S51" s="6">
        <f>'Final (ha)'!S51*2.471044</f>
        <v>801.23576989560001</v>
      </c>
      <c r="T51" s="6">
        <f>'Final (ha)'!T51*2.471044</f>
        <v>48.5836902928</v>
      </c>
      <c r="U51" s="6">
        <f>'Final (ha)'!U51*2.471044</f>
        <v>0</v>
      </c>
      <c r="V51" s="6">
        <f>'Final (ha)'!V51*2.471044</f>
        <v>0</v>
      </c>
      <c r="W51" s="6">
        <f>'Final (ha)'!W51*2.471044</f>
        <v>19.592660771599999</v>
      </c>
      <c r="X51" s="6">
        <f>'Final (ha)'!X51*2.471044</f>
        <v>3475.7643127900001</v>
      </c>
      <c r="Y51" s="6">
        <f>'Final (ha)'!Y51*2.471044</f>
        <v>23.870285039999999</v>
      </c>
      <c r="Z51" s="6">
        <f>'Final (ha)'!Z51*2.471044</f>
        <v>58787.971015961208</v>
      </c>
      <c r="AA51" s="6">
        <f>'Final (ha)'!AA51*2.471044</f>
        <v>0</v>
      </c>
      <c r="AB51" s="6">
        <f>'Final (ha)'!AB51*2.471044</f>
        <v>0</v>
      </c>
      <c r="AC51" s="6">
        <f>'Final (ha)'!AC51*2.471044</f>
        <v>980.2186760080001</v>
      </c>
      <c r="AD51" s="6">
        <f>'Final (ha)'!AD51*2.471044</f>
        <v>0</v>
      </c>
      <c r="AE51" s="6">
        <f>'Final (ha)'!AE51*2.471044</f>
        <v>119.28964909999999</v>
      </c>
      <c r="AF51" s="6">
        <f>'Final (ha)'!AF51*2.471044</f>
        <v>17.554790784799998</v>
      </c>
      <c r="AG51" s="6">
        <f>'Final (ha)'!AG51*2.471044</f>
        <v>93183.483139870004</v>
      </c>
      <c r="AH51" s="6">
        <f>'Final (ha)'!AH51*2.471044</f>
        <v>140.96737679879999</v>
      </c>
      <c r="AI51" s="7"/>
      <c r="AJ51" s="15">
        <f t="shared" si="0"/>
        <v>330859.97973106883</v>
      </c>
      <c r="AK51" s="15">
        <f t="shared" si="1"/>
        <v>237676.49659119884</v>
      </c>
      <c r="AL51" s="6" t="str">
        <f t="shared" si="2"/>
        <v>FairfieldRaster 1</v>
      </c>
    </row>
    <row r="52" spans="1:38" s="6" customFormat="1" x14ac:dyDescent="0.25">
      <c r="A52" s="6">
        <f>'Final (ha)'!A52</f>
        <v>2025</v>
      </c>
      <c r="B52" s="6" t="str">
        <f>'Final (ha)'!B52</f>
        <v>Raster 1</v>
      </c>
      <c r="C52" s="6" t="str">
        <f>'Final (ha)'!C52</f>
        <v>Fairfield</v>
      </c>
      <c r="D52" s="6" t="str">
        <f>'Final (ha)'!D52</f>
        <v>Southwest Coast</v>
      </c>
      <c r="E52" s="6" t="str">
        <f>'Final (ha)'!E52</f>
        <v>Fairfield</v>
      </c>
      <c r="F52" s="6" t="str">
        <f>'Final (ha)'!F52</f>
        <v>Fixed</v>
      </c>
      <c r="G52" s="6" t="str">
        <f>'Final (ha)'!G52</f>
        <v>NYS GCM Max</v>
      </c>
      <c r="H52" s="6" t="str">
        <f>'Final (ha)'!H52</f>
        <v>Protect None</v>
      </c>
      <c r="I52" s="6">
        <f>'Final (ha)'!I52</f>
        <v>8.2799999999999999E-2</v>
      </c>
      <c r="J52" s="6">
        <f>'Final (ha)'!J52*2.471044</f>
        <v>47537.994634193201</v>
      </c>
      <c r="K52" s="6">
        <f>'Final (ha)'!K52*2.471044</f>
        <v>120178.50240673441</v>
      </c>
      <c r="L52" s="6">
        <f>'Final (ha)'!L52*2.471044</f>
        <v>4410.8251539067996</v>
      </c>
      <c r="M52" s="6">
        <f>'Final (ha)'!M52*2.471044</f>
        <v>0</v>
      </c>
      <c r="N52" s="6">
        <f>'Final (ha)'!N52*2.471044</f>
        <v>334.5074502196</v>
      </c>
      <c r="O52" s="6">
        <f>'Final (ha)'!O52*2.471044</f>
        <v>13.999205573200001</v>
      </c>
      <c r="P52" s="6">
        <f>'Final (ha)'!P52*2.471044</f>
        <v>193.02115418080001</v>
      </c>
      <c r="Q52" s="6">
        <f>'Final (ha)'!Q52*2.471044</f>
        <v>568.38237485239995</v>
      </c>
      <c r="R52" s="6">
        <f>'Final (ha)'!R52*2.471044</f>
        <v>0</v>
      </c>
      <c r="S52" s="6">
        <f>'Final (ha)'!S52*2.471044</f>
        <v>797.81189132920008</v>
      </c>
      <c r="T52" s="6">
        <f>'Final (ha)'!T52*2.471044</f>
        <v>54.376558742000007</v>
      </c>
      <c r="U52" s="6">
        <f>'Final (ha)'!U52*2.471044</f>
        <v>0</v>
      </c>
      <c r="V52" s="6">
        <f>'Final (ha)'!V52*2.471044</f>
        <v>0</v>
      </c>
      <c r="W52" s="6">
        <f>'Final (ha)'!W52*2.471044</f>
        <v>19.391023581199999</v>
      </c>
      <c r="X52" s="6">
        <f>'Final (ha)'!X52*2.471044</f>
        <v>3470.0880776176004</v>
      </c>
      <c r="Y52" s="6">
        <f>'Final (ha)'!Y52*2.471044</f>
        <v>12.27491107</v>
      </c>
      <c r="Z52" s="6">
        <f>'Final (ha)'!Z52*2.471044</f>
        <v>58811.951015354804</v>
      </c>
      <c r="AA52" s="6">
        <f>'Final (ha)'!AA52*2.471044</f>
        <v>0</v>
      </c>
      <c r="AB52" s="6">
        <f>'Final (ha)'!AB52*2.471044</f>
        <v>0</v>
      </c>
      <c r="AC52" s="6">
        <f>'Final (ha)'!AC52*2.471044</f>
        <v>967.69394238960001</v>
      </c>
      <c r="AD52" s="6">
        <f>'Final (ha)'!AD52*2.471044</f>
        <v>0</v>
      </c>
      <c r="AE52" s="6">
        <f>'Final (ha)'!AE52*2.471044</f>
        <v>119.28964909999999</v>
      </c>
      <c r="AF52" s="6">
        <f>'Final (ha)'!AF52*2.471044</f>
        <v>17.5162424984</v>
      </c>
      <c r="AG52" s="6">
        <f>'Final (ha)'!AG52*2.471044</f>
        <v>93183.483139870004</v>
      </c>
      <c r="AH52" s="6">
        <f>'Final (ha)'!AH52*2.471044</f>
        <v>168.87040564679998</v>
      </c>
      <c r="AI52" s="7"/>
      <c r="AJ52" s="15">
        <f t="shared" si="0"/>
        <v>330859.97923686006</v>
      </c>
      <c r="AK52" s="15">
        <f t="shared" si="1"/>
        <v>237676.49609699007</v>
      </c>
      <c r="AL52" s="6" t="str">
        <f t="shared" si="2"/>
        <v>FairfieldRaster 1</v>
      </c>
    </row>
    <row r="53" spans="1:38" s="6" customFormat="1" x14ac:dyDescent="0.25">
      <c r="A53" s="6">
        <f>'Final (ha)'!A53</f>
        <v>2040</v>
      </c>
      <c r="B53" s="6" t="str">
        <f>'Final (ha)'!B53</f>
        <v>Raster 1</v>
      </c>
      <c r="C53" s="6" t="str">
        <f>'Final (ha)'!C53</f>
        <v>Fairfield</v>
      </c>
      <c r="D53" s="6" t="str">
        <f>'Final (ha)'!D53</f>
        <v>Southwest Coast</v>
      </c>
      <c r="E53" s="6" t="str">
        <f>'Final (ha)'!E53</f>
        <v>Fairfield</v>
      </c>
      <c r="F53" s="6" t="str">
        <f>'Final (ha)'!F53</f>
        <v>Fixed</v>
      </c>
      <c r="G53" s="6" t="str">
        <f>'Final (ha)'!G53</f>
        <v>NYS GCM Max</v>
      </c>
      <c r="H53" s="6" t="str">
        <f>'Final (ha)'!H53</f>
        <v>Protect None</v>
      </c>
      <c r="I53" s="6">
        <f>'Final (ha)'!I53</f>
        <v>0.17169999999999999</v>
      </c>
      <c r="J53" s="6">
        <f>'Final (ha)'!J53*2.471044</f>
        <v>47497.861667275996</v>
      </c>
      <c r="K53" s="6">
        <f>'Final (ha)'!K53*2.471044</f>
        <v>120126.22055199121</v>
      </c>
      <c r="L53" s="6">
        <f>'Final (ha)'!L53*2.471044</f>
        <v>4409.2708672307999</v>
      </c>
      <c r="M53" s="6">
        <f>'Final (ha)'!M53*2.471044</f>
        <v>0</v>
      </c>
      <c r="N53" s="6">
        <f>'Final (ha)'!N53*2.471044</f>
        <v>334.01324141959998</v>
      </c>
      <c r="O53" s="6">
        <f>'Final (ha)'!O53*2.471044</f>
        <v>13.948796275599999</v>
      </c>
      <c r="P53" s="6">
        <f>'Final (ha)'!P53*2.471044</f>
        <v>232.3480665452</v>
      </c>
      <c r="Q53" s="6">
        <f>'Final (ha)'!Q53*2.471044</f>
        <v>586.65179156200008</v>
      </c>
      <c r="R53" s="6">
        <f>'Final (ha)'!R53*2.471044</f>
        <v>0</v>
      </c>
      <c r="S53" s="6">
        <f>'Final (ha)'!S53*2.471044</f>
        <v>794.03984266320003</v>
      </c>
      <c r="T53" s="6">
        <f>'Final (ha)'!T53*2.471044</f>
        <v>63.316301725199999</v>
      </c>
      <c r="U53" s="6">
        <f>'Final (ha)'!U53*2.471044</f>
        <v>0</v>
      </c>
      <c r="V53" s="6">
        <f>'Final (ha)'!V53*2.471044</f>
        <v>0</v>
      </c>
      <c r="W53" s="6">
        <f>'Final (ha)'!W53*2.471044</f>
        <v>18.940305155600001</v>
      </c>
      <c r="X53" s="6">
        <f>'Final (ha)'!X53*2.471044</f>
        <v>3469.3356447195997</v>
      </c>
      <c r="Y53" s="6">
        <f>'Final (ha)'!Y53*2.471044</f>
        <v>9.4579209100000003</v>
      </c>
      <c r="Z53" s="6">
        <f>'Final (ha)'!Z53*2.471044</f>
        <v>58822.324952275601</v>
      </c>
      <c r="AA53" s="6">
        <f>'Final (ha)'!AA53*2.471044</f>
        <v>0</v>
      </c>
      <c r="AB53" s="6">
        <f>'Final (ha)'!AB53*2.471044</f>
        <v>0</v>
      </c>
      <c r="AC53" s="6">
        <f>'Final (ha)'!AC53*2.471044</f>
        <v>953.00432712279996</v>
      </c>
      <c r="AD53" s="6">
        <f>'Final (ha)'!AD53*2.471044</f>
        <v>0</v>
      </c>
      <c r="AE53" s="6">
        <f>'Final (ha)'!AE53*2.471044</f>
        <v>119.28964909999999</v>
      </c>
      <c r="AF53" s="6">
        <f>'Final (ha)'!AF53*2.471044</f>
        <v>17.468551349200002</v>
      </c>
      <c r="AG53" s="6">
        <f>'Final (ha)'!AG53*2.471044</f>
        <v>93183.483139870004</v>
      </c>
      <c r="AH53" s="6">
        <f>'Final (ha)'!AH53*2.471044</f>
        <v>209.00337256400002</v>
      </c>
      <c r="AI53" s="7"/>
      <c r="AJ53" s="15">
        <f t="shared" si="0"/>
        <v>330859.97898975556</v>
      </c>
      <c r="AK53" s="15">
        <f t="shared" si="1"/>
        <v>237676.49584988557</v>
      </c>
      <c r="AL53" s="6" t="str">
        <f t="shared" si="2"/>
        <v>FairfieldRaster 1</v>
      </c>
    </row>
    <row r="54" spans="1:38" s="6" customFormat="1" x14ac:dyDescent="0.25">
      <c r="A54" s="6">
        <f>'Final (ha)'!A54</f>
        <v>2055</v>
      </c>
      <c r="B54" s="6" t="str">
        <f>'Final (ha)'!B54</f>
        <v>Raster 1</v>
      </c>
      <c r="C54" s="6" t="str">
        <f>'Final (ha)'!C54</f>
        <v>Fairfield</v>
      </c>
      <c r="D54" s="6" t="str">
        <f>'Final (ha)'!D54</f>
        <v>Southwest Coast</v>
      </c>
      <c r="E54" s="6" t="str">
        <f>'Final (ha)'!E54</f>
        <v>Fairfield</v>
      </c>
      <c r="F54" s="6" t="str">
        <f>'Final (ha)'!F54</f>
        <v>Fixed</v>
      </c>
      <c r="G54" s="6" t="str">
        <f>'Final (ha)'!G54</f>
        <v>NYS GCM Max</v>
      </c>
      <c r="H54" s="6" t="str">
        <f>'Final (ha)'!H54</f>
        <v>Protect None</v>
      </c>
      <c r="I54" s="6">
        <f>'Final (ha)'!I54</f>
        <v>0.2606</v>
      </c>
      <c r="J54" s="6">
        <f>'Final (ha)'!J54*2.471044</f>
        <v>47431.092081560804</v>
      </c>
      <c r="K54" s="6">
        <f>'Final (ha)'!K54*2.471044</f>
        <v>120050.05852803201</v>
      </c>
      <c r="L54" s="6">
        <f>'Final (ha)'!L54*2.471044</f>
        <v>4407.7294299836003</v>
      </c>
      <c r="M54" s="6">
        <f>'Final (ha)'!M54*2.471044</f>
        <v>0</v>
      </c>
      <c r="N54" s="6">
        <f>'Final (ha)'!N54*2.471044</f>
        <v>331.24245978239998</v>
      </c>
      <c r="O54" s="6">
        <f>'Final (ha)'!O54*2.471044</f>
        <v>13.8966572472</v>
      </c>
      <c r="P54" s="6">
        <f>'Final (ha)'!P54*2.471044</f>
        <v>297.66591391040004</v>
      </c>
      <c r="Q54" s="6">
        <f>'Final (ha)'!Q54*2.471044</f>
        <v>617.94904644839994</v>
      </c>
      <c r="R54" s="6">
        <f>'Final (ha)'!R54*2.471044</f>
        <v>0</v>
      </c>
      <c r="S54" s="6">
        <f>'Final (ha)'!S54*2.471044</f>
        <v>789.74319135600001</v>
      </c>
      <c r="T54" s="6">
        <f>'Final (ha)'!T54*2.471044</f>
        <v>59.499774267200003</v>
      </c>
      <c r="U54" s="6">
        <f>'Final (ha)'!U54*2.471044</f>
        <v>0</v>
      </c>
      <c r="V54" s="6">
        <f>'Final (ha)'!V54*2.471044</f>
        <v>0</v>
      </c>
      <c r="W54" s="6">
        <f>'Final (ha)'!W54*2.471044</f>
        <v>18.878034846800002</v>
      </c>
      <c r="X54" s="6">
        <f>'Final (ha)'!X54*2.471044</f>
        <v>3467.4156435316004</v>
      </c>
      <c r="Y54" s="6">
        <f>'Final (ha)'!Y54*2.471044</f>
        <v>7.7220124999999999</v>
      </c>
      <c r="Z54" s="6">
        <f>'Final (ha)'!Z54*2.471044</f>
        <v>58834.648790016799</v>
      </c>
      <c r="AA54" s="6">
        <f>'Final (ha)'!AA54*2.471044</f>
        <v>0</v>
      </c>
      <c r="AB54" s="6">
        <f>'Final (ha)'!AB54*2.471044</f>
        <v>0</v>
      </c>
      <c r="AC54" s="6">
        <f>'Final (ha)'!AC54*2.471044</f>
        <v>936.5073902744</v>
      </c>
      <c r="AD54" s="6">
        <f>'Final (ha)'!AD54*2.471044</f>
        <v>0</v>
      </c>
      <c r="AE54" s="6">
        <f>'Final (ha)'!AE54*2.471044</f>
        <v>119.28964909999999</v>
      </c>
      <c r="AF54" s="6">
        <f>'Final (ha)'!AF54*2.471044</f>
        <v>17.384535853200003</v>
      </c>
      <c r="AG54" s="6">
        <f>'Final (ha)'!AG54*2.471044</f>
        <v>93183.483139870004</v>
      </c>
      <c r="AH54" s="6">
        <f>'Final (ha)'!AH54*2.471044</f>
        <v>275.7729582792</v>
      </c>
      <c r="AI54" s="7"/>
      <c r="AJ54" s="15">
        <f t="shared" si="0"/>
        <v>330859.97923686</v>
      </c>
      <c r="AK54" s="15">
        <f t="shared" si="1"/>
        <v>237676.49609699001</v>
      </c>
      <c r="AL54" s="6" t="str">
        <f t="shared" si="2"/>
        <v>FairfieldRaster 1</v>
      </c>
    </row>
    <row r="55" spans="1:38" s="6" customFormat="1" x14ac:dyDescent="0.25">
      <c r="A55" s="6">
        <f>'Final (ha)'!A55</f>
        <v>2070</v>
      </c>
      <c r="B55" s="6" t="str">
        <f>'Final (ha)'!B55</f>
        <v>Raster 1</v>
      </c>
      <c r="C55" s="6" t="str">
        <f>'Final (ha)'!C55</f>
        <v>Fairfield</v>
      </c>
      <c r="D55" s="6" t="str">
        <f>'Final (ha)'!D55</f>
        <v>Southwest Coast</v>
      </c>
      <c r="E55" s="6" t="str">
        <f>'Final (ha)'!E55</f>
        <v>Fairfield</v>
      </c>
      <c r="F55" s="6" t="str">
        <f>'Final (ha)'!F55</f>
        <v>Fixed</v>
      </c>
      <c r="G55" s="6" t="str">
        <f>'Final (ha)'!G55</f>
        <v>NYS GCM Max</v>
      </c>
      <c r="H55" s="6" t="str">
        <f>'Final (ha)'!H55</f>
        <v>Protect None</v>
      </c>
      <c r="I55" s="6">
        <f>'Final (ha)'!I55</f>
        <v>0.40029999999999999</v>
      </c>
      <c r="J55" s="6">
        <f>'Final (ha)'!J55*2.471044</f>
        <v>47111.132655786801</v>
      </c>
      <c r="K55" s="6">
        <f>'Final (ha)'!K55*2.471044</f>
        <v>119843.7295663892</v>
      </c>
      <c r="L55" s="6">
        <f>'Final (ha)'!L55*2.471044</f>
        <v>4404.6080072027999</v>
      </c>
      <c r="M55" s="6">
        <f>'Final (ha)'!M55*2.471044</f>
        <v>0</v>
      </c>
      <c r="N55" s="6">
        <f>'Final (ha)'!N55*2.471044</f>
        <v>326.52251863800001</v>
      </c>
      <c r="O55" s="6">
        <f>'Final (ha)'!O55*2.471044</f>
        <v>13.5361319276</v>
      </c>
      <c r="P55" s="6">
        <f>'Final (ha)'!P55*2.471044</f>
        <v>467.22252847600004</v>
      </c>
      <c r="Q55" s="6">
        <f>'Final (ha)'!Q55*2.471044</f>
        <v>714.62543059119992</v>
      </c>
      <c r="R55" s="6">
        <f>'Final (ha)'!R55*2.471044</f>
        <v>0</v>
      </c>
      <c r="S55" s="6">
        <f>'Final (ha)'!S55*2.471044</f>
        <v>779.43992629360002</v>
      </c>
      <c r="T55" s="6">
        <f>'Final (ha)'!T55*2.471044</f>
        <v>57.308205343600001</v>
      </c>
      <c r="U55" s="6">
        <f>'Final (ha)'!U55*2.471044</f>
        <v>0</v>
      </c>
      <c r="V55" s="6">
        <f>'Final (ha)'!V55*2.471044</f>
        <v>0</v>
      </c>
      <c r="W55" s="6">
        <f>'Final (ha)'!W55*2.471044</f>
        <v>18.731254833200001</v>
      </c>
      <c r="X55" s="6">
        <f>'Final (ha)'!X55*2.471044</f>
        <v>3464.3772478291999</v>
      </c>
      <c r="Y55" s="6">
        <f>'Final (ha)'!Y55*2.471044</f>
        <v>6.8139038299999992</v>
      </c>
      <c r="Z55" s="6">
        <f>'Final (ha)'!Z55*2.471044</f>
        <v>58857.116757586795</v>
      </c>
      <c r="AA55" s="6">
        <f>'Final (ha)'!AA55*2.471044</f>
        <v>0</v>
      </c>
      <c r="AB55" s="6">
        <f>'Final (ha)'!AB55*2.471044</f>
        <v>0</v>
      </c>
      <c r="AC55" s="6">
        <f>'Final (ha)'!AC55*2.471044</f>
        <v>879.32446686160006</v>
      </c>
      <c r="AD55" s="6">
        <f>'Final (ha)'!AD55*2.471044</f>
        <v>0</v>
      </c>
      <c r="AE55" s="6">
        <f>'Final (ha)'!AE55*2.471044</f>
        <v>119.28964909999999</v>
      </c>
      <c r="AF55" s="6">
        <f>'Final (ha)'!AF55*2.471044</f>
        <v>16.985462247200001</v>
      </c>
      <c r="AG55" s="6">
        <f>'Final (ha)'!AG55*2.471044</f>
        <v>93183.483139870004</v>
      </c>
      <c r="AH55" s="6">
        <f>'Final (ha)'!AH55*2.471044</f>
        <v>595.73238405320001</v>
      </c>
      <c r="AI55" s="7"/>
      <c r="AJ55" s="15">
        <f t="shared" si="0"/>
        <v>330859.97923686</v>
      </c>
      <c r="AK55" s="15">
        <f t="shared" si="1"/>
        <v>237676.49609699001</v>
      </c>
      <c r="AL55" s="6" t="str">
        <f t="shared" si="2"/>
        <v>FairfieldRaster 1</v>
      </c>
    </row>
    <row r="56" spans="1:38" s="6" customFormat="1" x14ac:dyDescent="0.25">
      <c r="A56" s="6">
        <f>'Final (ha)'!A56</f>
        <v>2085</v>
      </c>
      <c r="B56" s="6" t="str">
        <f>'Final (ha)'!B56</f>
        <v>Raster 1</v>
      </c>
      <c r="C56" s="6" t="str">
        <f>'Final (ha)'!C56</f>
        <v>Fairfield</v>
      </c>
      <c r="D56" s="6" t="str">
        <f>'Final (ha)'!D56</f>
        <v>Southwest Coast</v>
      </c>
      <c r="E56" s="6" t="str">
        <f>'Final (ha)'!E56</f>
        <v>Fairfield</v>
      </c>
      <c r="F56" s="6" t="str">
        <f>'Final (ha)'!F56</f>
        <v>Fixed</v>
      </c>
      <c r="G56" s="6" t="str">
        <f>'Final (ha)'!G56</f>
        <v>NYS GCM Max</v>
      </c>
      <c r="H56" s="6" t="str">
        <f>'Final (ha)'!H56</f>
        <v>Protect None</v>
      </c>
      <c r="I56" s="6">
        <f>'Final (ha)'!I56</f>
        <v>0.54</v>
      </c>
      <c r="J56" s="6">
        <f>'Final (ha)'!J56*2.471044</f>
        <v>46663.045892046801</v>
      </c>
      <c r="K56" s="6">
        <f>'Final (ha)'!K56*2.471044</f>
        <v>119614.57952498879</v>
      </c>
      <c r="L56" s="6">
        <f>'Final (ha)'!L56*2.471044</f>
        <v>4380.2808261272003</v>
      </c>
      <c r="M56" s="6">
        <f>'Final (ha)'!M56*2.471044</f>
        <v>0</v>
      </c>
      <c r="N56" s="6">
        <f>'Final (ha)'!N56*2.471044</f>
        <v>302.169144496</v>
      </c>
      <c r="O56" s="6">
        <f>'Final (ha)'!O56*2.471044</f>
        <v>13.1172899696</v>
      </c>
      <c r="P56" s="6">
        <f>'Final (ha)'!P56*2.471044</f>
        <v>638.43919040080004</v>
      </c>
      <c r="Q56" s="6">
        <f>'Final (ha)'!Q56*2.471044</f>
        <v>871.67584436840002</v>
      </c>
      <c r="R56" s="6">
        <f>'Final (ha)'!R56*2.471044</f>
        <v>0</v>
      </c>
      <c r="S56" s="6">
        <f>'Final (ha)'!S56*2.471044</f>
        <v>763.49946855400003</v>
      </c>
      <c r="T56" s="6">
        <f>'Final (ha)'!T56*2.471044</f>
        <v>53.777824780800003</v>
      </c>
      <c r="U56" s="6">
        <f>'Final (ha)'!U56*2.471044</f>
        <v>0</v>
      </c>
      <c r="V56" s="6">
        <f>'Final (ha)'!V56*2.471044</f>
        <v>0</v>
      </c>
      <c r="W56" s="6">
        <f>'Final (ha)'!W56*2.471044</f>
        <v>18.4987295928</v>
      </c>
      <c r="X56" s="6">
        <f>'Final (ha)'!X56*2.471044</f>
        <v>3443.1954586612001</v>
      </c>
      <c r="Y56" s="6">
        <f>'Final (ha)'!Y56*2.471044</f>
        <v>4.84324624</v>
      </c>
      <c r="Z56" s="6">
        <f>'Final (ha)'!Z56*2.471044</f>
        <v>58906.686394435601</v>
      </c>
      <c r="AA56" s="6">
        <f>'Final (ha)'!AA56*2.471044</f>
        <v>0</v>
      </c>
      <c r="AB56" s="6">
        <f>'Final (ha)'!AB56*2.471044</f>
        <v>0</v>
      </c>
      <c r="AC56" s="6">
        <f>'Final (ha)'!AC56*2.471044</f>
        <v>823.01678723359998</v>
      </c>
      <c r="AD56" s="6">
        <f>'Final (ha)'!AD56*2.471044</f>
        <v>0</v>
      </c>
      <c r="AE56" s="6">
        <f>'Final (ha)'!AE56*2.471044</f>
        <v>119.28964909999999</v>
      </c>
      <c r="AF56" s="6">
        <f>'Final (ha)'!AF56*2.471044</f>
        <v>16.561678201199999</v>
      </c>
      <c r="AG56" s="6">
        <f>'Final (ha)'!AG56*2.471044</f>
        <v>93183.483139870004</v>
      </c>
      <c r="AH56" s="6">
        <f>'Final (ha)'!AH56*2.471044</f>
        <v>1043.8191477932</v>
      </c>
      <c r="AI56" s="7"/>
      <c r="AJ56" s="15">
        <f t="shared" si="0"/>
        <v>330859.97923686006</v>
      </c>
      <c r="AK56" s="15">
        <f t="shared" si="1"/>
        <v>237676.49609699007</v>
      </c>
      <c r="AL56" s="6" t="str">
        <f t="shared" si="2"/>
        <v>FairfieldRaster 1</v>
      </c>
    </row>
    <row r="57" spans="1:38" s="6" customFormat="1" x14ac:dyDescent="0.25">
      <c r="A57" s="6">
        <f>'Final (ha)'!A57</f>
        <v>2100</v>
      </c>
      <c r="B57" s="6" t="str">
        <f>'Final (ha)'!B57</f>
        <v>Raster 1</v>
      </c>
      <c r="C57" s="6" t="str">
        <f>'Final (ha)'!C57</f>
        <v>Fairfield</v>
      </c>
      <c r="D57" s="6" t="str">
        <f>'Final (ha)'!D57</f>
        <v>Southwest Coast</v>
      </c>
      <c r="E57" s="6" t="str">
        <f>'Final (ha)'!E57</f>
        <v>Fairfield</v>
      </c>
      <c r="F57" s="6" t="str">
        <f>'Final (ha)'!F57</f>
        <v>Fixed</v>
      </c>
      <c r="G57" s="6" t="str">
        <f>'Final (ha)'!G57</f>
        <v>NYS GCM Max</v>
      </c>
      <c r="H57" s="6" t="str">
        <f>'Final (ha)'!H57</f>
        <v>Protect None</v>
      </c>
      <c r="I57" s="6">
        <f>'Final (ha)'!I57</f>
        <v>0.6734</v>
      </c>
      <c r="J57" s="6">
        <f>'Final (ha)'!J57*2.471044</f>
        <v>46194.425493979994</v>
      </c>
      <c r="K57" s="6">
        <f>'Final (ha)'!K57*2.471044</f>
        <v>119430.5272721104</v>
      </c>
      <c r="L57" s="6">
        <f>'Final (ha)'!L57*2.471044</f>
        <v>4356.9981553504003</v>
      </c>
      <c r="M57" s="6">
        <f>'Final (ha)'!M57*2.471044</f>
        <v>0</v>
      </c>
      <c r="N57" s="6">
        <f>'Final (ha)'!N57*2.471044</f>
        <v>301.85112113319997</v>
      </c>
      <c r="O57" s="6">
        <f>'Final (ha)'!O57*2.471044</f>
        <v>12.5926873284</v>
      </c>
      <c r="P57" s="6">
        <f>'Final (ha)'!P57*2.471044</f>
        <v>673.15365203479996</v>
      </c>
      <c r="Q57" s="6">
        <f>'Final (ha)'!Q57*2.471044</f>
        <v>1138.0907119152</v>
      </c>
      <c r="R57" s="6">
        <f>'Final (ha)'!R57*2.471044</f>
        <v>0</v>
      </c>
      <c r="S57" s="6">
        <f>'Final (ha)'!S57*2.471044</f>
        <v>739.21503653959996</v>
      </c>
      <c r="T57" s="6">
        <f>'Final (ha)'!T57*2.471044</f>
        <v>49.115953170399997</v>
      </c>
      <c r="U57" s="6">
        <f>'Final (ha)'!U57*2.471044</f>
        <v>0</v>
      </c>
      <c r="V57" s="6">
        <f>'Final (ha)'!V57*2.471044</f>
        <v>0</v>
      </c>
      <c r="W57" s="6">
        <f>'Final (ha)'!W57*2.471044</f>
        <v>18.179470708</v>
      </c>
      <c r="X57" s="6">
        <f>'Final (ha)'!X57*2.471044</f>
        <v>3427.9995264788004</v>
      </c>
      <c r="Y57" s="6">
        <f>'Final (ha)'!Y57*2.471044</f>
        <v>3.8239405900000003</v>
      </c>
      <c r="Z57" s="6">
        <f>'Final (ha)'!Z57*2.471044</f>
        <v>58958.938843755197</v>
      </c>
      <c r="AA57" s="6">
        <f>'Final (ha)'!AA57*2.471044</f>
        <v>0</v>
      </c>
      <c r="AB57" s="6">
        <f>'Final (ha)'!AB57*2.471044</f>
        <v>0</v>
      </c>
      <c r="AC57" s="6">
        <f>'Final (ha)'!AC57*2.471044</f>
        <v>723.95683404839997</v>
      </c>
      <c r="AD57" s="6">
        <f>'Final (ha)'!AD57*2.471044</f>
        <v>0</v>
      </c>
      <c r="AE57" s="6">
        <f>'Final (ha)'!AE57*2.471044</f>
        <v>119.28964909999999</v>
      </c>
      <c r="AF57" s="6">
        <f>'Final (ha)'!AF57*2.471044</f>
        <v>15.8982028872</v>
      </c>
      <c r="AG57" s="6">
        <f>'Final (ha)'!AG57*2.471044</f>
        <v>93183.483139870004</v>
      </c>
      <c r="AH57" s="6">
        <f>'Final (ha)'!AH57*2.471044</f>
        <v>1512.4395458600002</v>
      </c>
      <c r="AI57" s="7"/>
      <c r="AJ57" s="15">
        <f t="shared" si="0"/>
        <v>330859.97923686</v>
      </c>
      <c r="AK57" s="15">
        <f t="shared" si="1"/>
        <v>237676.49609699001</v>
      </c>
      <c r="AL57" s="6" t="str">
        <f t="shared" si="2"/>
        <v>FairfieldRaster 1</v>
      </c>
    </row>
    <row r="58" spans="1:38" s="6" customFormat="1" x14ac:dyDescent="0.25">
      <c r="A58" s="6">
        <f>'Final (ha)'!A58</f>
        <v>0</v>
      </c>
      <c r="B58" s="6" t="str">
        <f>'Final (ha)'!B58</f>
        <v>Raster 2</v>
      </c>
      <c r="C58" s="6" t="str">
        <f>'Final (ha)'!C58</f>
        <v>Fairfield</v>
      </c>
      <c r="D58" s="6" t="str">
        <f>'Final (ha)'!D58</f>
        <v>Housatonic</v>
      </c>
      <c r="E58" s="6" t="str">
        <f>'Final (ha)'!E58</f>
        <v>Fairfield</v>
      </c>
      <c r="F58" s="6" t="str">
        <f>'Final (ha)'!F58</f>
        <v>Fixed</v>
      </c>
      <c r="G58" s="6" t="str">
        <f>'Final (ha)'!G58</f>
        <v>NYS GCM Max</v>
      </c>
      <c r="H58" s="6" t="str">
        <f>'Final (ha)'!H58</f>
        <v>Protect None</v>
      </c>
      <c r="I58" s="6">
        <f>'Final (ha)'!I58</f>
        <v>0</v>
      </c>
      <c r="J58" s="6">
        <f>'Final (ha)'!J58*2.471044</f>
        <v>3903.2672800099999</v>
      </c>
      <c r="K58" s="6">
        <f>'Final (ha)'!K58*2.471044</f>
        <v>3724.3575168000002</v>
      </c>
      <c r="L58" s="6">
        <f>'Final (ha)'!L58*2.471044</f>
        <v>193.92135551000001</v>
      </c>
      <c r="M58" s="6">
        <f>'Final (ha)'!M58*2.471044</f>
        <v>0</v>
      </c>
      <c r="N58" s="6">
        <f>'Final (ha)'!N58*2.471044</f>
        <v>14.820086389999998</v>
      </c>
      <c r="O58" s="6">
        <f>'Final (ha)'!O58*2.471044</f>
        <v>11.86718881</v>
      </c>
      <c r="P58" s="6">
        <f>'Final (ha)'!P58*2.471044</f>
        <v>0</v>
      </c>
      <c r="Q58" s="6">
        <f>'Final (ha)'!Q58*2.471044</f>
        <v>39.864117329999999</v>
      </c>
      <c r="R58" s="6">
        <f>'Final (ha)'!R58*2.471044</f>
        <v>0</v>
      </c>
      <c r="S58" s="6">
        <f>'Final (ha)'!S58*2.471044</f>
        <v>125.52285759</v>
      </c>
      <c r="T58" s="6">
        <f>'Final (ha)'!T58*2.471044</f>
        <v>0</v>
      </c>
      <c r="U58" s="6">
        <f>'Final (ha)'!U58*2.471044</f>
        <v>0</v>
      </c>
      <c r="V58" s="6">
        <f>'Final (ha)'!V58*2.471044</f>
        <v>0</v>
      </c>
      <c r="W58" s="6">
        <f>'Final (ha)'!W58*2.471044</f>
        <v>0</v>
      </c>
      <c r="X58" s="6">
        <f>'Final (ha)'!X58*2.471044</f>
        <v>71.03633739</v>
      </c>
      <c r="Y58" s="6">
        <f>'Final (ha)'!Y58*2.471044</f>
        <v>4.1945971899999996</v>
      </c>
      <c r="Z58" s="6">
        <f>'Final (ha)'!Z58*2.471044</f>
        <v>913.46465787</v>
      </c>
      <c r="AA58" s="6">
        <f>'Final (ha)'!AA58*2.471044</f>
        <v>0</v>
      </c>
      <c r="AB58" s="6">
        <f>'Final (ha)'!AB58*2.471044</f>
        <v>0</v>
      </c>
      <c r="AC58" s="6">
        <f>'Final (ha)'!AC58*2.471044</f>
        <v>180.26883741</v>
      </c>
      <c r="AD58" s="6">
        <f>'Final (ha)'!AD58*2.471044</f>
        <v>0</v>
      </c>
      <c r="AE58" s="6">
        <f>'Final (ha)'!AE58*2.471044</f>
        <v>0</v>
      </c>
      <c r="AF58" s="6">
        <f>'Final (ha)'!AF58*2.471044</f>
        <v>4.5899642299999996</v>
      </c>
      <c r="AG58" s="6">
        <f>'Final (ha)'!AG58*2.471044</f>
        <v>3909.1545423399998</v>
      </c>
      <c r="AH58" s="6">
        <f>'Final (ha)'!AH58*2.471044</f>
        <v>0</v>
      </c>
      <c r="AI58" s="7"/>
      <c r="AJ58" s="15">
        <f t="shared" si="0"/>
        <v>13096.329338869999</v>
      </c>
      <c r="AK58" s="15">
        <f t="shared" si="1"/>
        <v>9187.1747965299983</v>
      </c>
      <c r="AL58" s="6" t="str">
        <f t="shared" si="2"/>
        <v>FairfieldRaster 2</v>
      </c>
    </row>
    <row r="59" spans="1:38" s="6" customFormat="1" x14ac:dyDescent="0.25">
      <c r="A59" s="6">
        <f>'Final (ha)'!A59</f>
        <v>2010</v>
      </c>
      <c r="B59" s="6" t="str">
        <f>'Final (ha)'!B59</f>
        <v>Raster 2</v>
      </c>
      <c r="C59" s="6" t="str">
        <f>'Final (ha)'!C59</f>
        <v>Fairfield</v>
      </c>
      <c r="D59" s="6" t="str">
        <f>'Final (ha)'!D59</f>
        <v>Housatonic</v>
      </c>
      <c r="E59" s="6" t="str">
        <f>'Final (ha)'!E59</f>
        <v>Fairfield</v>
      </c>
      <c r="F59" s="6" t="str">
        <f>'Final (ha)'!F59</f>
        <v>Fixed</v>
      </c>
      <c r="G59" s="6" t="str">
        <f>'Final (ha)'!G59</f>
        <v>NYS GCM Max</v>
      </c>
      <c r="H59" s="6" t="str">
        <f>'Final (ha)'!H59</f>
        <v>Protect None</v>
      </c>
      <c r="I59" s="6">
        <f>'Final (ha)'!I59</f>
        <v>0</v>
      </c>
      <c r="J59" s="6">
        <f>'Final (ha)'!J59*2.471044</f>
        <v>3881.8690273876</v>
      </c>
      <c r="K59" s="6">
        <f>'Final (ha)'!K59*2.471044</f>
        <v>3699.7607448240001</v>
      </c>
      <c r="L59" s="6">
        <f>'Final (ha)'!L59*2.471044</f>
        <v>193.92135551000001</v>
      </c>
      <c r="M59" s="6">
        <f>'Final (ha)'!M59*2.471044</f>
        <v>0</v>
      </c>
      <c r="N59" s="6">
        <f>'Final (ha)'!N59*2.471044</f>
        <v>14.6115302764</v>
      </c>
      <c r="O59" s="6">
        <f>'Final (ha)'!O59*2.471044</f>
        <v>10.380855843999999</v>
      </c>
      <c r="P59" s="6">
        <f>'Final (ha)'!P59*2.471044</f>
        <v>24.8053280896</v>
      </c>
      <c r="Q59" s="6">
        <f>'Final (ha)'!Q59*2.471044</f>
        <v>42.164412189600007</v>
      </c>
      <c r="R59" s="6">
        <f>'Final (ha)'!R59*2.471044</f>
        <v>0</v>
      </c>
      <c r="S59" s="6">
        <f>'Final (ha)'!S59*2.471044</f>
        <v>125.52285759</v>
      </c>
      <c r="T59" s="6">
        <f>'Final (ha)'!T59*2.471044</f>
        <v>0.50903506399999998</v>
      </c>
      <c r="U59" s="6">
        <f>'Final (ha)'!U59*2.471044</f>
        <v>0</v>
      </c>
      <c r="V59" s="6">
        <f>'Final (ha)'!V59*2.471044</f>
        <v>0</v>
      </c>
      <c r="W59" s="6">
        <f>'Final (ha)'!W59*2.471044</f>
        <v>0</v>
      </c>
      <c r="X59" s="6">
        <f>'Final (ha)'!X59*2.471044</f>
        <v>48.728987679999996</v>
      </c>
      <c r="Y59" s="6">
        <f>'Final (ha)'!Y59*2.471044</f>
        <v>1.8347501700000002</v>
      </c>
      <c r="Z59" s="6">
        <f>'Final (ha)'!Z59*2.471044</f>
        <v>938.1318546</v>
      </c>
      <c r="AA59" s="6">
        <f>'Final (ha)'!AA59*2.471044</f>
        <v>0</v>
      </c>
      <c r="AB59" s="6">
        <f>'Final (ha)'!AB59*2.471044</f>
        <v>0</v>
      </c>
      <c r="AC59" s="6">
        <f>'Final (ha)'!AC59*2.471044</f>
        <v>179.77759386279999</v>
      </c>
      <c r="AD59" s="6">
        <f>'Final (ha)'!AD59*2.471044</f>
        <v>0</v>
      </c>
      <c r="AE59" s="6">
        <f>'Final (ha)'!AE59*2.471044</f>
        <v>0</v>
      </c>
      <c r="AF59" s="6">
        <f>'Final (ha)'!AF59*2.471044</f>
        <v>3.7582108195999999</v>
      </c>
      <c r="AG59" s="6">
        <f>'Final (ha)'!AG59*2.471044</f>
        <v>3909.1545423399998</v>
      </c>
      <c r="AH59" s="6">
        <f>'Final (ha)'!AH59*2.471044</f>
        <v>21.398252622399998</v>
      </c>
      <c r="AI59" s="7"/>
      <c r="AJ59" s="15">
        <f t="shared" si="0"/>
        <v>13096.32933887</v>
      </c>
      <c r="AK59" s="15">
        <f t="shared" si="1"/>
        <v>9187.1747965300001</v>
      </c>
      <c r="AL59" s="6" t="str">
        <f t="shared" si="2"/>
        <v>FairfieldRaster 2</v>
      </c>
    </row>
    <row r="60" spans="1:38" s="6" customFormat="1" x14ac:dyDescent="0.25">
      <c r="A60" s="6">
        <f>'Final (ha)'!A60</f>
        <v>2025</v>
      </c>
      <c r="B60" s="6" t="str">
        <f>'Final (ha)'!B60</f>
        <v>Raster 2</v>
      </c>
      <c r="C60" s="6" t="str">
        <f>'Final (ha)'!C60</f>
        <v>Fairfield</v>
      </c>
      <c r="D60" s="6" t="str">
        <f>'Final (ha)'!D60</f>
        <v>Housatonic</v>
      </c>
      <c r="E60" s="6" t="str">
        <f>'Final (ha)'!E60</f>
        <v>Fairfield</v>
      </c>
      <c r="F60" s="6" t="str">
        <f>'Final (ha)'!F60</f>
        <v>Fixed</v>
      </c>
      <c r="G60" s="6" t="str">
        <f>'Final (ha)'!G60</f>
        <v>NYS GCM Max</v>
      </c>
      <c r="H60" s="6" t="str">
        <f>'Final (ha)'!H60</f>
        <v>Protect None</v>
      </c>
      <c r="I60" s="6">
        <f>'Final (ha)'!I60</f>
        <v>8.2799999999999999E-2</v>
      </c>
      <c r="J60" s="6">
        <f>'Final (ha)'!J60*2.471044</f>
        <v>3879.203018016</v>
      </c>
      <c r="K60" s="6">
        <f>'Final (ha)'!K60*2.471044</f>
        <v>3698.1357862896002</v>
      </c>
      <c r="L60" s="6">
        <f>'Final (ha)'!L60*2.471044</f>
        <v>193.92135551000001</v>
      </c>
      <c r="M60" s="6">
        <f>'Final (ha)'!M60*2.471044</f>
        <v>0</v>
      </c>
      <c r="N60" s="6">
        <f>'Final (ha)'!N60*2.471044</f>
        <v>14.610047649999998</v>
      </c>
      <c r="O60" s="6">
        <f>'Final (ha)'!O60*2.471044</f>
        <v>10.3262457716</v>
      </c>
      <c r="P60" s="6">
        <f>'Final (ha)'!P60*2.471044</f>
        <v>12.093536440399999</v>
      </c>
      <c r="Q60" s="6">
        <f>'Final (ha)'!Q60*2.471044</f>
        <v>58.438707973600003</v>
      </c>
      <c r="R60" s="6">
        <f>'Final (ha)'!R60*2.471044</f>
        <v>0</v>
      </c>
      <c r="S60" s="6">
        <f>'Final (ha)'!S60*2.471044</f>
        <v>125.51989233720001</v>
      </c>
      <c r="T60" s="6">
        <f>'Final (ha)'!T60*2.471044</f>
        <v>0.49692694840000001</v>
      </c>
      <c r="U60" s="6">
        <f>'Final (ha)'!U60*2.471044</f>
        <v>0</v>
      </c>
      <c r="V60" s="6">
        <f>'Final (ha)'!V60*2.471044</f>
        <v>0</v>
      </c>
      <c r="W60" s="6">
        <f>'Final (ha)'!W60*2.471044</f>
        <v>0</v>
      </c>
      <c r="X60" s="6">
        <f>'Final (ha)'!X60*2.471044</f>
        <v>48.728987679999996</v>
      </c>
      <c r="Y60" s="6">
        <f>'Final (ha)'!Y60*2.471044</f>
        <v>0.51891924</v>
      </c>
      <c r="Z60" s="6">
        <f>'Final (ha)'!Z60*2.471044</f>
        <v>939.46350021160004</v>
      </c>
      <c r="AA60" s="6">
        <f>'Final (ha)'!AA60*2.471044</f>
        <v>0</v>
      </c>
      <c r="AB60" s="6">
        <f>'Final (ha)'!AB60*2.471044</f>
        <v>0</v>
      </c>
      <c r="AC60" s="6">
        <f>'Final (ha)'!AC60*2.471044</f>
        <v>178.02710629320001</v>
      </c>
      <c r="AD60" s="6">
        <f>'Final (ha)'!AD60*2.471044</f>
        <v>0</v>
      </c>
      <c r="AE60" s="6">
        <f>'Final (ha)'!AE60*2.471044</f>
        <v>0</v>
      </c>
      <c r="AF60" s="6">
        <f>'Final (ha)'!AF60*2.471044</f>
        <v>3.6265041743999999</v>
      </c>
      <c r="AG60" s="6">
        <f>'Final (ha)'!AG60*2.471044</f>
        <v>3909.1545423399998</v>
      </c>
      <c r="AH60" s="6">
        <f>'Final (ha)'!AH60*2.471044</f>
        <v>24.064261993999999</v>
      </c>
      <c r="AI60" s="7"/>
      <c r="AJ60" s="15">
        <f t="shared" si="0"/>
        <v>13096.329338870002</v>
      </c>
      <c r="AK60" s="15">
        <f t="shared" si="1"/>
        <v>9187.1747965300019</v>
      </c>
      <c r="AL60" s="6" t="str">
        <f t="shared" si="2"/>
        <v>FairfieldRaster 2</v>
      </c>
    </row>
    <row r="61" spans="1:38" s="6" customFormat="1" x14ac:dyDescent="0.25">
      <c r="A61" s="6">
        <f>'Final (ha)'!A61</f>
        <v>2040</v>
      </c>
      <c r="B61" s="6" t="str">
        <f>'Final (ha)'!B61</f>
        <v>Raster 2</v>
      </c>
      <c r="C61" s="6" t="str">
        <f>'Final (ha)'!C61</f>
        <v>Fairfield</v>
      </c>
      <c r="D61" s="6" t="str">
        <f>'Final (ha)'!D61</f>
        <v>Housatonic</v>
      </c>
      <c r="E61" s="6" t="str">
        <f>'Final (ha)'!E61</f>
        <v>Fairfield</v>
      </c>
      <c r="F61" s="6" t="str">
        <f>'Final (ha)'!F61</f>
        <v>Fixed</v>
      </c>
      <c r="G61" s="6" t="str">
        <f>'Final (ha)'!G61</f>
        <v>NYS GCM Max</v>
      </c>
      <c r="H61" s="6" t="str">
        <f>'Final (ha)'!H61</f>
        <v>Protect None</v>
      </c>
      <c r="I61" s="6">
        <f>'Final (ha)'!I61</f>
        <v>0.17169999999999999</v>
      </c>
      <c r="J61" s="6">
        <f>'Final (ha)'!J61*2.471044</f>
        <v>3875.266644924</v>
      </c>
      <c r="K61" s="6">
        <f>'Final (ha)'!K61*2.471044</f>
        <v>3691.6473189544004</v>
      </c>
      <c r="L61" s="6">
        <f>'Final (ha)'!L61*2.471044</f>
        <v>193.92135551000001</v>
      </c>
      <c r="M61" s="6">
        <f>'Final (ha)'!M61*2.471044</f>
        <v>0</v>
      </c>
      <c r="N61" s="6">
        <f>'Final (ha)'!N61*2.471044</f>
        <v>14.6068352928</v>
      </c>
      <c r="O61" s="6">
        <f>'Final (ha)'!O61*2.471044</f>
        <v>10.2021993628</v>
      </c>
      <c r="P61" s="6">
        <f>'Final (ha)'!P61*2.471044</f>
        <v>17.000041406799998</v>
      </c>
      <c r="Q61" s="6">
        <f>'Final (ha)'!Q61*2.471044</f>
        <v>60.337952391999998</v>
      </c>
      <c r="R61" s="6">
        <f>'Final (ha)'!R61*2.471044</f>
        <v>0</v>
      </c>
      <c r="S61" s="6">
        <f>'Final (ha)'!S61*2.471044</f>
        <v>122.42293289200001</v>
      </c>
      <c r="T61" s="6">
        <f>'Final (ha)'!T61*2.471044</f>
        <v>0.78109700839999996</v>
      </c>
      <c r="U61" s="6">
        <f>'Final (ha)'!U61*2.471044</f>
        <v>0</v>
      </c>
      <c r="V61" s="6">
        <f>'Final (ha)'!V61*2.471044</f>
        <v>0</v>
      </c>
      <c r="W61" s="6">
        <f>'Final (ha)'!W61*2.471044</f>
        <v>0</v>
      </c>
      <c r="X61" s="6">
        <f>'Final (ha)'!X61*2.471044</f>
        <v>48.537481769999999</v>
      </c>
      <c r="Y61" s="6">
        <f>'Final (ha)'!Y61*2.471044</f>
        <v>0.50038641000000006</v>
      </c>
      <c r="Z61" s="6">
        <f>'Final (ha)'!Z61*2.471044</f>
        <v>942.82090769440003</v>
      </c>
      <c r="AA61" s="6">
        <f>'Final (ha)'!AA61*2.471044</f>
        <v>0</v>
      </c>
      <c r="AB61" s="6">
        <f>'Final (ha)'!AB61*2.471044</f>
        <v>0</v>
      </c>
      <c r="AC61" s="6">
        <f>'Final (ha)'!AC61*2.471044</f>
        <v>177.55563109799999</v>
      </c>
      <c r="AD61" s="6">
        <f>'Final (ha)'!AD61*2.471044</f>
        <v>0</v>
      </c>
      <c r="AE61" s="6">
        <f>'Final (ha)'!AE61*2.471044</f>
        <v>0</v>
      </c>
      <c r="AF61" s="6">
        <f>'Final (ha)'!AF61*2.471044</f>
        <v>3.5733767284</v>
      </c>
      <c r="AG61" s="6">
        <f>'Final (ha)'!AG61*2.471044</f>
        <v>3909.1545423399998</v>
      </c>
      <c r="AH61" s="6">
        <f>'Final (ha)'!AH61*2.471044</f>
        <v>28.000635085999999</v>
      </c>
      <c r="AI61" s="7"/>
      <c r="AJ61" s="15">
        <f t="shared" si="0"/>
        <v>13096.329338869999</v>
      </c>
      <c r="AK61" s="15">
        <f t="shared" si="1"/>
        <v>9187.1747965299983</v>
      </c>
      <c r="AL61" s="6" t="str">
        <f t="shared" si="2"/>
        <v>FairfieldRaster 2</v>
      </c>
    </row>
    <row r="62" spans="1:38" s="6" customFormat="1" x14ac:dyDescent="0.25">
      <c r="A62" s="6">
        <f>'Final (ha)'!A62</f>
        <v>2055</v>
      </c>
      <c r="B62" s="6" t="str">
        <f>'Final (ha)'!B62</f>
        <v>Raster 2</v>
      </c>
      <c r="C62" s="6" t="str">
        <f>'Final (ha)'!C62</f>
        <v>Fairfield</v>
      </c>
      <c r="D62" s="6" t="str">
        <f>'Final (ha)'!D62</f>
        <v>Housatonic</v>
      </c>
      <c r="E62" s="6" t="str">
        <f>'Final (ha)'!E62</f>
        <v>Fairfield</v>
      </c>
      <c r="F62" s="6" t="str">
        <f>'Final (ha)'!F62</f>
        <v>Fixed</v>
      </c>
      <c r="G62" s="6" t="str">
        <f>'Final (ha)'!G62</f>
        <v>NYS GCM Max</v>
      </c>
      <c r="H62" s="6" t="str">
        <f>'Final (ha)'!H62</f>
        <v>Protect None</v>
      </c>
      <c r="I62" s="6">
        <f>'Final (ha)'!I62</f>
        <v>0.2606</v>
      </c>
      <c r="J62" s="6">
        <f>'Final (ha)'!J62*2.471044</f>
        <v>3872.2512299308</v>
      </c>
      <c r="K62" s="6">
        <f>'Final (ha)'!K62*2.471044</f>
        <v>3687.9835020156002</v>
      </c>
      <c r="L62" s="6">
        <f>'Final (ha)'!L62*2.471044</f>
        <v>193.92135551000001</v>
      </c>
      <c r="M62" s="6">
        <f>'Final (ha)'!M62*2.471044</f>
        <v>0</v>
      </c>
      <c r="N62" s="6">
        <f>'Final (ha)'!N62*2.471044</f>
        <v>14.60387004</v>
      </c>
      <c r="O62" s="6">
        <f>'Final (ha)'!O62*2.471044</f>
        <v>10.052948305199999</v>
      </c>
      <c r="P62" s="6">
        <f>'Final (ha)'!P62*2.471044</f>
        <v>18.627223880799999</v>
      </c>
      <c r="Q62" s="6">
        <f>'Final (ha)'!Q62*2.471044</f>
        <v>62.832224205599999</v>
      </c>
      <c r="R62" s="6">
        <f>'Final (ha)'!R62*2.471044</f>
        <v>0</v>
      </c>
      <c r="S62" s="6">
        <f>'Final (ha)'!S62*2.471044</f>
        <v>116.8571533864</v>
      </c>
      <c r="T62" s="6">
        <f>'Final (ha)'!T62*2.471044</f>
        <v>0.68472629240000005</v>
      </c>
      <c r="U62" s="6">
        <f>'Final (ha)'!U62*2.471044</f>
        <v>0</v>
      </c>
      <c r="V62" s="6">
        <f>'Final (ha)'!V62*2.471044</f>
        <v>0</v>
      </c>
      <c r="W62" s="6">
        <f>'Final (ha)'!W62*2.471044</f>
        <v>0</v>
      </c>
      <c r="X62" s="6">
        <f>'Final (ha)'!X62*2.471044</f>
        <v>48.537481769999999</v>
      </c>
      <c r="Y62" s="6">
        <f>'Final (ha)'!Y62*2.471044</f>
        <v>0.3706566</v>
      </c>
      <c r="Z62" s="6">
        <f>'Final (ha)'!Z62*2.471044</f>
        <v>948.62020085799998</v>
      </c>
      <c r="AA62" s="6">
        <f>'Final (ha)'!AA62*2.471044</f>
        <v>0</v>
      </c>
      <c r="AB62" s="6">
        <f>'Final (ha)'!AB62*2.471044</f>
        <v>0</v>
      </c>
      <c r="AC62" s="6">
        <f>'Final (ha)'!AC62*2.471044</f>
        <v>177.2761560216</v>
      </c>
      <c r="AD62" s="6">
        <f>'Final (ha)'!AD62*2.471044</f>
        <v>0</v>
      </c>
      <c r="AE62" s="6">
        <f>'Final (ha)'!AE62*2.471044</f>
        <v>0</v>
      </c>
      <c r="AF62" s="6">
        <f>'Final (ha)'!AF62*2.471044</f>
        <v>3.5397705300000002</v>
      </c>
      <c r="AG62" s="6">
        <f>'Final (ha)'!AG62*2.471044</f>
        <v>3909.1545423399998</v>
      </c>
      <c r="AH62" s="6">
        <f>'Final (ha)'!AH62*2.471044</f>
        <v>31.016050079199999</v>
      </c>
      <c r="AI62" s="7"/>
      <c r="AJ62" s="15">
        <f t="shared" si="0"/>
        <v>13096.329091765601</v>
      </c>
      <c r="AK62" s="15">
        <f t="shared" si="1"/>
        <v>9187.1745494256011</v>
      </c>
      <c r="AL62" s="6" t="str">
        <f t="shared" si="2"/>
        <v>FairfieldRaster 2</v>
      </c>
    </row>
    <row r="63" spans="1:38" s="6" customFormat="1" x14ac:dyDescent="0.25">
      <c r="A63" s="6">
        <f>'Final (ha)'!A63</f>
        <v>2070</v>
      </c>
      <c r="B63" s="6" t="str">
        <f>'Final (ha)'!B63</f>
        <v>Raster 2</v>
      </c>
      <c r="C63" s="6" t="str">
        <f>'Final (ha)'!C63</f>
        <v>Fairfield</v>
      </c>
      <c r="D63" s="6" t="str">
        <f>'Final (ha)'!D63</f>
        <v>Housatonic</v>
      </c>
      <c r="E63" s="6" t="str">
        <f>'Final (ha)'!E63</f>
        <v>Fairfield</v>
      </c>
      <c r="F63" s="6" t="str">
        <f>'Final (ha)'!F63</f>
        <v>Fixed</v>
      </c>
      <c r="G63" s="6" t="str">
        <f>'Final (ha)'!G63</f>
        <v>NYS GCM Max</v>
      </c>
      <c r="H63" s="6" t="str">
        <f>'Final (ha)'!H63</f>
        <v>Protect None</v>
      </c>
      <c r="I63" s="6">
        <f>'Final (ha)'!I63</f>
        <v>0.40029999999999999</v>
      </c>
      <c r="J63" s="6">
        <f>'Final (ha)'!J63*2.471044</f>
        <v>3863.3784522400001</v>
      </c>
      <c r="K63" s="6">
        <f>'Final (ha)'!K63*2.471044</f>
        <v>3680.5861846972002</v>
      </c>
      <c r="L63" s="6">
        <f>'Final (ha)'!L63*2.471044</f>
        <v>193.92135551000001</v>
      </c>
      <c r="M63" s="6">
        <f>'Final (ha)'!M63*2.471044</f>
        <v>0</v>
      </c>
      <c r="N63" s="6">
        <f>'Final (ha)'!N63*2.471044</f>
        <v>14.498109356800001</v>
      </c>
      <c r="O63" s="6">
        <f>'Final (ha)'!O63*2.471044</f>
        <v>9.3818127548000003</v>
      </c>
      <c r="P63" s="6">
        <f>'Final (ha)'!P63*2.471044</f>
        <v>23.533728847199999</v>
      </c>
      <c r="Q63" s="6">
        <f>'Final (ha)'!Q63*2.471044</f>
        <v>66.844211243999993</v>
      </c>
      <c r="R63" s="6">
        <f>'Final (ha)'!R63*2.471044</f>
        <v>0</v>
      </c>
      <c r="S63" s="6">
        <f>'Final (ha)'!S63*2.471044</f>
        <v>98.755767668800004</v>
      </c>
      <c r="T63" s="6">
        <f>'Final (ha)'!T63*2.471044</f>
        <v>0.59329766439999998</v>
      </c>
      <c r="U63" s="6">
        <f>'Final (ha)'!U63*2.471044</f>
        <v>0</v>
      </c>
      <c r="V63" s="6">
        <f>'Final (ha)'!V63*2.471044</f>
        <v>0</v>
      </c>
      <c r="W63" s="6">
        <f>'Final (ha)'!W63*2.471044</f>
        <v>0</v>
      </c>
      <c r="X63" s="6">
        <f>'Final (ha)'!X63*2.471044</f>
        <v>48.537481769999999</v>
      </c>
      <c r="Y63" s="6">
        <f>'Final (ha)'!Y63*2.471044</f>
        <v>0.3706566</v>
      </c>
      <c r="Z63" s="6">
        <f>'Final (ha)'!Z63*2.471044</f>
        <v>966.90913881519998</v>
      </c>
      <c r="AA63" s="6">
        <f>'Final (ha)'!AA63*2.471044</f>
        <v>0</v>
      </c>
      <c r="AB63" s="6">
        <f>'Final (ha)'!AB63*2.471044</f>
        <v>0</v>
      </c>
      <c r="AC63" s="6">
        <f>'Final (ha)'!AC63*2.471044</f>
        <v>176.5756150476</v>
      </c>
      <c r="AD63" s="6">
        <f>'Final (ha)'!AD63*2.471044</f>
        <v>0</v>
      </c>
      <c r="AE63" s="6">
        <f>'Final (ha)'!AE63*2.471044</f>
        <v>0</v>
      </c>
      <c r="AF63" s="6">
        <f>'Final (ha)'!AF63*2.471044</f>
        <v>3.4001565439999997</v>
      </c>
      <c r="AG63" s="6">
        <f>'Final (ha)'!AG63*2.471044</f>
        <v>3909.1545423399998</v>
      </c>
      <c r="AH63" s="6">
        <f>'Final (ha)'!AH63*2.471044</f>
        <v>39.888827769999999</v>
      </c>
      <c r="AI63" s="7"/>
      <c r="AJ63" s="15">
        <f t="shared" si="0"/>
        <v>13096.329338870002</v>
      </c>
      <c r="AK63" s="15">
        <f t="shared" si="1"/>
        <v>9187.1747965300019</v>
      </c>
      <c r="AL63" s="6" t="str">
        <f t="shared" si="2"/>
        <v>FairfieldRaster 2</v>
      </c>
    </row>
    <row r="64" spans="1:38" s="6" customFormat="1" x14ac:dyDescent="0.25">
      <c r="A64" s="6">
        <f>'Final (ha)'!A64</f>
        <v>2085</v>
      </c>
      <c r="B64" s="6" t="str">
        <f>'Final (ha)'!B64</f>
        <v>Raster 2</v>
      </c>
      <c r="C64" s="6" t="str">
        <f>'Final (ha)'!C64</f>
        <v>Fairfield</v>
      </c>
      <c r="D64" s="6" t="str">
        <f>'Final (ha)'!D64</f>
        <v>Housatonic</v>
      </c>
      <c r="E64" s="6" t="str">
        <f>'Final (ha)'!E64</f>
        <v>Fairfield</v>
      </c>
      <c r="F64" s="6" t="str">
        <f>'Final (ha)'!F64</f>
        <v>Fixed</v>
      </c>
      <c r="G64" s="6" t="str">
        <f>'Final (ha)'!G64</f>
        <v>NYS GCM Max</v>
      </c>
      <c r="H64" s="6" t="str">
        <f>'Final (ha)'!H64</f>
        <v>Protect None</v>
      </c>
      <c r="I64" s="6">
        <f>'Final (ha)'!I64</f>
        <v>0.54</v>
      </c>
      <c r="J64" s="6">
        <f>'Final (ha)'!J64*2.471044</f>
        <v>3803.7057048928004</v>
      </c>
      <c r="K64" s="6">
        <f>'Final (ha)'!K64*2.471044</f>
        <v>3647.7215466016</v>
      </c>
      <c r="L64" s="6">
        <f>'Final (ha)'!L64*2.471044</f>
        <v>193.61247501000003</v>
      </c>
      <c r="M64" s="6">
        <f>'Final (ha)'!M64*2.471044</f>
        <v>0</v>
      </c>
      <c r="N64" s="6">
        <f>'Final (ha)'!N64*2.471044</f>
        <v>12.180764293600001</v>
      </c>
      <c r="O64" s="6">
        <f>'Final (ha)'!O64*2.471044</f>
        <v>9.1707855972000001</v>
      </c>
      <c r="P64" s="6">
        <f>'Final (ha)'!P64*2.471044</f>
        <v>54.026164702800003</v>
      </c>
      <c r="Q64" s="6">
        <f>'Final (ha)'!Q64*2.471044</f>
        <v>80.5031540584</v>
      </c>
      <c r="R64" s="6">
        <f>'Final (ha)'!R64*2.471044</f>
        <v>0</v>
      </c>
      <c r="S64" s="6">
        <f>'Final (ha)'!S64*2.471044</f>
        <v>79.387230588000008</v>
      </c>
      <c r="T64" s="6">
        <f>'Final (ha)'!T64*2.471044</f>
        <v>0.52707368519999998</v>
      </c>
      <c r="U64" s="6">
        <f>'Final (ha)'!U64*2.471044</f>
        <v>0</v>
      </c>
      <c r="V64" s="6">
        <f>'Final (ha)'!V64*2.471044</f>
        <v>0</v>
      </c>
      <c r="W64" s="6">
        <f>'Final (ha)'!W64*2.471044</f>
        <v>0</v>
      </c>
      <c r="X64" s="6">
        <f>'Final (ha)'!X64*2.471044</f>
        <v>47.147519519999996</v>
      </c>
      <c r="Y64" s="6">
        <f>'Final (ha)'!Y64*2.471044</f>
        <v>0.35830138</v>
      </c>
      <c r="Z64" s="6">
        <f>'Final (ha)'!Z64*2.471044</f>
        <v>987.84678883599997</v>
      </c>
      <c r="AA64" s="6">
        <f>'Final (ha)'!AA64*2.471044</f>
        <v>0</v>
      </c>
      <c r="AB64" s="6">
        <f>'Final (ha)'!AB64*2.471044</f>
        <v>0</v>
      </c>
      <c r="AC64" s="6">
        <f>'Final (ha)'!AC64*2.471044</f>
        <v>168.13650557879998</v>
      </c>
      <c r="AD64" s="6">
        <f>'Final (ha)'!AD64*2.471044</f>
        <v>0</v>
      </c>
      <c r="AE64" s="6">
        <f>'Final (ha)'!AE64*2.471044</f>
        <v>0</v>
      </c>
      <c r="AF64" s="6">
        <f>'Final (ha)'!AF64*2.471044</f>
        <v>3.2889595639999998</v>
      </c>
      <c r="AG64" s="6">
        <f>'Final (ha)'!AG64*2.471044</f>
        <v>3909.1545423399998</v>
      </c>
      <c r="AH64" s="6">
        <f>'Final (ha)'!AH64*2.471044</f>
        <v>99.561575117199993</v>
      </c>
      <c r="AI64" s="7"/>
      <c r="AJ64" s="15">
        <f t="shared" si="0"/>
        <v>13096.329091765601</v>
      </c>
      <c r="AK64" s="15">
        <f t="shared" si="1"/>
        <v>9187.1745494256011</v>
      </c>
      <c r="AL64" s="6" t="str">
        <f t="shared" si="2"/>
        <v>FairfieldRaster 2</v>
      </c>
    </row>
    <row r="65" spans="1:38" s="6" customFormat="1" x14ac:dyDescent="0.25">
      <c r="A65" s="6">
        <f>'Final (ha)'!A65</f>
        <v>2100</v>
      </c>
      <c r="B65" s="6" t="str">
        <f>'Final (ha)'!B65</f>
        <v>Raster 2</v>
      </c>
      <c r="C65" s="6" t="str">
        <f>'Final (ha)'!C65</f>
        <v>Fairfield</v>
      </c>
      <c r="D65" s="6" t="str">
        <f>'Final (ha)'!D65</f>
        <v>Housatonic</v>
      </c>
      <c r="E65" s="6" t="str">
        <f>'Final (ha)'!E65</f>
        <v>Fairfield</v>
      </c>
      <c r="F65" s="6" t="str">
        <f>'Final (ha)'!F65</f>
        <v>Fixed</v>
      </c>
      <c r="G65" s="6" t="str">
        <f>'Final (ha)'!G65</f>
        <v>NYS GCM Max</v>
      </c>
      <c r="H65" s="6" t="str">
        <f>'Final (ha)'!H65</f>
        <v>Protect None</v>
      </c>
      <c r="I65" s="6">
        <f>'Final (ha)'!I65</f>
        <v>0.6734</v>
      </c>
      <c r="J65" s="6">
        <f>'Final (ha)'!J65*2.471044</f>
        <v>3778.4820290539997</v>
      </c>
      <c r="K65" s="6">
        <f>'Final (ha)'!K65*2.471044</f>
        <v>3629.3379676591999</v>
      </c>
      <c r="L65" s="6">
        <f>'Final (ha)'!L65*2.471044</f>
        <v>193.57343251479998</v>
      </c>
      <c r="M65" s="6">
        <f>'Final (ha)'!M65*2.471044</f>
        <v>0</v>
      </c>
      <c r="N65" s="6">
        <f>'Final (ha)'!N65*2.471044</f>
        <v>11.047543515199999</v>
      </c>
      <c r="O65" s="6">
        <f>'Final (ha)'!O65*2.471044</f>
        <v>9.0321600287999999</v>
      </c>
      <c r="P65" s="6">
        <f>'Final (ha)'!P65*2.471044</f>
        <v>56.376374651200003</v>
      </c>
      <c r="Q65" s="6">
        <f>'Final (ha)'!Q65*2.471044</f>
        <v>107.5119120828</v>
      </c>
      <c r="R65" s="6">
        <f>'Final (ha)'!R65*2.471044</f>
        <v>0</v>
      </c>
      <c r="S65" s="6">
        <f>'Final (ha)'!S65*2.471044</f>
        <v>64.858974494400002</v>
      </c>
      <c r="T65" s="6">
        <f>'Final (ha)'!T65*2.471044</f>
        <v>0.4588728708</v>
      </c>
      <c r="U65" s="6">
        <f>'Final (ha)'!U65*2.471044</f>
        <v>0</v>
      </c>
      <c r="V65" s="6">
        <f>'Final (ha)'!V65*2.471044</f>
        <v>0</v>
      </c>
      <c r="W65" s="6">
        <f>'Final (ha)'!W65*2.471044</f>
        <v>0</v>
      </c>
      <c r="X65" s="6">
        <f>'Final (ha)'!X65*2.471044</f>
        <v>47.03632254</v>
      </c>
      <c r="Y65" s="6">
        <f>'Final (ha)'!Y65*2.471044</f>
        <v>0.17297308000000003</v>
      </c>
      <c r="Z65" s="6">
        <f>'Final (ha)'!Z65*2.471044</f>
        <v>1002.8378714708</v>
      </c>
      <c r="AA65" s="6">
        <f>'Final (ha)'!AA65*2.471044</f>
        <v>0</v>
      </c>
      <c r="AB65" s="6">
        <f>'Final (ha)'!AB65*2.471044</f>
        <v>0</v>
      </c>
      <c r="AC65" s="6">
        <f>'Final (ha)'!AC65*2.471044</f>
        <v>158.47793589599999</v>
      </c>
      <c r="AD65" s="6">
        <f>'Final (ha)'!AD65*2.471044</f>
        <v>0</v>
      </c>
      <c r="AE65" s="6">
        <f>'Final (ha)'!AE65*2.471044</f>
        <v>0</v>
      </c>
      <c r="AF65" s="6">
        <f>'Final (ha)'!AF65*2.471044</f>
        <v>3.1851757159999998</v>
      </c>
      <c r="AG65" s="6">
        <f>'Final (ha)'!AG65*2.471044</f>
        <v>3909.1545423399998</v>
      </c>
      <c r="AH65" s="6">
        <f>'Final (ha)'!AH65*2.471044</f>
        <v>124.78525095600001</v>
      </c>
      <c r="AI65" s="7"/>
      <c r="AJ65" s="15">
        <f t="shared" si="0"/>
        <v>13096.32933887</v>
      </c>
      <c r="AK65" s="15">
        <f t="shared" si="1"/>
        <v>9187.1747965300001</v>
      </c>
      <c r="AL65" s="6" t="str">
        <f t="shared" si="2"/>
        <v>FairfieldRaster 2</v>
      </c>
    </row>
    <row r="66" spans="1:38" s="6" customFormat="1" x14ac:dyDescent="0.25">
      <c r="A66" s="6">
        <f>'Final (ha)'!A66</f>
        <v>0</v>
      </c>
      <c r="B66" s="6" t="str">
        <f>'Final (ha)'!B66</f>
        <v>Raster 3</v>
      </c>
      <c r="C66" s="6" t="str">
        <f>'Final (ha)'!C66</f>
        <v>Fairfield</v>
      </c>
      <c r="D66" s="6" t="str">
        <f>'Final (ha)'!D66</f>
        <v>Housatonic</v>
      </c>
      <c r="E66" s="6">
        <f>'Final (ha)'!E66</f>
        <v>0</v>
      </c>
      <c r="F66" s="6" t="str">
        <f>'Final (ha)'!F66</f>
        <v>Fixed</v>
      </c>
      <c r="G66" s="6" t="str">
        <f>'Final (ha)'!G66</f>
        <v>NYS GCM Max</v>
      </c>
      <c r="H66" s="6" t="str">
        <f>'Final (ha)'!H66</f>
        <v>Protect None</v>
      </c>
      <c r="I66" s="6">
        <f>'Final (ha)'!I66</f>
        <v>0</v>
      </c>
      <c r="J66" s="6">
        <f>'Final (ha)'!J66*2.471044</f>
        <v>2680.6008864200003</v>
      </c>
      <c r="K66" s="6">
        <f>'Final (ha)'!K66*2.471044</f>
        <v>2545.1073662900003</v>
      </c>
      <c r="L66" s="6">
        <f>'Final (ha)'!L66*2.471044</f>
        <v>120.78463072000001</v>
      </c>
      <c r="M66" s="6">
        <f>'Final (ha)'!M66*2.471044</f>
        <v>0</v>
      </c>
      <c r="N66" s="6">
        <f>'Final (ha)'!N66*2.471044</f>
        <v>23.190747940000001</v>
      </c>
      <c r="O66" s="6">
        <f>'Final (ha)'!O66*2.471044</f>
        <v>19.607734139999998</v>
      </c>
      <c r="P66" s="6">
        <f>'Final (ha)'!P66*2.471044</f>
        <v>43.570683330000001</v>
      </c>
      <c r="Q66" s="6">
        <f>'Final (ha)'!Q66*2.471044</f>
        <v>208.36460769000001</v>
      </c>
      <c r="R66" s="6">
        <f>'Final (ha)'!R66*2.471044</f>
        <v>0</v>
      </c>
      <c r="S66" s="6">
        <f>'Final (ha)'!S66*2.471044</f>
        <v>182.72752619000002</v>
      </c>
      <c r="T66" s="6">
        <f>'Final (ha)'!T66*2.471044</f>
        <v>0</v>
      </c>
      <c r="U66" s="6">
        <f>'Final (ha)'!U66*2.471044</f>
        <v>0</v>
      </c>
      <c r="V66" s="6">
        <f>'Final (ha)'!V66*2.471044</f>
        <v>0</v>
      </c>
      <c r="W66" s="6">
        <f>'Final (ha)'!W66*2.471044</f>
        <v>0</v>
      </c>
      <c r="X66" s="6">
        <f>'Final (ha)'!X66*2.471044</f>
        <v>44.15137867</v>
      </c>
      <c r="Y66" s="6">
        <f>'Final (ha)'!Y66*2.471044</f>
        <v>0</v>
      </c>
      <c r="Z66" s="6">
        <f>'Final (ha)'!Z66*2.471044</f>
        <v>4851.0918046999996</v>
      </c>
      <c r="AA66" s="6">
        <f>'Final (ha)'!AA66*2.471044</f>
        <v>0</v>
      </c>
      <c r="AB66" s="6">
        <f>'Final (ha)'!AB66*2.471044</f>
        <v>0</v>
      </c>
      <c r="AC66" s="6">
        <f>'Final (ha)'!AC66*2.471044</f>
        <v>529.77947838</v>
      </c>
      <c r="AD66" s="6">
        <f>'Final (ha)'!AD66*2.471044</f>
        <v>0</v>
      </c>
      <c r="AE66" s="6">
        <f>'Final (ha)'!AE66*2.471044</f>
        <v>0</v>
      </c>
      <c r="AF66" s="6">
        <f>'Final (ha)'!AF66*2.471044</f>
        <v>4.5220105200000003</v>
      </c>
      <c r="AG66" s="6">
        <f>'Final (ha)'!AG66*2.471044</f>
        <v>349.5909499</v>
      </c>
      <c r="AH66" s="6">
        <f>'Final (ha)'!AH66*2.471044</f>
        <v>0</v>
      </c>
      <c r="AI66" s="7"/>
      <c r="AJ66" s="15">
        <f t="shared" si="0"/>
        <v>11603.089804890002</v>
      </c>
      <c r="AK66" s="15">
        <f t="shared" si="1"/>
        <v>11253.498854990001</v>
      </c>
      <c r="AL66" s="6" t="str">
        <f t="shared" si="2"/>
        <v>FairfieldRaster 3</v>
      </c>
    </row>
    <row r="67" spans="1:38" s="6" customFormat="1" x14ac:dyDescent="0.25">
      <c r="A67" s="6">
        <f>'Final (ha)'!A67</f>
        <v>2010</v>
      </c>
      <c r="B67" s="6" t="str">
        <f>'Final (ha)'!B67</f>
        <v>Raster 3</v>
      </c>
      <c r="C67" s="6" t="str">
        <f>'Final (ha)'!C67</f>
        <v>Fairfield</v>
      </c>
      <c r="D67" s="6" t="str">
        <f>'Final (ha)'!D67</f>
        <v>Housatonic</v>
      </c>
      <c r="E67" s="6">
        <f>'Final (ha)'!E67</f>
        <v>0</v>
      </c>
      <c r="F67" s="6" t="str">
        <f>'Final (ha)'!F67</f>
        <v>Fixed</v>
      </c>
      <c r="G67" s="6" t="str">
        <f>'Final (ha)'!G67</f>
        <v>NYS GCM Max</v>
      </c>
      <c r="H67" s="6" t="str">
        <f>'Final (ha)'!H67</f>
        <v>Protect None</v>
      </c>
      <c r="I67" s="6">
        <f>'Final (ha)'!I67</f>
        <v>0</v>
      </c>
      <c r="J67" s="6">
        <f>'Final (ha)'!J67*2.471044</f>
        <v>2670.2138529660001</v>
      </c>
      <c r="K67" s="6">
        <f>'Final (ha)'!K67*2.471044</f>
        <v>2509.8695375368002</v>
      </c>
      <c r="L67" s="6">
        <f>'Final (ha)'!L67*2.471044</f>
        <v>120.78463072000001</v>
      </c>
      <c r="M67" s="6">
        <f>'Final (ha)'!M67*2.471044</f>
        <v>0</v>
      </c>
      <c r="N67" s="6">
        <f>'Final (ha)'!N67*2.471044</f>
        <v>21.177094184400001</v>
      </c>
      <c r="O67" s="6">
        <f>'Final (ha)'!O67*2.471044</f>
        <v>19.111054295999999</v>
      </c>
      <c r="P67" s="6">
        <f>'Final (ha)'!P67*2.471044</f>
        <v>55.465053624000006</v>
      </c>
      <c r="Q67" s="6">
        <f>'Final (ha)'!Q67*2.471044</f>
        <v>280.36662907520002</v>
      </c>
      <c r="R67" s="6">
        <f>'Final (ha)'!R67*2.471044</f>
        <v>0</v>
      </c>
      <c r="S67" s="6">
        <f>'Final (ha)'!S67*2.471044</f>
        <v>182.37910898600001</v>
      </c>
      <c r="T67" s="6">
        <f>'Final (ha)'!T67*2.471044</f>
        <v>10.103604707200001</v>
      </c>
      <c r="U67" s="6">
        <f>'Final (ha)'!U67*2.471044</f>
        <v>0</v>
      </c>
      <c r="V67" s="6">
        <f>'Final (ha)'!V67*2.471044</f>
        <v>0</v>
      </c>
      <c r="W67" s="6">
        <f>'Final (ha)'!W67*2.471044</f>
        <v>0</v>
      </c>
      <c r="X67" s="6">
        <f>'Final (ha)'!X67*2.471044</f>
        <v>44.015471249999997</v>
      </c>
      <c r="Y67" s="6">
        <f>'Final (ha)'!Y67*2.471044</f>
        <v>0</v>
      </c>
      <c r="Z67" s="6">
        <f>'Final (ha)'!Z67*2.471044</f>
        <v>4851.5761293240002</v>
      </c>
      <c r="AA67" s="6">
        <f>'Final (ha)'!AA67*2.471044</f>
        <v>0</v>
      </c>
      <c r="AB67" s="6">
        <f>'Final (ha)'!AB67*2.471044</f>
        <v>0</v>
      </c>
      <c r="AC67" s="6">
        <f>'Final (ha)'!AC67*2.471044</f>
        <v>473.72211550920002</v>
      </c>
      <c r="AD67" s="6">
        <f>'Final (ha)'!AD67*2.471044</f>
        <v>0</v>
      </c>
      <c r="AE67" s="6">
        <f>'Final (ha)'!AE67*2.471044</f>
        <v>0</v>
      </c>
      <c r="AF67" s="6">
        <f>'Final (ha)'!AF67*2.471044</f>
        <v>4.3272922528000004</v>
      </c>
      <c r="AG67" s="6">
        <f>'Final (ha)'!AG67*2.471044</f>
        <v>349.5909499</v>
      </c>
      <c r="AH67" s="6">
        <f>'Final (ha)'!AH67*2.471044</f>
        <v>10.387033454000001</v>
      </c>
      <c r="AI67" s="7"/>
      <c r="AJ67" s="15">
        <f t="shared" ref="AJ67:AJ130" si="3">SUM(J67:AH67)</f>
        <v>11603.089557785599</v>
      </c>
      <c r="AK67" s="15">
        <f t="shared" ref="AK67:AK130" si="4">AJ67-AG67</f>
        <v>11253.498607885598</v>
      </c>
      <c r="AL67" s="6" t="str">
        <f t="shared" ref="AL67:AL130" si="5">C67&amp;B67</f>
        <v>FairfieldRaster 3</v>
      </c>
    </row>
    <row r="68" spans="1:38" s="6" customFormat="1" x14ac:dyDescent="0.25">
      <c r="A68" s="6">
        <f>'Final (ha)'!A68</f>
        <v>2025</v>
      </c>
      <c r="B68" s="6" t="str">
        <f>'Final (ha)'!B68</f>
        <v>Raster 3</v>
      </c>
      <c r="C68" s="6" t="str">
        <f>'Final (ha)'!C68</f>
        <v>Fairfield</v>
      </c>
      <c r="D68" s="6" t="str">
        <f>'Final (ha)'!D68</f>
        <v>Housatonic</v>
      </c>
      <c r="E68" s="6">
        <f>'Final (ha)'!E68</f>
        <v>0</v>
      </c>
      <c r="F68" s="6" t="str">
        <f>'Final (ha)'!F68</f>
        <v>Fixed</v>
      </c>
      <c r="G68" s="6" t="str">
        <f>'Final (ha)'!G68</f>
        <v>NYS GCM Max</v>
      </c>
      <c r="H68" s="6" t="str">
        <f>'Final (ha)'!H68</f>
        <v>Protect None</v>
      </c>
      <c r="I68" s="6">
        <f>'Final (ha)'!I68</f>
        <v>8.2799999999999999E-2</v>
      </c>
      <c r="J68" s="6">
        <f>'Final (ha)'!J68*2.471044</f>
        <v>2667.5139902916003</v>
      </c>
      <c r="K68" s="6">
        <f>'Final (ha)'!K68*2.471044</f>
        <v>2507.7367794604002</v>
      </c>
      <c r="L68" s="6">
        <f>'Final (ha)'!L68*2.471044</f>
        <v>120.78463072000001</v>
      </c>
      <c r="M68" s="6">
        <f>'Final (ha)'!M68*2.471044</f>
        <v>0</v>
      </c>
      <c r="N68" s="6">
        <f>'Final (ha)'!N68*2.471044</f>
        <v>21.164491859999998</v>
      </c>
      <c r="O68" s="6">
        <f>'Final (ha)'!O68*2.471044</f>
        <v>19.037911393599998</v>
      </c>
      <c r="P68" s="6">
        <f>'Final (ha)'!P68*2.471044</f>
        <v>31.920699287599998</v>
      </c>
      <c r="Q68" s="6">
        <f>'Final (ha)'!Q68*2.471044</f>
        <v>310.04979802080004</v>
      </c>
      <c r="R68" s="6">
        <f>'Final (ha)'!R68*2.471044</f>
        <v>0</v>
      </c>
      <c r="S68" s="6">
        <f>'Final (ha)'!S68*2.471044</f>
        <v>181.81521674519999</v>
      </c>
      <c r="T68" s="6">
        <f>'Final (ha)'!T68*2.471044</f>
        <v>11.7910806548</v>
      </c>
      <c r="U68" s="6">
        <f>'Final (ha)'!U68*2.471044</f>
        <v>0</v>
      </c>
      <c r="V68" s="6">
        <f>'Final (ha)'!V68*2.471044</f>
        <v>0</v>
      </c>
      <c r="W68" s="6">
        <f>'Final (ha)'!W68*2.471044</f>
        <v>0</v>
      </c>
      <c r="X68" s="6">
        <f>'Final (ha)'!X68*2.471044</f>
        <v>44.015471249999997</v>
      </c>
      <c r="Y68" s="6">
        <f>'Final (ha)'!Y68*2.471044</f>
        <v>0</v>
      </c>
      <c r="Z68" s="6">
        <f>'Final (ha)'!Z68*2.471044</f>
        <v>4852.4911569172</v>
      </c>
      <c r="AA68" s="6">
        <f>'Final (ha)'!AA68*2.471044</f>
        <v>0</v>
      </c>
      <c r="AB68" s="6">
        <f>'Final (ha)'!AB68*2.471044</f>
        <v>0</v>
      </c>
      <c r="AC68" s="6">
        <f>'Final (ha)'!AC68*2.471044</f>
        <v>468.0241351496</v>
      </c>
      <c r="AD68" s="6">
        <f>'Final (ha)'!AD68*2.471044</f>
        <v>0</v>
      </c>
      <c r="AE68" s="6">
        <f>'Final (ha)'!AE68*2.471044</f>
        <v>0</v>
      </c>
      <c r="AF68" s="6">
        <f>'Final (ha)'!AF68*2.471044</f>
        <v>4.0665971108000001</v>
      </c>
      <c r="AG68" s="6">
        <f>'Final (ha)'!AG68*2.471044</f>
        <v>349.5909499</v>
      </c>
      <c r="AH68" s="6">
        <f>'Final (ha)'!AH68*2.471044</f>
        <v>13.086896128399999</v>
      </c>
      <c r="AI68" s="7"/>
      <c r="AJ68" s="15">
        <f t="shared" si="3"/>
        <v>11603.08980489</v>
      </c>
      <c r="AK68" s="15">
        <f t="shared" si="4"/>
        <v>11253.498854989999</v>
      </c>
      <c r="AL68" s="6" t="str">
        <f t="shared" si="5"/>
        <v>FairfieldRaster 3</v>
      </c>
    </row>
    <row r="69" spans="1:38" s="6" customFormat="1" x14ac:dyDescent="0.25">
      <c r="A69" s="6">
        <f>'Final (ha)'!A69</f>
        <v>2040</v>
      </c>
      <c r="B69" s="6" t="str">
        <f>'Final (ha)'!B69</f>
        <v>Raster 3</v>
      </c>
      <c r="C69" s="6" t="str">
        <f>'Final (ha)'!C69</f>
        <v>Fairfield</v>
      </c>
      <c r="D69" s="6" t="str">
        <f>'Final (ha)'!D69</f>
        <v>Housatonic</v>
      </c>
      <c r="E69" s="6">
        <f>'Final (ha)'!E69</f>
        <v>0</v>
      </c>
      <c r="F69" s="6" t="str">
        <f>'Final (ha)'!F69</f>
        <v>Fixed</v>
      </c>
      <c r="G69" s="6" t="str">
        <f>'Final (ha)'!G69</f>
        <v>NYS GCM Max</v>
      </c>
      <c r="H69" s="6" t="str">
        <f>'Final (ha)'!H69</f>
        <v>Protect None</v>
      </c>
      <c r="I69" s="6">
        <f>'Final (ha)'!I69</f>
        <v>0.17169999999999999</v>
      </c>
      <c r="J69" s="6">
        <f>'Final (ha)'!J69*2.471044</f>
        <v>2664.5437954036001</v>
      </c>
      <c r="K69" s="6">
        <f>'Final (ha)'!K69*2.471044</f>
        <v>2500.7583040999998</v>
      </c>
      <c r="L69" s="6">
        <f>'Final (ha)'!L69*2.471044</f>
        <v>120.78463072000001</v>
      </c>
      <c r="M69" s="6">
        <f>'Final (ha)'!M69*2.471044</f>
        <v>0</v>
      </c>
      <c r="N69" s="6">
        <f>'Final (ha)'!N69*2.471044</f>
        <v>19.865464029200002</v>
      </c>
      <c r="O69" s="6">
        <f>'Final (ha)'!O69*2.471044</f>
        <v>18.850359154</v>
      </c>
      <c r="P69" s="6">
        <f>'Final (ha)'!P69*2.471044</f>
        <v>35.7456282952</v>
      </c>
      <c r="Q69" s="6">
        <f>'Final (ha)'!Q69*2.471044</f>
        <v>320.7424996176</v>
      </c>
      <c r="R69" s="6">
        <f>'Final (ha)'!R69*2.471044</f>
        <v>0</v>
      </c>
      <c r="S69" s="6">
        <f>'Final (ha)'!S69*2.471044</f>
        <v>179.39557046040002</v>
      </c>
      <c r="T69" s="6">
        <f>'Final (ha)'!T69*2.471044</f>
        <v>11.926493866000001</v>
      </c>
      <c r="U69" s="6">
        <f>'Final (ha)'!U69*2.471044</f>
        <v>0</v>
      </c>
      <c r="V69" s="6">
        <f>'Final (ha)'!V69*2.471044</f>
        <v>0</v>
      </c>
      <c r="W69" s="6">
        <f>'Final (ha)'!W69*2.471044</f>
        <v>0</v>
      </c>
      <c r="X69" s="6">
        <f>'Final (ha)'!X69*2.471044</f>
        <v>44.015471249999997</v>
      </c>
      <c r="Y69" s="6">
        <f>'Final (ha)'!Y69*2.471044</f>
        <v>0</v>
      </c>
      <c r="Z69" s="6">
        <f>'Final (ha)'!Z69*2.471044</f>
        <v>4855.2562551532001</v>
      </c>
      <c r="AA69" s="6">
        <f>'Final (ha)'!AA69*2.471044</f>
        <v>0</v>
      </c>
      <c r="AB69" s="6">
        <f>'Final (ha)'!AB69*2.471044</f>
        <v>0</v>
      </c>
      <c r="AC69" s="6">
        <f>'Final (ha)'!AC69*2.471044</f>
        <v>461.51515814919998</v>
      </c>
      <c r="AD69" s="6">
        <f>'Final (ha)'!AD69*2.471044</f>
        <v>0</v>
      </c>
      <c r="AE69" s="6">
        <f>'Final (ha)'!AE69*2.471044</f>
        <v>0</v>
      </c>
      <c r="AF69" s="6">
        <f>'Final (ha)'!AF69*2.471044</f>
        <v>4.0418866708000003</v>
      </c>
      <c r="AG69" s="6">
        <f>'Final (ha)'!AG69*2.471044</f>
        <v>349.5909499</v>
      </c>
      <c r="AH69" s="6">
        <f>'Final (ha)'!AH69*2.471044</f>
        <v>16.057091016400001</v>
      </c>
      <c r="AI69" s="7"/>
      <c r="AJ69" s="15">
        <f t="shared" si="3"/>
        <v>11603.089557785601</v>
      </c>
      <c r="AK69" s="15">
        <f t="shared" si="4"/>
        <v>11253.4986078856</v>
      </c>
      <c r="AL69" s="6" t="str">
        <f t="shared" si="5"/>
        <v>FairfieldRaster 3</v>
      </c>
    </row>
    <row r="70" spans="1:38" s="6" customFormat="1" x14ac:dyDescent="0.25">
      <c r="A70" s="6">
        <f>'Final (ha)'!A70</f>
        <v>2055</v>
      </c>
      <c r="B70" s="6" t="str">
        <f>'Final (ha)'!B70</f>
        <v>Raster 3</v>
      </c>
      <c r="C70" s="6" t="str">
        <f>'Final (ha)'!C70</f>
        <v>Fairfield</v>
      </c>
      <c r="D70" s="6" t="str">
        <f>'Final (ha)'!D70</f>
        <v>Housatonic</v>
      </c>
      <c r="E70" s="6">
        <f>'Final (ha)'!E70</f>
        <v>0</v>
      </c>
      <c r="F70" s="6" t="str">
        <f>'Final (ha)'!F70</f>
        <v>Fixed</v>
      </c>
      <c r="G70" s="6" t="str">
        <f>'Final (ha)'!G70</f>
        <v>NYS GCM Max</v>
      </c>
      <c r="H70" s="6" t="str">
        <f>'Final (ha)'!H70</f>
        <v>Protect None</v>
      </c>
      <c r="I70" s="6">
        <f>'Final (ha)'!I70</f>
        <v>0.2606</v>
      </c>
      <c r="J70" s="6">
        <f>'Final (ha)'!J70*2.471044</f>
        <v>2660.5735690088</v>
      </c>
      <c r="K70" s="6">
        <f>'Final (ha)'!K70*2.471044</f>
        <v>2495.1465631760002</v>
      </c>
      <c r="L70" s="6">
        <f>'Final (ha)'!L70*2.471044</f>
        <v>120.78463072000001</v>
      </c>
      <c r="M70" s="6">
        <f>'Final (ha)'!M70*2.471044</f>
        <v>0</v>
      </c>
      <c r="N70" s="6">
        <f>'Final (ha)'!N70*2.471044</f>
        <v>19.045571629999998</v>
      </c>
      <c r="O70" s="6">
        <f>'Final (ha)'!O70*2.471044</f>
        <v>18.445849251200002</v>
      </c>
      <c r="P70" s="6">
        <f>'Final (ha)'!P70*2.471044</f>
        <v>39.367437486</v>
      </c>
      <c r="Q70" s="6">
        <f>'Final (ha)'!Q70*2.471044</f>
        <v>330.6605289204</v>
      </c>
      <c r="R70" s="6">
        <f>'Final (ha)'!R70*2.471044</f>
        <v>0</v>
      </c>
      <c r="S70" s="6">
        <f>'Final (ha)'!S70*2.471044</f>
        <v>174.83921242880001</v>
      </c>
      <c r="T70" s="6">
        <f>'Final (ha)'!T70*2.471044</f>
        <v>11.8451965184</v>
      </c>
      <c r="U70" s="6">
        <f>'Final (ha)'!U70*2.471044</f>
        <v>0</v>
      </c>
      <c r="V70" s="6">
        <f>'Final (ha)'!V70*2.471044</f>
        <v>0</v>
      </c>
      <c r="W70" s="6">
        <f>'Final (ha)'!W70*2.471044</f>
        <v>0</v>
      </c>
      <c r="X70" s="6">
        <f>'Final (ha)'!X70*2.471044</f>
        <v>42.841725349999997</v>
      </c>
      <c r="Y70" s="6">
        <f>'Final (ha)'!Y70*2.471044</f>
        <v>0</v>
      </c>
      <c r="Z70" s="6">
        <f>'Final (ha)'!Z70*2.471044</f>
        <v>4861.4010002679997</v>
      </c>
      <c r="AA70" s="6">
        <f>'Final (ha)'!AA70*2.471044</f>
        <v>0</v>
      </c>
      <c r="AB70" s="6">
        <f>'Final (ha)'!AB70*2.471044</f>
        <v>0</v>
      </c>
      <c r="AC70" s="6">
        <f>'Final (ha)'!AC70*2.471044</f>
        <v>454.51913837640001</v>
      </c>
      <c r="AD70" s="6">
        <f>'Final (ha)'!AD70*2.471044</f>
        <v>0</v>
      </c>
      <c r="AE70" s="6">
        <f>'Final (ha)'!AE70*2.471044</f>
        <v>0</v>
      </c>
      <c r="AF70" s="6">
        <f>'Final (ha)'!AF70*2.471044</f>
        <v>4.0011144447999998</v>
      </c>
      <c r="AG70" s="6">
        <f>'Final (ha)'!AG70*2.471044</f>
        <v>349.5909499</v>
      </c>
      <c r="AH70" s="6">
        <f>'Final (ha)'!AH70*2.471044</f>
        <v>20.027317411199999</v>
      </c>
      <c r="AI70" s="7"/>
      <c r="AJ70" s="15">
        <f t="shared" si="3"/>
        <v>11603.089804890002</v>
      </c>
      <c r="AK70" s="15">
        <f t="shared" si="4"/>
        <v>11253.498854990001</v>
      </c>
      <c r="AL70" s="6" t="str">
        <f t="shared" si="5"/>
        <v>FairfieldRaster 3</v>
      </c>
    </row>
    <row r="71" spans="1:38" s="6" customFormat="1" x14ac:dyDescent="0.25">
      <c r="A71" s="6">
        <f>'Final (ha)'!A71</f>
        <v>2070</v>
      </c>
      <c r="B71" s="6" t="str">
        <f>'Final (ha)'!B71</f>
        <v>Raster 3</v>
      </c>
      <c r="C71" s="6" t="str">
        <f>'Final (ha)'!C71</f>
        <v>Fairfield</v>
      </c>
      <c r="D71" s="6" t="str">
        <f>'Final (ha)'!D71</f>
        <v>Housatonic</v>
      </c>
      <c r="E71" s="6">
        <f>'Final (ha)'!E71</f>
        <v>0</v>
      </c>
      <c r="F71" s="6" t="str">
        <f>'Final (ha)'!F71</f>
        <v>Fixed</v>
      </c>
      <c r="G71" s="6" t="str">
        <f>'Final (ha)'!G71</f>
        <v>NYS GCM Max</v>
      </c>
      <c r="H71" s="6" t="str">
        <f>'Final (ha)'!H71</f>
        <v>Protect None</v>
      </c>
      <c r="I71" s="6">
        <f>'Final (ha)'!I71</f>
        <v>0.40029999999999999</v>
      </c>
      <c r="J71" s="6">
        <f>'Final (ha)'!J71*2.471044</f>
        <v>2654.5664610447998</v>
      </c>
      <c r="K71" s="6">
        <f>'Final (ha)'!K71*2.471044</f>
        <v>2488.8987755264002</v>
      </c>
      <c r="L71" s="6">
        <f>'Final (ha)'!L71*2.471044</f>
        <v>120.78463072000001</v>
      </c>
      <c r="M71" s="6">
        <f>'Final (ha)'!M71*2.471044</f>
        <v>0</v>
      </c>
      <c r="N71" s="6">
        <f>'Final (ha)'!N71*2.471044</f>
        <v>18.885200874399999</v>
      </c>
      <c r="O71" s="6">
        <f>'Final (ha)'!O71*2.471044</f>
        <v>17.692180831199998</v>
      </c>
      <c r="P71" s="6">
        <f>'Final (ha)'!P71*2.471044</f>
        <v>41.878018190000006</v>
      </c>
      <c r="Q71" s="6">
        <f>'Final (ha)'!Q71*2.471044</f>
        <v>350.52030954840001</v>
      </c>
      <c r="R71" s="6">
        <f>'Final (ha)'!R71*2.471044</f>
        <v>0</v>
      </c>
      <c r="S71" s="6">
        <f>'Final (ha)'!S71*2.471044</f>
        <v>165.73934579439998</v>
      </c>
      <c r="T71" s="6">
        <f>'Final (ha)'!T71*2.471044</f>
        <v>15.1222950712</v>
      </c>
      <c r="U71" s="6">
        <f>'Final (ha)'!U71*2.471044</f>
        <v>0</v>
      </c>
      <c r="V71" s="6">
        <f>'Final (ha)'!V71*2.471044</f>
        <v>0</v>
      </c>
      <c r="W71" s="6">
        <f>'Final (ha)'!W71*2.471044</f>
        <v>0</v>
      </c>
      <c r="X71" s="6">
        <f>'Final (ha)'!X71*2.471044</f>
        <v>42.77377164</v>
      </c>
      <c r="Y71" s="6">
        <f>'Final (ha)'!Y71*2.471044</f>
        <v>0</v>
      </c>
      <c r="Z71" s="6">
        <f>'Final (ha)'!Z71*2.471044</f>
        <v>4871.5893617844004</v>
      </c>
      <c r="AA71" s="6">
        <f>'Final (ha)'!AA71*2.471044</f>
        <v>0</v>
      </c>
      <c r="AB71" s="6">
        <f>'Final (ha)'!AB71*2.471044</f>
        <v>0</v>
      </c>
      <c r="AC71" s="6">
        <f>'Final (ha)'!AC71*2.471044</f>
        <v>435.4179682564</v>
      </c>
      <c r="AD71" s="6">
        <f>'Final (ha)'!AD71*2.471044</f>
        <v>0</v>
      </c>
      <c r="AE71" s="6">
        <f>'Final (ha)'!AE71*2.471044</f>
        <v>0</v>
      </c>
      <c r="AF71" s="6">
        <f>'Final (ha)'!AF71*2.471044</f>
        <v>3.5958632288000003</v>
      </c>
      <c r="AG71" s="6">
        <f>'Final (ha)'!AG71*2.471044</f>
        <v>349.5909499</v>
      </c>
      <c r="AH71" s="6">
        <f>'Final (ha)'!AH71*2.471044</f>
        <v>26.034425375200001</v>
      </c>
      <c r="AI71" s="7"/>
      <c r="AJ71" s="15">
        <f t="shared" si="3"/>
        <v>11603.089557785601</v>
      </c>
      <c r="AK71" s="15">
        <f t="shared" si="4"/>
        <v>11253.4986078856</v>
      </c>
      <c r="AL71" s="6" t="str">
        <f t="shared" si="5"/>
        <v>FairfieldRaster 3</v>
      </c>
    </row>
    <row r="72" spans="1:38" s="6" customFormat="1" x14ac:dyDescent="0.25">
      <c r="A72" s="6">
        <f>'Final (ha)'!A72</f>
        <v>2085</v>
      </c>
      <c r="B72" s="6" t="str">
        <f>'Final (ha)'!B72</f>
        <v>Raster 3</v>
      </c>
      <c r="C72" s="6" t="str">
        <f>'Final (ha)'!C72</f>
        <v>Fairfield</v>
      </c>
      <c r="D72" s="6" t="str">
        <f>'Final (ha)'!D72</f>
        <v>Housatonic</v>
      </c>
      <c r="E72" s="6">
        <f>'Final (ha)'!E72</f>
        <v>0</v>
      </c>
      <c r="F72" s="6" t="str">
        <f>'Final (ha)'!F72</f>
        <v>Fixed</v>
      </c>
      <c r="G72" s="6" t="str">
        <f>'Final (ha)'!G72</f>
        <v>NYS GCM Max</v>
      </c>
      <c r="H72" s="6" t="str">
        <f>'Final (ha)'!H72</f>
        <v>Protect None</v>
      </c>
      <c r="I72" s="6">
        <f>'Final (ha)'!I72</f>
        <v>0.54</v>
      </c>
      <c r="J72" s="6">
        <f>'Final (ha)'!J72*2.471044</f>
        <v>2646.7962631868004</v>
      </c>
      <c r="K72" s="6">
        <f>'Final (ha)'!K72*2.471044</f>
        <v>2469.288323238</v>
      </c>
      <c r="L72" s="6">
        <f>'Final (ha)'!L72*2.471044</f>
        <v>120.78463072000001</v>
      </c>
      <c r="M72" s="6">
        <f>'Final (ha)'!M72*2.471044</f>
        <v>0</v>
      </c>
      <c r="N72" s="6">
        <f>'Final (ha)'!N72*2.471044</f>
        <v>16.204365238799998</v>
      </c>
      <c r="O72" s="6">
        <f>'Final (ha)'!O72*2.471044</f>
        <v>17.572829406</v>
      </c>
      <c r="P72" s="6">
        <f>'Final (ha)'!P72*2.471044</f>
        <v>55.030644088799995</v>
      </c>
      <c r="Q72" s="6">
        <f>'Final (ha)'!Q72*2.471044</f>
        <v>390.91397160759999</v>
      </c>
      <c r="R72" s="6">
        <f>'Final (ha)'!R72*2.471044</f>
        <v>0</v>
      </c>
      <c r="S72" s="6">
        <f>'Final (ha)'!S72*2.471044</f>
        <v>154.23490624359999</v>
      </c>
      <c r="T72" s="6">
        <f>'Final (ha)'!T72*2.471044</f>
        <v>18.165632861599999</v>
      </c>
      <c r="U72" s="6">
        <f>'Final (ha)'!U72*2.471044</f>
        <v>0</v>
      </c>
      <c r="V72" s="6">
        <f>'Final (ha)'!V72*2.471044</f>
        <v>0</v>
      </c>
      <c r="W72" s="6">
        <f>'Final (ha)'!W72*2.471044</f>
        <v>0</v>
      </c>
      <c r="X72" s="6">
        <f>'Final (ha)'!X72*2.471044</f>
        <v>41.55060486</v>
      </c>
      <c r="Y72" s="6">
        <f>'Final (ha)'!Y72*2.471044</f>
        <v>0</v>
      </c>
      <c r="Z72" s="6">
        <f>'Final (ha)'!Z72*2.471044</f>
        <v>4887.0837960819999</v>
      </c>
      <c r="AA72" s="6">
        <f>'Final (ha)'!AA72*2.471044</f>
        <v>0</v>
      </c>
      <c r="AB72" s="6">
        <f>'Final (ha)'!AB72*2.471044</f>
        <v>0</v>
      </c>
      <c r="AC72" s="6">
        <f>'Final (ha)'!AC72*2.471044</f>
        <v>398.62758255800003</v>
      </c>
      <c r="AD72" s="6">
        <f>'Final (ha)'!AD72*2.471044</f>
        <v>0</v>
      </c>
      <c r="AE72" s="6">
        <f>'Final (ha)'!AE72*2.471044</f>
        <v>0</v>
      </c>
      <c r="AF72" s="6">
        <f>'Final (ha)'!AF72*2.471044</f>
        <v>3.4404345612000005</v>
      </c>
      <c r="AG72" s="6">
        <f>'Final (ha)'!AG72*2.471044</f>
        <v>349.5909499</v>
      </c>
      <c r="AH72" s="6">
        <f>'Final (ha)'!AH72*2.471044</f>
        <v>33.804623233200005</v>
      </c>
      <c r="AI72" s="7"/>
      <c r="AJ72" s="15">
        <f t="shared" si="3"/>
        <v>11603.089557785601</v>
      </c>
      <c r="AK72" s="15">
        <f t="shared" si="4"/>
        <v>11253.4986078856</v>
      </c>
      <c r="AL72" s="6" t="str">
        <f t="shared" si="5"/>
        <v>FairfieldRaster 3</v>
      </c>
    </row>
    <row r="73" spans="1:38" s="6" customFormat="1" x14ac:dyDescent="0.25">
      <c r="A73" s="6">
        <f>'Final (ha)'!A73</f>
        <v>2100</v>
      </c>
      <c r="B73" s="6" t="str">
        <f>'Final (ha)'!B73</f>
        <v>Raster 3</v>
      </c>
      <c r="C73" s="6" t="str">
        <f>'Final (ha)'!C73</f>
        <v>Fairfield</v>
      </c>
      <c r="D73" s="6" t="str">
        <f>'Final (ha)'!D73</f>
        <v>Housatonic</v>
      </c>
      <c r="E73" s="6">
        <f>'Final (ha)'!E73</f>
        <v>0</v>
      </c>
      <c r="F73" s="6" t="str">
        <f>'Final (ha)'!F73</f>
        <v>Fixed</v>
      </c>
      <c r="G73" s="6" t="str">
        <f>'Final (ha)'!G73</f>
        <v>NYS GCM Max</v>
      </c>
      <c r="H73" s="6" t="str">
        <f>'Final (ha)'!H73</f>
        <v>Protect None</v>
      </c>
      <c r="I73" s="6">
        <f>'Final (ha)'!I73</f>
        <v>0.6734</v>
      </c>
      <c r="J73" s="6">
        <f>'Final (ha)'!J73*2.471044</f>
        <v>2639.5170617716003</v>
      </c>
      <c r="K73" s="6">
        <f>'Final (ha)'!K73*2.471044</f>
        <v>2461.4148357407998</v>
      </c>
      <c r="L73" s="6">
        <f>'Final (ha)'!L73*2.471044</f>
        <v>120.78463072000001</v>
      </c>
      <c r="M73" s="6">
        <f>'Final (ha)'!M73*2.471044</f>
        <v>0</v>
      </c>
      <c r="N73" s="6">
        <f>'Final (ha)'!N73*2.471044</f>
        <v>15.472936214800001</v>
      </c>
      <c r="O73" s="6">
        <f>'Final (ha)'!O73*2.471044</f>
        <v>17.4848602396</v>
      </c>
      <c r="P73" s="6">
        <f>'Final (ha)'!P73*2.471044</f>
        <v>53.774612423600004</v>
      </c>
      <c r="Q73" s="6">
        <f>'Final (ha)'!Q73*2.471044</f>
        <v>466.93045107520004</v>
      </c>
      <c r="R73" s="6">
        <f>'Final (ha)'!R73*2.471044</f>
        <v>0</v>
      </c>
      <c r="S73" s="6">
        <f>'Final (ha)'!S73*2.471044</f>
        <v>141.63628840959998</v>
      </c>
      <c r="T73" s="6">
        <f>'Final (ha)'!T73*2.471044</f>
        <v>19.941077975600003</v>
      </c>
      <c r="U73" s="6">
        <f>'Final (ha)'!U73*2.471044</f>
        <v>0</v>
      </c>
      <c r="V73" s="6">
        <f>'Final (ha)'!V73*2.471044</f>
        <v>0</v>
      </c>
      <c r="W73" s="6">
        <f>'Final (ha)'!W73*2.471044</f>
        <v>0</v>
      </c>
      <c r="X73" s="6">
        <f>'Final (ha)'!X73*2.471044</f>
        <v>41.389986999999998</v>
      </c>
      <c r="Y73" s="6">
        <f>'Final (ha)'!Y73*2.471044</f>
        <v>0</v>
      </c>
      <c r="Z73" s="6">
        <f>'Final (ha)'!Z73*2.471044</f>
        <v>4904.7075289943996</v>
      </c>
      <c r="AA73" s="6">
        <f>'Final (ha)'!AA73*2.471044</f>
        <v>0</v>
      </c>
      <c r="AB73" s="6">
        <f>'Final (ha)'!AB73*2.471044</f>
        <v>0</v>
      </c>
      <c r="AC73" s="6">
        <f>'Final (ha)'!AC73*2.471044</f>
        <v>326.21956864359998</v>
      </c>
      <c r="AD73" s="6">
        <f>'Final (ha)'!AD73*2.471044</f>
        <v>0</v>
      </c>
      <c r="AE73" s="6">
        <f>'Final (ha)'!AE73*2.471044</f>
        <v>0</v>
      </c>
      <c r="AF73" s="6">
        <f>'Final (ha)'!AF73*2.471044</f>
        <v>3.1411911328000004</v>
      </c>
      <c r="AG73" s="6">
        <f>'Final (ha)'!AG73*2.471044</f>
        <v>349.5909499</v>
      </c>
      <c r="AH73" s="6">
        <f>'Final (ha)'!AH73*2.471044</f>
        <v>41.083824648400004</v>
      </c>
      <c r="AI73" s="7"/>
      <c r="AJ73" s="15">
        <f t="shared" si="3"/>
        <v>11603.08980489</v>
      </c>
      <c r="AK73" s="15">
        <f t="shared" si="4"/>
        <v>11253.498854989999</v>
      </c>
      <c r="AL73" s="6" t="str">
        <f t="shared" si="5"/>
        <v>FairfieldRaster 3</v>
      </c>
    </row>
    <row r="74" spans="1:38" s="6" customFormat="1" x14ac:dyDescent="0.25">
      <c r="A74" s="6">
        <f>'Final (ha)'!A74</f>
        <v>0</v>
      </c>
      <c r="B74" s="6" t="str">
        <f>'Final (ha)'!B74</f>
        <v>Raster 4</v>
      </c>
      <c r="C74" s="6" t="str">
        <f>'Final (ha)'!C74</f>
        <v>Fairfield</v>
      </c>
      <c r="D74" s="6">
        <f>'Final (ha)'!D74</f>
        <v>0</v>
      </c>
      <c r="E74" s="6">
        <f>'Final (ha)'!E74</f>
        <v>0</v>
      </c>
      <c r="F74" s="6" t="str">
        <f>'Final (ha)'!F74</f>
        <v>Fixed</v>
      </c>
      <c r="G74" s="6" t="str">
        <f>'Final (ha)'!G74</f>
        <v>NYS GCM Max</v>
      </c>
      <c r="H74" s="6" t="str">
        <f>'Final (ha)'!H74</f>
        <v>Protect None</v>
      </c>
      <c r="I74" s="6">
        <f>'Final (ha)'!I74</f>
        <v>0</v>
      </c>
      <c r="J74" s="6">
        <f>'Final (ha)'!J74*2.471044</f>
        <v>2430.0864456999998</v>
      </c>
      <c r="K74" s="6">
        <f>'Final (ha)'!K74*2.471044</f>
        <v>3297.06458832</v>
      </c>
      <c r="L74" s="6">
        <f>'Final (ha)'!L74*2.471044</f>
        <v>90.736735679999995</v>
      </c>
      <c r="M74" s="6">
        <f>'Final (ha)'!M74*2.471044</f>
        <v>0</v>
      </c>
      <c r="N74" s="6">
        <f>'Final (ha)'!N74*2.471044</f>
        <v>7.9938273400000002</v>
      </c>
      <c r="O74" s="6">
        <f>'Final (ha)'!O74*2.471044</f>
        <v>0.98223999000000006</v>
      </c>
      <c r="P74" s="6">
        <f>'Final (ha)'!P74*2.471044</f>
        <v>0</v>
      </c>
      <c r="Q74" s="6">
        <f>'Final (ha)'!Q74*2.471044</f>
        <v>3.8671838599999999</v>
      </c>
      <c r="R74" s="6">
        <f>'Final (ha)'!R74*2.471044</f>
        <v>0</v>
      </c>
      <c r="S74" s="6">
        <f>'Final (ha)'!S74*2.471044</f>
        <v>18.026265980000002</v>
      </c>
      <c r="T74" s="6">
        <f>'Final (ha)'!T74*2.471044</f>
        <v>7.1845604300000003</v>
      </c>
      <c r="U74" s="6">
        <f>'Final (ha)'!U74*2.471044</f>
        <v>0</v>
      </c>
      <c r="V74" s="6">
        <f>'Final (ha)'!V74*2.471044</f>
        <v>0</v>
      </c>
      <c r="W74" s="6">
        <f>'Final (ha)'!W74*2.471044</f>
        <v>11.09498756</v>
      </c>
      <c r="X74" s="6">
        <f>'Final (ha)'!X74*2.471044</f>
        <v>191.17849667000002</v>
      </c>
      <c r="Y74" s="6">
        <f>'Final (ha)'!Y74*2.471044</f>
        <v>0.77220124999999995</v>
      </c>
      <c r="Z74" s="6">
        <f>'Final (ha)'!Z74*2.471044</f>
        <v>1139.5837167</v>
      </c>
      <c r="AA74" s="6">
        <f>'Final (ha)'!AA74*2.471044</f>
        <v>0</v>
      </c>
      <c r="AB74" s="6">
        <f>'Final (ha)'!AB74*2.471044</f>
        <v>0</v>
      </c>
      <c r="AC74" s="6">
        <f>'Final (ha)'!AC74*2.471044</f>
        <v>17.03784838</v>
      </c>
      <c r="AD74" s="6">
        <f>'Final (ha)'!AD74*2.471044</f>
        <v>0</v>
      </c>
      <c r="AE74" s="6">
        <f>'Final (ha)'!AE74*2.471044</f>
        <v>0</v>
      </c>
      <c r="AF74" s="6">
        <f>'Final (ha)'!AF74*2.471044</f>
        <v>0</v>
      </c>
      <c r="AG74" s="6">
        <f>'Final (ha)'!AG74*2.471044</f>
        <v>30906.990552260002</v>
      </c>
      <c r="AH74" s="6">
        <f>'Final (ha)'!AH74*2.471044</f>
        <v>0</v>
      </c>
      <c r="AI74" s="7"/>
      <c r="AJ74" s="15">
        <f t="shared" si="3"/>
        <v>38122.599650119999</v>
      </c>
      <c r="AK74" s="15">
        <f t="shared" si="4"/>
        <v>7215.6090978599968</v>
      </c>
      <c r="AL74" s="6" t="str">
        <f t="shared" si="5"/>
        <v>FairfieldRaster 4</v>
      </c>
    </row>
    <row r="75" spans="1:38" s="6" customFormat="1" x14ac:dyDescent="0.25">
      <c r="A75" s="6">
        <f>'Final (ha)'!A75</f>
        <v>2010</v>
      </c>
      <c r="B75" s="6" t="str">
        <f>'Final (ha)'!B75</f>
        <v>Raster 4</v>
      </c>
      <c r="C75" s="6" t="str">
        <f>'Final (ha)'!C75</f>
        <v>Fairfield</v>
      </c>
      <c r="D75" s="6">
        <f>'Final (ha)'!D75</f>
        <v>0</v>
      </c>
      <c r="E75" s="6">
        <f>'Final (ha)'!E75</f>
        <v>0</v>
      </c>
      <c r="F75" s="6" t="str">
        <f>'Final (ha)'!F75</f>
        <v>Fixed</v>
      </c>
      <c r="G75" s="6" t="str">
        <f>'Final (ha)'!G75</f>
        <v>NYS GCM Max</v>
      </c>
      <c r="H75" s="6" t="str">
        <f>'Final (ha)'!H75</f>
        <v>Protect None</v>
      </c>
      <c r="I75" s="6">
        <f>'Final (ha)'!I75</f>
        <v>0</v>
      </c>
      <c r="J75" s="6">
        <f>'Final (ha)'!J75*2.471044</f>
        <v>2420.3389184332</v>
      </c>
      <c r="K75" s="6">
        <f>'Final (ha)'!K75*2.471044</f>
        <v>3270.2799539864</v>
      </c>
      <c r="L75" s="6">
        <f>'Final (ha)'!L75*2.471044</f>
        <v>90.736735679999995</v>
      </c>
      <c r="M75" s="6">
        <f>'Final (ha)'!M75*2.471044</f>
        <v>0</v>
      </c>
      <c r="N75" s="6">
        <f>'Final (ha)'!N75*2.471044</f>
        <v>7.9938273400000002</v>
      </c>
      <c r="O75" s="6">
        <f>'Final (ha)'!O75*2.471044</f>
        <v>0.91576890639999997</v>
      </c>
      <c r="P75" s="6">
        <f>'Final (ha)'!P75*2.471044</f>
        <v>26.703336986</v>
      </c>
      <c r="Q75" s="6">
        <f>'Final (ha)'!Q75*2.471044</f>
        <v>5.2502271867999992</v>
      </c>
      <c r="R75" s="6">
        <f>'Final (ha)'!R75*2.471044</f>
        <v>0</v>
      </c>
      <c r="S75" s="6">
        <f>'Final (ha)'!S75*2.471044</f>
        <v>18.0764281732</v>
      </c>
      <c r="T75" s="6">
        <f>'Final (ha)'!T75*2.471044</f>
        <v>7.2782129975999998</v>
      </c>
      <c r="U75" s="6">
        <f>'Final (ha)'!U75*2.471044</f>
        <v>0</v>
      </c>
      <c r="V75" s="6">
        <f>'Final (ha)'!V75*2.471044</f>
        <v>0</v>
      </c>
      <c r="W75" s="6">
        <f>'Final (ha)'!W75*2.471044</f>
        <v>11.090045472000002</v>
      </c>
      <c r="X75" s="6">
        <f>'Final (ha)'!X75*2.471044</f>
        <v>191.15996383999999</v>
      </c>
      <c r="Y75" s="6">
        <f>'Final (ha)'!Y75*2.471044</f>
        <v>0.4324327</v>
      </c>
      <c r="Z75" s="6">
        <f>'Final (ha)'!Z75*2.471044</f>
        <v>1139.9855084544001</v>
      </c>
      <c r="AA75" s="6">
        <f>'Final (ha)'!AA75*2.471044</f>
        <v>0</v>
      </c>
      <c r="AB75" s="6">
        <f>'Final (ha)'!AB75*2.471044</f>
        <v>0</v>
      </c>
      <c r="AC75" s="6">
        <f>'Final (ha)'!AC75*2.471044</f>
        <v>15.619716228400002</v>
      </c>
      <c r="AD75" s="6">
        <f>'Final (ha)'!AD75*2.471044</f>
        <v>0</v>
      </c>
      <c r="AE75" s="6">
        <f>'Final (ha)'!AE75*2.471044</f>
        <v>0</v>
      </c>
      <c r="AF75" s="6">
        <f>'Final (ha)'!AF75*2.471044</f>
        <v>0</v>
      </c>
      <c r="AG75" s="6">
        <f>'Final (ha)'!AG75*2.471044</f>
        <v>30906.990552260002</v>
      </c>
      <c r="AH75" s="6">
        <f>'Final (ha)'!AH75*2.471044</f>
        <v>9.7475272668000006</v>
      </c>
      <c r="AI75" s="7"/>
      <c r="AJ75" s="15">
        <f t="shared" si="3"/>
        <v>38122.599155911208</v>
      </c>
      <c r="AK75" s="15">
        <f t="shared" si="4"/>
        <v>7215.6086036512061</v>
      </c>
      <c r="AL75" s="6" t="str">
        <f t="shared" si="5"/>
        <v>FairfieldRaster 4</v>
      </c>
    </row>
    <row r="76" spans="1:38" s="6" customFormat="1" x14ac:dyDescent="0.25">
      <c r="A76" s="6">
        <f>'Final (ha)'!A76</f>
        <v>2025</v>
      </c>
      <c r="B76" s="6" t="str">
        <f>'Final (ha)'!B76</f>
        <v>Raster 4</v>
      </c>
      <c r="C76" s="6" t="str">
        <f>'Final (ha)'!C76</f>
        <v>Fairfield</v>
      </c>
      <c r="D76" s="6">
        <f>'Final (ha)'!D76</f>
        <v>0</v>
      </c>
      <c r="E76" s="6">
        <f>'Final (ha)'!E76</f>
        <v>0</v>
      </c>
      <c r="F76" s="6" t="str">
        <f>'Final (ha)'!F76</f>
        <v>Fixed</v>
      </c>
      <c r="G76" s="6" t="str">
        <f>'Final (ha)'!G76</f>
        <v>NYS GCM Max</v>
      </c>
      <c r="H76" s="6" t="str">
        <f>'Final (ha)'!H76</f>
        <v>Protect None</v>
      </c>
      <c r="I76" s="6">
        <f>'Final (ha)'!I76</f>
        <v>8.2799999999999999E-2</v>
      </c>
      <c r="J76" s="6">
        <f>'Final (ha)'!J76*2.471044</f>
        <v>2419.6717365531999</v>
      </c>
      <c r="K76" s="6">
        <f>'Final (ha)'!K76*2.471044</f>
        <v>3267.7164929408</v>
      </c>
      <c r="L76" s="6">
        <f>'Final (ha)'!L76*2.471044</f>
        <v>90.736735679999995</v>
      </c>
      <c r="M76" s="6">
        <f>'Final (ha)'!M76*2.471044</f>
        <v>0</v>
      </c>
      <c r="N76" s="6">
        <f>'Final (ha)'!N76*2.471044</f>
        <v>7.9938273400000002</v>
      </c>
      <c r="O76" s="6">
        <f>'Final (ha)'!O76*2.471044</f>
        <v>0.91502759320000004</v>
      </c>
      <c r="P76" s="6">
        <f>'Final (ha)'!P76*2.471044</f>
        <v>10.734709344799999</v>
      </c>
      <c r="Q76" s="6">
        <f>'Final (ha)'!Q76*2.471044</f>
        <v>23.534470160400002</v>
      </c>
      <c r="R76" s="6">
        <f>'Final (ha)'!R76*2.471044</f>
        <v>0</v>
      </c>
      <c r="S76" s="6">
        <f>'Final (ha)'!S76*2.471044</f>
        <v>18.045045914399999</v>
      </c>
      <c r="T76" s="6">
        <f>'Final (ha)'!T76*2.471044</f>
        <v>7.5520046727999999</v>
      </c>
      <c r="U76" s="6">
        <f>'Final (ha)'!U76*2.471044</f>
        <v>0</v>
      </c>
      <c r="V76" s="6">
        <f>'Final (ha)'!V76*2.471044</f>
        <v>0</v>
      </c>
      <c r="W76" s="6">
        <f>'Final (ha)'!W76*2.471044</f>
        <v>11.080161296</v>
      </c>
      <c r="X76" s="6">
        <f>'Final (ha)'!X76*2.471044</f>
        <v>191.15996383999999</v>
      </c>
      <c r="Y76" s="6">
        <f>'Final (ha)'!Y76*2.471044</f>
        <v>0.35830138</v>
      </c>
      <c r="Z76" s="6">
        <f>'Final (ha)'!Z76*2.471044</f>
        <v>1140.1154853687999</v>
      </c>
      <c r="AA76" s="6">
        <f>'Final (ha)'!AA76*2.471044</f>
        <v>0</v>
      </c>
      <c r="AB76" s="6">
        <f>'Final (ha)'!AB76*2.471044</f>
        <v>0</v>
      </c>
      <c r="AC76" s="6">
        <f>'Final (ha)'!AC76*2.471044</f>
        <v>15.5804266288</v>
      </c>
      <c r="AD76" s="6">
        <f>'Final (ha)'!AD76*2.471044</f>
        <v>0</v>
      </c>
      <c r="AE76" s="6">
        <f>'Final (ha)'!AE76*2.471044</f>
        <v>0</v>
      </c>
      <c r="AF76" s="6">
        <f>'Final (ha)'!AF76*2.471044</f>
        <v>0</v>
      </c>
      <c r="AG76" s="6">
        <f>'Final (ha)'!AG76*2.471044</f>
        <v>30906.990552260002</v>
      </c>
      <c r="AH76" s="6">
        <f>'Final (ha)'!AH76*2.471044</f>
        <v>10.4147091468</v>
      </c>
      <c r="AI76" s="7"/>
      <c r="AJ76" s="15">
        <f t="shared" si="3"/>
        <v>38122.599650119999</v>
      </c>
      <c r="AK76" s="15">
        <f t="shared" si="4"/>
        <v>7215.6090978599968</v>
      </c>
      <c r="AL76" s="6" t="str">
        <f t="shared" si="5"/>
        <v>FairfieldRaster 4</v>
      </c>
    </row>
    <row r="77" spans="1:38" s="6" customFormat="1" x14ac:dyDescent="0.25">
      <c r="A77" s="6">
        <f>'Final (ha)'!A77</f>
        <v>2040</v>
      </c>
      <c r="B77" s="6" t="str">
        <f>'Final (ha)'!B77</f>
        <v>Raster 4</v>
      </c>
      <c r="C77" s="6" t="str">
        <f>'Final (ha)'!C77</f>
        <v>Fairfield</v>
      </c>
      <c r="D77" s="6">
        <f>'Final (ha)'!D77</f>
        <v>0</v>
      </c>
      <c r="E77" s="6">
        <f>'Final (ha)'!E77</f>
        <v>0</v>
      </c>
      <c r="F77" s="6" t="str">
        <f>'Final (ha)'!F77</f>
        <v>Fixed</v>
      </c>
      <c r="G77" s="6" t="str">
        <f>'Final (ha)'!G77</f>
        <v>NYS GCM Max</v>
      </c>
      <c r="H77" s="6" t="str">
        <f>'Final (ha)'!H77</f>
        <v>Protect None</v>
      </c>
      <c r="I77" s="6">
        <f>'Final (ha)'!I77</f>
        <v>0.17169999999999999</v>
      </c>
      <c r="J77" s="6">
        <f>'Final (ha)'!J77*2.471044</f>
        <v>2418.7357050860001</v>
      </c>
      <c r="K77" s="6">
        <f>'Final (ha)'!K77*2.471044</f>
        <v>3264.3210313803997</v>
      </c>
      <c r="L77" s="6">
        <f>'Final (ha)'!L77*2.471044</f>
        <v>90.736735679999995</v>
      </c>
      <c r="M77" s="6">
        <f>'Final (ha)'!M77*2.471044</f>
        <v>0</v>
      </c>
      <c r="N77" s="6">
        <f>'Final (ha)'!N77*2.471044</f>
        <v>7.9938273400000002</v>
      </c>
      <c r="O77" s="6">
        <f>'Final (ha)'!O77*2.471044</f>
        <v>0.91379207120000006</v>
      </c>
      <c r="P77" s="6">
        <f>'Final (ha)'!P77*2.471044</f>
        <v>13.4229581124</v>
      </c>
      <c r="Q77" s="6">
        <f>'Final (ha)'!Q77*2.471044</f>
        <v>21.175611558</v>
      </c>
      <c r="R77" s="6">
        <f>'Final (ha)'!R77*2.471044</f>
        <v>0</v>
      </c>
      <c r="S77" s="6">
        <f>'Final (ha)'!S77*2.471044</f>
        <v>17.997848974</v>
      </c>
      <c r="T77" s="6">
        <f>'Final (ha)'!T77*2.471044</f>
        <v>10.637350211200001</v>
      </c>
      <c r="U77" s="6">
        <f>'Final (ha)'!U77*2.471044</f>
        <v>0</v>
      </c>
      <c r="V77" s="6">
        <f>'Final (ha)'!V77*2.471044</f>
        <v>0</v>
      </c>
      <c r="W77" s="6">
        <f>'Final (ha)'!W77*2.471044</f>
        <v>11.062369779199999</v>
      </c>
      <c r="X77" s="6">
        <f>'Final (ha)'!X77*2.471044</f>
        <v>191.07347730000001</v>
      </c>
      <c r="Y77" s="6">
        <f>'Final (ha)'!Y77*2.471044</f>
        <v>0.29034767</v>
      </c>
      <c r="Z77" s="6">
        <f>'Final (ha)'!Z77*2.471044</f>
        <v>1140.35591795</v>
      </c>
      <c r="AA77" s="6">
        <f>'Final (ha)'!AA77*2.471044</f>
        <v>0</v>
      </c>
      <c r="AB77" s="6">
        <f>'Final (ha)'!AB77*2.471044</f>
        <v>0</v>
      </c>
      <c r="AC77" s="6">
        <f>'Final (ha)'!AC77*2.471044</f>
        <v>15.5411370292</v>
      </c>
      <c r="AD77" s="6">
        <f>'Final (ha)'!AD77*2.471044</f>
        <v>0</v>
      </c>
      <c r="AE77" s="6">
        <f>'Final (ha)'!AE77*2.471044</f>
        <v>0</v>
      </c>
      <c r="AF77" s="6">
        <f>'Final (ha)'!AF77*2.471044</f>
        <v>0</v>
      </c>
      <c r="AG77" s="6">
        <f>'Final (ha)'!AG77*2.471044</f>
        <v>30906.990552260002</v>
      </c>
      <c r="AH77" s="6">
        <f>'Final (ha)'!AH77*2.471044</f>
        <v>11.350740613999999</v>
      </c>
      <c r="AI77" s="7"/>
      <c r="AJ77" s="15">
        <f t="shared" si="3"/>
        <v>38122.5994030156</v>
      </c>
      <c r="AK77" s="15">
        <f t="shared" si="4"/>
        <v>7215.6088507555978</v>
      </c>
      <c r="AL77" s="6" t="str">
        <f t="shared" si="5"/>
        <v>FairfieldRaster 4</v>
      </c>
    </row>
    <row r="78" spans="1:38" s="6" customFormat="1" x14ac:dyDescent="0.25">
      <c r="A78" s="6">
        <f>'Final (ha)'!A78</f>
        <v>2055</v>
      </c>
      <c r="B78" s="6" t="str">
        <f>'Final (ha)'!B78</f>
        <v>Raster 4</v>
      </c>
      <c r="C78" s="6" t="str">
        <f>'Final (ha)'!C78</f>
        <v>Fairfield</v>
      </c>
      <c r="D78" s="6">
        <f>'Final (ha)'!D78</f>
        <v>0</v>
      </c>
      <c r="E78" s="6">
        <f>'Final (ha)'!E78</f>
        <v>0</v>
      </c>
      <c r="F78" s="6" t="str">
        <f>'Final (ha)'!F78</f>
        <v>Fixed</v>
      </c>
      <c r="G78" s="6" t="str">
        <f>'Final (ha)'!G78</f>
        <v>NYS GCM Max</v>
      </c>
      <c r="H78" s="6" t="str">
        <f>'Final (ha)'!H78</f>
        <v>Protect None</v>
      </c>
      <c r="I78" s="6">
        <f>'Final (ha)'!I78</f>
        <v>0.2606</v>
      </c>
      <c r="J78" s="6">
        <f>'Final (ha)'!J78*2.471044</f>
        <v>2417.3373412863998</v>
      </c>
      <c r="K78" s="6">
        <f>'Final (ha)'!K78*2.471044</f>
        <v>3256.5070960436001</v>
      </c>
      <c r="L78" s="6">
        <f>'Final (ha)'!L78*2.471044</f>
        <v>90.736735679999995</v>
      </c>
      <c r="M78" s="6">
        <f>'Final (ha)'!M78*2.471044</f>
        <v>0</v>
      </c>
      <c r="N78" s="6">
        <f>'Final (ha)'!N78*2.471044</f>
        <v>7.9481130259999997</v>
      </c>
      <c r="O78" s="6">
        <f>'Final (ha)'!O78*2.471044</f>
        <v>0.91255654920000007</v>
      </c>
      <c r="P78" s="6">
        <f>'Final (ha)'!P78*2.471044</f>
        <v>20.4315802096</v>
      </c>
      <c r="Q78" s="6">
        <f>'Final (ha)'!Q78*2.471044</f>
        <v>22.006376550799999</v>
      </c>
      <c r="R78" s="6">
        <f>'Final (ha)'!R78*2.471044</f>
        <v>0</v>
      </c>
      <c r="S78" s="6">
        <f>'Final (ha)'!S78*2.471044</f>
        <v>17.938049709199998</v>
      </c>
      <c r="T78" s="6">
        <f>'Final (ha)'!T78*2.471044</f>
        <v>10.576315424400001</v>
      </c>
      <c r="U78" s="6">
        <f>'Final (ha)'!U78*2.471044</f>
        <v>0</v>
      </c>
      <c r="V78" s="6">
        <f>'Final (ha)'!V78*2.471044</f>
        <v>0</v>
      </c>
      <c r="W78" s="6">
        <f>'Final (ha)'!W78*2.471044</f>
        <v>11.0349411908</v>
      </c>
      <c r="X78" s="6">
        <f>'Final (ha)'!X78*2.471044</f>
        <v>191.07347730000001</v>
      </c>
      <c r="Y78" s="6">
        <f>'Final (ha)'!Y78*2.471044</f>
        <v>0.25328201</v>
      </c>
      <c r="Z78" s="6">
        <f>'Final (ha)'!Z78*2.471044</f>
        <v>1140.6064818116001</v>
      </c>
      <c r="AA78" s="6">
        <f>'Final (ha)'!AA78*2.471044</f>
        <v>0</v>
      </c>
      <c r="AB78" s="6">
        <f>'Final (ha)'!AB78*2.471044</f>
        <v>0</v>
      </c>
      <c r="AC78" s="6">
        <f>'Final (ha)'!AC78*2.471044</f>
        <v>15.497399550400001</v>
      </c>
      <c r="AD78" s="6">
        <f>'Final (ha)'!AD78*2.471044</f>
        <v>0</v>
      </c>
      <c r="AE78" s="6">
        <f>'Final (ha)'!AE78*2.471044</f>
        <v>0</v>
      </c>
      <c r="AF78" s="6">
        <f>'Final (ha)'!AF78*2.471044</f>
        <v>0</v>
      </c>
      <c r="AG78" s="6">
        <f>'Final (ha)'!AG78*2.471044</f>
        <v>30906.990552260002</v>
      </c>
      <c r="AH78" s="6">
        <f>'Final (ha)'!AH78*2.471044</f>
        <v>12.7491044136</v>
      </c>
      <c r="AI78" s="7"/>
      <c r="AJ78" s="15">
        <f t="shared" si="3"/>
        <v>38122.5994030156</v>
      </c>
      <c r="AK78" s="15">
        <f t="shared" si="4"/>
        <v>7215.6088507555978</v>
      </c>
      <c r="AL78" s="6" t="str">
        <f t="shared" si="5"/>
        <v>FairfieldRaster 4</v>
      </c>
    </row>
    <row r="79" spans="1:38" s="6" customFormat="1" x14ac:dyDescent="0.25">
      <c r="A79" s="6">
        <f>'Final (ha)'!A79</f>
        <v>2070</v>
      </c>
      <c r="B79" s="6" t="str">
        <f>'Final (ha)'!B79</f>
        <v>Raster 4</v>
      </c>
      <c r="C79" s="6" t="str">
        <f>'Final (ha)'!C79</f>
        <v>Fairfield</v>
      </c>
      <c r="D79" s="6">
        <f>'Final (ha)'!D79</f>
        <v>0</v>
      </c>
      <c r="E79" s="6">
        <f>'Final (ha)'!E79</f>
        <v>0</v>
      </c>
      <c r="F79" s="6" t="str">
        <f>'Final (ha)'!F79</f>
        <v>Fixed</v>
      </c>
      <c r="G79" s="6" t="str">
        <f>'Final (ha)'!G79</f>
        <v>NYS GCM Max</v>
      </c>
      <c r="H79" s="6" t="str">
        <f>'Final (ha)'!H79</f>
        <v>Protect None</v>
      </c>
      <c r="I79" s="6">
        <f>'Final (ha)'!I79</f>
        <v>0.40029999999999999</v>
      </c>
      <c r="J79" s="6">
        <f>'Final (ha)'!J79*2.471044</f>
        <v>2413.4348214972001</v>
      </c>
      <c r="K79" s="6">
        <f>'Final (ha)'!K79*2.471044</f>
        <v>3249.8071073420001</v>
      </c>
      <c r="L79" s="6">
        <f>'Final (ha)'!L79*2.471044</f>
        <v>90.736735679999995</v>
      </c>
      <c r="M79" s="6">
        <f>'Final (ha)'!M79*2.471044</f>
        <v>0</v>
      </c>
      <c r="N79" s="6">
        <f>'Final (ha)'!N79*2.471044</f>
        <v>7.9335338663999995</v>
      </c>
      <c r="O79" s="6">
        <f>'Final (ha)'!O79*2.471044</f>
        <v>0.90613183480000004</v>
      </c>
      <c r="P79" s="6">
        <f>'Final (ha)'!P79*2.471044</f>
        <v>21.515133003599999</v>
      </c>
      <c r="Q79" s="6">
        <f>'Final (ha)'!Q79*2.471044</f>
        <v>26.962302397200002</v>
      </c>
      <c r="R79" s="6">
        <f>'Final (ha)'!R79*2.471044</f>
        <v>0</v>
      </c>
      <c r="S79" s="6">
        <f>'Final (ha)'!S79*2.471044</f>
        <v>17.805601750800001</v>
      </c>
      <c r="T79" s="6">
        <f>'Final (ha)'!T79*2.471044</f>
        <v>11.078678669599999</v>
      </c>
      <c r="U79" s="6">
        <f>'Final (ha)'!U79*2.471044</f>
        <v>0</v>
      </c>
      <c r="V79" s="6">
        <f>'Final (ha)'!V79*2.471044</f>
        <v>0</v>
      </c>
      <c r="W79" s="6">
        <f>'Final (ha)'!W79*2.471044</f>
        <v>10.948701755199998</v>
      </c>
      <c r="X79" s="6">
        <f>'Final (ha)'!X79*2.471044</f>
        <v>191.03641164000001</v>
      </c>
      <c r="Y79" s="6">
        <f>'Final (ha)'!Y79*2.471044</f>
        <v>0.19768352</v>
      </c>
      <c r="Z79" s="6">
        <f>'Final (ha)'!Z79*2.471044</f>
        <v>1141.2002736848001</v>
      </c>
      <c r="AA79" s="6">
        <f>'Final (ha)'!AA79*2.471044</f>
        <v>0</v>
      </c>
      <c r="AB79" s="6">
        <f>'Final (ha)'!AB79*2.471044</f>
        <v>0</v>
      </c>
      <c r="AC79" s="6">
        <f>'Final (ha)'!AC79*2.471044</f>
        <v>15.394109911199999</v>
      </c>
      <c r="AD79" s="6">
        <f>'Final (ha)'!AD79*2.471044</f>
        <v>0</v>
      </c>
      <c r="AE79" s="6">
        <f>'Final (ha)'!AE79*2.471044</f>
        <v>0</v>
      </c>
      <c r="AF79" s="6">
        <f>'Final (ha)'!AF79*2.471044</f>
        <v>0</v>
      </c>
      <c r="AG79" s="6">
        <f>'Final (ha)'!AG79*2.471044</f>
        <v>30906.990552260002</v>
      </c>
      <c r="AH79" s="6">
        <f>'Final (ha)'!AH79*2.471044</f>
        <v>16.651624202800001</v>
      </c>
      <c r="AI79" s="7"/>
      <c r="AJ79" s="15">
        <f t="shared" si="3"/>
        <v>38122.5994030156</v>
      </c>
      <c r="AK79" s="15">
        <f t="shared" si="4"/>
        <v>7215.6088507555978</v>
      </c>
      <c r="AL79" s="6" t="str">
        <f t="shared" si="5"/>
        <v>FairfieldRaster 4</v>
      </c>
    </row>
    <row r="80" spans="1:38" s="6" customFormat="1" x14ac:dyDescent="0.25">
      <c r="A80" s="6">
        <f>'Final (ha)'!A80</f>
        <v>2085</v>
      </c>
      <c r="B80" s="6" t="str">
        <f>'Final (ha)'!B80</f>
        <v>Raster 4</v>
      </c>
      <c r="C80" s="6" t="str">
        <f>'Final (ha)'!C80</f>
        <v>Fairfield</v>
      </c>
      <c r="D80" s="6">
        <f>'Final (ha)'!D80</f>
        <v>0</v>
      </c>
      <c r="E80" s="6">
        <f>'Final (ha)'!E80</f>
        <v>0</v>
      </c>
      <c r="F80" s="6" t="str">
        <f>'Final (ha)'!F80</f>
        <v>Fixed</v>
      </c>
      <c r="G80" s="6" t="str">
        <f>'Final (ha)'!G80</f>
        <v>NYS GCM Max</v>
      </c>
      <c r="H80" s="6" t="str">
        <f>'Final (ha)'!H80</f>
        <v>Protect None</v>
      </c>
      <c r="I80" s="6">
        <f>'Final (ha)'!I80</f>
        <v>0.54</v>
      </c>
      <c r="J80" s="6">
        <f>'Final (ha)'!J80*2.471044</f>
        <v>2409.3373363363999</v>
      </c>
      <c r="K80" s="6">
        <f>'Final (ha)'!K80*2.471044</f>
        <v>3243.7115360027997</v>
      </c>
      <c r="L80" s="6">
        <f>'Final (ha)'!L80*2.471044</f>
        <v>90.736735679999995</v>
      </c>
      <c r="M80" s="6">
        <f>'Final (ha)'!M80*2.471044</f>
        <v>0</v>
      </c>
      <c r="N80" s="6">
        <f>'Final (ha)'!N80*2.471044</f>
        <v>7.8781824808000005</v>
      </c>
      <c r="O80" s="6">
        <f>'Final (ha)'!O80*2.471044</f>
        <v>0.89797738959999995</v>
      </c>
      <c r="P80" s="6">
        <f>'Final (ha)'!P80*2.471044</f>
        <v>25.129281958</v>
      </c>
      <c r="Q80" s="6">
        <f>'Final (ha)'!Q80*2.471044</f>
        <v>28.406874719600001</v>
      </c>
      <c r="R80" s="6">
        <f>'Final (ha)'!R80*2.471044</f>
        <v>0</v>
      </c>
      <c r="S80" s="6">
        <f>'Final (ha)'!S80*2.471044</f>
        <v>17.5733236148</v>
      </c>
      <c r="T80" s="6">
        <f>'Final (ha)'!T80*2.471044</f>
        <v>11.7846559404</v>
      </c>
      <c r="U80" s="6">
        <f>'Final (ha)'!U80*2.471044</f>
        <v>0</v>
      </c>
      <c r="V80" s="6">
        <f>'Final (ha)'!V80*2.471044</f>
        <v>0</v>
      </c>
      <c r="W80" s="6">
        <f>'Final (ha)'!W80*2.471044</f>
        <v>10.754724801199998</v>
      </c>
      <c r="X80" s="6">
        <f>'Final (ha)'!X80*2.471044</f>
        <v>191.02405642000002</v>
      </c>
      <c r="Y80" s="6">
        <f>'Final (ha)'!Y80*2.471044</f>
        <v>0.14208503</v>
      </c>
      <c r="Z80" s="6">
        <f>'Final (ha)'!Z80*2.471044</f>
        <v>1142.2213090656001</v>
      </c>
      <c r="AA80" s="6">
        <f>'Final (ha)'!AA80*2.471044</f>
        <v>0</v>
      </c>
      <c r="AB80" s="6">
        <f>'Final (ha)'!AB80*2.471044</f>
        <v>0</v>
      </c>
      <c r="AC80" s="6">
        <f>'Final (ha)'!AC80*2.471044</f>
        <v>15.261661952799999</v>
      </c>
      <c r="AD80" s="6">
        <f>'Final (ha)'!AD80*2.471044</f>
        <v>0</v>
      </c>
      <c r="AE80" s="6">
        <f>'Final (ha)'!AE80*2.471044</f>
        <v>0</v>
      </c>
      <c r="AF80" s="6">
        <f>'Final (ha)'!AF80*2.471044</f>
        <v>0</v>
      </c>
      <c r="AG80" s="6">
        <f>'Final (ha)'!AG80*2.471044</f>
        <v>30906.990552260002</v>
      </c>
      <c r="AH80" s="6">
        <f>'Final (ha)'!AH80*2.471044</f>
        <v>20.749109363600002</v>
      </c>
      <c r="AI80" s="7"/>
      <c r="AJ80" s="15">
        <f t="shared" si="3"/>
        <v>38122.5994030156</v>
      </c>
      <c r="AK80" s="15">
        <f t="shared" si="4"/>
        <v>7215.6088507555978</v>
      </c>
      <c r="AL80" s="6" t="str">
        <f t="shared" si="5"/>
        <v>FairfieldRaster 4</v>
      </c>
    </row>
    <row r="81" spans="1:38" s="6" customFormat="1" x14ac:dyDescent="0.25">
      <c r="A81" s="6">
        <f>'Final (ha)'!A81</f>
        <v>2100</v>
      </c>
      <c r="B81" s="6" t="str">
        <f>'Final (ha)'!B81</f>
        <v>Raster 4</v>
      </c>
      <c r="C81" s="6" t="str">
        <f>'Final (ha)'!C81</f>
        <v>Fairfield</v>
      </c>
      <c r="D81" s="6">
        <f>'Final (ha)'!D81</f>
        <v>0</v>
      </c>
      <c r="E81" s="6">
        <f>'Final (ha)'!E81</f>
        <v>0</v>
      </c>
      <c r="F81" s="6" t="str">
        <f>'Final (ha)'!F81</f>
        <v>Fixed</v>
      </c>
      <c r="G81" s="6" t="str">
        <f>'Final (ha)'!G81</f>
        <v>NYS GCM Max</v>
      </c>
      <c r="H81" s="6" t="str">
        <f>'Final (ha)'!H81</f>
        <v>Protect None</v>
      </c>
      <c r="I81" s="6">
        <f>'Final (ha)'!I81</f>
        <v>0.6734</v>
      </c>
      <c r="J81" s="6">
        <f>'Final (ha)'!J81*2.471044</f>
        <v>2404.627279368</v>
      </c>
      <c r="K81" s="6">
        <f>'Final (ha)'!K81*2.471044</f>
        <v>3238.1296947111996</v>
      </c>
      <c r="L81" s="6">
        <f>'Final (ha)'!L81*2.471044</f>
        <v>90.736735679999995</v>
      </c>
      <c r="M81" s="6">
        <f>'Final (ha)'!M81*2.471044</f>
        <v>0</v>
      </c>
      <c r="N81" s="6">
        <f>'Final (ha)'!N81*2.471044</f>
        <v>7.8351863151999996</v>
      </c>
      <c r="O81" s="6">
        <f>'Final (ha)'!O81*2.471044</f>
        <v>0.89007004880000007</v>
      </c>
      <c r="P81" s="6">
        <f>'Final (ha)'!P81*2.471044</f>
        <v>27.8158009948</v>
      </c>
      <c r="Q81" s="6">
        <f>'Final (ha)'!Q81*2.471044</f>
        <v>30.49268296</v>
      </c>
      <c r="R81" s="6">
        <f>'Final (ha)'!R81*2.471044</f>
        <v>0</v>
      </c>
      <c r="S81" s="6">
        <f>'Final (ha)'!S81*2.471044</f>
        <v>17.1139565352</v>
      </c>
      <c r="T81" s="6">
        <f>'Final (ha)'!T81*2.471044</f>
        <v>11.9578761248</v>
      </c>
      <c r="U81" s="6">
        <f>'Final (ha)'!U81*2.471044</f>
        <v>0</v>
      </c>
      <c r="V81" s="6">
        <f>'Final (ha)'!V81*2.471044</f>
        <v>0</v>
      </c>
      <c r="W81" s="6">
        <f>'Final (ha)'!W81*2.471044</f>
        <v>10.487357840400001</v>
      </c>
      <c r="X81" s="6">
        <f>'Final (ha)'!X81*2.471044</f>
        <v>191.02405642000002</v>
      </c>
      <c r="Y81" s="6">
        <f>'Final (ha)'!Y81*2.471044</f>
        <v>9.8841760000000001E-2</v>
      </c>
      <c r="Z81" s="6">
        <f>'Final (ha)'!Z81*2.471044</f>
        <v>1143.8408313032</v>
      </c>
      <c r="AA81" s="6">
        <f>'Final (ha)'!AA81*2.471044</f>
        <v>0</v>
      </c>
      <c r="AB81" s="6">
        <f>'Final (ha)'!AB81*2.471044</f>
        <v>0</v>
      </c>
      <c r="AC81" s="6">
        <f>'Final (ha)'!AC81*2.471044</f>
        <v>15.099561466399999</v>
      </c>
      <c r="AD81" s="6">
        <f>'Final (ha)'!AD81*2.471044</f>
        <v>0</v>
      </c>
      <c r="AE81" s="6">
        <f>'Final (ha)'!AE81*2.471044</f>
        <v>0</v>
      </c>
      <c r="AF81" s="6">
        <f>'Final (ha)'!AF81*2.471044</f>
        <v>0</v>
      </c>
      <c r="AG81" s="6">
        <f>'Final (ha)'!AG81*2.471044</f>
        <v>30906.990552260002</v>
      </c>
      <c r="AH81" s="6">
        <f>'Final (ha)'!AH81*2.471044</f>
        <v>25.459166332000002</v>
      </c>
      <c r="AI81" s="7"/>
      <c r="AJ81" s="15">
        <f t="shared" si="3"/>
        <v>38122.599650120006</v>
      </c>
      <c r="AK81" s="15">
        <f t="shared" si="4"/>
        <v>7215.6090978600041</v>
      </c>
      <c r="AL81" s="6" t="str">
        <f t="shared" si="5"/>
        <v>FairfieldRaster 4</v>
      </c>
    </row>
    <row r="82" spans="1:38" s="6" customFormat="1" x14ac:dyDescent="0.25">
      <c r="A82" s="6">
        <f>'Final (ha)'!A82</f>
        <v>0</v>
      </c>
      <c r="B82" s="6" t="str">
        <f>'Final (ha)'!B82</f>
        <v>ALL</v>
      </c>
      <c r="C82" s="6" t="str">
        <f>'Final (ha)'!C82</f>
        <v>Fairfield</v>
      </c>
      <c r="D82" s="6">
        <f>'Final (ha)'!D82</f>
        <v>0</v>
      </c>
      <c r="E82" s="6">
        <f>'Final (ha)'!E82</f>
        <v>0</v>
      </c>
      <c r="F82" s="6" t="str">
        <f>'Final (ha)'!F82</f>
        <v>Fixed</v>
      </c>
      <c r="G82" s="6" t="str">
        <f>'Final (ha)'!G82</f>
        <v>NYS 1M by 2100</v>
      </c>
      <c r="H82" s="6" t="str">
        <f>'Final (ha)'!H82</f>
        <v>Protect None</v>
      </c>
      <c r="I82" s="6">
        <f>'Final (ha)'!K82</f>
        <v>52627.952499999999</v>
      </c>
      <c r="J82" s="6">
        <f>'Final (ha)'!J82*2.471044</f>
        <v>56720.81965197</v>
      </c>
      <c r="K82" s="6">
        <f>'Final (ha)'!K82*2.471044</f>
        <v>130045.98625741</v>
      </c>
      <c r="L82" s="6">
        <f>'Final (ha)'!L82*2.471044</f>
        <v>4828.8585863099997</v>
      </c>
      <c r="M82" s="6">
        <f>'Final (ha)'!M82*2.471044</f>
        <v>0</v>
      </c>
      <c r="N82" s="6">
        <f>'Final (ha)'!N82*2.471044</f>
        <v>388.08981542000004</v>
      </c>
      <c r="O82" s="6">
        <f>'Final (ha)'!O82*2.471044</f>
        <v>47.017789710000002</v>
      </c>
      <c r="P82" s="6">
        <f>'Final (ha)'!P82*2.471044</f>
        <v>57.062583570000001</v>
      </c>
      <c r="Q82" s="6">
        <f>'Final (ha)'!Q82*2.471044</f>
        <v>554.45285272000001</v>
      </c>
      <c r="R82" s="6">
        <f>'Final (ha)'!R82*2.471044</f>
        <v>0</v>
      </c>
      <c r="S82" s="6">
        <f>'Final (ha)'!S82*2.471044</f>
        <v>1140.46711493</v>
      </c>
      <c r="T82" s="6">
        <f>'Final (ha)'!T82*2.471044</f>
        <v>44.793850110000001</v>
      </c>
      <c r="U82" s="6">
        <f>'Final (ha)'!U82*2.471044</f>
        <v>0</v>
      </c>
      <c r="V82" s="6">
        <f>'Final (ha)'!V82*2.471044</f>
        <v>0</v>
      </c>
      <c r="W82" s="6">
        <f>'Final (ha)'!W82*2.471044</f>
        <v>31.474922950000003</v>
      </c>
      <c r="X82" s="6">
        <f>'Final (ha)'!X82*2.471044</f>
        <v>3790.7606466900002</v>
      </c>
      <c r="Y82" s="6">
        <f>'Final (ha)'!Y82*2.471044</f>
        <v>32.358321180000004</v>
      </c>
      <c r="Z82" s="6">
        <f>'Final (ha)'!Z82*2.471044</f>
        <v>65665.510900779991</v>
      </c>
      <c r="AA82" s="6">
        <f>'Final (ha)'!AA82*2.471044</f>
        <v>0</v>
      </c>
      <c r="AB82" s="6">
        <f>'Final (ha)'!AB82*2.471044</f>
        <v>0</v>
      </c>
      <c r="AC82" s="6">
        <f>'Final (ha)'!AC82*2.471044</f>
        <v>1838.9138791399998</v>
      </c>
      <c r="AD82" s="6">
        <f>'Final (ha)'!AD82*2.471044</f>
        <v>0</v>
      </c>
      <c r="AE82" s="6">
        <f>'Final (ha)'!AE82*2.471044</f>
        <v>119.28964909999999</v>
      </c>
      <c r="AF82" s="6">
        <f>'Final (ha)'!AF82*2.471044</f>
        <v>26.92202438</v>
      </c>
      <c r="AG82" s="6">
        <f>'Final (ha)'!AG82*2.471044</f>
        <v>128349.21918437001</v>
      </c>
      <c r="AH82" s="6">
        <f>'Final (ha)'!AH82*2.471044</f>
        <v>0</v>
      </c>
      <c r="AI82" s="7"/>
      <c r="AJ82" s="15">
        <f t="shared" si="3"/>
        <v>393681.99803074001</v>
      </c>
      <c r="AK82" s="15">
        <f t="shared" si="4"/>
        <v>265332.77884637</v>
      </c>
      <c r="AL82" s="6" t="str">
        <f t="shared" si="5"/>
        <v>FairfieldALL</v>
      </c>
    </row>
    <row r="83" spans="1:38" s="6" customFormat="1" x14ac:dyDescent="0.25">
      <c r="A83" s="6">
        <f>'Final (ha)'!A83</f>
        <v>2010</v>
      </c>
      <c r="B83" s="6" t="str">
        <f>'Final (ha)'!B83</f>
        <v>ALL</v>
      </c>
      <c r="C83" s="6" t="str">
        <f>'Final (ha)'!C83</f>
        <v>Fairfield</v>
      </c>
      <c r="D83" s="6">
        <f>'Final (ha)'!D83</f>
        <v>0</v>
      </c>
      <c r="E83" s="6">
        <f>'Final (ha)'!E83</f>
        <v>0</v>
      </c>
      <c r="F83" s="6" t="str">
        <f>'Final (ha)'!F83</f>
        <v>Fixed</v>
      </c>
      <c r="G83" s="6" t="str">
        <f>'Final (ha)'!G83</f>
        <v>NYS 1M by 2100</v>
      </c>
      <c r="H83" s="6" t="str">
        <f>'Final (ha)'!H83</f>
        <v>Protect None</v>
      </c>
      <c r="I83" s="6">
        <f>'Final (ha)'!K83</f>
        <v>52489.570299999999</v>
      </c>
      <c r="J83" s="6">
        <f>'Final (ha)'!J83*2.471044</f>
        <v>56538.319461827996</v>
      </c>
      <c r="K83" s="6">
        <f>'Final (ha)'!K83*2.471044</f>
        <v>129704.0377523932</v>
      </c>
      <c r="L83" s="6">
        <f>'Final (ha)'!L83*2.471044</f>
        <v>4817.7665640027999</v>
      </c>
      <c r="M83" s="6">
        <f>'Final (ha)'!M83*2.471044</f>
        <v>0</v>
      </c>
      <c r="N83" s="6">
        <f>'Final (ha)'!N83*2.471044</f>
        <v>379.48316916800002</v>
      </c>
      <c r="O83" s="6">
        <f>'Final (ha)'!O83*2.471044</f>
        <v>44.4333247904</v>
      </c>
      <c r="P83" s="6">
        <f>'Final (ha)'!P83*2.471044</f>
        <v>390.60879767360001</v>
      </c>
      <c r="Q83" s="6">
        <f>'Final (ha)'!Q83*2.471044</f>
        <v>753.51916894239992</v>
      </c>
      <c r="R83" s="6">
        <f>'Final (ha)'!R83*2.471044</f>
        <v>0</v>
      </c>
      <c r="S83" s="6">
        <f>'Final (ha)'!S83*2.471044</f>
        <v>1127.2141646447999</v>
      </c>
      <c r="T83" s="6">
        <f>'Final (ha)'!T83*2.471044</f>
        <v>66.474790165999991</v>
      </c>
      <c r="U83" s="6">
        <f>'Final (ha)'!U83*2.471044</f>
        <v>0</v>
      </c>
      <c r="V83" s="6">
        <f>'Final (ha)'!V83*2.471044</f>
        <v>0</v>
      </c>
      <c r="W83" s="6">
        <f>'Final (ha)'!W83*2.471044</f>
        <v>30.682706243600002</v>
      </c>
      <c r="X83" s="6">
        <f>'Final (ha)'!X83*2.471044</f>
        <v>3759.6687355600002</v>
      </c>
      <c r="Y83" s="6">
        <f>'Final (ha)'!Y83*2.471044</f>
        <v>26.137467910000002</v>
      </c>
      <c r="Z83" s="6">
        <f>'Final (ha)'!Z83*2.471044</f>
        <v>65717.664261235201</v>
      </c>
      <c r="AA83" s="6">
        <f>'Final (ha)'!AA83*2.471044</f>
        <v>0</v>
      </c>
      <c r="AB83" s="6">
        <f>'Final (ha)'!AB83*2.471044</f>
        <v>0</v>
      </c>
      <c r="AC83" s="6">
        <f>'Final (ha)'!AC83*2.471044</f>
        <v>1649.3383487127999</v>
      </c>
      <c r="AD83" s="6">
        <f>'Final (ha)'!AD83*2.471044</f>
        <v>0</v>
      </c>
      <c r="AE83" s="6">
        <f>'Final (ha)'!AE83*2.471044</f>
        <v>119.28964909999999</v>
      </c>
      <c r="AF83" s="6">
        <f>'Final (ha)'!AF83*2.471044</f>
        <v>25.640293857200003</v>
      </c>
      <c r="AG83" s="6">
        <f>'Final (ha)'!AG83*2.471044</f>
        <v>128349.21918437001</v>
      </c>
      <c r="AH83" s="6">
        <f>'Final (ha)'!AH83*2.471044</f>
        <v>182.50019014200001</v>
      </c>
      <c r="AI83" s="7"/>
      <c r="AJ83" s="15">
        <f t="shared" si="3"/>
        <v>393681.99803074001</v>
      </c>
      <c r="AK83" s="15">
        <f t="shared" si="4"/>
        <v>265332.77884637</v>
      </c>
      <c r="AL83" s="6" t="str">
        <f t="shared" si="5"/>
        <v>FairfieldALL</v>
      </c>
    </row>
    <row r="84" spans="1:38" s="6" customFormat="1" x14ac:dyDescent="0.25">
      <c r="A84" s="6">
        <f>'Final (ha)'!A84</f>
        <v>2025</v>
      </c>
      <c r="B84" s="6" t="str">
        <f>'Final (ha)'!B84</f>
        <v>ALL</v>
      </c>
      <c r="C84" s="6" t="str">
        <f>'Final (ha)'!C84</f>
        <v>Fairfield</v>
      </c>
      <c r="D84" s="6">
        <f>'Final (ha)'!D84</f>
        <v>0</v>
      </c>
      <c r="E84" s="6">
        <f>'Final (ha)'!E84</f>
        <v>0</v>
      </c>
      <c r="F84" s="6" t="str">
        <f>'Final (ha)'!F84</f>
        <v>Fixed</v>
      </c>
      <c r="G84" s="6" t="str">
        <f>'Final (ha)'!G84</f>
        <v>NYS 1M by 2100</v>
      </c>
      <c r="H84" s="6" t="str">
        <f>'Final (ha)'!H84</f>
        <v>Protect None</v>
      </c>
      <c r="I84" s="6">
        <f>'Final (ha)'!K84</f>
        <v>52468.082999999999</v>
      </c>
      <c r="J84" s="6">
        <f>'Final (ha)'!J84*2.471044</f>
        <v>56503.858776412795</v>
      </c>
      <c r="K84" s="6">
        <f>'Final (ha)'!K84*2.471044</f>
        <v>129650.941688652</v>
      </c>
      <c r="L84" s="6">
        <f>'Final (ha)'!L84*2.471044</f>
        <v>4816.2409414372005</v>
      </c>
      <c r="M84" s="6">
        <f>'Final (ha)'!M84*2.471044</f>
        <v>0</v>
      </c>
      <c r="N84" s="6">
        <f>'Final (ha)'!N84*2.471044</f>
        <v>378.26222632759999</v>
      </c>
      <c r="O84" s="6">
        <f>'Final (ha)'!O84*2.471044</f>
        <v>44.243548611200005</v>
      </c>
      <c r="P84" s="6">
        <f>'Final (ha)'!P84*2.471044</f>
        <v>248.29569031240001</v>
      </c>
      <c r="Q84" s="6">
        <f>'Final (ha)'!Q84*2.471044</f>
        <v>961.59441737999998</v>
      </c>
      <c r="R84" s="6">
        <f>'Final (ha)'!R84*2.471044</f>
        <v>0</v>
      </c>
      <c r="S84" s="6">
        <f>'Final (ha)'!S84*2.471044</f>
        <v>1123.0986408628</v>
      </c>
      <c r="T84" s="6">
        <f>'Final (ha)'!T84*2.471044</f>
        <v>74.314918569200003</v>
      </c>
      <c r="U84" s="6">
        <f>'Final (ha)'!U84*2.471044</f>
        <v>0</v>
      </c>
      <c r="V84" s="6">
        <f>'Final (ha)'!V84*2.471044</f>
        <v>0</v>
      </c>
      <c r="W84" s="6">
        <f>'Final (ha)'!W84*2.471044</f>
        <v>30.4583354484</v>
      </c>
      <c r="X84" s="6">
        <f>'Final (ha)'!X84*2.471044</f>
        <v>3753.9925003876001</v>
      </c>
      <c r="Y84" s="6">
        <f>'Final (ha)'!Y84*2.471044</f>
        <v>13.127421249999999</v>
      </c>
      <c r="Z84" s="6">
        <f>'Final (ha)'!Z84*2.471044</f>
        <v>65744.174362580394</v>
      </c>
      <c r="AA84" s="6">
        <f>'Final (ha)'!AA84*2.471044</f>
        <v>0</v>
      </c>
      <c r="AB84" s="6">
        <f>'Final (ha)'!AB84*2.471044</f>
        <v>0</v>
      </c>
      <c r="AC84" s="6">
        <f>'Final (ha)'!AC84*2.471044</f>
        <v>1628.7189691592</v>
      </c>
      <c r="AD84" s="6">
        <f>'Final (ha)'!AD84*2.471044</f>
        <v>0</v>
      </c>
      <c r="AE84" s="6">
        <f>'Final (ha)'!AE84*2.471044</f>
        <v>119.28964909999999</v>
      </c>
      <c r="AF84" s="6">
        <f>'Final (ha)'!AF84*2.471044</f>
        <v>25.205884321999999</v>
      </c>
      <c r="AG84" s="6">
        <f>'Final (ha)'!AG84*2.471044</f>
        <v>128349.21918437001</v>
      </c>
      <c r="AH84" s="6">
        <f>'Final (ha)'!AH84*2.471044</f>
        <v>216.96087555719998</v>
      </c>
      <c r="AI84" s="7"/>
      <c r="AJ84" s="15">
        <f t="shared" si="3"/>
        <v>393681.99803074001</v>
      </c>
      <c r="AK84" s="15">
        <f t="shared" si="4"/>
        <v>265332.77884637</v>
      </c>
      <c r="AL84" s="6" t="str">
        <f t="shared" si="5"/>
        <v>FairfieldALL</v>
      </c>
    </row>
    <row r="85" spans="1:38" s="6" customFormat="1" x14ac:dyDescent="0.25">
      <c r="A85" s="6">
        <f>'Final (ha)'!A85</f>
        <v>2040</v>
      </c>
      <c r="B85" s="6" t="str">
        <f>'Final (ha)'!B85</f>
        <v>ALL</v>
      </c>
      <c r="C85" s="6" t="str">
        <f>'Final (ha)'!C85</f>
        <v>Fairfield</v>
      </c>
      <c r="D85" s="6">
        <f>'Final (ha)'!D85</f>
        <v>0</v>
      </c>
      <c r="E85" s="6">
        <f>'Final (ha)'!E85</f>
        <v>0</v>
      </c>
      <c r="F85" s="6" t="str">
        <f>'Final (ha)'!F85</f>
        <v>Fixed</v>
      </c>
      <c r="G85" s="6" t="str">
        <f>'Final (ha)'!G85</f>
        <v>NYS 1M by 2100</v>
      </c>
      <c r="H85" s="6" t="str">
        <f>'Final (ha)'!H85</f>
        <v>Protect None</v>
      </c>
      <c r="I85" s="6">
        <f>'Final (ha)'!K85</f>
        <v>52416.378799999999</v>
      </c>
      <c r="J85" s="6">
        <f>'Final (ha)'!J85*2.471044</f>
        <v>56407.508075869206</v>
      </c>
      <c r="K85" s="6">
        <f>'Final (ha)'!K85*2.471044</f>
        <v>129523.17833546719</v>
      </c>
      <c r="L85" s="6">
        <f>'Final (ha)'!L85*2.471044</f>
        <v>4813.1993333775999</v>
      </c>
      <c r="M85" s="6">
        <f>'Final (ha)'!M85*2.471044</f>
        <v>0</v>
      </c>
      <c r="N85" s="6">
        <f>'Final (ha)'!N85*2.471044</f>
        <v>373.32878698159999</v>
      </c>
      <c r="O85" s="6">
        <f>'Final (ha)'!O85*2.471044</f>
        <v>41.780906160800001</v>
      </c>
      <c r="P85" s="6">
        <f>'Final (ha)'!P85*2.471044</f>
        <v>341.09253537519999</v>
      </c>
      <c r="Q85" s="6">
        <f>'Final (ha)'!Q85*2.471044</f>
        <v>1028.3983506068</v>
      </c>
      <c r="R85" s="6">
        <f>'Final (ha)'!R85*2.471044</f>
        <v>0</v>
      </c>
      <c r="S85" s="6">
        <f>'Final (ha)'!S85*2.471044</f>
        <v>1103.1091304248</v>
      </c>
      <c r="T85" s="6">
        <f>'Final (ha)'!T85*2.471044</f>
        <v>97.558052641999993</v>
      </c>
      <c r="U85" s="6">
        <f>'Final (ha)'!U85*2.471044</f>
        <v>0</v>
      </c>
      <c r="V85" s="6">
        <f>'Final (ha)'!V85*2.471044</f>
        <v>0</v>
      </c>
      <c r="W85" s="6">
        <f>'Final (ha)'!W85*2.471044</f>
        <v>29.939416208399997</v>
      </c>
      <c r="X85" s="6">
        <f>'Final (ha)'!X85*2.471044</f>
        <v>3751.1520353096003</v>
      </c>
      <c r="Y85" s="6">
        <f>'Final (ha)'!Y85*2.471044</f>
        <v>9.69267009</v>
      </c>
      <c r="Z85" s="6">
        <f>'Final (ha)'!Z85*2.471044</f>
        <v>65775.689810651995</v>
      </c>
      <c r="AA85" s="6">
        <f>'Final (ha)'!AA85*2.471044</f>
        <v>0</v>
      </c>
      <c r="AB85" s="6">
        <f>'Final (ha)'!AB85*2.471044</f>
        <v>0</v>
      </c>
      <c r="AC85" s="6">
        <f>'Final (ha)'!AC85*2.471044</f>
        <v>1579.5970854832001</v>
      </c>
      <c r="AD85" s="6">
        <f>'Final (ha)'!AD85*2.471044</f>
        <v>0</v>
      </c>
      <c r="AE85" s="6">
        <f>'Final (ha)'!AE85*2.471044</f>
        <v>119.28964909999999</v>
      </c>
      <c r="AF85" s="6">
        <f>'Final (ha)'!AF85*2.471044</f>
        <v>24.953096520800003</v>
      </c>
      <c r="AG85" s="6">
        <f>'Final (ha)'!AG85*2.471044</f>
        <v>128349.21918437001</v>
      </c>
      <c r="AH85" s="6">
        <f>'Final (ha)'!AH85*2.471044</f>
        <v>313.31157610079998</v>
      </c>
      <c r="AI85" s="7"/>
      <c r="AJ85" s="15">
        <f t="shared" si="3"/>
        <v>393681.99803074007</v>
      </c>
      <c r="AK85" s="15">
        <f t="shared" si="4"/>
        <v>265332.77884637006</v>
      </c>
      <c r="AL85" s="6" t="str">
        <f t="shared" si="5"/>
        <v>FairfieldALL</v>
      </c>
    </row>
    <row r="86" spans="1:38" s="6" customFormat="1" x14ac:dyDescent="0.25">
      <c r="A86" s="6">
        <f>'Final (ha)'!A86</f>
        <v>2055</v>
      </c>
      <c r="B86" s="6" t="str">
        <f>'Final (ha)'!B86</f>
        <v>ALL</v>
      </c>
      <c r="C86" s="6" t="str">
        <f>'Final (ha)'!C86</f>
        <v>Fairfield</v>
      </c>
      <c r="D86" s="6">
        <f>'Final (ha)'!D86</f>
        <v>0</v>
      </c>
      <c r="E86" s="6">
        <f>'Final (ha)'!E86</f>
        <v>0</v>
      </c>
      <c r="F86" s="6" t="str">
        <f>'Final (ha)'!F86</f>
        <v>Fixed</v>
      </c>
      <c r="G86" s="6" t="str">
        <f>'Final (ha)'!G86</f>
        <v>NYS 1M by 2100</v>
      </c>
      <c r="H86" s="6" t="str">
        <f>'Final (ha)'!H86</f>
        <v>Protect None</v>
      </c>
      <c r="I86" s="6">
        <f>'Final (ha)'!K86</f>
        <v>52317.958599999998</v>
      </c>
      <c r="J86" s="6">
        <f>'Final (ha)'!J86*2.471044</f>
        <v>56067.832437123601</v>
      </c>
      <c r="K86" s="6">
        <f>'Final (ha)'!K86*2.471044</f>
        <v>129279.9776907784</v>
      </c>
      <c r="L86" s="6">
        <f>'Final (ha)'!L86*2.471044</f>
        <v>4809.9130919620002</v>
      </c>
      <c r="M86" s="6">
        <f>'Final (ha)'!M86*2.471044</f>
        <v>0</v>
      </c>
      <c r="N86" s="6">
        <f>'Final (ha)'!N86*2.471044</f>
        <v>368.67086904160004</v>
      </c>
      <c r="O86" s="6">
        <f>'Final (ha)'!O86*2.471044</f>
        <v>40.804596676400003</v>
      </c>
      <c r="P86" s="6">
        <f>'Final (ha)'!P86*2.471044</f>
        <v>531.51588099879996</v>
      </c>
      <c r="Q86" s="6">
        <f>'Final (ha)'!Q86*2.471044</f>
        <v>1164.0319789316</v>
      </c>
      <c r="R86" s="6">
        <f>'Final (ha)'!R86*2.471044</f>
        <v>0</v>
      </c>
      <c r="S86" s="6">
        <f>'Final (ha)'!S86*2.471044</f>
        <v>1064.5494772223999</v>
      </c>
      <c r="T86" s="6">
        <f>'Final (ha)'!T86*2.471044</f>
        <v>102.62468125960001</v>
      </c>
      <c r="U86" s="6">
        <f>'Final (ha)'!U86*2.471044</f>
        <v>0</v>
      </c>
      <c r="V86" s="6">
        <f>'Final (ha)'!V86*2.471044</f>
        <v>0</v>
      </c>
      <c r="W86" s="6">
        <f>'Final (ha)'!W86*2.471044</f>
        <v>29.710844638400001</v>
      </c>
      <c r="X86" s="6">
        <f>'Final (ha)'!X86*2.471044</f>
        <v>3747.8976703615999</v>
      </c>
      <c r="Y86" s="6">
        <f>'Final (ha)'!Y86*2.471044</f>
        <v>7.5428618100000007</v>
      </c>
      <c r="Z86" s="6">
        <f>'Final (ha)'!Z86*2.471044</f>
        <v>65832.06915055601</v>
      </c>
      <c r="AA86" s="6">
        <f>'Final (ha)'!AA86*2.471044</f>
        <v>0</v>
      </c>
      <c r="AB86" s="6">
        <f>'Final (ha)'!AB86*2.471044</f>
        <v>0</v>
      </c>
      <c r="AC86" s="6">
        <f>'Final (ha)'!AC86*2.471044</f>
        <v>1489.3973076643999</v>
      </c>
      <c r="AD86" s="6">
        <f>'Final (ha)'!AD86*2.471044</f>
        <v>0</v>
      </c>
      <c r="AE86" s="6">
        <f>'Final (ha)'!AE86*2.471044</f>
        <v>119.28964909999999</v>
      </c>
      <c r="AF86" s="6">
        <f>'Final (ha)'!AF86*2.471044</f>
        <v>23.963690503200002</v>
      </c>
      <c r="AG86" s="6">
        <f>'Final (ha)'!AG86*2.471044</f>
        <v>128349.21918437001</v>
      </c>
      <c r="AH86" s="6">
        <f>'Final (ha)'!AH86*2.471044</f>
        <v>652.98721484640009</v>
      </c>
      <c r="AI86" s="7"/>
      <c r="AJ86" s="15">
        <f t="shared" si="3"/>
        <v>393681.99827784445</v>
      </c>
      <c r="AK86" s="15">
        <f t="shared" si="4"/>
        <v>265332.77909347444</v>
      </c>
      <c r="AL86" s="6" t="str">
        <f t="shared" si="5"/>
        <v>FairfieldALL</v>
      </c>
    </row>
    <row r="87" spans="1:38" s="6" customFormat="1" x14ac:dyDescent="0.25">
      <c r="A87" s="6">
        <f>'Final (ha)'!A87</f>
        <v>2070</v>
      </c>
      <c r="B87" s="6" t="str">
        <f>'Final (ha)'!B87</f>
        <v>ALL</v>
      </c>
      <c r="C87" s="6" t="str">
        <f>'Final (ha)'!C87</f>
        <v>Fairfield</v>
      </c>
      <c r="D87" s="6">
        <f>'Final (ha)'!D87</f>
        <v>0</v>
      </c>
      <c r="E87" s="6">
        <f>'Final (ha)'!E87</f>
        <v>0</v>
      </c>
      <c r="F87" s="6" t="str">
        <f>'Final (ha)'!F87</f>
        <v>Fixed</v>
      </c>
      <c r="G87" s="6" t="str">
        <f>'Final (ha)'!G87</f>
        <v>NYS 1M by 2100</v>
      </c>
      <c r="H87" s="6" t="str">
        <f>'Final (ha)'!H87</f>
        <v>Protect None</v>
      </c>
      <c r="I87" s="6">
        <f>'Final (ha)'!K87</f>
        <v>52175.205600000001</v>
      </c>
      <c r="J87" s="6">
        <f>'Final (ha)'!J87*2.471044</f>
        <v>55431.586298272799</v>
      </c>
      <c r="K87" s="6">
        <f>'Final (ha)'!K87*2.471044</f>
        <v>128927.2287466464</v>
      </c>
      <c r="L87" s="6">
        <f>'Final (ha)'!L87*2.471044</f>
        <v>4784.5436245272003</v>
      </c>
      <c r="M87" s="6">
        <f>'Final (ha)'!M87*2.471044</f>
        <v>0</v>
      </c>
      <c r="N87" s="6">
        <f>'Final (ha)'!N87*2.471044</f>
        <v>337.3128264728</v>
      </c>
      <c r="O87" s="6">
        <f>'Final (ha)'!O87*2.471044</f>
        <v>39.075854293999996</v>
      </c>
      <c r="P87" s="6">
        <f>'Final (ha)'!P87*2.471044</f>
        <v>773.84029348519994</v>
      </c>
      <c r="Q87" s="6">
        <f>'Final (ha)'!Q87*2.471044</f>
        <v>1500.9262105508001</v>
      </c>
      <c r="R87" s="6">
        <f>'Final (ha)'!R87*2.471044</f>
        <v>0</v>
      </c>
      <c r="S87" s="6">
        <f>'Final (ha)'!S87*2.471044</f>
        <v>998.7510117992</v>
      </c>
      <c r="T87" s="6">
        <f>'Final (ha)'!T87*2.471044</f>
        <v>120.10534072440001</v>
      </c>
      <c r="U87" s="6">
        <f>'Final (ha)'!U87*2.471044</f>
        <v>0</v>
      </c>
      <c r="V87" s="6">
        <f>'Final (ha)'!V87*2.471044</f>
        <v>0</v>
      </c>
      <c r="W87" s="6">
        <f>'Final (ha)'!W87*2.471044</f>
        <v>29.121253540000001</v>
      </c>
      <c r="X87" s="6">
        <f>'Final (ha)'!X87*2.471044</f>
        <v>3722.5951682191999</v>
      </c>
      <c r="Y87" s="6">
        <f>'Final (ha)'!Y87*2.471044</f>
        <v>5.3806983100000005</v>
      </c>
      <c r="Z87" s="6">
        <f>'Final (ha)'!Z87*2.471044</f>
        <v>65945.769051023599</v>
      </c>
      <c r="AA87" s="6">
        <f>'Final (ha)'!AA87*2.471044</f>
        <v>0</v>
      </c>
      <c r="AB87" s="6">
        <f>'Final (ha)'!AB87*2.471044</f>
        <v>0</v>
      </c>
      <c r="AC87" s="6">
        <f>'Final (ha)'!AC87*2.471044</f>
        <v>1285.0595132767999</v>
      </c>
      <c r="AD87" s="6">
        <f>'Final (ha)'!AD87*2.471044</f>
        <v>0</v>
      </c>
      <c r="AE87" s="6">
        <f>'Final (ha)'!AE87*2.471044</f>
        <v>119.28964909999999</v>
      </c>
      <c r="AF87" s="6">
        <f>'Final (ha)'!AF87*2.471044</f>
        <v>22.959705325999998</v>
      </c>
      <c r="AG87" s="6">
        <f>'Final (ha)'!AG87*2.471044</f>
        <v>128349.21918437001</v>
      </c>
      <c r="AH87" s="6">
        <f>'Final (ha)'!AH87*2.471044</f>
        <v>1289.2333536972001</v>
      </c>
      <c r="AI87" s="7"/>
      <c r="AJ87" s="15">
        <f t="shared" si="3"/>
        <v>393681.99778363563</v>
      </c>
      <c r="AK87" s="15">
        <f t="shared" si="4"/>
        <v>265332.77859926561</v>
      </c>
      <c r="AL87" s="6" t="str">
        <f t="shared" si="5"/>
        <v>FairfieldALL</v>
      </c>
    </row>
    <row r="88" spans="1:38" s="6" customFormat="1" x14ac:dyDescent="0.25">
      <c r="A88" s="6">
        <f>'Final (ha)'!A88</f>
        <v>2085</v>
      </c>
      <c r="B88" s="6" t="str">
        <f>'Final (ha)'!B88</f>
        <v>ALL</v>
      </c>
      <c r="C88" s="6" t="str">
        <f>'Final (ha)'!C88</f>
        <v>Fairfield</v>
      </c>
      <c r="D88" s="6">
        <f>'Final (ha)'!D88</f>
        <v>0</v>
      </c>
      <c r="E88" s="6">
        <f>'Final (ha)'!E88</f>
        <v>0</v>
      </c>
      <c r="F88" s="6" t="str">
        <f>'Final (ha)'!F88</f>
        <v>Fixed</v>
      </c>
      <c r="G88" s="6" t="str">
        <f>'Final (ha)'!G88</f>
        <v>NYS 1M by 2100</v>
      </c>
      <c r="H88" s="6" t="str">
        <f>'Final (ha)'!H88</f>
        <v>Protect None</v>
      </c>
      <c r="I88" s="6">
        <f>'Final (ha)'!K88</f>
        <v>52043.883300000001</v>
      </c>
      <c r="J88" s="6">
        <f>'Final (ha)'!J88*2.471044</f>
        <v>54717.752343074804</v>
      </c>
      <c r="K88" s="6">
        <f>'Final (ha)'!K88*2.471044</f>
        <v>128602.72556516521</v>
      </c>
      <c r="L88" s="6">
        <f>'Final (ha)'!L88*2.471044</f>
        <v>4752.0073881792005</v>
      </c>
      <c r="M88" s="6">
        <f>'Final (ha)'!M88*2.471044</f>
        <v>0</v>
      </c>
      <c r="N88" s="6">
        <f>'Final (ha)'!N88*2.471044</f>
        <v>333.76836095919998</v>
      </c>
      <c r="O88" s="6">
        <f>'Final (ha)'!O88*2.471044</f>
        <v>33.161163375599997</v>
      </c>
      <c r="P88" s="6">
        <f>'Final (ha)'!P88*2.471044</f>
        <v>839.29256564399998</v>
      </c>
      <c r="Q88" s="6">
        <f>'Final (ha)'!Q88*2.471044</f>
        <v>2157.4653040428002</v>
      </c>
      <c r="R88" s="6">
        <f>'Final (ha)'!R88*2.471044</f>
        <v>0</v>
      </c>
      <c r="S88" s="6">
        <f>'Final (ha)'!S88*2.471044</f>
        <v>923.61694214400006</v>
      </c>
      <c r="T88" s="6">
        <f>'Final (ha)'!T88*2.471044</f>
        <v>137.25315056240001</v>
      </c>
      <c r="U88" s="6">
        <f>'Final (ha)'!U88*2.471044</f>
        <v>0</v>
      </c>
      <c r="V88" s="6">
        <f>'Final (ha)'!V88*2.471044</f>
        <v>0</v>
      </c>
      <c r="W88" s="6">
        <f>'Final (ha)'!W88*2.471044</f>
        <v>28.2136390788</v>
      </c>
      <c r="X88" s="6">
        <f>'Final (ha)'!X88*2.471044</f>
        <v>3704.6316667568003</v>
      </c>
      <c r="Y88" s="6">
        <f>'Final (ha)'!Y88*2.471044</f>
        <v>4.0092688900000004</v>
      </c>
      <c r="Z88" s="6">
        <f>'Final (ha)'!Z88*2.471044</f>
        <v>66069.887120099593</v>
      </c>
      <c r="AA88" s="6">
        <f>'Final (ha)'!AA88*2.471044</f>
        <v>0</v>
      </c>
      <c r="AB88" s="6">
        <f>'Final (ha)'!AB88*2.471044</f>
        <v>0</v>
      </c>
      <c r="AC88" s="6">
        <f>'Final (ha)'!AC88*2.471044</f>
        <v>885.95674895759998</v>
      </c>
      <c r="AD88" s="6">
        <f>'Final (ha)'!AD88*2.471044</f>
        <v>0</v>
      </c>
      <c r="AE88" s="6">
        <f>'Final (ha)'!AE88*2.471044</f>
        <v>119.28964909999999</v>
      </c>
      <c r="AF88" s="6">
        <f>'Final (ha)'!AF88*2.471044</f>
        <v>20.680167235999999</v>
      </c>
      <c r="AG88" s="6">
        <f>'Final (ha)'!AG88*2.471044</f>
        <v>128349.21918437001</v>
      </c>
      <c r="AH88" s="6">
        <f>'Final (ha)'!AH88*2.471044</f>
        <v>2003.0673088952001</v>
      </c>
      <c r="AI88" s="7"/>
      <c r="AJ88" s="15">
        <f t="shared" si="3"/>
        <v>393681.99753653113</v>
      </c>
      <c r="AK88" s="15">
        <f t="shared" si="4"/>
        <v>265332.77835216111</v>
      </c>
      <c r="AL88" s="6" t="str">
        <f t="shared" si="5"/>
        <v>FairfieldALL</v>
      </c>
    </row>
    <row r="89" spans="1:38" s="6" customFormat="1" x14ac:dyDescent="0.25">
      <c r="A89" s="6">
        <f>'Final (ha)'!A89</f>
        <v>2100</v>
      </c>
      <c r="B89" s="6" t="str">
        <f>'Final (ha)'!B89</f>
        <v>ALL</v>
      </c>
      <c r="C89" s="6" t="str">
        <f>'Final (ha)'!C89</f>
        <v>Fairfield</v>
      </c>
      <c r="D89" s="6">
        <f>'Final (ha)'!D89</f>
        <v>0</v>
      </c>
      <c r="E89" s="6">
        <f>'Final (ha)'!E89</f>
        <v>0</v>
      </c>
      <c r="F89" s="6" t="str">
        <f>'Final (ha)'!F89</f>
        <v>Fixed</v>
      </c>
      <c r="G89" s="6" t="str">
        <f>'Final (ha)'!G89</f>
        <v>NYS 1M by 2100</v>
      </c>
      <c r="H89" s="6" t="str">
        <f>'Final (ha)'!H89</f>
        <v>Protect None</v>
      </c>
      <c r="I89" s="6">
        <f>'Final (ha)'!K89</f>
        <v>51887.4136</v>
      </c>
      <c r="J89" s="6">
        <f>'Final (ha)'!J89*2.471044</f>
        <v>53911.950083867203</v>
      </c>
      <c r="K89" s="6">
        <f>'Final (ha)'!K89*2.471044</f>
        <v>128216.0820517984</v>
      </c>
      <c r="L89" s="6">
        <f>'Final (ha)'!L89*2.471044</f>
        <v>4737.1588847831999</v>
      </c>
      <c r="M89" s="6">
        <f>'Final (ha)'!M89*2.471044</f>
        <v>0</v>
      </c>
      <c r="N89" s="6">
        <f>'Final (ha)'!N89*2.471044</f>
        <v>330.31631249119999</v>
      </c>
      <c r="O89" s="6">
        <f>'Final (ha)'!O89*2.471044</f>
        <v>30.353068973999999</v>
      </c>
      <c r="P89" s="6">
        <f>'Final (ha)'!P89*2.471044</f>
        <v>952.56373997760011</v>
      </c>
      <c r="Q89" s="6">
        <f>'Final (ha)'!Q89*2.471044</f>
        <v>2815.4932015447998</v>
      </c>
      <c r="R89" s="6">
        <f>'Final (ha)'!R89*2.471044</f>
        <v>0</v>
      </c>
      <c r="S89" s="6">
        <f>'Final (ha)'!S89*2.471044</f>
        <v>849.9889738068</v>
      </c>
      <c r="T89" s="6">
        <f>'Final (ha)'!T89*2.471044</f>
        <v>168.648753</v>
      </c>
      <c r="U89" s="6">
        <f>'Final (ha)'!U89*2.471044</f>
        <v>0</v>
      </c>
      <c r="V89" s="6">
        <f>'Final (ha)'!V89*2.471044</f>
        <v>0</v>
      </c>
      <c r="W89" s="6">
        <f>'Final (ha)'!W89*2.471044</f>
        <v>27.084866179600002</v>
      </c>
      <c r="X89" s="6">
        <f>'Final (ha)'!X89*2.471044</f>
        <v>3697.26869695</v>
      </c>
      <c r="Y89" s="6">
        <f>'Final (ha)'!Y89*2.471044</f>
        <v>3.7374540499999998</v>
      </c>
      <c r="Z89" s="6">
        <f>'Final (ha)'!Z89*2.471044</f>
        <v>66179.703527816804</v>
      </c>
      <c r="AA89" s="6">
        <f>'Final (ha)'!AA89*2.471044</f>
        <v>0</v>
      </c>
      <c r="AB89" s="6">
        <f>'Final (ha)'!AB89*2.471044</f>
        <v>0</v>
      </c>
      <c r="AC89" s="6">
        <f>'Final (ha)'!AC89*2.471044</f>
        <v>465.51306023680002</v>
      </c>
      <c r="AD89" s="6">
        <f>'Final (ha)'!AD89*2.471044</f>
        <v>0</v>
      </c>
      <c r="AE89" s="6">
        <f>'Final (ha)'!AE89*2.471044</f>
        <v>119.28964909999999</v>
      </c>
      <c r="AF89" s="6">
        <f>'Final (ha)'!AF89*2.471044</f>
        <v>18.757200795199999</v>
      </c>
      <c r="AG89" s="6">
        <f>'Final (ha)'!AG89*2.471044</f>
        <v>128349.21918437001</v>
      </c>
      <c r="AH89" s="6">
        <f>'Final (ha)'!AH89*2.471044</f>
        <v>2808.8695681028003</v>
      </c>
      <c r="AI89" s="7"/>
      <c r="AJ89" s="15">
        <f t="shared" si="3"/>
        <v>393681.99827784434</v>
      </c>
      <c r="AK89" s="15">
        <f t="shared" si="4"/>
        <v>265332.77909347432</v>
      </c>
      <c r="AL89" s="6" t="str">
        <f t="shared" si="5"/>
        <v>FairfieldALL</v>
      </c>
    </row>
    <row r="90" spans="1:38" s="6" customFormat="1" x14ac:dyDescent="0.25">
      <c r="A90" s="6">
        <f>'Final (ha)'!A90</f>
        <v>0</v>
      </c>
      <c r="B90" s="6" t="str">
        <f>'Final (ha)'!B90</f>
        <v>OutputSite 1</v>
      </c>
      <c r="C90" s="6" t="str">
        <f>'Final (ha)'!C90</f>
        <v>Fairfield</v>
      </c>
      <c r="D90" s="6">
        <f>'Final (ha)'!D90</f>
        <v>0</v>
      </c>
      <c r="E90" s="6">
        <f>'Final (ha)'!E90</f>
        <v>0</v>
      </c>
      <c r="F90" s="6" t="str">
        <f>'Final (ha)'!F90</f>
        <v>Fixed</v>
      </c>
      <c r="G90" s="6" t="str">
        <f>'Final (ha)'!G90</f>
        <v>NYS 1M by 2100</v>
      </c>
      <c r="H90" s="6" t="str">
        <f>'Final (ha)'!H90</f>
        <v>Protect None</v>
      </c>
      <c r="I90" s="6">
        <f>'Final (ha)'!K90</f>
        <v>385.02</v>
      </c>
      <c r="J90" s="6">
        <f>'Final (ha)'!J90*2.471044</f>
        <v>263.48124410999998</v>
      </c>
      <c r="K90" s="6">
        <f>'Final (ha)'!K90*2.471044</f>
        <v>951.40136087999997</v>
      </c>
      <c r="L90" s="6">
        <f>'Final (ha)'!L90*2.471044</f>
        <v>26.8726035</v>
      </c>
      <c r="M90" s="6">
        <f>'Final (ha)'!M90*2.471044</f>
        <v>0</v>
      </c>
      <c r="N90" s="6">
        <f>'Final (ha)'!N90*2.471044</f>
        <v>2.6563723000000001</v>
      </c>
      <c r="O90" s="6">
        <f>'Final (ha)'!O90*2.471044</f>
        <v>0.71660276000000001</v>
      </c>
      <c r="P90" s="6">
        <f>'Final (ha)'!P90*2.471044</f>
        <v>1.63088904</v>
      </c>
      <c r="Q90" s="6">
        <f>'Final (ha)'!Q90*2.471044</f>
        <v>24.617775850000001</v>
      </c>
      <c r="R90" s="6">
        <f>'Final (ha)'!R90*2.471044</f>
        <v>0</v>
      </c>
      <c r="S90" s="6">
        <f>'Final (ha)'!S90*2.471044</f>
        <v>34.884963669999998</v>
      </c>
      <c r="T90" s="6">
        <f>'Final (ha)'!T90*2.471044</f>
        <v>4.6084970600000004</v>
      </c>
      <c r="U90" s="6">
        <f>'Final (ha)'!U90*2.471044</f>
        <v>0</v>
      </c>
      <c r="V90" s="6">
        <f>'Final (ha)'!V90*2.471044</f>
        <v>0</v>
      </c>
      <c r="W90" s="6">
        <f>'Final (ha)'!W90*2.471044</f>
        <v>11.68186051</v>
      </c>
      <c r="X90" s="6">
        <f>'Final (ha)'!X90*2.471044</f>
        <v>33.093456770000003</v>
      </c>
      <c r="Y90" s="6">
        <f>'Final (ha)'!Y90*2.471044</f>
        <v>0</v>
      </c>
      <c r="Z90" s="6">
        <f>'Final (ha)'!Z90*2.471044</f>
        <v>1650.5585502400002</v>
      </c>
      <c r="AA90" s="6">
        <f>'Final (ha)'!AA90*2.471044</f>
        <v>0</v>
      </c>
      <c r="AB90" s="6">
        <f>'Final (ha)'!AB90*2.471044</f>
        <v>0</v>
      </c>
      <c r="AC90" s="6">
        <f>'Final (ha)'!AC90*2.471044</f>
        <v>43.799254900000001</v>
      </c>
      <c r="AD90" s="6">
        <f>'Final (ha)'!AD90*2.471044</f>
        <v>0</v>
      </c>
      <c r="AE90" s="6">
        <f>'Final (ha)'!AE90*2.471044</f>
        <v>0</v>
      </c>
      <c r="AF90" s="6">
        <f>'Final (ha)'!AF90*2.471044</f>
        <v>1.5444024999999999</v>
      </c>
      <c r="AG90" s="6">
        <f>'Final (ha)'!AG90*2.471044</f>
        <v>0</v>
      </c>
      <c r="AH90" s="6">
        <f>'Final (ha)'!AH90*2.471044</f>
        <v>0</v>
      </c>
      <c r="AI90" s="7"/>
      <c r="AJ90" s="15">
        <f t="shared" si="3"/>
        <v>3051.5478340900004</v>
      </c>
      <c r="AK90" s="15">
        <f t="shared" si="4"/>
        <v>3051.5478340900004</v>
      </c>
      <c r="AL90" s="6" t="str">
        <f t="shared" si="5"/>
        <v>FairfieldOutputSite 1</v>
      </c>
    </row>
    <row r="91" spans="1:38" s="6" customFormat="1" x14ac:dyDescent="0.25">
      <c r="A91" s="6">
        <f>'Final (ha)'!A91</f>
        <v>2010</v>
      </c>
      <c r="B91" s="6" t="str">
        <f>'Final (ha)'!B91</f>
        <v>OutputSite 1</v>
      </c>
      <c r="C91" s="6" t="str">
        <f>'Final (ha)'!C91</f>
        <v>Fairfield</v>
      </c>
      <c r="D91" s="6">
        <f>'Final (ha)'!D91</f>
        <v>0</v>
      </c>
      <c r="E91" s="6">
        <f>'Final (ha)'!E91</f>
        <v>0</v>
      </c>
      <c r="F91" s="6" t="str">
        <f>'Final (ha)'!F91</f>
        <v>Fixed</v>
      </c>
      <c r="G91" s="6" t="str">
        <f>'Final (ha)'!G91</f>
        <v>NYS 1M by 2100</v>
      </c>
      <c r="H91" s="6" t="str">
        <f>'Final (ha)'!H91</f>
        <v>Protect None</v>
      </c>
      <c r="I91" s="6">
        <f>'Final (ha)'!K91</f>
        <v>372.28059999999999</v>
      </c>
      <c r="J91" s="6">
        <f>'Final (ha)'!J91*2.471044</f>
        <v>256.44618184199999</v>
      </c>
      <c r="K91" s="6">
        <f>'Final (ha)'!K91*2.471044</f>
        <v>919.92174294639995</v>
      </c>
      <c r="L91" s="6">
        <f>'Final (ha)'!L91*2.471044</f>
        <v>19.533355715599999</v>
      </c>
      <c r="M91" s="6">
        <f>'Final (ha)'!M91*2.471044</f>
        <v>0</v>
      </c>
      <c r="N91" s="6">
        <f>'Final (ha)'!N91*2.471044</f>
        <v>1.9397695400000001</v>
      </c>
      <c r="O91" s="6">
        <f>'Final (ha)'!O91*2.471044</f>
        <v>0.69288073759999991</v>
      </c>
      <c r="P91" s="6">
        <f>'Final (ha)'!P91*2.471044</f>
        <v>39.539175044000004</v>
      </c>
      <c r="Q91" s="6">
        <f>'Final (ha)'!Q91*2.471044</f>
        <v>35.096237932000001</v>
      </c>
      <c r="R91" s="6">
        <f>'Final (ha)'!R91*2.471044</f>
        <v>0</v>
      </c>
      <c r="S91" s="6">
        <f>'Final (ha)'!S91*2.471044</f>
        <v>34.833318850400005</v>
      </c>
      <c r="T91" s="6">
        <f>'Final (ha)'!T91*2.471044</f>
        <v>4.9435706263999997</v>
      </c>
      <c r="U91" s="6">
        <f>'Final (ha)'!U91*2.471044</f>
        <v>0</v>
      </c>
      <c r="V91" s="6">
        <f>'Final (ha)'!V91*2.471044</f>
        <v>0</v>
      </c>
      <c r="W91" s="6">
        <f>'Final (ha)'!W91*2.471044</f>
        <v>11.030246207199999</v>
      </c>
      <c r="X91" s="6">
        <f>'Final (ha)'!X91*2.471044</f>
        <v>32.920483689999998</v>
      </c>
      <c r="Y91" s="6">
        <f>'Final (ha)'!Y91*2.471044</f>
        <v>0</v>
      </c>
      <c r="Z91" s="6">
        <f>'Final (ha)'!Z91*2.471044</f>
        <v>1651.5751377416</v>
      </c>
      <c r="AA91" s="6">
        <f>'Final (ha)'!AA91*2.471044</f>
        <v>0</v>
      </c>
      <c r="AB91" s="6">
        <f>'Final (ha)'!AB91*2.471044</f>
        <v>0</v>
      </c>
      <c r="AC91" s="6">
        <f>'Final (ha)'!AC91*2.471044</f>
        <v>34.641071627199999</v>
      </c>
      <c r="AD91" s="6">
        <f>'Final (ha)'!AD91*2.471044</f>
        <v>0</v>
      </c>
      <c r="AE91" s="6">
        <f>'Final (ha)'!AE91*2.471044</f>
        <v>0</v>
      </c>
      <c r="AF91" s="6">
        <f>'Final (ha)'!AF91*2.471044</f>
        <v>1.3995993216</v>
      </c>
      <c r="AG91" s="6">
        <f>'Final (ha)'!AG91*2.471044</f>
        <v>0</v>
      </c>
      <c r="AH91" s="6">
        <f>'Final (ha)'!AH91*2.471044</f>
        <v>7.0350622679999999</v>
      </c>
      <c r="AI91" s="7"/>
      <c r="AJ91" s="15">
        <f t="shared" si="3"/>
        <v>3051.5478340899999</v>
      </c>
      <c r="AK91" s="15">
        <f t="shared" si="4"/>
        <v>3051.5478340899999</v>
      </c>
      <c r="AL91" s="6" t="str">
        <f t="shared" si="5"/>
        <v>FairfieldOutputSite 1</v>
      </c>
    </row>
    <row r="92" spans="1:38" s="6" customFormat="1" x14ac:dyDescent="0.25">
      <c r="A92" s="6">
        <f>'Final (ha)'!A92</f>
        <v>2025</v>
      </c>
      <c r="B92" s="6" t="str">
        <f>'Final (ha)'!B92</f>
        <v>OutputSite 1</v>
      </c>
      <c r="C92" s="6" t="str">
        <f>'Final (ha)'!C92</f>
        <v>Fairfield</v>
      </c>
      <c r="D92" s="6">
        <f>'Final (ha)'!D92</f>
        <v>0</v>
      </c>
      <c r="E92" s="6">
        <f>'Final (ha)'!E92</f>
        <v>0</v>
      </c>
      <c r="F92" s="6" t="str">
        <f>'Final (ha)'!F92</f>
        <v>Fixed</v>
      </c>
      <c r="G92" s="6" t="str">
        <f>'Final (ha)'!G92</f>
        <v>NYS 1M by 2100</v>
      </c>
      <c r="H92" s="6" t="str">
        <f>'Final (ha)'!H92</f>
        <v>Protect None</v>
      </c>
      <c r="I92" s="6">
        <f>'Final (ha)'!K92</f>
        <v>370.1454</v>
      </c>
      <c r="J92" s="6">
        <f>'Final (ha)'!J92*2.471044</f>
        <v>254.82295303839999</v>
      </c>
      <c r="K92" s="6">
        <f>'Final (ha)'!K92*2.471044</f>
        <v>914.64556979760005</v>
      </c>
      <c r="L92" s="6">
        <f>'Final (ha)'!L92*2.471044</f>
        <v>18.969216370399998</v>
      </c>
      <c r="M92" s="6">
        <f>'Final (ha)'!M92*2.471044</f>
        <v>0</v>
      </c>
      <c r="N92" s="6">
        <f>'Final (ha)'!N92*2.471044</f>
        <v>1.9397695400000001</v>
      </c>
      <c r="O92" s="6">
        <f>'Final (ha)'!O92*2.471044</f>
        <v>0.69263363320000004</v>
      </c>
      <c r="P92" s="6">
        <f>'Final (ha)'!P92*2.471044</f>
        <v>24.385991922800002</v>
      </c>
      <c r="Q92" s="6">
        <f>'Final (ha)'!Q92*2.471044</f>
        <v>56.066505733599996</v>
      </c>
      <c r="R92" s="6">
        <f>'Final (ha)'!R92*2.471044</f>
        <v>0</v>
      </c>
      <c r="S92" s="6">
        <f>'Final (ha)'!S92*2.471044</f>
        <v>34.784145074800001</v>
      </c>
      <c r="T92" s="6">
        <f>'Final (ha)'!T92*2.471044</f>
        <v>5.5531771812000006</v>
      </c>
      <c r="U92" s="6">
        <f>'Final (ha)'!U92*2.471044</f>
        <v>0</v>
      </c>
      <c r="V92" s="6">
        <f>'Final (ha)'!V92*2.471044</f>
        <v>0</v>
      </c>
      <c r="W92" s="6">
        <f>'Final (ha)'!W92*2.471044</f>
        <v>10.853566561199999</v>
      </c>
      <c r="X92" s="6">
        <f>'Final (ha)'!X92*2.471044</f>
        <v>32.920483689999998</v>
      </c>
      <c r="Y92" s="6">
        <f>'Final (ha)'!Y92*2.471044</f>
        <v>0</v>
      </c>
      <c r="Z92" s="6">
        <f>'Final (ha)'!Z92*2.471044</f>
        <v>1651.9759410784</v>
      </c>
      <c r="AA92" s="6">
        <f>'Final (ha)'!AA92*2.471044</f>
        <v>0</v>
      </c>
      <c r="AB92" s="6">
        <f>'Final (ha)'!AB92*2.471044</f>
        <v>0</v>
      </c>
      <c r="AC92" s="6">
        <f>'Final (ha)'!AC92*2.471044</f>
        <v>33.897534487599998</v>
      </c>
      <c r="AD92" s="6">
        <f>'Final (ha)'!AD92*2.471044</f>
        <v>0</v>
      </c>
      <c r="AE92" s="6">
        <f>'Final (ha)'!AE92*2.471044</f>
        <v>0</v>
      </c>
      <c r="AF92" s="6">
        <f>'Final (ha)'!AF92*2.471044</f>
        <v>1.3823020135999999</v>
      </c>
      <c r="AG92" s="6">
        <f>'Final (ha)'!AG92*2.471044</f>
        <v>0</v>
      </c>
      <c r="AH92" s="6">
        <f>'Final (ha)'!AH92*2.471044</f>
        <v>8.658291071599999</v>
      </c>
      <c r="AI92" s="7"/>
      <c r="AJ92" s="15">
        <f t="shared" si="3"/>
        <v>3051.5480811944008</v>
      </c>
      <c r="AK92" s="15">
        <f t="shared" si="4"/>
        <v>3051.5480811944008</v>
      </c>
      <c r="AL92" s="6" t="str">
        <f t="shared" si="5"/>
        <v>FairfieldOutputSite 1</v>
      </c>
    </row>
    <row r="93" spans="1:38" s="6" customFormat="1" x14ac:dyDescent="0.25">
      <c r="A93" s="6">
        <f>'Final (ha)'!A93</f>
        <v>2040</v>
      </c>
      <c r="B93" s="6" t="str">
        <f>'Final (ha)'!B93</f>
        <v>OutputSite 1</v>
      </c>
      <c r="C93" s="6" t="str">
        <f>'Final (ha)'!C93</f>
        <v>Fairfield</v>
      </c>
      <c r="D93" s="6">
        <f>'Final (ha)'!D93</f>
        <v>0</v>
      </c>
      <c r="E93" s="6">
        <f>'Final (ha)'!E93</f>
        <v>0</v>
      </c>
      <c r="F93" s="6" t="str">
        <f>'Final (ha)'!F93</f>
        <v>Fixed</v>
      </c>
      <c r="G93" s="6" t="str">
        <f>'Final (ha)'!G93</f>
        <v>NYS 1M by 2100</v>
      </c>
      <c r="H93" s="6" t="str">
        <f>'Final (ha)'!H93</f>
        <v>Protect None</v>
      </c>
      <c r="I93" s="6">
        <f>'Final (ha)'!K93</f>
        <v>366.11270000000002</v>
      </c>
      <c r="J93" s="6">
        <f>'Final (ha)'!J93*2.471044</f>
        <v>250.36642518439999</v>
      </c>
      <c r="K93" s="6">
        <f>'Final (ha)'!K93*2.471044</f>
        <v>904.68059065880004</v>
      </c>
      <c r="L93" s="6">
        <f>'Final (ha)'!L93*2.471044</f>
        <v>17.4893081188</v>
      </c>
      <c r="M93" s="6">
        <f>'Final (ha)'!M93*2.471044</f>
        <v>0</v>
      </c>
      <c r="N93" s="6">
        <f>'Final (ha)'!N93*2.471044</f>
        <v>1.93359193</v>
      </c>
      <c r="O93" s="6">
        <f>'Final (ha)'!O93*2.471044</f>
        <v>0.68942127600000003</v>
      </c>
      <c r="P93" s="6">
        <f>'Final (ha)'!P93*2.471044</f>
        <v>31.895494638799999</v>
      </c>
      <c r="Q93" s="6">
        <f>'Final (ha)'!Q93*2.471044</f>
        <v>60.610261440799995</v>
      </c>
      <c r="R93" s="6">
        <f>'Final (ha)'!R93*2.471044</f>
        <v>0</v>
      </c>
      <c r="S93" s="6">
        <f>'Final (ha)'!S93*2.471044</f>
        <v>34.400886150399998</v>
      </c>
      <c r="T93" s="6">
        <f>'Final (ha)'!T93*2.471044</f>
        <v>6.6209152935999995</v>
      </c>
      <c r="U93" s="6">
        <f>'Final (ha)'!U93*2.471044</f>
        <v>0</v>
      </c>
      <c r="V93" s="6">
        <f>'Final (ha)'!V93*2.471044</f>
        <v>0</v>
      </c>
      <c r="W93" s="6">
        <f>'Final (ha)'!W93*2.471044</f>
        <v>10.5681609792</v>
      </c>
      <c r="X93" s="6">
        <f>'Final (ha)'!X93*2.471044</f>
        <v>32.914306080000003</v>
      </c>
      <c r="Y93" s="6">
        <f>'Final (ha)'!Y93*2.471044</f>
        <v>0</v>
      </c>
      <c r="Z93" s="6">
        <f>'Final (ha)'!Z93*2.471044</f>
        <v>1652.9715247060001</v>
      </c>
      <c r="AA93" s="6">
        <f>'Final (ha)'!AA93*2.471044</f>
        <v>0</v>
      </c>
      <c r="AB93" s="6">
        <f>'Final (ha)'!AB93*2.471044</f>
        <v>0</v>
      </c>
      <c r="AC93" s="6">
        <f>'Final (ha)'!AC93*2.471044</f>
        <v>31.972097002800002</v>
      </c>
      <c r="AD93" s="6">
        <f>'Final (ha)'!AD93*2.471044</f>
        <v>0</v>
      </c>
      <c r="AE93" s="6">
        <f>'Final (ha)'!AE93*2.471044</f>
        <v>0</v>
      </c>
      <c r="AF93" s="6">
        <f>'Final (ha)'!AF93*2.471044</f>
        <v>1.3200317048000001</v>
      </c>
      <c r="AG93" s="6">
        <f>'Final (ha)'!AG93*2.471044</f>
        <v>0</v>
      </c>
      <c r="AH93" s="6">
        <f>'Final (ha)'!AH93*2.471044</f>
        <v>13.114818925600002</v>
      </c>
      <c r="AI93" s="7"/>
      <c r="AJ93" s="15">
        <f t="shared" si="3"/>
        <v>3051.5478340900004</v>
      </c>
      <c r="AK93" s="15">
        <f t="shared" si="4"/>
        <v>3051.5478340900004</v>
      </c>
      <c r="AL93" s="6" t="str">
        <f t="shared" si="5"/>
        <v>FairfieldOutputSite 1</v>
      </c>
    </row>
    <row r="94" spans="1:38" s="6" customFormat="1" x14ac:dyDescent="0.25">
      <c r="A94" s="6">
        <f>'Final (ha)'!A94</f>
        <v>2055</v>
      </c>
      <c r="B94" s="6" t="str">
        <f>'Final (ha)'!B94</f>
        <v>OutputSite 1</v>
      </c>
      <c r="C94" s="6" t="str">
        <f>'Final (ha)'!C94</f>
        <v>Fairfield</v>
      </c>
      <c r="D94" s="6">
        <f>'Final (ha)'!D94</f>
        <v>0</v>
      </c>
      <c r="E94" s="6">
        <f>'Final (ha)'!E94</f>
        <v>0</v>
      </c>
      <c r="F94" s="6" t="str">
        <f>'Final (ha)'!F94</f>
        <v>Fixed</v>
      </c>
      <c r="G94" s="6" t="str">
        <f>'Final (ha)'!G94</f>
        <v>NYS 1M by 2100</v>
      </c>
      <c r="H94" s="6" t="str">
        <f>'Final (ha)'!H94</f>
        <v>Protect None</v>
      </c>
      <c r="I94" s="6">
        <f>'Final (ha)'!K94</f>
        <v>360.77159999999998</v>
      </c>
      <c r="J94" s="6">
        <f>'Final (ha)'!J94*2.471044</f>
        <v>245.12361112960002</v>
      </c>
      <c r="K94" s="6">
        <f>'Final (ha)'!K94*2.471044</f>
        <v>891.4824975503999</v>
      </c>
      <c r="L94" s="6">
        <f>'Final (ha)'!L94*2.471044</f>
        <v>16.4062495336</v>
      </c>
      <c r="M94" s="6">
        <f>'Final (ha)'!M94*2.471044</f>
        <v>0</v>
      </c>
      <c r="N94" s="6">
        <f>'Final (ha)'!N94*2.471044</f>
        <v>1.93359193</v>
      </c>
      <c r="O94" s="6">
        <f>'Final (ha)'!O94*2.471044</f>
        <v>0.68571471000000006</v>
      </c>
      <c r="P94" s="6">
        <f>'Final (ha)'!P94*2.471044</f>
        <v>41.230604662000005</v>
      </c>
      <c r="Q94" s="6">
        <f>'Final (ha)'!Q94*2.471044</f>
        <v>67.390559072399995</v>
      </c>
      <c r="R94" s="6">
        <f>'Final (ha)'!R94*2.471044</f>
        <v>0</v>
      </c>
      <c r="S94" s="6">
        <f>'Final (ha)'!S94*2.471044</f>
        <v>32.6266765584</v>
      </c>
      <c r="T94" s="6">
        <f>'Final (ha)'!T94*2.471044</f>
        <v>6.9505525632000005</v>
      </c>
      <c r="U94" s="6">
        <f>'Final (ha)'!U94*2.471044</f>
        <v>0</v>
      </c>
      <c r="V94" s="6">
        <f>'Final (ha)'!V94*2.471044</f>
        <v>0</v>
      </c>
      <c r="W94" s="6">
        <f>'Final (ha)'!W94*2.471044</f>
        <v>10.422369383200001</v>
      </c>
      <c r="X94" s="6">
        <f>'Final (ha)'!X94*2.471044</f>
        <v>32.858707590000002</v>
      </c>
      <c r="Y94" s="6">
        <f>'Final (ha)'!Y94*2.471044</f>
        <v>0</v>
      </c>
      <c r="Z94" s="6">
        <f>'Final (ha)'!Z94*2.471044</f>
        <v>1655.294306066</v>
      </c>
      <c r="AA94" s="6">
        <f>'Final (ha)'!AA94*2.471044</f>
        <v>0</v>
      </c>
      <c r="AB94" s="6">
        <f>'Final (ha)'!AB94*2.471044</f>
        <v>0</v>
      </c>
      <c r="AC94" s="6">
        <f>'Final (ha)'!AC94*2.471044</f>
        <v>29.678473962000002</v>
      </c>
      <c r="AD94" s="6">
        <f>'Final (ha)'!AD94*2.471044</f>
        <v>0</v>
      </c>
      <c r="AE94" s="6">
        <f>'Final (ha)'!AE94*2.471044</f>
        <v>0</v>
      </c>
      <c r="AF94" s="6">
        <f>'Final (ha)'!AF94*2.471044</f>
        <v>1.1060392943999999</v>
      </c>
      <c r="AG94" s="6">
        <f>'Final (ha)'!AG94*2.471044</f>
        <v>0</v>
      </c>
      <c r="AH94" s="6">
        <f>'Final (ha)'!AH94*2.471044</f>
        <v>18.357632980400002</v>
      </c>
      <c r="AI94" s="7"/>
      <c r="AJ94" s="15">
        <f t="shared" si="3"/>
        <v>3051.5475869856004</v>
      </c>
      <c r="AK94" s="15">
        <f t="shared" si="4"/>
        <v>3051.5475869856004</v>
      </c>
      <c r="AL94" s="6" t="str">
        <f t="shared" si="5"/>
        <v>FairfieldOutputSite 1</v>
      </c>
    </row>
    <row r="95" spans="1:38" s="6" customFormat="1" x14ac:dyDescent="0.25">
      <c r="A95" s="6">
        <f>'Final (ha)'!A95</f>
        <v>2070</v>
      </c>
      <c r="B95" s="6" t="str">
        <f>'Final (ha)'!B95</f>
        <v>OutputSite 1</v>
      </c>
      <c r="C95" s="6" t="str">
        <f>'Final (ha)'!C95</f>
        <v>Fairfield</v>
      </c>
      <c r="D95" s="6">
        <f>'Final (ha)'!D95</f>
        <v>0</v>
      </c>
      <c r="E95" s="6">
        <f>'Final (ha)'!E95</f>
        <v>0</v>
      </c>
      <c r="F95" s="6" t="str">
        <f>'Final (ha)'!F95</f>
        <v>Fixed</v>
      </c>
      <c r="G95" s="6" t="str">
        <f>'Final (ha)'!G95</f>
        <v>NYS 1M by 2100</v>
      </c>
      <c r="H95" s="6" t="str">
        <f>'Final (ha)'!H95</f>
        <v>Protect None</v>
      </c>
      <c r="I95" s="6">
        <f>'Final (ha)'!K95</f>
        <v>353.5385</v>
      </c>
      <c r="J95" s="6">
        <f>'Final (ha)'!J95*2.471044</f>
        <v>238.08681913080002</v>
      </c>
      <c r="K95" s="6">
        <f>'Final (ha)'!K95*2.471044</f>
        <v>873.60918919400001</v>
      </c>
      <c r="L95" s="6">
        <f>'Final (ha)'!L95*2.471044</f>
        <v>15.4289516316</v>
      </c>
      <c r="M95" s="6">
        <f>'Final (ha)'!M95*2.471044</f>
        <v>0</v>
      </c>
      <c r="N95" s="6">
        <f>'Final (ha)'!N95*2.471044</f>
        <v>1.93359193</v>
      </c>
      <c r="O95" s="6">
        <f>'Final (ha)'!O95*2.471044</f>
        <v>0.67928999559999992</v>
      </c>
      <c r="P95" s="6">
        <f>'Final (ha)'!P95*2.471044</f>
        <v>51.5333755156</v>
      </c>
      <c r="Q95" s="6">
        <f>'Final (ha)'!Q95*2.471044</f>
        <v>78.587353645199997</v>
      </c>
      <c r="R95" s="6">
        <f>'Final (ha)'!R95*2.471044</f>
        <v>0</v>
      </c>
      <c r="S95" s="6">
        <f>'Final (ha)'!S95*2.471044</f>
        <v>29.2008211568</v>
      </c>
      <c r="T95" s="6">
        <f>'Final (ha)'!T95*2.471044</f>
        <v>7.6041437012000008</v>
      </c>
      <c r="U95" s="6">
        <f>'Final (ha)'!U95*2.471044</f>
        <v>0</v>
      </c>
      <c r="V95" s="6">
        <f>'Final (ha)'!V95*2.471044</f>
        <v>0</v>
      </c>
      <c r="W95" s="6">
        <f>'Final (ha)'!W95*2.471044</f>
        <v>10.101133663199999</v>
      </c>
      <c r="X95" s="6">
        <f>'Final (ha)'!X95*2.471044</f>
        <v>32.858707590000002</v>
      </c>
      <c r="Y95" s="6">
        <f>'Final (ha)'!Y95*2.471044</f>
        <v>0</v>
      </c>
      <c r="Z95" s="6">
        <f>'Final (ha)'!Z95*2.471044</f>
        <v>1659.7231582272002</v>
      </c>
      <c r="AA95" s="6">
        <f>'Final (ha)'!AA95*2.471044</f>
        <v>0</v>
      </c>
      <c r="AB95" s="6">
        <f>'Final (ha)'!AB95*2.471044</f>
        <v>0</v>
      </c>
      <c r="AC95" s="6">
        <f>'Final (ha)'!AC95*2.471044</f>
        <v>25.837483168399999</v>
      </c>
      <c r="AD95" s="6">
        <f>'Final (ha)'!AD95*2.471044</f>
        <v>0</v>
      </c>
      <c r="AE95" s="6">
        <f>'Final (ha)'!AE95*2.471044</f>
        <v>0</v>
      </c>
      <c r="AF95" s="6">
        <f>'Final (ha)'!AF95*2.471044</f>
        <v>0.96889635240000005</v>
      </c>
      <c r="AG95" s="6">
        <f>'Final (ha)'!AG95*2.471044</f>
        <v>0</v>
      </c>
      <c r="AH95" s="6">
        <f>'Final (ha)'!AH95*2.471044</f>
        <v>25.3944249792</v>
      </c>
      <c r="AI95" s="7"/>
      <c r="AJ95" s="15">
        <f t="shared" si="3"/>
        <v>3051.5473398811996</v>
      </c>
      <c r="AK95" s="15">
        <f t="shared" si="4"/>
        <v>3051.5473398811996</v>
      </c>
      <c r="AL95" s="6" t="str">
        <f t="shared" si="5"/>
        <v>FairfieldOutputSite 1</v>
      </c>
    </row>
    <row r="96" spans="1:38" s="6" customFormat="1" x14ac:dyDescent="0.25">
      <c r="A96" s="6">
        <f>'Final (ha)'!A96</f>
        <v>2085</v>
      </c>
      <c r="B96" s="6" t="str">
        <f>'Final (ha)'!B96</f>
        <v>OutputSite 1</v>
      </c>
      <c r="C96" s="6" t="str">
        <f>'Final (ha)'!C96</f>
        <v>Fairfield</v>
      </c>
      <c r="D96" s="6">
        <f>'Final (ha)'!D96</f>
        <v>0</v>
      </c>
      <c r="E96" s="6">
        <f>'Final (ha)'!E96</f>
        <v>0</v>
      </c>
      <c r="F96" s="6" t="str">
        <f>'Final (ha)'!F96</f>
        <v>Fixed</v>
      </c>
      <c r="G96" s="6" t="str">
        <f>'Final (ha)'!G96</f>
        <v>NYS 1M by 2100</v>
      </c>
      <c r="H96" s="6" t="str">
        <f>'Final (ha)'!H96</f>
        <v>Protect None</v>
      </c>
      <c r="I96" s="6">
        <f>'Final (ha)'!K96</f>
        <v>345.93560000000002</v>
      </c>
      <c r="J96" s="6">
        <f>'Final (ha)'!J96*2.471044</f>
        <v>231.73079975399997</v>
      </c>
      <c r="K96" s="6">
        <f>'Final (ha)'!K96*2.471044</f>
        <v>854.82208876640004</v>
      </c>
      <c r="L96" s="6">
        <f>'Final (ha)'!L96*2.471044</f>
        <v>14.5707580504</v>
      </c>
      <c r="M96" s="6">
        <f>'Final (ha)'!M96*2.471044</f>
        <v>0</v>
      </c>
      <c r="N96" s="6">
        <f>'Final (ha)'!N96*2.471044</f>
        <v>1.93359193</v>
      </c>
      <c r="O96" s="6">
        <f>'Final (ha)'!O96*2.471044</f>
        <v>0.67162975920000001</v>
      </c>
      <c r="P96" s="6">
        <f>'Final (ha)'!P96*2.471044</f>
        <v>56.787556372800005</v>
      </c>
      <c r="Q96" s="6">
        <f>'Final (ha)'!Q96*2.471044</f>
        <v>97.146129607199995</v>
      </c>
      <c r="R96" s="6">
        <f>'Final (ha)'!R96*2.471044</f>
        <v>0</v>
      </c>
      <c r="S96" s="6">
        <f>'Final (ha)'!S96*2.471044</f>
        <v>25.996124193200004</v>
      </c>
      <c r="T96" s="6">
        <f>'Final (ha)'!T96*2.471044</f>
        <v>8.0541208135999991</v>
      </c>
      <c r="U96" s="6">
        <f>'Final (ha)'!U96*2.471044</f>
        <v>0</v>
      </c>
      <c r="V96" s="6">
        <f>'Final (ha)'!V96*2.471044</f>
        <v>0</v>
      </c>
      <c r="W96" s="6">
        <f>'Final (ha)'!W96*2.471044</f>
        <v>9.6017356708000001</v>
      </c>
      <c r="X96" s="6">
        <f>'Final (ha)'!X96*2.471044</f>
        <v>32.475695770000002</v>
      </c>
      <c r="Y96" s="6">
        <f>'Final (ha)'!Y96*2.471044</f>
        <v>0</v>
      </c>
      <c r="Z96" s="6">
        <f>'Final (ha)'!Z96*2.471044</f>
        <v>1665.0393622888</v>
      </c>
      <c r="AA96" s="6">
        <f>'Final (ha)'!AA96*2.471044</f>
        <v>0</v>
      </c>
      <c r="AB96" s="6">
        <f>'Final (ha)'!AB96*2.471044</f>
        <v>0</v>
      </c>
      <c r="AC96" s="6">
        <f>'Final (ha)'!AC96*2.471044</f>
        <v>20.058946774399999</v>
      </c>
      <c r="AD96" s="6">
        <f>'Final (ha)'!AD96*2.471044</f>
        <v>0</v>
      </c>
      <c r="AE96" s="6">
        <f>'Final (ha)'!AE96*2.471044</f>
        <v>0</v>
      </c>
      <c r="AF96" s="6">
        <f>'Final (ha)'!AF96*2.471044</f>
        <v>0.9088499832000001</v>
      </c>
      <c r="AG96" s="6">
        <f>'Final (ha)'!AG96*2.471044</f>
        <v>0</v>
      </c>
      <c r="AH96" s="6">
        <f>'Final (ha)'!AH96*2.471044</f>
        <v>31.750444355999999</v>
      </c>
      <c r="AI96" s="7"/>
      <c r="AJ96" s="15">
        <f t="shared" si="3"/>
        <v>3051.5478340899999</v>
      </c>
      <c r="AK96" s="15">
        <f t="shared" si="4"/>
        <v>3051.5478340899999</v>
      </c>
      <c r="AL96" s="6" t="str">
        <f t="shared" si="5"/>
        <v>FairfieldOutputSite 1</v>
      </c>
    </row>
    <row r="97" spans="1:38" s="6" customFormat="1" x14ac:dyDescent="0.25">
      <c r="A97" s="6">
        <f>'Final (ha)'!A97</f>
        <v>2100</v>
      </c>
      <c r="B97" s="6" t="str">
        <f>'Final (ha)'!B97</f>
        <v>OutputSite 1</v>
      </c>
      <c r="C97" s="6" t="str">
        <f>'Final (ha)'!C97</f>
        <v>Fairfield</v>
      </c>
      <c r="D97" s="6">
        <f>'Final (ha)'!D97</f>
        <v>0</v>
      </c>
      <c r="E97" s="6">
        <f>'Final (ha)'!E97</f>
        <v>0</v>
      </c>
      <c r="F97" s="6" t="str">
        <f>'Final (ha)'!F97</f>
        <v>Fixed</v>
      </c>
      <c r="G97" s="6" t="str">
        <f>'Final (ha)'!G97</f>
        <v>NYS 1M by 2100</v>
      </c>
      <c r="H97" s="6" t="str">
        <f>'Final (ha)'!H97</f>
        <v>Protect None</v>
      </c>
      <c r="I97" s="6">
        <f>'Final (ha)'!K97</f>
        <v>339.4975</v>
      </c>
      <c r="J97" s="6">
        <f>'Final (ha)'!J97*2.471044</f>
        <v>226.58336799760002</v>
      </c>
      <c r="K97" s="6">
        <f>'Final (ha)'!K97*2.471044</f>
        <v>838.91326039</v>
      </c>
      <c r="L97" s="6">
        <f>'Final (ha)'!L97*2.471044</f>
        <v>13.8966572472</v>
      </c>
      <c r="M97" s="6">
        <f>'Final (ha)'!M97*2.471044</f>
        <v>0</v>
      </c>
      <c r="N97" s="6">
        <f>'Final (ha)'!N97*2.471044</f>
        <v>1.93359193</v>
      </c>
      <c r="O97" s="6">
        <f>'Final (ha)'!O97*2.471044</f>
        <v>0.66026295680000002</v>
      </c>
      <c r="P97" s="6">
        <f>'Final (ha)'!P97*2.471044</f>
        <v>54.271292267600003</v>
      </c>
      <c r="Q97" s="6">
        <f>'Final (ha)'!Q97*2.471044</f>
        <v>121.24523332160001</v>
      </c>
      <c r="R97" s="6">
        <f>'Final (ha)'!R97*2.471044</f>
        <v>0</v>
      </c>
      <c r="S97" s="6">
        <f>'Final (ha)'!S97*2.471044</f>
        <v>21.854901553600001</v>
      </c>
      <c r="T97" s="6">
        <f>'Final (ha)'!T97*2.471044</f>
        <v>8.7136424572000006</v>
      </c>
      <c r="U97" s="6">
        <f>'Final (ha)'!U97*2.471044</f>
        <v>0</v>
      </c>
      <c r="V97" s="6">
        <f>'Final (ha)'!V97*2.471044</f>
        <v>0</v>
      </c>
      <c r="W97" s="6">
        <f>'Final (ha)'!W97*2.471044</f>
        <v>8.9691484068000005</v>
      </c>
      <c r="X97" s="6">
        <f>'Final (ha)'!X97*2.471044</f>
        <v>32.463340549999998</v>
      </c>
      <c r="Y97" s="6">
        <f>'Final (ha)'!Y97*2.471044</f>
        <v>0</v>
      </c>
      <c r="Z97" s="6">
        <f>'Final (ha)'!Z97*2.471044</f>
        <v>1671.4027947976001</v>
      </c>
      <c r="AA97" s="6">
        <f>'Final (ha)'!AA97*2.471044</f>
        <v>0</v>
      </c>
      <c r="AB97" s="6">
        <f>'Final (ha)'!AB97*2.471044</f>
        <v>0</v>
      </c>
      <c r="AC97" s="6">
        <f>'Final (ha)'!AC97*2.471044</f>
        <v>12.885258938</v>
      </c>
      <c r="AD97" s="6">
        <f>'Final (ha)'!AD97*2.471044</f>
        <v>0</v>
      </c>
      <c r="AE97" s="6">
        <f>'Final (ha)'!AE97*2.471044</f>
        <v>0</v>
      </c>
      <c r="AF97" s="6">
        <f>'Final (ha)'!AF97*2.471044</f>
        <v>0.85745226799999996</v>
      </c>
      <c r="AG97" s="6">
        <f>'Final (ha)'!AG97*2.471044</f>
        <v>0</v>
      </c>
      <c r="AH97" s="6">
        <f>'Final (ha)'!AH97*2.471044</f>
        <v>36.897876112399999</v>
      </c>
      <c r="AI97" s="7"/>
      <c r="AJ97" s="15">
        <f t="shared" si="3"/>
        <v>3051.5480811943999</v>
      </c>
      <c r="AK97" s="15">
        <f t="shared" si="4"/>
        <v>3051.5480811943999</v>
      </c>
      <c r="AL97" s="6" t="str">
        <f t="shared" si="5"/>
        <v>FairfieldOutputSite 1</v>
      </c>
    </row>
    <row r="98" spans="1:38" s="6" customFormat="1" x14ac:dyDescent="0.25">
      <c r="A98" s="6">
        <f>'Final (ha)'!A98</f>
        <v>0</v>
      </c>
      <c r="B98" s="6" t="str">
        <f>'Final (ha)'!B98</f>
        <v>OutputSite 2</v>
      </c>
      <c r="C98" s="6" t="str">
        <f>'Final (ha)'!C98</f>
        <v>Fairfield</v>
      </c>
      <c r="D98" s="6">
        <f>'Final (ha)'!D98</f>
        <v>0</v>
      </c>
      <c r="E98" s="6">
        <f>'Final (ha)'!E98</f>
        <v>0</v>
      </c>
      <c r="F98" s="6" t="str">
        <f>'Final (ha)'!F98</f>
        <v>Fixed</v>
      </c>
      <c r="G98" s="6" t="str">
        <f>'Final (ha)'!G98</f>
        <v>NYS 1M by 2100</v>
      </c>
      <c r="H98" s="6" t="str">
        <f>'Final (ha)'!H98</f>
        <v>Protect None</v>
      </c>
      <c r="I98" s="6">
        <f>'Final (ha)'!K98</f>
        <v>516.4325</v>
      </c>
      <c r="J98" s="6">
        <f>'Final (ha)'!J98*2.471044</f>
        <v>2743.9460993600001</v>
      </c>
      <c r="K98" s="6">
        <f>'Final (ha)'!K98*2.471044</f>
        <v>1276.1274305300001</v>
      </c>
      <c r="L98" s="6">
        <f>'Final (ha)'!L98*2.471044</f>
        <v>65.581507759999994</v>
      </c>
      <c r="M98" s="6">
        <f>'Final (ha)'!M98*2.471044</f>
        <v>0</v>
      </c>
      <c r="N98" s="6">
        <f>'Final (ha)'!N98*2.471044</f>
        <v>1.92741432</v>
      </c>
      <c r="O98" s="6">
        <f>'Final (ha)'!O98*2.471044</f>
        <v>5.7884205699999995</v>
      </c>
      <c r="P98" s="6">
        <f>'Final (ha)'!P98*2.471044</f>
        <v>0</v>
      </c>
      <c r="Q98" s="6">
        <f>'Final (ha)'!Q98*2.471044</f>
        <v>64.766063240000008</v>
      </c>
      <c r="R98" s="6">
        <f>'Final (ha)'!R98*2.471044</f>
        <v>0</v>
      </c>
      <c r="S98" s="6">
        <f>'Final (ha)'!S98*2.471044</f>
        <v>183.01787386000001</v>
      </c>
      <c r="T98" s="6">
        <f>'Final (ha)'!T98*2.471044</f>
        <v>0.50656402</v>
      </c>
      <c r="U98" s="6">
        <f>'Final (ha)'!U98*2.471044</f>
        <v>0</v>
      </c>
      <c r="V98" s="6">
        <f>'Final (ha)'!V98*2.471044</f>
        <v>0</v>
      </c>
      <c r="W98" s="6">
        <f>'Final (ha)'!W98*2.471044</f>
        <v>7.8517423100000006</v>
      </c>
      <c r="X98" s="6">
        <f>'Final (ha)'!X98*2.471044</f>
        <v>21.55368129</v>
      </c>
      <c r="Y98" s="6">
        <f>'Final (ha)'!Y98*2.471044</f>
        <v>0</v>
      </c>
      <c r="Z98" s="6">
        <f>'Final (ha)'!Z98*2.471044</f>
        <v>4739.5488785400003</v>
      </c>
      <c r="AA98" s="6">
        <f>'Final (ha)'!AA98*2.471044</f>
        <v>0</v>
      </c>
      <c r="AB98" s="6">
        <f>'Final (ha)'!AB98*2.471044</f>
        <v>0</v>
      </c>
      <c r="AC98" s="6">
        <f>'Final (ha)'!AC98*2.471044</f>
        <v>192.95764835000003</v>
      </c>
      <c r="AD98" s="6">
        <f>'Final (ha)'!AD98*2.471044</f>
        <v>0</v>
      </c>
      <c r="AE98" s="6">
        <f>'Final (ha)'!AE98*2.471044</f>
        <v>0</v>
      </c>
      <c r="AF98" s="6">
        <f>'Final (ha)'!AF98*2.471044</f>
        <v>0.3088805</v>
      </c>
      <c r="AG98" s="6">
        <f>'Final (ha)'!AG98*2.471044</f>
        <v>0</v>
      </c>
      <c r="AH98" s="6">
        <f>'Final (ha)'!AH98*2.471044</f>
        <v>0</v>
      </c>
      <c r="AI98" s="7"/>
      <c r="AJ98" s="15">
        <f t="shared" si="3"/>
        <v>9303.8822046500009</v>
      </c>
      <c r="AK98" s="15">
        <f t="shared" si="4"/>
        <v>9303.8822046500009</v>
      </c>
      <c r="AL98" s="6" t="str">
        <f t="shared" si="5"/>
        <v>FairfieldOutputSite 2</v>
      </c>
    </row>
    <row r="99" spans="1:38" s="6" customFormat="1" x14ac:dyDescent="0.25">
      <c r="A99" s="6">
        <f>'Final (ha)'!A99</f>
        <v>2010</v>
      </c>
      <c r="B99" s="6" t="str">
        <f>'Final (ha)'!B99</f>
        <v>OutputSite 2</v>
      </c>
      <c r="C99" s="6" t="str">
        <f>'Final (ha)'!C99</f>
        <v>Fairfield</v>
      </c>
      <c r="D99" s="6">
        <f>'Final (ha)'!D99</f>
        <v>0</v>
      </c>
      <c r="E99" s="6">
        <f>'Final (ha)'!E99</f>
        <v>0</v>
      </c>
      <c r="F99" s="6" t="str">
        <f>'Final (ha)'!F99</f>
        <v>Fixed</v>
      </c>
      <c r="G99" s="6" t="str">
        <f>'Final (ha)'!G99</f>
        <v>NYS 1M by 2100</v>
      </c>
      <c r="H99" s="6" t="str">
        <f>'Final (ha)'!H99</f>
        <v>Protect None</v>
      </c>
      <c r="I99" s="6">
        <f>'Final (ha)'!K99</f>
        <v>501.46929999999998</v>
      </c>
      <c r="J99" s="6">
        <f>'Final (ha)'!J99*2.471044</f>
        <v>2722.7475070928003</v>
      </c>
      <c r="K99" s="6">
        <f>'Final (ha)'!K99*2.471044</f>
        <v>1239.1527049491999</v>
      </c>
      <c r="L99" s="6">
        <f>'Final (ha)'!L99*2.471044</f>
        <v>65.581507759999994</v>
      </c>
      <c r="M99" s="6">
        <f>'Final (ha)'!M99*2.471044</f>
        <v>0</v>
      </c>
      <c r="N99" s="6">
        <f>'Final (ha)'!N99*2.471044</f>
        <v>1.7472752123999999</v>
      </c>
      <c r="O99" s="6">
        <f>'Final (ha)'!O99*2.471044</f>
        <v>5.3952774695999999</v>
      </c>
      <c r="P99" s="6">
        <f>'Final (ha)'!P99*2.471044</f>
        <v>37.154864688399996</v>
      </c>
      <c r="Q99" s="6">
        <f>'Final (ha)'!Q99*2.471044</f>
        <v>106.11898458</v>
      </c>
      <c r="R99" s="6">
        <f>'Final (ha)'!R99*2.471044</f>
        <v>0</v>
      </c>
      <c r="S99" s="6">
        <f>'Final (ha)'!S99*2.471044</f>
        <v>180.22806518400003</v>
      </c>
      <c r="T99" s="6">
        <f>'Final (ha)'!T99*2.471044</f>
        <v>1.2246494064</v>
      </c>
      <c r="U99" s="6">
        <f>'Final (ha)'!U99*2.471044</f>
        <v>0</v>
      </c>
      <c r="V99" s="6">
        <f>'Final (ha)'!V99*2.471044</f>
        <v>0</v>
      </c>
      <c r="W99" s="6">
        <f>'Final (ha)'!W99*2.471044</f>
        <v>7.8517423100000006</v>
      </c>
      <c r="X99" s="6">
        <f>'Final (ha)'!X99*2.471044</f>
        <v>15.450202610000002</v>
      </c>
      <c r="Y99" s="6">
        <f>'Final (ha)'!Y99*2.471044</f>
        <v>0</v>
      </c>
      <c r="Z99" s="6">
        <f>'Final (ha)'!Z99*2.471044</f>
        <v>4748.6583822460007</v>
      </c>
      <c r="AA99" s="6">
        <f>'Final (ha)'!AA99*2.471044</f>
        <v>0</v>
      </c>
      <c r="AB99" s="6">
        <f>'Final (ha)'!AB99*2.471044</f>
        <v>0</v>
      </c>
      <c r="AC99" s="6">
        <f>'Final (ha)'!AC99*2.471044</f>
        <v>151.063568374</v>
      </c>
      <c r="AD99" s="6">
        <f>'Final (ha)'!AD99*2.471044</f>
        <v>0</v>
      </c>
      <c r="AE99" s="6">
        <f>'Final (ha)'!AE99*2.471044</f>
        <v>0</v>
      </c>
      <c r="AF99" s="6">
        <f>'Final (ha)'!AF99*2.471044</f>
        <v>0.3088805</v>
      </c>
      <c r="AG99" s="6">
        <f>'Final (ha)'!AG99*2.471044</f>
        <v>0</v>
      </c>
      <c r="AH99" s="6">
        <f>'Final (ha)'!AH99*2.471044</f>
        <v>21.198592267199999</v>
      </c>
      <c r="AI99" s="7"/>
      <c r="AJ99" s="15">
        <f t="shared" si="3"/>
        <v>9303.8822046500009</v>
      </c>
      <c r="AK99" s="15">
        <f t="shared" si="4"/>
        <v>9303.8822046500009</v>
      </c>
      <c r="AL99" s="6" t="str">
        <f t="shared" si="5"/>
        <v>FairfieldOutputSite 2</v>
      </c>
    </row>
    <row r="100" spans="1:38" s="6" customFormat="1" x14ac:dyDescent="0.25">
      <c r="A100" s="6">
        <f>'Final (ha)'!A100</f>
        <v>2025</v>
      </c>
      <c r="B100" s="6" t="str">
        <f>'Final (ha)'!B100</f>
        <v>OutputSite 2</v>
      </c>
      <c r="C100" s="6" t="str">
        <f>'Final (ha)'!C100</f>
        <v>Fairfield</v>
      </c>
      <c r="D100" s="6">
        <f>'Final (ha)'!D100</f>
        <v>0</v>
      </c>
      <c r="E100" s="6">
        <f>'Final (ha)'!E100</f>
        <v>0</v>
      </c>
      <c r="F100" s="6" t="str">
        <f>'Final (ha)'!F100</f>
        <v>Fixed</v>
      </c>
      <c r="G100" s="6" t="str">
        <f>'Final (ha)'!G100</f>
        <v>NYS 1M by 2100</v>
      </c>
      <c r="H100" s="6" t="str">
        <f>'Final (ha)'!H100</f>
        <v>Protect None</v>
      </c>
      <c r="I100" s="6">
        <f>'Final (ha)'!K100</f>
        <v>499.721</v>
      </c>
      <c r="J100" s="6">
        <f>'Final (ha)'!J100*2.471044</f>
        <v>2718.3025931456</v>
      </c>
      <c r="K100" s="6">
        <f>'Final (ha)'!K100*2.471044</f>
        <v>1234.8325787240001</v>
      </c>
      <c r="L100" s="6">
        <f>'Final (ha)'!L100*2.471044</f>
        <v>65.581507759999994</v>
      </c>
      <c r="M100" s="6">
        <f>'Final (ha)'!M100*2.471044</f>
        <v>0</v>
      </c>
      <c r="N100" s="6">
        <f>'Final (ha)'!N100*2.471044</f>
        <v>1.7336844704000001</v>
      </c>
      <c r="O100" s="6">
        <f>'Final (ha)'!O100*2.471044</f>
        <v>5.3730380736000001</v>
      </c>
      <c r="P100" s="6">
        <f>'Final (ha)'!P100*2.471044</f>
        <v>18.447826086399999</v>
      </c>
      <c r="Q100" s="6">
        <f>'Final (ha)'!Q100*2.471044</f>
        <v>130.62506924120001</v>
      </c>
      <c r="R100" s="6">
        <f>'Final (ha)'!R100*2.471044</f>
        <v>0</v>
      </c>
      <c r="S100" s="6">
        <f>'Final (ha)'!S100*2.471044</f>
        <v>179.97601869600001</v>
      </c>
      <c r="T100" s="6">
        <f>'Final (ha)'!T100*2.471044</f>
        <v>3.4772531168</v>
      </c>
      <c r="U100" s="6">
        <f>'Final (ha)'!U100*2.471044</f>
        <v>0</v>
      </c>
      <c r="V100" s="6">
        <f>'Final (ha)'!V100*2.471044</f>
        <v>0</v>
      </c>
      <c r="W100" s="6">
        <f>'Final (ha)'!W100*2.471044</f>
        <v>7.8517423100000006</v>
      </c>
      <c r="X100" s="6">
        <f>'Final (ha)'!X100*2.471044</f>
        <v>13.00386905</v>
      </c>
      <c r="Y100" s="6">
        <f>'Final (ha)'!Y100*2.471044</f>
        <v>0</v>
      </c>
      <c r="Z100" s="6">
        <f>'Final (ha)'!Z100*2.471044</f>
        <v>4751.3663993656</v>
      </c>
      <c r="AA100" s="6">
        <f>'Final (ha)'!AA100*2.471044</f>
        <v>0</v>
      </c>
      <c r="AB100" s="6">
        <f>'Final (ha)'!AB100*2.471044</f>
        <v>0</v>
      </c>
      <c r="AC100" s="6">
        <f>'Final (ha)'!AC100*2.471044</f>
        <v>147.35774368720001</v>
      </c>
      <c r="AD100" s="6">
        <f>'Final (ha)'!AD100*2.471044</f>
        <v>0</v>
      </c>
      <c r="AE100" s="6">
        <f>'Final (ha)'!AE100*2.471044</f>
        <v>0</v>
      </c>
      <c r="AF100" s="6">
        <f>'Final (ha)'!AF100*2.471044</f>
        <v>0.3088805</v>
      </c>
      <c r="AG100" s="6">
        <f>'Final (ha)'!AG100*2.471044</f>
        <v>0</v>
      </c>
      <c r="AH100" s="6">
        <f>'Final (ha)'!AH100*2.471044</f>
        <v>25.643506214399999</v>
      </c>
      <c r="AI100" s="7"/>
      <c r="AJ100" s="15">
        <f t="shared" si="3"/>
        <v>9303.8817104411992</v>
      </c>
      <c r="AK100" s="15">
        <f t="shared" si="4"/>
        <v>9303.8817104411992</v>
      </c>
      <c r="AL100" s="6" t="str">
        <f t="shared" si="5"/>
        <v>FairfieldOutputSite 2</v>
      </c>
    </row>
    <row r="101" spans="1:38" s="6" customFormat="1" x14ac:dyDescent="0.25">
      <c r="A101" s="6">
        <f>'Final (ha)'!A101</f>
        <v>2040</v>
      </c>
      <c r="B101" s="6" t="str">
        <f>'Final (ha)'!B101</f>
        <v>OutputSite 2</v>
      </c>
      <c r="C101" s="6" t="str">
        <f>'Final (ha)'!C101</f>
        <v>Fairfield</v>
      </c>
      <c r="D101" s="6">
        <f>'Final (ha)'!D101</f>
        <v>0</v>
      </c>
      <c r="E101" s="6">
        <f>'Final (ha)'!E101</f>
        <v>0</v>
      </c>
      <c r="F101" s="6" t="str">
        <f>'Final (ha)'!F101</f>
        <v>Fixed</v>
      </c>
      <c r="G101" s="6" t="str">
        <f>'Final (ha)'!G101</f>
        <v>NYS 1M by 2100</v>
      </c>
      <c r="H101" s="6" t="str">
        <f>'Final (ha)'!H101</f>
        <v>Protect None</v>
      </c>
      <c r="I101" s="6">
        <f>'Final (ha)'!K101</f>
        <v>495.58319999999998</v>
      </c>
      <c r="J101" s="6">
        <f>'Final (ha)'!J101*2.471044</f>
        <v>2697.1642943520001</v>
      </c>
      <c r="K101" s="6">
        <f>'Final (ha)'!K101*2.471044</f>
        <v>1224.6078928607999</v>
      </c>
      <c r="L101" s="6">
        <f>'Final (ha)'!L101*2.471044</f>
        <v>65.581507759999994</v>
      </c>
      <c r="M101" s="6">
        <f>'Final (ha)'!M101*2.471044</f>
        <v>0</v>
      </c>
      <c r="N101" s="6">
        <f>'Final (ha)'!N101*2.471044</f>
        <v>1.726024234</v>
      </c>
      <c r="O101" s="6">
        <f>'Final (ha)'!O101*2.471044</f>
        <v>5.0878795960000005</v>
      </c>
      <c r="P101" s="6">
        <f>'Final (ha)'!P101*2.471044</f>
        <v>25.0235212748</v>
      </c>
      <c r="Q101" s="6">
        <f>'Final (ha)'!Q101*2.471044</f>
        <v>138.0604406372</v>
      </c>
      <c r="R101" s="6">
        <f>'Final (ha)'!R101*2.471044</f>
        <v>0</v>
      </c>
      <c r="S101" s="6">
        <f>'Final (ha)'!S101*2.471044</f>
        <v>179.3577634872</v>
      </c>
      <c r="T101" s="6">
        <f>'Final (ha)'!T101*2.471044</f>
        <v>6.5230619512000008</v>
      </c>
      <c r="U101" s="6">
        <f>'Final (ha)'!U101*2.471044</f>
        <v>0</v>
      </c>
      <c r="V101" s="6">
        <f>'Final (ha)'!V101*2.471044</f>
        <v>0</v>
      </c>
      <c r="W101" s="6">
        <f>'Final (ha)'!W101*2.471044</f>
        <v>7.8517423100000006</v>
      </c>
      <c r="X101" s="6">
        <f>'Final (ha)'!X101*2.471044</f>
        <v>12.163714090000001</v>
      </c>
      <c r="Y101" s="6">
        <f>'Final (ha)'!Y101*2.471044</f>
        <v>0</v>
      </c>
      <c r="Z101" s="6">
        <f>'Final (ha)'!Z101*2.471044</f>
        <v>4752.9864158119999</v>
      </c>
      <c r="AA101" s="6">
        <f>'Final (ha)'!AA101*2.471044</f>
        <v>0</v>
      </c>
      <c r="AB101" s="6">
        <f>'Final (ha)'!AB101*2.471044</f>
        <v>0</v>
      </c>
      <c r="AC101" s="6">
        <f>'Final (ha)'!AC101*2.471044</f>
        <v>140.65750788119999</v>
      </c>
      <c r="AD101" s="6">
        <f>'Final (ha)'!AD101*2.471044</f>
        <v>0</v>
      </c>
      <c r="AE101" s="6">
        <f>'Final (ha)'!AE101*2.471044</f>
        <v>0</v>
      </c>
      <c r="AF101" s="6">
        <f>'Final (ha)'!AF101*2.471044</f>
        <v>0.3088805</v>
      </c>
      <c r="AG101" s="6">
        <f>'Final (ha)'!AG101*2.471044</f>
        <v>0</v>
      </c>
      <c r="AH101" s="6">
        <f>'Final (ha)'!AH101*2.471044</f>
        <v>46.781805007999999</v>
      </c>
      <c r="AI101" s="7"/>
      <c r="AJ101" s="15">
        <f t="shared" si="3"/>
        <v>9303.8824517544017</v>
      </c>
      <c r="AK101" s="15">
        <f t="shared" si="4"/>
        <v>9303.8824517544017</v>
      </c>
      <c r="AL101" s="6" t="str">
        <f t="shared" si="5"/>
        <v>FairfieldOutputSite 2</v>
      </c>
    </row>
    <row r="102" spans="1:38" s="6" customFormat="1" x14ac:dyDescent="0.25">
      <c r="A102" s="6">
        <f>'Final (ha)'!A102</f>
        <v>2055</v>
      </c>
      <c r="B102" s="6" t="str">
        <f>'Final (ha)'!B102</f>
        <v>OutputSite 2</v>
      </c>
      <c r="C102" s="6" t="str">
        <f>'Final (ha)'!C102</f>
        <v>Fairfield</v>
      </c>
      <c r="D102" s="6">
        <f>'Final (ha)'!D102</f>
        <v>0</v>
      </c>
      <c r="E102" s="6">
        <f>'Final (ha)'!E102</f>
        <v>0</v>
      </c>
      <c r="F102" s="6" t="str">
        <f>'Final (ha)'!F102</f>
        <v>Fixed</v>
      </c>
      <c r="G102" s="6" t="str">
        <f>'Final (ha)'!G102</f>
        <v>NYS 1M by 2100</v>
      </c>
      <c r="H102" s="6" t="str">
        <f>'Final (ha)'!H102</f>
        <v>Protect None</v>
      </c>
      <c r="I102" s="6">
        <f>'Final (ha)'!K102</f>
        <v>483.8888</v>
      </c>
      <c r="J102" s="6">
        <f>'Final (ha)'!J102*2.471044</f>
        <v>2656.2153887059999</v>
      </c>
      <c r="K102" s="6">
        <f>'Final (ha)'!K102*2.471044</f>
        <v>1195.7105159072</v>
      </c>
      <c r="L102" s="6">
        <f>'Final (ha)'!L102*2.471044</f>
        <v>65.581507759999994</v>
      </c>
      <c r="M102" s="6">
        <f>'Final (ha)'!M102*2.471044</f>
        <v>0</v>
      </c>
      <c r="N102" s="6">
        <f>'Final (ha)'!N102*2.471044</f>
        <v>1.4635993612000002</v>
      </c>
      <c r="O102" s="6">
        <f>'Final (ha)'!O102*2.471044</f>
        <v>4.7152461607999996</v>
      </c>
      <c r="P102" s="6">
        <f>'Final (ha)'!P102*2.471044</f>
        <v>49.374918581599999</v>
      </c>
      <c r="Q102" s="6">
        <f>'Final (ha)'!Q102*2.471044</f>
        <v>149.42205384479999</v>
      </c>
      <c r="R102" s="6">
        <f>'Final (ha)'!R102*2.471044</f>
        <v>0</v>
      </c>
      <c r="S102" s="6">
        <f>'Final (ha)'!S102*2.471044</f>
        <v>177.82275095439999</v>
      </c>
      <c r="T102" s="6">
        <f>'Final (ha)'!T102*2.471044</f>
        <v>7.4983830180000002</v>
      </c>
      <c r="U102" s="6">
        <f>'Final (ha)'!U102*2.471044</f>
        <v>0</v>
      </c>
      <c r="V102" s="6">
        <f>'Final (ha)'!V102*2.471044</f>
        <v>0</v>
      </c>
      <c r="W102" s="6">
        <f>'Final (ha)'!W102*2.471044</f>
        <v>7.8517423100000006</v>
      </c>
      <c r="X102" s="6">
        <f>'Final (ha)'!X102*2.471044</f>
        <v>11.47182177</v>
      </c>
      <c r="Y102" s="6">
        <f>'Final (ha)'!Y102*2.471044</f>
        <v>0</v>
      </c>
      <c r="Z102" s="6">
        <f>'Final (ha)'!Z102*2.471044</f>
        <v>4755.8711125775999</v>
      </c>
      <c r="AA102" s="6">
        <f>'Final (ha)'!AA102*2.471044</f>
        <v>0</v>
      </c>
      <c r="AB102" s="6">
        <f>'Final (ha)'!AB102*2.471044</f>
        <v>0</v>
      </c>
      <c r="AC102" s="6">
        <f>'Final (ha)'!AC102*2.471044</f>
        <v>132.84332544</v>
      </c>
      <c r="AD102" s="6">
        <f>'Final (ha)'!AD102*2.471044</f>
        <v>0</v>
      </c>
      <c r="AE102" s="6">
        <f>'Final (ha)'!AE102*2.471044</f>
        <v>0</v>
      </c>
      <c r="AF102" s="6">
        <f>'Final (ha)'!AF102*2.471044</f>
        <v>0.3088805</v>
      </c>
      <c r="AG102" s="6">
        <f>'Final (ha)'!AG102*2.471044</f>
        <v>0</v>
      </c>
      <c r="AH102" s="6">
        <f>'Final (ha)'!AH102*2.471044</f>
        <v>87.730710654000006</v>
      </c>
      <c r="AI102" s="7"/>
      <c r="AJ102" s="15">
        <f t="shared" si="3"/>
        <v>9303.8819575456</v>
      </c>
      <c r="AK102" s="15">
        <f t="shared" si="4"/>
        <v>9303.8819575456</v>
      </c>
      <c r="AL102" s="6" t="str">
        <f t="shared" si="5"/>
        <v>FairfieldOutputSite 2</v>
      </c>
    </row>
    <row r="103" spans="1:38" s="6" customFormat="1" x14ac:dyDescent="0.25">
      <c r="A103" s="6">
        <f>'Final (ha)'!A103</f>
        <v>2070</v>
      </c>
      <c r="B103" s="6" t="str">
        <f>'Final (ha)'!B103</f>
        <v>OutputSite 2</v>
      </c>
      <c r="C103" s="6" t="str">
        <f>'Final (ha)'!C103</f>
        <v>Fairfield</v>
      </c>
      <c r="D103" s="6">
        <f>'Final (ha)'!D103</f>
        <v>0</v>
      </c>
      <c r="E103" s="6">
        <f>'Final (ha)'!E103</f>
        <v>0</v>
      </c>
      <c r="F103" s="6" t="str">
        <f>'Final (ha)'!F103</f>
        <v>Fixed</v>
      </c>
      <c r="G103" s="6" t="str">
        <f>'Final (ha)'!G103</f>
        <v>NYS 1M by 2100</v>
      </c>
      <c r="H103" s="6" t="str">
        <f>'Final (ha)'!H103</f>
        <v>Protect None</v>
      </c>
      <c r="I103" s="6">
        <f>'Final (ha)'!K103</f>
        <v>472.65219999999999</v>
      </c>
      <c r="J103" s="6">
        <f>'Final (ha)'!J103*2.471044</f>
        <v>2591.2210010004001</v>
      </c>
      <c r="K103" s="6">
        <f>'Final (ha)'!K103*2.471044</f>
        <v>1167.9443828967999</v>
      </c>
      <c r="L103" s="6">
        <f>'Final (ha)'!L103*2.471044</f>
        <v>65.581507759999994</v>
      </c>
      <c r="M103" s="6">
        <f>'Final (ha)'!M103*2.471044</f>
        <v>0</v>
      </c>
      <c r="N103" s="6">
        <f>'Final (ha)'!N103*2.471044</f>
        <v>0.66668767119999994</v>
      </c>
      <c r="O103" s="6">
        <f>'Final (ha)'!O103*2.471044</f>
        <v>3.8899174648000003</v>
      </c>
      <c r="P103" s="6">
        <f>'Final (ha)'!P103*2.471044</f>
        <v>63.6251822252</v>
      </c>
      <c r="Q103" s="6">
        <f>'Final (ha)'!Q103*2.471044</f>
        <v>174.79053286199999</v>
      </c>
      <c r="R103" s="6">
        <f>'Final (ha)'!R103*2.471044</f>
        <v>0</v>
      </c>
      <c r="S103" s="6">
        <f>'Final (ha)'!S103*2.471044</f>
        <v>173.95952076479998</v>
      </c>
      <c r="T103" s="6">
        <f>'Final (ha)'!T103*2.471044</f>
        <v>9.6281758415999992</v>
      </c>
      <c r="U103" s="6">
        <f>'Final (ha)'!U103*2.471044</f>
        <v>0</v>
      </c>
      <c r="V103" s="6">
        <f>'Final (ha)'!V103*2.471044</f>
        <v>0</v>
      </c>
      <c r="W103" s="6">
        <f>'Final (ha)'!W103*2.471044</f>
        <v>7.8480357440000006</v>
      </c>
      <c r="X103" s="6">
        <f>'Final (ha)'!X103*2.471044</f>
        <v>10.211589330000001</v>
      </c>
      <c r="Y103" s="6">
        <f>'Final (ha)'!Y103*2.471044</f>
        <v>0</v>
      </c>
      <c r="Z103" s="6">
        <f>'Final (ha)'!Z103*2.471044</f>
        <v>4762.0185758408006</v>
      </c>
      <c r="AA103" s="6">
        <f>'Final (ha)'!AA103*2.471044</f>
        <v>0</v>
      </c>
      <c r="AB103" s="6">
        <f>'Final (ha)'!AB103*2.471044</f>
        <v>0</v>
      </c>
      <c r="AC103" s="6">
        <f>'Final (ha)'!AC103*2.471044</f>
        <v>119.46558743280001</v>
      </c>
      <c r="AD103" s="6">
        <f>'Final (ha)'!AD103*2.471044</f>
        <v>0</v>
      </c>
      <c r="AE103" s="6">
        <f>'Final (ha)'!AE103*2.471044</f>
        <v>0</v>
      </c>
      <c r="AF103" s="6">
        <f>'Final (ha)'!AF103*2.471044</f>
        <v>0.30640945600000002</v>
      </c>
      <c r="AG103" s="6">
        <f>'Final (ha)'!AG103*2.471044</f>
        <v>0</v>
      </c>
      <c r="AH103" s="6">
        <f>'Final (ha)'!AH103*2.471044</f>
        <v>152.7250983596</v>
      </c>
      <c r="AI103" s="7"/>
      <c r="AJ103" s="15">
        <f t="shared" si="3"/>
        <v>9303.8822046500009</v>
      </c>
      <c r="AK103" s="15">
        <f t="shared" si="4"/>
        <v>9303.8822046500009</v>
      </c>
      <c r="AL103" s="6" t="str">
        <f t="shared" si="5"/>
        <v>FairfieldOutputSite 2</v>
      </c>
    </row>
    <row r="104" spans="1:38" s="6" customFormat="1" x14ac:dyDescent="0.25">
      <c r="A104" s="6">
        <f>'Final (ha)'!A104</f>
        <v>2085</v>
      </c>
      <c r="B104" s="6" t="str">
        <f>'Final (ha)'!B104</f>
        <v>OutputSite 2</v>
      </c>
      <c r="C104" s="6" t="str">
        <f>'Final (ha)'!C104</f>
        <v>Fairfield</v>
      </c>
      <c r="D104" s="6">
        <f>'Final (ha)'!D104</f>
        <v>0</v>
      </c>
      <c r="E104" s="6">
        <f>'Final (ha)'!E104</f>
        <v>0</v>
      </c>
      <c r="F104" s="6" t="str">
        <f>'Final (ha)'!F104</f>
        <v>Fixed</v>
      </c>
      <c r="G104" s="6" t="str">
        <f>'Final (ha)'!G104</f>
        <v>NYS 1M by 2100</v>
      </c>
      <c r="H104" s="6" t="str">
        <f>'Final (ha)'!H104</f>
        <v>Protect None</v>
      </c>
      <c r="I104" s="6">
        <f>'Final (ha)'!K104</f>
        <v>454.12509999999997</v>
      </c>
      <c r="J104" s="6">
        <f>'Final (ha)'!J104*2.471044</f>
        <v>2511.622249046</v>
      </c>
      <c r="K104" s="6">
        <f>'Final (ha)'!K104*2.471044</f>
        <v>1122.1631036044</v>
      </c>
      <c r="L104" s="6">
        <f>'Final (ha)'!L104*2.471044</f>
        <v>37.962648971999997</v>
      </c>
      <c r="M104" s="6">
        <f>'Final (ha)'!M104*2.471044</f>
        <v>0</v>
      </c>
      <c r="N104" s="6">
        <f>'Final (ha)'!N104*2.471044</f>
        <v>9.5876507200000002E-2</v>
      </c>
      <c r="O104" s="6">
        <f>'Final (ha)'!O104*2.471044</f>
        <v>3.0038010864000002</v>
      </c>
      <c r="P104" s="6">
        <f>'Final (ha)'!P104*2.471044</f>
        <v>121.1772796116</v>
      </c>
      <c r="Q104" s="6">
        <f>'Final (ha)'!Q104*2.471044</f>
        <v>210.74471727080001</v>
      </c>
      <c r="R104" s="6">
        <f>'Final (ha)'!R104*2.471044</f>
        <v>0</v>
      </c>
      <c r="S104" s="6">
        <f>'Final (ha)'!S104*2.471044</f>
        <v>165.7993921636</v>
      </c>
      <c r="T104" s="6">
        <f>'Final (ha)'!T104*2.471044</f>
        <v>10.9758832392</v>
      </c>
      <c r="U104" s="6">
        <f>'Final (ha)'!U104*2.471044</f>
        <v>0</v>
      </c>
      <c r="V104" s="6">
        <f>'Final (ha)'!V104*2.471044</f>
        <v>0</v>
      </c>
      <c r="W104" s="6">
        <f>'Final (ha)'!W104*2.471044</f>
        <v>7.8379044636000001</v>
      </c>
      <c r="X104" s="6">
        <f>'Final (ha)'!X104*2.471044</f>
        <v>9.9521297099999995</v>
      </c>
      <c r="Y104" s="6">
        <f>'Final (ha)'!Y104*2.471044</f>
        <v>0</v>
      </c>
      <c r="Z104" s="6">
        <f>'Final (ha)'!Z104*2.471044</f>
        <v>4772.8128373460004</v>
      </c>
      <c r="AA104" s="6">
        <f>'Final (ha)'!AA104*2.471044</f>
        <v>0</v>
      </c>
      <c r="AB104" s="6">
        <f>'Final (ha)'!AB104*2.471044</f>
        <v>0</v>
      </c>
      <c r="AC104" s="6">
        <f>'Final (ha)'!AC104*2.471044</f>
        <v>97.118206810000004</v>
      </c>
      <c r="AD104" s="6">
        <f>'Final (ha)'!AD104*2.471044</f>
        <v>0</v>
      </c>
      <c r="AE104" s="6">
        <f>'Final (ha)'!AE104*2.471044</f>
        <v>0</v>
      </c>
      <c r="AF104" s="6">
        <f>'Final (ha)'!AF104*2.471044</f>
        <v>0.2920774008</v>
      </c>
      <c r="AG104" s="6">
        <f>'Final (ha)'!AG104*2.471044</f>
        <v>0</v>
      </c>
      <c r="AH104" s="6">
        <f>'Final (ha)'!AH104*2.471044</f>
        <v>232.323850314</v>
      </c>
      <c r="AI104" s="7"/>
      <c r="AJ104" s="15">
        <f t="shared" si="3"/>
        <v>9303.8819575456018</v>
      </c>
      <c r="AK104" s="15">
        <f t="shared" si="4"/>
        <v>9303.8819575456018</v>
      </c>
      <c r="AL104" s="6" t="str">
        <f t="shared" si="5"/>
        <v>FairfieldOutputSite 2</v>
      </c>
    </row>
    <row r="105" spans="1:38" s="6" customFormat="1" x14ac:dyDescent="0.25">
      <c r="A105" s="6">
        <f>'Final (ha)'!A105</f>
        <v>2100</v>
      </c>
      <c r="B105" s="6" t="str">
        <f>'Final (ha)'!B105</f>
        <v>OutputSite 2</v>
      </c>
      <c r="C105" s="6" t="str">
        <f>'Final (ha)'!C105</f>
        <v>Fairfield</v>
      </c>
      <c r="D105" s="6">
        <f>'Final (ha)'!D105</f>
        <v>0</v>
      </c>
      <c r="E105" s="6">
        <f>'Final (ha)'!E105</f>
        <v>0</v>
      </c>
      <c r="F105" s="6" t="str">
        <f>'Final (ha)'!F105</f>
        <v>Fixed</v>
      </c>
      <c r="G105" s="6" t="str">
        <f>'Final (ha)'!G105</f>
        <v>NYS 1M by 2100</v>
      </c>
      <c r="H105" s="6" t="str">
        <f>'Final (ha)'!H105</f>
        <v>Protect None</v>
      </c>
      <c r="I105" s="6">
        <f>'Final (ha)'!K105</f>
        <v>429.0616</v>
      </c>
      <c r="J105" s="6">
        <f>'Final (ha)'!J105*2.471044</f>
        <v>2429.1192790783998</v>
      </c>
      <c r="K105" s="6">
        <f>'Final (ha)'!K105*2.471044</f>
        <v>1060.2300923104001</v>
      </c>
      <c r="L105" s="6">
        <f>'Final (ha)'!L105*2.471044</f>
        <v>25.414193331200003</v>
      </c>
      <c r="M105" s="6">
        <f>'Final (ha)'!M105*2.471044</f>
        <v>0</v>
      </c>
      <c r="N105" s="6">
        <f>'Final (ha)'!N105*2.471044</f>
        <v>6.9436336400000007E-2</v>
      </c>
      <c r="O105" s="6">
        <f>'Final (ha)'!O105*2.471044</f>
        <v>2.1201557520000001</v>
      </c>
      <c r="P105" s="6">
        <f>'Final (ha)'!P105*2.471044</f>
        <v>154.0614389548</v>
      </c>
      <c r="Q105" s="6">
        <f>'Final (ha)'!Q105*2.471044</f>
        <v>301.52815568240004</v>
      </c>
      <c r="R105" s="6">
        <f>'Final (ha)'!R105*2.471044</f>
        <v>0</v>
      </c>
      <c r="S105" s="6">
        <f>'Final (ha)'!S105*2.471044</f>
        <v>153.9097168532</v>
      </c>
      <c r="T105" s="6">
        <f>'Final (ha)'!T105*2.471044</f>
        <v>12.022617477600001</v>
      </c>
      <c r="U105" s="6">
        <f>'Final (ha)'!U105*2.471044</f>
        <v>0</v>
      </c>
      <c r="V105" s="6">
        <f>'Final (ha)'!V105*2.471044</f>
        <v>0</v>
      </c>
      <c r="W105" s="6">
        <f>'Final (ha)'!W105*2.471044</f>
        <v>7.8245608259999999</v>
      </c>
      <c r="X105" s="6">
        <f>'Final (ha)'!X105*2.471044</f>
        <v>9.0254882099999989</v>
      </c>
      <c r="Y105" s="6">
        <f>'Final (ha)'!Y105*2.471044</f>
        <v>0</v>
      </c>
      <c r="Z105" s="6">
        <f>'Final (ha)'!Z105*2.471044</f>
        <v>4788.7187004695998</v>
      </c>
      <c r="AA105" s="6">
        <f>'Final (ha)'!AA105*2.471044</f>
        <v>0</v>
      </c>
      <c r="AB105" s="6">
        <f>'Final (ha)'!AB105*2.471044</f>
        <v>0</v>
      </c>
      <c r="AC105" s="6">
        <f>'Final (ha)'!AC105*2.471044</f>
        <v>44.744182125599998</v>
      </c>
      <c r="AD105" s="6">
        <f>'Final (ha)'!AD105*2.471044</f>
        <v>0</v>
      </c>
      <c r="AE105" s="6">
        <f>'Final (ha)'!AE105*2.471044</f>
        <v>0</v>
      </c>
      <c r="AF105" s="6">
        <f>'Final (ha)'!AF105*2.471044</f>
        <v>0.2673669608</v>
      </c>
      <c r="AG105" s="6">
        <f>'Final (ha)'!AG105*2.471044</f>
        <v>0</v>
      </c>
      <c r="AH105" s="6">
        <f>'Final (ha)'!AH105*2.471044</f>
        <v>314.82682028160002</v>
      </c>
      <c r="AI105" s="7"/>
      <c r="AJ105" s="15">
        <f t="shared" si="3"/>
        <v>9303.882204649999</v>
      </c>
      <c r="AK105" s="15">
        <f t="shared" si="4"/>
        <v>9303.882204649999</v>
      </c>
      <c r="AL105" s="6" t="str">
        <f t="shared" si="5"/>
        <v>FairfieldOutputSite 2</v>
      </c>
    </row>
    <row r="106" spans="1:38" s="6" customFormat="1" x14ac:dyDescent="0.25">
      <c r="A106" s="6">
        <f>'Final (ha)'!A106</f>
        <v>0</v>
      </c>
      <c r="B106" s="6" t="str">
        <f>'Final (ha)'!B106</f>
        <v>OutputSite 3</v>
      </c>
      <c r="C106" s="6" t="str">
        <f>'Final (ha)'!C106</f>
        <v>Fairfield</v>
      </c>
      <c r="D106" s="6">
        <f>'Final (ha)'!D106</f>
        <v>0</v>
      </c>
      <c r="E106" s="6">
        <f>'Final (ha)'!E106</f>
        <v>0</v>
      </c>
      <c r="F106" s="6" t="str">
        <f>'Final (ha)'!F106</f>
        <v>Fixed</v>
      </c>
      <c r="G106" s="6" t="str">
        <f>'Final (ha)'!G106</f>
        <v>NYS 1M by 2100</v>
      </c>
      <c r="H106" s="6" t="str">
        <f>'Final (ha)'!H106</f>
        <v>Protect None</v>
      </c>
      <c r="I106" s="6">
        <f>'Final (ha)'!K106</f>
        <v>295.97250000000003</v>
      </c>
      <c r="J106" s="6">
        <f>'Final (ha)'!J106*2.471044</f>
        <v>1048.0562469399999</v>
      </c>
      <c r="K106" s="6">
        <f>'Final (ha)'!K106*2.471044</f>
        <v>731.36107029000004</v>
      </c>
      <c r="L106" s="6">
        <f>'Final (ha)'!L106*2.471044</f>
        <v>23.023952470000001</v>
      </c>
      <c r="M106" s="6">
        <f>'Final (ha)'!M106*2.471044</f>
        <v>0</v>
      </c>
      <c r="N106" s="6">
        <f>'Final (ha)'!N106*2.471044</f>
        <v>21.281866450000003</v>
      </c>
      <c r="O106" s="6">
        <f>'Final (ha)'!O106*2.471044</f>
        <v>0</v>
      </c>
      <c r="P106" s="6">
        <f>'Final (ha)'!P106*2.471044</f>
        <v>2.0139008599999997</v>
      </c>
      <c r="Q106" s="6">
        <f>'Final (ha)'!Q106*2.471044</f>
        <v>0.93281911000000006</v>
      </c>
      <c r="R106" s="6">
        <f>'Final (ha)'!R106*2.471044</f>
        <v>0</v>
      </c>
      <c r="S106" s="6">
        <f>'Final (ha)'!S106*2.471044</f>
        <v>68.064906980000004</v>
      </c>
      <c r="T106" s="6">
        <f>'Final (ha)'!T106*2.471044</f>
        <v>0</v>
      </c>
      <c r="U106" s="6">
        <f>'Final (ha)'!U106*2.471044</f>
        <v>0</v>
      </c>
      <c r="V106" s="6">
        <f>'Final (ha)'!V106*2.471044</f>
        <v>0</v>
      </c>
      <c r="W106" s="6">
        <f>'Final (ha)'!W106*2.471044</f>
        <v>0</v>
      </c>
      <c r="X106" s="6">
        <f>'Final (ha)'!X106*2.471044</f>
        <v>6.12818912</v>
      </c>
      <c r="Y106" s="6">
        <f>'Final (ha)'!Y106*2.471044</f>
        <v>10.767574229999999</v>
      </c>
      <c r="Z106" s="6">
        <f>'Final (ha)'!Z106*2.471044</f>
        <v>1294.88265449</v>
      </c>
      <c r="AA106" s="6">
        <f>'Final (ha)'!AA106*2.471044</f>
        <v>0</v>
      </c>
      <c r="AB106" s="6">
        <f>'Final (ha)'!AB106*2.471044</f>
        <v>0</v>
      </c>
      <c r="AC106" s="6">
        <f>'Final (ha)'!AC106*2.471044</f>
        <v>151.49353002999999</v>
      </c>
      <c r="AD106" s="6">
        <f>'Final (ha)'!AD106*2.471044</f>
        <v>0</v>
      </c>
      <c r="AE106" s="6">
        <f>'Final (ha)'!AE106*2.471044</f>
        <v>0</v>
      </c>
      <c r="AF106" s="6">
        <f>'Final (ha)'!AF106*2.471044</f>
        <v>0</v>
      </c>
      <c r="AG106" s="6">
        <f>'Final (ha)'!AG106*2.471044</f>
        <v>0</v>
      </c>
      <c r="AH106" s="6">
        <f>'Final (ha)'!AH106*2.471044</f>
        <v>0</v>
      </c>
      <c r="AI106" s="7"/>
      <c r="AJ106" s="15">
        <f t="shared" si="3"/>
        <v>3358.0067109699999</v>
      </c>
      <c r="AK106" s="15">
        <f t="shared" si="4"/>
        <v>3358.0067109699999</v>
      </c>
      <c r="AL106" s="6" t="str">
        <f t="shared" si="5"/>
        <v>FairfieldOutputSite 3</v>
      </c>
    </row>
    <row r="107" spans="1:38" s="6" customFormat="1" x14ac:dyDescent="0.25">
      <c r="A107" s="6">
        <f>'Final (ha)'!A107</f>
        <v>2010</v>
      </c>
      <c r="B107" s="6" t="str">
        <f>'Final (ha)'!B107</f>
        <v>OutputSite 3</v>
      </c>
      <c r="C107" s="6" t="str">
        <f>'Final (ha)'!C107</f>
        <v>Fairfield</v>
      </c>
      <c r="D107" s="6">
        <f>'Final (ha)'!D107</f>
        <v>0</v>
      </c>
      <c r="E107" s="6">
        <f>'Final (ha)'!E107</f>
        <v>0</v>
      </c>
      <c r="F107" s="6" t="str">
        <f>'Final (ha)'!F107</f>
        <v>Fixed</v>
      </c>
      <c r="G107" s="6" t="str">
        <f>'Final (ha)'!G107</f>
        <v>NYS 1M by 2100</v>
      </c>
      <c r="H107" s="6" t="str">
        <f>'Final (ha)'!H107</f>
        <v>Protect None</v>
      </c>
      <c r="I107" s="6">
        <f>'Final (ha)'!K107</f>
        <v>288.51710000000003</v>
      </c>
      <c r="J107" s="6">
        <f>'Final (ha)'!J107*2.471044</f>
        <v>1039.7125197696</v>
      </c>
      <c r="K107" s="6">
        <f>'Final (ha)'!K107*2.471044</f>
        <v>712.93844885240003</v>
      </c>
      <c r="L107" s="6">
        <f>'Final (ha)'!L107*2.471044</f>
        <v>22.391859414799999</v>
      </c>
      <c r="M107" s="6">
        <f>'Final (ha)'!M107*2.471044</f>
        <v>0</v>
      </c>
      <c r="N107" s="6">
        <f>'Final (ha)'!N107*2.471044</f>
        <v>21.281866450000003</v>
      </c>
      <c r="O107" s="6">
        <f>'Final (ha)'!O107*2.471044</f>
        <v>0</v>
      </c>
      <c r="P107" s="6">
        <f>'Final (ha)'!P107*2.471044</f>
        <v>21.068615352799998</v>
      </c>
      <c r="Q107" s="6">
        <f>'Final (ha)'!Q107*2.471044</f>
        <v>3.9259947072000001</v>
      </c>
      <c r="R107" s="6">
        <f>'Final (ha)'!R107*2.471044</f>
        <v>0</v>
      </c>
      <c r="S107" s="6">
        <f>'Final (ha)'!S107*2.471044</f>
        <v>68.022652127599997</v>
      </c>
      <c r="T107" s="6">
        <f>'Final (ha)'!T107*2.471044</f>
        <v>0</v>
      </c>
      <c r="U107" s="6">
        <f>'Final (ha)'!U107*2.471044</f>
        <v>0</v>
      </c>
      <c r="V107" s="6">
        <f>'Final (ha)'!V107*2.471044</f>
        <v>0</v>
      </c>
      <c r="W107" s="6">
        <f>'Final (ha)'!W107*2.471044</f>
        <v>0</v>
      </c>
      <c r="X107" s="6">
        <f>'Final (ha)'!X107*2.471044</f>
        <v>6.12818912</v>
      </c>
      <c r="Y107" s="6">
        <f>'Final (ha)'!Y107*2.471044</f>
        <v>7.7343677199999998</v>
      </c>
      <c r="Z107" s="6">
        <f>'Final (ha)'!Z107*2.471044</f>
        <v>1297.9581158524002</v>
      </c>
      <c r="AA107" s="6">
        <f>'Final (ha)'!AA107*2.471044</f>
        <v>0</v>
      </c>
      <c r="AB107" s="6">
        <f>'Final (ha)'!AB107*2.471044</f>
        <v>0</v>
      </c>
      <c r="AC107" s="6">
        <f>'Final (ha)'!AC107*2.471044</f>
        <v>148.50035443280001</v>
      </c>
      <c r="AD107" s="6">
        <f>'Final (ha)'!AD107*2.471044</f>
        <v>0</v>
      </c>
      <c r="AE107" s="6">
        <f>'Final (ha)'!AE107*2.471044</f>
        <v>0</v>
      </c>
      <c r="AF107" s="6">
        <f>'Final (ha)'!AF107*2.471044</f>
        <v>0</v>
      </c>
      <c r="AG107" s="6">
        <f>'Final (ha)'!AG107*2.471044</f>
        <v>0</v>
      </c>
      <c r="AH107" s="6">
        <f>'Final (ha)'!AH107*2.471044</f>
        <v>8.3437271703999993</v>
      </c>
      <c r="AI107" s="7"/>
      <c r="AJ107" s="15">
        <f t="shared" si="3"/>
        <v>3358.0067109700003</v>
      </c>
      <c r="AK107" s="15">
        <f t="shared" si="4"/>
        <v>3358.0067109700003</v>
      </c>
      <c r="AL107" s="6" t="str">
        <f t="shared" si="5"/>
        <v>FairfieldOutputSite 3</v>
      </c>
    </row>
    <row r="108" spans="1:38" s="6" customFormat="1" x14ac:dyDescent="0.25">
      <c r="A108" s="6">
        <f>'Final (ha)'!A108</f>
        <v>2025</v>
      </c>
      <c r="B108" s="6" t="str">
        <f>'Final (ha)'!B108</f>
        <v>OutputSite 3</v>
      </c>
      <c r="C108" s="6" t="str">
        <f>'Final (ha)'!C108</f>
        <v>Fairfield</v>
      </c>
      <c r="D108" s="6">
        <f>'Final (ha)'!D108</f>
        <v>0</v>
      </c>
      <c r="E108" s="6">
        <f>'Final (ha)'!E108</f>
        <v>0</v>
      </c>
      <c r="F108" s="6" t="str">
        <f>'Final (ha)'!F108</f>
        <v>Fixed</v>
      </c>
      <c r="G108" s="6" t="str">
        <f>'Final (ha)'!G108</f>
        <v>NYS 1M by 2100</v>
      </c>
      <c r="H108" s="6" t="str">
        <f>'Final (ha)'!H108</f>
        <v>Protect None</v>
      </c>
      <c r="I108" s="6">
        <f>'Final (ha)'!K108</f>
        <v>286.75170000000003</v>
      </c>
      <c r="J108" s="6">
        <f>'Final (ha)'!J108*2.471044</f>
        <v>1037.4564565976</v>
      </c>
      <c r="K108" s="6">
        <f>'Final (ha)'!K108*2.471044</f>
        <v>708.57606777480009</v>
      </c>
      <c r="L108" s="6">
        <f>'Final (ha)'!L108*2.471044</f>
        <v>22.259658560800002</v>
      </c>
      <c r="M108" s="6">
        <f>'Final (ha)'!M108*2.471044</f>
        <v>0</v>
      </c>
      <c r="N108" s="6">
        <f>'Final (ha)'!N108*2.471044</f>
        <v>21.281866450000003</v>
      </c>
      <c r="O108" s="6">
        <f>'Final (ha)'!O108*2.471044</f>
        <v>0</v>
      </c>
      <c r="P108" s="6">
        <f>'Final (ha)'!P108*2.471044</f>
        <v>19.723131894800002</v>
      </c>
      <c r="Q108" s="6">
        <f>'Final (ha)'!Q108*2.471044</f>
        <v>10.311913716399999</v>
      </c>
      <c r="R108" s="6">
        <f>'Final (ha)'!R108*2.471044</f>
        <v>0</v>
      </c>
      <c r="S108" s="6">
        <f>'Final (ha)'!S108*2.471044</f>
        <v>67.973231247599998</v>
      </c>
      <c r="T108" s="6">
        <f>'Final (ha)'!T108*2.471044</f>
        <v>1.28494288E-2</v>
      </c>
      <c r="U108" s="6">
        <f>'Final (ha)'!U108*2.471044</f>
        <v>0</v>
      </c>
      <c r="V108" s="6">
        <f>'Final (ha)'!V108*2.471044</f>
        <v>0</v>
      </c>
      <c r="W108" s="6">
        <f>'Final (ha)'!W108*2.471044</f>
        <v>0</v>
      </c>
      <c r="X108" s="6">
        <f>'Final (ha)'!X108*2.471044</f>
        <v>6.12818912</v>
      </c>
      <c r="Y108" s="6">
        <f>'Final (ha)'!Y108*2.471044</f>
        <v>4.4911224699999996</v>
      </c>
      <c r="Z108" s="6">
        <f>'Final (ha)'!Z108*2.471044</f>
        <v>1301.2507819824</v>
      </c>
      <c r="AA108" s="6">
        <f>'Final (ha)'!AA108*2.471044</f>
        <v>0</v>
      </c>
      <c r="AB108" s="6">
        <f>'Final (ha)'!AB108*2.471044</f>
        <v>0</v>
      </c>
      <c r="AC108" s="6">
        <f>'Final (ha)'!AC108*2.471044</f>
        <v>147.94165138439999</v>
      </c>
      <c r="AD108" s="6">
        <f>'Final (ha)'!AD108*2.471044</f>
        <v>0</v>
      </c>
      <c r="AE108" s="6">
        <f>'Final (ha)'!AE108*2.471044</f>
        <v>0</v>
      </c>
      <c r="AF108" s="6">
        <f>'Final (ha)'!AF108*2.471044</f>
        <v>0</v>
      </c>
      <c r="AG108" s="6">
        <f>'Final (ha)'!AG108*2.471044</f>
        <v>0</v>
      </c>
      <c r="AH108" s="6">
        <f>'Final (ha)'!AH108*2.471044</f>
        <v>10.5997903424</v>
      </c>
      <c r="AI108" s="7"/>
      <c r="AJ108" s="15">
        <f t="shared" si="3"/>
        <v>3358.0067109699999</v>
      </c>
      <c r="AK108" s="15">
        <f t="shared" si="4"/>
        <v>3358.0067109699999</v>
      </c>
      <c r="AL108" s="6" t="str">
        <f t="shared" si="5"/>
        <v>FairfieldOutputSite 3</v>
      </c>
    </row>
    <row r="109" spans="1:38" s="6" customFormat="1" x14ac:dyDescent="0.25">
      <c r="A109" s="6">
        <f>'Final (ha)'!A109</f>
        <v>2040</v>
      </c>
      <c r="B109" s="6" t="str">
        <f>'Final (ha)'!B109</f>
        <v>OutputSite 3</v>
      </c>
      <c r="C109" s="6" t="str">
        <f>'Final (ha)'!C109</f>
        <v>Fairfield</v>
      </c>
      <c r="D109" s="6">
        <f>'Final (ha)'!D109</f>
        <v>0</v>
      </c>
      <c r="E109" s="6">
        <f>'Final (ha)'!E109</f>
        <v>0</v>
      </c>
      <c r="F109" s="6" t="str">
        <f>'Final (ha)'!F109</f>
        <v>Fixed</v>
      </c>
      <c r="G109" s="6" t="str">
        <f>'Final (ha)'!G109</f>
        <v>NYS 1M by 2100</v>
      </c>
      <c r="H109" s="6" t="str">
        <f>'Final (ha)'!H109</f>
        <v>Protect None</v>
      </c>
      <c r="I109" s="6">
        <f>'Final (ha)'!K109</f>
        <v>282.96100000000001</v>
      </c>
      <c r="J109" s="6">
        <f>'Final (ha)'!J109*2.471044</f>
        <v>1031.5034644972</v>
      </c>
      <c r="K109" s="6">
        <f>'Final (ha)'!K109*2.471044</f>
        <v>699.20908128400004</v>
      </c>
      <c r="L109" s="6">
        <f>'Final (ha)'!L109*2.471044</f>
        <v>22.0377588096</v>
      </c>
      <c r="M109" s="6">
        <f>'Final (ha)'!M109*2.471044</f>
        <v>0</v>
      </c>
      <c r="N109" s="6">
        <f>'Final (ha)'!N109*2.471044</f>
        <v>21.281866450000003</v>
      </c>
      <c r="O109" s="6">
        <f>'Final (ha)'!O109*2.471044</f>
        <v>0</v>
      </c>
      <c r="P109" s="6">
        <f>'Final (ha)'!P109*2.471044</f>
        <v>27.406349003999999</v>
      </c>
      <c r="Q109" s="6">
        <f>'Final (ha)'!Q109*2.471044</f>
        <v>13.6342323744</v>
      </c>
      <c r="R109" s="6">
        <f>'Final (ha)'!R109*2.471044</f>
        <v>0</v>
      </c>
      <c r="S109" s="6">
        <f>'Final (ha)'!S109*2.471044</f>
        <v>67.767640386800011</v>
      </c>
      <c r="T109" s="6">
        <f>'Final (ha)'!T109*2.471044</f>
        <v>0.2097916356</v>
      </c>
      <c r="U109" s="6">
        <f>'Final (ha)'!U109*2.471044</f>
        <v>0</v>
      </c>
      <c r="V109" s="6">
        <f>'Final (ha)'!V109*2.471044</f>
        <v>0</v>
      </c>
      <c r="W109" s="6">
        <f>'Final (ha)'!W109*2.471044</f>
        <v>0</v>
      </c>
      <c r="X109" s="6">
        <f>'Final (ha)'!X109*2.471044</f>
        <v>6.12818912</v>
      </c>
      <c r="Y109" s="6">
        <f>'Final (ha)'!Y109*2.471044</f>
        <v>3.2864885200000002</v>
      </c>
      <c r="Z109" s="6">
        <f>'Final (ha)'!Z109*2.471044</f>
        <v>1302.6610067931999</v>
      </c>
      <c r="AA109" s="6">
        <f>'Final (ha)'!AA109*2.471044</f>
        <v>0</v>
      </c>
      <c r="AB109" s="6">
        <f>'Final (ha)'!AB109*2.471044</f>
        <v>0</v>
      </c>
      <c r="AC109" s="6">
        <f>'Final (ha)'!AC109*2.471044</f>
        <v>146.3283067568</v>
      </c>
      <c r="AD109" s="6">
        <f>'Final (ha)'!AD109*2.471044</f>
        <v>0</v>
      </c>
      <c r="AE109" s="6">
        <f>'Final (ha)'!AE109*2.471044</f>
        <v>0</v>
      </c>
      <c r="AF109" s="6">
        <f>'Final (ha)'!AF109*2.471044</f>
        <v>0</v>
      </c>
      <c r="AG109" s="6">
        <f>'Final (ha)'!AG109*2.471044</f>
        <v>0</v>
      </c>
      <c r="AH109" s="6">
        <f>'Final (ha)'!AH109*2.471044</f>
        <v>16.552782442799998</v>
      </c>
      <c r="AI109" s="7"/>
      <c r="AJ109" s="15">
        <f t="shared" si="3"/>
        <v>3358.0069580743993</v>
      </c>
      <c r="AK109" s="15">
        <f t="shared" si="4"/>
        <v>3358.0069580743993</v>
      </c>
      <c r="AL109" s="6" t="str">
        <f t="shared" si="5"/>
        <v>FairfieldOutputSite 3</v>
      </c>
    </row>
    <row r="110" spans="1:38" s="6" customFormat="1" x14ac:dyDescent="0.25">
      <c r="A110" s="6">
        <f>'Final (ha)'!A110</f>
        <v>2055</v>
      </c>
      <c r="B110" s="6" t="str">
        <f>'Final (ha)'!B110</f>
        <v>OutputSite 3</v>
      </c>
      <c r="C110" s="6" t="str">
        <f>'Final (ha)'!C110</f>
        <v>Fairfield</v>
      </c>
      <c r="D110" s="6">
        <f>'Final (ha)'!D110</f>
        <v>0</v>
      </c>
      <c r="E110" s="6">
        <f>'Final (ha)'!E110</f>
        <v>0</v>
      </c>
      <c r="F110" s="6" t="str">
        <f>'Final (ha)'!F110</f>
        <v>Fixed</v>
      </c>
      <c r="G110" s="6" t="str">
        <f>'Final (ha)'!G110</f>
        <v>NYS 1M by 2100</v>
      </c>
      <c r="H110" s="6" t="str">
        <f>'Final (ha)'!H110</f>
        <v>Protect None</v>
      </c>
      <c r="I110" s="6">
        <f>'Final (ha)'!K110</f>
        <v>250.65780000000001</v>
      </c>
      <c r="J110" s="6">
        <f>'Final (ha)'!J110*2.471044</f>
        <v>858.58672430039996</v>
      </c>
      <c r="K110" s="6">
        <f>'Final (ha)'!K110*2.471044</f>
        <v>619.38645274320004</v>
      </c>
      <c r="L110" s="6">
        <f>'Final (ha)'!L110*2.471044</f>
        <v>21.874422801199998</v>
      </c>
      <c r="M110" s="6">
        <f>'Final (ha)'!M110*2.471044</f>
        <v>0</v>
      </c>
      <c r="N110" s="6">
        <f>'Final (ha)'!N110*2.471044</f>
        <v>19.175301439999998</v>
      </c>
      <c r="O110" s="6">
        <f>'Final (ha)'!O110*2.471044</f>
        <v>0</v>
      </c>
      <c r="P110" s="6">
        <f>'Final (ha)'!P110*2.471044</f>
        <v>104.5518484752</v>
      </c>
      <c r="Q110" s="6">
        <f>'Final (ha)'!Q110*2.471044</f>
        <v>38.864827136400002</v>
      </c>
      <c r="R110" s="6">
        <f>'Final (ha)'!R110*2.471044</f>
        <v>0</v>
      </c>
      <c r="S110" s="6">
        <f>'Final (ha)'!S110*2.471044</f>
        <v>67.385616984400002</v>
      </c>
      <c r="T110" s="6">
        <f>'Final (ha)'!T110*2.471044</f>
        <v>0.3543477096</v>
      </c>
      <c r="U110" s="6">
        <f>'Final (ha)'!U110*2.471044</f>
        <v>0</v>
      </c>
      <c r="V110" s="6">
        <f>'Final (ha)'!V110*2.471044</f>
        <v>0</v>
      </c>
      <c r="W110" s="6">
        <f>'Final (ha)'!W110*2.471044</f>
        <v>0</v>
      </c>
      <c r="X110" s="6">
        <f>'Final (ha)'!X110*2.471044</f>
        <v>6.12818912</v>
      </c>
      <c r="Y110" s="6">
        <f>'Final (ha)'!Y110*2.471044</f>
        <v>2.37220224</v>
      </c>
      <c r="Z110" s="6">
        <f>'Final (ha)'!Z110*2.471044</f>
        <v>1303.9634940856001</v>
      </c>
      <c r="AA110" s="6">
        <f>'Final (ha)'!AA110*2.471044</f>
        <v>0</v>
      </c>
      <c r="AB110" s="6">
        <f>'Final (ha)'!AB110*2.471044</f>
        <v>0</v>
      </c>
      <c r="AC110" s="6">
        <f>'Final (ha)'!AC110*2.471044</f>
        <v>125.89351418999999</v>
      </c>
      <c r="AD110" s="6">
        <f>'Final (ha)'!AD110*2.471044</f>
        <v>0</v>
      </c>
      <c r="AE110" s="6">
        <f>'Final (ha)'!AE110*2.471044</f>
        <v>0</v>
      </c>
      <c r="AF110" s="6">
        <f>'Final (ha)'!AF110*2.471044</f>
        <v>0</v>
      </c>
      <c r="AG110" s="6">
        <f>'Final (ha)'!AG110*2.471044</f>
        <v>0</v>
      </c>
      <c r="AH110" s="6">
        <f>'Final (ha)'!AH110*2.471044</f>
        <v>189.4695226396</v>
      </c>
      <c r="AI110" s="7"/>
      <c r="AJ110" s="15">
        <f t="shared" si="3"/>
        <v>3358.0064638655999</v>
      </c>
      <c r="AK110" s="15">
        <f t="shared" si="4"/>
        <v>3358.0064638655999</v>
      </c>
      <c r="AL110" s="6" t="str">
        <f t="shared" si="5"/>
        <v>FairfieldOutputSite 3</v>
      </c>
    </row>
    <row r="111" spans="1:38" s="6" customFormat="1" x14ac:dyDescent="0.25">
      <c r="A111" s="6">
        <f>'Final (ha)'!A111</f>
        <v>2070</v>
      </c>
      <c r="B111" s="6" t="str">
        <f>'Final (ha)'!B111</f>
        <v>OutputSite 3</v>
      </c>
      <c r="C111" s="6" t="str">
        <f>'Final (ha)'!C111</f>
        <v>Fairfield</v>
      </c>
      <c r="D111" s="6">
        <f>'Final (ha)'!D111</f>
        <v>0</v>
      </c>
      <c r="E111" s="6">
        <f>'Final (ha)'!E111</f>
        <v>0</v>
      </c>
      <c r="F111" s="6" t="str">
        <f>'Final (ha)'!F111</f>
        <v>Fixed</v>
      </c>
      <c r="G111" s="6" t="str">
        <f>'Final (ha)'!G111</f>
        <v>NYS 1M by 2100</v>
      </c>
      <c r="H111" s="6" t="str">
        <f>'Final (ha)'!H111</f>
        <v>Protect None</v>
      </c>
      <c r="I111" s="6">
        <f>'Final (ha)'!K111</f>
        <v>225.75659999999999</v>
      </c>
      <c r="J111" s="6">
        <f>'Final (ha)'!J111*2.471044</f>
        <v>781.54550288600001</v>
      </c>
      <c r="K111" s="6">
        <f>'Final (ha)'!K111*2.471044</f>
        <v>557.85449189040003</v>
      </c>
      <c r="L111" s="6">
        <f>'Final (ha)'!L111*2.471044</f>
        <v>0.39684966639999997</v>
      </c>
      <c r="M111" s="6">
        <f>'Final (ha)'!M111*2.471044</f>
        <v>0</v>
      </c>
      <c r="N111" s="6">
        <f>'Final (ha)'!N111*2.471044</f>
        <v>0.3706566</v>
      </c>
      <c r="O111" s="6">
        <f>'Final (ha)'!O111*2.471044</f>
        <v>0</v>
      </c>
      <c r="P111" s="6">
        <f>'Final (ha)'!P111*2.471044</f>
        <v>148.2703002364</v>
      </c>
      <c r="Q111" s="6">
        <f>'Final (ha)'!Q111*2.471044</f>
        <v>112.16365241279999</v>
      </c>
      <c r="R111" s="6">
        <f>'Final (ha)'!R111*2.471044</f>
        <v>0</v>
      </c>
      <c r="S111" s="6">
        <f>'Final (ha)'!S111*2.471044</f>
        <v>66.545956233200002</v>
      </c>
      <c r="T111" s="6">
        <f>'Final (ha)'!T111*2.471044</f>
        <v>0.65186140719999996</v>
      </c>
      <c r="U111" s="6">
        <f>'Final (ha)'!U111*2.471044</f>
        <v>0</v>
      </c>
      <c r="V111" s="6">
        <f>'Final (ha)'!V111*2.471044</f>
        <v>0</v>
      </c>
      <c r="W111" s="6">
        <f>'Final (ha)'!W111*2.471044</f>
        <v>0</v>
      </c>
      <c r="X111" s="6">
        <f>'Final (ha)'!X111*2.471044</f>
        <v>3.95984801</v>
      </c>
      <c r="Y111" s="6">
        <f>'Final (ha)'!Y111*2.471044</f>
        <v>1.1057921900000001</v>
      </c>
      <c r="Z111" s="6">
        <f>'Final (ha)'!Z111*2.471044</f>
        <v>1308.2977052616002</v>
      </c>
      <c r="AA111" s="6">
        <f>'Final (ha)'!AA111*2.471044</f>
        <v>0</v>
      </c>
      <c r="AB111" s="6">
        <f>'Final (ha)'!AB111*2.471044</f>
        <v>0</v>
      </c>
      <c r="AC111" s="6">
        <f>'Final (ha)'!AC111*2.471044</f>
        <v>110.33359722639999</v>
      </c>
      <c r="AD111" s="6">
        <f>'Final (ha)'!AD111*2.471044</f>
        <v>0</v>
      </c>
      <c r="AE111" s="6">
        <f>'Final (ha)'!AE111*2.471044</f>
        <v>0</v>
      </c>
      <c r="AF111" s="6">
        <f>'Final (ha)'!AF111*2.471044</f>
        <v>0</v>
      </c>
      <c r="AG111" s="6">
        <f>'Final (ha)'!AG111*2.471044</f>
        <v>0</v>
      </c>
      <c r="AH111" s="6">
        <f>'Final (ha)'!AH111*2.471044</f>
        <v>266.51074405399999</v>
      </c>
      <c r="AI111" s="7"/>
      <c r="AJ111" s="15">
        <f t="shared" si="3"/>
        <v>3358.0069580744002</v>
      </c>
      <c r="AK111" s="15">
        <f t="shared" si="4"/>
        <v>3358.0069580744002</v>
      </c>
      <c r="AL111" s="6" t="str">
        <f t="shared" si="5"/>
        <v>FairfieldOutputSite 3</v>
      </c>
    </row>
    <row r="112" spans="1:38" s="6" customFormat="1" x14ac:dyDescent="0.25">
      <c r="A112" s="6">
        <f>'Final (ha)'!A112</f>
        <v>2085</v>
      </c>
      <c r="B112" s="6" t="str">
        <f>'Final (ha)'!B112</f>
        <v>OutputSite 3</v>
      </c>
      <c r="C112" s="6" t="str">
        <f>'Final (ha)'!C112</f>
        <v>Fairfield</v>
      </c>
      <c r="D112" s="6">
        <f>'Final (ha)'!D112</f>
        <v>0</v>
      </c>
      <c r="E112" s="6">
        <f>'Final (ha)'!E112</f>
        <v>0</v>
      </c>
      <c r="F112" s="6" t="str">
        <f>'Final (ha)'!F112</f>
        <v>Fixed</v>
      </c>
      <c r="G112" s="6" t="str">
        <f>'Final (ha)'!G112</f>
        <v>NYS 1M by 2100</v>
      </c>
      <c r="H112" s="6" t="str">
        <f>'Final (ha)'!H112</f>
        <v>Protect None</v>
      </c>
      <c r="I112" s="6">
        <f>'Final (ha)'!K112</f>
        <v>214.73820000000001</v>
      </c>
      <c r="J112" s="6">
        <f>'Final (ha)'!J112*2.471044</f>
        <v>732.57583552039989</v>
      </c>
      <c r="K112" s="6">
        <f>'Final (ha)'!K112*2.471044</f>
        <v>530.62754068080005</v>
      </c>
      <c r="L112" s="6">
        <f>'Final (ha)'!L112*2.471044</f>
        <v>0.27082642239999999</v>
      </c>
      <c r="M112" s="6">
        <f>'Final (ha)'!M112*2.471044</f>
        <v>0</v>
      </c>
      <c r="N112" s="6">
        <f>'Final (ha)'!N112*2.471044</f>
        <v>0.34569905559999997</v>
      </c>
      <c r="O112" s="6">
        <f>'Final (ha)'!O112*2.471044</f>
        <v>0</v>
      </c>
      <c r="P112" s="6">
        <f>'Final (ha)'!P112*2.471044</f>
        <v>82.81185046760001</v>
      </c>
      <c r="Q112" s="6">
        <f>'Final (ha)'!Q112*2.471044</f>
        <v>260.50141215039997</v>
      </c>
      <c r="R112" s="6">
        <f>'Final (ha)'!R112*2.471044</f>
        <v>0</v>
      </c>
      <c r="S112" s="6">
        <f>'Final (ha)'!S112*2.471044</f>
        <v>64.675128820799998</v>
      </c>
      <c r="T112" s="6">
        <f>'Final (ha)'!T112*2.471044</f>
        <v>0.91873415920000001</v>
      </c>
      <c r="U112" s="6">
        <f>'Final (ha)'!U112*2.471044</f>
        <v>0</v>
      </c>
      <c r="V112" s="6">
        <f>'Final (ha)'!V112*2.471044</f>
        <v>0</v>
      </c>
      <c r="W112" s="6">
        <f>'Final (ha)'!W112*2.471044</f>
        <v>0</v>
      </c>
      <c r="X112" s="6">
        <f>'Final (ha)'!X112*2.471044</f>
        <v>3.95984801</v>
      </c>
      <c r="Y112" s="6">
        <f>'Final (ha)'!Y112*2.471044</f>
        <v>0.31505811</v>
      </c>
      <c r="Z112" s="6">
        <f>'Final (ha)'!Z112*2.471044</f>
        <v>1311.1604097356001</v>
      </c>
      <c r="AA112" s="6">
        <f>'Final (ha)'!AA112*2.471044</f>
        <v>0</v>
      </c>
      <c r="AB112" s="6">
        <f>'Final (ha)'!AB112*2.471044</f>
        <v>0</v>
      </c>
      <c r="AC112" s="6">
        <f>'Final (ha)'!AC112*2.471044</f>
        <v>54.3644506264</v>
      </c>
      <c r="AD112" s="6">
        <f>'Final (ha)'!AD112*2.471044</f>
        <v>0</v>
      </c>
      <c r="AE112" s="6">
        <f>'Final (ha)'!AE112*2.471044</f>
        <v>0</v>
      </c>
      <c r="AF112" s="6">
        <f>'Final (ha)'!AF112*2.471044</f>
        <v>0</v>
      </c>
      <c r="AG112" s="6">
        <f>'Final (ha)'!AG112*2.471044</f>
        <v>0</v>
      </c>
      <c r="AH112" s="6">
        <f>'Final (ha)'!AH112*2.471044</f>
        <v>315.48041141959999</v>
      </c>
      <c r="AI112" s="7"/>
      <c r="AJ112" s="15">
        <f t="shared" si="3"/>
        <v>3358.0072051788002</v>
      </c>
      <c r="AK112" s="15">
        <f t="shared" si="4"/>
        <v>3358.0072051788002</v>
      </c>
      <c r="AL112" s="6" t="str">
        <f t="shared" si="5"/>
        <v>FairfieldOutputSite 3</v>
      </c>
    </row>
    <row r="113" spans="1:38" s="6" customFormat="1" x14ac:dyDescent="0.25">
      <c r="A113" s="6">
        <f>'Final (ha)'!A113</f>
        <v>2100</v>
      </c>
      <c r="B113" s="6" t="str">
        <f>'Final (ha)'!B113</f>
        <v>OutputSite 3</v>
      </c>
      <c r="C113" s="6" t="str">
        <f>'Final (ha)'!C113</f>
        <v>Fairfield</v>
      </c>
      <c r="D113" s="6">
        <f>'Final (ha)'!D113</f>
        <v>0</v>
      </c>
      <c r="E113" s="6">
        <f>'Final (ha)'!E113</f>
        <v>0</v>
      </c>
      <c r="F113" s="6" t="str">
        <f>'Final (ha)'!F113</f>
        <v>Fixed</v>
      </c>
      <c r="G113" s="6" t="str">
        <f>'Final (ha)'!G113</f>
        <v>NYS 1M by 2100</v>
      </c>
      <c r="H113" s="6" t="str">
        <f>'Final (ha)'!H113</f>
        <v>Protect None</v>
      </c>
      <c r="I113" s="6">
        <f>'Final (ha)'!K113</f>
        <v>202.0095</v>
      </c>
      <c r="J113" s="6">
        <f>'Final (ha)'!J113*2.471044</f>
        <v>681.51937149680009</v>
      </c>
      <c r="K113" s="6">
        <f>'Final (ha)'!K113*2.471044</f>
        <v>499.17436291799999</v>
      </c>
      <c r="L113" s="6">
        <f>'Final (ha)'!L113*2.471044</f>
        <v>0.22313527320000001</v>
      </c>
      <c r="M113" s="6">
        <f>'Final (ha)'!M113*2.471044</f>
        <v>0</v>
      </c>
      <c r="N113" s="6">
        <f>'Final (ha)'!N113*2.471044</f>
        <v>0.33457935759999996</v>
      </c>
      <c r="O113" s="6">
        <f>'Final (ha)'!O113*2.471044</f>
        <v>0</v>
      </c>
      <c r="P113" s="6">
        <f>'Final (ha)'!P113*2.471044</f>
        <v>84.605828411600001</v>
      </c>
      <c r="Q113" s="6">
        <f>'Final (ha)'!Q113*2.471044</f>
        <v>326.71822532280004</v>
      </c>
      <c r="R113" s="6">
        <f>'Final (ha)'!R113*2.471044</f>
        <v>0</v>
      </c>
      <c r="S113" s="6">
        <f>'Final (ha)'!S113*2.471044</f>
        <v>61.115342834400003</v>
      </c>
      <c r="T113" s="6">
        <f>'Final (ha)'!T113*2.471044</f>
        <v>2.0141479644000002</v>
      </c>
      <c r="U113" s="6">
        <f>'Final (ha)'!U113*2.471044</f>
        <v>0</v>
      </c>
      <c r="V113" s="6">
        <f>'Final (ha)'!V113*2.471044</f>
        <v>0</v>
      </c>
      <c r="W113" s="6">
        <f>'Final (ha)'!W113*2.471044</f>
        <v>0</v>
      </c>
      <c r="X113" s="6">
        <f>'Final (ha)'!X113*2.471044</f>
        <v>3.5274153099999999</v>
      </c>
      <c r="Y113" s="6">
        <f>'Final (ha)'!Y113*2.471044</f>
        <v>0.21003874000000003</v>
      </c>
      <c r="Z113" s="6">
        <f>'Final (ha)'!Z113*2.471044</f>
        <v>1315.5811074516</v>
      </c>
      <c r="AA113" s="6">
        <f>'Final (ha)'!AA113*2.471044</f>
        <v>0</v>
      </c>
      <c r="AB113" s="6">
        <f>'Final (ha)'!AB113*2.471044</f>
        <v>0</v>
      </c>
      <c r="AC113" s="6">
        <f>'Final (ha)'!AC113*2.471044</f>
        <v>16.446280446399999</v>
      </c>
      <c r="AD113" s="6">
        <f>'Final (ha)'!AD113*2.471044</f>
        <v>0</v>
      </c>
      <c r="AE113" s="6">
        <f>'Final (ha)'!AE113*2.471044</f>
        <v>0</v>
      </c>
      <c r="AF113" s="6">
        <f>'Final (ha)'!AF113*2.471044</f>
        <v>0</v>
      </c>
      <c r="AG113" s="6">
        <f>'Final (ha)'!AG113*2.471044</f>
        <v>0</v>
      </c>
      <c r="AH113" s="6">
        <f>'Final (ha)'!AH113*2.471044</f>
        <v>366.53687544319996</v>
      </c>
      <c r="AI113" s="7"/>
      <c r="AJ113" s="15">
        <f t="shared" si="3"/>
        <v>3358.0067109700003</v>
      </c>
      <c r="AK113" s="15">
        <f t="shared" si="4"/>
        <v>3358.0067109700003</v>
      </c>
      <c r="AL113" s="6" t="str">
        <f t="shared" si="5"/>
        <v>FairfieldOutputSite 3</v>
      </c>
    </row>
    <row r="114" spans="1:38" s="6" customFormat="1" x14ac:dyDescent="0.25">
      <c r="A114" s="6">
        <f>'Final (ha)'!A114</f>
        <v>0</v>
      </c>
      <c r="B114" s="6" t="str">
        <f>'Final (ha)'!B114</f>
        <v>OutputSite 4</v>
      </c>
      <c r="C114" s="6" t="str">
        <f>'Final (ha)'!C114</f>
        <v>Fairfield</v>
      </c>
      <c r="D114" s="6">
        <f>'Final (ha)'!D114</f>
        <v>0</v>
      </c>
      <c r="E114" s="6">
        <f>'Final (ha)'!E114</f>
        <v>0</v>
      </c>
      <c r="F114" s="6" t="str">
        <f>'Final (ha)'!F114</f>
        <v>Fixed</v>
      </c>
      <c r="G114" s="6" t="str">
        <f>'Final (ha)'!G114</f>
        <v>NYS 1M by 2100</v>
      </c>
      <c r="H114" s="6" t="str">
        <f>'Final (ha)'!H114</f>
        <v>Protect None</v>
      </c>
      <c r="I114" s="6">
        <f>'Final (ha)'!K114</f>
        <v>188.38249999999999</v>
      </c>
      <c r="J114" s="6">
        <f>'Final (ha)'!J114*2.471044</f>
        <v>1604.7206840399999</v>
      </c>
      <c r="K114" s="6">
        <f>'Final (ha)'!K114*2.471044</f>
        <v>465.50144632999996</v>
      </c>
      <c r="L114" s="6">
        <f>'Final (ha)'!L114*2.471044</f>
        <v>1.26023244</v>
      </c>
      <c r="M114" s="6">
        <f>'Final (ha)'!M114*2.471044</f>
        <v>0</v>
      </c>
      <c r="N114" s="6">
        <f>'Final (ha)'!N114*2.471044</f>
        <v>22.251751220000003</v>
      </c>
      <c r="O114" s="6">
        <f>'Final (ha)'!O114*2.471044</f>
        <v>0</v>
      </c>
      <c r="P114" s="6">
        <f>'Final (ha)'!P114*2.471044</f>
        <v>6.4803128900000004</v>
      </c>
      <c r="Q114" s="6">
        <f>'Final (ha)'!Q114*2.471044</f>
        <v>119.21551778</v>
      </c>
      <c r="R114" s="6">
        <f>'Final (ha)'!R114*2.471044</f>
        <v>0</v>
      </c>
      <c r="S114" s="6">
        <f>'Final (ha)'!S114*2.471044</f>
        <v>95.11666117</v>
      </c>
      <c r="T114" s="6">
        <f>'Final (ha)'!T114*2.471044</f>
        <v>0</v>
      </c>
      <c r="U114" s="6">
        <f>'Final (ha)'!U114*2.471044</f>
        <v>0</v>
      </c>
      <c r="V114" s="6">
        <f>'Final (ha)'!V114*2.471044</f>
        <v>0</v>
      </c>
      <c r="W114" s="6">
        <f>'Final (ha)'!W114*2.471044</f>
        <v>0</v>
      </c>
      <c r="X114" s="6">
        <f>'Final (ha)'!X114*2.471044</f>
        <v>34.755233859999997</v>
      </c>
      <c r="Y114" s="6">
        <f>'Final (ha)'!Y114*2.471044</f>
        <v>0</v>
      </c>
      <c r="Z114" s="6">
        <f>'Final (ha)'!Z114*2.471044</f>
        <v>1764.3810144900001</v>
      </c>
      <c r="AA114" s="6">
        <f>'Final (ha)'!AA114*2.471044</f>
        <v>0</v>
      </c>
      <c r="AB114" s="6">
        <f>'Final (ha)'!AB114*2.471044</f>
        <v>0</v>
      </c>
      <c r="AC114" s="6">
        <f>'Final (ha)'!AC114*2.471044</f>
        <v>416.09292154999997</v>
      </c>
      <c r="AD114" s="6">
        <f>'Final (ha)'!AD114*2.471044</f>
        <v>0</v>
      </c>
      <c r="AE114" s="6">
        <f>'Final (ha)'!AE114*2.471044</f>
        <v>0</v>
      </c>
      <c r="AF114" s="6">
        <f>'Final (ha)'!AF114*2.471044</f>
        <v>0</v>
      </c>
      <c r="AG114" s="6">
        <f>'Final (ha)'!AG114*2.471044</f>
        <v>0</v>
      </c>
      <c r="AH114" s="6">
        <f>'Final (ha)'!AH114*2.471044</f>
        <v>0</v>
      </c>
      <c r="AI114" s="7"/>
      <c r="AJ114" s="15">
        <f t="shared" si="3"/>
        <v>4529.7757757700001</v>
      </c>
      <c r="AK114" s="15">
        <f t="shared" si="4"/>
        <v>4529.7757757700001</v>
      </c>
      <c r="AL114" s="6" t="str">
        <f t="shared" si="5"/>
        <v>FairfieldOutputSite 4</v>
      </c>
    </row>
    <row r="115" spans="1:38" s="6" customFormat="1" x14ac:dyDescent="0.25">
      <c r="A115" s="6">
        <f>'Final (ha)'!A115</f>
        <v>2010</v>
      </c>
      <c r="B115" s="6" t="str">
        <f>'Final (ha)'!B115</f>
        <v>OutputSite 4</v>
      </c>
      <c r="C115" s="6" t="str">
        <f>'Final (ha)'!C115</f>
        <v>Fairfield</v>
      </c>
      <c r="D115" s="6">
        <f>'Final (ha)'!D115</f>
        <v>0</v>
      </c>
      <c r="E115" s="6">
        <f>'Final (ha)'!E115</f>
        <v>0</v>
      </c>
      <c r="F115" s="6" t="str">
        <f>'Final (ha)'!F115</f>
        <v>Fixed</v>
      </c>
      <c r="G115" s="6" t="str">
        <f>'Final (ha)'!G115</f>
        <v>NYS 1M by 2100</v>
      </c>
      <c r="H115" s="6" t="str">
        <f>'Final (ha)'!H115</f>
        <v>Protect None</v>
      </c>
      <c r="I115" s="6">
        <f>'Final (ha)'!K115</f>
        <v>175.82550000000001</v>
      </c>
      <c r="J115" s="6">
        <f>'Final (ha)'!J115*2.471044</f>
        <v>1581.7382451091999</v>
      </c>
      <c r="K115" s="6">
        <f>'Final (ha)'!K115*2.471044</f>
        <v>434.47254682200003</v>
      </c>
      <c r="L115" s="6">
        <f>'Final (ha)'!L115*2.471044</f>
        <v>1.26023244</v>
      </c>
      <c r="M115" s="6">
        <f>'Final (ha)'!M115*2.471044</f>
        <v>0</v>
      </c>
      <c r="N115" s="6">
        <f>'Final (ha)'!N115*2.471044</f>
        <v>19.213602622</v>
      </c>
      <c r="O115" s="6">
        <f>'Final (ha)'!O115*2.471044</f>
        <v>0</v>
      </c>
      <c r="P115" s="6">
        <f>'Final (ha)'!P115*2.471044</f>
        <v>39.705229200800005</v>
      </c>
      <c r="Q115" s="6">
        <f>'Final (ha)'!Q115*2.471044</f>
        <v>147.14177444160001</v>
      </c>
      <c r="R115" s="6">
        <f>'Final (ha)'!R115*2.471044</f>
        <v>0</v>
      </c>
      <c r="S115" s="6">
        <f>'Final (ha)'!S115*2.471044</f>
        <v>95.155209456400001</v>
      </c>
      <c r="T115" s="6">
        <f>'Final (ha)'!T115*2.471044</f>
        <v>4.6769449787999999</v>
      </c>
      <c r="U115" s="6">
        <f>'Final (ha)'!U115*2.471044</f>
        <v>0</v>
      </c>
      <c r="V115" s="6">
        <f>'Final (ha)'!V115*2.471044</f>
        <v>0</v>
      </c>
      <c r="W115" s="6">
        <f>'Final (ha)'!W115*2.471044</f>
        <v>0</v>
      </c>
      <c r="X115" s="6">
        <f>'Final (ha)'!X115*2.471044</f>
        <v>33.865658019999998</v>
      </c>
      <c r="Y115" s="6">
        <f>'Final (ha)'!Y115*2.471044</f>
        <v>0</v>
      </c>
      <c r="Z115" s="6">
        <f>'Final (ha)'!Z115*2.471044</f>
        <v>1765.3185285835998</v>
      </c>
      <c r="AA115" s="6">
        <f>'Final (ha)'!AA115*2.471044</f>
        <v>0</v>
      </c>
      <c r="AB115" s="6">
        <f>'Final (ha)'!AB115*2.471044</f>
        <v>0</v>
      </c>
      <c r="AC115" s="6">
        <f>'Final (ha)'!AC115*2.471044</f>
        <v>384.24536516480003</v>
      </c>
      <c r="AD115" s="6">
        <f>'Final (ha)'!AD115*2.471044</f>
        <v>0</v>
      </c>
      <c r="AE115" s="6">
        <f>'Final (ha)'!AE115*2.471044</f>
        <v>0</v>
      </c>
      <c r="AF115" s="6">
        <f>'Final (ha)'!AF115*2.471044</f>
        <v>0</v>
      </c>
      <c r="AG115" s="6">
        <f>'Final (ha)'!AG115*2.471044</f>
        <v>0</v>
      </c>
      <c r="AH115" s="6">
        <f>'Final (ha)'!AH115*2.471044</f>
        <v>22.982438930800001</v>
      </c>
      <c r="AI115" s="7"/>
      <c r="AJ115" s="15">
        <f t="shared" si="3"/>
        <v>4529.7757757699992</v>
      </c>
      <c r="AK115" s="15">
        <f t="shared" si="4"/>
        <v>4529.7757757699992</v>
      </c>
      <c r="AL115" s="6" t="str">
        <f t="shared" si="5"/>
        <v>FairfieldOutputSite 4</v>
      </c>
    </row>
    <row r="116" spans="1:38" s="6" customFormat="1" x14ac:dyDescent="0.25">
      <c r="A116" s="6">
        <f>'Final (ha)'!A116</f>
        <v>2025</v>
      </c>
      <c r="B116" s="6" t="str">
        <f>'Final (ha)'!B116</f>
        <v>OutputSite 4</v>
      </c>
      <c r="C116" s="6" t="str">
        <f>'Final (ha)'!C116</f>
        <v>Fairfield</v>
      </c>
      <c r="D116" s="6">
        <f>'Final (ha)'!D116</f>
        <v>0</v>
      </c>
      <c r="E116" s="6">
        <f>'Final (ha)'!E116</f>
        <v>0</v>
      </c>
      <c r="F116" s="6" t="str">
        <f>'Final (ha)'!F116</f>
        <v>Fixed</v>
      </c>
      <c r="G116" s="6" t="str">
        <f>'Final (ha)'!G116</f>
        <v>NYS 1M by 2100</v>
      </c>
      <c r="H116" s="6" t="str">
        <f>'Final (ha)'!H116</f>
        <v>Protect None</v>
      </c>
      <c r="I116" s="6">
        <f>'Final (ha)'!K116</f>
        <v>171.93530000000001</v>
      </c>
      <c r="J116" s="6">
        <f>'Final (ha)'!J116*2.471044</f>
        <v>1577.9765748279999</v>
      </c>
      <c r="K116" s="6">
        <f>'Final (ha)'!K116*2.471044</f>
        <v>424.85969145320001</v>
      </c>
      <c r="L116" s="6">
        <f>'Final (ha)'!L116*2.471044</f>
        <v>1.26023244</v>
      </c>
      <c r="M116" s="6">
        <f>'Final (ha)'!M116*2.471044</f>
        <v>0</v>
      </c>
      <c r="N116" s="6">
        <f>'Final (ha)'!N116*2.471044</f>
        <v>18.269416709599998</v>
      </c>
      <c r="O116" s="6">
        <f>'Final (ha)'!O116*2.471044</f>
        <v>0</v>
      </c>
      <c r="P116" s="6">
        <f>'Final (ha)'!P116*2.471044</f>
        <v>38.812193899199997</v>
      </c>
      <c r="Q116" s="6">
        <f>'Final (ha)'!Q116*2.471044</f>
        <v>160.17381339320002</v>
      </c>
      <c r="R116" s="6">
        <f>'Final (ha)'!R116*2.471044</f>
        <v>0</v>
      </c>
      <c r="S116" s="6">
        <f>'Final (ha)'!S116*2.471044</f>
        <v>94.489757307199994</v>
      </c>
      <c r="T116" s="6">
        <f>'Final (ha)'!T116*2.471044</f>
        <v>6.4037105260000002</v>
      </c>
      <c r="U116" s="6">
        <f>'Final (ha)'!U116*2.471044</f>
        <v>0</v>
      </c>
      <c r="V116" s="6">
        <f>'Final (ha)'!V116*2.471044</f>
        <v>0</v>
      </c>
      <c r="W116" s="6">
        <f>'Final (ha)'!W116*2.471044</f>
        <v>0</v>
      </c>
      <c r="X116" s="6">
        <f>'Final (ha)'!X116*2.471044</f>
        <v>33.723572990000001</v>
      </c>
      <c r="Y116" s="6">
        <f>'Final (ha)'!Y116*2.471044</f>
        <v>0</v>
      </c>
      <c r="Z116" s="6">
        <f>'Final (ha)'!Z116*2.471044</f>
        <v>1766.4700350875999</v>
      </c>
      <c r="AA116" s="6">
        <f>'Final (ha)'!AA116*2.471044</f>
        <v>0</v>
      </c>
      <c r="AB116" s="6">
        <f>'Final (ha)'!AB116*2.471044</f>
        <v>0</v>
      </c>
      <c r="AC116" s="6">
        <f>'Final (ha)'!AC116*2.471044</f>
        <v>380.59266792399995</v>
      </c>
      <c r="AD116" s="6">
        <f>'Final (ha)'!AD116*2.471044</f>
        <v>0</v>
      </c>
      <c r="AE116" s="6">
        <f>'Final (ha)'!AE116*2.471044</f>
        <v>0</v>
      </c>
      <c r="AF116" s="6">
        <f>'Final (ha)'!AF116*2.471044</f>
        <v>0</v>
      </c>
      <c r="AG116" s="6">
        <f>'Final (ha)'!AG116*2.471044</f>
        <v>0</v>
      </c>
      <c r="AH116" s="6">
        <f>'Final (ha)'!AH116*2.471044</f>
        <v>26.744109212000001</v>
      </c>
      <c r="AI116" s="7"/>
      <c r="AJ116" s="15">
        <f t="shared" si="3"/>
        <v>4529.7757757699992</v>
      </c>
      <c r="AK116" s="15">
        <f t="shared" si="4"/>
        <v>4529.7757757699992</v>
      </c>
      <c r="AL116" s="6" t="str">
        <f t="shared" si="5"/>
        <v>FairfieldOutputSite 4</v>
      </c>
    </row>
    <row r="117" spans="1:38" s="6" customFormat="1" x14ac:dyDescent="0.25">
      <c r="A117" s="6">
        <f>'Final (ha)'!A117</f>
        <v>2040</v>
      </c>
      <c r="B117" s="6" t="str">
        <f>'Final (ha)'!B117</f>
        <v>OutputSite 4</v>
      </c>
      <c r="C117" s="6" t="str">
        <f>'Final (ha)'!C117</f>
        <v>Fairfield</v>
      </c>
      <c r="D117" s="6">
        <f>'Final (ha)'!D117</f>
        <v>0</v>
      </c>
      <c r="E117" s="6">
        <f>'Final (ha)'!E117</f>
        <v>0</v>
      </c>
      <c r="F117" s="6" t="str">
        <f>'Final (ha)'!F117</f>
        <v>Fixed</v>
      </c>
      <c r="G117" s="6" t="str">
        <f>'Final (ha)'!G117</f>
        <v>NYS 1M by 2100</v>
      </c>
      <c r="H117" s="6" t="str">
        <f>'Final (ha)'!H117</f>
        <v>Protect None</v>
      </c>
      <c r="I117" s="6">
        <f>'Final (ha)'!K117</f>
        <v>163.8312</v>
      </c>
      <c r="J117" s="6">
        <f>'Final (ha)'!J117*2.471044</f>
        <v>1568.9602294808001</v>
      </c>
      <c r="K117" s="6">
        <f>'Final (ha)'!K117*2.471044</f>
        <v>404.83410377280001</v>
      </c>
      <c r="L117" s="6">
        <f>'Final (ha)'!L117*2.471044</f>
        <v>1.26023244</v>
      </c>
      <c r="M117" s="6">
        <f>'Final (ha)'!M117*2.471044</f>
        <v>0</v>
      </c>
      <c r="N117" s="6">
        <f>'Final (ha)'!N117*2.471044</f>
        <v>16.5735392124</v>
      </c>
      <c r="O117" s="6">
        <f>'Final (ha)'!O117*2.471044</f>
        <v>0</v>
      </c>
      <c r="P117" s="6">
        <f>'Final (ha)'!P117*2.471044</f>
        <v>56.424065800400001</v>
      </c>
      <c r="Q117" s="6">
        <f>'Final (ha)'!Q117*2.471044</f>
        <v>173.3126014456</v>
      </c>
      <c r="R117" s="6">
        <f>'Final (ha)'!R117*2.471044</f>
        <v>0</v>
      </c>
      <c r="S117" s="6">
        <f>'Final (ha)'!S117*2.471044</f>
        <v>92.527007057999995</v>
      </c>
      <c r="T117" s="6">
        <f>'Final (ha)'!T117*2.471044</f>
        <v>8.8100131731999998</v>
      </c>
      <c r="U117" s="6">
        <f>'Final (ha)'!U117*2.471044</f>
        <v>0</v>
      </c>
      <c r="V117" s="6">
        <f>'Final (ha)'!V117*2.471044</f>
        <v>0</v>
      </c>
      <c r="W117" s="6">
        <f>'Final (ha)'!W117*2.471044</f>
        <v>0</v>
      </c>
      <c r="X117" s="6">
        <f>'Final (ha)'!X117*2.471044</f>
        <v>33.698862550000001</v>
      </c>
      <c r="Y117" s="6">
        <f>'Final (ha)'!Y117*2.471044</f>
        <v>0</v>
      </c>
      <c r="Z117" s="6">
        <f>'Final (ha)'!Z117*2.471044</f>
        <v>1768.9892644455999</v>
      </c>
      <c r="AA117" s="6">
        <f>'Final (ha)'!AA117*2.471044</f>
        <v>0</v>
      </c>
      <c r="AB117" s="6">
        <f>'Final (ha)'!AB117*2.471044</f>
        <v>0</v>
      </c>
      <c r="AC117" s="6">
        <f>'Final (ha)'!AC117*2.471044</f>
        <v>368.62540183200002</v>
      </c>
      <c r="AD117" s="6">
        <f>'Final (ha)'!AD117*2.471044</f>
        <v>0</v>
      </c>
      <c r="AE117" s="6">
        <f>'Final (ha)'!AE117*2.471044</f>
        <v>0</v>
      </c>
      <c r="AF117" s="6">
        <f>'Final (ha)'!AF117*2.471044</f>
        <v>0</v>
      </c>
      <c r="AG117" s="6">
        <f>'Final (ha)'!AG117*2.471044</f>
        <v>0</v>
      </c>
      <c r="AH117" s="6">
        <f>'Final (ha)'!AH117*2.471044</f>
        <v>35.760454559199999</v>
      </c>
      <c r="AI117" s="7"/>
      <c r="AJ117" s="15">
        <f t="shared" si="3"/>
        <v>4529.7757757700001</v>
      </c>
      <c r="AK117" s="15">
        <f t="shared" si="4"/>
        <v>4529.7757757700001</v>
      </c>
      <c r="AL117" s="6" t="str">
        <f t="shared" si="5"/>
        <v>FairfieldOutputSite 4</v>
      </c>
    </row>
    <row r="118" spans="1:38" s="6" customFormat="1" x14ac:dyDescent="0.25">
      <c r="A118" s="6">
        <f>'Final (ha)'!A118</f>
        <v>2055</v>
      </c>
      <c r="B118" s="6" t="str">
        <f>'Final (ha)'!B118</f>
        <v>OutputSite 4</v>
      </c>
      <c r="C118" s="6" t="str">
        <f>'Final (ha)'!C118</f>
        <v>Fairfield</v>
      </c>
      <c r="D118" s="6">
        <f>'Final (ha)'!D118</f>
        <v>0</v>
      </c>
      <c r="E118" s="6">
        <f>'Final (ha)'!E118</f>
        <v>0</v>
      </c>
      <c r="F118" s="6" t="str">
        <f>'Final (ha)'!F118</f>
        <v>Fixed</v>
      </c>
      <c r="G118" s="6" t="str">
        <f>'Final (ha)'!G118</f>
        <v>NYS 1M by 2100</v>
      </c>
      <c r="H118" s="6" t="str">
        <f>'Final (ha)'!H118</f>
        <v>Protect None</v>
      </c>
      <c r="I118" s="6">
        <f>'Final (ha)'!K118</f>
        <v>150.84739999999999</v>
      </c>
      <c r="J118" s="6">
        <f>'Final (ha)'!J118*2.471044</f>
        <v>1547.3494670743999</v>
      </c>
      <c r="K118" s="6">
        <f>'Final (ha)'!K118*2.471044</f>
        <v>372.75056268559996</v>
      </c>
      <c r="L118" s="6">
        <f>'Final (ha)'!L118*2.471044</f>
        <v>1.26023244</v>
      </c>
      <c r="M118" s="6">
        <f>'Final (ha)'!M118*2.471044</f>
        <v>0</v>
      </c>
      <c r="N118" s="6">
        <f>'Final (ha)'!N118*2.471044</f>
        <v>15.187777737200001</v>
      </c>
      <c r="O118" s="6">
        <f>'Final (ha)'!O118*2.471044</f>
        <v>0</v>
      </c>
      <c r="P118" s="6">
        <f>'Final (ha)'!P118*2.471044</f>
        <v>83.149889286800004</v>
      </c>
      <c r="Q118" s="6">
        <f>'Final (ha)'!Q118*2.471044</f>
        <v>197.59925739960002</v>
      </c>
      <c r="R118" s="6">
        <f>'Final (ha)'!R118*2.471044</f>
        <v>0</v>
      </c>
      <c r="S118" s="6">
        <f>'Final (ha)'!S118*2.471044</f>
        <v>89.975159919199996</v>
      </c>
      <c r="T118" s="6">
        <f>'Final (ha)'!T118*2.471044</f>
        <v>10.3395894092</v>
      </c>
      <c r="U118" s="6">
        <f>'Final (ha)'!U118*2.471044</f>
        <v>0</v>
      </c>
      <c r="V118" s="6">
        <f>'Final (ha)'!V118*2.471044</f>
        <v>0</v>
      </c>
      <c r="W118" s="6">
        <f>'Final (ha)'!W118*2.471044</f>
        <v>0</v>
      </c>
      <c r="X118" s="6">
        <f>'Final (ha)'!X118*2.471044</f>
        <v>32.562182310000004</v>
      </c>
      <c r="Y118" s="6">
        <f>'Final (ha)'!Y118*2.471044</f>
        <v>0</v>
      </c>
      <c r="Z118" s="6">
        <f>'Final (ha)'!Z118*2.471044</f>
        <v>1773.8023639487999</v>
      </c>
      <c r="AA118" s="6">
        <f>'Final (ha)'!AA118*2.471044</f>
        <v>0</v>
      </c>
      <c r="AB118" s="6">
        <f>'Final (ha)'!AB118*2.471044</f>
        <v>0</v>
      </c>
      <c r="AC118" s="6">
        <f>'Final (ha)'!AC118*2.471044</f>
        <v>348.4280765936</v>
      </c>
      <c r="AD118" s="6">
        <f>'Final (ha)'!AD118*2.471044</f>
        <v>0</v>
      </c>
      <c r="AE118" s="6">
        <f>'Final (ha)'!AE118*2.471044</f>
        <v>0</v>
      </c>
      <c r="AF118" s="6">
        <f>'Final (ha)'!AF118*2.471044</f>
        <v>0</v>
      </c>
      <c r="AG118" s="6">
        <f>'Final (ha)'!AG118*2.471044</f>
        <v>0</v>
      </c>
      <c r="AH118" s="6">
        <f>'Final (ha)'!AH118*2.471044</f>
        <v>57.371216965600006</v>
      </c>
      <c r="AI118" s="7"/>
      <c r="AJ118" s="15">
        <f t="shared" si="3"/>
        <v>4529.7757757700001</v>
      </c>
      <c r="AK118" s="15">
        <f t="shared" si="4"/>
        <v>4529.7757757700001</v>
      </c>
      <c r="AL118" s="6" t="str">
        <f t="shared" si="5"/>
        <v>FairfieldOutputSite 4</v>
      </c>
    </row>
    <row r="119" spans="1:38" s="6" customFormat="1" x14ac:dyDescent="0.25">
      <c r="A119" s="6">
        <f>'Final (ha)'!A119</f>
        <v>2070</v>
      </c>
      <c r="B119" s="6" t="str">
        <f>'Final (ha)'!B119</f>
        <v>OutputSite 4</v>
      </c>
      <c r="C119" s="6" t="str">
        <f>'Final (ha)'!C119</f>
        <v>Fairfield</v>
      </c>
      <c r="D119" s="6">
        <f>'Final (ha)'!D119</f>
        <v>0</v>
      </c>
      <c r="E119" s="6">
        <f>'Final (ha)'!E119</f>
        <v>0</v>
      </c>
      <c r="F119" s="6" t="str">
        <f>'Final (ha)'!F119</f>
        <v>Fixed</v>
      </c>
      <c r="G119" s="6" t="str">
        <f>'Final (ha)'!G119</f>
        <v>NYS 1M by 2100</v>
      </c>
      <c r="H119" s="6" t="str">
        <f>'Final (ha)'!H119</f>
        <v>Protect None</v>
      </c>
      <c r="I119" s="6">
        <f>'Final (ha)'!K119</f>
        <v>120.4864</v>
      </c>
      <c r="J119" s="6">
        <f>'Final (ha)'!J119*2.471044</f>
        <v>1288.2533376468</v>
      </c>
      <c r="K119" s="6">
        <f>'Final (ha)'!K119*2.471044</f>
        <v>297.72719580160003</v>
      </c>
      <c r="L119" s="6">
        <f>'Final (ha)'!L119*2.471044</f>
        <v>0.18137462960000003</v>
      </c>
      <c r="M119" s="6">
        <f>'Final (ha)'!M119*2.471044</f>
        <v>0</v>
      </c>
      <c r="N119" s="6">
        <f>'Final (ha)'!N119*2.471044</f>
        <v>10.537767138</v>
      </c>
      <c r="O119" s="6">
        <f>'Final (ha)'!O119*2.471044</f>
        <v>0</v>
      </c>
      <c r="P119" s="6">
        <f>'Final (ha)'!P119*2.471044</f>
        <v>142.1070222916</v>
      </c>
      <c r="Q119" s="6">
        <f>'Final (ha)'!Q119*2.471044</f>
        <v>268.1413859896</v>
      </c>
      <c r="R119" s="6">
        <f>'Final (ha)'!R119*2.471044</f>
        <v>0</v>
      </c>
      <c r="S119" s="6">
        <f>'Final (ha)'!S119*2.471044</f>
        <v>79.583678585999991</v>
      </c>
      <c r="T119" s="6">
        <f>'Final (ha)'!T119*2.471044</f>
        <v>12.5902162844</v>
      </c>
      <c r="U119" s="6">
        <f>'Final (ha)'!U119*2.471044</f>
        <v>0</v>
      </c>
      <c r="V119" s="6">
        <f>'Final (ha)'!V119*2.471044</f>
        <v>0</v>
      </c>
      <c r="W119" s="6">
        <f>'Final (ha)'!W119*2.471044</f>
        <v>0</v>
      </c>
      <c r="X119" s="6">
        <f>'Final (ha)'!X119*2.471044</f>
        <v>15.110434060000001</v>
      </c>
      <c r="Y119" s="6">
        <f>'Final (ha)'!Y119*2.471044</f>
        <v>0</v>
      </c>
      <c r="Z119" s="6">
        <f>'Final (ha)'!Z119*2.471044</f>
        <v>1804.6491475139999</v>
      </c>
      <c r="AA119" s="6">
        <f>'Final (ha)'!AA119*2.471044</f>
        <v>0</v>
      </c>
      <c r="AB119" s="6">
        <f>'Final (ha)'!AB119*2.471044</f>
        <v>0</v>
      </c>
      <c r="AC119" s="6">
        <f>'Final (ha)'!AC119*2.471044</f>
        <v>294.42686943519999</v>
      </c>
      <c r="AD119" s="6">
        <f>'Final (ha)'!AD119*2.471044</f>
        <v>0</v>
      </c>
      <c r="AE119" s="6">
        <f>'Final (ha)'!AE119*2.471044</f>
        <v>0</v>
      </c>
      <c r="AF119" s="6">
        <f>'Final (ha)'!AF119*2.471044</f>
        <v>0</v>
      </c>
      <c r="AG119" s="6">
        <f>'Final (ha)'!AG119*2.471044</f>
        <v>0</v>
      </c>
      <c r="AH119" s="6">
        <f>'Final (ha)'!AH119*2.471044</f>
        <v>316.46734639319999</v>
      </c>
      <c r="AI119" s="7"/>
      <c r="AJ119" s="15">
        <f t="shared" si="3"/>
        <v>4529.7757757700001</v>
      </c>
      <c r="AK119" s="15">
        <f t="shared" si="4"/>
        <v>4529.7757757700001</v>
      </c>
      <c r="AL119" s="6" t="str">
        <f t="shared" si="5"/>
        <v>FairfieldOutputSite 4</v>
      </c>
    </row>
    <row r="120" spans="1:38" s="6" customFormat="1" x14ac:dyDescent="0.25">
      <c r="A120" s="6">
        <f>'Final (ha)'!A120</f>
        <v>2085</v>
      </c>
      <c r="B120" s="6" t="str">
        <f>'Final (ha)'!B120</f>
        <v>OutputSite 4</v>
      </c>
      <c r="C120" s="6" t="str">
        <f>'Final (ha)'!C120</f>
        <v>Fairfield</v>
      </c>
      <c r="D120" s="6">
        <f>'Final (ha)'!D120</f>
        <v>0</v>
      </c>
      <c r="E120" s="6">
        <f>'Final (ha)'!E120</f>
        <v>0</v>
      </c>
      <c r="F120" s="6" t="str">
        <f>'Final (ha)'!F120</f>
        <v>Fixed</v>
      </c>
      <c r="G120" s="6" t="str">
        <f>'Final (ha)'!G120</f>
        <v>NYS 1M by 2100</v>
      </c>
      <c r="H120" s="6" t="str">
        <f>'Final (ha)'!H120</f>
        <v>Protect None</v>
      </c>
      <c r="I120" s="6">
        <f>'Final (ha)'!K120</f>
        <v>106.06829999999999</v>
      </c>
      <c r="J120" s="6">
        <f>'Final (ha)'!J120*2.471044</f>
        <v>1112.4783408552</v>
      </c>
      <c r="K120" s="6">
        <f>'Final (ha)'!K120*2.471044</f>
        <v>262.09943630519996</v>
      </c>
      <c r="L120" s="6">
        <f>'Final (ha)'!L120*2.471044</f>
        <v>0.1709962448</v>
      </c>
      <c r="M120" s="6">
        <f>'Final (ha)'!M120*2.471044</f>
        <v>0</v>
      </c>
      <c r="N120" s="6">
        <f>'Final (ha)'!N120*2.471044</f>
        <v>10.431265141600001</v>
      </c>
      <c r="O120" s="6">
        <f>'Final (ha)'!O120*2.471044</f>
        <v>0</v>
      </c>
      <c r="P120" s="6">
        <f>'Final (ha)'!P120*2.471044</f>
        <v>114.4051364252</v>
      </c>
      <c r="Q120" s="6">
        <f>'Final (ha)'!Q120*2.471044</f>
        <v>476.69848800720001</v>
      </c>
      <c r="R120" s="6">
        <f>'Final (ha)'!R120*2.471044</f>
        <v>0</v>
      </c>
      <c r="S120" s="6">
        <f>'Final (ha)'!S120*2.471044</f>
        <v>67.041894764000006</v>
      </c>
      <c r="T120" s="6">
        <f>'Final (ha)'!T120*2.471044</f>
        <v>14.889769830799999</v>
      </c>
      <c r="U120" s="6">
        <f>'Final (ha)'!U120*2.471044</f>
        <v>0</v>
      </c>
      <c r="V120" s="6">
        <f>'Final (ha)'!V120*2.471044</f>
        <v>0</v>
      </c>
      <c r="W120" s="6">
        <f>'Final (ha)'!W120*2.471044</f>
        <v>0</v>
      </c>
      <c r="X120" s="6">
        <f>'Final (ha)'!X120*2.471044</f>
        <v>2.5884185900000003</v>
      </c>
      <c r="Y120" s="6">
        <f>'Final (ha)'!Y120*2.471044</f>
        <v>0</v>
      </c>
      <c r="Z120" s="6">
        <f>'Final (ha)'!Z120*2.471044</f>
        <v>1834.2903087115999</v>
      </c>
      <c r="AA120" s="6">
        <f>'Final (ha)'!AA120*2.471044</f>
        <v>0</v>
      </c>
      <c r="AB120" s="6">
        <f>'Final (ha)'!AB120*2.471044</f>
        <v>0</v>
      </c>
      <c r="AC120" s="6">
        <f>'Final (ha)'!AC120*2.471044</f>
        <v>142.43913060520001</v>
      </c>
      <c r="AD120" s="6">
        <f>'Final (ha)'!AD120*2.471044</f>
        <v>0</v>
      </c>
      <c r="AE120" s="6">
        <f>'Final (ha)'!AE120*2.471044</f>
        <v>0</v>
      </c>
      <c r="AF120" s="6">
        <f>'Final (ha)'!AF120*2.471044</f>
        <v>0</v>
      </c>
      <c r="AG120" s="6">
        <f>'Final (ha)'!AG120*2.471044</f>
        <v>0</v>
      </c>
      <c r="AH120" s="6">
        <f>'Final (ha)'!AH120*2.471044</f>
        <v>492.24234318479995</v>
      </c>
      <c r="AI120" s="7"/>
      <c r="AJ120" s="15">
        <f t="shared" si="3"/>
        <v>4529.7755286655993</v>
      </c>
      <c r="AK120" s="15">
        <f t="shared" si="4"/>
        <v>4529.7755286655993</v>
      </c>
      <c r="AL120" s="6" t="str">
        <f t="shared" si="5"/>
        <v>FairfieldOutputSite 4</v>
      </c>
    </row>
    <row r="121" spans="1:38" s="6" customFormat="1" x14ac:dyDescent="0.25">
      <c r="A121" s="6">
        <f>'Final (ha)'!A121</f>
        <v>2100</v>
      </c>
      <c r="B121" s="6" t="str">
        <f>'Final (ha)'!B121</f>
        <v>OutputSite 4</v>
      </c>
      <c r="C121" s="6" t="str">
        <f>'Final (ha)'!C121</f>
        <v>Fairfield</v>
      </c>
      <c r="D121" s="6">
        <f>'Final (ha)'!D121</f>
        <v>0</v>
      </c>
      <c r="E121" s="6">
        <f>'Final (ha)'!E121</f>
        <v>0</v>
      </c>
      <c r="F121" s="6" t="str">
        <f>'Final (ha)'!F121</f>
        <v>Fixed</v>
      </c>
      <c r="G121" s="6" t="str">
        <f>'Final (ha)'!G121</f>
        <v>NYS 1M by 2100</v>
      </c>
      <c r="H121" s="6" t="str">
        <f>'Final (ha)'!H121</f>
        <v>Protect None</v>
      </c>
      <c r="I121" s="6">
        <f>'Final (ha)'!K121</f>
        <v>83.176199999999994</v>
      </c>
      <c r="J121" s="6">
        <f>'Final (ha)'!J121*2.471044</f>
        <v>923.02339737520003</v>
      </c>
      <c r="K121" s="6">
        <f>'Final (ha)'!K121*2.471044</f>
        <v>205.53204995279998</v>
      </c>
      <c r="L121" s="6">
        <f>'Final (ha)'!L121*2.471044</f>
        <v>0.15765260719999999</v>
      </c>
      <c r="M121" s="6">
        <f>'Final (ha)'!M121*2.471044</f>
        <v>0</v>
      </c>
      <c r="N121" s="6">
        <f>'Final (ha)'!N121*2.471044</f>
        <v>9.6625233531999992</v>
      </c>
      <c r="O121" s="6">
        <f>'Final (ha)'!O121*2.471044</f>
        <v>0</v>
      </c>
      <c r="P121" s="6">
        <f>'Final (ha)'!P121*2.471044</f>
        <v>127.47004026200001</v>
      </c>
      <c r="Q121" s="6">
        <f>'Final (ha)'!Q121*2.471044</f>
        <v>603.66270556239999</v>
      </c>
      <c r="R121" s="6">
        <f>'Final (ha)'!R121*2.471044</f>
        <v>0</v>
      </c>
      <c r="S121" s="6">
        <f>'Final (ha)'!S121*2.471044</f>
        <v>61.105211554</v>
      </c>
      <c r="T121" s="6">
        <f>'Final (ha)'!T121*2.471044</f>
        <v>18.995409436799999</v>
      </c>
      <c r="U121" s="6">
        <f>'Final (ha)'!U121*2.471044</f>
        <v>0</v>
      </c>
      <c r="V121" s="6">
        <f>'Final (ha)'!V121*2.471044</f>
        <v>0</v>
      </c>
      <c r="W121" s="6">
        <f>'Final (ha)'!W121*2.471044</f>
        <v>0</v>
      </c>
      <c r="X121" s="6">
        <f>'Final (ha)'!X121*2.471044</f>
        <v>2.5884185900000003</v>
      </c>
      <c r="Y121" s="6">
        <f>'Final (ha)'!Y121*2.471044</f>
        <v>0</v>
      </c>
      <c r="Z121" s="6">
        <f>'Final (ha)'!Z121*2.471044</f>
        <v>1844.5594733667999</v>
      </c>
      <c r="AA121" s="6">
        <f>'Final (ha)'!AA121*2.471044</f>
        <v>0</v>
      </c>
      <c r="AB121" s="6">
        <f>'Final (ha)'!AB121*2.471044</f>
        <v>0</v>
      </c>
      <c r="AC121" s="6">
        <f>'Final (ha)'!AC121*2.471044</f>
        <v>51.321359940400008</v>
      </c>
      <c r="AD121" s="6">
        <f>'Final (ha)'!AD121*2.471044</f>
        <v>0</v>
      </c>
      <c r="AE121" s="6">
        <f>'Final (ha)'!AE121*2.471044</f>
        <v>0</v>
      </c>
      <c r="AF121" s="6">
        <f>'Final (ha)'!AF121*2.471044</f>
        <v>0</v>
      </c>
      <c r="AG121" s="6">
        <f>'Final (ha)'!AG121*2.471044</f>
        <v>0</v>
      </c>
      <c r="AH121" s="6">
        <f>'Final (ha)'!AH121*2.471044</f>
        <v>681.69728666479989</v>
      </c>
      <c r="AI121" s="7"/>
      <c r="AJ121" s="15">
        <f t="shared" si="3"/>
        <v>4529.7755286655993</v>
      </c>
      <c r="AK121" s="15">
        <f t="shared" si="4"/>
        <v>4529.7755286655993</v>
      </c>
      <c r="AL121" s="6" t="str">
        <f t="shared" si="5"/>
        <v>FairfieldOutputSite 4</v>
      </c>
    </row>
    <row r="122" spans="1:38" s="6" customFormat="1" x14ac:dyDescent="0.25">
      <c r="A122" s="6">
        <f>'Final (ha)'!A122</f>
        <v>0</v>
      </c>
      <c r="B122" s="6" t="str">
        <f>'Final (ha)'!B122</f>
        <v>OutputSite 5</v>
      </c>
      <c r="C122" s="6" t="str">
        <f>'Final (ha)'!C122</f>
        <v>Fairfield</v>
      </c>
      <c r="D122" s="6">
        <f>'Final (ha)'!D122</f>
        <v>0</v>
      </c>
      <c r="E122" s="6">
        <f>'Final (ha)'!E122</f>
        <v>0</v>
      </c>
      <c r="F122" s="6" t="str">
        <f>'Final (ha)'!F122</f>
        <v>Fixed</v>
      </c>
      <c r="G122" s="6" t="str">
        <f>'Final (ha)'!G122</f>
        <v>NYS 1M by 2100</v>
      </c>
      <c r="H122" s="6" t="str">
        <f>'Final (ha)'!H122</f>
        <v>Protect None</v>
      </c>
      <c r="I122" s="6">
        <f>'Final (ha)'!K122</f>
        <v>2275.5324999999998</v>
      </c>
      <c r="J122" s="6">
        <f>'Final (ha)'!J122*2.471044</f>
        <v>5244.2225498799999</v>
      </c>
      <c r="K122" s="6">
        <f>'Final (ha)'!K122*2.471044</f>
        <v>5622.9409309299999</v>
      </c>
      <c r="L122" s="6">
        <f>'Final (ha)'!L122*2.471044</f>
        <v>279.69747036000001</v>
      </c>
      <c r="M122" s="6">
        <f>'Final (ha)'!M122*2.471044</f>
        <v>0</v>
      </c>
      <c r="N122" s="6">
        <f>'Final (ha)'!N122*2.471044</f>
        <v>36.62704969</v>
      </c>
      <c r="O122" s="6">
        <f>'Final (ha)'!O122*2.471044</f>
        <v>31.474922950000003</v>
      </c>
      <c r="P122" s="6">
        <f>'Final (ha)'!P122*2.471044</f>
        <v>43.570683330000001</v>
      </c>
      <c r="Q122" s="6">
        <f>'Final (ha)'!Q122*2.471044</f>
        <v>240.56848862000001</v>
      </c>
      <c r="R122" s="6">
        <f>'Final (ha)'!R122*2.471044</f>
        <v>0</v>
      </c>
      <c r="S122" s="6">
        <f>'Final (ha)'!S122*2.471044</f>
        <v>297.41485583999997</v>
      </c>
      <c r="T122" s="6">
        <f>'Final (ha)'!T122*2.471044</f>
        <v>0</v>
      </c>
      <c r="U122" s="6">
        <f>'Final (ha)'!U122*2.471044</f>
        <v>0</v>
      </c>
      <c r="V122" s="6">
        <f>'Final (ha)'!V122*2.471044</f>
        <v>0</v>
      </c>
      <c r="W122" s="6">
        <f>'Final (ha)'!W122*2.471044</f>
        <v>0</v>
      </c>
      <c r="X122" s="6">
        <f>'Final (ha)'!X122*2.471044</f>
        <v>87.073412949999991</v>
      </c>
      <c r="Y122" s="6">
        <f>'Final (ha)'!Y122*2.471044</f>
        <v>4.1945971899999996</v>
      </c>
      <c r="Z122" s="6">
        <f>'Final (ha)'!Z122*2.471044</f>
        <v>5181.9213530299994</v>
      </c>
      <c r="AA122" s="6">
        <f>'Final (ha)'!AA122*2.471044</f>
        <v>0</v>
      </c>
      <c r="AB122" s="6">
        <f>'Final (ha)'!AB122*2.471044</f>
        <v>0</v>
      </c>
      <c r="AC122" s="6">
        <f>'Final (ha)'!AC122*2.471044</f>
        <v>738.08230996999998</v>
      </c>
      <c r="AD122" s="6">
        <f>'Final (ha)'!AD122*2.471044</f>
        <v>0</v>
      </c>
      <c r="AE122" s="6">
        <f>'Final (ha)'!AE122*2.471044</f>
        <v>0</v>
      </c>
      <c r="AF122" s="6">
        <f>'Final (ha)'!AF122*2.471044</f>
        <v>9.7420909699999996</v>
      </c>
      <c r="AG122" s="6">
        <f>'Final (ha)'!AG122*2.471044</f>
        <v>323.44730438000005</v>
      </c>
      <c r="AH122" s="6">
        <f>'Final (ha)'!AH122*2.471044</f>
        <v>0</v>
      </c>
      <c r="AI122" s="7"/>
      <c r="AJ122" s="15">
        <f t="shared" si="3"/>
        <v>18140.978020089995</v>
      </c>
      <c r="AK122" s="15">
        <f t="shared" si="4"/>
        <v>17817.530715709996</v>
      </c>
      <c r="AL122" s="6" t="str">
        <f t="shared" si="5"/>
        <v>FairfieldOutputSite 5</v>
      </c>
    </row>
    <row r="123" spans="1:38" s="6" customFormat="1" x14ac:dyDescent="0.25">
      <c r="A123" s="6">
        <f>'Final (ha)'!A123</f>
        <v>2010</v>
      </c>
      <c r="B123" s="6" t="str">
        <f>'Final (ha)'!B123</f>
        <v>OutputSite 5</v>
      </c>
      <c r="C123" s="6" t="str">
        <f>'Final (ha)'!C123</f>
        <v>Fairfield</v>
      </c>
      <c r="D123" s="6">
        <f>'Final (ha)'!D123</f>
        <v>0</v>
      </c>
      <c r="E123" s="6">
        <f>'Final (ha)'!E123</f>
        <v>0</v>
      </c>
      <c r="F123" s="6" t="str">
        <f>'Final (ha)'!F123</f>
        <v>Fixed</v>
      </c>
      <c r="G123" s="6" t="str">
        <f>'Final (ha)'!G123</f>
        <v>NYS 1M by 2100</v>
      </c>
      <c r="H123" s="6" t="str">
        <f>'Final (ha)'!H123</f>
        <v>Protect None</v>
      </c>
      <c r="I123" s="6">
        <f>'Final (ha)'!K123</f>
        <v>2249.3126999999999</v>
      </c>
      <c r="J123" s="6">
        <f>'Final (ha)'!J123*2.471044</f>
        <v>5220.1162801380005</v>
      </c>
      <c r="K123" s="6">
        <f>'Final (ha)'!K123*2.471044</f>
        <v>5558.1506514588</v>
      </c>
      <c r="L123" s="6">
        <f>'Final (ha)'!L123*2.471044</f>
        <v>271.570206644</v>
      </c>
      <c r="M123" s="6">
        <f>'Final (ha)'!M123*2.471044</f>
        <v>0</v>
      </c>
      <c r="N123" s="6">
        <f>'Final (ha)'!N123*2.471044</f>
        <v>34.404839820799999</v>
      </c>
      <c r="O123" s="6">
        <f>'Final (ha)'!O123*2.471044</f>
        <v>29.491910140000002</v>
      </c>
      <c r="P123" s="6">
        <f>'Final (ha)'!P123*2.471044</f>
        <v>93.349617605600002</v>
      </c>
      <c r="Q123" s="6">
        <f>'Final (ha)'!Q123*2.471044</f>
        <v>317.60254400679997</v>
      </c>
      <c r="R123" s="6">
        <f>'Final (ha)'!R123*2.471044</f>
        <v>0</v>
      </c>
      <c r="S123" s="6">
        <f>'Final (ha)'!S123*2.471044</f>
        <v>297.07014520199999</v>
      </c>
      <c r="T123" s="6">
        <f>'Final (ha)'!T123*2.471044</f>
        <v>10.612639771200001</v>
      </c>
      <c r="U123" s="6">
        <f>'Final (ha)'!U123*2.471044</f>
        <v>0</v>
      </c>
      <c r="V123" s="6">
        <f>'Final (ha)'!V123*2.471044</f>
        <v>0</v>
      </c>
      <c r="W123" s="6">
        <f>'Final (ha)'!W123*2.471044</f>
        <v>0</v>
      </c>
      <c r="X123" s="6">
        <f>'Final (ha)'!X123*2.471044</f>
        <v>67.101199820000005</v>
      </c>
      <c r="Y123" s="6">
        <f>'Final (ha)'!Y123*2.471044</f>
        <v>1.8347501700000002</v>
      </c>
      <c r="Z123" s="6">
        <f>'Final (ha)'!Z123*2.471044</f>
        <v>5204.6018303840001</v>
      </c>
      <c r="AA123" s="6">
        <f>'Final (ha)'!AA123*2.471044</f>
        <v>0</v>
      </c>
      <c r="AB123" s="6">
        <f>'Final (ha)'!AB123*2.471044</f>
        <v>0</v>
      </c>
      <c r="AC123" s="6">
        <f>'Final (ha)'!AC123*2.471044</f>
        <v>678.80221151440003</v>
      </c>
      <c r="AD123" s="6">
        <f>'Final (ha)'!AD123*2.471044</f>
        <v>0</v>
      </c>
      <c r="AE123" s="6">
        <f>'Final (ha)'!AE123*2.471044</f>
        <v>0</v>
      </c>
      <c r="AF123" s="6">
        <f>'Final (ha)'!AF123*2.471044</f>
        <v>8.7156192923999996</v>
      </c>
      <c r="AG123" s="6">
        <f>'Final (ha)'!AG123*2.471044</f>
        <v>323.44730438000005</v>
      </c>
      <c r="AH123" s="6">
        <f>'Final (ha)'!AH123*2.471044</f>
        <v>24.106269741999999</v>
      </c>
      <c r="AI123" s="7"/>
      <c r="AJ123" s="15">
        <f t="shared" si="3"/>
        <v>18140.978020089999</v>
      </c>
      <c r="AK123" s="15">
        <f t="shared" si="4"/>
        <v>17817.53071571</v>
      </c>
      <c r="AL123" s="6" t="str">
        <f t="shared" si="5"/>
        <v>FairfieldOutputSite 5</v>
      </c>
    </row>
    <row r="124" spans="1:38" s="6" customFormat="1" x14ac:dyDescent="0.25">
      <c r="A124" s="6">
        <f>'Final (ha)'!A124</f>
        <v>2025</v>
      </c>
      <c r="B124" s="6" t="str">
        <f>'Final (ha)'!B124</f>
        <v>OutputSite 5</v>
      </c>
      <c r="C124" s="6" t="str">
        <f>'Final (ha)'!C124</f>
        <v>Fairfield</v>
      </c>
      <c r="D124" s="6">
        <f>'Final (ha)'!D124</f>
        <v>0</v>
      </c>
      <c r="E124" s="6">
        <f>'Final (ha)'!E124</f>
        <v>0</v>
      </c>
      <c r="F124" s="6" t="str">
        <f>'Final (ha)'!F124</f>
        <v>Fixed</v>
      </c>
      <c r="G124" s="6" t="str">
        <f>'Final (ha)'!G124</f>
        <v>NYS 1M by 2100</v>
      </c>
      <c r="H124" s="6" t="str">
        <f>'Final (ha)'!H124</f>
        <v>Protect None</v>
      </c>
      <c r="I124" s="6">
        <f>'Final (ha)'!K124</f>
        <v>2247.3703999999998</v>
      </c>
      <c r="J124" s="6">
        <f>'Final (ha)'!J124*2.471044</f>
        <v>5216.2041232772008</v>
      </c>
      <c r="K124" s="6">
        <f>'Final (ha)'!K124*2.471044</f>
        <v>5553.3511426975992</v>
      </c>
      <c r="L124" s="6">
        <f>'Final (ha)'!L124*2.471044</f>
        <v>271.36263894799998</v>
      </c>
      <c r="M124" s="6">
        <f>'Final (ha)'!M124*2.471044</f>
        <v>0</v>
      </c>
      <c r="N124" s="6">
        <f>'Final (ha)'!N124*2.471044</f>
        <v>34.390754870000002</v>
      </c>
      <c r="O124" s="6">
        <f>'Final (ha)'!O124*2.471044</f>
        <v>29.334751741599998</v>
      </c>
      <c r="P124" s="6">
        <f>'Final (ha)'!P124*2.471044</f>
        <v>55.187555382799999</v>
      </c>
      <c r="Q124" s="6">
        <f>'Final (ha)'!Q124*2.471044</f>
        <v>367.39185666719999</v>
      </c>
      <c r="R124" s="6">
        <f>'Final (ha)'!R124*2.471044</f>
        <v>0</v>
      </c>
      <c r="S124" s="6">
        <f>'Final (ha)'!S124*2.471044</f>
        <v>296.49340353240001</v>
      </c>
      <c r="T124" s="6">
        <f>'Final (ha)'!T124*2.471044</f>
        <v>12.3287798292</v>
      </c>
      <c r="U124" s="6">
        <f>'Final (ha)'!U124*2.471044</f>
        <v>0</v>
      </c>
      <c r="V124" s="6">
        <f>'Final (ha)'!V124*2.471044</f>
        <v>0</v>
      </c>
      <c r="W124" s="6">
        <f>'Final (ha)'!W124*2.471044</f>
        <v>0</v>
      </c>
      <c r="X124" s="6">
        <f>'Final (ha)'!X124*2.471044</f>
        <v>67.102188237600004</v>
      </c>
      <c r="Y124" s="6">
        <f>'Final (ha)'!Y124*2.471044</f>
        <v>0.51891924</v>
      </c>
      <c r="Z124" s="6">
        <f>'Final (ha)'!Z124*2.471044</f>
        <v>5206.8625885396004</v>
      </c>
      <c r="AA124" s="6">
        <f>'Final (ha)'!AA124*2.471044</f>
        <v>0</v>
      </c>
      <c r="AB124" s="6">
        <f>'Final (ha)'!AB124*2.471044</f>
        <v>0</v>
      </c>
      <c r="AC124" s="6">
        <f>'Final (ha)'!AC124*2.471044</f>
        <v>670.66951150160003</v>
      </c>
      <c r="AD124" s="6">
        <f>'Final (ha)'!AD124*2.471044</f>
        <v>0</v>
      </c>
      <c r="AE124" s="6">
        <f>'Final (ha)'!AE124*2.471044</f>
        <v>0</v>
      </c>
      <c r="AF124" s="6">
        <f>'Final (ha)'!AF124*2.471044</f>
        <v>8.313827538</v>
      </c>
      <c r="AG124" s="6">
        <f>'Final (ha)'!AG124*2.471044</f>
        <v>323.44730438000005</v>
      </c>
      <c r="AH124" s="6">
        <f>'Final (ha)'!AH124*2.471044</f>
        <v>28.018426602799998</v>
      </c>
      <c r="AI124" s="7"/>
      <c r="AJ124" s="15">
        <f t="shared" si="3"/>
        <v>18140.977772985603</v>
      </c>
      <c r="AK124" s="15">
        <f t="shared" si="4"/>
        <v>17817.530468605604</v>
      </c>
      <c r="AL124" s="6" t="str">
        <f t="shared" si="5"/>
        <v>FairfieldOutputSite 5</v>
      </c>
    </row>
    <row r="125" spans="1:38" s="6" customFormat="1" x14ac:dyDescent="0.25">
      <c r="A125" s="6">
        <f>'Final (ha)'!A125</f>
        <v>2040</v>
      </c>
      <c r="B125" s="6" t="str">
        <f>'Final (ha)'!B125</f>
        <v>OutputSite 5</v>
      </c>
      <c r="C125" s="6" t="str">
        <f>'Final (ha)'!C125</f>
        <v>Fairfield</v>
      </c>
      <c r="D125" s="6">
        <f>'Final (ha)'!D125</f>
        <v>0</v>
      </c>
      <c r="E125" s="6">
        <f>'Final (ha)'!E125</f>
        <v>0</v>
      </c>
      <c r="F125" s="6" t="str">
        <f>'Final (ha)'!F125</f>
        <v>Fixed</v>
      </c>
      <c r="G125" s="6" t="str">
        <f>'Final (ha)'!G125</f>
        <v>NYS 1M by 2100</v>
      </c>
      <c r="H125" s="6" t="str">
        <f>'Final (ha)'!H125</f>
        <v>Protect None</v>
      </c>
      <c r="I125" s="6">
        <f>'Final (ha)'!K125</f>
        <v>2237.9755</v>
      </c>
      <c r="J125" s="6">
        <f>'Final (ha)'!J125*2.471044</f>
        <v>5206.2460630616006</v>
      </c>
      <c r="K125" s="6">
        <f>'Final (ha)'!K125*2.471044</f>
        <v>5530.1359314219999</v>
      </c>
      <c r="L125" s="6">
        <f>'Final (ha)'!L125*2.471044</f>
        <v>271.0485692556</v>
      </c>
      <c r="M125" s="6">
        <f>'Final (ha)'!M125*2.471044</f>
        <v>0</v>
      </c>
      <c r="N125" s="6">
        <f>'Final (ha)'!N125*2.471044</f>
        <v>32.494722808799999</v>
      </c>
      <c r="O125" s="6">
        <f>'Final (ha)'!O125*2.471044</f>
        <v>27.2511674408</v>
      </c>
      <c r="P125" s="6">
        <f>'Final (ha)'!P125*2.471044</f>
        <v>68.059470683200004</v>
      </c>
      <c r="Q125" s="6">
        <f>'Final (ha)'!Q125*2.471044</f>
        <v>394.60175767320004</v>
      </c>
      <c r="R125" s="6">
        <f>'Final (ha)'!R125*2.471044</f>
        <v>0</v>
      </c>
      <c r="S125" s="6">
        <f>'Final (ha)'!S125*2.471044</f>
        <v>283.3000054076</v>
      </c>
      <c r="T125" s="6">
        <f>'Final (ha)'!T125*2.471044</f>
        <v>17.479176838400001</v>
      </c>
      <c r="U125" s="6">
        <f>'Final (ha)'!U125*2.471044</f>
        <v>0</v>
      </c>
      <c r="V125" s="6">
        <f>'Final (ha)'!V125*2.471044</f>
        <v>0</v>
      </c>
      <c r="W125" s="6">
        <f>'Final (ha)'!W125*2.471044</f>
        <v>0</v>
      </c>
      <c r="X125" s="6">
        <f>'Final (ha)'!X125*2.471044</f>
        <v>66.911917849600002</v>
      </c>
      <c r="Y125" s="6">
        <f>'Final (ha)'!Y125*2.471044</f>
        <v>0.50038641000000006</v>
      </c>
      <c r="Z125" s="6">
        <f>'Final (ha)'!Z125*2.471044</f>
        <v>5220.9307362403997</v>
      </c>
      <c r="AA125" s="6">
        <f>'Final (ha)'!AA125*2.471044</f>
        <v>0</v>
      </c>
      <c r="AB125" s="6">
        <f>'Final (ha)'!AB125*2.471044</f>
        <v>0</v>
      </c>
      <c r="AC125" s="6">
        <f>'Final (ha)'!AC125*2.471044</f>
        <v>652.48015661760007</v>
      </c>
      <c r="AD125" s="6">
        <f>'Final (ha)'!AD125*2.471044</f>
        <v>0</v>
      </c>
      <c r="AE125" s="6">
        <f>'Final (ha)'!AE125*2.471044</f>
        <v>0</v>
      </c>
      <c r="AF125" s="6">
        <f>'Final (ha)'!AF125*2.471044</f>
        <v>8.1139200783999996</v>
      </c>
      <c r="AG125" s="6">
        <f>'Final (ha)'!AG125*2.471044</f>
        <v>323.44730438000005</v>
      </c>
      <c r="AH125" s="6">
        <f>'Final (ha)'!AH125*2.471044</f>
        <v>37.976486818400005</v>
      </c>
      <c r="AI125" s="7"/>
      <c r="AJ125" s="15">
        <f t="shared" si="3"/>
        <v>18140.977772985596</v>
      </c>
      <c r="AK125" s="15">
        <f t="shared" si="4"/>
        <v>17817.530468605597</v>
      </c>
      <c r="AL125" s="6" t="str">
        <f t="shared" si="5"/>
        <v>FairfieldOutputSite 5</v>
      </c>
    </row>
    <row r="126" spans="1:38" s="6" customFormat="1" x14ac:dyDescent="0.25">
      <c r="A126" s="6">
        <f>'Final (ha)'!A126</f>
        <v>2055</v>
      </c>
      <c r="B126" s="6" t="str">
        <f>'Final (ha)'!B126</f>
        <v>OutputSite 5</v>
      </c>
      <c r="C126" s="6" t="str">
        <f>'Final (ha)'!C126</f>
        <v>Fairfield</v>
      </c>
      <c r="D126" s="6">
        <f>'Final (ha)'!D126</f>
        <v>0</v>
      </c>
      <c r="E126" s="6">
        <f>'Final (ha)'!E126</f>
        <v>0</v>
      </c>
      <c r="F126" s="6" t="str">
        <f>'Final (ha)'!F126</f>
        <v>Fixed</v>
      </c>
      <c r="G126" s="6" t="str">
        <f>'Final (ha)'!G126</f>
        <v>NYS 1M by 2100</v>
      </c>
      <c r="H126" s="6" t="str">
        <f>'Final (ha)'!H126</f>
        <v>Protect None</v>
      </c>
      <c r="I126" s="6">
        <f>'Final (ha)'!K126</f>
        <v>2229.8242</v>
      </c>
      <c r="J126" s="6">
        <f>'Final (ha)'!J126*2.471044</f>
        <v>5192.9852054356006</v>
      </c>
      <c r="K126" s="6">
        <f>'Final (ha)'!K126*2.471044</f>
        <v>5509.9937104647997</v>
      </c>
      <c r="L126" s="6">
        <f>'Final (ha)'!L126*2.471044</f>
        <v>270.78960384440001</v>
      </c>
      <c r="M126" s="6">
        <f>'Final (ha)'!M126*2.471044</f>
        <v>0</v>
      </c>
      <c r="N126" s="6">
        <f>'Final (ha)'!N126*2.471044</f>
        <v>32.062043004399996</v>
      </c>
      <c r="O126" s="6">
        <f>'Final (ha)'!O126*2.471044</f>
        <v>26.756711536399997</v>
      </c>
      <c r="P126" s="6">
        <f>'Final (ha)'!P126*2.471044</f>
        <v>76.383923710399998</v>
      </c>
      <c r="Q126" s="6">
        <f>'Final (ha)'!Q126*2.471044</f>
        <v>431.86139462720001</v>
      </c>
      <c r="R126" s="6">
        <f>'Final (ha)'!R126*2.471044</f>
        <v>0</v>
      </c>
      <c r="S126" s="6">
        <f>'Final (ha)'!S126*2.471044</f>
        <v>255.82347875399998</v>
      </c>
      <c r="T126" s="6">
        <f>'Final (ha)'!T126*2.471044</f>
        <v>23.8008487036</v>
      </c>
      <c r="U126" s="6">
        <f>'Final (ha)'!U126*2.471044</f>
        <v>0</v>
      </c>
      <c r="V126" s="6">
        <f>'Final (ha)'!V126*2.471044</f>
        <v>0</v>
      </c>
      <c r="W126" s="6">
        <f>'Final (ha)'!W126*2.471044</f>
        <v>0</v>
      </c>
      <c r="X126" s="6">
        <f>'Final (ha)'!X126*2.471044</f>
        <v>65.671453761600006</v>
      </c>
      <c r="Y126" s="6">
        <f>'Final (ha)'!Y126*2.471044</f>
        <v>0.3706566</v>
      </c>
      <c r="Z126" s="6">
        <f>'Final (ha)'!Z126*2.471044</f>
        <v>5251.1696429816002</v>
      </c>
      <c r="AA126" s="6">
        <f>'Final (ha)'!AA126*2.471044</f>
        <v>0</v>
      </c>
      <c r="AB126" s="6">
        <f>'Final (ha)'!AB126*2.471044</f>
        <v>0</v>
      </c>
      <c r="AC126" s="6">
        <f>'Final (ha)'!AC126*2.471044</f>
        <v>621.24072416080003</v>
      </c>
      <c r="AD126" s="6">
        <f>'Final (ha)'!AD126*2.471044</f>
        <v>0</v>
      </c>
      <c r="AE126" s="6">
        <f>'Final (ha)'!AE126*2.471044</f>
        <v>0</v>
      </c>
      <c r="AF126" s="6">
        <f>'Final (ha)'!AF126*2.471044</f>
        <v>7.3839736807999996</v>
      </c>
      <c r="AG126" s="6">
        <f>'Final (ha)'!AG126*2.471044</f>
        <v>323.44730438000005</v>
      </c>
      <c r="AH126" s="6">
        <f>'Final (ha)'!AH126*2.471044</f>
        <v>51.237344444400001</v>
      </c>
      <c r="AI126" s="7"/>
      <c r="AJ126" s="15">
        <f t="shared" si="3"/>
        <v>18140.978020089999</v>
      </c>
      <c r="AK126" s="15">
        <f t="shared" si="4"/>
        <v>17817.53071571</v>
      </c>
      <c r="AL126" s="6" t="str">
        <f t="shared" si="5"/>
        <v>FairfieldOutputSite 5</v>
      </c>
    </row>
    <row r="127" spans="1:38" s="6" customFormat="1" x14ac:dyDescent="0.25">
      <c r="A127" s="6">
        <f>'Final (ha)'!A127</f>
        <v>2070</v>
      </c>
      <c r="B127" s="6" t="str">
        <f>'Final (ha)'!B127</f>
        <v>OutputSite 5</v>
      </c>
      <c r="C127" s="6" t="str">
        <f>'Final (ha)'!C127</f>
        <v>Fairfield</v>
      </c>
      <c r="D127" s="6">
        <f>'Final (ha)'!D127</f>
        <v>0</v>
      </c>
      <c r="E127" s="6">
        <f>'Final (ha)'!E127</f>
        <v>0</v>
      </c>
      <c r="F127" s="6" t="str">
        <f>'Final (ha)'!F127</f>
        <v>Fixed</v>
      </c>
      <c r="G127" s="6" t="str">
        <f>'Final (ha)'!G127</f>
        <v>NYS 1M by 2100</v>
      </c>
      <c r="H127" s="6" t="str">
        <f>'Final (ha)'!H127</f>
        <v>Protect None</v>
      </c>
      <c r="I127" s="6">
        <f>'Final (ha)'!K127</f>
        <v>2202.9758000000002</v>
      </c>
      <c r="J127" s="6">
        <f>'Final (ha)'!J127*2.471044</f>
        <v>5127.1437438468001</v>
      </c>
      <c r="K127" s="6">
        <f>'Final (ha)'!K127*2.471044</f>
        <v>5443.6501327352007</v>
      </c>
      <c r="L127" s="6">
        <f>'Final (ha)'!L127*2.471044</f>
        <v>270.26969618679999</v>
      </c>
      <c r="M127" s="6">
        <f>'Final (ha)'!M127*2.471044</f>
        <v>0</v>
      </c>
      <c r="N127" s="6">
        <f>'Final (ha)'!N127*2.471044</f>
        <v>26.083352046400002</v>
      </c>
      <c r="O127" s="6">
        <f>'Final (ha)'!O127*2.471044</f>
        <v>26.077668645199999</v>
      </c>
      <c r="P127" s="6">
        <f>'Final (ha)'!P127*2.471044</f>
        <v>124.12869456520001</v>
      </c>
      <c r="Q127" s="6">
        <f>'Final (ha)'!Q127*2.471044</f>
        <v>540.90955476480008</v>
      </c>
      <c r="R127" s="6">
        <f>'Final (ha)'!R127*2.471044</f>
        <v>0</v>
      </c>
      <c r="S127" s="6">
        <f>'Final (ha)'!S127*2.471044</f>
        <v>214.60201695480001</v>
      </c>
      <c r="T127" s="6">
        <f>'Final (ha)'!T127*2.471044</f>
        <v>38.608085664800001</v>
      </c>
      <c r="U127" s="6">
        <f>'Final (ha)'!U127*2.471044</f>
        <v>0</v>
      </c>
      <c r="V127" s="6">
        <f>'Final (ha)'!V127*2.471044</f>
        <v>0</v>
      </c>
      <c r="W127" s="6">
        <f>'Final (ha)'!W127*2.471044</f>
        <v>0</v>
      </c>
      <c r="X127" s="6">
        <f>'Final (ha)'!X127*2.471044</f>
        <v>63.040780319200003</v>
      </c>
      <c r="Y127" s="6">
        <f>'Final (ha)'!Y127*2.471044</f>
        <v>0.35830138</v>
      </c>
      <c r="Z127" s="6">
        <f>'Final (ha)'!Z127*2.471044</f>
        <v>5299.5334103584</v>
      </c>
      <c r="AA127" s="6">
        <f>'Final (ha)'!AA127*2.471044</f>
        <v>0</v>
      </c>
      <c r="AB127" s="6">
        <f>'Final (ha)'!AB127*2.471044</f>
        <v>0</v>
      </c>
      <c r="AC127" s="6">
        <f>'Final (ha)'!AC127*2.471044</f>
        <v>519.24047571999995</v>
      </c>
      <c r="AD127" s="6">
        <f>'Final (ha)'!AD127*2.471044</f>
        <v>0</v>
      </c>
      <c r="AE127" s="6">
        <f>'Final (ha)'!AE127*2.471044</f>
        <v>0</v>
      </c>
      <c r="AF127" s="6">
        <f>'Final (ha)'!AF127*2.471044</f>
        <v>6.8055022804000007</v>
      </c>
      <c r="AG127" s="6">
        <f>'Final (ha)'!AG127*2.471044</f>
        <v>323.44730438000005</v>
      </c>
      <c r="AH127" s="6">
        <f>'Final (ha)'!AH127*2.471044</f>
        <v>117.0788060332</v>
      </c>
      <c r="AI127" s="7"/>
      <c r="AJ127" s="15">
        <f t="shared" si="3"/>
        <v>18140.977525881197</v>
      </c>
      <c r="AK127" s="15">
        <f t="shared" si="4"/>
        <v>17817.530221501198</v>
      </c>
      <c r="AL127" s="6" t="str">
        <f t="shared" si="5"/>
        <v>FairfieldOutputSite 5</v>
      </c>
    </row>
    <row r="128" spans="1:38" s="6" customFormat="1" x14ac:dyDescent="0.25">
      <c r="A128" s="6">
        <f>'Final (ha)'!A128</f>
        <v>2085</v>
      </c>
      <c r="B128" s="6" t="str">
        <f>'Final (ha)'!B128</f>
        <v>OutputSite 5</v>
      </c>
      <c r="C128" s="6" t="str">
        <f>'Final (ha)'!C128</f>
        <v>Fairfield</v>
      </c>
      <c r="D128" s="6">
        <f>'Final (ha)'!D128</f>
        <v>0</v>
      </c>
      <c r="E128" s="6">
        <f>'Final (ha)'!E128</f>
        <v>0</v>
      </c>
      <c r="F128" s="6" t="str">
        <f>'Final (ha)'!F128</f>
        <v>Fixed</v>
      </c>
      <c r="G128" s="6" t="str">
        <f>'Final (ha)'!G128</f>
        <v>NYS 1M by 2100</v>
      </c>
      <c r="H128" s="6" t="str">
        <f>'Final (ha)'!H128</f>
        <v>Protect None</v>
      </c>
      <c r="I128" s="6">
        <f>'Final (ha)'!K128</f>
        <v>2183.3301000000001</v>
      </c>
      <c r="J128" s="6">
        <f>'Final (ha)'!J128*2.471044</f>
        <v>5084.056890932</v>
      </c>
      <c r="K128" s="6">
        <f>'Final (ha)'!K128*2.471044</f>
        <v>5395.1047436244007</v>
      </c>
      <c r="L128" s="6">
        <f>'Final (ha)'!L128*2.471044</f>
        <v>269.86741022360002</v>
      </c>
      <c r="M128" s="6">
        <f>'Final (ha)'!M128*2.471044</f>
        <v>0</v>
      </c>
      <c r="N128" s="6">
        <f>'Final (ha)'!N128*2.471044</f>
        <v>23.361744184799999</v>
      </c>
      <c r="O128" s="6">
        <f>'Final (ha)'!O128*2.471044</f>
        <v>21.498577008800002</v>
      </c>
      <c r="P128" s="6">
        <f>'Final (ha)'!P128*2.471044</f>
        <v>132.5290086432</v>
      </c>
      <c r="Q128" s="6">
        <f>'Final (ha)'!Q128*2.471044</f>
        <v>690.88413404799996</v>
      </c>
      <c r="R128" s="6">
        <f>'Final (ha)'!R128*2.471044</f>
        <v>0</v>
      </c>
      <c r="S128" s="6">
        <f>'Final (ha)'!S128*2.471044</f>
        <v>184.00777408639999</v>
      </c>
      <c r="T128" s="6">
        <f>'Final (ha)'!T128*2.471044</f>
        <v>53.664650965600003</v>
      </c>
      <c r="U128" s="6">
        <f>'Final (ha)'!U128*2.471044</f>
        <v>0</v>
      </c>
      <c r="V128" s="6">
        <f>'Final (ha)'!V128*2.471044</f>
        <v>0</v>
      </c>
      <c r="W128" s="6">
        <f>'Final (ha)'!W128*2.471044</f>
        <v>0</v>
      </c>
      <c r="X128" s="6">
        <f>'Final (ha)'!X128*2.471044</f>
        <v>61.4667252912</v>
      </c>
      <c r="Y128" s="6">
        <f>'Final (ha)'!Y128*2.471044</f>
        <v>0.17297308000000003</v>
      </c>
      <c r="Z128" s="6">
        <f>'Final (ha)'!Z128*2.471044</f>
        <v>5340.9337757431995</v>
      </c>
      <c r="AA128" s="6">
        <f>'Final (ha)'!AA128*2.471044</f>
        <v>0</v>
      </c>
      <c r="AB128" s="6">
        <f>'Final (ha)'!AB128*2.471044</f>
        <v>0</v>
      </c>
      <c r="AC128" s="6">
        <f>'Final (ha)'!AC128*2.471044</f>
        <v>394.40135600479999</v>
      </c>
      <c r="AD128" s="6">
        <f>'Final (ha)'!AD128*2.471044</f>
        <v>0</v>
      </c>
      <c r="AE128" s="6">
        <f>'Final (ha)'!AE128*2.471044</f>
        <v>0</v>
      </c>
      <c r="AF128" s="6">
        <f>'Final (ha)'!AF128*2.471044</f>
        <v>5.4150458215999997</v>
      </c>
      <c r="AG128" s="6">
        <f>'Final (ha)'!AG128*2.471044</f>
        <v>323.44730438000005</v>
      </c>
      <c r="AH128" s="6">
        <f>'Final (ha)'!AH128*2.471044</f>
        <v>160.16565894799999</v>
      </c>
      <c r="AI128" s="7"/>
      <c r="AJ128" s="15">
        <f t="shared" si="3"/>
        <v>18140.9777729856</v>
      </c>
      <c r="AK128" s="15">
        <f t="shared" si="4"/>
        <v>17817.530468605601</v>
      </c>
      <c r="AL128" s="6" t="str">
        <f t="shared" si="5"/>
        <v>FairfieldOutputSite 5</v>
      </c>
    </row>
    <row r="129" spans="1:38" s="6" customFormat="1" x14ac:dyDescent="0.25">
      <c r="A129" s="6">
        <f>'Final (ha)'!A129</f>
        <v>2100</v>
      </c>
      <c r="B129" s="6" t="str">
        <f>'Final (ha)'!B129</f>
        <v>OutputSite 5</v>
      </c>
      <c r="C129" s="6" t="str">
        <f>'Final (ha)'!C129</f>
        <v>Fairfield</v>
      </c>
      <c r="D129" s="6">
        <f>'Final (ha)'!D129</f>
        <v>0</v>
      </c>
      <c r="E129" s="6">
        <f>'Final (ha)'!E129</f>
        <v>0</v>
      </c>
      <c r="F129" s="6" t="str">
        <f>'Final (ha)'!F129</f>
        <v>Fixed</v>
      </c>
      <c r="G129" s="6" t="str">
        <f>'Final (ha)'!G129</f>
        <v>NYS 1M by 2100</v>
      </c>
      <c r="H129" s="6" t="str">
        <f>'Final (ha)'!H129</f>
        <v>Protect None</v>
      </c>
      <c r="I129" s="6">
        <f>'Final (ha)'!K129</f>
        <v>2166.4115999999999</v>
      </c>
      <c r="J129" s="6">
        <f>'Final (ha)'!J129*2.471044</f>
        <v>5024.5398193567999</v>
      </c>
      <c r="K129" s="6">
        <f>'Final (ha)'!K129*2.471044</f>
        <v>5353.2983857104</v>
      </c>
      <c r="L129" s="6">
        <f>'Final (ha)'!L129*2.471044</f>
        <v>269.65761858799999</v>
      </c>
      <c r="M129" s="6">
        <f>'Final (ha)'!M129*2.471044</f>
        <v>0</v>
      </c>
      <c r="N129" s="6">
        <f>'Final (ha)'!N129*2.471044</f>
        <v>22.520847911599997</v>
      </c>
      <c r="O129" s="6">
        <f>'Final (ha)'!O129*2.471044</f>
        <v>20.226483557599998</v>
      </c>
      <c r="P129" s="6">
        <f>'Final (ha)'!P129*2.471044</f>
        <v>125.64888083400001</v>
      </c>
      <c r="Q129" s="6">
        <f>'Final (ha)'!Q129*2.471044</f>
        <v>860.70119665120001</v>
      </c>
      <c r="R129" s="6">
        <f>'Final (ha)'!R129*2.471044</f>
        <v>0</v>
      </c>
      <c r="S129" s="6">
        <f>'Final (ha)'!S129*2.471044</f>
        <v>163.34515126280002</v>
      </c>
      <c r="T129" s="6">
        <f>'Final (ha)'!T129*2.471044</f>
        <v>79.084527698000002</v>
      </c>
      <c r="U129" s="6">
        <f>'Final (ha)'!U129*2.471044</f>
        <v>0</v>
      </c>
      <c r="V129" s="6">
        <f>'Final (ha)'!V129*2.471044</f>
        <v>0</v>
      </c>
      <c r="W129" s="6">
        <f>'Final (ha)'!W129*2.471044</f>
        <v>0</v>
      </c>
      <c r="X129" s="6">
        <f>'Final (ha)'!X129*2.471044</f>
        <v>59.861040900000006</v>
      </c>
      <c r="Y129" s="6">
        <f>'Final (ha)'!Y129*2.471044</f>
        <v>0.11119698</v>
      </c>
      <c r="Z129" s="6">
        <f>'Final (ha)'!Z129*2.471044</f>
        <v>5370.0980254488004</v>
      </c>
      <c r="AA129" s="6">
        <f>'Final (ha)'!AA129*2.471044</f>
        <v>0</v>
      </c>
      <c r="AB129" s="6">
        <f>'Final (ha)'!AB129*2.471044</f>
        <v>0</v>
      </c>
      <c r="AC129" s="6">
        <f>'Final (ha)'!AC129*2.471044</f>
        <v>244.23428239399999</v>
      </c>
      <c r="AD129" s="6">
        <f>'Final (ha)'!AD129*2.471044</f>
        <v>0</v>
      </c>
      <c r="AE129" s="6">
        <f>'Final (ha)'!AE129*2.471044</f>
        <v>0</v>
      </c>
      <c r="AF129" s="6">
        <f>'Final (ha)'!AF129*2.471044</f>
        <v>4.5207749979999994</v>
      </c>
      <c r="AG129" s="6">
        <f>'Final (ha)'!AG129*2.471044</f>
        <v>323.44730438000005</v>
      </c>
      <c r="AH129" s="6">
        <f>'Final (ha)'!AH129*2.471044</f>
        <v>219.68273052320001</v>
      </c>
      <c r="AI129" s="7"/>
      <c r="AJ129" s="15">
        <f t="shared" si="3"/>
        <v>18140.978267194401</v>
      </c>
      <c r="AK129" s="15">
        <f t="shared" si="4"/>
        <v>17817.530962814402</v>
      </c>
      <c r="AL129" s="6" t="str">
        <f t="shared" si="5"/>
        <v>FairfieldOutputSite 5</v>
      </c>
    </row>
    <row r="130" spans="1:38" s="6" customFormat="1" x14ac:dyDescent="0.25">
      <c r="A130" s="6">
        <f>'Final (ha)'!A130</f>
        <v>0</v>
      </c>
      <c r="B130" s="6" t="str">
        <f>'Final (ha)'!B130</f>
        <v>Raster 1</v>
      </c>
      <c r="C130" s="6" t="str">
        <f>'Final (ha)'!C130</f>
        <v>Fairfield</v>
      </c>
      <c r="D130" s="6" t="str">
        <f>'Final (ha)'!D130</f>
        <v>Southwest Coast</v>
      </c>
      <c r="E130" s="6" t="str">
        <f>'Final (ha)'!E130</f>
        <v>Fairfield</v>
      </c>
      <c r="F130" s="6" t="str">
        <f>'Final (ha)'!F130</f>
        <v>Fixed</v>
      </c>
      <c r="G130" s="6" t="str">
        <f>'Final (ha)'!G130</f>
        <v>NYS 1M by 2100</v>
      </c>
      <c r="H130" s="6" t="str">
        <f>'Final (ha)'!H130</f>
        <v>Protect None</v>
      </c>
      <c r="I130" s="6">
        <f>'Final (ha)'!K130</f>
        <v>48756.5</v>
      </c>
      <c r="J130" s="6">
        <f>'Final (ha)'!J130*2.471044</f>
        <v>47706.865039839999</v>
      </c>
      <c r="K130" s="6">
        <f>'Final (ha)'!K130*2.471044</f>
        <v>120479.456786</v>
      </c>
      <c r="L130" s="6">
        <f>'Final (ha)'!L130*2.471044</f>
        <v>4423.4158643999999</v>
      </c>
      <c r="M130" s="6">
        <f>'Final (ha)'!M130*2.471044</f>
        <v>0</v>
      </c>
      <c r="N130" s="6">
        <f>'Final (ha)'!N130*2.471044</f>
        <v>342.08515375000002</v>
      </c>
      <c r="O130" s="6">
        <f>'Final (ha)'!O130*2.471044</f>
        <v>14.560626770000001</v>
      </c>
      <c r="P130" s="6">
        <f>'Final (ha)'!P130*2.471044</f>
        <v>13.49190024</v>
      </c>
      <c r="Q130" s="6">
        <f>'Final (ha)'!Q130*2.471044</f>
        <v>302.35694383999999</v>
      </c>
      <c r="R130" s="6">
        <f>'Final (ha)'!R130*2.471044</f>
        <v>0</v>
      </c>
      <c r="S130" s="6">
        <f>'Final (ha)'!S130*2.471044</f>
        <v>814.19046517000004</v>
      </c>
      <c r="T130" s="6">
        <f>'Final (ha)'!T130*2.471044</f>
        <v>37.609289680000003</v>
      </c>
      <c r="U130" s="6">
        <f>'Final (ha)'!U130*2.471044</f>
        <v>0</v>
      </c>
      <c r="V130" s="6">
        <f>'Final (ha)'!V130*2.471044</f>
        <v>0</v>
      </c>
      <c r="W130" s="6">
        <f>'Final (ha)'!W130*2.471044</f>
        <v>20.37993539</v>
      </c>
      <c r="X130" s="6">
        <f>'Final (ha)'!X130*2.471044</f>
        <v>3484.3944339599998</v>
      </c>
      <c r="Y130" s="6">
        <f>'Final (ha)'!Y130*2.471044</f>
        <v>27.391522740000003</v>
      </c>
      <c r="Z130" s="6">
        <f>'Final (ha)'!Z130*2.471044</f>
        <v>58761.37072151</v>
      </c>
      <c r="AA130" s="6">
        <f>'Final (ha)'!AA130*2.471044</f>
        <v>0</v>
      </c>
      <c r="AB130" s="6">
        <f>'Final (ha)'!AB130*2.471044</f>
        <v>0</v>
      </c>
      <c r="AC130" s="6">
        <f>'Final (ha)'!AC130*2.471044</f>
        <v>1111.82771497</v>
      </c>
      <c r="AD130" s="6">
        <f>'Final (ha)'!AD130*2.471044</f>
        <v>0</v>
      </c>
      <c r="AE130" s="6">
        <f>'Final (ha)'!AE130*2.471044</f>
        <v>119.28964909999999</v>
      </c>
      <c r="AF130" s="6">
        <f>'Final (ha)'!AF130*2.471044</f>
        <v>17.810049629999998</v>
      </c>
      <c r="AG130" s="6">
        <f>'Final (ha)'!AG130*2.471044</f>
        <v>93183.483139870004</v>
      </c>
      <c r="AH130" s="6">
        <f>'Final (ha)'!AH130*2.471044</f>
        <v>0</v>
      </c>
      <c r="AI130" s="7"/>
      <c r="AJ130" s="15">
        <f t="shared" si="3"/>
        <v>330859.97923686</v>
      </c>
      <c r="AK130" s="15">
        <f t="shared" si="4"/>
        <v>237676.49609699001</v>
      </c>
      <c r="AL130" s="6" t="str">
        <f t="shared" si="5"/>
        <v>FairfieldRaster 1</v>
      </c>
    </row>
    <row r="131" spans="1:38" s="6" customFormat="1" x14ac:dyDescent="0.25">
      <c r="A131" s="6">
        <f>'Final (ha)'!A131</f>
        <v>2010</v>
      </c>
      <c r="B131" s="6" t="str">
        <f>'Final (ha)'!B131</f>
        <v>Raster 1</v>
      </c>
      <c r="C131" s="6" t="str">
        <f>'Final (ha)'!C131</f>
        <v>Fairfield</v>
      </c>
      <c r="D131" s="6" t="str">
        <f>'Final (ha)'!D131</f>
        <v>Southwest Coast</v>
      </c>
      <c r="E131" s="6" t="str">
        <f>'Final (ha)'!E131</f>
        <v>Fairfield</v>
      </c>
      <c r="F131" s="6" t="str">
        <f>'Final (ha)'!F131</f>
        <v>Fixed</v>
      </c>
      <c r="G131" s="6" t="str">
        <f>'Final (ha)'!G131</f>
        <v>NYS 1M by 2100</v>
      </c>
      <c r="H131" s="6" t="str">
        <f>'Final (ha)'!H131</f>
        <v>Protect None</v>
      </c>
      <c r="I131" s="6">
        <f>'Final (ha)'!K131</f>
        <v>48653.171499999997</v>
      </c>
      <c r="J131" s="6">
        <f>'Final (ha)'!J131*2.471044</f>
        <v>47565.897663041207</v>
      </c>
      <c r="K131" s="6">
        <f>'Final (ha)'!K131*2.471044</f>
        <v>120224.12751604599</v>
      </c>
      <c r="L131" s="6">
        <f>'Final (ha)'!L131*2.471044</f>
        <v>4412.3238420928001</v>
      </c>
      <c r="M131" s="6">
        <f>'Final (ha)'!M131*2.471044</f>
        <v>0</v>
      </c>
      <c r="N131" s="6">
        <f>'Final (ha)'!N131*2.471044</f>
        <v>335.70071736720001</v>
      </c>
      <c r="O131" s="6">
        <f>'Final (ha)'!O131*2.471044</f>
        <v>14.025645744</v>
      </c>
      <c r="P131" s="6">
        <f>'Final (ha)'!P131*2.471044</f>
        <v>283.6353260784</v>
      </c>
      <c r="Q131" s="6">
        <f>'Final (ha)'!Q131*2.471044</f>
        <v>425.73765338640004</v>
      </c>
      <c r="R131" s="6">
        <f>'Final (ha)'!R131*2.471044</f>
        <v>0</v>
      </c>
      <c r="S131" s="6">
        <f>'Final (ha)'!S131*2.471044</f>
        <v>801.23576989560001</v>
      </c>
      <c r="T131" s="6">
        <f>'Final (ha)'!T131*2.471044</f>
        <v>48.5836902928</v>
      </c>
      <c r="U131" s="6">
        <f>'Final (ha)'!U131*2.471044</f>
        <v>0</v>
      </c>
      <c r="V131" s="6">
        <f>'Final (ha)'!V131*2.471044</f>
        <v>0</v>
      </c>
      <c r="W131" s="6">
        <f>'Final (ha)'!W131*2.471044</f>
        <v>19.592660771599999</v>
      </c>
      <c r="X131" s="6">
        <f>'Final (ha)'!X131*2.471044</f>
        <v>3475.7643127900001</v>
      </c>
      <c r="Y131" s="6">
        <f>'Final (ha)'!Y131*2.471044</f>
        <v>23.870285039999999</v>
      </c>
      <c r="Z131" s="6">
        <f>'Final (ha)'!Z131*2.471044</f>
        <v>58787.971015961208</v>
      </c>
      <c r="AA131" s="6">
        <f>'Final (ha)'!AA131*2.471044</f>
        <v>0</v>
      </c>
      <c r="AB131" s="6">
        <f>'Final (ha)'!AB131*2.471044</f>
        <v>0</v>
      </c>
      <c r="AC131" s="6">
        <f>'Final (ha)'!AC131*2.471044</f>
        <v>980.2186760080001</v>
      </c>
      <c r="AD131" s="6">
        <f>'Final (ha)'!AD131*2.471044</f>
        <v>0</v>
      </c>
      <c r="AE131" s="6">
        <f>'Final (ha)'!AE131*2.471044</f>
        <v>119.28964909999999</v>
      </c>
      <c r="AF131" s="6">
        <f>'Final (ha)'!AF131*2.471044</f>
        <v>17.554790784799998</v>
      </c>
      <c r="AG131" s="6">
        <f>'Final (ha)'!AG131*2.471044</f>
        <v>93183.483139870004</v>
      </c>
      <c r="AH131" s="6">
        <f>'Final (ha)'!AH131*2.471044</f>
        <v>140.96737679879999</v>
      </c>
      <c r="AI131" s="7"/>
      <c r="AJ131" s="15">
        <f t="shared" ref="AJ131:AJ194" si="6">SUM(J131:AH131)</f>
        <v>330859.97973106883</v>
      </c>
      <c r="AK131" s="15">
        <f t="shared" ref="AK131:AK194" si="7">AJ131-AG131</f>
        <v>237676.49659119884</v>
      </c>
      <c r="AL131" s="6" t="str">
        <f t="shared" ref="AL131:AL194" si="8">C131&amp;B131</f>
        <v>FairfieldRaster 1</v>
      </c>
    </row>
    <row r="132" spans="1:38" s="6" customFormat="1" x14ac:dyDescent="0.25">
      <c r="A132" s="6">
        <f>'Final (ha)'!A132</f>
        <v>2025</v>
      </c>
      <c r="B132" s="6" t="str">
        <f>'Final (ha)'!B132</f>
        <v>Raster 1</v>
      </c>
      <c r="C132" s="6" t="str">
        <f>'Final (ha)'!C132</f>
        <v>Fairfield</v>
      </c>
      <c r="D132" s="6" t="str">
        <f>'Final (ha)'!D132</f>
        <v>Southwest Coast</v>
      </c>
      <c r="E132" s="6" t="str">
        <f>'Final (ha)'!E132</f>
        <v>Fairfield</v>
      </c>
      <c r="F132" s="6" t="str">
        <f>'Final (ha)'!F132</f>
        <v>Fixed</v>
      </c>
      <c r="G132" s="6" t="str">
        <f>'Final (ha)'!G132</f>
        <v>NYS 1M by 2100</v>
      </c>
      <c r="H132" s="6" t="str">
        <f>'Final (ha)'!H132</f>
        <v>Protect None</v>
      </c>
      <c r="I132" s="6">
        <f>'Final (ha)'!K132</f>
        <v>48634.304199999999</v>
      </c>
      <c r="J132" s="6">
        <f>'Final (ha)'!J132*2.471044</f>
        <v>47537.565660954795</v>
      </c>
      <c r="K132" s="6">
        <f>'Final (ha)'!K132*2.471044</f>
        <v>120177.5055875848</v>
      </c>
      <c r="L132" s="6">
        <f>'Final (ha)'!L132*2.471044</f>
        <v>4410.7982195271998</v>
      </c>
      <c r="M132" s="6">
        <f>'Final (ha)'!M132*2.471044</f>
        <v>0</v>
      </c>
      <c r="N132" s="6">
        <f>'Final (ha)'!N132*2.471044</f>
        <v>334.49385947759998</v>
      </c>
      <c r="O132" s="6">
        <f>'Final (ha)'!O132*2.471044</f>
        <v>13.9940163808</v>
      </c>
      <c r="P132" s="6">
        <f>'Final (ha)'!P132*2.471044</f>
        <v>193.71131677</v>
      </c>
      <c r="Q132" s="6">
        <f>'Final (ha)'!Q132*2.471044</f>
        <v>569.07426717240003</v>
      </c>
      <c r="R132" s="6">
        <f>'Final (ha)'!R132*2.471044</f>
        <v>0</v>
      </c>
      <c r="S132" s="6">
        <f>'Final (ha)'!S132*2.471044</f>
        <v>797.74467893240001</v>
      </c>
      <c r="T132" s="6">
        <f>'Final (ha)'!T132*2.471044</f>
        <v>54.431910127599998</v>
      </c>
      <c r="U132" s="6">
        <f>'Final (ha)'!U132*2.471044</f>
        <v>0</v>
      </c>
      <c r="V132" s="6">
        <f>'Final (ha)'!V132*2.471044</f>
        <v>0</v>
      </c>
      <c r="W132" s="6">
        <f>'Final (ha)'!W132*2.471044</f>
        <v>19.378421256799999</v>
      </c>
      <c r="X132" s="6">
        <f>'Final (ha)'!X132*2.471044</f>
        <v>3470.0880776176004</v>
      </c>
      <c r="Y132" s="6">
        <f>'Final (ha)'!Y132*2.471044</f>
        <v>12.250200629999998</v>
      </c>
      <c r="Z132" s="6">
        <f>'Final (ha)'!Z132*2.471044</f>
        <v>58812.075803076805</v>
      </c>
      <c r="AA132" s="6">
        <f>'Final (ha)'!AA132*2.471044</f>
        <v>0</v>
      </c>
      <c r="AB132" s="6">
        <f>'Final (ha)'!AB132*2.471044</f>
        <v>0</v>
      </c>
      <c r="AC132" s="6">
        <f>'Final (ha)'!AC132*2.471044</f>
        <v>967.27954831080001</v>
      </c>
      <c r="AD132" s="6">
        <f>'Final (ha)'!AD132*2.471044</f>
        <v>0</v>
      </c>
      <c r="AE132" s="6">
        <f>'Final (ha)'!AE132*2.471044</f>
        <v>119.28964909999999</v>
      </c>
      <c r="AF132" s="6">
        <f>'Final (ha)'!AF132*2.471044</f>
        <v>17.515254080799998</v>
      </c>
      <c r="AG132" s="6">
        <f>'Final (ha)'!AG132*2.471044</f>
        <v>93183.483139870004</v>
      </c>
      <c r="AH132" s="6">
        <f>'Final (ha)'!AH132*2.471044</f>
        <v>169.29937888520001</v>
      </c>
      <c r="AI132" s="7"/>
      <c r="AJ132" s="15">
        <f t="shared" si="6"/>
        <v>330859.97898975562</v>
      </c>
      <c r="AK132" s="15">
        <f t="shared" si="7"/>
        <v>237676.49584988563</v>
      </c>
      <c r="AL132" s="6" t="str">
        <f t="shared" si="8"/>
        <v>FairfieldRaster 1</v>
      </c>
    </row>
    <row r="133" spans="1:38" s="6" customFormat="1" x14ac:dyDescent="0.25">
      <c r="A133" s="6">
        <f>'Final (ha)'!A133</f>
        <v>2040</v>
      </c>
      <c r="B133" s="6" t="str">
        <f>'Final (ha)'!B133</f>
        <v>Raster 1</v>
      </c>
      <c r="C133" s="6" t="str">
        <f>'Final (ha)'!C133</f>
        <v>Fairfield</v>
      </c>
      <c r="D133" s="6" t="str">
        <f>'Final (ha)'!D133</f>
        <v>Southwest Coast</v>
      </c>
      <c r="E133" s="6" t="str">
        <f>'Final (ha)'!E133</f>
        <v>Fairfield</v>
      </c>
      <c r="F133" s="6" t="str">
        <f>'Final (ha)'!F133</f>
        <v>Fixed</v>
      </c>
      <c r="G133" s="6" t="str">
        <f>'Final (ha)'!G133</f>
        <v>NYS 1M by 2100</v>
      </c>
      <c r="H133" s="6" t="str">
        <f>'Final (ha)'!H133</f>
        <v>Protect None</v>
      </c>
      <c r="I133" s="6">
        <f>'Final (ha)'!K133</f>
        <v>48595.007700000002</v>
      </c>
      <c r="J133" s="6">
        <f>'Final (ha)'!J133*2.471044</f>
        <v>47455.160050120801</v>
      </c>
      <c r="K133" s="6">
        <f>'Final (ha)'!K133*2.471044</f>
        <v>120080.4022070388</v>
      </c>
      <c r="L133" s="6">
        <f>'Final (ha)'!L133*2.471044</f>
        <v>4407.7566114676001</v>
      </c>
      <c r="M133" s="6">
        <f>'Final (ha)'!M133*2.471044</f>
        <v>0</v>
      </c>
      <c r="N133" s="6">
        <f>'Final (ha)'!N133*2.471044</f>
        <v>331.49895414960002</v>
      </c>
      <c r="O133" s="6">
        <f>'Final (ha)'!O133*2.471044</f>
        <v>13.6221242588</v>
      </c>
      <c r="P133" s="6">
        <f>'Final (ha)'!P133*2.471044</f>
        <v>265.12004049080002</v>
      </c>
      <c r="Q133" s="6">
        <f>'Final (ha)'!Q133*2.471044</f>
        <v>617.53885314440004</v>
      </c>
      <c r="R133" s="6">
        <f>'Final (ha)'!R133*2.471044</f>
        <v>0</v>
      </c>
      <c r="S133" s="6">
        <f>'Final (ha)'!S133*2.471044</f>
        <v>791.21815751960003</v>
      </c>
      <c r="T133" s="6">
        <f>'Final (ha)'!T133*2.471044</f>
        <v>68.574930461600005</v>
      </c>
      <c r="U133" s="6">
        <f>'Final (ha)'!U133*2.471044</f>
        <v>0</v>
      </c>
      <c r="V133" s="6">
        <f>'Final (ha)'!V133*2.471044</f>
        <v>0</v>
      </c>
      <c r="W133" s="6">
        <f>'Final (ha)'!W133*2.471044</f>
        <v>18.895579259199998</v>
      </c>
      <c r="X133" s="6">
        <f>'Final (ha)'!X133*2.471044</f>
        <v>3467.5256049896002</v>
      </c>
      <c r="Y133" s="6">
        <f>'Final (ha)'!Y133*2.471044</f>
        <v>8.9266464499999998</v>
      </c>
      <c r="Z133" s="6">
        <f>'Final (ha)'!Z133*2.471044</f>
        <v>58828.993311613995</v>
      </c>
      <c r="AA133" s="6">
        <f>'Final (ha)'!AA133*2.471044</f>
        <v>0</v>
      </c>
      <c r="AB133" s="6">
        <f>'Final (ha)'!AB133*2.471044</f>
        <v>0</v>
      </c>
      <c r="AC133" s="6">
        <f>'Final (ha)'!AC133*2.471044</f>
        <v>932.86877798440003</v>
      </c>
      <c r="AD133" s="6">
        <f>'Final (ha)'!AD133*2.471044</f>
        <v>0</v>
      </c>
      <c r="AE133" s="6">
        <f>'Final (ha)'!AE133*2.471044</f>
        <v>119.28964909999999</v>
      </c>
      <c r="AF133" s="6">
        <f>'Final (ha)'!AF133*2.471044</f>
        <v>17.399609221600002</v>
      </c>
      <c r="AG133" s="6">
        <f>'Final (ha)'!AG133*2.471044</f>
        <v>93183.483139870004</v>
      </c>
      <c r="AH133" s="6">
        <f>'Final (ha)'!AH133*2.471044</f>
        <v>251.7049897192</v>
      </c>
      <c r="AI133" s="7"/>
      <c r="AJ133" s="15">
        <f t="shared" si="6"/>
        <v>330859.97923686006</v>
      </c>
      <c r="AK133" s="15">
        <f t="shared" si="7"/>
        <v>237676.49609699007</v>
      </c>
      <c r="AL133" s="6" t="str">
        <f t="shared" si="8"/>
        <v>FairfieldRaster 1</v>
      </c>
    </row>
    <row r="134" spans="1:38" s="6" customFormat="1" x14ac:dyDescent="0.25">
      <c r="A134" s="6">
        <f>'Final (ha)'!A134</f>
        <v>2055</v>
      </c>
      <c r="B134" s="6" t="str">
        <f>'Final (ha)'!B134</f>
        <v>Raster 1</v>
      </c>
      <c r="C134" s="6" t="str">
        <f>'Final (ha)'!C134</f>
        <v>Fairfield</v>
      </c>
      <c r="D134" s="6" t="str">
        <f>'Final (ha)'!D134</f>
        <v>Southwest Coast</v>
      </c>
      <c r="E134" s="6" t="str">
        <f>'Final (ha)'!E134</f>
        <v>Fairfield</v>
      </c>
      <c r="F134" s="6" t="str">
        <f>'Final (ha)'!F134</f>
        <v>Fixed</v>
      </c>
      <c r="G134" s="6" t="str">
        <f>'Final (ha)'!G134</f>
        <v>NYS 1M by 2100</v>
      </c>
      <c r="H134" s="6" t="str">
        <f>'Final (ha)'!H134</f>
        <v>Protect None</v>
      </c>
      <c r="I134" s="6">
        <f>'Final (ha)'!K134</f>
        <v>48505.411699999997</v>
      </c>
      <c r="J134" s="6">
        <f>'Final (ha)'!J134*2.471044</f>
        <v>47134.545303478008</v>
      </c>
      <c r="K134" s="6">
        <f>'Final (ha)'!K134*2.471044</f>
        <v>119859.0065488148</v>
      </c>
      <c r="L134" s="6">
        <f>'Final (ha)'!L134*2.471044</f>
        <v>4404.4703700520004</v>
      </c>
      <c r="M134" s="6">
        <f>'Final (ha)'!M134*2.471044</f>
        <v>0</v>
      </c>
      <c r="N134" s="6">
        <f>'Final (ha)'!N134*2.471044</f>
        <v>327.29002490439996</v>
      </c>
      <c r="O134" s="6">
        <f>'Final (ha)'!O134*2.471044</f>
        <v>13.1491664372</v>
      </c>
      <c r="P134" s="6">
        <f>'Final (ha)'!P134*2.471044</f>
        <v>448.40725814679996</v>
      </c>
      <c r="Q134" s="6">
        <f>'Final (ha)'!Q134*2.471044</f>
        <v>719.52847609600008</v>
      </c>
      <c r="R134" s="6">
        <f>'Final (ha)'!R134*2.471044</f>
        <v>0</v>
      </c>
      <c r="S134" s="6">
        <f>'Final (ha)'!S134*2.471044</f>
        <v>780.58822044039994</v>
      </c>
      <c r="T134" s="6">
        <f>'Final (ha)'!T134*2.471044</f>
        <v>66.531377073599998</v>
      </c>
      <c r="U134" s="6">
        <f>'Final (ha)'!U134*2.471044</f>
        <v>0</v>
      </c>
      <c r="V134" s="6">
        <f>'Final (ha)'!V134*2.471044</f>
        <v>0</v>
      </c>
      <c r="W134" s="6">
        <f>'Final (ha)'!W134*2.471044</f>
        <v>18.749787663199999</v>
      </c>
      <c r="X134" s="6">
        <f>'Final (ha)'!X134*2.471044</f>
        <v>3465.5500053115998</v>
      </c>
      <c r="Y134" s="6">
        <f>'Final (ha)'!Y134*2.471044</f>
        <v>6.9683440799999996</v>
      </c>
      <c r="Z134" s="6">
        <f>'Final (ha)'!Z134*2.471044</f>
        <v>58854.136184313997</v>
      </c>
      <c r="AA134" s="6">
        <f>'Final (ha)'!AA134*2.471044</f>
        <v>0</v>
      </c>
      <c r="AB134" s="6">
        <f>'Final (ha)'!AB134*2.471044</f>
        <v>0</v>
      </c>
      <c r="AC134" s="6">
        <f>'Final (ha)'!AC134*2.471044</f>
        <v>868.98907822719991</v>
      </c>
      <c r="AD134" s="6">
        <f>'Final (ha)'!AD134*2.471044</f>
        <v>0</v>
      </c>
      <c r="AE134" s="6">
        <f>'Final (ha)'!AE134*2.471044</f>
        <v>119.28964909999999</v>
      </c>
      <c r="AF134" s="6">
        <f>'Final (ha)'!AF134*2.471044</f>
        <v>16.9765664888</v>
      </c>
      <c r="AG134" s="6">
        <f>'Final (ha)'!AG134*2.471044</f>
        <v>93183.483139870004</v>
      </c>
      <c r="AH134" s="6">
        <f>'Final (ha)'!AH134*2.471044</f>
        <v>572.31973636199996</v>
      </c>
      <c r="AI134" s="7"/>
      <c r="AJ134" s="15">
        <f t="shared" si="6"/>
        <v>330859.97923686</v>
      </c>
      <c r="AK134" s="15">
        <f t="shared" si="7"/>
        <v>237676.49609699001</v>
      </c>
      <c r="AL134" s="6" t="str">
        <f t="shared" si="8"/>
        <v>FairfieldRaster 1</v>
      </c>
    </row>
    <row r="135" spans="1:38" s="6" customFormat="1" x14ac:dyDescent="0.25">
      <c r="A135" s="6">
        <f>'Final (ha)'!A135</f>
        <v>2070</v>
      </c>
      <c r="B135" s="6" t="str">
        <f>'Final (ha)'!B135</f>
        <v>Raster 1</v>
      </c>
      <c r="C135" s="6" t="str">
        <f>'Final (ha)'!C135</f>
        <v>Fairfield</v>
      </c>
      <c r="D135" s="6" t="str">
        <f>'Final (ha)'!D135</f>
        <v>Southwest Coast</v>
      </c>
      <c r="E135" s="6" t="str">
        <f>'Final (ha)'!E135</f>
        <v>Fairfield</v>
      </c>
      <c r="F135" s="6" t="str">
        <f>'Final (ha)'!F135</f>
        <v>Fixed</v>
      </c>
      <c r="G135" s="6" t="str">
        <f>'Final (ha)'!G135</f>
        <v>NYS 1M by 2100</v>
      </c>
      <c r="H135" s="6" t="str">
        <f>'Final (ha)'!H135</f>
        <v>Protect None</v>
      </c>
      <c r="I135" s="6">
        <f>'Final (ha)'!K135</f>
        <v>48389.771399999998</v>
      </c>
      <c r="J135" s="6">
        <f>'Final (ha)'!J135*2.471044</f>
        <v>46579.724759410805</v>
      </c>
      <c r="K135" s="6">
        <f>'Final (ha)'!K135*2.471044</f>
        <v>119573.25427934159</v>
      </c>
      <c r="L135" s="6">
        <f>'Final (ha)'!L135*2.471044</f>
        <v>4379.4411653759998</v>
      </c>
      <c r="M135" s="6">
        <f>'Final (ha)'!M135*2.471044</f>
        <v>0</v>
      </c>
      <c r="N135" s="6">
        <f>'Final (ha)'!N135*2.471044</f>
        <v>301.9919706412</v>
      </c>
      <c r="O135" s="6">
        <f>'Final (ha)'!O135*2.471044</f>
        <v>12.1162700452</v>
      </c>
      <c r="P135" s="6">
        <f>'Final (ha)'!P135*2.471044</f>
        <v>641.72345498120001</v>
      </c>
      <c r="Q135" s="6">
        <f>'Final (ha)'!Q135*2.471044</f>
        <v>957.45270053160004</v>
      </c>
      <c r="R135" s="6">
        <f>'Final (ha)'!R135*2.471044</f>
        <v>0</v>
      </c>
      <c r="S135" s="6">
        <f>'Final (ha)'!S135*2.471044</f>
        <v>757.22301679399993</v>
      </c>
      <c r="T135" s="6">
        <f>'Final (ha)'!T135*2.471044</f>
        <v>67.861540058800003</v>
      </c>
      <c r="U135" s="6">
        <f>'Final (ha)'!U135*2.471044</f>
        <v>0</v>
      </c>
      <c r="V135" s="6">
        <f>'Final (ha)'!V135*2.471044</f>
        <v>0</v>
      </c>
      <c r="W135" s="6">
        <f>'Final (ha)'!W135*2.471044</f>
        <v>18.4248453772</v>
      </c>
      <c r="X135" s="6">
        <f>'Final (ha)'!X135*2.471044</f>
        <v>3442.8915202491999</v>
      </c>
      <c r="Y135" s="6">
        <f>'Final (ha)'!Y135*2.471044</f>
        <v>4.8988447299999995</v>
      </c>
      <c r="Z135" s="6">
        <f>'Final (ha)'!Z135*2.471044</f>
        <v>58917.135698198399</v>
      </c>
      <c r="AA135" s="6">
        <f>'Final (ha)'!AA135*2.471044</f>
        <v>0</v>
      </c>
      <c r="AB135" s="6">
        <f>'Final (ha)'!AB135*2.471044</f>
        <v>0</v>
      </c>
      <c r="AC135" s="6">
        <f>'Final (ha)'!AC135*2.471044</f>
        <v>759.60856267160011</v>
      </c>
      <c r="AD135" s="6">
        <f>'Final (ha)'!AD135*2.471044</f>
        <v>0</v>
      </c>
      <c r="AE135" s="6">
        <f>'Final (ha)'!AE135*2.471044</f>
        <v>119.28964909999999</v>
      </c>
      <c r="AF135" s="6">
        <f>'Final (ha)'!AF135*2.471044</f>
        <v>16.317539054000001</v>
      </c>
      <c r="AG135" s="6">
        <f>'Final (ha)'!AG135*2.471044</f>
        <v>93183.483139870004</v>
      </c>
      <c r="AH135" s="6">
        <f>'Final (ha)'!AH135*2.471044</f>
        <v>1127.1402804291999</v>
      </c>
      <c r="AI135" s="7"/>
      <c r="AJ135" s="15">
        <f t="shared" si="6"/>
        <v>330859.97923686</v>
      </c>
      <c r="AK135" s="15">
        <f t="shared" si="7"/>
        <v>237676.49609699001</v>
      </c>
      <c r="AL135" s="6" t="str">
        <f t="shared" si="8"/>
        <v>FairfieldRaster 1</v>
      </c>
    </row>
    <row r="136" spans="1:38" s="6" customFormat="1" x14ac:dyDescent="0.25">
      <c r="A136" s="6">
        <f>'Final (ha)'!A136</f>
        <v>2085</v>
      </c>
      <c r="B136" s="6" t="str">
        <f>'Final (ha)'!B136</f>
        <v>Raster 1</v>
      </c>
      <c r="C136" s="6" t="str">
        <f>'Final (ha)'!C136</f>
        <v>Fairfield</v>
      </c>
      <c r="D136" s="6" t="str">
        <f>'Final (ha)'!D136</f>
        <v>Southwest Coast</v>
      </c>
      <c r="E136" s="6" t="str">
        <f>'Final (ha)'!E136</f>
        <v>Fairfield</v>
      </c>
      <c r="F136" s="6" t="str">
        <f>'Final (ha)'!F136</f>
        <v>Fixed</v>
      </c>
      <c r="G136" s="6" t="str">
        <f>'Final (ha)'!G136</f>
        <v>NYS 1M by 2100</v>
      </c>
      <c r="H136" s="6" t="str">
        <f>'Final (ha)'!H136</f>
        <v>Protect None</v>
      </c>
      <c r="I136" s="6">
        <f>'Final (ha)'!K136</f>
        <v>48280.4571</v>
      </c>
      <c r="J136" s="6">
        <f>'Final (ha)'!J136*2.471044</f>
        <v>45920.614297532396</v>
      </c>
      <c r="K136" s="6">
        <f>'Final (ha)'!K136*2.471044</f>
        <v>119303.13383421241</v>
      </c>
      <c r="L136" s="6">
        <f>'Final (ha)'!L136*2.471044</f>
        <v>4347.0781492124006</v>
      </c>
      <c r="M136" s="6">
        <f>'Final (ha)'!M136*2.471044</f>
        <v>0</v>
      </c>
      <c r="N136" s="6">
        <f>'Final (ha)'!N136*2.471044</f>
        <v>301.19530605559999</v>
      </c>
      <c r="O136" s="6">
        <f>'Final (ha)'!O136*2.471044</f>
        <v>10.7989564888</v>
      </c>
      <c r="P136" s="6">
        <f>'Final (ha)'!P136*2.471044</f>
        <v>695.45778938759997</v>
      </c>
      <c r="Q136" s="6">
        <f>'Final (ha)'!Q136*2.471044</f>
        <v>1469.7285387376</v>
      </c>
      <c r="R136" s="6">
        <f>'Final (ha)'!R136*2.471044</f>
        <v>0</v>
      </c>
      <c r="S136" s="6">
        <f>'Final (ha)'!S136*2.471044</f>
        <v>716.22246632839995</v>
      </c>
      <c r="T136" s="6">
        <f>'Final (ha)'!T136*2.471044</f>
        <v>69.540367352399997</v>
      </c>
      <c r="U136" s="6">
        <f>'Final (ha)'!U136*2.471044</f>
        <v>0</v>
      </c>
      <c r="V136" s="6">
        <f>'Final (ha)'!V136*2.471044</f>
        <v>0</v>
      </c>
      <c r="W136" s="6">
        <f>'Final (ha)'!W136*2.471044</f>
        <v>17.915316104399999</v>
      </c>
      <c r="X136" s="6">
        <f>'Final (ha)'!X136*2.471044</f>
        <v>3426.5035564412001</v>
      </c>
      <c r="Y136" s="6">
        <f>'Final (ha)'!Y136*2.471044</f>
        <v>3.7683420999999999</v>
      </c>
      <c r="Z136" s="6">
        <f>'Final (ha)'!Z136*2.471044</f>
        <v>58994.183838536002</v>
      </c>
      <c r="AA136" s="6">
        <f>'Final (ha)'!AA136*2.471044</f>
        <v>0</v>
      </c>
      <c r="AB136" s="6">
        <f>'Final (ha)'!AB136*2.471044</f>
        <v>0</v>
      </c>
      <c r="AC136" s="6">
        <f>'Final (ha)'!AC136*2.471044</f>
        <v>479.49743954600001</v>
      </c>
      <c r="AD136" s="6">
        <f>'Final (ha)'!AD136*2.471044</f>
        <v>0</v>
      </c>
      <c r="AE136" s="6">
        <f>'Final (ha)'!AE136*2.471044</f>
        <v>119.28964909999999</v>
      </c>
      <c r="AF136" s="6">
        <f>'Final (ha)'!AF136*2.471044</f>
        <v>15.318001755999999</v>
      </c>
      <c r="AG136" s="6">
        <f>'Final (ha)'!AG136*2.471044</f>
        <v>93183.483139870004</v>
      </c>
      <c r="AH136" s="6">
        <f>'Final (ha)'!AH136*2.471044</f>
        <v>1786.2507423075999</v>
      </c>
      <c r="AI136" s="7"/>
      <c r="AJ136" s="15">
        <f t="shared" si="6"/>
        <v>330859.97973106883</v>
      </c>
      <c r="AK136" s="15">
        <f t="shared" si="7"/>
        <v>237676.49659119884</v>
      </c>
      <c r="AL136" s="6" t="str">
        <f t="shared" si="8"/>
        <v>FairfieldRaster 1</v>
      </c>
    </row>
    <row r="137" spans="1:38" s="6" customFormat="1" x14ac:dyDescent="0.25">
      <c r="A137" s="6">
        <f>'Final (ha)'!A137</f>
        <v>2100</v>
      </c>
      <c r="B137" s="6" t="str">
        <f>'Final (ha)'!B137</f>
        <v>Raster 1</v>
      </c>
      <c r="C137" s="6" t="str">
        <f>'Final (ha)'!C137</f>
        <v>Fairfield</v>
      </c>
      <c r="D137" s="6" t="str">
        <f>'Final (ha)'!D137</f>
        <v>Southwest Coast</v>
      </c>
      <c r="E137" s="6" t="str">
        <f>'Final (ha)'!E137</f>
        <v>Fairfield</v>
      </c>
      <c r="F137" s="6" t="str">
        <f>'Final (ha)'!F137</f>
        <v>Fixed</v>
      </c>
      <c r="G137" s="6" t="str">
        <f>'Final (ha)'!G137</f>
        <v>NYS 1M by 2100</v>
      </c>
      <c r="H137" s="6" t="str">
        <f>'Final (ha)'!H137</f>
        <v>Protect None</v>
      </c>
      <c r="I137" s="6">
        <f>'Final (ha)'!K137</f>
        <v>48142.637000000002</v>
      </c>
      <c r="J137" s="6">
        <f>'Final (ha)'!J137*2.471044</f>
        <v>45178.722626132003</v>
      </c>
      <c r="K137" s="6">
        <f>'Final (ha)'!K137*2.471044</f>
        <v>118962.57430302801</v>
      </c>
      <c r="L137" s="6">
        <f>'Final (ha)'!L137*2.471044</f>
        <v>4332.5953603283997</v>
      </c>
      <c r="M137" s="6">
        <f>'Final (ha)'!M137*2.471044</f>
        <v>0</v>
      </c>
      <c r="N137" s="6">
        <f>'Final (ha)'!N137*2.471044</f>
        <v>298.59057857520003</v>
      </c>
      <c r="O137" s="6">
        <f>'Final (ha)'!O137*2.471044</f>
        <v>9.2893957092000008</v>
      </c>
      <c r="P137" s="6">
        <f>'Final (ha)'!P137*2.471044</f>
        <v>811.84593862279996</v>
      </c>
      <c r="Q137" s="6">
        <f>'Final (ha)'!Q137*2.471044</f>
        <v>1960.8507576771999</v>
      </c>
      <c r="R137" s="6">
        <f>'Final (ha)'!R137*2.471044</f>
        <v>0</v>
      </c>
      <c r="S137" s="6">
        <f>'Final (ha)'!S137*2.471044</f>
        <v>665.40050438040009</v>
      </c>
      <c r="T137" s="6">
        <f>'Final (ha)'!T137*2.471044</f>
        <v>76.545529987999998</v>
      </c>
      <c r="U137" s="6">
        <f>'Final (ha)'!U137*2.471044</f>
        <v>0</v>
      </c>
      <c r="V137" s="6">
        <f>'Final (ha)'!V137*2.471044</f>
        <v>0</v>
      </c>
      <c r="W137" s="6">
        <f>'Final (ha)'!W137*2.471044</f>
        <v>17.269385202799999</v>
      </c>
      <c r="X137" s="6">
        <f>'Final (ha)'!X137*2.471044</f>
        <v>3420.75269574</v>
      </c>
      <c r="Y137" s="6">
        <f>'Final (ha)'!Y137*2.471044</f>
        <v>3.5830137999999998</v>
      </c>
      <c r="Z137" s="6">
        <f>'Final (ha)'!Z137*2.471044</f>
        <v>59069.508919892403</v>
      </c>
      <c r="AA137" s="6">
        <f>'Final (ha)'!AA137*2.471044</f>
        <v>0</v>
      </c>
      <c r="AB137" s="6">
        <f>'Final (ha)'!AB137*2.471044</f>
        <v>0</v>
      </c>
      <c r="AC137" s="6">
        <f>'Final (ha)'!AC137*2.471044</f>
        <v>207.29489274240001</v>
      </c>
      <c r="AD137" s="6">
        <f>'Final (ha)'!AD137*2.471044</f>
        <v>0</v>
      </c>
      <c r="AE137" s="6">
        <f>'Final (ha)'!AE137*2.471044</f>
        <v>119.28964909999999</v>
      </c>
      <c r="AF137" s="6">
        <f>'Final (ha)'!AF137*2.471044</f>
        <v>14.239885258799999</v>
      </c>
      <c r="AG137" s="6">
        <f>'Final (ha)'!AG137*2.471044</f>
        <v>93183.483139870004</v>
      </c>
      <c r="AH137" s="6">
        <f>'Final (ha)'!AH137*2.471044</f>
        <v>2528.1424137079998</v>
      </c>
      <c r="AI137" s="7"/>
      <c r="AJ137" s="15">
        <f t="shared" si="6"/>
        <v>330859.97898975562</v>
      </c>
      <c r="AK137" s="15">
        <f t="shared" si="7"/>
        <v>237676.49584988563</v>
      </c>
      <c r="AL137" s="6" t="str">
        <f t="shared" si="8"/>
        <v>FairfieldRaster 1</v>
      </c>
    </row>
    <row r="138" spans="1:38" s="6" customFormat="1" x14ac:dyDescent="0.25">
      <c r="A138" s="6">
        <f>'Final (ha)'!A138</f>
        <v>0</v>
      </c>
      <c r="B138" s="6" t="str">
        <f>'Final (ha)'!B138</f>
        <v>Raster 2</v>
      </c>
      <c r="C138" s="6" t="str">
        <f>'Final (ha)'!C138</f>
        <v>Fairfield</v>
      </c>
      <c r="D138" s="6" t="str">
        <f>'Final (ha)'!D138</f>
        <v>Housatonic</v>
      </c>
      <c r="E138" s="6" t="str">
        <f>'Final (ha)'!E138</f>
        <v>Fairfield</v>
      </c>
      <c r="F138" s="6" t="str">
        <f>'Final (ha)'!F138</f>
        <v>Fixed</v>
      </c>
      <c r="G138" s="6" t="str">
        <f>'Final (ha)'!G138</f>
        <v>NYS 1M by 2100</v>
      </c>
      <c r="H138" s="6" t="str">
        <f>'Final (ha)'!H138</f>
        <v>Protect None</v>
      </c>
      <c r="I138" s="6">
        <f>'Final (ha)'!K138</f>
        <v>1507.2</v>
      </c>
      <c r="J138" s="6">
        <f>'Final (ha)'!J138*2.471044</f>
        <v>3903.2672800099999</v>
      </c>
      <c r="K138" s="6">
        <f>'Final (ha)'!K138*2.471044</f>
        <v>3724.3575168000002</v>
      </c>
      <c r="L138" s="6">
        <f>'Final (ha)'!L138*2.471044</f>
        <v>193.92135551000001</v>
      </c>
      <c r="M138" s="6">
        <f>'Final (ha)'!M138*2.471044</f>
        <v>0</v>
      </c>
      <c r="N138" s="6">
        <f>'Final (ha)'!N138*2.471044</f>
        <v>14.820086389999998</v>
      </c>
      <c r="O138" s="6">
        <f>'Final (ha)'!O138*2.471044</f>
        <v>11.86718881</v>
      </c>
      <c r="P138" s="6">
        <f>'Final (ha)'!P138*2.471044</f>
        <v>0</v>
      </c>
      <c r="Q138" s="6">
        <f>'Final (ha)'!Q138*2.471044</f>
        <v>39.864117329999999</v>
      </c>
      <c r="R138" s="6">
        <f>'Final (ha)'!R138*2.471044</f>
        <v>0</v>
      </c>
      <c r="S138" s="6">
        <f>'Final (ha)'!S138*2.471044</f>
        <v>125.52285759</v>
      </c>
      <c r="T138" s="6">
        <f>'Final (ha)'!T138*2.471044</f>
        <v>0</v>
      </c>
      <c r="U138" s="6">
        <f>'Final (ha)'!U138*2.471044</f>
        <v>0</v>
      </c>
      <c r="V138" s="6">
        <f>'Final (ha)'!V138*2.471044</f>
        <v>0</v>
      </c>
      <c r="W138" s="6">
        <f>'Final (ha)'!W138*2.471044</f>
        <v>0</v>
      </c>
      <c r="X138" s="6">
        <f>'Final (ha)'!X138*2.471044</f>
        <v>71.03633739</v>
      </c>
      <c r="Y138" s="6">
        <f>'Final (ha)'!Y138*2.471044</f>
        <v>4.1945971899999996</v>
      </c>
      <c r="Z138" s="6">
        <f>'Final (ha)'!Z138*2.471044</f>
        <v>913.46465787</v>
      </c>
      <c r="AA138" s="6">
        <f>'Final (ha)'!AA138*2.471044</f>
        <v>0</v>
      </c>
      <c r="AB138" s="6">
        <f>'Final (ha)'!AB138*2.471044</f>
        <v>0</v>
      </c>
      <c r="AC138" s="6">
        <f>'Final (ha)'!AC138*2.471044</f>
        <v>180.26883741</v>
      </c>
      <c r="AD138" s="6">
        <f>'Final (ha)'!AD138*2.471044</f>
        <v>0</v>
      </c>
      <c r="AE138" s="6">
        <f>'Final (ha)'!AE138*2.471044</f>
        <v>0</v>
      </c>
      <c r="AF138" s="6">
        <f>'Final (ha)'!AF138*2.471044</f>
        <v>4.5899642299999996</v>
      </c>
      <c r="AG138" s="6">
        <f>'Final (ha)'!AG138*2.471044</f>
        <v>3909.1545423399998</v>
      </c>
      <c r="AH138" s="6">
        <f>'Final (ha)'!AH138*2.471044</f>
        <v>0</v>
      </c>
      <c r="AI138" s="7"/>
      <c r="AJ138" s="15">
        <f t="shared" si="6"/>
        <v>13096.329338869999</v>
      </c>
      <c r="AK138" s="15">
        <f t="shared" si="7"/>
        <v>9187.1747965299983</v>
      </c>
      <c r="AL138" s="6" t="str">
        <f t="shared" si="8"/>
        <v>FairfieldRaster 2</v>
      </c>
    </row>
    <row r="139" spans="1:38" s="6" customFormat="1" x14ac:dyDescent="0.25">
      <c r="A139" s="6">
        <f>'Final (ha)'!A139</f>
        <v>2010</v>
      </c>
      <c r="B139" s="6" t="str">
        <f>'Final (ha)'!B139</f>
        <v>Raster 2</v>
      </c>
      <c r="C139" s="6" t="str">
        <f>'Final (ha)'!C139</f>
        <v>Fairfield</v>
      </c>
      <c r="D139" s="6" t="str">
        <f>'Final (ha)'!D139</f>
        <v>Housatonic</v>
      </c>
      <c r="E139" s="6" t="str">
        <f>'Final (ha)'!E139</f>
        <v>Fairfield</v>
      </c>
      <c r="F139" s="6" t="str">
        <f>'Final (ha)'!F139</f>
        <v>Fixed</v>
      </c>
      <c r="G139" s="6" t="str">
        <f>'Final (ha)'!G139</f>
        <v>NYS 1M by 2100</v>
      </c>
      <c r="H139" s="6" t="str">
        <f>'Final (ha)'!H139</f>
        <v>Protect None</v>
      </c>
      <c r="I139" s="6">
        <f>'Final (ha)'!K139</f>
        <v>1497.2460000000001</v>
      </c>
      <c r="J139" s="6">
        <f>'Final (ha)'!J139*2.471044</f>
        <v>3881.8690273876</v>
      </c>
      <c r="K139" s="6">
        <f>'Final (ha)'!K139*2.471044</f>
        <v>3699.7607448240001</v>
      </c>
      <c r="L139" s="6">
        <f>'Final (ha)'!L139*2.471044</f>
        <v>193.92135551000001</v>
      </c>
      <c r="M139" s="6">
        <f>'Final (ha)'!M139*2.471044</f>
        <v>0</v>
      </c>
      <c r="N139" s="6">
        <f>'Final (ha)'!N139*2.471044</f>
        <v>14.6115302764</v>
      </c>
      <c r="O139" s="6">
        <f>'Final (ha)'!O139*2.471044</f>
        <v>10.380855843999999</v>
      </c>
      <c r="P139" s="6">
        <f>'Final (ha)'!P139*2.471044</f>
        <v>24.8053280896</v>
      </c>
      <c r="Q139" s="6">
        <f>'Final (ha)'!Q139*2.471044</f>
        <v>42.164412189600007</v>
      </c>
      <c r="R139" s="6">
        <f>'Final (ha)'!R139*2.471044</f>
        <v>0</v>
      </c>
      <c r="S139" s="6">
        <f>'Final (ha)'!S139*2.471044</f>
        <v>125.52285759</v>
      </c>
      <c r="T139" s="6">
        <f>'Final (ha)'!T139*2.471044</f>
        <v>0.50903506399999998</v>
      </c>
      <c r="U139" s="6">
        <f>'Final (ha)'!U139*2.471044</f>
        <v>0</v>
      </c>
      <c r="V139" s="6">
        <f>'Final (ha)'!V139*2.471044</f>
        <v>0</v>
      </c>
      <c r="W139" s="6">
        <f>'Final (ha)'!W139*2.471044</f>
        <v>0</v>
      </c>
      <c r="X139" s="6">
        <f>'Final (ha)'!X139*2.471044</f>
        <v>48.728987679999996</v>
      </c>
      <c r="Y139" s="6">
        <f>'Final (ha)'!Y139*2.471044</f>
        <v>1.8347501700000002</v>
      </c>
      <c r="Z139" s="6">
        <f>'Final (ha)'!Z139*2.471044</f>
        <v>938.1318546</v>
      </c>
      <c r="AA139" s="6">
        <f>'Final (ha)'!AA139*2.471044</f>
        <v>0</v>
      </c>
      <c r="AB139" s="6">
        <f>'Final (ha)'!AB139*2.471044</f>
        <v>0</v>
      </c>
      <c r="AC139" s="6">
        <f>'Final (ha)'!AC139*2.471044</f>
        <v>179.77759386279999</v>
      </c>
      <c r="AD139" s="6">
        <f>'Final (ha)'!AD139*2.471044</f>
        <v>0</v>
      </c>
      <c r="AE139" s="6">
        <f>'Final (ha)'!AE139*2.471044</f>
        <v>0</v>
      </c>
      <c r="AF139" s="6">
        <f>'Final (ha)'!AF139*2.471044</f>
        <v>3.7582108195999999</v>
      </c>
      <c r="AG139" s="6">
        <f>'Final (ha)'!AG139*2.471044</f>
        <v>3909.1545423399998</v>
      </c>
      <c r="AH139" s="6">
        <f>'Final (ha)'!AH139*2.471044</f>
        <v>21.398252622399998</v>
      </c>
      <c r="AI139" s="7"/>
      <c r="AJ139" s="15">
        <f t="shared" si="6"/>
        <v>13096.32933887</v>
      </c>
      <c r="AK139" s="15">
        <f t="shared" si="7"/>
        <v>9187.1747965300001</v>
      </c>
      <c r="AL139" s="6" t="str">
        <f t="shared" si="8"/>
        <v>FairfieldRaster 2</v>
      </c>
    </row>
    <row r="140" spans="1:38" s="6" customFormat="1" x14ac:dyDescent="0.25">
      <c r="A140" s="6">
        <f>'Final (ha)'!A140</f>
        <v>2025</v>
      </c>
      <c r="B140" s="6" t="str">
        <f>'Final (ha)'!B140</f>
        <v>Raster 2</v>
      </c>
      <c r="C140" s="6" t="str">
        <f>'Final (ha)'!C140</f>
        <v>Fairfield</v>
      </c>
      <c r="D140" s="6" t="str">
        <f>'Final (ha)'!D140</f>
        <v>Housatonic</v>
      </c>
      <c r="E140" s="6" t="str">
        <f>'Final (ha)'!E140</f>
        <v>Fairfield</v>
      </c>
      <c r="F140" s="6" t="str">
        <f>'Final (ha)'!F140</f>
        <v>Fixed</v>
      </c>
      <c r="G140" s="6" t="str">
        <f>'Final (ha)'!G140</f>
        <v>NYS 1M by 2100</v>
      </c>
      <c r="H140" s="6" t="str">
        <f>'Final (ha)'!H140</f>
        <v>Protect None</v>
      </c>
      <c r="I140" s="6">
        <f>'Final (ha)'!K140</f>
        <v>1496.5630000000001</v>
      </c>
      <c r="J140" s="6">
        <f>'Final (ha)'!J140*2.471044</f>
        <v>3879.1711415484001</v>
      </c>
      <c r="K140" s="6">
        <f>'Final (ha)'!K140*2.471044</f>
        <v>3698.0730217720002</v>
      </c>
      <c r="L140" s="6">
        <f>'Final (ha)'!L140*2.471044</f>
        <v>193.92135551000001</v>
      </c>
      <c r="M140" s="6">
        <f>'Final (ha)'!M140*2.471044</f>
        <v>0</v>
      </c>
      <c r="N140" s="6">
        <f>'Final (ha)'!N140*2.471044</f>
        <v>14.610047649999998</v>
      </c>
      <c r="O140" s="6">
        <f>'Final (ha)'!O140*2.471044</f>
        <v>10.3138905516</v>
      </c>
      <c r="P140" s="6">
        <f>'Final (ha)'!P140*2.471044</f>
        <v>12.070555731200001</v>
      </c>
      <c r="Q140" s="6">
        <f>'Final (ha)'!Q140*2.471044</f>
        <v>58.549657849199995</v>
      </c>
      <c r="R140" s="6">
        <f>'Final (ha)'!R140*2.471044</f>
        <v>0</v>
      </c>
      <c r="S140" s="6">
        <f>'Final (ha)'!S140*2.471044</f>
        <v>125.5196452328</v>
      </c>
      <c r="T140" s="6">
        <f>'Final (ha)'!T140*2.471044</f>
        <v>0.49692694840000001</v>
      </c>
      <c r="U140" s="6">
        <f>'Final (ha)'!U140*2.471044</f>
        <v>0</v>
      </c>
      <c r="V140" s="6">
        <f>'Final (ha)'!V140*2.471044</f>
        <v>0</v>
      </c>
      <c r="W140" s="6">
        <f>'Final (ha)'!W140*2.471044</f>
        <v>0</v>
      </c>
      <c r="X140" s="6">
        <f>'Final (ha)'!X140*2.471044</f>
        <v>48.728987679999996</v>
      </c>
      <c r="Y140" s="6">
        <f>'Final (ha)'!Y140*2.471044</f>
        <v>0.51891924</v>
      </c>
      <c r="Z140" s="6">
        <f>'Final (ha)'!Z140*2.471044</f>
        <v>939.46448862919999</v>
      </c>
      <c r="AA140" s="6">
        <f>'Final (ha)'!AA140*2.471044</f>
        <v>0</v>
      </c>
      <c r="AB140" s="6">
        <f>'Final (ha)'!AB140*2.471044</f>
        <v>0</v>
      </c>
      <c r="AC140" s="6">
        <f>'Final (ha)'!AC140*2.471044</f>
        <v>178.01549238639998</v>
      </c>
      <c r="AD140" s="6">
        <f>'Final (ha)'!AD140*2.471044</f>
        <v>0</v>
      </c>
      <c r="AE140" s="6">
        <f>'Final (ha)'!AE140*2.471044</f>
        <v>0</v>
      </c>
      <c r="AF140" s="6">
        <f>'Final (ha)'!AF140*2.471044</f>
        <v>3.6245273392000001</v>
      </c>
      <c r="AG140" s="6">
        <f>'Final (ha)'!AG140*2.471044</f>
        <v>3909.1545423399998</v>
      </c>
      <c r="AH140" s="6">
        <f>'Final (ha)'!AH140*2.471044</f>
        <v>24.096138461600003</v>
      </c>
      <c r="AI140" s="7"/>
      <c r="AJ140" s="15">
        <f t="shared" si="6"/>
        <v>13096.329338869999</v>
      </c>
      <c r="AK140" s="15">
        <f t="shared" si="7"/>
        <v>9187.1747965299983</v>
      </c>
      <c r="AL140" s="6" t="str">
        <f t="shared" si="8"/>
        <v>FairfieldRaster 2</v>
      </c>
    </row>
    <row r="141" spans="1:38" s="6" customFormat="1" x14ac:dyDescent="0.25">
      <c r="A141" s="6">
        <f>'Final (ha)'!A141</f>
        <v>2040</v>
      </c>
      <c r="B141" s="6" t="str">
        <f>'Final (ha)'!B141</f>
        <v>Raster 2</v>
      </c>
      <c r="C141" s="6" t="str">
        <f>'Final (ha)'!C141</f>
        <v>Fairfield</v>
      </c>
      <c r="D141" s="6" t="str">
        <f>'Final (ha)'!D141</f>
        <v>Housatonic</v>
      </c>
      <c r="E141" s="6" t="str">
        <f>'Final (ha)'!E141</f>
        <v>Fairfield</v>
      </c>
      <c r="F141" s="6" t="str">
        <f>'Final (ha)'!F141</f>
        <v>Fixed</v>
      </c>
      <c r="G141" s="6" t="str">
        <f>'Final (ha)'!G141</f>
        <v>NYS 1M by 2100</v>
      </c>
      <c r="H141" s="6" t="str">
        <f>'Final (ha)'!H141</f>
        <v>Protect None</v>
      </c>
      <c r="I141" s="6">
        <f>'Final (ha)'!K141</f>
        <v>1492.8357000000001</v>
      </c>
      <c r="J141" s="6">
        <f>'Final (ha)'!J141*2.471044</f>
        <v>3873.1499486335997</v>
      </c>
      <c r="K141" s="6">
        <f>'Final (ha)'!K141*2.471044</f>
        <v>3688.8626994708002</v>
      </c>
      <c r="L141" s="6">
        <f>'Final (ha)'!L141*2.471044</f>
        <v>193.92135551000001</v>
      </c>
      <c r="M141" s="6">
        <f>'Final (ha)'!M141*2.471044</f>
        <v>0</v>
      </c>
      <c r="N141" s="6">
        <f>'Final (ha)'!N141*2.471044</f>
        <v>14.606341083999999</v>
      </c>
      <c r="O141" s="6">
        <f>'Final (ha)'!O141*2.471044</f>
        <v>9.4801603060000001</v>
      </c>
      <c r="P141" s="6">
        <f>'Final (ha)'!P141*2.471044</f>
        <v>18.322791259999999</v>
      </c>
      <c r="Q141" s="6">
        <f>'Final (ha)'!Q141*2.471044</f>
        <v>62.301196849999997</v>
      </c>
      <c r="R141" s="6">
        <f>'Final (ha)'!R141*2.471044</f>
        <v>0</v>
      </c>
      <c r="S141" s="6">
        <f>'Final (ha)'!S141*2.471044</f>
        <v>118.05239736919999</v>
      </c>
      <c r="T141" s="6">
        <f>'Final (ha)'!T141*2.471044</f>
        <v>0.82878815759999991</v>
      </c>
      <c r="U141" s="6">
        <f>'Final (ha)'!U141*2.471044</f>
        <v>0</v>
      </c>
      <c r="V141" s="6">
        <f>'Final (ha)'!V141*2.471044</f>
        <v>0</v>
      </c>
      <c r="W141" s="6">
        <f>'Final (ha)'!W141*2.471044</f>
        <v>0</v>
      </c>
      <c r="X141" s="6">
        <f>'Final (ha)'!X141*2.471044</f>
        <v>48.537481769999999</v>
      </c>
      <c r="Y141" s="6">
        <f>'Final (ha)'!Y141*2.471044</f>
        <v>0.50038641000000006</v>
      </c>
      <c r="Z141" s="6">
        <f>'Final (ha)'!Z141*2.471044</f>
        <v>947.25346642160002</v>
      </c>
      <c r="AA141" s="6">
        <f>'Final (ha)'!AA141*2.471044</f>
        <v>0</v>
      </c>
      <c r="AB141" s="6">
        <f>'Final (ha)'!AB141*2.471044</f>
        <v>0</v>
      </c>
      <c r="AC141" s="6">
        <f>'Final (ha)'!AC141*2.471044</f>
        <v>177.69549218840001</v>
      </c>
      <c r="AD141" s="6">
        <f>'Final (ha)'!AD141*2.471044</f>
        <v>0</v>
      </c>
      <c r="AE141" s="6">
        <f>'Final (ha)'!AE141*2.471044</f>
        <v>0</v>
      </c>
      <c r="AF141" s="6">
        <f>'Final (ha)'!AF141*2.471044</f>
        <v>3.5449597224000002</v>
      </c>
      <c r="AG141" s="6">
        <f>'Final (ha)'!AG141*2.471044</f>
        <v>3909.1545423399998</v>
      </c>
      <c r="AH141" s="6">
        <f>'Final (ha)'!AH141*2.471044</f>
        <v>30.117331376400003</v>
      </c>
      <c r="AI141" s="7"/>
      <c r="AJ141" s="15">
        <f t="shared" si="6"/>
        <v>13096.329338869999</v>
      </c>
      <c r="AK141" s="15">
        <f t="shared" si="7"/>
        <v>9187.1747965299983</v>
      </c>
      <c r="AL141" s="6" t="str">
        <f t="shared" si="8"/>
        <v>FairfieldRaster 2</v>
      </c>
    </row>
    <row r="142" spans="1:38" s="6" customFormat="1" x14ac:dyDescent="0.25">
      <c r="A142" s="6">
        <f>'Final (ha)'!A142</f>
        <v>2055</v>
      </c>
      <c r="B142" s="6" t="str">
        <f>'Final (ha)'!B142</f>
        <v>Raster 2</v>
      </c>
      <c r="C142" s="6" t="str">
        <f>'Final (ha)'!C142</f>
        <v>Fairfield</v>
      </c>
      <c r="D142" s="6" t="str">
        <f>'Final (ha)'!D142</f>
        <v>Housatonic</v>
      </c>
      <c r="E142" s="6" t="str">
        <f>'Final (ha)'!E142</f>
        <v>Fairfield</v>
      </c>
      <c r="F142" s="6" t="str">
        <f>'Final (ha)'!F142</f>
        <v>Fixed</v>
      </c>
      <c r="G142" s="6" t="str">
        <f>'Final (ha)'!G142</f>
        <v>NYS 1M by 2100</v>
      </c>
      <c r="H142" s="6" t="str">
        <f>'Final (ha)'!H142</f>
        <v>Protect None</v>
      </c>
      <c r="I142" s="6">
        <f>'Final (ha)'!K142</f>
        <v>1489.7056</v>
      </c>
      <c r="J142" s="6">
        <f>'Final (ha)'!J142*2.471044</f>
        <v>3864.3364759988003</v>
      </c>
      <c r="K142" s="6">
        <f>'Final (ha)'!K142*2.471044</f>
        <v>3681.1280846464001</v>
      </c>
      <c r="L142" s="6">
        <f>'Final (ha)'!L142*2.471044</f>
        <v>193.92135551000001</v>
      </c>
      <c r="M142" s="6">
        <f>'Final (ha)'!M142*2.471044</f>
        <v>0</v>
      </c>
      <c r="N142" s="6">
        <f>'Final (ha)'!N142*2.471044</f>
        <v>14.5645804404</v>
      </c>
      <c r="O142" s="6">
        <f>'Final (ha)'!O142*2.471044</f>
        <v>9.1794342512</v>
      </c>
      <c r="P142" s="6">
        <f>'Final (ha)'!P142*2.471044</f>
        <v>22.353311128399998</v>
      </c>
      <c r="Q142" s="6">
        <f>'Final (ha)'!Q142*2.471044</f>
        <v>68.245540296399994</v>
      </c>
      <c r="R142" s="6">
        <f>'Final (ha)'!R142*2.471044</f>
        <v>0</v>
      </c>
      <c r="S142" s="6">
        <f>'Final (ha)'!S142*2.471044</f>
        <v>99.8291891824</v>
      </c>
      <c r="T142" s="6">
        <f>'Final (ha)'!T142*2.471044</f>
        <v>0.73044060639999997</v>
      </c>
      <c r="U142" s="6">
        <f>'Final (ha)'!U142*2.471044</f>
        <v>0</v>
      </c>
      <c r="V142" s="6">
        <f>'Final (ha)'!V142*2.471044</f>
        <v>0</v>
      </c>
      <c r="W142" s="6">
        <f>'Final (ha)'!W142*2.471044</f>
        <v>0</v>
      </c>
      <c r="X142" s="6">
        <f>'Final (ha)'!X142*2.471044</f>
        <v>48.537481769999999</v>
      </c>
      <c r="Y142" s="6">
        <f>'Final (ha)'!Y142*2.471044</f>
        <v>0.3706566</v>
      </c>
      <c r="Z142" s="6">
        <f>'Final (ha)'!Z142*2.471044</f>
        <v>965.83028100479999</v>
      </c>
      <c r="AA142" s="6">
        <f>'Final (ha)'!AA142*2.471044</f>
        <v>0</v>
      </c>
      <c r="AB142" s="6">
        <f>'Final (ha)'!AB142*2.471044</f>
        <v>0</v>
      </c>
      <c r="AC142" s="6">
        <f>'Final (ha)'!AC142*2.471044</f>
        <v>175.82021689679999</v>
      </c>
      <c r="AD142" s="6">
        <f>'Final (ha)'!AD142*2.471044</f>
        <v>0</v>
      </c>
      <c r="AE142" s="6">
        <f>'Final (ha)'!AE142*2.471044</f>
        <v>0</v>
      </c>
      <c r="AF142" s="6">
        <f>'Final (ha)'!AF142*2.471044</f>
        <v>3.3971912912</v>
      </c>
      <c r="AG142" s="6">
        <f>'Final (ha)'!AG142*2.471044</f>
        <v>3909.1545423399998</v>
      </c>
      <c r="AH142" s="6">
        <f>'Final (ha)'!AH142*2.471044</f>
        <v>38.930804011199996</v>
      </c>
      <c r="AI142" s="7"/>
      <c r="AJ142" s="15">
        <f t="shared" si="6"/>
        <v>13096.329585974401</v>
      </c>
      <c r="AK142" s="15">
        <f t="shared" si="7"/>
        <v>9187.1750436344009</v>
      </c>
      <c r="AL142" s="6" t="str">
        <f t="shared" si="8"/>
        <v>FairfieldRaster 2</v>
      </c>
    </row>
    <row r="143" spans="1:38" s="6" customFormat="1" x14ac:dyDescent="0.25">
      <c r="A143" s="6">
        <f>'Final (ha)'!A143</f>
        <v>2070</v>
      </c>
      <c r="B143" s="6" t="str">
        <f>'Final (ha)'!B143</f>
        <v>Raster 2</v>
      </c>
      <c r="C143" s="6" t="str">
        <f>'Final (ha)'!C143</f>
        <v>Fairfield</v>
      </c>
      <c r="D143" s="6" t="str">
        <f>'Final (ha)'!D143</f>
        <v>Housatonic</v>
      </c>
      <c r="E143" s="6" t="str">
        <f>'Final (ha)'!E143</f>
        <v>Fairfield</v>
      </c>
      <c r="F143" s="6" t="str">
        <f>'Final (ha)'!F143</f>
        <v>Fixed</v>
      </c>
      <c r="G143" s="6" t="str">
        <f>'Final (ha)'!G143</f>
        <v>NYS 1M by 2100</v>
      </c>
      <c r="H143" s="6" t="str">
        <f>'Final (ha)'!H143</f>
        <v>Protect None</v>
      </c>
      <c r="I143" s="6">
        <f>'Final (ha)'!K143</f>
        <v>1474.7345</v>
      </c>
      <c r="J143" s="6">
        <f>'Final (ha)'!J143*2.471044</f>
        <v>3798.4880954867999</v>
      </c>
      <c r="K143" s="6">
        <f>'Final (ha)'!K143*2.471044</f>
        <v>3644.1338378180003</v>
      </c>
      <c r="L143" s="6">
        <f>'Final (ha)'!L143*2.471044</f>
        <v>193.58133985559999</v>
      </c>
      <c r="M143" s="6">
        <f>'Final (ha)'!M143*2.471044</f>
        <v>0</v>
      </c>
      <c r="N143" s="6">
        <f>'Final (ha)'!N143*2.471044</f>
        <v>11.665057410799999</v>
      </c>
      <c r="O143" s="6">
        <f>'Final (ha)'!O143*2.471044</f>
        <v>8.8446077891999995</v>
      </c>
      <c r="P143" s="6">
        <f>'Final (ha)'!P143*2.471044</f>
        <v>55.555246730000007</v>
      </c>
      <c r="Q143" s="6">
        <f>'Final (ha)'!Q143*2.471044</f>
        <v>89.939823990000008</v>
      </c>
      <c r="R143" s="6">
        <f>'Final (ha)'!R143*2.471044</f>
        <v>0</v>
      </c>
      <c r="S143" s="6">
        <f>'Final (ha)'!S143*2.471044</f>
        <v>73.9464859088</v>
      </c>
      <c r="T143" s="6">
        <f>'Final (ha)'!T143*2.471044</f>
        <v>0.6975757212</v>
      </c>
      <c r="U143" s="6">
        <f>'Final (ha)'!U143*2.471044</f>
        <v>0</v>
      </c>
      <c r="V143" s="6">
        <f>'Final (ha)'!V143*2.471044</f>
        <v>0</v>
      </c>
      <c r="W143" s="6">
        <f>'Final (ha)'!W143*2.471044</f>
        <v>0</v>
      </c>
      <c r="X143" s="6">
        <f>'Final (ha)'!X143*2.471044</f>
        <v>47.159874739999999</v>
      </c>
      <c r="Y143" s="6">
        <f>'Final (ha)'!Y143*2.471044</f>
        <v>0.35830138</v>
      </c>
      <c r="Z143" s="6">
        <f>'Final (ha)'!Z143*2.471044</f>
        <v>993.34016675240002</v>
      </c>
      <c r="AA143" s="6">
        <f>'Final (ha)'!AA143*2.471044</f>
        <v>0</v>
      </c>
      <c r="AB143" s="6">
        <f>'Final (ha)'!AB143*2.471044</f>
        <v>0</v>
      </c>
      <c r="AC143" s="6">
        <f>'Final (ha)'!AC143*2.471044</f>
        <v>161.42564428359998</v>
      </c>
      <c r="AD143" s="6">
        <f>'Final (ha)'!AD143*2.471044</f>
        <v>0</v>
      </c>
      <c r="AE143" s="6">
        <f>'Final (ha)'!AE143*2.471044</f>
        <v>0</v>
      </c>
      <c r="AF143" s="6">
        <f>'Final (ha)'!AF143*2.471044</f>
        <v>3.2595541403999997</v>
      </c>
      <c r="AG143" s="6">
        <f>'Final (ha)'!AG143*2.471044</f>
        <v>3909.1545423399998</v>
      </c>
      <c r="AH143" s="6">
        <f>'Final (ha)'!AH143*2.471044</f>
        <v>104.7791845232</v>
      </c>
      <c r="AI143" s="7"/>
      <c r="AJ143" s="15">
        <f t="shared" si="6"/>
        <v>13096.329338870002</v>
      </c>
      <c r="AK143" s="15">
        <f t="shared" si="7"/>
        <v>9187.1747965300019</v>
      </c>
      <c r="AL143" s="6" t="str">
        <f t="shared" si="8"/>
        <v>FairfieldRaster 2</v>
      </c>
    </row>
    <row r="144" spans="1:38" s="6" customFormat="1" x14ac:dyDescent="0.25">
      <c r="A144" s="6">
        <f>'Final (ha)'!A144</f>
        <v>2085</v>
      </c>
      <c r="B144" s="6" t="str">
        <f>'Final (ha)'!B144</f>
        <v>Raster 2</v>
      </c>
      <c r="C144" s="6" t="str">
        <f>'Final (ha)'!C144</f>
        <v>Fairfield</v>
      </c>
      <c r="D144" s="6" t="str">
        <f>'Final (ha)'!D144</f>
        <v>Housatonic</v>
      </c>
      <c r="E144" s="6" t="str">
        <f>'Final (ha)'!E144</f>
        <v>Fairfield</v>
      </c>
      <c r="F144" s="6" t="str">
        <f>'Final (ha)'!F144</f>
        <v>Fixed</v>
      </c>
      <c r="G144" s="6" t="str">
        <f>'Final (ha)'!G144</f>
        <v>NYS 1M by 2100</v>
      </c>
      <c r="H144" s="6" t="str">
        <f>'Final (ha)'!H144</f>
        <v>Protect None</v>
      </c>
      <c r="I144" s="6">
        <f>'Final (ha)'!K144</f>
        <v>1463.8789999999999</v>
      </c>
      <c r="J144" s="6">
        <f>'Final (ha)'!J144*2.471044</f>
        <v>3764.4781284972</v>
      </c>
      <c r="K144" s="6">
        <f>'Final (ha)'!K144*2.471044</f>
        <v>3617.3094196759998</v>
      </c>
      <c r="L144" s="6">
        <f>'Final (ha)'!L144*2.471044</f>
        <v>193.56107729479999</v>
      </c>
      <c r="M144" s="6">
        <f>'Final (ha)'!M144*2.471044</f>
        <v>0</v>
      </c>
      <c r="N144" s="6">
        <f>'Final (ha)'!N144*2.471044</f>
        <v>10.359110656799999</v>
      </c>
      <c r="O144" s="6">
        <f>'Final (ha)'!O144*2.471044</f>
        <v>6.8032783408000004</v>
      </c>
      <c r="P144" s="6">
        <f>'Final (ha)'!P144*2.471044</f>
        <v>59.7105543204</v>
      </c>
      <c r="Q144" s="6">
        <f>'Final (ha)'!Q144*2.471044</f>
        <v>135.3679910948</v>
      </c>
      <c r="R144" s="6">
        <f>'Final (ha)'!R144*2.471044</f>
        <v>0</v>
      </c>
      <c r="S144" s="6">
        <f>'Final (ha)'!S144*2.471044</f>
        <v>58.799974606399999</v>
      </c>
      <c r="T144" s="6">
        <f>'Final (ha)'!T144*2.471044</f>
        <v>0.73439427680000002</v>
      </c>
      <c r="U144" s="6">
        <f>'Final (ha)'!U144*2.471044</f>
        <v>0</v>
      </c>
      <c r="V144" s="6">
        <f>'Final (ha)'!V144*2.471044</f>
        <v>0</v>
      </c>
      <c r="W144" s="6">
        <f>'Final (ha)'!W144*2.471044</f>
        <v>0</v>
      </c>
      <c r="X144" s="6">
        <f>'Final (ha)'!X144*2.471044</f>
        <v>46.980724049999999</v>
      </c>
      <c r="Y144" s="6">
        <f>'Final (ha)'!Y144*2.471044</f>
        <v>0.17297308000000003</v>
      </c>
      <c r="Z144" s="6">
        <f>'Final (ha)'!Z144*2.471044</f>
        <v>1009.1022151151999</v>
      </c>
      <c r="AA144" s="6">
        <f>'Final (ha)'!AA144*2.471044</f>
        <v>0</v>
      </c>
      <c r="AB144" s="6">
        <f>'Final (ha)'!AB144*2.471044</f>
        <v>0</v>
      </c>
      <c r="AC144" s="6">
        <f>'Final (ha)'!AC144*2.471044</f>
        <v>141.98421140480002</v>
      </c>
      <c r="AD144" s="6">
        <f>'Final (ha)'!AD144*2.471044</f>
        <v>0</v>
      </c>
      <c r="AE144" s="6">
        <f>'Final (ha)'!AE144*2.471044</f>
        <v>0</v>
      </c>
      <c r="AF144" s="6">
        <f>'Final (ha)'!AF144*2.471044</f>
        <v>3.0215926032000002</v>
      </c>
      <c r="AG144" s="6">
        <f>'Final (ha)'!AG144*2.471044</f>
        <v>3909.1545423399998</v>
      </c>
      <c r="AH144" s="6">
        <f>'Final (ha)'!AH144*2.471044</f>
        <v>138.7891515128</v>
      </c>
      <c r="AI144" s="7"/>
      <c r="AJ144" s="15">
        <f t="shared" si="6"/>
        <v>13096.32933887</v>
      </c>
      <c r="AK144" s="15">
        <f t="shared" si="7"/>
        <v>9187.1747965300001</v>
      </c>
      <c r="AL144" s="6" t="str">
        <f t="shared" si="8"/>
        <v>FairfieldRaster 2</v>
      </c>
    </row>
    <row r="145" spans="1:38" s="6" customFormat="1" x14ac:dyDescent="0.25">
      <c r="A145" s="6">
        <f>'Final (ha)'!A145</f>
        <v>2100</v>
      </c>
      <c r="B145" s="6" t="str">
        <f>'Final (ha)'!B145</f>
        <v>Raster 2</v>
      </c>
      <c r="C145" s="6" t="str">
        <f>'Final (ha)'!C145</f>
        <v>Fairfield</v>
      </c>
      <c r="D145" s="6" t="str">
        <f>'Final (ha)'!D145</f>
        <v>Housatonic</v>
      </c>
      <c r="E145" s="6" t="str">
        <f>'Final (ha)'!E145</f>
        <v>Fairfield</v>
      </c>
      <c r="F145" s="6" t="str">
        <f>'Final (ha)'!F145</f>
        <v>Fixed</v>
      </c>
      <c r="G145" s="6" t="str">
        <f>'Final (ha)'!G145</f>
        <v>NYS 1M by 2100</v>
      </c>
      <c r="H145" s="6" t="str">
        <f>'Final (ha)'!H145</f>
        <v>Protect None</v>
      </c>
      <c r="I145" s="6">
        <f>'Final (ha)'!K145</f>
        <v>1454.3871999999999</v>
      </c>
      <c r="J145" s="6">
        <f>'Final (ha)'!J145*2.471044</f>
        <v>3729.3964697247998</v>
      </c>
      <c r="K145" s="6">
        <f>'Final (ha)'!K145*2.471044</f>
        <v>3593.8547642367998</v>
      </c>
      <c r="L145" s="6">
        <f>'Final (ha)'!L145*2.471044</f>
        <v>193.52969503600002</v>
      </c>
      <c r="M145" s="6">
        <f>'Final (ha)'!M145*2.471044</f>
        <v>0</v>
      </c>
      <c r="N145" s="6">
        <f>'Final (ha)'!N145*2.471044</f>
        <v>9.9113574839999998</v>
      </c>
      <c r="O145" s="6">
        <f>'Final (ha)'!O145*2.471044</f>
        <v>6.1454864279999999</v>
      </c>
      <c r="P145" s="6">
        <f>'Final (ha)'!P145*2.471044</f>
        <v>62.481088853199999</v>
      </c>
      <c r="Q145" s="6">
        <f>'Final (ha)'!Q145*2.471044</f>
        <v>197.08058526400001</v>
      </c>
      <c r="R145" s="6">
        <f>'Final (ha)'!R145*2.471044</f>
        <v>0</v>
      </c>
      <c r="S145" s="6">
        <f>'Final (ha)'!S145*2.471044</f>
        <v>53.3528052128</v>
      </c>
      <c r="T145" s="6">
        <f>'Final (ha)'!T145*2.471044</f>
        <v>1.3252208971999999</v>
      </c>
      <c r="U145" s="6">
        <f>'Final (ha)'!U145*2.471044</f>
        <v>0</v>
      </c>
      <c r="V145" s="6">
        <f>'Final (ha)'!V145*2.471044</f>
        <v>0</v>
      </c>
      <c r="W145" s="6">
        <f>'Final (ha)'!W145*2.471044</f>
        <v>0</v>
      </c>
      <c r="X145" s="6">
        <f>'Final (ha)'!X145*2.471044</f>
        <v>45.380723059999994</v>
      </c>
      <c r="Y145" s="6">
        <f>'Final (ha)'!Y145*2.471044</f>
        <v>0.11119698</v>
      </c>
      <c r="Z145" s="6">
        <f>'Final (ha)'!Z145*2.471044</f>
        <v>1016.4948374500001</v>
      </c>
      <c r="AA145" s="6">
        <f>'Final (ha)'!AA145*2.471044</f>
        <v>0</v>
      </c>
      <c r="AB145" s="6">
        <f>'Final (ha)'!AB145*2.471044</f>
        <v>0</v>
      </c>
      <c r="AC145" s="6">
        <f>'Final (ha)'!AC145*2.471044</f>
        <v>101.35827120960001</v>
      </c>
      <c r="AD145" s="6">
        <f>'Final (ha)'!AD145*2.471044</f>
        <v>0</v>
      </c>
      <c r="AE145" s="6">
        <f>'Final (ha)'!AE145*2.471044</f>
        <v>0</v>
      </c>
      <c r="AF145" s="6">
        <f>'Final (ha)'!AF145*2.471044</f>
        <v>2.8814844084</v>
      </c>
      <c r="AG145" s="6">
        <f>'Final (ha)'!AG145*2.471044</f>
        <v>3909.1545423399998</v>
      </c>
      <c r="AH145" s="6">
        <f>'Final (ha)'!AH145*2.471044</f>
        <v>173.87081028519998</v>
      </c>
      <c r="AI145" s="7"/>
      <c r="AJ145" s="15">
        <f t="shared" si="6"/>
        <v>13096.32933887</v>
      </c>
      <c r="AK145" s="15">
        <f t="shared" si="7"/>
        <v>9187.1747965300001</v>
      </c>
      <c r="AL145" s="6" t="str">
        <f t="shared" si="8"/>
        <v>FairfieldRaster 2</v>
      </c>
    </row>
    <row r="146" spans="1:38" s="6" customFormat="1" x14ac:dyDescent="0.25">
      <c r="A146" s="6">
        <f>'Final (ha)'!A146</f>
        <v>0</v>
      </c>
      <c r="B146" s="6" t="str">
        <f>'Final (ha)'!B146</f>
        <v>Raster 3</v>
      </c>
      <c r="C146" s="6" t="str">
        <f>'Final (ha)'!C146</f>
        <v>Fairfield</v>
      </c>
      <c r="D146" s="6" t="str">
        <f>'Final (ha)'!D146</f>
        <v>Housatonic</v>
      </c>
      <c r="E146" s="6">
        <f>'Final (ha)'!E146</f>
        <v>0</v>
      </c>
      <c r="F146" s="6" t="str">
        <f>'Final (ha)'!F146</f>
        <v>Fixed</v>
      </c>
      <c r="G146" s="6" t="str">
        <f>'Final (ha)'!G146</f>
        <v>NYS 1M by 2100</v>
      </c>
      <c r="H146" s="6" t="str">
        <f>'Final (ha)'!H146</f>
        <v>Protect None</v>
      </c>
      <c r="I146" s="6">
        <f>'Final (ha)'!K146</f>
        <v>1029.9725000000001</v>
      </c>
      <c r="J146" s="6">
        <f>'Final (ha)'!J146*2.471044</f>
        <v>2680.6008864200003</v>
      </c>
      <c r="K146" s="6">
        <f>'Final (ha)'!K146*2.471044</f>
        <v>2545.1073662900003</v>
      </c>
      <c r="L146" s="6">
        <f>'Final (ha)'!L146*2.471044</f>
        <v>120.78463072000001</v>
      </c>
      <c r="M146" s="6">
        <f>'Final (ha)'!M146*2.471044</f>
        <v>0</v>
      </c>
      <c r="N146" s="6">
        <f>'Final (ha)'!N146*2.471044</f>
        <v>23.190747940000001</v>
      </c>
      <c r="O146" s="6">
        <f>'Final (ha)'!O146*2.471044</f>
        <v>19.607734139999998</v>
      </c>
      <c r="P146" s="6">
        <f>'Final (ha)'!P146*2.471044</f>
        <v>43.570683330000001</v>
      </c>
      <c r="Q146" s="6">
        <f>'Final (ha)'!Q146*2.471044</f>
        <v>208.36460769000001</v>
      </c>
      <c r="R146" s="6">
        <f>'Final (ha)'!R146*2.471044</f>
        <v>0</v>
      </c>
      <c r="S146" s="6">
        <f>'Final (ha)'!S146*2.471044</f>
        <v>182.72752619000002</v>
      </c>
      <c r="T146" s="6">
        <f>'Final (ha)'!T146*2.471044</f>
        <v>0</v>
      </c>
      <c r="U146" s="6">
        <f>'Final (ha)'!U146*2.471044</f>
        <v>0</v>
      </c>
      <c r="V146" s="6">
        <f>'Final (ha)'!V146*2.471044</f>
        <v>0</v>
      </c>
      <c r="W146" s="6">
        <f>'Final (ha)'!W146*2.471044</f>
        <v>0</v>
      </c>
      <c r="X146" s="6">
        <f>'Final (ha)'!X146*2.471044</f>
        <v>44.15137867</v>
      </c>
      <c r="Y146" s="6">
        <f>'Final (ha)'!Y146*2.471044</f>
        <v>0</v>
      </c>
      <c r="Z146" s="6">
        <f>'Final (ha)'!Z146*2.471044</f>
        <v>4851.0918046999996</v>
      </c>
      <c r="AA146" s="6">
        <f>'Final (ha)'!AA146*2.471044</f>
        <v>0</v>
      </c>
      <c r="AB146" s="6">
        <f>'Final (ha)'!AB146*2.471044</f>
        <v>0</v>
      </c>
      <c r="AC146" s="6">
        <f>'Final (ha)'!AC146*2.471044</f>
        <v>529.77947838</v>
      </c>
      <c r="AD146" s="6">
        <f>'Final (ha)'!AD146*2.471044</f>
        <v>0</v>
      </c>
      <c r="AE146" s="6">
        <f>'Final (ha)'!AE146*2.471044</f>
        <v>0</v>
      </c>
      <c r="AF146" s="6">
        <f>'Final (ha)'!AF146*2.471044</f>
        <v>4.5220105200000003</v>
      </c>
      <c r="AG146" s="6">
        <f>'Final (ha)'!AG146*2.471044</f>
        <v>349.5909499</v>
      </c>
      <c r="AH146" s="6">
        <f>'Final (ha)'!AH146*2.471044</f>
        <v>0</v>
      </c>
      <c r="AI146" s="7"/>
      <c r="AJ146" s="15">
        <f t="shared" si="6"/>
        <v>11603.089804890002</v>
      </c>
      <c r="AK146" s="15">
        <f t="shared" si="7"/>
        <v>11253.498854990001</v>
      </c>
      <c r="AL146" s="6" t="str">
        <f t="shared" si="8"/>
        <v>FairfieldRaster 3</v>
      </c>
    </row>
    <row r="147" spans="1:38" s="6" customFormat="1" x14ac:dyDescent="0.25">
      <c r="A147" s="6">
        <f>'Final (ha)'!A147</f>
        <v>2010</v>
      </c>
      <c r="B147" s="6" t="str">
        <f>'Final (ha)'!B147</f>
        <v>Raster 3</v>
      </c>
      <c r="C147" s="6" t="str">
        <f>'Final (ha)'!C147</f>
        <v>Fairfield</v>
      </c>
      <c r="D147" s="6" t="str">
        <f>'Final (ha)'!D147</f>
        <v>Housatonic</v>
      </c>
      <c r="E147" s="6">
        <f>'Final (ha)'!E147</f>
        <v>0</v>
      </c>
      <c r="F147" s="6" t="str">
        <f>'Final (ha)'!F147</f>
        <v>Fixed</v>
      </c>
      <c r="G147" s="6" t="str">
        <f>'Final (ha)'!G147</f>
        <v>NYS 1M by 2100</v>
      </c>
      <c r="H147" s="6" t="str">
        <f>'Final (ha)'!H147</f>
        <v>Protect None</v>
      </c>
      <c r="I147" s="6">
        <f>'Final (ha)'!K147</f>
        <v>1015.7122000000001</v>
      </c>
      <c r="J147" s="6">
        <f>'Final (ha)'!J147*2.471044</f>
        <v>2670.2138529660001</v>
      </c>
      <c r="K147" s="6">
        <f>'Final (ha)'!K147*2.471044</f>
        <v>2509.8695375368002</v>
      </c>
      <c r="L147" s="6">
        <f>'Final (ha)'!L147*2.471044</f>
        <v>120.78463072000001</v>
      </c>
      <c r="M147" s="6">
        <f>'Final (ha)'!M147*2.471044</f>
        <v>0</v>
      </c>
      <c r="N147" s="6">
        <f>'Final (ha)'!N147*2.471044</f>
        <v>21.177094184400001</v>
      </c>
      <c r="O147" s="6">
        <f>'Final (ha)'!O147*2.471044</f>
        <v>19.111054295999999</v>
      </c>
      <c r="P147" s="6">
        <f>'Final (ha)'!P147*2.471044</f>
        <v>55.465053624000006</v>
      </c>
      <c r="Q147" s="6">
        <f>'Final (ha)'!Q147*2.471044</f>
        <v>280.36662907520002</v>
      </c>
      <c r="R147" s="6">
        <f>'Final (ha)'!R147*2.471044</f>
        <v>0</v>
      </c>
      <c r="S147" s="6">
        <f>'Final (ha)'!S147*2.471044</f>
        <v>182.37910898600001</v>
      </c>
      <c r="T147" s="6">
        <f>'Final (ha)'!T147*2.471044</f>
        <v>10.103604707200001</v>
      </c>
      <c r="U147" s="6">
        <f>'Final (ha)'!U147*2.471044</f>
        <v>0</v>
      </c>
      <c r="V147" s="6">
        <f>'Final (ha)'!V147*2.471044</f>
        <v>0</v>
      </c>
      <c r="W147" s="6">
        <f>'Final (ha)'!W147*2.471044</f>
        <v>0</v>
      </c>
      <c r="X147" s="6">
        <f>'Final (ha)'!X147*2.471044</f>
        <v>44.015471249999997</v>
      </c>
      <c r="Y147" s="6">
        <f>'Final (ha)'!Y147*2.471044</f>
        <v>0</v>
      </c>
      <c r="Z147" s="6">
        <f>'Final (ha)'!Z147*2.471044</f>
        <v>4851.5761293240002</v>
      </c>
      <c r="AA147" s="6">
        <f>'Final (ha)'!AA147*2.471044</f>
        <v>0</v>
      </c>
      <c r="AB147" s="6">
        <f>'Final (ha)'!AB147*2.471044</f>
        <v>0</v>
      </c>
      <c r="AC147" s="6">
        <f>'Final (ha)'!AC147*2.471044</f>
        <v>473.72211550920002</v>
      </c>
      <c r="AD147" s="6">
        <f>'Final (ha)'!AD147*2.471044</f>
        <v>0</v>
      </c>
      <c r="AE147" s="6">
        <f>'Final (ha)'!AE147*2.471044</f>
        <v>0</v>
      </c>
      <c r="AF147" s="6">
        <f>'Final (ha)'!AF147*2.471044</f>
        <v>4.3272922528000004</v>
      </c>
      <c r="AG147" s="6">
        <f>'Final (ha)'!AG147*2.471044</f>
        <v>349.5909499</v>
      </c>
      <c r="AH147" s="6">
        <f>'Final (ha)'!AH147*2.471044</f>
        <v>10.387033454000001</v>
      </c>
      <c r="AI147" s="7"/>
      <c r="AJ147" s="15">
        <f t="shared" si="6"/>
        <v>11603.089557785599</v>
      </c>
      <c r="AK147" s="15">
        <f t="shared" si="7"/>
        <v>11253.498607885598</v>
      </c>
      <c r="AL147" s="6" t="str">
        <f t="shared" si="8"/>
        <v>FairfieldRaster 3</v>
      </c>
    </row>
    <row r="148" spans="1:38" s="6" customFormat="1" x14ac:dyDescent="0.25">
      <c r="A148" s="6">
        <f>'Final (ha)'!A148</f>
        <v>2025</v>
      </c>
      <c r="B148" s="6" t="str">
        <f>'Final (ha)'!B148</f>
        <v>Raster 3</v>
      </c>
      <c r="C148" s="6" t="str">
        <f>'Final (ha)'!C148</f>
        <v>Fairfield</v>
      </c>
      <c r="D148" s="6" t="str">
        <f>'Final (ha)'!D148</f>
        <v>Housatonic</v>
      </c>
      <c r="E148" s="6">
        <f>'Final (ha)'!E148</f>
        <v>0</v>
      </c>
      <c r="F148" s="6" t="str">
        <f>'Final (ha)'!F148</f>
        <v>Fixed</v>
      </c>
      <c r="G148" s="6" t="str">
        <f>'Final (ha)'!G148</f>
        <v>NYS 1M by 2100</v>
      </c>
      <c r="H148" s="6" t="str">
        <f>'Final (ha)'!H148</f>
        <v>Protect None</v>
      </c>
      <c r="I148" s="6">
        <f>'Final (ha)'!K148</f>
        <v>1014.8326</v>
      </c>
      <c r="J148" s="6">
        <f>'Final (ha)'!J148*2.471044</f>
        <v>2667.4618512632001</v>
      </c>
      <c r="K148" s="6">
        <f>'Final (ha)'!K148*2.471044</f>
        <v>2507.6960072344</v>
      </c>
      <c r="L148" s="6">
        <f>'Final (ha)'!L148*2.471044</f>
        <v>120.78463072000001</v>
      </c>
      <c r="M148" s="6">
        <f>'Final (ha)'!M148*2.471044</f>
        <v>0</v>
      </c>
      <c r="N148" s="6">
        <f>'Final (ha)'!N148*2.471044</f>
        <v>21.164491859999998</v>
      </c>
      <c r="O148" s="6">
        <f>'Final (ha)'!O148*2.471044</f>
        <v>19.020861189999998</v>
      </c>
      <c r="P148" s="6">
        <f>'Final (ha)'!P148*2.471044</f>
        <v>31.7474791032</v>
      </c>
      <c r="Q148" s="6">
        <f>'Final (ha)'!Q148*2.471044</f>
        <v>310.41897199440001</v>
      </c>
      <c r="R148" s="6">
        <f>'Final (ha)'!R148*2.471044</f>
        <v>0</v>
      </c>
      <c r="S148" s="6">
        <f>'Final (ha)'!S148*2.471044</f>
        <v>181.79001209640001</v>
      </c>
      <c r="T148" s="6">
        <f>'Final (ha)'!T148*2.471044</f>
        <v>11.8318528808</v>
      </c>
      <c r="U148" s="6">
        <f>'Final (ha)'!U148*2.471044</f>
        <v>0</v>
      </c>
      <c r="V148" s="6">
        <f>'Final (ha)'!V148*2.471044</f>
        <v>0</v>
      </c>
      <c r="W148" s="6">
        <f>'Final (ha)'!W148*2.471044</f>
        <v>0</v>
      </c>
      <c r="X148" s="6">
        <f>'Final (ha)'!X148*2.471044</f>
        <v>44.015471249999997</v>
      </c>
      <c r="Y148" s="6">
        <f>'Final (ha)'!Y148*2.471044</f>
        <v>0</v>
      </c>
      <c r="Z148" s="6">
        <f>'Final (ha)'!Z148*2.471044</f>
        <v>4852.5173499836001</v>
      </c>
      <c r="AA148" s="6">
        <f>'Final (ha)'!AA148*2.471044</f>
        <v>0</v>
      </c>
      <c r="AB148" s="6">
        <f>'Final (ha)'!AB148*2.471044</f>
        <v>0</v>
      </c>
      <c r="AC148" s="6">
        <f>'Final (ha)'!AC148*2.471044</f>
        <v>467.84449025080005</v>
      </c>
      <c r="AD148" s="6">
        <f>'Final (ha)'!AD148*2.471044</f>
        <v>0</v>
      </c>
      <c r="AE148" s="6">
        <f>'Final (ha)'!AE148*2.471044</f>
        <v>0</v>
      </c>
      <c r="AF148" s="6">
        <f>'Final (ha)'!AF148*2.471044</f>
        <v>4.0661029019999999</v>
      </c>
      <c r="AG148" s="6">
        <f>'Final (ha)'!AG148*2.471044</f>
        <v>349.5909499</v>
      </c>
      <c r="AH148" s="6">
        <f>'Final (ha)'!AH148*2.471044</f>
        <v>13.139035156799999</v>
      </c>
      <c r="AI148" s="7"/>
      <c r="AJ148" s="15">
        <f t="shared" si="6"/>
        <v>11603.089557785599</v>
      </c>
      <c r="AK148" s="15">
        <f t="shared" si="7"/>
        <v>11253.498607885598</v>
      </c>
      <c r="AL148" s="6" t="str">
        <f t="shared" si="8"/>
        <v>FairfieldRaster 3</v>
      </c>
    </row>
    <row r="149" spans="1:38" s="6" customFormat="1" x14ac:dyDescent="0.25">
      <c r="A149" s="6">
        <f>'Final (ha)'!A149</f>
        <v>2040</v>
      </c>
      <c r="B149" s="6" t="str">
        <f>'Final (ha)'!B149</f>
        <v>Raster 3</v>
      </c>
      <c r="C149" s="6" t="str">
        <f>'Final (ha)'!C149</f>
        <v>Fairfield</v>
      </c>
      <c r="D149" s="6" t="str">
        <f>'Final (ha)'!D149</f>
        <v>Housatonic</v>
      </c>
      <c r="E149" s="6">
        <f>'Final (ha)'!E149</f>
        <v>0</v>
      </c>
      <c r="F149" s="6" t="str">
        <f>'Final (ha)'!F149</f>
        <v>Fixed</v>
      </c>
      <c r="G149" s="6" t="str">
        <f>'Final (ha)'!G149</f>
        <v>NYS 1M by 2100</v>
      </c>
      <c r="H149" s="6" t="str">
        <f>'Final (ha)'!H149</f>
        <v>Protect None</v>
      </c>
      <c r="I149" s="6">
        <f>'Final (ha)'!K149</f>
        <v>1010.17</v>
      </c>
      <c r="J149" s="6">
        <f>'Final (ha)'!J149*2.471044</f>
        <v>2661.4945271075999</v>
      </c>
      <c r="K149" s="6">
        <f>'Final (ha)'!K149*2.471044</f>
        <v>2496.1745174799998</v>
      </c>
      <c r="L149" s="6">
        <f>'Final (ha)'!L149*2.471044</f>
        <v>120.78463072000001</v>
      </c>
      <c r="M149" s="6">
        <f>'Final (ha)'!M149*2.471044</f>
        <v>0</v>
      </c>
      <c r="N149" s="6">
        <f>'Final (ha)'!N149*2.471044</f>
        <v>19.2721663648</v>
      </c>
      <c r="O149" s="6">
        <f>'Final (ha)'!O149*2.471044</f>
        <v>17.771007134800001</v>
      </c>
      <c r="P149" s="6">
        <f>'Final (ha)'!P149*2.471044</f>
        <v>38.545568251600002</v>
      </c>
      <c r="Q149" s="6">
        <f>'Final (ha)'!Q149*2.471044</f>
        <v>327.2776696844</v>
      </c>
      <c r="R149" s="6">
        <f>'Final (ha)'!R149*2.471044</f>
        <v>0</v>
      </c>
      <c r="S149" s="6">
        <f>'Final (ha)'!S149*2.471044</f>
        <v>175.88866481560001</v>
      </c>
      <c r="T149" s="6">
        <f>'Final (ha)'!T149*2.471044</f>
        <v>16.646682114800001</v>
      </c>
      <c r="U149" s="6">
        <f>'Final (ha)'!U149*2.471044</f>
        <v>0</v>
      </c>
      <c r="V149" s="6">
        <f>'Final (ha)'!V149*2.471044</f>
        <v>0</v>
      </c>
      <c r="W149" s="6">
        <f>'Final (ha)'!W149*2.471044</f>
        <v>0</v>
      </c>
      <c r="X149" s="6">
        <f>'Final (ha)'!X149*2.471044</f>
        <v>44.015471249999997</v>
      </c>
      <c r="Y149" s="6">
        <f>'Final (ha)'!Y149*2.471044</f>
        <v>0</v>
      </c>
      <c r="Z149" s="6">
        <f>'Final (ha)'!Z149*2.471044</f>
        <v>4858.9719640160001</v>
      </c>
      <c r="AA149" s="6">
        <f>'Final (ha)'!AA149*2.471044</f>
        <v>0</v>
      </c>
      <c r="AB149" s="6">
        <f>'Final (ha)'!AB149*2.471044</f>
        <v>0</v>
      </c>
      <c r="AC149" s="6">
        <f>'Final (ha)'!AC149*2.471044</f>
        <v>453.54109916120001</v>
      </c>
      <c r="AD149" s="6">
        <f>'Final (ha)'!AD149*2.471044</f>
        <v>0</v>
      </c>
      <c r="AE149" s="6">
        <f>'Final (ha)'!AE149*2.471044</f>
        <v>0</v>
      </c>
      <c r="AF149" s="6">
        <f>'Final (ha)'!AF149*2.471044</f>
        <v>4.0087746812000002</v>
      </c>
      <c r="AG149" s="6">
        <f>'Final (ha)'!AG149*2.471044</f>
        <v>349.5909499</v>
      </c>
      <c r="AH149" s="6">
        <f>'Final (ha)'!AH149*2.471044</f>
        <v>19.106359312399999</v>
      </c>
      <c r="AI149" s="7"/>
      <c r="AJ149" s="15">
        <f t="shared" si="6"/>
        <v>11603.090051994401</v>
      </c>
      <c r="AK149" s="15">
        <f t="shared" si="7"/>
        <v>11253.4991020944</v>
      </c>
      <c r="AL149" s="6" t="str">
        <f t="shared" si="8"/>
        <v>FairfieldRaster 3</v>
      </c>
    </row>
    <row r="150" spans="1:38" s="6" customFormat="1" x14ac:dyDescent="0.25">
      <c r="A150" s="6">
        <f>'Final (ha)'!A150</f>
        <v>2055</v>
      </c>
      <c r="B150" s="6" t="str">
        <f>'Final (ha)'!B150</f>
        <v>Raster 3</v>
      </c>
      <c r="C150" s="6" t="str">
        <f>'Final (ha)'!C150</f>
        <v>Fairfield</v>
      </c>
      <c r="D150" s="6" t="str">
        <f>'Final (ha)'!D150</f>
        <v>Housatonic</v>
      </c>
      <c r="E150" s="6">
        <f>'Final (ha)'!E150</f>
        <v>0</v>
      </c>
      <c r="F150" s="6" t="str">
        <f>'Final (ha)'!F150</f>
        <v>Fixed</v>
      </c>
      <c r="G150" s="6" t="str">
        <f>'Final (ha)'!G150</f>
        <v>NYS 1M by 2100</v>
      </c>
      <c r="H150" s="6" t="str">
        <f>'Final (ha)'!H150</f>
        <v>Protect None</v>
      </c>
      <c r="I150" s="6">
        <f>'Final (ha)'!K150</f>
        <v>1007.4176</v>
      </c>
      <c r="J150" s="6">
        <f>'Final (ha)'!J150*2.471044</f>
        <v>2655.1044073236003</v>
      </c>
      <c r="K150" s="6">
        <f>'Final (ha)'!K150*2.471044</f>
        <v>2489.3732159744</v>
      </c>
      <c r="L150" s="6">
        <f>'Final (ha)'!L150*2.471044</f>
        <v>120.78463072000001</v>
      </c>
      <c r="M150" s="6">
        <f>'Final (ha)'!M150*2.471044</f>
        <v>0</v>
      </c>
      <c r="N150" s="6">
        <f>'Final (ha)'!N150*2.471044</f>
        <v>18.881247204000001</v>
      </c>
      <c r="O150" s="6">
        <f>'Final (ha)'!O150*2.471044</f>
        <v>17.577524389600001</v>
      </c>
      <c r="P150" s="6">
        <f>'Final (ha)'!P150*2.471044</f>
        <v>40.351407206799998</v>
      </c>
      <c r="Q150" s="6">
        <f>'Final (ha)'!Q150*2.471044</f>
        <v>350.02461812199999</v>
      </c>
      <c r="R150" s="6">
        <f>'Final (ha)'!R150*2.471044</f>
        <v>0</v>
      </c>
      <c r="S150" s="6">
        <f>'Final (ha)'!S150*2.471044</f>
        <v>166.31880561240001</v>
      </c>
      <c r="T150" s="6">
        <f>'Final (ha)'!T150*2.471044</f>
        <v>23.060771025600001</v>
      </c>
      <c r="U150" s="6">
        <f>'Final (ha)'!U150*2.471044</f>
        <v>0</v>
      </c>
      <c r="V150" s="6">
        <f>'Final (ha)'!V150*2.471044</f>
        <v>0</v>
      </c>
      <c r="W150" s="6">
        <f>'Final (ha)'!W150*2.471044</f>
        <v>0</v>
      </c>
      <c r="X150" s="6">
        <f>'Final (ha)'!X150*2.471044</f>
        <v>42.77377164</v>
      </c>
      <c r="Y150" s="6">
        <f>'Final (ha)'!Y150*2.471044</f>
        <v>0</v>
      </c>
      <c r="Z150" s="6">
        <f>'Final (ha)'!Z150*2.471044</f>
        <v>4870.9493613883997</v>
      </c>
      <c r="AA150" s="6">
        <f>'Final (ha)'!AA150*2.471044</f>
        <v>0</v>
      </c>
      <c r="AB150" s="6">
        <f>'Final (ha)'!AB150*2.471044</f>
        <v>0</v>
      </c>
      <c r="AC150" s="6">
        <f>'Final (ha)'!AC150*2.471044</f>
        <v>429.21292966800002</v>
      </c>
      <c r="AD150" s="6">
        <f>'Final (ha)'!AD150*2.471044</f>
        <v>0</v>
      </c>
      <c r="AE150" s="6">
        <f>'Final (ha)'!AE150*2.471044</f>
        <v>0</v>
      </c>
      <c r="AF150" s="6">
        <f>'Final (ha)'!AF150*2.471044</f>
        <v>3.5896856188000004</v>
      </c>
      <c r="AG150" s="6">
        <f>'Final (ha)'!AG150*2.471044</f>
        <v>349.5909499</v>
      </c>
      <c r="AH150" s="6">
        <f>'Final (ha)'!AH150*2.471044</f>
        <v>25.496479096399998</v>
      </c>
      <c r="AI150" s="7"/>
      <c r="AJ150" s="15">
        <f t="shared" si="6"/>
        <v>11603.08980489</v>
      </c>
      <c r="AK150" s="15">
        <f t="shared" si="7"/>
        <v>11253.498854989999</v>
      </c>
      <c r="AL150" s="6" t="str">
        <f t="shared" si="8"/>
        <v>FairfieldRaster 3</v>
      </c>
    </row>
    <row r="151" spans="1:38" s="6" customFormat="1" x14ac:dyDescent="0.25">
      <c r="A151" s="6">
        <f>'Final (ha)'!A151</f>
        <v>2070</v>
      </c>
      <c r="B151" s="6" t="str">
        <f>'Final (ha)'!B151</f>
        <v>Raster 3</v>
      </c>
      <c r="C151" s="6" t="str">
        <f>'Final (ha)'!C151</f>
        <v>Fairfield</v>
      </c>
      <c r="D151" s="6" t="str">
        <f>'Final (ha)'!D151</f>
        <v>Housatonic</v>
      </c>
      <c r="E151" s="6">
        <f>'Final (ha)'!E151</f>
        <v>0</v>
      </c>
      <c r="F151" s="6" t="str">
        <f>'Final (ha)'!F151</f>
        <v>Fixed</v>
      </c>
      <c r="G151" s="6" t="str">
        <f>'Final (ha)'!G151</f>
        <v>NYS 1M by 2100</v>
      </c>
      <c r="H151" s="6" t="str">
        <f>'Final (ha)'!H151</f>
        <v>Protect None</v>
      </c>
      <c r="I151" s="6">
        <f>'Final (ha)'!K151</f>
        <v>998.55169999999998</v>
      </c>
      <c r="J151" s="6">
        <f>'Final (ha)'!J151*2.471044</f>
        <v>2645.0823470683999</v>
      </c>
      <c r="K151" s="6">
        <f>'Final (ha)'!K151*2.471044</f>
        <v>2467.4651869748</v>
      </c>
      <c r="L151" s="6">
        <f>'Final (ha)'!L151*2.471044</f>
        <v>120.78463072000001</v>
      </c>
      <c r="M151" s="6">
        <f>'Final (ha)'!M151*2.471044</f>
        <v>0</v>
      </c>
      <c r="N151" s="6">
        <f>'Final (ha)'!N151*2.471044</f>
        <v>15.801832171200001</v>
      </c>
      <c r="O151" s="6">
        <f>'Final (ha)'!O151*2.471044</f>
        <v>17.233060856000002</v>
      </c>
      <c r="P151" s="6">
        <f>'Final (ha)'!P151*2.471044</f>
        <v>51.765159442799998</v>
      </c>
      <c r="Q151" s="6">
        <f>'Final (ha)'!Q151*2.471044</f>
        <v>425.43149103479999</v>
      </c>
      <c r="R151" s="6">
        <f>'Final (ha)'!R151*2.471044</f>
        <v>0</v>
      </c>
      <c r="S151" s="6">
        <f>'Final (ha)'!S151*2.471044</f>
        <v>150.1359384564</v>
      </c>
      <c r="T151" s="6">
        <f>'Final (ha)'!T151*2.471044</f>
        <v>37.876409536399997</v>
      </c>
      <c r="U151" s="6">
        <f>'Final (ha)'!U151*2.471044</f>
        <v>0</v>
      </c>
      <c r="V151" s="6">
        <f>'Final (ha)'!V151*2.471044</f>
        <v>0</v>
      </c>
      <c r="W151" s="6">
        <f>'Final (ha)'!W151*2.471044</f>
        <v>0</v>
      </c>
      <c r="X151" s="6">
        <f>'Final (ha)'!X151*2.471044</f>
        <v>41.519716809999998</v>
      </c>
      <c r="Y151" s="6">
        <f>'Final (ha)'!Y151*2.471044</f>
        <v>0</v>
      </c>
      <c r="Z151" s="6">
        <f>'Final (ha)'!Z151*2.471044</f>
        <v>4892.6391972028005</v>
      </c>
      <c r="AA151" s="6">
        <f>'Final (ha)'!AA151*2.471044</f>
        <v>0</v>
      </c>
      <c r="AB151" s="6">
        <f>'Final (ha)'!AB151*2.471044</f>
        <v>0</v>
      </c>
      <c r="AC151" s="6">
        <f>'Final (ha)'!AC151*2.471044</f>
        <v>348.86273323319995</v>
      </c>
      <c r="AD151" s="6">
        <f>'Final (ha)'!AD151*2.471044</f>
        <v>0</v>
      </c>
      <c r="AE151" s="6">
        <f>'Final (ha)'!AE151*2.471044</f>
        <v>0</v>
      </c>
      <c r="AF151" s="6">
        <f>'Final (ha)'!AF151*2.471044</f>
        <v>3.3826121316000002</v>
      </c>
      <c r="AG151" s="6">
        <f>'Final (ha)'!AG151*2.471044</f>
        <v>349.5909499</v>
      </c>
      <c r="AH151" s="6">
        <f>'Final (ha)'!AH151*2.471044</f>
        <v>35.518539351600005</v>
      </c>
      <c r="AI151" s="7"/>
      <c r="AJ151" s="15">
        <f t="shared" si="6"/>
        <v>11603.089804890002</v>
      </c>
      <c r="AK151" s="15">
        <f t="shared" si="7"/>
        <v>11253.498854990001</v>
      </c>
      <c r="AL151" s="6" t="str">
        <f t="shared" si="8"/>
        <v>FairfieldRaster 3</v>
      </c>
    </row>
    <row r="152" spans="1:38" s="6" customFormat="1" x14ac:dyDescent="0.25">
      <c r="A152" s="6">
        <f>'Final (ha)'!A152</f>
        <v>2085</v>
      </c>
      <c r="B152" s="6" t="str">
        <f>'Final (ha)'!B152</f>
        <v>Raster 3</v>
      </c>
      <c r="C152" s="6" t="str">
        <f>'Final (ha)'!C152</f>
        <v>Fairfield</v>
      </c>
      <c r="D152" s="6" t="str">
        <f>'Final (ha)'!D152</f>
        <v>Housatonic</v>
      </c>
      <c r="E152" s="6">
        <f>'Final (ha)'!E152</f>
        <v>0</v>
      </c>
      <c r="F152" s="6" t="str">
        <f>'Final (ha)'!F152</f>
        <v>Fixed</v>
      </c>
      <c r="G152" s="6" t="str">
        <f>'Final (ha)'!G152</f>
        <v>NYS 1M by 2100</v>
      </c>
      <c r="H152" s="6" t="str">
        <f>'Final (ha)'!H152</f>
        <v>Protect None</v>
      </c>
      <c r="I152" s="6">
        <f>'Final (ha)'!K152</f>
        <v>990.40899999999999</v>
      </c>
      <c r="J152" s="6">
        <f>'Final (ha)'!J152*2.471044</f>
        <v>2631.6243001312</v>
      </c>
      <c r="K152" s="6">
        <f>'Final (ha)'!K152*2.471044</f>
        <v>2447.3442169959999</v>
      </c>
      <c r="L152" s="6">
        <f>'Final (ha)'!L152*2.471044</f>
        <v>120.63167309640001</v>
      </c>
      <c r="M152" s="6">
        <f>'Final (ha)'!M152*2.471044</f>
        <v>0</v>
      </c>
      <c r="N152" s="6">
        <f>'Final (ha)'!N152*2.471044</f>
        <v>14.386418168000001</v>
      </c>
      <c r="O152" s="6">
        <f>'Final (ha)'!O152*2.471044</f>
        <v>14.695298668</v>
      </c>
      <c r="P152" s="6">
        <f>'Final (ha)'!P152*2.471044</f>
        <v>59.177797233999996</v>
      </c>
      <c r="Q152" s="6">
        <f>'Final (ha)'!Q152*2.471044</f>
        <v>518.70030550159993</v>
      </c>
      <c r="R152" s="6">
        <f>'Final (ha)'!R152*2.471044</f>
        <v>0</v>
      </c>
      <c r="S152" s="6">
        <f>'Final (ha)'!S152*2.471044</f>
        <v>132.0016878536</v>
      </c>
      <c r="T152" s="6">
        <f>'Final (ha)'!T152*2.471044</f>
        <v>52.839322269600004</v>
      </c>
      <c r="U152" s="6">
        <f>'Final (ha)'!U152*2.471044</f>
        <v>0</v>
      </c>
      <c r="V152" s="6">
        <f>'Final (ha)'!V152*2.471044</f>
        <v>0</v>
      </c>
      <c r="W152" s="6">
        <f>'Final (ha)'!W152*2.471044</f>
        <v>0</v>
      </c>
      <c r="X152" s="6">
        <f>'Final (ha)'!X152*2.471044</f>
        <v>40.12357695</v>
      </c>
      <c r="Y152" s="6">
        <f>'Final (ha)'!Y152*2.471044</f>
        <v>0</v>
      </c>
      <c r="Z152" s="6">
        <f>'Final (ha)'!Z152*2.471044</f>
        <v>4920.9489598932005</v>
      </c>
      <c r="AA152" s="6">
        <f>'Final (ha)'!AA152*2.471044</f>
        <v>0</v>
      </c>
      <c r="AB152" s="6">
        <f>'Final (ha)'!AB152*2.471044</f>
        <v>0</v>
      </c>
      <c r="AC152" s="6">
        <f>'Final (ha)'!AC152*2.471044</f>
        <v>249.70789195840001</v>
      </c>
      <c r="AD152" s="6">
        <f>'Final (ha)'!AD152*2.471044</f>
        <v>0</v>
      </c>
      <c r="AE152" s="6">
        <f>'Final (ha)'!AE152*2.471044</f>
        <v>0</v>
      </c>
      <c r="AF152" s="6">
        <f>'Final (ha)'!AF152*2.471044</f>
        <v>2.3408199812000001</v>
      </c>
      <c r="AG152" s="6">
        <f>'Final (ha)'!AG152*2.471044</f>
        <v>349.5909499</v>
      </c>
      <c r="AH152" s="6">
        <f>'Final (ha)'!AH152*2.471044</f>
        <v>48.9765862888</v>
      </c>
      <c r="AI152" s="7"/>
      <c r="AJ152" s="15">
        <f t="shared" si="6"/>
        <v>11603.089804890002</v>
      </c>
      <c r="AK152" s="15">
        <f t="shared" si="7"/>
        <v>11253.498854990001</v>
      </c>
      <c r="AL152" s="6" t="str">
        <f t="shared" si="8"/>
        <v>FairfieldRaster 3</v>
      </c>
    </row>
    <row r="153" spans="1:38" s="6" customFormat="1" x14ac:dyDescent="0.25">
      <c r="A153" s="6">
        <f>'Final (ha)'!A153</f>
        <v>2100</v>
      </c>
      <c r="B153" s="6" t="str">
        <f>'Final (ha)'!B153</f>
        <v>Raster 3</v>
      </c>
      <c r="C153" s="6" t="str">
        <f>'Final (ha)'!C153</f>
        <v>Fairfield</v>
      </c>
      <c r="D153" s="6" t="str">
        <f>'Final (ha)'!D153</f>
        <v>Housatonic</v>
      </c>
      <c r="E153" s="6">
        <f>'Final (ha)'!E153</f>
        <v>0</v>
      </c>
      <c r="F153" s="6" t="str">
        <f>'Final (ha)'!F153</f>
        <v>Fixed</v>
      </c>
      <c r="G153" s="6" t="str">
        <f>'Final (ha)'!G153</f>
        <v>NYS 1M by 2100</v>
      </c>
      <c r="H153" s="6" t="str">
        <f>'Final (ha)'!H153</f>
        <v>Protect None</v>
      </c>
      <c r="I153" s="6">
        <f>'Final (ha)'!K153</f>
        <v>984.83180000000004</v>
      </c>
      <c r="J153" s="6">
        <f>'Final (ha)'!J153*2.471044</f>
        <v>2612.5391917971997</v>
      </c>
      <c r="K153" s="6">
        <f>'Final (ha)'!K153*2.471044</f>
        <v>2433.5627103992001</v>
      </c>
      <c r="L153" s="6">
        <f>'Final (ha)'!L153*2.471044</f>
        <v>120.5839819472</v>
      </c>
      <c r="M153" s="6">
        <f>'Final (ha)'!M153*2.471044</f>
        <v>0</v>
      </c>
      <c r="N153" s="6">
        <f>'Final (ha)'!N153*2.471044</f>
        <v>13.993275067599999</v>
      </c>
      <c r="O153" s="6">
        <f>'Final (ha)'!O153*2.471044</f>
        <v>14.080997129600002</v>
      </c>
      <c r="P153" s="6">
        <f>'Final (ha)'!P153*2.471044</f>
        <v>52.993515415199994</v>
      </c>
      <c r="Q153" s="6">
        <f>'Final (ha)'!Q153*2.471044</f>
        <v>616.11207233879998</v>
      </c>
      <c r="R153" s="6">
        <f>'Final (ha)'!R153*2.471044</f>
        <v>0</v>
      </c>
      <c r="S153" s="6">
        <f>'Final (ha)'!S153*2.471044</f>
        <v>115.73455809720001</v>
      </c>
      <c r="T153" s="6">
        <f>'Final (ha)'!T153*2.471044</f>
        <v>77.460310476800004</v>
      </c>
      <c r="U153" s="6">
        <f>'Final (ha)'!U153*2.471044</f>
        <v>0</v>
      </c>
      <c r="V153" s="6">
        <f>'Final (ha)'!V153*2.471044</f>
        <v>0</v>
      </c>
      <c r="W153" s="6">
        <f>'Final (ha)'!W153*2.471044</f>
        <v>0</v>
      </c>
      <c r="X153" s="6">
        <f>'Final (ha)'!X153*2.471044</f>
        <v>40.12357695</v>
      </c>
      <c r="Y153" s="6">
        <f>'Final (ha)'!Y153*2.471044</f>
        <v>0</v>
      </c>
      <c r="Z153" s="6">
        <f>'Final (ha)'!Z153*2.471044</f>
        <v>4943.7334681995999</v>
      </c>
      <c r="AA153" s="6">
        <f>'Final (ha)'!AA153*2.471044</f>
        <v>0</v>
      </c>
      <c r="AB153" s="6">
        <f>'Final (ha)'!AB153*2.471044</f>
        <v>0</v>
      </c>
      <c r="AC153" s="6">
        <f>'Final (ha)'!AC153*2.471044</f>
        <v>142.88391852520002</v>
      </c>
      <c r="AD153" s="6">
        <f>'Final (ha)'!AD153*2.471044</f>
        <v>0</v>
      </c>
      <c r="AE153" s="6">
        <f>'Final (ha)'!AE153*2.471044</f>
        <v>0</v>
      </c>
      <c r="AF153" s="6">
        <f>'Final (ha)'!AF153*2.471044</f>
        <v>1.6358311280000002</v>
      </c>
      <c r="AG153" s="6">
        <f>'Final (ha)'!AG153*2.471044</f>
        <v>349.5909499</v>
      </c>
      <c r="AH153" s="6">
        <f>'Final (ha)'!AH153*2.471044</f>
        <v>68.061694622800005</v>
      </c>
      <c r="AI153" s="7"/>
      <c r="AJ153" s="15">
        <f t="shared" si="6"/>
        <v>11603.090051994403</v>
      </c>
      <c r="AK153" s="15">
        <f t="shared" si="7"/>
        <v>11253.499102094402</v>
      </c>
      <c r="AL153" s="6" t="str">
        <f t="shared" si="8"/>
        <v>FairfieldRaster 3</v>
      </c>
    </row>
    <row r="154" spans="1:38" s="6" customFormat="1" x14ac:dyDescent="0.25">
      <c r="A154" s="6">
        <f>'Final (ha)'!A154</f>
        <v>0</v>
      </c>
      <c r="B154" s="6" t="str">
        <f>'Final (ha)'!B154</f>
        <v>Raster 4</v>
      </c>
      <c r="C154" s="6" t="str">
        <f>'Final (ha)'!C154</f>
        <v>Fairfield</v>
      </c>
      <c r="D154" s="6">
        <f>'Final (ha)'!D154</f>
        <v>0</v>
      </c>
      <c r="E154" s="6">
        <f>'Final (ha)'!E154</f>
        <v>0</v>
      </c>
      <c r="F154" s="6" t="str">
        <f>'Final (ha)'!F154</f>
        <v>Fixed</v>
      </c>
      <c r="G154" s="6" t="str">
        <f>'Final (ha)'!G154</f>
        <v>NYS 1M by 2100</v>
      </c>
      <c r="H154" s="6" t="str">
        <f>'Final (ha)'!H154</f>
        <v>Protect None</v>
      </c>
      <c r="I154" s="6">
        <f>'Final (ha)'!K154</f>
        <v>1334.28</v>
      </c>
      <c r="J154" s="6">
        <f>'Final (ha)'!J154*2.471044</f>
        <v>2430.0864456999998</v>
      </c>
      <c r="K154" s="6">
        <f>'Final (ha)'!K154*2.471044</f>
        <v>3297.06458832</v>
      </c>
      <c r="L154" s="6">
        <f>'Final (ha)'!L154*2.471044</f>
        <v>90.736735679999995</v>
      </c>
      <c r="M154" s="6">
        <f>'Final (ha)'!M154*2.471044</f>
        <v>0</v>
      </c>
      <c r="N154" s="6">
        <f>'Final (ha)'!N154*2.471044</f>
        <v>7.9938273400000002</v>
      </c>
      <c r="O154" s="6">
        <f>'Final (ha)'!O154*2.471044</f>
        <v>0.98223999000000006</v>
      </c>
      <c r="P154" s="6">
        <f>'Final (ha)'!P154*2.471044</f>
        <v>0</v>
      </c>
      <c r="Q154" s="6">
        <f>'Final (ha)'!Q154*2.471044</f>
        <v>3.8671838599999999</v>
      </c>
      <c r="R154" s="6">
        <f>'Final (ha)'!R154*2.471044</f>
        <v>0</v>
      </c>
      <c r="S154" s="6">
        <f>'Final (ha)'!S154*2.471044</f>
        <v>18.026265980000002</v>
      </c>
      <c r="T154" s="6">
        <f>'Final (ha)'!T154*2.471044</f>
        <v>7.1845604300000003</v>
      </c>
      <c r="U154" s="6">
        <f>'Final (ha)'!U154*2.471044</f>
        <v>0</v>
      </c>
      <c r="V154" s="6">
        <f>'Final (ha)'!V154*2.471044</f>
        <v>0</v>
      </c>
      <c r="W154" s="6">
        <f>'Final (ha)'!W154*2.471044</f>
        <v>11.09498756</v>
      </c>
      <c r="X154" s="6">
        <f>'Final (ha)'!X154*2.471044</f>
        <v>191.17849667000002</v>
      </c>
      <c r="Y154" s="6">
        <f>'Final (ha)'!Y154*2.471044</f>
        <v>0.77220124999999995</v>
      </c>
      <c r="Z154" s="6">
        <f>'Final (ha)'!Z154*2.471044</f>
        <v>1139.5837167</v>
      </c>
      <c r="AA154" s="6">
        <f>'Final (ha)'!AA154*2.471044</f>
        <v>0</v>
      </c>
      <c r="AB154" s="6">
        <f>'Final (ha)'!AB154*2.471044</f>
        <v>0</v>
      </c>
      <c r="AC154" s="6">
        <f>'Final (ha)'!AC154*2.471044</f>
        <v>17.03784838</v>
      </c>
      <c r="AD154" s="6">
        <f>'Final (ha)'!AD154*2.471044</f>
        <v>0</v>
      </c>
      <c r="AE154" s="6">
        <f>'Final (ha)'!AE154*2.471044</f>
        <v>0</v>
      </c>
      <c r="AF154" s="6">
        <f>'Final (ha)'!AF154*2.471044</f>
        <v>0</v>
      </c>
      <c r="AG154" s="6">
        <f>'Final (ha)'!AG154*2.471044</f>
        <v>30906.990552260002</v>
      </c>
      <c r="AH154" s="6">
        <f>'Final (ha)'!AH154*2.471044</f>
        <v>0</v>
      </c>
      <c r="AI154" s="7"/>
      <c r="AJ154" s="15">
        <f t="shared" si="6"/>
        <v>38122.599650119999</v>
      </c>
      <c r="AK154" s="15">
        <f t="shared" si="7"/>
        <v>7215.6090978599968</v>
      </c>
      <c r="AL154" s="6" t="str">
        <f t="shared" si="8"/>
        <v>FairfieldRaster 4</v>
      </c>
    </row>
    <row r="155" spans="1:38" s="6" customFormat="1" x14ac:dyDescent="0.25">
      <c r="A155" s="6">
        <f>'Final (ha)'!A155</f>
        <v>2010</v>
      </c>
      <c r="B155" s="6" t="str">
        <f>'Final (ha)'!B155</f>
        <v>Raster 4</v>
      </c>
      <c r="C155" s="6" t="str">
        <f>'Final (ha)'!C155</f>
        <v>Fairfield</v>
      </c>
      <c r="D155" s="6">
        <f>'Final (ha)'!D155</f>
        <v>0</v>
      </c>
      <c r="E155" s="6">
        <f>'Final (ha)'!E155</f>
        <v>0</v>
      </c>
      <c r="F155" s="6" t="str">
        <f>'Final (ha)'!F155</f>
        <v>Fixed</v>
      </c>
      <c r="G155" s="6" t="str">
        <f>'Final (ha)'!G155</f>
        <v>NYS 1M by 2100</v>
      </c>
      <c r="H155" s="6" t="str">
        <f>'Final (ha)'!H155</f>
        <v>Protect None</v>
      </c>
      <c r="I155" s="6">
        <f>'Final (ha)'!K155</f>
        <v>1323.4405999999999</v>
      </c>
      <c r="J155" s="6">
        <f>'Final (ha)'!J155*2.471044</f>
        <v>2420.3389184332</v>
      </c>
      <c r="K155" s="6">
        <f>'Final (ha)'!K155*2.471044</f>
        <v>3270.2799539864</v>
      </c>
      <c r="L155" s="6">
        <f>'Final (ha)'!L155*2.471044</f>
        <v>90.736735679999995</v>
      </c>
      <c r="M155" s="6">
        <f>'Final (ha)'!M155*2.471044</f>
        <v>0</v>
      </c>
      <c r="N155" s="6">
        <f>'Final (ha)'!N155*2.471044</f>
        <v>7.9938273400000002</v>
      </c>
      <c r="O155" s="6">
        <f>'Final (ha)'!O155*2.471044</f>
        <v>0.91576890639999997</v>
      </c>
      <c r="P155" s="6">
        <f>'Final (ha)'!P155*2.471044</f>
        <v>26.703336986</v>
      </c>
      <c r="Q155" s="6">
        <f>'Final (ha)'!Q155*2.471044</f>
        <v>5.2502271867999992</v>
      </c>
      <c r="R155" s="6">
        <f>'Final (ha)'!R155*2.471044</f>
        <v>0</v>
      </c>
      <c r="S155" s="6">
        <f>'Final (ha)'!S155*2.471044</f>
        <v>18.0764281732</v>
      </c>
      <c r="T155" s="6">
        <f>'Final (ha)'!T155*2.471044</f>
        <v>7.2782129975999998</v>
      </c>
      <c r="U155" s="6">
        <f>'Final (ha)'!U155*2.471044</f>
        <v>0</v>
      </c>
      <c r="V155" s="6">
        <f>'Final (ha)'!V155*2.471044</f>
        <v>0</v>
      </c>
      <c r="W155" s="6">
        <f>'Final (ha)'!W155*2.471044</f>
        <v>11.090045472000002</v>
      </c>
      <c r="X155" s="6">
        <f>'Final (ha)'!X155*2.471044</f>
        <v>191.15996383999999</v>
      </c>
      <c r="Y155" s="6">
        <f>'Final (ha)'!Y155*2.471044</f>
        <v>0.4324327</v>
      </c>
      <c r="Z155" s="6">
        <f>'Final (ha)'!Z155*2.471044</f>
        <v>1139.9855084544001</v>
      </c>
      <c r="AA155" s="6">
        <f>'Final (ha)'!AA155*2.471044</f>
        <v>0</v>
      </c>
      <c r="AB155" s="6">
        <f>'Final (ha)'!AB155*2.471044</f>
        <v>0</v>
      </c>
      <c r="AC155" s="6">
        <f>'Final (ha)'!AC155*2.471044</f>
        <v>15.619716228400002</v>
      </c>
      <c r="AD155" s="6">
        <f>'Final (ha)'!AD155*2.471044</f>
        <v>0</v>
      </c>
      <c r="AE155" s="6">
        <f>'Final (ha)'!AE155*2.471044</f>
        <v>0</v>
      </c>
      <c r="AF155" s="6">
        <f>'Final (ha)'!AF155*2.471044</f>
        <v>0</v>
      </c>
      <c r="AG155" s="6">
        <f>'Final (ha)'!AG155*2.471044</f>
        <v>30906.990552260002</v>
      </c>
      <c r="AH155" s="6">
        <f>'Final (ha)'!AH155*2.471044</f>
        <v>9.7475272668000006</v>
      </c>
      <c r="AI155" s="7"/>
      <c r="AJ155" s="15">
        <f t="shared" si="6"/>
        <v>38122.599155911208</v>
      </c>
      <c r="AK155" s="15">
        <f t="shared" si="7"/>
        <v>7215.6086036512061</v>
      </c>
      <c r="AL155" s="6" t="str">
        <f t="shared" si="8"/>
        <v>FairfieldRaster 4</v>
      </c>
    </row>
    <row r="156" spans="1:38" s="6" customFormat="1" x14ac:dyDescent="0.25">
      <c r="A156" s="6">
        <f>'Final (ha)'!A156</f>
        <v>2025</v>
      </c>
      <c r="B156" s="6" t="str">
        <f>'Final (ha)'!B156</f>
        <v>Raster 4</v>
      </c>
      <c r="C156" s="6" t="str">
        <f>'Final (ha)'!C156</f>
        <v>Fairfield</v>
      </c>
      <c r="D156" s="6">
        <f>'Final (ha)'!D156</f>
        <v>0</v>
      </c>
      <c r="E156" s="6">
        <f>'Final (ha)'!E156</f>
        <v>0</v>
      </c>
      <c r="F156" s="6" t="str">
        <f>'Final (ha)'!F156</f>
        <v>Fixed</v>
      </c>
      <c r="G156" s="6" t="str">
        <f>'Final (ha)'!G156</f>
        <v>NYS 1M by 2100</v>
      </c>
      <c r="H156" s="6" t="str">
        <f>'Final (ha)'!H156</f>
        <v>Protect None</v>
      </c>
      <c r="I156" s="6">
        <f>'Final (ha)'!K156</f>
        <v>1322.3832</v>
      </c>
      <c r="J156" s="6">
        <f>'Final (ha)'!J156*2.471044</f>
        <v>2419.6601226463999</v>
      </c>
      <c r="K156" s="6">
        <f>'Final (ha)'!K156*2.471044</f>
        <v>3267.6670720607999</v>
      </c>
      <c r="L156" s="6">
        <f>'Final (ha)'!L156*2.471044</f>
        <v>90.736735679999995</v>
      </c>
      <c r="M156" s="6">
        <f>'Final (ha)'!M156*2.471044</f>
        <v>0</v>
      </c>
      <c r="N156" s="6">
        <f>'Final (ha)'!N156*2.471044</f>
        <v>7.9938273400000002</v>
      </c>
      <c r="O156" s="6">
        <f>'Final (ha)'!O156*2.471044</f>
        <v>0.91502759320000004</v>
      </c>
      <c r="P156" s="6">
        <f>'Final (ha)'!P156*2.471044</f>
        <v>10.766091603600001</v>
      </c>
      <c r="Q156" s="6">
        <f>'Final (ha)'!Q156*2.471044</f>
        <v>23.551273259600002</v>
      </c>
      <c r="R156" s="6">
        <f>'Final (ha)'!R156*2.471044</f>
        <v>0</v>
      </c>
      <c r="S156" s="6">
        <f>'Final (ha)'!S156*2.471044</f>
        <v>18.0443046012</v>
      </c>
      <c r="T156" s="6">
        <f>'Final (ha)'!T156*2.471044</f>
        <v>7.5542286124000002</v>
      </c>
      <c r="U156" s="6">
        <f>'Final (ha)'!U156*2.471044</f>
        <v>0</v>
      </c>
      <c r="V156" s="6">
        <f>'Final (ha)'!V156*2.471044</f>
        <v>0</v>
      </c>
      <c r="W156" s="6">
        <f>'Final (ha)'!W156*2.471044</f>
        <v>11.0799141916</v>
      </c>
      <c r="X156" s="6">
        <f>'Final (ha)'!X156*2.471044</f>
        <v>191.15996383999999</v>
      </c>
      <c r="Y156" s="6">
        <f>'Final (ha)'!Y156*2.471044</f>
        <v>0.35830138</v>
      </c>
      <c r="Z156" s="6">
        <f>'Final (ha)'!Z156*2.471044</f>
        <v>1140.1167208908</v>
      </c>
      <c r="AA156" s="6">
        <f>'Final (ha)'!AA156*2.471044</f>
        <v>0</v>
      </c>
      <c r="AB156" s="6">
        <f>'Final (ha)'!AB156*2.471044</f>
        <v>0</v>
      </c>
      <c r="AC156" s="6">
        <f>'Final (ha)'!AC156*2.471044</f>
        <v>15.579191106800002</v>
      </c>
      <c r="AD156" s="6">
        <f>'Final (ha)'!AD156*2.471044</f>
        <v>0</v>
      </c>
      <c r="AE156" s="6">
        <f>'Final (ha)'!AE156*2.471044</f>
        <v>0</v>
      </c>
      <c r="AF156" s="6">
        <f>'Final (ha)'!AF156*2.471044</f>
        <v>0</v>
      </c>
      <c r="AG156" s="6">
        <f>'Final (ha)'!AG156*2.471044</f>
        <v>30906.990552260002</v>
      </c>
      <c r="AH156" s="6">
        <f>'Final (ha)'!AH156*2.471044</f>
        <v>10.426323053600001</v>
      </c>
      <c r="AI156" s="7"/>
      <c r="AJ156" s="15">
        <f t="shared" si="6"/>
        <v>38122.599650120006</v>
      </c>
      <c r="AK156" s="15">
        <f t="shared" si="7"/>
        <v>7215.6090978600041</v>
      </c>
      <c r="AL156" s="6" t="str">
        <f t="shared" si="8"/>
        <v>FairfieldRaster 4</v>
      </c>
    </row>
    <row r="157" spans="1:38" s="6" customFormat="1" x14ac:dyDescent="0.25">
      <c r="A157" s="6">
        <f>'Final (ha)'!A157</f>
        <v>2040</v>
      </c>
      <c r="B157" s="6" t="str">
        <f>'Final (ha)'!B157</f>
        <v>Raster 4</v>
      </c>
      <c r="C157" s="6" t="str">
        <f>'Final (ha)'!C157</f>
        <v>Fairfield</v>
      </c>
      <c r="D157" s="6">
        <f>'Final (ha)'!D157</f>
        <v>0</v>
      </c>
      <c r="E157" s="6">
        <f>'Final (ha)'!E157</f>
        <v>0</v>
      </c>
      <c r="F157" s="6" t="str">
        <f>'Final (ha)'!F157</f>
        <v>Fixed</v>
      </c>
      <c r="G157" s="6" t="str">
        <f>'Final (ha)'!G157</f>
        <v>NYS 1M by 2100</v>
      </c>
      <c r="H157" s="6" t="str">
        <f>'Final (ha)'!H157</f>
        <v>Protect None</v>
      </c>
      <c r="I157" s="6">
        <f>'Final (ha)'!K157</f>
        <v>1318.3653999999999</v>
      </c>
      <c r="J157" s="6">
        <f>'Final (ha)'!J157*2.471044</f>
        <v>2417.7035500072002</v>
      </c>
      <c r="K157" s="6">
        <f>'Final (ha)'!K157*2.471044</f>
        <v>3257.7389114775997</v>
      </c>
      <c r="L157" s="6">
        <f>'Final (ha)'!L157*2.471044</f>
        <v>90.736735679999995</v>
      </c>
      <c r="M157" s="6">
        <f>'Final (ha)'!M157*2.471044</f>
        <v>0</v>
      </c>
      <c r="N157" s="6">
        <f>'Final (ha)'!N157*2.471044</f>
        <v>7.9513253832000004</v>
      </c>
      <c r="O157" s="6">
        <f>'Final (ha)'!O157*2.471044</f>
        <v>0.9076144612</v>
      </c>
      <c r="P157" s="6">
        <f>'Final (ha)'!P157*2.471044</f>
        <v>19.103888268399999</v>
      </c>
      <c r="Q157" s="6">
        <f>'Final (ha)'!Q157*2.471044</f>
        <v>21.280630928000001</v>
      </c>
      <c r="R157" s="6">
        <f>'Final (ha)'!R157*2.471044</f>
        <v>0</v>
      </c>
      <c r="S157" s="6">
        <f>'Final (ha)'!S157*2.471044</f>
        <v>17.949910720400002</v>
      </c>
      <c r="T157" s="6">
        <f>'Final (ha)'!T157*2.471044</f>
        <v>11.507651908</v>
      </c>
      <c r="U157" s="6">
        <f>'Final (ha)'!U157*2.471044</f>
        <v>0</v>
      </c>
      <c r="V157" s="6">
        <f>'Final (ha)'!V157*2.471044</f>
        <v>0</v>
      </c>
      <c r="W157" s="6">
        <f>'Final (ha)'!W157*2.471044</f>
        <v>11.044084053600001</v>
      </c>
      <c r="X157" s="6">
        <f>'Final (ha)'!X157*2.471044</f>
        <v>191.07347730000001</v>
      </c>
      <c r="Y157" s="6">
        <f>'Final (ha)'!Y157*2.471044</f>
        <v>0.26563723</v>
      </c>
      <c r="Z157" s="6">
        <f>'Final (ha)'!Z157*2.471044</f>
        <v>1140.4710686004</v>
      </c>
      <c r="AA157" s="6">
        <f>'Final (ha)'!AA157*2.471044</f>
        <v>0</v>
      </c>
      <c r="AB157" s="6">
        <f>'Final (ha)'!AB157*2.471044</f>
        <v>0</v>
      </c>
      <c r="AC157" s="6">
        <f>'Final (ha)'!AC157*2.471044</f>
        <v>15.491469044799999</v>
      </c>
      <c r="AD157" s="6">
        <f>'Final (ha)'!AD157*2.471044</f>
        <v>0</v>
      </c>
      <c r="AE157" s="6">
        <f>'Final (ha)'!AE157*2.471044</f>
        <v>0</v>
      </c>
      <c r="AF157" s="6">
        <f>'Final (ha)'!AF157*2.471044</f>
        <v>0</v>
      </c>
      <c r="AG157" s="6">
        <f>'Final (ha)'!AG157*2.471044</f>
        <v>30906.990552260002</v>
      </c>
      <c r="AH157" s="6">
        <f>'Final (ha)'!AH157*2.471044</f>
        <v>12.3828956928</v>
      </c>
      <c r="AI157" s="7"/>
      <c r="AJ157" s="15">
        <f t="shared" si="6"/>
        <v>38122.5994030156</v>
      </c>
      <c r="AK157" s="15">
        <f t="shared" si="7"/>
        <v>7215.6088507555978</v>
      </c>
      <c r="AL157" s="6" t="str">
        <f t="shared" si="8"/>
        <v>FairfieldRaster 4</v>
      </c>
    </row>
    <row r="158" spans="1:38" s="6" customFormat="1" x14ac:dyDescent="0.25">
      <c r="A158" s="6">
        <f>'Final (ha)'!A158</f>
        <v>2055</v>
      </c>
      <c r="B158" s="6" t="str">
        <f>'Final (ha)'!B158</f>
        <v>Raster 4</v>
      </c>
      <c r="C158" s="6" t="str">
        <f>'Final (ha)'!C158</f>
        <v>Fairfield</v>
      </c>
      <c r="D158" s="6">
        <f>'Final (ha)'!D158</f>
        <v>0</v>
      </c>
      <c r="E158" s="6">
        <f>'Final (ha)'!E158</f>
        <v>0</v>
      </c>
      <c r="F158" s="6" t="str">
        <f>'Final (ha)'!F158</f>
        <v>Fixed</v>
      </c>
      <c r="G158" s="6" t="str">
        <f>'Final (ha)'!G158</f>
        <v>NYS 1M by 2100</v>
      </c>
      <c r="H158" s="6" t="str">
        <f>'Final (ha)'!H158</f>
        <v>Protect None</v>
      </c>
      <c r="I158" s="6">
        <f>'Final (ha)'!K158</f>
        <v>1315.4237000000001</v>
      </c>
      <c r="J158" s="6">
        <f>'Final (ha)'!J158*2.471044</f>
        <v>2413.8462503231999</v>
      </c>
      <c r="K158" s="6">
        <f>'Final (ha)'!K158*2.471044</f>
        <v>3250.4698413428</v>
      </c>
      <c r="L158" s="6">
        <f>'Final (ha)'!L158*2.471044</f>
        <v>90.736735679999995</v>
      </c>
      <c r="M158" s="6">
        <f>'Final (ha)'!M158*2.471044</f>
        <v>0</v>
      </c>
      <c r="N158" s="6">
        <f>'Final (ha)'!N158*2.471044</f>
        <v>7.9350164928</v>
      </c>
      <c r="O158" s="6">
        <f>'Final (ha)'!O158*2.471044</f>
        <v>0.8984715983999999</v>
      </c>
      <c r="P158" s="6">
        <f>'Final (ha)'!P158*2.471044</f>
        <v>20.4041516212</v>
      </c>
      <c r="Q158" s="6">
        <f>'Final (ha)'!Q158*2.471044</f>
        <v>26.233344417200001</v>
      </c>
      <c r="R158" s="6">
        <f>'Final (ha)'!R158*2.471044</f>
        <v>0</v>
      </c>
      <c r="S158" s="6">
        <f>'Final (ha)'!S158*2.471044</f>
        <v>17.813261987200001</v>
      </c>
      <c r="T158" s="6">
        <f>'Final (ha)'!T158*2.471044</f>
        <v>12.302092554000001</v>
      </c>
      <c r="U158" s="6">
        <f>'Final (ha)'!U158*2.471044</f>
        <v>0</v>
      </c>
      <c r="V158" s="6">
        <f>'Final (ha)'!V158*2.471044</f>
        <v>0</v>
      </c>
      <c r="W158" s="6">
        <f>'Final (ha)'!W158*2.471044</f>
        <v>10.961056975200002</v>
      </c>
      <c r="X158" s="6">
        <f>'Final (ha)'!X158*2.471044</f>
        <v>191.03641164000001</v>
      </c>
      <c r="Y158" s="6">
        <f>'Final (ha)'!Y158*2.471044</f>
        <v>0.20386113</v>
      </c>
      <c r="Z158" s="6">
        <f>'Final (ha)'!Z158*2.471044</f>
        <v>1141.1533238488</v>
      </c>
      <c r="AA158" s="6">
        <f>'Final (ha)'!AA158*2.471044</f>
        <v>0</v>
      </c>
      <c r="AB158" s="6">
        <f>'Final (ha)'!AB158*2.471044</f>
        <v>0</v>
      </c>
      <c r="AC158" s="6">
        <f>'Final (ha)'!AC158*2.471044</f>
        <v>15.3750828724</v>
      </c>
      <c r="AD158" s="6">
        <f>'Final (ha)'!AD158*2.471044</f>
        <v>0</v>
      </c>
      <c r="AE158" s="6">
        <f>'Final (ha)'!AE158*2.471044</f>
        <v>0</v>
      </c>
      <c r="AF158" s="6">
        <f>'Final (ha)'!AF158*2.471044</f>
        <v>0</v>
      </c>
      <c r="AG158" s="6">
        <f>'Final (ha)'!AG158*2.471044</f>
        <v>30906.990552260002</v>
      </c>
      <c r="AH158" s="6">
        <f>'Final (ha)'!AH158*2.471044</f>
        <v>16.240195376799999</v>
      </c>
      <c r="AI158" s="7"/>
      <c r="AJ158" s="15">
        <f t="shared" si="6"/>
        <v>38122.599650119999</v>
      </c>
      <c r="AK158" s="15">
        <f t="shared" si="7"/>
        <v>7215.6090978599968</v>
      </c>
      <c r="AL158" s="6" t="str">
        <f t="shared" si="8"/>
        <v>FairfieldRaster 4</v>
      </c>
    </row>
    <row r="159" spans="1:38" s="6" customFormat="1" x14ac:dyDescent="0.25">
      <c r="A159" s="6">
        <f>'Final (ha)'!A159</f>
        <v>2070</v>
      </c>
      <c r="B159" s="6" t="str">
        <f>'Final (ha)'!B159</f>
        <v>Raster 4</v>
      </c>
      <c r="C159" s="6" t="str">
        <f>'Final (ha)'!C159</f>
        <v>Fairfield</v>
      </c>
      <c r="D159" s="6">
        <f>'Final (ha)'!D159</f>
        <v>0</v>
      </c>
      <c r="E159" s="6">
        <f>'Final (ha)'!E159</f>
        <v>0</v>
      </c>
      <c r="F159" s="6" t="str">
        <f>'Final (ha)'!F159</f>
        <v>Fixed</v>
      </c>
      <c r="G159" s="6" t="str">
        <f>'Final (ha)'!G159</f>
        <v>NYS 1M by 2100</v>
      </c>
      <c r="H159" s="6" t="str">
        <f>'Final (ha)'!H159</f>
        <v>Protect None</v>
      </c>
      <c r="I159" s="6">
        <f>'Final (ha)'!K159</f>
        <v>1312.1479999999999</v>
      </c>
      <c r="J159" s="6">
        <f>'Final (ha)'!J159*2.471044</f>
        <v>2408.2910963067998</v>
      </c>
      <c r="K159" s="6">
        <f>'Final (ha)'!K159*2.471044</f>
        <v>3242.3754425119996</v>
      </c>
      <c r="L159" s="6">
        <f>'Final (ha)'!L159*2.471044</f>
        <v>90.736735679999995</v>
      </c>
      <c r="M159" s="6">
        <f>'Final (ha)'!M159*2.471044</f>
        <v>0</v>
      </c>
      <c r="N159" s="6">
        <f>'Final (ha)'!N159*2.471044</f>
        <v>7.8539662496</v>
      </c>
      <c r="O159" s="6">
        <f>'Final (ha)'!O159*2.471044</f>
        <v>0.88191560359999999</v>
      </c>
      <c r="P159" s="6">
        <f>'Final (ha)'!P159*2.471044</f>
        <v>24.796185226800002</v>
      </c>
      <c r="Q159" s="6">
        <f>'Final (ha)'!Q159*2.471044</f>
        <v>28.102194994400001</v>
      </c>
      <c r="R159" s="6">
        <f>'Final (ha)'!R159*2.471044</f>
        <v>0</v>
      </c>
      <c r="S159" s="6">
        <f>'Final (ha)'!S159*2.471044</f>
        <v>17.445817744399999</v>
      </c>
      <c r="T159" s="6">
        <f>'Final (ha)'!T159*2.471044</f>
        <v>13.670062512399999</v>
      </c>
      <c r="U159" s="6">
        <f>'Final (ha)'!U159*2.471044</f>
        <v>0</v>
      </c>
      <c r="V159" s="6">
        <f>'Final (ha)'!V159*2.471044</f>
        <v>0</v>
      </c>
      <c r="W159" s="6">
        <f>'Final (ha)'!W159*2.471044</f>
        <v>10.696408162800001</v>
      </c>
      <c r="X159" s="6">
        <f>'Final (ha)'!X159*2.471044</f>
        <v>191.02405642000002</v>
      </c>
      <c r="Y159" s="6">
        <f>'Final (ha)'!Y159*2.471044</f>
        <v>0.1235522</v>
      </c>
      <c r="Z159" s="6">
        <f>'Final (ha)'!Z159*2.471044</f>
        <v>1142.6539888700001</v>
      </c>
      <c r="AA159" s="6">
        <f>'Final (ha)'!AA159*2.471044</f>
        <v>0</v>
      </c>
      <c r="AB159" s="6">
        <f>'Final (ha)'!AB159*2.471044</f>
        <v>0</v>
      </c>
      <c r="AC159" s="6">
        <f>'Final (ha)'!AC159*2.471044</f>
        <v>15.1625730884</v>
      </c>
      <c r="AD159" s="6">
        <f>'Final (ha)'!AD159*2.471044</f>
        <v>0</v>
      </c>
      <c r="AE159" s="6">
        <f>'Final (ha)'!AE159*2.471044</f>
        <v>0</v>
      </c>
      <c r="AF159" s="6">
        <f>'Final (ha)'!AF159*2.471044</f>
        <v>0</v>
      </c>
      <c r="AG159" s="6">
        <f>'Final (ha)'!AG159*2.471044</f>
        <v>30906.990552260002</v>
      </c>
      <c r="AH159" s="6">
        <f>'Final (ha)'!AH159*2.471044</f>
        <v>21.795349393199999</v>
      </c>
      <c r="AI159" s="7"/>
      <c r="AJ159" s="15">
        <f t="shared" si="6"/>
        <v>38122.599897224398</v>
      </c>
      <c r="AK159" s="15">
        <f t="shared" si="7"/>
        <v>7215.6093449643959</v>
      </c>
      <c r="AL159" s="6" t="str">
        <f t="shared" si="8"/>
        <v>FairfieldRaster 4</v>
      </c>
    </row>
    <row r="160" spans="1:38" s="6" customFormat="1" x14ac:dyDescent="0.25">
      <c r="A160" s="6">
        <f>'Final (ha)'!A160</f>
        <v>2085</v>
      </c>
      <c r="B160" s="6" t="str">
        <f>'Final (ha)'!B160</f>
        <v>Raster 4</v>
      </c>
      <c r="C160" s="6" t="str">
        <f>'Final (ha)'!C160</f>
        <v>Fairfield</v>
      </c>
      <c r="D160" s="6">
        <f>'Final (ha)'!D160</f>
        <v>0</v>
      </c>
      <c r="E160" s="6">
        <f>'Final (ha)'!E160</f>
        <v>0</v>
      </c>
      <c r="F160" s="6" t="str">
        <f>'Final (ha)'!F160</f>
        <v>Fixed</v>
      </c>
      <c r="G160" s="6" t="str">
        <f>'Final (ha)'!G160</f>
        <v>NYS 1M by 2100</v>
      </c>
      <c r="H160" s="6" t="str">
        <f>'Final (ha)'!H160</f>
        <v>Protect None</v>
      </c>
      <c r="I160" s="6">
        <f>'Final (ha)'!K160</f>
        <v>1309.1382000000001</v>
      </c>
      <c r="J160" s="6">
        <f>'Final (ha)'!J160*2.471044</f>
        <v>2401.035616914</v>
      </c>
      <c r="K160" s="6">
        <f>'Final (ha)'!K160*2.471044</f>
        <v>3234.9380942808002</v>
      </c>
      <c r="L160" s="6">
        <f>'Final (ha)'!L160*2.471044</f>
        <v>90.736735679999995</v>
      </c>
      <c r="M160" s="6">
        <f>'Final (ha)'!M160*2.471044</f>
        <v>0</v>
      </c>
      <c r="N160" s="6">
        <f>'Final (ha)'!N160*2.471044</f>
        <v>7.8275260788000001</v>
      </c>
      <c r="O160" s="6">
        <f>'Final (ha)'!O160*2.471044</f>
        <v>0.86362987799999991</v>
      </c>
      <c r="P160" s="6">
        <f>'Final (ha)'!P160*2.471044</f>
        <v>24.946424701999998</v>
      </c>
      <c r="Q160" s="6">
        <f>'Final (ha)'!Q160*2.471044</f>
        <v>33.668468708799999</v>
      </c>
      <c r="R160" s="6">
        <f>'Final (ha)'!R160*2.471044</f>
        <v>0</v>
      </c>
      <c r="S160" s="6">
        <f>'Final (ha)'!S160*2.471044</f>
        <v>16.592813355600001</v>
      </c>
      <c r="T160" s="6">
        <f>'Final (ha)'!T160*2.471044</f>
        <v>14.1390666636</v>
      </c>
      <c r="U160" s="6">
        <f>'Final (ha)'!U160*2.471044</f>
        <v>0</v>
      </c>
      <c r="V160" s="6">
        <f>'Final (ha)'!V160*2.471044</f>
        <v>0</v>
      </c>
      <c r="W160" s="6">
        <f>'Final (ha)'!W160*2.471044</f>
        <v>10.298570078799999</v>
      </c>
      <c r="X160" s="6">
        <f>'Final (ha)'!X160*2.471044</f>
        <v>191.02405642000002</v>
      </c>
      <c r="Y160" s="6">
        <f>'Final (ha)'!Y160*2.471044</f>
        <v>6.7953710000000001E-2</v>
      </c>
      <c r="Z160" s="6">
        <f>'Final (ha)'!Z160*2.471044</f>
        <v>1145.6521065552001</v>
      </c>
      <c r="AA160" s="6">
        <f>'Final (ha)'!AA160*2.471044</f>
        <v>0</v>
      </c>
      <c r="AB160" s="6">
        <f>'Final (ha)'!AB160*2.471044</f>
        <v>0</v>
      </c>
      <c r="AC160" s="6">
        <f>'Final (ha)'!AC160*2.471044</f>
        <v>14.7672060484</v>
      </c>
      <c r="AD160" s="6">
        <f>'Final (ha)'!AD160*2.471044</f>
        <v>0</v>
      </c>
      <c r="AE160" s="6">
        <f>'Final (ha)'!AE160*2.471044</f>
        <v>0</v>
      </c>
      <c r="AF160" s="6">
        <f>'Final (ha)'!AF160*2.471044</f>
        <v>0</v>
      </c>
      <c r="AG160" s="6">
        <f>'Final (ha)'!AG160*2.471044</f>
        <v>30906.990552260002</v>
      </c>
      <c r="AH160" s="6">
        <f>'Final (ha)'!AH160*2.471044</f>
        <v>29.050828786000004</v>
      </c>
      <c r="AI160" s="7"/>
      <c r="AJ160" s="15">
        <f t="shared" si="6"/>
        <v>38122.599650119999</v>
      </c>
      <c r="AK160" s="15">
        <f t="shared" si="7"/>
        <v>7215.6090978599968</v>
      </c>
      <c r="AL160" s="6" t="str">
        <f t="shared" si="8"/>
        <v>FairfieldRaster 4</v>
      </c>
    </row>
    <row r="161" spans="1:38" s="6" customFormat="1" x14ac:dyDescent="0.25">
      <c r="A161" s="6">
        <f>'Final (ha)'!A161</f>
        <v>2100</v>
      </c>
      <c r="B161" s="6" t="str">
        <f>'Final (ha)'!B161</f>
        <v>Raster 4</v>
      </c>
      <c r="C161" s="6" t="str">
        <f>'Final (ha)'!C161</f>
        <v>Fairfield</v>
      </c>
      <c r="D161" s="6">
        <f>'Final (ha)'!D161</f>
        <v>0</v>
      </c>
      <c r="E161" s="6">
        <f>'Final (ha)'!E161</f>
        <v>0</v>
      </c>
      <c r="F161" s="6" t="str">
        <f>'Final (ha)'!F161</f>
        <v>Fixed</v>
      </c>
      <c r="G161" s="6" t="str">
        <f>'Final (ha)'!G161</f>
        <v>NYS 1M by 2100</v>
      </c>
      <c r="H161" s="6" t="str">
        <f>'Final (ha)'!H161</f>
        <v>Protect None</v>
      </c>
      <c r="I161" s="6">
        <f>'Final (ha)'!K161</f>
        <v>1305.5577000000001</v>
      </c>
      <c r="J161" s="6">
        <f>'Final (ha)'!J161*2.471044</f>
        <v>2391.2920433176</v>
      </c>
      <c r="K161" s="6">
        <f>'Final (ha)'!K161*2.471044</f>
        <v>3226.0905212388002</v>
      </c>
      <c r="L161" s="6">
        <f>'Final (ha)'!L161*2.471044</f>
        <v>90.449847471600009</v>
      </c>
      <c r="M161" s="6">
        <f>'Final (ha)'!M161*2.471044</f>
        <v>0</v>
      </c>
      <c r="N161" s="6">
        <f>'Final (ha)'!N161*2.471044</f>
        <v>7.8208542599999999</v>
      </c>
      <c r="O161" s="6">
        <f>'Final (ha)'!O161*2.471044</f>
        <v>0.83743681159999994</v>
      </c>
      <c r="P161" s="6">
        <f>'Final (ha)'!P161*2.471044</f>
        <v>25.243197086400002</v>
      </c>
      <c r="Q161" s="6">
        <f>'Final (ha)'!Q161*2.471044</f>
        <v>41.449786264800004</v>
      </c>
      <c r="R161" s="6">
        <f>'Final (ha)'!R161*2.471044</f>
        <v>0</v>
      </c>
      <c r="S161" s="6">
        <f>'Final (ha)'!S161*2.471044</f>
        <v>15.501106116400001</v>
      </c>
      <c r="T161" s="6">
        <f>'Final (ha)'!T161*2.471044</f>
        <v>13.317691637999999</v>
      </c>
      <c r="U161" s="6">
        <f>'Final (ha)'!U161*2.471044</f>
        <v>0</v>
      </c>
      <c r="V161" s="6">
        <f>'Final (ha)'!V161*2.471044</f>
        <v>0</v>
      </c>
      <c r="W161" s="6">
        <f>'Final (ha)'!W161*2.471044</f>
        <v>9.8154809768</v>
      </c>
      <c r="X161" s="6">
        <f>'Final (ha)'!X161*2.471044</f>
        <v>191.0117012</v>
      </c>
      <c r="Y161" s="6">
        <f>'Final (ha)'!Y161*2.471044</f>
        <v>4.3243270000000007E-2</v>
      </c>
      <c r="Z161" s="6">
        <f>'Final (ha)'!Z161*2.471044</f>
        <v>1149.9660551704001</v>
      </c>
      <c r="AA161" s="6">
        <f>'Final (ha)'!AA161*2.471044</f>
        <v>0</v>
      </c>
      <c r="AB161" s="6">
        <f>'Final (ha)'!AB161*2.471044</f>
        <v>0</v>
      </c>
      <c r="AC161" s="6">
        <f>'Final (ha)'!AC161*2.471044</f>
        <v>13.975977759599999</v>
      </c>
      <c r="AD161" s="6">
        <f>'Final (ha)'!AD161*2.471044</f>
        <v>0</v>
      </c>
      <c r="AE161" s="6">
        <f>'Final (ha)'!AE161*2.471044</f>
        <v>0</v>
      </c>
      <c r="AF161" s="6">
        <f>'Final (ha)'!AF161*2.471044</f>
        <v>0</v>
      </c>
      <c r="AG161" s="6">
        <f>'Final (ha)'!AG161*2.471044</f>
        <v>30906.990552260002</v>
      </c>
      <c r="AH161" s="6">
        <f>'Final (ha)'!AH161*2.471044</f>
        <v>38.794402382400001</v>
      </c>
      <c r="AI161" s="7"/>
      <c r="AJ161" s="15">
        <f t="shared" si="6"/>
        <v>38122.599897224405</v>
      </c>
      <c r="AK161" s="15">
        <f t="shared" si="7"/>
        <v>7215.6093449644031</v>
      </c>
      <c r="AL161" s="6" t="str">
        <f t="shared" si="8"/>
        <v>FairfieldRaster 4</v>
      </c>
    </row>
    <row r="162" spans="1:38" s="6" customFormat="1" x14ac:dyDescent="0.25">
      <c r="A162" s="6">
        <f>'Final (ha)'!A162</f>
        <v>0</v>
      </c>
      <c r="B162" s="6" t="str">
        <f>'Final (ha)'!B162</f>
        <v>ALL</v>
      </c>
      <c r="C162" s="6" t="str">
        <f>'Final (ha)'!C162</f>
        <v>Fairfield</v>
      </c>
      <c r="D162" s="6">
        <f>'Final (ha)'!D162</f>
        <v>0</v>
      </c>
      <c r="E162" s="6">
        <f>'Final (ha)'!E162</f>
        <v>0</v>
      </c>
      <c r="F162" s="6" t="str">
        <f>'Final (ha)'!F162</f>
        <v>Fixed</v>
      </c>
      <c r="G162" s="6" t="str">
        <f>'Final (ha)'!G162</f>
        <v>NYS RIM Min</v>
      </c>
      <c r="H162" s="6" t="str">
        <f>'Final (ha)'!H162</f>
        <v>Protect None</v>
      </c>
      <c r="I162" s="6">
        <f>'Final (ha)'!K162</f>
        <v>52627.952499999999</v>
      </c>
      <c r="J162" s="6">
        <f>'Final (ha)'!J162*2.471044</f>
        <v>56720.81965197</v>
      </c>
      <c r="K162" s="6">
        <f>'Final (ha)'!K162*2.471044</f>
        <v>130045.98625741</v>
      </c>
      <c r="L162" s="6">
        <f>'Final (ha)'!L162*2.471044</f>
        <v>4828.8585863099997</v>
      </c>
      <c r="M162" s="6">
        <f>'Final (ha)'!M162*2.471044</f>
        <v>0</v>
      </c>
      <c r="N162" s="6">
        <f>'Final (ha)'!N162*2.471044</f>
        <v>388.08981542000004</v>
      </c>
      <c r="O162" s="6">
        <f>'Final (ha)'!O162*2.471044</f>
        <v>47.017789710000002</v>
      </c>
      <c r="P162" s="6">
        <f>'Final (ha)'!P162*2.471044</f>
        <v>57.062583570000001</v>
      </c>
      <c r="Q162" s="6">
        <f>'Final (ha)'!Q162*2.471044</f>
        <v>554.45285272000001</v>
      </c>
      <c r="R162" s="6">
        <f>'Final (ha)'!R162*2.471044</f>
        <v>0</v>
      </c>
      <c r="S162" s="6">
        <f>'Final (ha)'!S162*2.471044</f>
        <v>1140.46711493</v>
      </c>
      <c r="T162" s="6">
        <f>'Final (ha)'!T162*2.471044</f>
        <v>44.793850110000001</v>
      </c>
      <c r="U162" s="6">
        <f>'Final (ha)'!U162*2.471044</f>
        <v>0</v>
      </c>
      <c r="V162" s="6">
        <f>'Final (ha)'!V162*2.471044</f>
        <v>0</v>
      </c>
      <c r="W162" s="6">
        <f>'Final (ha)'!W162*2.471044</f>
        <v>31.474922950000003</v>
      </c>
      <c r="X162" s="6">
        <f>'Final (ha)'!X162*2.471044</f>
        <v>3790.7606466900002</v>
      </c>
      <c r="Y162" s="6">
        <f>'Final (ha)'!Y162*2.471044</f>
        <v>32.358321180000004</v>
      </c>
      <c r="Z162" s="6">
        <f>'Final (ha)'!Z162*2.471044</f>
        <v>65665.510900779991</v>
      </c>
      <c r="AA162" s="6">
        <f>'Final (ha)'!AA162*2.471044</f>
        <v>0</v>
      </c>
      <c r="AB162" s="6">
        <f>'Final (ha)'!AB162*2.471044</f>
        <v>0</v>
      </c>
      <c r="AC162" s="6">
        <f>'Final (ha)'!AC162*2.471044</f>
        <v>1838.9138791399998</v>
      </c>
      <c r="AD162" s="6">
        <f>'Final (ha)'!AD162*2.471044</f>
        <v>0</v>
      </c>
      <c r="AE162" s="6">
        <f>'Final (ha)'!AE162*2.471044</f>
        <v>119.28964909999999</v>
      </c>
      <c r="AF162" s="6">
        <f>'Final (ha)'!AF162*2.471044</f>
        <v>26.92202438</v>
      </c>
      <c r="AG162" s="6">
        <f>'Final (ha)'!AG162*2.471044</f>
        <v>128349.21918437001</v>
      </c>
      <c r="AH162" s="6">
        <f>'Final (ha)'!AH162*2.471044</f>
        <v>0</v>
      </c>
      <c r="AI162" s="7"/>
      <c r="AJ162" s="15">
        <f t="shared" si="6"/>
        <v>393681.99803074001</v>
      </c>
      <c r="AK162" s="15">
        <f t="shared" si="7"/>
        <v>265332.77884637</v>
      </c>
      <c r="AL162" s="6" t="str">
        <f t="shared" si="8"/>
        <v>FairfieldALL</v>
      </c>
    </row>
    <row r="163" spans="1:38" s="6" customFormat="1" x14ac:dyDescent="0.25">
      <c r="A163" s="6">
        <f>'Final (ha)'!A163</f>
        <v>2010</v>
      </c>
      <c r="B163" s="6" t="str">
        <f>'Final (ha)'!B163</f>
        <v>ALL</v>
      </c>
      <c r="C163" s="6" t="str">
        <f>'Final (ha)'!C163</f>
        <v>Fairfield</v>
      </c>
      <c r="D163" s="6">
        <f>'Final (ha)'!D163</f>
        <v>0</v>
      </c>
      <c r="E163" s="6">
        <f>'Final (ha)'!E163</f>
        <v>0</v>
      </c>
      <c r="F163" s="6" t="str">
        <f>'Final (ha)'!F163</f>
        <v>Fixed</v>
      </c>
      <c r="G163" s="6" t="str">
        <f>'Final (ha)'!G163</f>
        <v>NYS RIM Min</v>
      </c>
      <c r="H163" s="6" t="str">
        <f>'Final (ha)'!H163</f>
        <v>Protect None</v>
      </c>
      <c r="I163" s="6">
        <f>'Final (ha)'!K163</f>
        <v>52489.570299999999</v>
      </c>
      <c r="J163" s="6">
        <f>'Final (ha)'!J163*2.471044</f>
        <v>56538.319461827996</v>
      </c>
      <c r="K163" s="6">
        <f>'Final (ha)'!K163*2.471044</f>
        <v>129704.0377523932</v>
      </c>
      <c r="L163" s="6">
        <f>'Final (ha)'!L163*2.471044</f>
        <v>4817.7665640027999</v>
      </c>
      <c r="M163" s="6">
        <f>'Final (ha)'!M163*2.471044</f>
        <v>0</v>
      </c>
      <c r="N163" s="6">
        <f>'Final (ha)'!N163*2.471044</f>
        <v>379.48316916800002</v>
      </c>
      <c r="O163" s="6">
        <f>'Final (ha)'!O163*2.471044</f>
        <v>44.4333247904</v>
      </c>
      <c r="P163" s="6">
        <f>'Final (ha)'!P163*2.471044</f>
        <v>390.60879767360001</v>
      </c>
      <c r="Q163" s="6">
        <f>'Final (ha)'!Q163*2.471044</f>
        <v>753.51916894239992</v>
      </c>
      <c r="R163" s="6">
        <f>'Final (ha)'!R163*2.471044</f>
        <v>0</v>
      </c>
      <c r="S163" s="6">
        <f>'Final (ha)'!S163*2.471044</f>
        <v>1127.2141646447999</v>
      </c>
      <c r="T163" s="6">
        <f>'Final (ha)'!T163*2.471044</f>
        <v>66.474790165999991</v>
      </c>
      <c r="U163" s="6">
        <f>'Final (ha)'!U163*2.471044</f>
        <v>0</v>
      </c>
      <c r="V163" s="6">
        <f>'Final (ha)'!V163*2.471044</f>
        <v>0</v>
      </c>
      <c r="W163" s="6">
        <f>'Final (ha)'!W163*2.471044</f>
        <v>30.682706243600002</v>
      </c>
      <c r="X163" s="6">
        <f>'Final (ha)'!X163*2.471044</f>
        <v>3759.6687355600002</v>
      </c>
      <c r="Y163" s="6">
        <f>'Final (ha)'!Y163*2.471044</f>
        <v>26.137467910000002</v>
      </c>
      <c r="Z163" s="6">
        <f>'Final (ha)'!Z163*2.471044</f>
        <v>65717.664261235201</v>
      </c>
      <c r="AA163" s="6">
        <f>'Final (ha)'!AA163*2.471044</f>
        <v>0</v>
      </c>
      <c r="AB163" s="6">
        <f>'Final (ha)'!AB163*2.471044</f>
        <v>0</v>
      </c>
      <c r="AC163" s="6">
        <f>'Final (ha)'!AC163*2.471044</f>
        <v>1649.3383487127999</v>
      </c>
      <c r="AD163" s="6">
        <f>'Final (ha)'!AD163*2.471044</f>
        <v>0</v>
      </c>
      <c r="AE163" s="6">
        <f>'Final (ha)'!AE163*2.471044</f>
        <v>119.28964909999999</v>
      </c>
      <c r="AF163" s="6">
        <f>'Final (ha)'!AF163*2.471044</f>
        <v>25.640293857200003</v>
      </c>
      <c r="AG163" s="6">
        <f>'Final (ha)'!AG163*2.471044</f>
        <v>128349.21918437001</v>
      </c>
      <c r="AH163" s="6">
        <f>'Final (ha)'!AH163*2.471044</f>
        <v>182.50019014200001</v>
      </c>
      <c r="AI163" s="7"/>
      <c r="AJ163" s="15">
        <f t="shared" si="6"/>
        <v>393681.99803074001</v>
      </c>
      <c r="AK163" s="15">
        <f t="shared" si="7"/>
        <v>265332.77884637</v>
      </c>
      <c r="AL163" s="6" t="str">
        <f t="shared" si="8"/>
        <v>FairfieldALL</v>
      </c>
    </row>
    <row r="164" spans="1:38" s="6" customFormat="1" x14ac:dyDescent="0.25">
      <c r="A164" s="6">
        <f>'Final (ha)'!A164</f>
        <v>2025</v>
      </c>
      <c r="B164" s="6" t="str">
        <f>'Final (ha)'!B164</f>
        <v>ALL</v>
      </c>
      <c r="C164" s="6" t="str">
        <f>'Final (ha)'!C164</f>
        <v>Fairfield</v>
      </c>
      <c r="D164" s="6">
        <f>'Final (ha)'!D164</f>
        <v>0</v>
      </c>
      <c r="E164" s="6">
        <f>'Final (ha)'!E164</f>
        <v>0</v>
      </c>
      <c r="F164" s="6" t="str">
        <f>'Final (ha)'!F164</f>
        <v>Fixed</v>
      </c>
      <c r="G164" s="6" t="str">
        <f>'Final (ha)'!G164</f>
        <v>NYS RIM Min</v>
      </c>
      <c r="H164" s="6" t="str">
        <f>'Final (ha)'!H164</f>
        <v>Protect None</v>
      </c>
      <c r="I164" s="6">
        <f>'Final (ha)'!K164</f>
        <v>52468.5484</v>
      </c>
      <c r="J164" s="6">
        <f>'Final (ha)'!J164*2.471044</f>
        <v>56504.383379054001</v>
      </c>
      <c r="K164" s="6">
        <f>'Final (ha)'!K164*2.471044</f>
        <v>129652.0917125296</v>
      </c>
      <c r="L164" s="6">
        <f>'Final (ha)'!L164*2.471044</f>
        <v>4816.2678758168004</v>
      </c>
      <c r="M164" s="6">
        <f>'Final (ha)'!M164*2.471044</f>
        <v>0</v>
      </c>
      <c r="N164" s="6">
        <f>'Final (ha)'!N164*2.471044</f>
        <v>378.27581706960001</v>
      </c>
      <c r="O164" s="6">
        <f>'Final (ha)'!O164*2.471044</f>
        <v>44.278637436000004</v>
      </c>
      <c r="P164" s="6">
        <f>'Final (ha)'!P164*2.471044</f>
        <v>247.76985214920001</v>
      </c>
      <c r="Q164" s="6">
        <f>'Final (ha)'!Q164*2.471044</f>
        <v>960.40535100720001</v>
      </c>
      <c r="R164" s="6">
        <f>'Final (ha)'!R164*2.471044</f>
        <v>0</v>
      </c>
      <c r="S164" s="6">
        <f>'Final (ha)'!S164*2.471044</f>
        <v>1123.1922934304</v>
      </c>
      <c r="T164" s="6">
        <f>'Final (ha)'!T164*2.471044</f>
        <v>74.21657101800001</v>
      </c>
      <c r="U164" s="6">
        <f>'Final (ha)'!U164*2.471044</f>
        <v>0</v>
      </c>
      <c r="V164" s="6">
        <f>'Final (ha)'!V164*2.471044</f>
        <v>0</v>
      </c>
      <c r="W164" s="6">
        <f>'Final (ha)'!W164*2.471044</f>
        <v>30.471184877200002</v>
      </c>
      <c r="X164" s="6">
        <f>'Final (ha)'!X164*2.471044</f>
        <v>3753.9925003876001</v>
      </c>
      <c r="Y164" s="6">
        <f>'Final (ha)'!Y164*2.471044</f>
        <v>13.152131689999999</v>
      </c>
      <c r="Z164" s="6">
        <f>'Final (ha)'!Z164*2.471044</f>
        <v>65744.021157852403</v>
      </c>
      <c r="AA164" s="6">
        <f>'Final (ha)'!AA164*2.471044</f>
        <v>0</v>
      </c>
      <c r="AB164" s="6">
        <f>'Final (ha)'!AB164*2.471044</f>
        <v>0</v>
      </c>
      <c r="AC164" s="6">
        <f>'Final (ha)'!AC164*2.471044</f>
        <v>1629.3256104612001</v>
      </c>
      <c r="AD164" s="6">
        <f>'Final (ha)'!AD164*2.471044</f>
        <v>0</v>
      </c>
      <c r="AE164" s="6">
        <f>'Final (ha)'!AE164*2.471044</f>
        <v>119.28964909999999</v>
      </c>
      <c r="AF164" s="6">
        <f>'Final (ha)'!AF164*2.471044</f>
        <v>25.209096679200002</v>
      </c>
      <c r="AG164" s="6">
        <f>'Final (ha)'!AG164*2.471044</f>
        <v>128349.21918437001</v>
      </c>
      <c r="AH164" s="6">
        <f>'Final (ha)'!AH164*2.471044</f>
        <v>216.43627291600001</v>
      </c>
      <c r="AI164" s="7"/>
      <c r="AJ164" s="15">
        <f t="shared" si="6"/>
        <v>393681.99827784434</v>
      </c>
      <c r="AK164" s="15">
        <f t="shared" si="7"/>
        <v>265332.77909347432</v>
      </c>
      <c r="AL164" s="6" t="str">
        <f t="shared" si="8"/>
        <v>FairfieldALL</v>
      </c>
    </row>
    <row r="165" spans="1:38" s="6" customFormat="1" x14ac:dyDescent="0.25">
      <c r="A165" s="6">
        <f>'Final (ha)'!A165</f>
        <v>2040</v>
      </c>
      <c r="B165" s="6" t="str">
        <f>'Final (ha)'!B165</f>
        <v>ALL</v>
      </c>
      <c r="C165" s="6" t="str">
        <f>'Final (ha)'!C165</f>
        <v>Fairfield</v>
      </c>
      <c r="D165" s="6">
        <f>'Final (ha)'!D165</f>
        <v>0</v>
      </c>
      <c r="E165" s="6">
        <f>'Final (ha)'!E165</f>
        <v>0</v>
      </c>
      <c r="F165" s="6" t="str">
        <f>'Final (ha)'!F165</f>
        <v>Fixed</v>
      </c>
      <c r="G165" s="6" t="str">
        <f>'Final (ha)'!G165</f>
        <v>NYS RIM Min</v>
      </c>
      <c r="H165" s="6" t="str">
        <f>'Final (ha)'!H165</f>
        <v>Protect None</v>
      </c>
      <c r="I165" s="6">
        <f>'Final (ha)'!K165</f>
        <v>52402.669300000001</v>
      </c>
      <c r="J165" s="6">
        <f>'Final (ha)'!J165*2.471044</f>
        <v>56381.193681208795</v>
      </c>
      <c r="K165" s="6">
        <f>'Final (ha)'!K165*2.471044</f>
        <v>129489.3015577492</v>
      </c>
      <c r="L165" s="6">
        <f>'Final (ha)'!L165*2.471044</f>
        <v>4812.6426071644</v>
      </c>
      <c r="M165" s="6">
        <f>'Final (ha)'!M165*2.471044</f>
        <v>0</v>
      </c>
      <c r="N165" s="6">
        <f>'Final (ha)'!N165*2.471044</f>
        <v>372.78589861480003</v>
      </c>
      <c r="O165" s="6">
        <f>'Final (ha)'!O165*2.471044</f>
        <v>41.370465752400001</v>
      </c>
      <c r="P165" s="6">
        <f>'Final (ha)'!P165*2.471044</f>
        <v>366.44890627680002</v>
      </c>
      <c r="Q165" s="6">
        <f>'Final (ha)'!Q165*2.471044</f>
        <v>1046.0075043596</v>
      </c>
      <c r="R165" s="6">
        <f>'Final (ha)'!R165*2.471044</f>
        <v>0</v>
      </c>
      <c r="S165" s="6">
        <f>'Final (ha)'!S165*2.471044</f>
        <v>1098.7040002860001</v>
      </c>
      <c r="T165" s="6">
        <f>'Final (ha)'!T165*2.471044</f>
        <v>102.72352301960001</v>
      </c>
      <c r="U165" s="6">
        <f>'Final (ha)'!U165*2.471044</f>
        <v>0</v>
      </c>
      <c r="V165" s="6">
        <f>'Final (ha)'!V165*2.471044</f>
        <v>0</v>
      </c>
      <c r="W165" s="6">
        <f>'Final (ha)'!W165*2.471044</f>
        <v>29.9129760376</v>
      </c>
      <c r="X165" s="6">
        <f>'Final (ha)'!X165*2.471044</f>
        <v>3751.0408383295999</v>
      </c>
      <c r="Y165" s="6">
        <f>'Final (ha)'!Y165*2.471044</f>
        <v>9.5073417899999999</v>
      </c>
      <c r="Z165" s="6">
        <f>'Final (ha)'!Z165*2.471044</f>
        <v>65781.3581384836</v>
      </c>
      <c r="AA165" s="6">
        <f>'Final (ha)'!AA165*2.471044</f>
        <v>0</v>
      </c>
      <c r="AB165" s="6">
        <f>'Final (ha)'!AB165*2.471044</f>
        <v>0</v>
      </c>
      <c r="AC165" s="6">
        <f>'Final (ha)'!AC165*2.471044</f>
        <v>1566.0021427084</v>
      </c>
      <c r="AD165" s="6">
        <f>'Final (ha)'!AD165*2.471044</f>
        <v>0</v>
      </c>
      <c r="AE165" s="6">
        <f>'Final (ha)'!AE165*2.471044</f>
        <v>119.28964909999999</v>
      </c>
      <c r="AF165" s="6">
        <f>'Final (ha)'!AF165*2.471044</f>
        <v>24.863397623600001</v>
      </c>
      <c r="AG165" s="6">
        <f>'Final (ha)'!AG165*2.471044</f>
        <v>128349.21918437001</v>
      </c>
      <c r="AH165" s="6">
        <f>'Final (ha)'!AH165*2.471044</f>
        <v>339.62597076119999</v>
      </c>
      <c r="AI165" s="7"/>
      <c r="AJ165" s="15">
        <f t="shared" si="6"/>
        <v>393681.99778363551</v>
      </c>
      <c r="AK165" s="15">
        <f t="shared" si="7"/>
        <v>265332.7785992655</v>
      </c>
      <c r="AL165" s="6" t="str">
        <f t="shared" si="8"/>
        <v>FairfieldALL</v>
      </c>
    </row>
    <row r="166" spans="1:38" s="6" customFormat="1" x14ac:dyDescent="0.25">
      <c r="A166" s="6">
        <f>'Final (ha)'!A166</f>
        <v>2055</v>
      </c>
      <c r="B166" s="6" t="str">
        <f>'Final (ha)'!B166</f>
        <v>ALL</v>
      </c>
      <c r="C166" s="6" t="str">
        <f>'Final (ha)'!C166</f>
        <v>Fairfield</v>
      </c>
      <c r="D166" s="6">
        <f>'Final (ha)'!D166</f>
        <v>0</v>
      </c>
      <c r="E166" s="6">
        <f>'Final (ha)'!E166</f>
        <v>0</v>
      </c>
      <c r="F166" s="6" t="str">
        <f>'Final (ha)'!F166</f>
        <v>Fixed</v>
      </c>
      <c r="G166" s="6" t="str">
        <f>'Final (ha)'!G166</f>
        <v>NYS RIM Min</v>
      </c>
      <c r="H166" s="6" t="str">
        <f>'Final (ha)'!H166</f>
        <v>Protect None</v>
      </c>
      <c r="I166" s="6">
        <f>'Final (ha)'!K166</f>
        <v>52286.2549</v>
      </c>
      <c r="J166" s="6">
        <f>'Final (ha)'!J166*2.471044</f>
        <v>55967.679046968398</v>
      </c>
      <c r="K166" s="6">
        <f>'Final (ha)'!K166*2.471044</f>
        <v>129201.6364531156</v>
      </c>
      <c r="L166" s="6">
        <f>'Final (ha)'!L166*2.471044</f>
        <v>4809.0099253799999</v>
      </c>
      <c r="M166" s="6">
        <f>'Final (ha)'!M166*2.471044</f>
        <v>0</v>
      </c>
      <c r="N166" s="6">
        <f>'Final (ha)'!N166*2.471044</f>
        <v>364.50641858839998</v>
      </c>
      <c r="O166" s="6">
        <f>'Final (ha)'!O166*2.471044</f>
        <v>40.125800889599994</v>
      </c>
      <c r="P166" s="6">
        <f>'Final (ha)'!P166*2.471044</f>
        <v>579.30191828839997</v>
      </c>
      <c r="Q166" s="6">
        <f>'Final (ha)'!Q166*2.471044</f>
        <v>1234.3408409680001</v>
      </c>
      <c r="R166" s="6">
        <f>'Final (ha)'!R166*2.471044</f>
        <v>0</v>
      </c>
      <c r="S166" s="6">
        <f>'Final (ha)'!S166*2.471044</f>
        <v>1047.3381615536</v>
      </c>
      <c r="T166" s="6">
        <f>'Final (ha)'!T166*2.471044</f>
        <v>114.623082506</v>
      </c>
      <c r="U166" s="6">
        <f>'Final (ha)'!U166*2.471044</f>
        <v>0</v>
      </c>
      <c r="V166" s="6">
        <f>'Final (ha)'!V166*2.471044</f>
        <v>0</v>
      </c>
      <c r="W166" s="6">
        <f>'Final (ha)'!W166*2.471044</f>
        <v>29.587292438399999</v>
      </c>
      <c r="X166" s="6">
        <f>'Final (ha)'!X166*2.471044</f>
        <v>3745.8590590616</v>
      </c>
      <c r="Y166" s="6">
        <f>'Final (ha)'!Y166*2.471044</f>
        <v>7.2278036999999999</v>
      </c>
      <c r="Z166" s="6">
        <f>'Final (ha)'!Z166*2.471044</f>
        <v>65856.586602019597</v>
      </c>
      <c r="AA166" s="6">
        <f>'Final (ha)'!AA166*2.471044</f>
        <v>0</v>
      </c>
      <c r="AB166" s="6">
        <f>'Final (ha)'!AB166*2.471044</f>
        <v>0</v>
      </c>
      <c r="AC166" s="6">
        <f>'Final (ha)'!AC166*2.471044</f>
        <v>1438.8970756452002</v>
      </c>
      <c r="AD166" s="6">
        <f>'Final (ha)'!AD166*2.471044</f>
        <v>0</v>
      </c>
      <c r="AE166" s="6">
        <f>'Final (ha)'!AE166*2.471044</f>
        <v>119.28964909999999</v>
      </c>
      <c r="AF166" s="6">
        <f>'Final (ha)'!AF166*2.471044</f>
        <v>23.629358249999999</v>
      </c>
      <c r="AG166" s="6">
        <f>'Final (ha)'!AG166*2.471044</f>
        <v>128349.21918437001</v>
      </c>
      <c r="AH166" s="6">
        <f>'Final (ha)'!AH166*2.471044</f>
        <v>753.14060500160008</v>
      </c>
      <c r="AI166" s="7"/>
      <c r="AJ166" s="15">
        <f t="shared" si="6"/>
        <v>393681.9982778444</v>
      </c>
      <c r="AK166" s="15">
        <f t="shared" si="7"/>
        <v>265332.77909347438</v>
      </c>
      <c r="AL166" s="6" t="str">
        <f t="shared" si="8"/>
        <v>FairfieldALL</v>
      </c>
    </row>
    <row r="167" spans="1:38" s="6" customFormat="1" x14ac:dyDescent="0.25">
      <c r="A167" s="6">
        <f>'Final (ha)'!A167</f>
        <v>2070</v>
      </c>
      <c r="B167" s="6" t="str">
        <f>'Final (ha)'!B167</f>
        <v>ALL</v>
      </c>
      <c r="C167" s="6" t="str">
        <f>'Final (ha)'!C167</f>
        <v>Fairfield</v>
      </c>
      <c r="D167" s="6">
        <f>'Final (ha)'!D167</f>
        <v>0</v>
      </c>
      <c r="E167" s="6">
        <f>'Final (ha)'!E167</f>
        <v>0</v>
      </c>
      <c r="F167" s="6" t="str">
        <f>'Final (ha)'!F167</f>
        <v>Fixed</v>
      </c>
      <c r="G167" s="6" t="str">
        <f>'Final (ha)'!G167</f>
        <v>NYS RIM Min</v>
      </c>
      <c r="H167" s="6" t="str">
        <f>'Final (ha)'!H167</f>
        <v>Protect None</v>
      </c>
      <c r="I167" s="6">
        <f>'Final (ha)'!K167</f>
        <v>52080.362500000003</v>
      </c>
      <c r="J167" s="6">
        <f>'Final (ha)'!J167*2.471044</f>
        <v>54882.195873395598</v>
      </c>
      <c r="K167" s="6">
        <f>'Final (ha)'!K167*2.471044</f>
        <v>128692.86727345001</v>
      </c>
      <c r="L167" s="6">
        <f>'Final (ha)'!L167*2.471044</f>
        <v>4753.2906013284</v>
      </c>
      <c r="M167" s="6">
        <f>'Final (ha)'!M167*2.471044</f>
        <v>0</v>
      </c>
      <c r="N167" s="6">
        <f>'Final (ha)'!N167*2.471044</f>
        <v>334.9767014752</v>
      </c>
      <c r="O167" s="6">
        <f>'Final (ha)'!O167*2.471044</f>
        <v>32.065255361600002</v>
      </c>
      <c r="P167" s="6">
        <f>'Final (ha)'!P167*2.471044</f>
        <v>887.05315118040005</v>
      </c>
      <c r="Q167" s="6">
        <f>'Final (ha)'!Q167*2.471044</f>
        <v>1973.2783792664002</v>
      </c>
      <c r="R167" s="6">
        <f>'Final (ha)'!R167*2.471044</f>
        <v>0</v>
      </c>
      <c r="S167" s="6">
        <f>'Final (ha)'!S167*2.471044</f>
        <v>939.16895176680009</v>
      </c>
      <c r="T167" s="6">
        <f>'Final (ha)'!T167*2.471044</f>
        <v>164.43364614480001</v>
      </c>
      <c r="U167" s="6">
        <f>'Final (ha)'!U167*2.471044</f>
        <v>0</v>
      </c>
      <c r="V167" s="6">
        <f>'Final (ha)'!V167*2.471044</f>
        <v>0</v>
      </c>
      <c r="W167" s="6">
        <f>'Final (ha)'!W167*2.471044</f>
        <v>28.4394925004</v>
      </c>
      <c r="X167" s="6">
        <f>'Final (ha)'!X167*2.471044</f>
        <v>3720.5936225791997</v>
      </c>
      <c r="Y167" s="6">
        <f>'Final (ha)'!Y167*2.471044</f>
        <v>4.8617790699999999</v>
      </c>
      <c r="Z167" s="6">
        <f>'Final (ha)'!Z167*2.471044</f>
        <v>66030.781613277606</v>
      </c>
      <c r="AA167" s="6">
        <f>'Final (ha)'!AA167*2.471044</f>
        <v>0</v>
      </c>
      <c r="AB167" s="6">
        <f>'Final (ha)'!AB167*2.471044</f>
        <v>0</v>
      </c>
      <c r="AC167" s="6">
        <f>'Final (ha)'!AC167*2.471044</f>
        <v>909.8534741684</v>
      </c>
      <c r="AD167" s="6">
        <f>'Final (ha)'!AD167*2.471044</f>
        <v>0</v>
      </c>
      <c r="AE167" s="6">
        <f>'Final (ha)'!AE167*2.471044</f>
        <v>119.28964909999999</v>
      </c>
      <c r="AF167" s="6">
        <f>'Final (ha)'!AF167*2.471044</f>
        <v>21.005603730800001</v>
      </c>
      <c r="AG167" s="6">
        <f>'Final (ha)'!AG167*2.471044</f>
        <v>128349.21918437001</v>
      </c>
      <c r="AH167" s="6">
        <f>'Final (ha)'!AH167*2.471044</f>
        <v>1838.6237785743999</v>
      </c>
      <c r="AI167" s="7"/>
      <c r="AJ167" s="15">
        <f t="shared" si="6"/>
        <v>393681.99803074001</v>
      </c>
      <c r="AK167" s="15">
        <f t="shared" si="7"/>
        <v>265332.77884637</v>
      </c>
      <c r="AL167" s="6" t="str">
        <f t="shared" si="8"/>
        <v>FairfieldALL</v>
      </c>
    </row>
    <row r="168" spans="1:38" s="6" customFormat="1" x14ac:dyDescent="0.25">
      <c r="A168" s="6">
        <f>'Final (ha)'!A168</f>
        <v>2085</v>
      </c>
      <c r="B168" s="6" t="str">
        <f>'Final (ha)'!B168</f>
        <v>ALL</v>
      </c>
      <c r="C168" s="6" t="str">
        <f>'Final (ha)'!C168</f>
        <v>Fairfield</v>
      </c>
      <c r="D168" s="6">
        <f>'Final (ha)'!D168</f>
        <v>0</v>
      </c>
      <c r="E168" s="6">
        <f>'Final (ha)'!E168</f>
        <v>0</v>
      </c>
      <c r="F168" s="6" t="str">
        <f>'Final (ha)'!F168</f>
        <v>Fixed</v>
      </c>
      <c r="G168" s="6" t="str">
        <f>'Final (ha)'!G168</f>
        <v>NYS RIM Min</v>
      </c>
      <c r="H168" s="6" t="str">
        <f>'Final (ha)'!H168</f>
        <v>Protect None</v>
      </c>
      <c r="I168" s="6">
        <f>'Final (ha)'!K168</f>
        <v>51856.544699999999</v>
      </c>
      <c r="J168" s="6">
        <f>'Final (ha)'!J168*2.471044</f>
        <v>53736.117264645996</v>
      </c>
      <c r="K168" s="6">
        <f>'Final (ha)'!K168*2.471044</f>
        <v>128139.8036416668</v>
      </c>
      <c r="L168" s="6">
        <f>'Final (ha)'!L168*2.471044</f>
        <v>4733.6744656388</v>
      </c>
      <c r="M168" s="6">
        <f>'Final (ha)'!M168*2.471044</f>
        <v>0</v>
      </c>
      <c r="N168" s="6">
        <f>'Final (ha)'!N168*2.471044</f>
        <v>324.79402335999998</v>
      </c>
      <c r="O168" s="6">
        <f>'Final (ha)'!O168*2.471044</f>
        <v>26.486626427200001</v>
      </c>
      <c r="P168" s="6">
        <f>'Final (ha)'!P168*2.471044</f>
        <v>937.3613830807999</v>
      </c>
      <c r="Q168" s="6">
        <f>'Final (ha)'!Q168*2.471044</f>
        <v>2969.1016981344001</v>
      </c>
      <c r="R168" s="6">
        <f>'Final (ha)'!R168*2.471044</f>
        <v>0</v>
      </c>
      <c r="S168" s="6">
        <f>'Final (ha)'!S168*2.471044</f>
        <v>829.99229734120001</v>
      </c>
      <c r="T168" s="6">
        <f>'Final (ha)'!T168*2.471044</f>
        <v>234.01033784399999</v>
      </c>
      <c r="U168" s="6">
        <f>'Final (ha)'!U168*2.471044</f>
        <v>0</v>
      </c>
      <c r="V168" s="6">
        <f>'Final (ha)'!V168*2.471044</f>
        <v>0</v>
      </c>
      <c r="W168" s="6">
        <f>'Final (ha)'!W168*2.471044</f>
        <v>26.8088505648</v>
      </c>
      <c r="X168" s="6">
        <f>'Final (ha)'!X168*2.471044</f>
        <v>3697.5219789599996</v>
      </c>
      <c r="Y168" s="6">
        <f>'Final (ha)'!Y168*2.471044</f>
        <v>3.8362958100000002</v>
      </c>
      <c r="Z168" s="6">
        <f>'Final (ha)'!Z168*2.471044</f>
        <v>66209.773662252803</v>
      </c>
      <c r="AA168" s="6">
        <f>'Final (ha)'!AA168*2.471044</f>
        <v>0</v>
      </c>
      <c r="AB168" s="6">
        <f>'Final (ha)'!AB168*2.471044</f>
        <v>0</v>
      </c>
      <c r="AC168" s="6">
        <f>'Final (ha)'!AC168*2.471044</f>
        <v>341.6277635056</v>
      </c>
      <c r="AD168" s="6">
        <f>'Final (ha)'!AD168*2.471044</f>
        <v>0</v>
      </c>
      <c r="AE168" s="6">
        <f>'Final (ha)'!AE168*2.471044</f>
        <v>119.28964909999999</v>
      </c>
      <c r="AF168" s="6">
        <f>'Final (ha)'!AF168*2.471044</f>
        <v>17.876273609200002</v>
      </c>
      <c r="AG168" s="6">
        <f>'Final (ha)'!AG168*2.471044</f>
        <v>128349.21918437001</v>
      </c>
      <c r="AH168" s="6">
        <f>'Final (ha)'!AH168*2.471044</f>
        <v>2984.7023873240005</v>
      </c>
      <c r="AI168" s="7"/>
      <c r="AJ168" s="15">
        <f t="shared" si="6"/>
        <v>393681.99778363563</v>
      </c>
      <c r="AK168" s="15">
        <f t="shared" si="7"/>
        <v>265332.77859926561</v>
      </c>
      <c r="AL168" s="6" t="str">
        <f t="shared" si="8"/>
        <v>FairfieldALL</v>
      </c>
    </row>
    <row r="169" spans="1:38" s="6" customFormat="1" x14ac:dyDescent="0.25">
      <c r="A169" s="6">
        <f>'Final (ha)'!A169</f>
        <v>2100</v>
      </c>
      <c r="B169" s="6" t="str">
        <f>'Final (ha)'!B169</f>
        <v>ALL</v>
      </c>
      <c r="C169" s="6" t="str">
        <f>'Final (ha)'!C169</f>
        <v>Fairfield</v>
      </c>
      <c r="D169" s="6">
        <f>'Final (ha)'!D169</f>
        <v>0</v>
      </c>
      <c r="E169" s="6">
        <f>'Final (ha)'!E169</f>
        <v>0</v>
      </c>
      <c r="F169" s="6" t="str">
        <f>'Final (ha)'!F169</f>
        <v>Fixed</v>
      </c>
      <c r="G169" s="6" t="str">
        <f>'Final (ha)'!G169</f>
        <v>NYS RIM Min</v>
      </c>
      <c r="H169" s="6" t="str">
        <f>'Final (ha)'!H169</f>
        <v>Protect None</v>
      </c>
      <c r="I169" s="6">
        <f>'Final (ha)'!K169</f>
        <v>51657.906999999999</v>
      </c>
      <c r="J169" s="6">
        <f>'Final (ha)'!J169*2.471044</f>
        <v>52759.232521202808</v>
      </c>
      <c r="K169" s="6">
        <f>'Final (ha)'!K169*2.471044</f>
        <v>127648.961144908</v>
      </c>
      <c r="L169" s="6">
        <f>'Final (ha)'!L169*2.471044</f>
        <v>4719.9940247415998</v>
      </c>
      <c r="M169" s="6">
        <f>'Final (ha)'!M169*2.471044</f>
        <v>0</v>
      </c>
      <c r="N169" s="6">
        <f>'Final (ha)'!N169*2.471044</f>
        <v>318.82126290759999</v>
      </c>
      <c r="O169" s="6">
        <f>'Final (ha)'!O169*2.471044</f>
        <v>17.7912696956</v>
      </c>
      <c r="P169" s="6">
        <f>'Final (ha)'!P169*2.471044</f>
        <v>922.04758209959994</v>
      </c>
      <c r="Q169" s="6">
        <f>'Final (ha)'!Q169*2.471044</f>
        <v>3524.6566364783998</v>
      </c>
      <c r="R169" s="6">
        <f>'Final (ha)'!R169*2.471044</f>
        <v>0</v>
      </c>
      <c r="S169" s="6">
        <f>'Final (ha)'!S169*2.471044</f>
        <v>720.97181289640002</v>
      </c>
      <c r="T169" s="6">
        <f>'Final (ha)'!T169*2.471044</f>
        <v>344.27548715160003</v>
      </c>
      <c r="U169" s="6">
        <f>'Final (ha)'!U169*2.471044</f>
        <v>0</v>
      </c>
      <c r="V169" s="6">
        <f>'Final (ha)'!V169*2.471044</f>
        <v>0</v>
      </c>
      <c r="W169" s="6">
        <f>'Final (ha)'!W169*2.471044</f>
        <v>24.720324175999998</v>
      </c>
      <c r="X169" s="6">
        <f>'Final (ha)'!X169*2.471044</f>
        <v>3686.87795693</v>
      </c>
      <c r="Y169" s="6">
        <f>'Final (ha)'!Y169*2.471044</f>
        <v>2.37220224</v>
      </c>
      <c r="Z169" s="6">
        <f>'Final (ha)'!Z169*2.471044</f>
        <v>66395.915677041994</v>
      </c>
      <c r="AA169" s="6">
        <f>'Final (ha)'!AA169*2.471044</f>
        <v>0</v>
      </c>
      <c r="AB169" s="6">
        <f>'Final (ha)'!AB169*2.471044</f>
        <v>0</v>
      </c>
      <c r="AC169" s="6">
        <f>'Final (ha)'!AC169*2.471044</f>
        <v>150.2627030136</v>
      </c>
      <c r="AD169" s="6">
        <f>'Final (ha)'!AD169*2.471044</f>
        <v>0</v>
      </c>
      <c r="AE169" s="6">
        <f>'Final (ha)'!AE169*2.471044</f>
        <v>119.28964909999999</v>
      </c>
      <c r="AF169" s="6">
        <f>'Final (ha)'!AF169*2.471044</f>
        <v>15.001708124</v>
      </c>
      <c r="AG169" s="6">
        <f>'Final (ha)'!AG169*2.471044</f>
        <v>128349.21918437001</v>
      </c>
      <c r="AH169" s="6">
        <f>'Final (ha)'!AH169*2.471044</f>
        <v>3961.5871307672001</v>
      </c>
      <c r="AI169" s="7"/>
      <c r="AJ169" s="15">
        <f t="shared" si="6"/>
        <v>393681.9982778444</v>
      </c>
      <c r="AK169" s="15">
        <f t="shared" si="7"/>
        <v>265332.77909347438</v>
      </c>
      <c r="AL169" s="6" t="str">
        <f t="shared" si="8"/>
        <v>FairfieldALL</v>
      </c>
    </row>
    <row r="170" spans="1:38" s="6" customFormat="1" x14ac:dyDescent="0.25">
      <c r="A170" s="6">
        <f>'Final (ha)'!A170</f>
        <v>0</v>
      </c>
      <c r="B170" s="6" t="str">
        <f>'Final (ha)'!B170</f>
        <v>OutputSite 1</v>
      </c>
      <c r="C170" s="6" t="str">
        <f>'Final (ha)'!C170</f>
        <v>Fairfield</v>
      </c>
      <c r="D170" s="6">
        <f>'Final (ha)'!D170</f>
        <v>0</v>
      </c>
      <c r="E170" s="6">
        <f>'Final (ha)'!E170</f>
        <v>0</v>
      </c>
      <c r="F170" s="6" t="str">
        <f>'Final (ha)'!F170</f>
        <v>Fixed</v>
      </c>
      <c r="G170" s="6" t="str">
        <f>'Final (ha)'!G170</f>
        <v>NYS RIM Min</v>
      </c>
      <c r="H170" s="6" t="str">
        <f>'Final (ha)'!H170</f>
        <v>Protect None</v>
      </c>
      <c r="I170" s="6">
        <f>'Final (ha)'!K170</f>
        <v>385.02</v>
      </c>
      <c r="J170" s="6">
        <f>'Final (ha)'!J170*2.471044</f>
        <v>263.48124410999998</v>
      </c>
      <c r="K170" s="6">
        <f>'Final (ha)'!K170*2.471044</f>
        <v>951.40136087999997</v>
      </c>
      <c r="L170" s="6">
        <f>'Final (ha)'!L170*2.471044</f>
        <v>26.8726035</v>
      </c>
      <c r="M170" s="6">
        <f>'Final (ha)'!M170*2.471044</f>
        <v>0</v>
      </c>
      <c r="N170" s="6">
        <f>'Final (ha)'!N170*2.471044</f>
        <v>2.6563723000000001</v>
      </c>
      <c r="O170" s="6">
        <f>'Final (ha)'!O170*2.471044</f>
        <v>0.71660276000000001</v>
      </c>
      <c r="P170" s="6">
        <f>'Final (ha)'!P170*2.471044</f>
        <v>1.63088904</v>
      </c>
      <c r="Q170" s="6">
        <f>'Final (ha)'!Q170*2.471044</f>
        <v>24.617775850000001</v>
      </c>
      <c r="R170" s="6">
        <f>'Final (ha)'!R170*2.471044</f>
        <v>0</v>
      </c>
      <c r="S170" s="6">
        <f>'Final (ha)'!S170*2.471044</f>
        <v>34.884963669999998</v>
      </c>
      <c r="T170" s="6">
        <f>'Final (ha)'!T170*2.471044</f>
        <v>4.6084970600000004</v>
      </c>
      <c r="U170" s="6">
        <f>'Final (ha)'!U170*2.471044</f>
        <v>0</v>
      </c>
      <c r="V170" s="6">
        <f>'Final (ha)'!V170*2.471044</f>
        <v>0</v>
      </c>
      <c r="W170" s="6">
        <f>'Final (ha)'!W170*2.471044</f>
        <v>11.68186051</v>
      </c>
      <c r="X170" s="6">
        <f>'Final (ha)'!X170*2.471044</f>
        <v>33.093456770000003</v>
      </c>
      <c r="Y170" s="6">
        <f>'Final (ha)'!Y170*2.471044</f>
        <v>0</v>
      </c>
      <c r="Z170" s="6">
        <f>'Final (ha)'!Z170*2.471044</f>
        <v>1650.5585502400002</v>
      </c>
      <c r="AA170" s="6">
        <f>'Final (ha)'!AA170*2.471044</f>
        <v>0</v>
      </c>
      <c r="AB170" s="6">
        <f>'Final (ha)'!AB170*2.471044</f>
        <v>0</v>
      </c>
      <c r="AC170" s="6">
        <f>'Final (ha)'!AC170*2.471044</f>
        <v>43.799254900000001</v>
      </c>
      <c r="AD170" s="6">
        <f>'Final (ha)'!AD170*2.471044</f>
        <v>0</v>
      </c>
      <c r="AE170" s="6">
        <f>'Final (ha)'!AE170*2.471044</f>
        <v>0</v>
      </c>
      <c r="AF170" s="6">
        <f>'Final (ha)'!AF170*2.471044</f>
        <v>1.5444024999999999</v>
      </c>
      <c r="AG170" s="6">
        <f>'Final (ha)'!AG170*2.471044</f>
        <v>0</v>
      </c>
      <c r="AH170" s="6">
        <f>'Final (ha)'!AH170*2.471044</f>
        <v>0</v>
      </c>
      <c r="AI170" s="7"/>
      <c r="AJ170" s="15">
        <f t="shared" si="6"/>
        <v>3051.5478340900004</v>
      </c>
      <c r="AK170" s="15">
        <f t="shared" si="7"/>
        <v>3051.5478340900004</v>
      </c>
      <c r="AL170" s="6" t="str">
        <f t="shared" si="8"/>
        <v>FairfieldOutputSite 1</v>
      </c>
    </row>
    <row r="171" spans="1:38" s="6" customFormat="1" x14ac:dyDescent="0.25">
      <c r="A171" s="6">
        <f>'Final (ha)'!A171</f>
        <v>2010</v>
      </c>
      <c r="B171" s="6" t="str">
        <f>'Final (ha)'!B171</f>
        <v>OutputSite 1</v>
      </c>
      <c r="C171" s="6" t="str">
        <f>'Final (ha)'!C171</f>
        <v>Fairfield</v>
      </c>
      <c r="D171" s="6">
        <f>'Final (ha)'!D171</f>
        <v>0</v>
      </c>
      <c r="E171" s="6">
        <f>'Final (ha)'!E171</f>
        <v>0</v>
      </c>
      <c r="F171" s="6" t="str">
        <f>'Final (ha)'!F171</f>
        <v>Fixed</v>
      </c>
      <c r="G171" s="6" t="str">
        <f>'Final (ha)'!G171</f>
        <v>NYS RIM Min</v>
      </c>
      <c r="H171" s="6" t="str">
        <f>'Final (ha)'!H171</f>
        <v>Protect None</v>
      </c>
      <c r="I171" s="6">
        <f>'Final (ha)'!K171</f>
        <v>372.28059999999999</v>
      </c>
      <c r="J171" s="6">
        <f>'Final (ha)'!J171*2.471044</f>
        <v>256.44618184199999</v>
      </c>
      <c r="K171" s="6">
        <f>'Final (ha)'!K171*2.471044</f>
        <v>919.92174294639995</v>
      </c>
      <c r="L171" s="6">
        <f>'Final (ha)'!L171*2.471044</f>
        <v>19.533355715599999</v>
      </c>
      <c r="M171" s="6">
        <f>'Final (ha)'!M171*2.471044</f>
        <v>0</v>
      </c>
      <c r="N171" s="6">
        <f>'Final (ha)'!N171*2.471044</f>
        <v>1.9397695400000001</v>
      </c>
      <c r="O171" s="6">
        <f>'Final (ha)'!O171*2.471044</f>
        <v>0.69288073759999991</v>
      </c>
      <c r="P171" s="6">
        <f>'Final (ha)'!P171*2.471044</f>
        <v>39.539175044000004</v>
      </c>
      <c r="Q171" s="6">
        <f>'Final (ha)'!Q171*2.471044</f>
        <v>35.096237932000001</v>
      </c>
      <c r="R171" s="6">
        <f>'Final (ha)'!R171*2.471044</f>
        <v>0</v>
      </c>
      <c r="S171" s="6">
        <f>'Final (ha)'!S171*2.471044</f>
        <v>34.833318850400005</v>
      </c>
      <c r="T171" s="6">
        <f>'Final (ha)'!T171*2.471044</f>
        <v>4.9435706263999997</v>
      </c>
      <c r="U171" s="6">
        <f>'Final (ha)'!U171*2.471044</f>
        <v>0</v>
      </c>
      <c r="V171" s="6">
        <f>'Final (ha)'!V171*2.471044</f>
        <v>0</v>
      </c>
      <c r="W171" s="6">
        <f>'Final (ha)'!W171*2.471044</f>
        <v>11.030246207199999</v>
      </c>
      <c r="X171" s="6">
        <f>'Final (ha)'!X171*2.471044</f>
        <v>32.920483689999998</v>
      </c>
      <c r="Y171" s="6">
        <f>'Final (ha)'!Y171*2.471044</f>
        <v>0</v>
      </c>
      <c r="Z171" s="6">
        <f>'Final (ha)'!Z171*2.471044</f>
        <v>1651.5751377416</v>
      </c>
      <c r="AA171" s="6">
        <f>'Final (ha)'!AA171*2.471044</f>
        <v>0</v>
      </c>
      <c r="AB171" s="6">
        <f>'Final (ha)'!AB171*2.471044</f>
        <v>0</v>
      </c>
      <c r="AC171" s="6">
        <f>'Final (ha)'!AC171*2.471044</f>
        <v>34.641071627199999</v>
      </c>
      <c r="AD171" s="6">
        <f>'Final (ha)'!AD171*2.471044</f>
        <v>0</v>
      </c>
      <c r="AE171" s="6">
        <f>'Final (ha)'!AE171*2.471044</f>
        <v>0</v>
      </c>
      <c r="AF171" s="6">
        <f>'Final (ha)'!AF171*2.471044</f>
        <v>1.3995993216</v>
      </c>
      <c r="AG171" s="6">
        <f>'Final (ha)'!AG171*2.471044</f>
        <v>0</v>
      </c>
      <c r="AH171" s="6">
        <f>'Final (ha)'!AH171*2.471044</f>
        <v>7.0350622679999999</v>
      </c>
      <c r="AI171" s="7"/>
      <c r="AJ171" s="15">
        <f t="shared" si="6"/>
        <v>3051.5478340899999</v>
      </c>
      <c r="AK171" s="15">
        <f t="shared" si="7"/>
        <v>3051.5478340899999</v>
      </c>
      <c r="AL171" s="6" t="str">
        <f t="shared" si="8"/>
        <v>FairfieldOutputSite 1</v>
      </c>
    </row>
    <row r="172" spans="1:38" s="6" customFormat="1" x14ac:dyDescent="0.25">
      <c r="A172" s="6">
        <f>'Final (ha)'!A172</f>
        <v>2025</v>
      </c>
      <c r="B172" s="6" t="str">
        <f>'Final (ha)'!B172</f>
        <v>OutputSite 1</v>
      </c>
      <c r="C172" s="6" t="str">
        <f>'Final (ha)'!C172</f>
        <v>Fairfield</v>
      </c>
      <c r="D172" s="6">
        <f>'Final (ha)'!D172</f>
        <v>0</v>
      </c>
      <c r="E172" s="6">
        <f>'Final (ha)'!E172</f>
        <v>0</v>
      </c>
      <c r="F172" s="6" t="str">
        <f>'Final (ha)'!F172</f>
        <v>Fixed</v>
      </c>
      <c r="G172" s="6" t="str">
        <f>'Final (ha)'!G172</f>
        <v>NYS RIM Min</v>
      </c>
      <c r="H172" s="6" t="str">
        <f>'Final (ha)'!H172</f>
        <v>Protect None</v>
      </c>
      <c r="I172" s="6">
        <f>'Final (ha)'!K172</f>
        <v>370.178</v>
      </c>
      <c r="J172" s="6">
        <f>'Final (ha)'!J172*2.471044</f>
        <v>254.8481576872</v>
      </c>
      <c r="K172" s="6">
        <f>'Final (ha)'!K172*2.471044</f>
        <v>914.72612583199998</v>
      </c>
      <c r="L172" s="6">
        <f>'Final (ha)'!L172*2.471044</f>
        <v>18.978853442000002</v>
      </c>
      <c r="M172" s="6">
        <f>'Final (ha)'!M172*2.471044</f>
        <v>0</v>
      </c>
      <c r="N172" s="6">
        <f>'Final (ha)'!N172*2.471044</f>
        <v>1.9397695400000001</v>
      </c>
      <c r="O172" s="6">
        <f>'Final (ha)'!O172*2.471044</f>
        <v>0.69263363320000004</v>
      </c>
      <c r="P172" s="6">
        <f>'Final (ha)'!P172*2.471044</f>
        <v>24.347937845200001</v>
      </c>
      <c r="Q172" s="6">
        <f>'Final (ha)'!Q172*2.471044</f>
        <v>55.997563606</v>
      </c>
      <c r="R172" s="6">
        <f>'Final (ha)'!R172*2.471044</f>
        <v>0</v>
      </c>
      <c r="S172" s="6">
        <f>'Final (ha)'!S172*2.471044</f>
        <v>34.7851334924</v>
      </c>
      <c r="T172" s="6">
        <f>'Final (ha)'!T172*2.471044</f>
        <v>5.5499648239999999</v>
      </c>
      <c r="U172" s="6">
        <f>'Final (ha)'!U172*2.471044</f>
        <v>0</v>
      </c>
      <c r="V172" s="6">
        <f>'Final (ha)'!V172*2.471044</f>
        <v>0</v>
      </c>
      <c r="W172" s="6">
        <f>'Final (ha)'!W172*2.471044</f>
        <v>10.855049187600001</v>
      </c>
      <c r="X172" s="6">
        <f>'Final (ha)'!X172*2.471044</f>
        <v>32.920483689999998</v>
      </c>
      <c r="Y172" s="6">
        <f>'Final (ha)'!Y172*2.471044</f>
        <v>0</v>
      </c>
      <c r="Z172" s="6">
        <f>'Final (ha)'!Z172*2.471044</f>
        <v>1651.9714931992</v>
      </c>
      <c r="AA172" s="6">
        <f>'Final (ha)'!AA172*2.471044</f>
        <v>0</v>
      </c>
      <c r="AB172" s="6">
        <f>'Final (ha)'!AB172*2.471044</f>
        <v>0</v>
      </c>
      <c r="AC172" s="6">
        <f>'Final (ha)'!AC172*2.471044</f>
        <v>33.919032570399999</v>
      </c>
      <c r="AD172" s="6">
        <f>'Final (ha)'!AD172*2.471044</f>
        <v>0</v>
      </c>
      <c r="AE172" s="6">
        <f>'Final (ha)'!AE172*2.471044</f>
        <v>0</v>
      </c>
      <c r="AF172" s="6">
        <f>'Final (ha)'!AF172*2.471044</f>
        <v>1.382549118</v>
      </c>
      <c r="AG172" s="6">
        <f>'Final (ha)'!AG172*2.471044</f>
        <v>0</v>
      </c>
      <c r="AH172" s="6">
        <f>'Final (ha)'!AH172*2.471044</f>
        <v>8.6330864227999999</v>
      </c>
      <c r="AI172" s="7"/>
      <c r="AJ172" s="15">
        <f t="shared" si="6"/>
        <v>3051.5478340899999</v>
      </c>
      <c r="AK172" s="15">
        <f t="shared" si="7"/>
        <v>3051.5478340899999</v>
      </c>
      <c r="AL172" s="6" t="str">
        <f t="shared" si="8"/>
        <v>FairfieldOutputSite 1</v>
      </c>
    </row>
    <row r="173" spans="1:38" s="6" customFormat="1" x14ac:dyDescent="0.25">
      <c r="A173" s="6">
        <f>'Final (ha)'!A173</f>
        <v>2040</v>
      </c>
      <c r="B173" s="6" t="str">
        <f>'Final (ha)'!B173</f>
        <v>OutputSite 1</v>
      </c>
      <c r="C173" s="6" t="str">
        <f>'Final (ha)'!C173</f>
        <v>Fairfield</v>
      </c>
      <c r="D173" s="6">
        <f>'Final (ha)'!D173</f>
        <v>0</v>
      </c>
      <c r="E173" s="6">
        <f>'Final (ha)'!E173</f>
        <v>0</v>
      </c>
      <c r="F173" s="6" t="str">
        <f>'Final (ha)'!F173</f>
        <v>Fixed</v>
      </c>
      <c r="G173" s="6" t="str">
        <f>'Final (ha)'!G173</f>
        <v>NYS RIM Min</v>
      </c>
      <c r="H173" s="6" t="str">
        <f>'Final (ha)'!H173</f>
        <v>Protect None</v>
      </c>
      <c r="I173" s="6">
        <f>'Final (ha)'!K173</f>
        <v>365.2885</v>
      </c>
      <c r="J173" s="6">
        <f>'Final (ha)'!J173*2.471044</f>
        <v>249.5616061536</v>
      </c>
      <c r="K173" s="6">
        <f>'Final (ha)'!K173*2.471044</f>
        <v>902.643956194</v>
      </c>
      <c r="L173" s="6">
        <f>'Final (ha)'!L173*2.471044</f>
        <v>17.2587597136</v>
      </c>
      <c r="M173" s="6">
        <f>'Final (ha)'!M173*2.471044</f>
        <v>0</v>
      </c>
      <c r="N173" s="6">
        <f>'Final (ha)'!N173*2.471044</f>
        <v>1.93359193</v>
      </c>
      <c r="O173" s="6">
        <f>'Final (ha)'!O173*2.471044</f>
        <v>0.68843285840000001</v>
      </c>
      <c r="P173" s="6">
        <f>'Final (ha)'!P173*2.471044</f>
        <v>33.214537925999998</v>
      </c>
      <c r="Q173" s="6">
        <f>'Final (ha)'!Q173*2.471044</f>
        <v>61.893227485600001</v>
      </c>
      <c r="R173" s="6">
        <f>'Final (ha)'!R173*2.471044</f>
        <v>0</v>
      </c>
      <c r="S173" s="6">
        <f>'Final (ha)'!S173*2.471044</f>
        <v>34.211604180000002</v>
      </c>
      <c r="T173" s="6">
        <f>'Final (ha)'!T173*2.471044</f>
        <v>6.8215640664000006</v>
      </c>
      <c r="U173" s="6">
        <f>'Final (ha)'!U173*2.471044</f>
        <v>0</v>
      </c>
      <c r="V173" s="6">
        <f>'Final (ha)'!V173*2.471044</f>
        <v>0</v>
      </c>
      <c r="W173" s="6">
        <f>'Final (ha)'!W173*2.471044</f>
        <v>10.5506165668</v>
      </c>
      <c r="X173" s="6">
        <f>'Final (ha)'!X173*2.471044</f>
        <v>32.914306080000003</v>
      </c>
      <c r="Y173" s="6">
        <f>'Final (ha)'!Y173*2.471044</f>
        <v>0</v>
      </c>
      <c r="Z173" s="6">
        <f>'Final (ha)'!Z173*2.471044</f>
        <v>1653.2203588368</v>
      </c>
      <c r="AA173" s="6">
        <f>'Final (ha)'!AA173*2.471044</f>
        <v>0</v>
      </c>
      <c r="AB173" s="6">
        <f>'Final (ha)'!AB173*2.471044</f>
        <v>0</v>
      </c>
      <c r="AC173" s="6">
        <f>'Final (ha)'!AC173*2.471044</f>
        <v>31.420559982</v>
      </c>
      <c r="AD173" s="6">
        <f>'Final (ha)'!AD173*2.471044</f>
        <v>0</v>
      </c>
      <c r="AE173" s="6">
        <f>'Final (ha)'!AE173*2.471044</f>
        <v>0</v>
      </c>
      <c r="AF173" s="6">
        <f>'Final (ha)'!AF173*2.471044</f>
        <v>1.2955683692</v>
      </c>
      <c r="AG173" s="6">
        <f>'Final (ha)'!AG173*2.471044</f>
        <v>0</v>
      </c>
      <c r="AH173" s="6">
        <f>'Final (ha)'!AH173*2.471044</f>
        <v>13.919637956399999</v>
      </c>
      <c r="AI173" s="7"/>
      <c r="AJ173" s="15">
        <f t="shared" si="6"/>
        <v>3051.5483282987998</v>
      </c>
      <c r="AK173" s="15">
        <f t="shared" si="7"/>
        <v>3051.5483282987998</v>
      </c>
      <c r="AL173" s="6" t="str">
        <f t="shared" si="8"/>
        <v>FairfieldOutputSite 1</v>
      </c>
    </row>
    <row r="174" spans="1:38" s="6" customFormat="1" x14ac:dyDescent="0.25">
      <c r="A174" s="6">
        <f>'Final (ha)'!A174</f>
        <v>2055</v>
      </c>
      <c r="B174" s="6" t="str">
        <f>'Final (ha)'!B174</f>
        <v>OutputSite 1</v>
      </c>
      <c r="C174" s="6" t="str">
        <f>'Final (ha)'!C174</f>
        <v>Fairfield</v>
      </c>
      <c r="D174" s="6">
        <f>'Final (ha)'!D174</f>
        <v>0</v>
      </c>
      <c r="E174" s="6">
        <f>'Final (ha)'!E174</f>
        <v>0</v>
      </c>
      <c r="F174" s="6" t="str">
        <f>'Final (ha)'!F174</f>
        <v>Fixed</v>
      </c>
      <c r="G174" s="6" t="str">
        <f>'Final (ha)'!G174</f>
        <v>NYS RIM Min</v>
      </c>
      <c r="H174" s="6" t="str">
        <f>'Final (ha)'!H174</f>
        <v>Protect None</v>
      </c>
      <c r="I174" s="6">
        <f>'Final (ha)'!K174</f>
        <v>358.65820000000002</v>
      </c>
      <c r="J174" s="6">
        <f>'Final (ha)'!J174*2.471044</f>
        <v>243.0214939988</v>
      </c>
      <c r="K174" s="6">
        <f>'Final (ha)'!K174*2.471044</f>
        <v>886.2601931608001</v>
      </c>
      <c r="L174" s="6">
        <f>'Final (ha)'!L174*2.471044</f>
        <v>16.100828495199998</v>
      </c>
      <c r="M174" s="6">
        <f>'Final (ha)'!M174*2.471044</f>
        <v>0</v>
      </c>
      <c r="N174" s="6">
        <f>'Final (ha)'!N174*2.471044</f>
        <v>1.93359193</v>
      </c>
      <c r="O174" s="6">
        <f>'Final (ha)'!O174*2.471044</f>
        <v>0.68274945720000002</v>
      </c>
      <c r="P174" s="6">
        <f>'Final (ha)'!P174*2.471044</f>
        <v>44.2492320124</v>
      </c>
      <c r="Q174" s="6">
        <f>'Final (ha)'!Q174*2.471044</f>
        <v>70.576476101599994</v>
      </c>
      <c r="R174" s="6">
        <f>'Final (ha)'!R174*2.471044</f>
        <v>0</v>
      </c>
      <c r="S174" s="6">
        <f>'Final (ha)'!S174*2.471044</f>
        <v>31.588838078399998</v>
      </c>
      <c r="T174" s="6">
        <f>'Final (ha)'!T174*2.471044</f>
        <v>7.4148617308000002</v>
      </c>
      <c r="U174" s="6">
        <f>'Final (ha)'!U174*2.471044</f>
        <v>0</v>
      </c>
      <c r="V174" s="6">
        <f>'Final (ha)'!V174*2.471044</f>
        <v>0</v>
      </c>
      <c r="W174" s="6">
        <f>'Final (ha)'!W174*2.471044</f>
        <v>10.351203315999999</v>
      </c>
      <c r="X174" s="6">
        <f>'Final (ha)'!X174*2.471044</f>
        <v>32.858707590000002</v>
      </c>
      <c r="Y174" s="6">
        <f>'Final (ha)'!Y174*2.471044</f>
        <v>0</v>
      </c>
      <c r="Z174" s="6">
        <f>'Final (ha)'!Z174*2.471044</f>
        <v>1656.5639284732001</v>
      </c>
      <c r="AA174" s="6">
        <f>'Final (ha)'!AA174*2.471044</f>
        <v>0</v>
      </c>
      <c r="AB174" s="6">
        <f>'Final (ha)'!AB174*2.471044</f>
        <v>0</v>
      </c>
      <c r="AC174" s="6">
        <f>'Final (ha)'!AC174*2.471044</f>
        <v>28.451353511600001</v>
      </c>
      <c r="AD174" s="6">
        <f>'Final (ha)'!AD174*2.471044</f>
        <v>0</v>
      </c>
      <c r="AE174" s="6">
        <f>'Final (ha)'!AE174*2.471044</f>
        <v>0</v>
      </c>
      <c r="AF174" s="6">
        <f>'Final (ha)'!AF174*2.471044</f>
        <v>1.0348732272000001</v>
      </c>
      <c r="AG174" s="6">
        <f>'Final (ha)'!AG174*2.471044</f>
        <v>0</v>
      </c>
      <c r="AH174" s="6">
        <f>'Final (ha)'!AH174*2.471044</f>
        <v>20.459750111199998</v>
      </c>
      <c r="AI174" s="7"/>
      <c r="AJ174" s="15">
        <f t="shared" si="6"/>
        <v>3051.5480811943999</v>
      </c>
      <c r="AK174" s="15">
        <f t="shared" si="7"/>
        <v>3051.5480811943999</v>
      </c>
      <c r="AL174" s="6" t="str">
        <f t="shared" si="8"/>
        <v>FairfieldOutputSite 1</v>
      </c>
    </row>
    <row r="175" spans="1:38" s="6" customFormat="1" x14ac:dyDescent="0.25">
      <c r="A175" s="6">
        <f>'Final (ha)'!A175</f>
        <v>2070</v>
      </c>
      <c r="B175" s="6" t="str">
        <f>'Final (ha)'!B175</f>
        <v>OutputSite 1</v>
      </c>
      <c r="C175" s="6" t="str">
        <f>'Final (ha)'!C175</f>
        <v>Fairfield</v>
      </c>
      <c r="D175" s="6">
        <f>'Final (ha)'!D175</f>
        <v>0</v>
      </c>
      <c r="E175" s="6">
        <f>'Final (ha)'!E175</f>
        <v>0</v>
      </c>
      <c r="F175" s="6" t="str">
        <f>'Final (ha)'!F175</f>
        <v>Fixed</v>
      </c>
      <c r="G175" s="6" t="str">
        <f>'Final (ha)'!G175</f>
        <v>NYS RIM Min</v>
      </c>
      <c r="H175" s="6" t="str">
        <f>'Final (ha)'!H175</f>
        <v>Protect None</v>
      </c>
      <c r="I175" s="6">
        <f>'Final (ha)'!K175</f>
        <v>347.86250000000001</v>
      </c>
      <c r="J175" s="6">
        <f>'Final (ha)'!J175*2.471044</f>
        <v>233.05305539839998</v>
      </c>
      <c r="K175" s="6">
        <f>'Final (ha)'!K175*2.471044</f>
        <v>859.58354344999998</v>
      </c>
      <c r="L175" s="6">
        <f>'Final (ha)'!L175*2.471044</f>
        <v>14.696781294400001</v>
      </c>
      <c r="M175" s="6">
        <f>'Final (ha)'!M175*2.471044</f>
        <v>0</v>
      </c>
      <c r="N175" s="6">
        <f>'Final (ha)'!N175*2.471044</f>
        <v>1.93359193</v>
      </c>
      <c r="O175" s="6">
        <f>'Final (ha)'!O175*2.471044</f>
        <v>0.66915871519999992</v>
      </c>
      <c r="P175" s="6">
        <f>'Final (ha)'!P175*2.471044</f>
        <v>53.156851423600003</v>
      </c>
      <c r="Q175" s="6">
        <f>'Final (ha)'!Q175*2.471044</f>
        <v>94.696583689999997</v>
      </c>
      <c r="R175" s="6">
        <f>'Final (ha)'!R175*2.471044</f>
        <v>0</v>
      </c>
      <c r="S175" s="6">
        <f>'Final (ha)'!S175*2.471044</f>
        <v>26.763630459599998</v>
      </c>
      <c r="T175" s="6">
        <f>'Final (ha)'!T175*2.471044</f>
        <v>9.1290249536000001</v>
      </c>
      <c r="U175" s="6">
        <f>'Final (ha)'!U175*2.471044</f>
        <v>0</v>
      </c>
      <c r="V175" s="6">
        <f>'Final (ha)'!V175*2.471044</f>
        <v>0</v>
      </c>
      <c r="W175" s="6">
        <f>'Final (ha)'!W175*2.471044</f>
        <v>9.7319596896</v>
      </c>
      <c r="X175" s="6">
        <f>'Final (ha)'!X175*2.471044</f>
        <v>32.59924797</v>
      </c>
      <c r="Y175" s="6">
        <f>'Final (ha)'!Y175*2.471044</f>
        <v>0</v>
      </c>
      <c r="Z175" s="6">
        <f>'Final (ha)'!Z175*2.471044</f>
        <v>1663.7381105183999</v>
      </c>
      <c r="AA175" s="6">
        <f>'Final (ha)'!AA175*2.471044</f>
        <v>0</v>
      </c>
      <c r="AB175" s="6">
        <f>'Final (ha)'!AB175*2.471044</f>
        <v>0</v>
      </c>
      <c r="AC175" s="6">
        <f>'Final (ha)'!AC175*2.471044</f>
        <v>20.449371726400003</v>
      </c>
      <c r="AD175" s="6">
        <f>'Final (ha)'!AD175*2.471044</f>
        <v>0</v>
      </c>
      <c r="AE175" s="6">
        <f>'Final (ha)'!AE175*2.471044</f>
        <v>0</v>
      </c>
      <c r="AF175" s="6">
        <f>'Final (ha)'!AF175*2.471044</f>
        <v>0.91873415920000001</v>
      </c>
      <c r="AG175" s="6">
        <f>'Final (ha)'!AG175*2.471044</f>
        <v>0</v>
      </c>
      <c r="AH175" s="6">
        <f>'Final (ha)'!AH175*2.471044</f>
        <v>30.428188711600001</v>
      </c>
      <c r="AI175" s="7"/>
      <c r="AJ175" s="15">
        <f t="shared" si="6"/>
        <v>3051.5478340899995</v>
      </c>
      <c r="AK175" s="15">
        <f t="shared" si="7"/>
        <v>3051.5478340899995</v>
      </c>
      <c r="AL175" s="6" t="str">
        <f t="shared" si="8"/>
        <v>FairfieldOutputSite 1</v>
      </c>
    </row>
    <row r="176" spans="1:38" s="6" customFormat="1" x14ac:dyDescent="0.25">
      <c r="A176" s="6">
        <f>'Final (ha)'!A176</f>
        <v>2085</v>
      </c>
      <c r="B176" s="6" t="str">
        <f>'Final (ha)'!B176</f>
        <v>OutputSite 1</v>
      </c>
      <c r="C176" s="6" t="str">
        <f>'Final (ha)'!C176</f>
        <v>Fairfield</v>
      </c>
      <c r="D176" s="6">
        <f>'Final (ha)'!D176</f>
        <v>0</v>
      </c>
      <c r="E176" s="6">
        <f>'Final (ha)'!E176</f>
        <v>0</v>
      </c>
      <c r="F176" s="6" t="str">
        <f>'Final (ha)'!F176</f>
        <v>Fixed</v>
      </c>
      <c r="G176" s="6" t="str">
        <f>'Final (ha)'!G176</f>
        <v>NYS RIM Min</v>
      </c>
      <c r="H176" s="6" t="str">
        <f>'Final (ha)'!H176</f>
        <v>Protect None</v>
      </c>
      <c r="I176" s="6">
        <f>'Final (ha)'!K176</f>
        <v>338.12979999999999</v>
      </c>
      <c r="J176" s="6">
        <f>'Final (ha)'!J176*2.471044</f>
        <v>225.4323557024</v>
      </c>
      <c r="K176" s="6">
        <f>'Final (ha)'!K176*2.471044</f>
        <v>835.53361351119997</v>
      </c>
      <c r="L176" s="6">
        <f>'Final (ha)'!L176*2.471044</f>
        <v>13.7273907332</v>
      </c>
      <c r="M176" s="6">
        <f>'Final (ha)'!M176*2.471044</f>
        <v>0</v>
      </c>
      <c r="N176" s="6">
        <f>'Final (ha)'!N176*2.471044</f>
        <v>1.93359193</v>
      </c>
      <c r="O176" s="6">
        <f>'Final (ha)'!O176*2.471044</f>
        <v>0.64345985760000002</v>
      </c>
      <c r="P176" s="6">
        <f>'Final (ha)'!P176*2.471044</f>
        <v>49.728277873600007</v>
      </c>
      <c r="Q176" s="6">
        <f>'Final (ha)'!Q176*2.471044</f>
        <v>128.64922245880001</v>
      </c>
      <c r="R176" s="6">
        <f>'Final (ha)'!R176*2.471044</f>
        <v>0</v>
      </c>
      <c r="S176" s="6">
        <f>'Final (ha)'!S176*2.471044</f>
        <v>20.631487669199998</v>
      </c>
      <c r="T176" s="6">
        <f>'Final (ha)'!T176*2.471044</f>
        <v>11.406339103999999</v>
      </c>
      <c r="U176" s="6">
        <f>'Final (ha)'!U176*2.471044</f>
        <v>0</v>
      </c>
      <c r="V176" s="6">
        <f>'Final (ha)'!V176*2.471044</f>
        <v>0</v>
      </c>
      <c r="W176" s="6">
        <f>'Final (ha)'!W176*2.471044</f>
        <v>8.8161907831999997</v>
      </c>
      <c r="X176" s="6">
        <f>'Final (ha)'!X176*2.471044</f>
        <v>32.475695770000002</v>
      </c>
      <c r="Y176" s="6">
        <f>'Final (ha)'!Y176*2.471044</f>
        <v>0</v>
      </c>
      <c r="Z176" s="6">
        <f>'Final (ha)'!Z176*2.471044</f>
        <v>1673.2716453748001</v>
      </c>
      <c r="AA176" s="6">
        <f>'Final (ha)'!AA176*2.471044</f>
        <v>0</v>
      </c>
      <c r="AB176" s="6">
        <f>'Final (ha)'!AB176*2.471044</f>
        <v>0</v>
      </c>
      <c r="AC176" s="6">
        <f>'Final (ha)'!AC176*2.471044</f>
        <v>10.4058133884</v>
      </c>
      <c r="AD176" s="6">
        <f>'Final (ha)'!AD176*2.471044</f>
        <v>0</v>
      </c>
      <c r="AE176" s="6">
        <f>'Final (ha)'!AE176*2.471044</f>
        <v>0</v>
      </c>
      <c r="AF176" s="6">
        <f>'Final (ha)'!AF176*2.471044</f>
        <v>0.84410863040000006</v>
      </c>
      <c r="AG176" s="6">
        <f>'Final (ha)'!AG176*2.471044</f>
        <v>0</v>
      </c>
      <c r="AH176" s="6">
        <f>'Final (ha)'!AH176*2.471044</f>
        <v>38.048888407600003</v>
      </c>
      <c r="AI176" s="7"/>
      <c r="AJ176" s="15">
        <f t="shared" si="6"/>
        <v>3051.5480811943999</v>
      </c>
      <c r="AK176" s="15">
        <f t="shared" si="7"/>
        <v>3051.5480811943999</v>
      </c>
      <c r="AL176" s="6" t="str">
        <f t="shared" si="8"/>
        <v>FairfieldOutputSite 1</v>
      </c>
    </row>
    <row r="177" spans="1:38" s="6" customFormat="1" x14ac:dyDescent="0.25">
      <c r="A177" s="6">
        <f>'Final (ha)'!A177</f>
        <v>2100</v>
      </c>
      <c r="B177" s="6" t="str">
        <f>'Final (ha)'!B177</f>
        <v>OutputSite 1</v>
      </c>
      <c r="C177" s="6" t="str">
        <f>'Final (ha)'!C177</f>
        <v>Fairfield</v>
      </c>
      <c r="D177" s="6">
        <f>'Final (ha)'!D177</f>
        <v>0</v>
      </c>
      <c r="E177" s="6">
        <f>'Final (ha)'!E177</f>
        <v>0</v>
      </c>
      <c r="F177" s="6" t="str">
        <f>'Final (ha)'!F177</f>
        <v>Fixed</v>
      </c>
      <c r="G177" s="6" t="str">
        <f>'Final (ha)'!G177</f>
        <v>NYS RIM Min</v>
      </c>
      <c r="H177" s="6" t="str">
        <f>'Final (ha)'!H177</f>
        <v>Protect None</v>
      </c>
      <c r="I177" s="6">
        <f>'Final (ha)'!K177</f>
        <v>329.67329999999998</v>
      </c>
      <c r="J177" s="6">
        <f>'Final (ha)'!J177*2.471044</f>
        <v>218.9770003568</v>
      </c>
      <c r="K177" s="6">
        <f>'Final (ha)'!K177*2.471044</f>
        <v>814.63722992520002</v>
      </c>
      <c r="L177" s="6">
        <f>'Final (ha)'!L177*2.471044</f>
        <v>13.444209090799999</v>
      </c>
      <c r="M177" s="6">
        <f>'Final (ha)'!M177*2.471044</f>
        <v>0</v>
      </c>
      <c r="N177" s="6">
        <f>'Final (ha)'!N177*2.471044</f>
        <v>1.93359193</v>
      </c>
      <c r="O177" s="6">
        <f>'Final (ha)'!O177*2.471044</f>
        <v>0.45121263440000003</v>
      </c>
      <c r="P177" s="6">
        <f>'Final (ha)'!P177*2.471044</f>
        <v>41.532813343200004</v>
      </c>
      <c r="Q177" s="6">
        <f>'Final (ha)'!Q177*2.471044</f>
        <v>156.18851363000002</v>
      </c>
      <c r="R177" s="6">
        <f>'Final (ha)'!R177*2.471044</f>
        <v>0</v>
      </c>
      <c r="S177" s="6">
        <f>'Final (ha)'!S177*2.471044</f>
        <v>16.460118292800001</v>
      </c>
      <c r="T177" s="6">
        <f>'Final (ha)'!T177*2.471044</f>
        <v>14.832194505599999</v>
      </c>
      <c r="U177" s="6">
        <f>'Final (ha)'!U177*2.471044</f>
        <v>0</v>
      </c>
      <c r="V177" s="6">
        <f>'Final (ha)'!V177*2.471044</f>
        <v>0</v>
      </c>
      <c r="W177" s="6">
        <f>'Final (ha)'!W177*2.471044</f>
        <v>7.6649313835999999</v>
      </c>
      <c r="X177" s="6">
        <f>'Final (ha)'!X177*2.471044</f>
        <v>32.450985330000002</v>
      </c>
      <c r="Y177" s="6">
        <f>'Final (ha)'!Y177*2.471044</f>
        <v>0</v>
      </c>
      <c r="Z177" s="6">
        <f>'Final (ha)'!Z177*2.471044</f>
        <v>1681.6222914684001</v>
      </c>
      <c r="AA177" s="6">
        <f>'Final (ha)'!AA177*2.471044</f>
        <v>0</v>
      </c>
      <c r="AB177" s="6">
        <f>'Final (ha)'!AB177*2.471044</f>
        <v>0</v>
      </c>
      <c r="AC177" s="6">
        <f>'Final (ha)'!AC177*2.471044</f>
        <v>6.0580114704000003</v>
      </c>
      <c r="AD177" s="6">
        <f>'Final (ha)'!AD177*2.471044</f>
        <v>0</v>
      </c>
      <c r="AE177" s="6">
        <f>'Final (ha)'!AE177*2.471044</f>
        <v>0</v>
      </c>
      <c r="AF177" s="6">
        <f>'Final (ha)'!AF177*2.471044</f>
        <v>0.79073408000000001</v>
      </c>
      <c r="AG177" s="6">
        <f>'Final (ha)'!AG177*2.471044</f>
        <v>0</v>
      </c>
      <c r="AH177" s="6">
        <f>'Final (ha)'!AH177*2.471044</f>
        <v>44.504243753200001</v>
      </c>
      <c r="AI177" s="7"/>
      <c r="AJ177" s="15">
        <f t="shared" si="6"/>
        <v>3051.5480811944008</v>
      </c>
      <c r="AK177" s="15">
        <f t="shared" si="7"/>
        <v>3051.5480811944008</v>
      </c>
      <c r="AL177" s="6" t="str">
        <f t="shared" si="8"/>
        <v>FairfieldOutputSite 1</v>
      </c>
    </row>
    <row r="178" spans="1:38" s="6" customFormat="1" x14ac:dyDescent="0.25">
      <c r="A178" s="6">
        <f>'Final (ha)'!A178</f>
        <v>0</v>
      </c>
      <c r="B178" s="6" t="str">
        <f>'Final (ha)'!B178</f>
        <v>OutputSite 2</v>
      </c>
      <c r="C178" s="6" t="str">
        <f>'Final (ha)'!C178</f>
        <v>Fairfield</v>
      </c>
      <c r="D178" s="6">
        <f>'Final (ha)'!D178</f>
        <v>0</v>
      </c>
      <c r="E178" s="6">
        <f>'Final (ha)'!E178</f>
        <v>0</v>
      </c>
      <c r="F178" s="6" t="str">
        <f>'Final (ha)'!F178</f>
        <v>Fixed</v>
      </c>
      <c r="G178" s="6" t="str">
        <f>'Final (ha)'!G178</f>
        <v>NYS RIM Min</v>
      </c>
      <c r="H178" s="6" t="str">
        <f>'Final (ha)'!H178</f>
        <v>Protect None</v>
      </c>
      <c r="I178" s="6">
        <f>'Final (ha)'!K178</f>
        <v>516.4325</v>
      </c>
      <c r="J178" s="6">
        <f>'Final (ha)'!J178*2.471044</f>
        <v>2743.9460993600001</v>
      </c>
      <c r="K178" s="6">
        <f>'Final (ha)'!K178*2.471044</f>
        <v>1276.1274305300001</v>
      </c>
      <c r="L178" s="6">
        <f>'Final (ha)'!L178*2.471044</f>
        <v>65.581507759999994</v>
      </c>
      <c r="M178" s="6">
        <f>'Final (ha)'!M178*2.471044</f>
        <v>0</v>
      </c>
      <c r="N178" s="6">
        <f>'Final (ha)'!N178*2.471044</f>
        <v>1.92741432</v>
      </c>
      <c r="O178" s="6">
        <f>'Final (ha)'!O178*2.471044</f>
        <v>5.7884205699999995</v>
      </c>
      <c r="P178" s="6">
        <f>'Final (ha)'!P178*2.471044</f>
        <v>0</v>
      </c>
      <c r="Q178" s="6">
        <f>'Final (ha)'!Q178*2.471044</f>
        <v>64.766063240000008</v>
      </c>
      <c r="R178" s="6">
        <f>'Final (ha)'!R178*2.471044</f>
        <v>0</v>
      </c>
      <c r="S178" s="6">
        <f>'Final (ha)'!S178*2.471044</f>
        <v>183.01787386000001</v>
      </c>
      <c r="T178" s="6">
        <f>'Final (ha)'!T178*2.471044</f>
        <v>0.50656402</v>
      </c>
      <c r="U178" s="6">
        <f>'Final (ha)'!U178*2.471044</f>
        <v>0</v>
      </c>
      <c r="V178" s="6">
        <f>'Final (ha)'!V178*2.471044</f>
        <v>0</v>
      </c>
      <c r="W178" s="6">
        <f>'Final (ha)'!W178*2.471044</f>
        <v>7.8517423100000006</v>
      </c>
      <c r="X178" s="6">
        <f>'Final (ha)'!X178*2.471044</f>
        <v>21.55368129</v>
      </c>
      <c r="Y178" s="6">
        <f>'Final (ha)'!Y178*2.471044</f>
        <v>0</v>
      </c>
      <c r="Z178" s="6">
        <f>'Final (ha)'!Z178*2.471044</f>
        <v>4739.5488785400003</v>
      </c>
      <c r="AA178" s="6">
        <f>'Final (ha)'!AA178*2.471044</f>
        <v>0</v>
      </c>
      <c r="AB178" s="6">
        <f>'Final (ha)'!AB178*2.471044</f>
        <v>0</v>
      </c>
      <c r="AC178" s="6">
        <f>'Final (ha)'!AC178*2.471044</f>
        <v>192.95764835000003</v>
      </c>
      <c r="AD178" s="6">
        <f>'Final (ha)'!AD178*2.471044</f>
        <v>0</v>
      </c>
      <c r="AE178" s="6">
        <f>'Final (ha)'!AE178*2.471044</f>
        <v>0</v>
      </c>
      <c r="AF178" s="6">
        <f>'Final (ha)'!AF178*2.471044</f>
        <v>0.3088805</v>
      </c>
      <c r="AG178" s="6">
        <f>'Final (ha)'!AG178*2.471044</f>
        <v>0</v>
      </c>
      <c r="AH178" s="6">
        <f>'Final (ha)'!AH178*2.471044</f>
        <v>0</v>
      </c>
      <c r="AI178" s="7"/>
      <c r="AJ178" s="15">
        <f t="shared" si="6"/>
        <v>9303.8822046500009</v>
      </c>
      <c r="AK178" s="15">
        <f t="shared" si="7"/>
        <v>9303.8822046500009</v>
      </c>
      <c r="AL178" s="6" t="str">
        <f t="shared" si="8"/>
        <v>FairfieldOutputSite 2</v>
      </c>
    </row>
    <row r="179" spans="1:38" s="6" customFormat="1" x14ac:dyDescent="0.25">
      <c r="A179" s="6">
        <f>'Final (ha)'!A179</f>
        <v>2010</v>
      </c>
      <c r="B179" s="6" t="str">
        <f>'Final (ha)'!B179</f>
        <v>OutputSite 2</v>
      </c>
      <c r="C179" s="6" t="str">
        <f>'Final (ha)'!C179</f>
        <v>Fairfield</v>
      </c>
      <c r="D179" s="6">
        <f>'Final (ha)'!D179</f>
        <v>0</v>
      </c>
      <c r="E179" s="6">
        <f>'Final (ha)'!E179</f>
        <v>0</v>
      </c>
      <c r="F179" s="6" t="str">
        <f>'Final (ha)'!F179</f>
        <v>Fixed</v>
      </c>
      <c r="G179" s="6" t="str">
        <f>'Final (ha)'!G179</f>
        <v>NYS RIM Min</v>
      </c>
      <c r="H179" s="6" t="str">
        <f>'Final (ha)'!H179</f>
        <v>Protect None</v>
      </c>
      <c r="I179" s="6">
        <f>'Final (ha)'!K179</f>
        <v>501.46929999999998</v>
      </c>
      <c r="J179" s="6">
        <f>'Final (ha)'!J179*2.471044</f>
        <v>2722.7475070928003</v>
      </c>
      <c r="K179" s="6">
        <f>'Final (ha)'!K179*2.471044</f>
        <v>1239.1527049491999</v>
      </c>
      <c r="L179" s="6">
        <f>'Final (ha)'!L179*2.471044</f>
        <v>65.581507759999994</v>
      </c>
      <c r="M179" s="6">
        <f>'Final (ha)'!M179*2.471044</f>
        <v>0</v>
      </c>
      <c r="N179" s="6">
        <f>'Final (ha)'!N179*2.471044</f>
        <v>1.7472752123999999</v>
      </c>
      <c r="O179" s="6">
        <f>'Final (ha)'!O179*2.471044</f>
        <v>5.3952774695999999</v>
      </c>
      <c r="P179" s="6">
        <f>'Final (ha)'!P179*2.471044</f>
        <v>37.154864688399996</v>
      </c>
      <c r="Q179" s="6">
        <f>'Final (ha)'!Q179*2.471044</f>
        <v>106.11898458</v>
      </c>
      <c r="R179" s="6">
        <f>'Final (ha)'!R179*2.471044</f>
        <v>0</v>
      </c>
      <c r="S179" s="6">
        <f>'Final (ha)'!S179*2.471044</f>
        <v>180.22806518400003</v>
      </c>
      <c r="T179" s="6">
        <f>'Final (ha)'!T179*2.471044</f>
        <v>1.2246494064</v>
      </c>
      <c r="U179" s="6">
        <f>'Final (ha)'!U179*2.471044</f>
        <v>0</v>
      </c>
      <c r="V179" s="6">
        <f>'Final (ha)'!V179*2.471044</f>
        <v>0</v>
      </c>
      <c r="W179" s="6">
        <f>'Final (ha)'!W179*2.471044</f>
        <v>7.8517423100000006</v>
      </c>
      <c r="X179" s="6">
        <f>'Final (ha)'!X179*2.471044</f>
        <v>15.450202610000002</v>
      </c>
      <c r="Y179" s="6">
        <f>'Final (ha)'!Y179*2.471044</f>
        <v>0</v>
      </c>
      <c r="Z179" s="6">
        <f>'Final (ha)'!Z179*2.471044</f>
        <v>4748.6583822460007</v>
      </c>
      <c r="AA179" s="6">
        <f>'Final (ha)'!AA179*2.471044</f>
        <v>0</v>
      </c>
      <c r="AB179" s="6">
        <f>'Final (ha)'!AB179*2.471044</f>
        <v>0</v>
      </c>
      <c r="AC179" s="6">
        <f>'Final (ha)'!AC179*2.471044</f>
        <v>151.063568374</v>
      </c>
      <c r="AD179" s="6">
        <f>'Final (ha)'!AD179*2.471044</f>
        <v>0</v>
      </c>
      <c r="AE179" s="6">
        <f>'Final (ha)'!AE179*2.471044</f>
        <v>0</v>
      </c>
      <c r="AF179" s="6">
        <f>'Final (ha)'!AF179*2.471044</f>
        <v>0.3088805</v>
      </c>
      <c r="AG179" s="6">
        <f>'Final (ha)'!AG179*2.471044</f>
        <v>0</v>
      </c>
      <c r="AH179" s="6">
        <f>'Final (ha)'!AH179*2.471044</f>
        <v>21.198592267199999</v>
      </c>
      <c r="AI179" s="7"/>
      <c r="AJ179" s="15">
        <f t="shared" si="6"/>
        <v>9303.8822046500009</v>
      </c>
      <c r="AK179" s="15">
        <f t="shared" si="7"/>
        <v>9303.8822046500009</v>
      </c>
      <c r="AL179" s="6" t="str">
        <f t="shared" si="8"/>
        <v>FairfieldOutputSite 2</v>
      </c>
    </row>
    <row r="180" spans="1:38" s="6" customFormat="1" x14ac:dyDescent="0.25">
      <c r="A180" s="6">
        <f>'Final (ha)'!A180</f>
        <v>2025</v>
      </c>
      <c r="B180" s="6" t="str">
        <f>'Final (ha)'!B180</f>
        <v>OutputSite 2</v>
      </c>
      <c r="C180" s="6" t="str">
        <f>'Final (ha)'!C180</f>
        <v>Fairfield</v>
      </c>
      <c r="D180" s="6">
        <f>'Final (ha)'!D180</f>
        <v>0</v>
      </c>
      <c r="E180" s="6">
        <f>'Final (ha)'!E180</f>
        <v>0</v>
      </c>
      <c r="F180" s="6" t="str">
        <f>'Final (ha)'!F180</f>
        <v>Fixed</v>
      </c>
      <c r="G180" s="6" t="str">
        <f>'Final (ha)'!G180</f>
        <v>NYS RIM Min</v>
      </c>
      <c r="H180" s="6" t="str">
        <f>'Final (ha)'!H180</f>
        <v>Protect None</v>
      </c>
      <c r="I180" s="6">
        <f>'Final (ha)'!K180</f>
        <v>499.74720000000002</v>
      </c>
      <c r="J180" s="6">
        <f>'Final (ha)'!J180*2.471044</f>
        <v>2718.3957515044003</v>
      </c>
      <c r="K180" s="6">
        <f>'Final (ha)'!K180*2.471044</f>
        <v>1234.8973200768</v>
      </c>
      <c r="L180" s="6">
        <f>'Final (ha)'!L180*2.471044</f>
        <v>65.581507759999994</v>
      </c>
      <c r="M180" s="6">
        <f>'Final (ha)'!M180*2.471044</f>
        <v>0</v>
      </c>
      <c r="N180" s="6">
        <f>'Final (ha)'!N180*2.471044</f>
        <v>1.7339315747999999</v>
      </c>
      <c r="O180" s="6">
        <f>'Final (ha)'!O180*2.471044</f>
        <v>5.3767446396</v>
      </c>
      <c r="P180" s="6">
        <f>'Final (ha)'!P180*2.471044</f>
        <v>18.426328003600002</v>
      </c>
      <c r="Q180" s="6">
        <f>'Final (ha)'!Q180*2.471044</f>
        <v>130.4990459972</v>
      </c>
      <c r="R180" s="6">
        <f>'Final (ha)'!R180*2.471044</f>
        <v>0</v>
      </c>
      <c r="S180" s="6">
        <f>'Final (ha)'!S180*2.471044</f>
        <v>179.9826905148</v>
      </c>
      <c r="T180" s="6">
        <f>'Final (ha)'!T180*2.471044</f>
        <v>3.4584731824000001</v>
      </c>
      <c r="U180" s="6">
        <f>'Final (ha)'!U180*2.471044</f>
        <v>0</v>
      </c>
      <c r="V180" s="6">
        <f>'Final (ha)'!V180*2.471044</f>
        <v>0</v>
      </c>
      <c r="W180" s="6">
        <f>'Final (ha)'!W180*2.471044</f>
        <v>7.8517423100000006</v>
      </c>
      <c r="X180" s="6">
        <f>'Final (ha)'!X180*2.471044</f>
        <v>13.00386905</v>
      </c>
      <c r="Y180" s="6">
        <f>'Final (ha)'!Y180*2.471044</f>
        <v>0</v>
      </c>
      <c r="Z180" s="6">
        <f>'Final (ha)'!Z180*2.471044</f>
        <v>4751.3597275468001</v>
      </c>
      <c r="AA180" s="6">
        <f>'Final (ha)'!AA180*2.471044</f>
        <v>0</v>
      </c>
      <c r="AB180" s="6">
        <f>'Final (ha)'!AB180*2.471044</f>
        <v>0</v>
      </c>
      <c r="AC180" s="6">
        <f>'Final (ha)'!AC180*2.471044</f>
        <v>147.45609123840001</v>
      </c>
      <c r="AD180" s="6">
        <f>'Final (ha)'!AD180*2.471044</f>
        <v>0</v>
      </c>
      <c r="AE180" s="6">
        <f>'Final (ha)'!AE180*2.471044</f>
        <v>0</v>
      </c>
      <c r="AF180" s="6">
        <f>'Final (ha)'!AF180*2.471044</f>
        <v>0.3088805</v>
      </c>
      <c r="AG180" s="6">
        <f>'Final (ha)'!AG180*2.471044</f>
        <v>0</v>
      </c>
      <c r="AH180" s="6">
        <f>'Final (ha)'!AH180*2.471044</f>
        <v>25.550347855600002</v>
      </c>
      <c r="AI180" s="7"/>
      <c r="AJ180" s="15">
        <f t="shared" si="6"/>
        <v>9303.8824517543999</v>
      </c>
      <c r="AK180" s="15">
        <f t="shared" si="7"/>
        <v>9303.8824517543999</v>
      </c>
      <c r="AL180" s="6" t="str">
        <f t="shared" si="8"/>
        <v>FairfieldOutputSite 2</v>
      </c>
    </row>
    <row r="181" spans="1:38" s="6" customFormat="1" x14ac:dyDescent="0.25">
      <c r="A181" s="6">
        <f>'Final (ha)'!A181</f>
        <v>2040</v>
      </c>
      <c r="B181" s="6" t="str">
        <f>'Final (ha)'!B181</f>
        <v>OutputSite 2</v>
      </c>
      <c r="C181" s="6" t="str">
        <f>'Final (ha)'!C181</f>
        <v>Fairfield</v>
      </c>
      <c r="D181" s="6">
        <f>'Final (ha)'!D181</f>
        <v>0</v>
      </c>
      <c r="E181" s="6">
        <f>'Final (ha)'!E181</f>
        <v>0</v>
      </c>
      <c r="F181" s="6" t="str">
        <f>'Final (ha)'!F181</f>
        <v>Fixed</v>
      </c>
      <c r="G181" s="6" t="str">
        <f>'Final (ha)'!G181</f>
        <v>NYS RIM Min</v>
      </c>
      <c r="H181" s="6" t="str">
        <f>'Final (ha)'!H181</f>
        <v>Protect None</v>
      </c>
      <c r="I181" s="6">
        <f>'Final (ha)'!K181</f>
        <v>491.60509999999999</v>
      </c>
      <c r="J181" s="6">
        <f>'Final (ha)'!J181*2.471044</f>
        <v>2687.9986979472001</v>
      </c>
      <c r="K181" s="6">
        <f>'Final (ha)'!K181*2.471044</f>
        <v>1214.7778327244</v>
      </c>
      <c r="L181" s="6">
        <f>'Final (ha)'!L181*2.471044</f>
        <v>65.581507759999994</v>
      </c>
      <c r="M181" s="6">
        <f>'Final (ha)'!M181*2.471044</f>
        <v>0</v>
      </c>
      <c r="N181" s="6">
        <f>'Final (ha)'!N181*2.471044</f>
        <v>1.7255300252000001</v>
      </c>
      <c r="O181" s="6">
        <f>'Final (ha)'!O181*2.471044</f>
        <v>4.9756941983999994</v>
      </c>
      <c r="P181" s="6">
        <f>'Final (ha)'!P181*2.471044</f>
        <v>34.0020596488</v>
      </c>
      <c r="Q181" s="6">
        <f>'Final (ha)'!Q181*2.471044</f>
        <v>140.0113298752</v>
      </c>
      <c r="R181" s="6">
        <f>'Final (ha)'!R181*2.471044</f>
        <v>0</v>
      </c>
      <c r="S181" s="6">
        <f>'Final (ha)'!S181*2.471044</f>
        <v>179.1385818844</v>
      </c>
      <c r="T181" s="6">
        <f>'Final (ha)'!T181*2.471044</f>
        <v>7.0634792739999996</v>
      </c>
      <c r="U181" s="6">
        <f>'Final (ha)'!U181*2.471044</f>
        <v>0</v>
      </c>
      <c r="V181" s="6">
        <f>'Final (ha)'!V181*2.471044</f>
        <v>0</v>
      </c>
      <c r="W181" s="6">
        <f>'Final (ha)'!W181*2.471044</f>
        <v>7.8517423100000006</v>
      </c>
      <c r="X181" s="6">
        <f>'Final (ha)'!X181*2.471044</f>
        <v>12.07104994</v>
      </c>
      <c r="Y181" s="6">
        <f>'Final (ha)'!Y181*2.471044</f>
        <v>0</v>
      </c>
      <c r="Z181" s="6">
        <f>'Final (ha)'!Z181*2.471044</f>
        <v>4753.3385395820005</v>
      </c>
      <c r="AA181" s="6">
        <f>'Final (ha)'!AA181*2.471044</f>
        <v>0</v>
      </c>
      <c r="AB181" s="6">
        <f>'Final (ha)'!AB181*2.471044</f>
        <v>0</v>
      </c>
      <c r="AC181" s="6">
        <f>'Final (ha)'!AC181*2.471044</f>
        <v>139.08987756760001</v>
      </c>
      <c r="AD181" s="6">
        <f>'Final (ha)'!AD181*2.471044</f>
        <v>0</v>
      </c>
      <c r="AE181" s="6">
        <f>'Final (ha)'!AE181*2.471044</f>
        <v>0</v>
      </c>
      <c r="AF181" s="6">
        <f>'Final (ha)'!AF181*2.471044</f>
        <v>0.3088805</v>
      </c>
      <c r="AG181" s="6">
        <f>'Final (ha)'!AG181*2.471044</f>
        <v>0</v>
      </c>
      <c r="AH181" s="6">
        <f>'Final (ha)'!AH181*2.471044</f>
        <v>55.947401412800005</v>
      </c>
      <c r="AI181" s="7"/>
      <c r="AJ181" s="15">
        <f t="shared" si="6"/>
        <v>9303.8822046500027</v>
      </c>
      <c r="AK181" s="15">
        <f t="shared" si="7"/>
        <v>9303.8822046500027</v>
      </c>
      <c r="AL181" s="6" t="str">
        <f t="shared" si="8"/>
        <v>FairfieldOutputSite 2</v>
      </c>
    </row>
    <row r="182" spans="1:38" s="6" customFormat="1" x14ac:dyDescent="0.25">
      <c r="A182" s="6">
        <f>'Final (ha)'!A182</f>
        <v>2055</v>
      </c>
      <c r="B182" s="6" t="str">
        <f>'Final (ha)'!B182</f>
        <v>OutputSite 2</v>
      </c>
      <c r="C182" s="6" t="str">
        <f>'Final (ha)'!C182</f>
        <v>Fairfield</v>
      </c>
      <c r="D182" s="6">
        <f>'Final (ha)'!D182</f>
        <v>0</v>
      </c>
      <c r="E182" s="6">
        <f>'Final (ha)'!E182</f>
        <v>0</v>
      </c>
      <c r="F182" s="6" t="str">
        <f>'Final (ha)'!F182</f>
        <v>Fixed</v>
      </c>
      <c r="G182" s="6" t="str">
        <f>'Final (ha)'!G182</f>
        <v>NYS RIM Min</v>
      </c>
      <c r="H182" s="6" t="str">
        <f>'Final (ha)'!H182</f>
        <v>Protect None</v>
      </c>
      <c r="I182" s="6">
        <f>'Final (ha)'!K182</f>
        <v>481.01400000000001</v>
      </c>
      <c r="J182" s="6">
        <f>'Final (ha)'!J182*2.471044</f>
        <v>2639.8630079315999</v>
      </c>
      <c r="K182" s="6">
        <f>'Final (ha)'!K182*2.471044</f>
        <v>1188.606758616</v>
      </c>
      <c r="L182" s="6">
        <f>'Final (ha)'!L182*2.471044</f>
        <v>65.581507759999994</v>
      </c>
      <c r="M182" s="6">
        <f>'Final (ha)'!M182*2.471044</f>
        <v>0</v>
      </c>
      <c r="N182" s="6">
        <f>'Final (ha)'!N182*2.471044</f>
        <v>1.4507499323999999</v>
      </c>
      <c r="O182" s="6">
        <f>'Final (ha)'!O182*2.471044</f>
        <v>4.3198791207999996</v>
      </c>
      <c r="P182" s="6">
        <f>'Final (ha)'!P182*2.471044</f>
        <v>49.483150308800006</v>
      </c>
      <c r="Q182" s="6">
        <f>'Final (ha)'!Q182*2.471044</f>
        <v>159.20121047480001</v>
      </c>
      <c r="R182" s="6">
        <f>'Final (ha)'!R182*2.471044</f>
        <v>0</v>
      </c>
      <c r="S182" s="6">
        <f>'Final (ha)'!S182*2.471044</f>
        <v>177.0327581876</v>
      </c>
      <c r="T182" s="6">
        <f>'Final (ha)'!T182*2.471044</f>
        <v>8.8517738167999998</v>
      </c>
      <c r="U182" s="6">
        <f>'Final (ha)'!U182*2.471044</f>
        <v>0</v>
      </c>
      <c r="V182" s="6">
        <f>'Final (ha)'!V182*2.471044</f>
        <v>0</v>
      </c>
      <c r="W182" s="6">
        <f>'Final (ha)'!W182*2.471044</f>
        <v>7.8517423100000006</v>
      </c>
      <c r="X182" s="6">
        <f>'Final (ha)'!X182*2.471044</f>
        <v>10.34131914</v>
      </c>
      <c r="Y182" s="6">
        <f>'Final (ha)'!Y182*2.471044</f>
        <v>0</v>
      </c>
      <c r="Z182" s="6">
        <f>'Final (ha)'!Z182*2.471044</f>
        <v>4757.9967046264001</v>
      </c>
      <c r="AA182" s="6">
        <f>'Final (ha)'!AA182*2.471044</f>
        <v>0</v>
      </c>
      <c r="AB182" s="6">
        <f>'Final (ha)'!AB182*2.471044</f>
        <v>0</v>
      </c>
      <c r="AC182" s="6">
        <f>'Final (ha)'!AC182*2.471044</f>
        <v>128.90991760079999</v>
      </c>
      <c r="AD182" s="6">
        <f>'Final (ha)'!AD182*2.471044</f>
        <v>0</v>
      </c>
      <c r="AE182" s="6">
        <f>'Final (ha)'!AE182*2.471044</f>
        <v>0</v>
      </c>
      <c r="AF182" s="6">
        <f>'Final (ha)'!AF182*2.471044</f>
        <v>0.3088805</v>
      </c>
      <c r="AG182" s="6">
        <f>'Final (ha)'!AG182*2.471044</f>
        <v>0</v>
      </c>
      <c r="AH182" s="6">
        <f>'Final (ha)'!AH182*2.471044</f>
        <v>104.0830914284</v>
      </c>
      <c r="AI182" s="7"/>
      <c r="AJ182" s="15">
        <f t="shared" si="6"/>
        <v>9303.8824517544017</v>
      </c>
      <c r="AK182" s="15">
        <f t="shared" si="7"/>
        <v>9303.8824517544017</v>
      </c>
      <c r="AL182" s="6" t="str">
        <f t="shared" si="8"/>
        <v>FairfieldOutputSite 2</v>
      </c>
    </row>
    <row r="183" spans="1:38" s="6" customFormat="1" x14ac:dyDescent="0.25">
      <c r="A183" s="6">
        <f>'Final (ha)'!A183</f>
        <v>2070</v>
      </c>
      <c r="B183" s="6" t="str">
        <f>'Final (ha)'!B183</f>
        <v>OutputSite 2</v>
      </c>
      <c r="C183" s="6" t="str">
        <f>'Final (ha)'!C183</f>
        <v>Fairfield</v>
      </c>
      <c r="D183" s="6">
        <f>'Final (ha)'!D183</f>
        <v>0</v>
      </c>
      <c r="E183" s="6">
        <f>'Final (ha)'!E183</f>
        <v>0</v>
      </c>
      <c r="F183" s="6" t="str">
        <f>'Final (ha)'!F183</f>
        <v>Fixed</v>
      </c>
      <c r="G183" s="6" t="str">
        <f>'Final (ha)'!G183</f>
        <v>NYS RIM Min</v>
      </c>
      <c r="H183" s="6" t="str">
        <f>'Final (ha)'!H183</f>
        <v>Protect None</v>
      </c>
      <c r="I183" s="6">
        <f>'Final (ha)'!K183</f>
        <v>461.0967</v>
      </c>
      <c r="J183" s="6">
        <f>'Final (ha)'!J183*2.471044</f>
        <v>2530.7720987327998</v>
      </c>
      <c r="K183" s="6">
        <f>'Final (ha)'!K183*2.471044</f>
        <v>1139.3902339547999</v>
      </c>
      <c r="L183" s="6">
        <f>'Final (ha)'!L183*2.471044</f>
        <v>38.986896710000003</v>
      </c>
      <c r="M183" s="6">
        <f>'Final (ha)'!M183*2.471044</f>
        <v>0</v>
      </c>
      <c r="N183" s="6">
        <f>'Final (ha)'!N183*2.471044</f>
        <v>0.10081859520000001</v>
      </c>
      <c r="O183" s="6">
        <f>'Final (ha)'!O183*2.471044</f>
        <v>2.7396464828</v>
      </c>
      <c r="P183" s="6">
        <f>'Final (ha)'!P183*2.471044</f>
        <v>107.19388872</v>
      </c>
      <c r="Q183" s="6">
        <f>'Final (ha)'!Q183*2.471044</f>
        <v>203.44723012999998</v>
      </c>
      <c r="R183" s="6">
        <f>'Final (ha)'!R183*2.471044</f>
        <v>0</v>
      </c>
      <c r="S183" s="6">
        <f>'Final (ha)'!S183*2.471044</f>
        <v>168.0258028076</v>
      </c>
      <c r="T183" s="6">
        <f>'Final (ha)'!T183*2.471044</f>
        <v>13.082448249199999</v>
      </c>
      <c r="U183" s="6">
        <f>'Final (ha)'!U183*2.471044</f>
        <v>0</v>
      </c>
      <c r="V183" s="6">
        <f>'Final (ha)'!V183*2.471044</f>
        <v>0</v>
      </c>
      <c r="W183" s="6">
        <f>'Final (ha)'!W183*2.471044</f>
        <v>7.8406226119999998</v>
      </c>
      <c r="X183" s="6">
        <f>'Final (ha)'!X183*2.471044</f>
        <v>10.13745801</v>
      </c>
      <c r="Y183" s="6">
        <f>'Final (ha)'!Y183*2.471044</f>
        <v>0</v>
      </c>
      <c r="Z183" s="6">
        <f>'Final (ha)'!Z183*2.471044</f>
        <v>4769.8023644408004</v>
      </c>
      <c r="AA183" s="6">
        <f>'Final (ha)'!AA183*2.471044</f>
        <v>0</v>
      </c>
      <c r="AB183" s="6">
        <f>'Final (ha)'!AB183*2.471044</f>
        <v>0</v>
      </c>
      <c r="AC183" s="6">
        <f>'Final (ha)'!AC183*2.471044</f>
        <v>98.893157715200005</v>
      </c>
      <c r="AD183" s="6">
        <f>'Final (ha)'!AD183*2.471044</f>
        <v>0</v>
      </c>
      <c r="AE183" s="6">
        <f>'Final (ha)'!AE183*2.471044</f>
        <v>0</v>
      </c>
      <c r="AF183" s="6">
        <f>'Final (ha)'!AF183*2.471044</f>
        <v>0.29553686239999999</v>
      </c>
      <c r="AG183" s="6">
        <f>'Final (ha)'!AG183*2.471044</f>
        <v>0</v>
      </c>
      <c r="AH183" s="6">
        <f>'Final (ha)'!AH183*2.471044</f>
        <v>213.1740006272</v>
      </c>
      <c r="AI183" s="7"/>
      <c r="AJ183" s="15">
        <f t="shared" si="6"/>
        <v>9303.882204649999</v>
      </c>
      <c r="AK183" s="15">
        <f t="shared" si="7"/>
        <v>9303.882204649999</v>
      </c>
      <c r="AL183" s="6" t="str">
        <f t="shared" si="8"/>
        <v>FairfieldOutputSite 2</v>
      </c>
    </row>
    <row r="184" spans="1:38" s="6" customFormat="1" x14ac:dyDescent="0.25">
      <c r="A184" s="6">
        <f>'Final (ha)'!A184</f>
        <v>2085</v>
      </c>
      <c r="B184" s="6" t="str">
        <f>'Final (ha)'!B184</f>
        <v>OutputSite 2</v>
      </c>
      <c r="C184" s="6" t="str">
        <f>'Final (ha)'!C184</f>
        <v>Fairfield</v>
      </c>
      <c r="D184" s="6">
        <f>'Final (ha)'!D184</f>
        <v>0</v>
      </c>
      <c r="E184" s="6">
        <f>'Final (ha)'!E184</f>
        <v>0</v>
      </c>
      <c r="F184" s="6" t="str">
        <f>'Final (ha)'!F184</f>
        <v>Fixed</v>
      </c>
      <c r="G184" s="6" t="str">
        <f>'Final (ha)'!G184</f>
        <v>NYS RIM Min</v>
      </c>
      <c r="H184" s="6" t="str">
        <f>'Final (ha)'!H184</f>
        <v>Protect None</v>
      </c>
      <c r="I184" s="6">
        <f>'Final (ha)'!K184</f>
        <v>423.1524</v>
      </c>
      <c r="J184" s="6">
        <f>'Final (ha)'!J184*2.471044</f>
        <v>2413.2401032299999</v>
      </c>
      <c r="K184" s="6">
        <f>'Final (ha)'!K184*2.471044</f>
        <v>1045.6281991056001</v>
      </c>
      <c r="L184" s="6">
        <f>'Final (ha)'!L184*2.471044</f>
        <v>22.94364354</v>
      </c>
      <c r="M184" s="6">
        <f>'Final (ha)'!M184*2.471044</f>
        <v>0</v>
      </c>
      <c r="N184" s="6">
        <f>'Final (ha)'!N184*2.471044</f>
        <v>6.5235561600000005E-2</v>
      </c>
      <c r="O184" s="6">
        <f>'Final (ha)'!O184*2.471044</f>
        <v>1.4766958944000002</v>
      </c>
      <c r="P184" s="6">
        <f>'Final (ha)'!P184*2.471044</f>
        <v>162.64189214040002</v>
      </c>
      <c r="Q184" s="6">
        <f>'Final (ha)'!Q184*2.471044</f>
        <v>319.12421290200001</v>
      </c>
      <c r="R184" s="6">
        <f>'Final (ha)'!R184*2.471044</f>
        <v>0</v>
      </c>
      <c r="S184" s="6">
        <f>'Final (ha)'!S184*2.471044</f>
        <v>150.9958617684</v>
      </c>
      <c r="T184" s="6">
        <f>'Final (ha)'!T184*2.471044</f>
        <v>16.7138945116</v>
      </c>
      <c r="U184" s="6">
        <f>'Final (ha)'!U184*2.471044</f>
        <v>0</v>
      </c>
      <c r="V184" s="6">
        <f>'Final (ha)'!V184*2.471044</f>
        <v>0</v>
      </c>
      <c r="W184" s="6">
        <f>'Final (ha)'!W184*2.471044</f>
        <v>7.8218426776000003</v>
      </c>
      <c r="X184" s="6">
        <f>'Final (ha)'!X184*2.471044</f>
        <v>9.3899671999999992</v>
      </c>
      <c r="Y184" s="6">
        <f>'Final (ha)'!Y184*2.471044</f>
        <v>0</v>
      </c>
      <c r="Z184" s="6">
        <f>'Final (ha)'!Z184*2.471044</f>
        <v>4792.2611891480001</v>
      </c>
      <c r="AA184" s="6">
        <f>'Final (ha)'!AA184*2.471044</f>
        <v>0</v>
      </c>
      <c r="AB184" s="6">
        <f>'Final (ha)'!AB184*2.471044</f>
        <v>0</v>
      </c>
      <c r="AC184" s="6">
        <f>'Final (ha)'!AC184*2.471044</f>
        <v>30.614505429200001</v>
      </c>
      <c r="AD184" s="6">
        <f>'Final (ha)'!AD184*2.471044</f>
        <v>0</v>
      </c>
      <c r="AE184" s="6">
        <f>'Final (ha)'!AE184*2.471044</f>
        <v>0</v>
      </c>
      <c r="AF184" s="6">
        <f>'Final (ha)'!AF184*2.471044</f>
        <v>0.2589654112</v>
      </c>
      <c r="AG184" s="6">
        <f>'Final (ha)'!AG184*2.471044</f>
        <v>0</v>
      </c>
      <c r="AH184" s="6">
        <f>'Final (ha)'!AH184*2.471044</f>
        <v>330.70599613000002</v>
      </c>
      <c r="AI184" s="7"/>
      <c r="AJ184" s="15">
        <f t="shared" si="6"/>
        <v>9303.882204649999</v>
      </c>
      <c r="AK184" s="15">
        <f t="shared" si="7"/>
        <v>9303.882204649999</v>
      </c>
      <c r="AL184" s="6" t="str">
        <f t="shared" si="8"/>
        <v>FairfieldOutputSite 2</v>
      </c>
    </row>
    <row r="185" spans="1:38" s="6" customFormat="1" x14ac:dyDescent="0.25">
      <c r="A185" s="6">
        <f>'Final (ha)'!A185</f>
        <v>2100</v>
      </c>
      <c r="B185" s="6" t="str">
        <f>'Final (ha)'!B185</f>
        <v>OutputSite 2</v>
      </c>
      <c r="C185" s="6" t="str">
        <f>'Final (ha)'!C185</f>
        <v>Fairfield</v>
      </c>
      <c r="D185" s="6">
        <f>'Final (ha)'!D185</f>
        <v>0</v>
      </c>
      <c r="E185" s="6">
        <f>'Final (ha)'!E185</f>
        <v>0</v>
      </c>
      <c r="F185" s="6" t="str">
        <f>'Final (ha)'!F185</f>
        <v>Fixed</v>
      </c>
      <c r="G185" s="6" t="str">
        <f>'Final (ha)'!G185</f>
        <v>NYS RIM Min</v>
      </c>
      <c r="H185" s="6" t="str">
        <f>'Final (ha)'!H185</f>
        <v>Protect None</v>
      </c>
      <c r="I185" s="6">
        <f>'Final (ha)'!K185</f>
        <v>398.09379999999999</v>
      </c>
      <c r="J185" s="6">
        <f>'Final (ha)'!J185*2.471044</f>
        <v>2321.5305175272001</v>
      </c>
      <c r="K185" s="6">
        <f>'Final (ha)'!K185*2.471044</f>
        <v>983.70729592719999</v>
      </c>
      <c r="L185" s="6">
        <f>'Final (ha)'!L185*2.471044</f>
        <v>14.8235458516</v>
      </c>
      <c r="M185" s="6">
        <f>'Final (ha)'!M185*2.471044</f>
        <v>0</v>
      </c>
      <c r="N185" s="6">
        <f>'Final (ha)'!N185*2.471044</f>
        <v>3.18764676E-2</v>
      </c>
      <c r="O185" s="6">
        <f>'Final (ha)'!O185*2.471044</f>
        <v>0.70227070479999998</v>
      </c>
      <c r="P185" s="6">
        <f>'Final (ha)'!P185*2.471044</f>
        <v>149.870054122</v>
      </c>
      <c r="Q185" s="6">
        <f>'Final (ha)'!Q185*2.471044</f>
        <v>407.91475432760001</v>
      </c>
      <c r="R185" s="6">
        <f>'Final (ha)'!R185*2.471044</f>
        <v>0</v>
      </c>
      <c r="S185" s="6">
        <f>'Final (ha)'!S185*2.471044</f>
        <v>137.59464884319999</v>
      </c>
      <c r="T185" s="6">
        <f>'Final (ha)'!T185*2.471044</f>
        <v>21.844028959999999</v>
      </c>
      <c r="U185" s="6">
        <f>'Final (ha)'!U185*2.471044</f>
        <v>0</v>
      </c>
      <c r="V185" s="6">
        <f>'Final (ha)'!V185*2.471044</f>
        <v>0</v>
      </c>
      <c r="W185" s="6">
        <f>'Final (ha)'!W185*2.471044</f>
        <v>7.7973793420000002</v>
      </c>
      <c r="X185" s="6">
        <f>'Final (ha)'!X185*2.471044</f>
        <v>7.9444064599999997</v>
      </c>
      <c r="Y185" s="6">
        <f>'Final (ha)'!Y185*2.471044</f>
        <v>0</v>
      </c>
      <c r="Z185" s="6">
        <f>'Final (ha)'!Z185*2.471044</f>
        <v>4812.9418505928006</v>
      </c>
      <c r="AA185" s="6">
        <f>'Final (ha)'!AA185*2.471044</f>
        <v>0</v>
      </c>
      <c r="AB185" s="6">
        <f>'Final (ha)'!AB185*2.471044</f>
        <v>0</v>
      </c>
      <c r="AC185" s="6">
        <f>'Final (ha)'!AC185*2.471044</f>
        <v>14.549012863200002</v>
      </c>
      <c r="AD185" s="6">
        <f>'Final (ha)'!AD185*2.471044</f>
        <v>0</v>
      </c>
      <c r="AE185" s="6">
        <f>'Final (ha)'!AE185*2.471044</f>
        <v>0</v>
      </c>
      <c r="AF185" s="6">
        <f>'Final (ha)'!AF185*2.471044</f>
        <v>0.21498082799999998</v>
      </c>
      <c r="AG185" s="6">
        <f>'Final (ha)'!AG185*2.471044</f>
        <v>0</v>
      </c>
      <c r="AH185" s="6">
        <f>'Final (ha)'!AH185*2.471044</f>
        <v>422.4155818328</v>
      </c>
      <c r="AI185" s="7"/>
      <c r="AJ185" s="15">
        <f t="shared" si="6"/>
        <v>9303.882204649999</v>
      </c>
      <c r="AK185" s="15">
        <f t="shared" si="7"/>
        <v>9303.882204649999</v>
      </c>
      <c r="AL185" s="6" t="str">
        <f t="shared" si="8"/>
        <v>FairfieldOutputSite 2</v>
      </c>
    </row>
    <row r="186" spans="1:38" s="6" customFormat="1" x14ac:dyDescent="0.25">
      <c r="A186" s="6">
        <f>'Final (ha)'!A186</f>
        <v>0</v>
      </c>
      <c r="B186" s="6" t="str">
        <f>'Final (ha)'!B186</f>
        <v>OutputSite 3</v>
      </c>
      <c r="C186" s="6" t="str">
        <f>'Final (ha)'!C186</f>
        <v>Fairfield</v>
      </c>
      <c r="D186" s="6">
        <f>'Final (ha)'!D186</f>
        <v>0</v>
      </c>
      <c r="E186" s="6">
        <f>'Final (ha)'!E186</f>
        <v>0</v>
      </c>
      <c r="F186" s="6" t="str">
        <f>'Final (ha)'!F186</f>
        <v>Fixed</v>
      </c>
      <c r="G186" s="6" t="str">
        <f>'Final (ha)'!G186</f>
        <v>NYS RIM Min</v>
      </c>
      <c r="H186" s="6" t="str">
        <f>'Final (ha)'!H186</f>
        <v>Protect None</v>
      </c>
      <c r="I186" s="6">
        <f>'Final (ha)'!K186</f>
        <v>295.97250000000003</v>
      </c>
      <c r="J186" s="6">
        <f>'Final (ha)'!J186*2.471044</f>
        <v>1048.0562469399999</v>
      </c>
      <c r="K186" s="6">
        <f>'Final (ha)'!K186*2.471044</f>
        <v>731.36107029000004</v>
      </c>
      <c r="L186" s="6">
        <f>'Final (ha)'!L186*2.471044</f>
        <v>23.023952470000001</v>
      </c>
      <c r="M186" s="6">
        <f>'Final (ha)'!M186*2.471044</f>
        <v>0</v>
      </c>
      <c r="N186" s="6">
        <f>'Final (ha)'!N186*2.471044</f>
        <v>21.281866450000003</v>
      </c>
      <c r="O186" s="6">
        <f>'Final (ha)'!O186*2.471044</f>
        <v>0</v>
      </c>
      <c r="P186" s="6">
        <f>'Final (ha)'!P186*2.471044</f>
        <v>2.0139008599999997</v>
      </c>
      <c r="Q186" s="6">
        <f>'Final (ha)'!Q186*2.471044</f>
        <v>0.93281911000000006</v>
      </c>
      <c r="R186" s="6">
        <f>'Final (ha)'!R186*2.471044</f>
        <v>0</v>
      </c>
      <c r="S186" s="6">
        <f>'Final (ha)'!S186*2.471044</f>
        <v>68.064906980000004</v>
      </c>
      <c r="T186" s="6">
        <f>'Final (ha)'!T186*2.471044</f>
        <v>0</v>
      </c>
      <c r="U186" s="6">
        <f>'Final (ha)'!U186*2.471044</f>
        <v>0</v>
      </c>
      <c r="V186" s="6">
        <f>'Final (ha)'!V186*2.471044</f>
        <v>0</v>
      </c>
      <c r="W186" s="6">
        <f>'Final (ha)'!W186*2.471044</f>
        <v>0</v>
      </c>
      <c r="X186" s="6">
        <f>'Final (ha)'!X186*2.471044</f>
        <v>6.12818912</v>
      </c>
      <c r="Y186" s="6">
        <f>'Final (ha)'!Y186*2.471044</f>
        <v>10.767574229999999</v>
      </c>
      <c r="Z186" s="6">
        <f>'Final (ha)'!Z186*2.471044</f>
        <v>1294.88265449</v>
      </c>
      <c r="AA186" s="6">
        <f>'Final (ha)'!AA186*2.471044</f>
        <v>0</v>
      </c>
      <c r="AB186" s="6">
        <f>'Final (ha)'!AB186*2.471044</f>
        <v>0</v>
      </c>
      <c r="AC186" s="6">
        <f>'Final (ha)'!AC186*2.471044</f>
        <v>151.49353002999999</v>
      </c>
      <c r="AD186" s="6">
        <f>'Final (ha)'!AD186*2.471044</f>
        <v>0</v>
      </c>
      <c r="AE186" s="6">
        <f>'Final (ha)'!AE186*2.471044</f>
        <v>0</v>
      </c>
      <c r="AF186" s="6">
        <f>'Final (ha)'!AF186*2.471044</f>
        <v>0</v>
      </c>
      <c r="AG186" s="6">
        <f>'Final (ha)'!AG186*2.471044</f>
        <v>0</v>
      </c>
      <c r="AH186" s="6">
        <f>'Final (ha)'!AH186*2.471044</f>
        <v>0</v>
      </c>
      <c r="AI186" s="7"/>
      <c r="AJ186" s="15">
        <f t="shared" si="6"/>
        <v>3358.0067109699999</v>
      </c>
      <c r="AK186" s="15">
        <f t="shared" si="7"/>
        <v>3358.0067109699999</v>
      </c>
      <c r="AL186" s="6" t="str">
        <f t="shared" si="8"/>
        <v>FairfieldOutputSite 3</v>
      </c>
    </row>
    <row r="187" spans="1:38" s="6" customFormat="1" x14ac:dyDescent="0.25">
      <c r="A187" s="6">
        <f>'Final (ha)'!A187</f>
        <v>2010</v>
      </c>
      <c r="B187" s="6" t="str">
        <f>'Final (ha)'!B187</f>
        <v>OutputSite 3</v>
      </c>
      <c r="C187" s="6" t="str">
        <f>'Final (ha)'!C187</f>
        <v>Fairfield</v>
      </c>
      <c r="D187" s="6">
        <f>'Final (ha)'!D187</f>
        <v>0</v>
      </c>
      <c r="E187" s="6">
        <f>'Final (ha)'!E187</f>
        <v>0</v>
      </c>
      <c r="F187" s="6" t="str">
        <f>'Final (ha)'!F187</f>
        <v>Fixed</v>
      </c>
      <c r="G187" s="6" t="str">
        <f>'Final (ha)'!G187</f>
        <v>NYS RIM Min</v>
      </c>
      <c r="H187" s="6" t="str">
        <f>'Final (ha)'!H187</f>
        <v>Protect None</v>
      </c>
      <c r="I187" s="6">
        <f>'Final (ha)'!K187</f>
        <v>288.51710000000003</v>
      </c>
      <c r="J187" s="6">
        <f>'Final (ha)'!J187*2.471044</f>
        <v>1039.7125197696</v>
      </c>
      <c r="K187" s="6">
        <f>'Final (ha)'!K187*2.471044</f>
        <v>712.93844885240003</v>
      </c>
      <c r="L187" s="6">
        <f>'Final (ha)'!L187*2.471044</f>
        <v>22.391859414799999</v>
      </c>
      <c r="M187" s="6">
        <f>'Final (ha)'!M187*2.471044</f>
        <v>0</v>
      </c>
      <c r="N187" s="6">
        <f>'Final (ha)'!N187*2.471044</f>
        <v>21.281866450000003</v>
      </c>
      <c r="O187" s="6">
        <f>'Final (ha)'!O187*2.471044</f>
        <v>0</v>
      </c>
      <c r="P187" s="6">
        <f>'Final (ha)'!P187*2.471044</f>
        <v>21.068615352799998</v>
      </c>
      <c r="Q187" s="6">
        <f>'Final (ha)'!Q187*2.471044</f>
        <v>3.9259947072000001</v>
      </c>
      <c r="R187" s="6">
        <f>'Final (ha)'!R187*2.471044</f>
        <v>0</v>
      </c>
      <c r="S187" s="6">
        <f>'Final (ha)'!S187*2.471044</f>
        <v>68.022652127599997</v>
      </c>
      <c r="T187" s="6">
        <f>'Final (ha)'!T187*2.471044</f>
        <v>0</v>
      </c>
      <c r="U187" s="6">
        <f>'Final (ha)'!U187*2.471044</f>
        <v>0</v>
      </c>
      <c r="V187" s="6">
        <f>'Final (ha)'!V187*2.471044</f>
        <v>0</v>
      </c>
      <c r="W187" s="6">
        <f>'Final (ha)'!W187*2.471044</f>
        <v>0</v>
      </c>
      <c r="X187" s="6">
        <f>'Final (ha)'!X187*2.471044</f>
        <v>6.12818912</v>
      </c>
      <c r="Y187" s="6">
        <f>'Final (ha)'!Y187*2.471044</f>
        <v>7.7343677199999998</v>
      </c>
      <c r="Z187" s="6">
        <f>'Final (ha)'!Z187*2.471044</f>
        <v>1297.9581158524002</v>
      </c>
      <c r="AA187" s="6">
        <f>'Final (ha)'!AA187*2.471044</f>
        <v>0</v>
      </c>
      <c r="AB187" s="6">
        <f>'Final (ha)'!AB187*2.471044</f>
        <v>0</v>
      </c>
      <c r="AC187" s="6">
        <f>'Final (ha)'!AC187*2.471044</f>
        <v>148.50035443280001</v>
      </c>
      <c r="AD187" s="6">
        <f>'Final (ha)'!AD187*2.471044</f>
        <v>0</v>
      </c>
      <c r="AE187" s="6">
        <f>'Final (ha)'!AE187*2.471044</f>
        <v>0</v>
      </c>
      <c r="AF187" s="6">
        <f>'Final (ha)'!AF187*2.471044</f>
        <v>0</v>
      </c>
      <c r="AG187" s="6">
        <f>'Final (ha)'!AG187*2.471044</f>
        <v>0</v>
      </c>
      <c r="AH187" s="6">
        <f>'Final (ha)'!AH187*2.471044</f>
        <v>8.3437271703999993</v>
      </c>
      <c r="AI187" s="7"/>
      <c r="AJ187" s="15">
        <f t="shared" si="6"/>
        <v>3358.0067109700003</v>
      </c>
      <c r="AK187" s="15">
        <f t="shared" si="7"/>
        <v>3358.0067109700003</v>
      </c>
      <c r="AL187" s="6" t="str">
        <f t="shared" si="8"/>
        <v>FairfieldOutputSite 3</v>
      </c>
    </row>
    <row r="188" spans="1:38" s="6" customFormat="1" x14ac:dyDescent="0.25">
      <c r="A188" s="6">
        <f>'Final (ha)'!A188</f>
        <v>2025</v>
      </c>
      <c r="B188" s="6" t="str">
        <f>'Final (ha)'!B188</f>
        <v>OutputSite 3</v>
      </c>
      <c r="C188" s="6" t="str">
        <f>'Final (ha)'!C188</f>
        <v>Fairfield</v>
      </c>
      <c r="D188" s="6">
        <f>'Final (ha)'!D188</f>
        <v>0</v>
      </c>
      <c r="E188" s="6">
        <f>'Final (ha)'!E188</f>
        <v>0</v>
      </c>
      <c r="F188" s="6" t="str">
        <f>'Final (ha)'!F188</f>
        <v>Fixed</v>
      </c>
      <c r="G188" s="6" t="str">
        <f>'Final (ha)'!G188</f>
        <v>NYS RIM Min</v>
      </c>
      <c r="H188" s="6" t="str">
        <f>'Final (ha)'!H188</f>
        <v>Protect None</v>
      </c>
      <c r="I188" s="6">
        <f>'Final (ha)'!K188</f>
        <v>286.78500000000003</v>
      </c>
      <c r="J188" s="6">
        <f>'Final (ha)'!J188*2.471044</f>
        <v>1037.5004411808</v>
      </c>
      <c r="K188" s="6">
        <f>'Final (ha)'!K188*2.471044</f>
        <v>708.65835354000012</v>
      </c>
      <c r="L188" s="6">
        <f>'Final (ha)'!L188*2.471044</f>
        <v>22.264847753200002</v>
      </c>
      <c r="M188" s="6">
        <f>'Final (ha)'!M188*2.471044</f>
        <v>0</v>
      </c>
      <c r="N188" s="6">
        <f>'Final (ha)'!N188*2.471044</f>
        <v>21.281866450000003</v>
      </c>
      <c r="O188" s="6">
        <f>'Final (ha)'!O188*2.471044</f>
        <v>0</v>
      </c>
      <c r="P188" s="6">
        <f>'Final (ha)'!P188*2.471044</f>
        <v>19.657155020000001</v>
      </c>
      <c r="Q188" s="6">
        <f>'Final (ha)'!Q188*2.471044</f>
        <v>10.2718828036</v>
      </c>
      <c r="R188" s="6">
        <f>'Final (ha)'!R188*2.471044</f>
        <v>0</v>
      </c>
      <c r="S188" s="6">
        <f>'Final (ha)'!S188*2.471044</f>
        <v>67.974713874000003</v>
      </c>
      <c r="T188" s="6">
        <f>'Final (ha)'!T188*2.471044</f>
        <v>1.235522E-2</v>
      </c>
      <c r="U188" s="6">
        <f>'Final (ha)'!U188*2.471044</f>
        <v>0</v>
      </c>
      <c r="V188" s="6">
        <f>'Final (ha)'!V188*2.471044</f>
        <v>0</v>
      </c>
      <c r="W188" s="6">
        <f>'Final (ha)'!W188*2.471044</f>
        <v>0</v>
      </c>
      <c r="X188" s="6">
        <f>'Final (ha)'!X188*2.471044</f>
        <v>6.12818912</v>
      </c>
      <c r="Y188" s="6">
        <f>'Final (ha)'!Y188*2.471044</f>
        <v>4.5096553000000004</v>
      </c>
      <c r="Z188" s="6">
        <f>'Final (ha)'!Z188*2.471044</f>
        <v>1301.230766526</v>
      </c>
      <c r="AA188" s="6">
        <f>'Final (ha)'!AA188*2.471044</f>
        <v>0</v>
      </c>
      <c r="AB188" s="6">
        <f>'Final (ha)'!AB188*2.471044</f>
        <v>0</v>
      </c>
      <c r="AC188" s="6">
        <f>'Final (ha)'!AC188*2.471044</f>
        <v>147.96067842319999</v>
      </c>
      <c r="AD188" s="6">
        <f>'Final (ha)'!AD188*2.471044</f>
        <v>0</v>
      </c>
      <c r="AE188" s="6">
        <f>'Final (ha)'!AE188*2.471044</f>
        <v>0</v>
      </c>
      <c r="AF188" s="6">
        <f>'Final (ha)'!AF188*2.471044</f>
        <v>0</v>
      </c>
      <c r="AG188" s="6">
        <f>'Final (ha)'!AG188*2.471044</f>
        <v>0</v>
      </c>
      <c r="AH188" s="6">
        <f>'Final (ha)'!AH188*2.471044</f>
        <v>10.5558057592</v>
      </c>
      <c r="AI188" s="7"/>
      <c r="AJ188" s="15">
        <f t="shared" si="6"/>
        <v>3358.0067109699999</v>
      </c>
      <c r="AK188" s="15">
        <f t="shared" si="7"/>
        <v>3358.0067109699999</v>
      </c>
      <c r="AL188" s="6" t="str">
        <f t="shared" si="8"/>
        <v>FairfieldOutputSite 3</v>
      </c>
    </row>
    <row r="189" spans="1:38" s="6" customFormat="1" x14ac:dyDescent="0.25">
      <c r="A189" s="6">
        <f>'Final (ha)'!A189</f>
        <v>2040</v>
      </c>
      <c r="B189" s="6" t="str">
        <f>'Final (ha)'!B189</f>
        <v>OutputSite 3</v>
      </c>
      <c r="C189" s="6" t="str">
        <f>'Final (ha)'!C189</f>
        <v>Fairfield</v>
      </c>
      <c r="D189" s="6">
        <f>'Final (ha)'!D189</f>
        <v>0</v>
      </c>
      <c r="E189" s="6">
        <f>'Final (ha)'!E189</f>
        <v>0</v>
      </c>
      <c r="F189" s="6" t="str">
        <f>'Final (ha)'!F189</f>
        <v>Fixed</v>
      </c>
      <c r="G189" s="6" t="str">
        <f>'Final (ha)'!G189</f>
        <v>NYS RIM Min</v>
      </c>
      <c r="H189" s="6" t="str">
        <f>'Final (ha)'!H189</f>
        <v>Protect None</v>
      </c>
      <c r="I189" s="6">
        <f>'Final (ha)'!K189</f>
        <v>282.09249999999997</v>
      </c>
      <c r="J189" s="6">
        <f>'Final (ha)'!J189*2.471044</f>
        <v>1030.3119270804</v>
      </c>
      <c r="K189" s="6">
        <f>'Final (ha)'!K189*2.471044</f>
        <v>697.06297956999992</v>
      </c>
      <c r="L189" s="6">
        <f>'Final (ha)'!L189*2.471044</f>
        <v>21.995256852799997</v>
      </c>
      <c r="M189" s="6">
        <f>'Final (ha)'!M189*2.471044</f>
        <v>0</v>
      </c>
      <c r="N189" s="6">
        <f>'Final (ha)'!N189*2.471044</f>
        <v>21.281866450000003</v>
      </c>
      <c r="O189" s="6">
        <f>'Final (ha)'!O189*2.471044</f>
        <v>0</v>
      </c>
      <c r="P189" s="6">
        <f>'Final (ha)'!P189*2.471044</f>
        <v>28.878597019200001</v>
      </c>
      <c r="Q189" s="6">
        <f>'Final (ha)'!Q189*2.471044</f>
        <v>14.759545811999999</v>
      </c>
      <c r="R189" s="6">
        <f>'Final (ha)'!R189*2.471044</f>
        <v>0</v>
      </c>
      <c r="S189" s="6">
        <f>'Final (ha)'!S189*2.471044</f>
        <v>67.715254254000001</v>
      </c>
      <c r="T189" s="6">
        <f>'Final (ha)'!T189*2.471044</f>
        <v>0.26217776840000001</v>
      </c>
      <c r="U189" s="6">
        <f>'Final (ha)'!U189*2.471044</f>
        <v>0</v>
      </c>
      <c r="V189" s="6">
        <f>'Final (ha)'!V189*2.471044</f>
        <v>0</v>
      </c>
      <c r="W189" s="6">
        <f>'Final (ha)'!W189*2.471044</f>
        <v>0</v>
      </c>
      <c r="X189" s="6">
        <f>'Final (ha)'!X189*2.471044</f>
        <v>6.12818912</v>
      </c>
      <c r="Y189" s="6">
        <f>'Final (ha)'!Y189*2.471044</f>
        <v>3.16911393</v>
      </c>
      <c r="Z189" s="6">
        <f>'Final (ha)'!Z189*2.471044</f>
        <v>1302.8307675160002</v>
      </c>
      <c r="AA189" s="6">
        <f>'Final (ha)'!AA189*2.471044</f>
        <v>0</v>
      </c>
      <c r="AB189" s="6">
        <f>'Final (ha)'!AB189*2.471044</f>
        <v>0</v>
      </c>
      <c r="AC189" s="6">
        <f>'Final (ha)'!AC189*2.471044</f>
        <v>145.86696284200002</v>
      </c>
      <c r="AD189" s="6">
        <f>'Final (ha)'!AD189*2.471044</f>
        <v>0</v>
      </c>
      <c r="AE189" s="6">
        <f>'Final (ha)'!AE189*2.471044</f>
        <v>0</v>
      </c>
      <c r="AF189" s="6">
        <f>'Final (ha)'!AF189*2.471044</f>
        <v>0</v>
      </c>
      <c r="AG189" s="6">
        <f>'Final (ha)'!AG189*2.471044</f>
        <v>0</v>
      </c>
      <c r="AH189" s="6">
        <f>'Final (ha)'!AH189*2.471044</f>
        <v>17.744319859600001</v>
      </c>
      <c r="AI189" s="7"/>
      <c r="AJ189" s="15">
        <f t="shared" si="6"/>
        <v>3358.0069580744002</v>
      </c>
      <c r="AK189" s="15">
        <f t="shared" si="7"/>
        <v>3358.0069580744002</v>
      </c>
      <c r="AL189" s="6" t="str">
        <f t="shared" si="8"/>
        <v>FairfieldOutputSite 3</v>
      </c>
    </row>
    <row r="190" spans="1:38" s="6" customFormat="1" x14ac:dyDescent="0.25">
      <c r="A190" s="6">
        <f>'Final (ha)'!A190</f>
        <v>2055</v>
      </c>
      <c r="B190" s="6" t="str">
        <f>'Final (ha)'!B190</f>
        <v>OutputSite 3</v>
      </c>
      <c r="C190" s="6" t="str">
        <f>'Final (ha)'!C190</f>
        <v>Fairfield</v>
      </c>
      <c r="D190" s="6">
        <f>'Final (ha)'!D190</f>
        <v>0</v>
      </c>
      <c r="E190" s="6">
        <f>'Final (ha)'!E190</f>
        <v>0</v>
      </c>
      <c r="F190" s="6" t="str">
        <f>'Final (ha)'!F190</f>
        <v>Fixed</v>
      </c>
      <c r="G190" s="6" t="str">
        <f>'Final (ha)'!G190</f>
        <v>NYS RIM Min</v>
      </c>
      <c r="H190" s="6" t="str">
        <f>'Final (ha)'!H190</f>
        <v>Protect None</v>
      </c>
      <c r="I190" s="6">
        <f>'Final (ha)'!K190</f>
        <v>247.5282</v>
      </c>
      <c r="J190" s="6">
        <f>'Final (ha)'!J190*2.471044</f>
        <v>844.40935645479999</v>
      </c>
      <c r="K190" s="6">
        <f>'Final (ha)'!K190*2.471044</f>
        <v>611.65307344079997</v>
      </c>
      <c r="L190" s="6">
        <f>'Final (ha)'!L190*2.471044</f>
        <v>21.781264442400001</v>
      </c>
      <c r="M190" s="6">
        <f>'Final (ha)'!M190*2.471044</f>
        <v>0</v>
      </c>
      <c r="N190" s="6">
        <f>'Final (ha)'!N190*2.471044</f>
        <v>19.175301439999998</v>
      </c>
      <c r="O190" s="6">
        <f>'Final (ha)'!O190*2.471044</f>
        <v>0</v>
      </c>
      <c r="P190" s="6">
        <f>'Final (ha)'!P190*2.471044</f>
        <v>110.36003739719999</v>
      </c>
      <c r="Q190" s="6">
        <f>'Final (ha)'!Q190*2.471044</f>
        <v>44.552923320000005</v>
      </c>
      <c r="R190" s="6">
        <f>'Final (ha)'!R190*2.471044</f>
        <v>0</v>
      </c>
      <c r="S190" s="6">
        <f>'Final (ha)'!S190*2.471044</f>
        <v>67.197323431599997</v>
      </c>
      <c r="T190" s="6">
        <f>'Final (ha)'!T190*2.471044</f>
        <v>0.49569142640000002</v>
      </c>
      <c r="U190" s="6">
        <f>'Final (ha)'!U190*2.471044</f>
        <v>0</v>
      </c>
      <c r="V190" s="6">
        <f>'Final (ha)'!V190*2.471044</f>
        <v>0</v>
      </c>
      <c r="W190" s="6">
        <f>'Final (ha)'!W190*2.471044</f>
        <v>0</v>
      </c>
      <c r="X190" s="6">
        <f>'Final (ha)'!X190*2.471044</f>
        <v>6.12818912</v>
      </c>
      <c r="Y190" s="6">
        <f>'Final (ha)'!Y190*2.471044</f>
        <v>2.1127426200000001</v>
      </c>
      <c r="Z190" s="6">
        <f>'Final (ha)'!Z190*2.471044</f>
        <v>1304.4196488079999</v>
      </c>
      <c r="AA190" s="6">
        <f>'Final (ha)'!AA190*2.471044</f>
        <v>0</v>
      </c>
      <c r="AB190" s="6">
        <f>'Final (ha)'!AB190*2.471044</f>
        <v>0</v>
      </c>
      <c r="AC190" s="6">
        <f>'Final (ha)'!AC190*2.471044</f>
        <v>122.0742685836</v>
      </c>
      <c r="AD190" s="6">
        <f>'Final (ha)'!AD190*2.471044</f>
        <v>0</v>
      </c>
      <c r="AE190" s="6">
        <f>'Final (ha)'!AE190*2.471044</f>
        <v>0</v>
      </c>
      <c r="AF190" s="6">
        <f>'Final (ha)'!AF190*2.471044</f>
        <v>0</v>
      </c>
      <c r="AG190" s="6">
        <f>'Final (ha)'!AG190*2.471044</f>
        <v>0</v>
      </c>
      <c r="AH190" s="6">
        <f>'Final (ha)'!AH190*2.471044</f>
        <v>203.64689048520003</v>
      </c>
      <c r="AI190" s="7"/>
      <c r="AJ190" s="15">
        <f t="shared" si="6"/>
        <v>3358.0067109699994</v>
      </c>
      <c r="AK190" s="15">
        <f t="shared" si="7"/>
        <v>3358.0067109699994</v>
      </c>
      <c r="AL190" s="6" t="str">
        <f t="shared" si="8"/>
        <v>FairfieldOutputSite 3</v>
      </c>
    </row>
    <row r="191" spans="1:38" s="6" customFormat="1" x14ac:dyDescent="0.25">
      <c r="A191" s="6">
        <f>'Final (ha)'!A191</f>
        <v>2070</v>
      </c>
      <c r="B191" s="6" t="str">
        <f>'Final (ha)'!B191</f>
        <v>OutputSite 3</v>
      </c>
      <c r="C191" s="6" t="str">
        <f>'Final (ha)'!C191</f>
        <v>Fairfield</v>
      </c>
      <c r="D191" s="6">
        <f>'Final (ha)'!D191</f>
        <v>0</v>
      </c>
      <c r="E191" s="6">
        <f>'Final (ha)'!E191</f>
        <v>0</v>
      </c>
      <c r="F191" s="6" t="str">
        <f>'Final (ha)'!F191</f>
        <v>Fixed</v>
      </c>
      <c r="G191" s="6" t="str">
        <f>'Final (ha)'!G191</f>
        <v>NYS RIM Min</v>
      </c>
      <c r="H191" s="6" t="str">
        <f>'Final (ha)'!H191</f>
        <v>Protect None</v>
      </c>
      <c r="I191" s="6">
        <f>'Final (ha)'!K191</f>
        <v>216.98089999999999</v>
      </c>
      <c r="J191" s="6">
        <f>'Final (ha)'!J191*2.471044</f>
        <v>744.14081564920002</v>
      </c>
      <c r="K191" s="6">
        <f>'Final (ha)'!K191*2.471044</f>
        <v>536.16935105959999</v>
      </c>
      <c r="L191" s="6">
        <f>'Final (ha)'!L191*2.471044</f>
        <v>0.27527430159999999</v>
      </c>
      <c r="M191" s="6">
        <f>'Final (ha)'!M191*2.471044</f>
        <v>0</v>
      </c>
      <c r="N191" s="6">
        <f>'Final (ha)'!N191*2.471044</f>
        <v>0.3481700996</v>
      </c>
      <c r="O191" s="6">
        <f>'Final (ha)'!O191*2.471044</f>
        <v>0</v>
      </c>
      <c r="P191" s="6">
        <f>'Final (ha)'!P191*2.471044</f>
        <v>150.05019322959998</v>
      </c>
      <c r="Q191" s="6">
        <f>'Final (ha)'!Q191*2.471044</f>
        <v>184.71622240120001</v>
      </c>
      <c r="R191" s="6">
        <f>'Final (ha)'!R191*2.471044</f>
        <v>0</v>
      </c>
      <c r="S191" s="6">
        <f>'Final (ha)'!S191*2.471044</f>
        <v>65.189105972799993</v>
      </c>
      <c r="T191" s="6">
        <f>'Final (ha)'!T191*2.471044</f>
        <v>1.1749814219999999</v>
      </c>
      <c r="U191" s="6">
        <f>'Final (ha)'!U191*2.471044</f>
        <v>0</v>
      </c>
      <c r="V191" s="6">
        <f>'Final (ha)'!V191*2.471044</f>
        <v>0</v>
      </c>
      <c r="W191" s="6">
        <f>'Final (ha)'!W191*2.471044</f>
        <v>0</v>
      </c>
      <c r="X191" s="6">
        <f>'Final (ha)'!X191*2.471044</f>
        <v>3.95984801</v>
      </c>
      <c r="Y191" s="6">
        <f>'Final (ha)'!Y191*2.471044</f>
        <v>0.74749080999999995</v>
      </c>
      <c r="Z191" s="6">
        <f>'Final (ha)'!Z191*2.471044</f>
        <v>1310.1638376904</v>
      </c>
      <c r="AA191" s="6">
        <f>'Final (ha)'!AA191*2.471044</f>
        <v>0</v>
      </c>
      <c r="AB191" s="6">
        <f>'Final (ha)'!AB191*2.471044</f>
        <v>0</v>
      </c>
      <c r="AC191" s="6">
        <f>'Final (ha)'!AC191*2.471044</f>
        <v>57.155989033199994</v>
      </c>
      <c r="AD191" s="6">
        <f>'Final (ha)'!AD191*2.471044</f>
        <v>0</v>
      </c>
      <c r="AE191" s="6">
        <f>'Final (ha)'!AE191*2.471044</f>
        <v>0</v>
      </c>
      <c r="AF191" s="6">
        <f>'Final (ha)'!AF191*2.471044</f>
        <v>0</v>
      </c>
      <c r="AG191" s="6">
        <f>'Final (ha)'!AG191*2.471044</f>
        <v>0</v>
      </c>
      <c r="AH191" s="6">
        <f>'Final (ha)'!AH191*2.471044</f>
        <v>303.91543129080003</v>
      </c>
      <c r="AI191" s="7"/>
      <c r="AJ191" s="15">
        <f t="shared" si="6"/>
        <v>3358.0067109699999</v>
      </c>
      <c r="AK191" s="15">
        <f t="shared" si="7"/>
        <v>3358.0067109699999</v>
      </c>
      <c r="AL191" s="6" t="str">
        <f t="shared" si="8"/>
        <v>FairfieldOutputSite 3</v>
      </c>
    </row>
    <row r="192" spans="1:38" s="6" customFormat="1" x14ac:dyDescent="0.25">
      <c r="A192" s="6">
        <f>'Final (ha)'!A192</f>
        <v>2085</v>
      </c>
      <c r="B192" s="6" t="str">
        <f>'Final (ha)'!B192</f>
        <v>OutputSite 3</v>
      </c>
      <c r="C192" s="6" t="str">
        <f>'Final (ha)'!C192</f>
        <v>Fairfield</v>
      </c>
      <c r="D192" s="6">
        <f>'Final (ha)'!D192</f>
        <v>0</v>
      </c>
      <c r="E192" s="6">
        <f>'Final (ha)'!E192</f>
        <v>0</v>
      </c>
      <c r="F192" s="6" t="str">
        <f>'Final (ha)'!F192</f>
        <v>Fixed</v>
      </c>
      <c r="G192" s="6" t="str">
        <f>'Final (ha)'!G192</f>
        <v>NYS RIM Min</v>
      </c>
      <c r="H192" s="6" t="str">
        <f>'Final (ha)'!H192</f>
        <v>Protect None</v>
      </c>
      <c r="I192" s="6">
        <f>'Final (ha)'!K192</f>
        <v>199.42850000000001</v>
      </c>
      <c r="J192" s="6">
        <f>'Final (ha)'!J192*2.471044</f>
        <v>665.11831115559994</v>
      </c>
      <c r="K192" s="6">
        <f>'Final (ha)'!K192*2.471044</f>
        <v>492.79659835400003</v>
      </c>
      <c r="L192" s="6">
        <f>'Final (ha)'!L192*2.471044</f>
        <v>0.20163719040000003</v>
      </c>
      <c r="M192" s="6">
        <f>'Final (ha)'!M192*2.471044</f>
        <v>0</v>
      </c>
      <c r="N192" s="6">
        <f>'Final (ha)'!N192*2.471044</f>
        <v>0.32642491239999999</v>
      </c>
      <c r="O192" s="6">
        <f>'Final (ha)'!O192*2.471044</f>
        <v>0</v>
      </c>
      <c r="P192" s="6">
        <f>'Final (ha)'!P192*2.471044</f>
        <v>77.541113615599997</v>
      </c>
      <c r="Q192" s="6">
        <f>'Final (ha)'!Q192*2.471044</f>
        <v>348.84123515040005</v>
      </c>
      <c r="R192" s="6">
        <f>'Final (ha)'!R192*2.471044</f>
        <v>0</v>
      </c>
      <c r="S192" s="6">
        <f>'Final (ha)'!S192*2.471044</f>
        <v>60.0787398764</v>
      </c>
      <c r="T192" s="6">
        <f>'Final (ha)'!T192*2.471044</f>
        <v>2.2617465731999999</v>
      </c>
      <c r="U192" s="6">
        <f>'Final (ha)'!U192*2.471044</f>
        <v>0</v>
      </c>
      <c r="V192" s="6">
        <f>'Final (ha)'!V192*2.471044</f>
        <v>0</v>
      </c>
      <c r="W192" s="6">
        <f>'Final (ha)'!W192*2.471044</f>
        <v>0</v>
      </c>
      <c r="X192" s="6">
        <f>'Final (ha)'!X192*2.471044</f>
        <v>3.5274153099999999</v>
      </c>
      <c r="Y192" s="6">
        <f>'Final (ha)'!Y192*2.471044</f>
        <v>0.21003874000000003</v>
      </c>
      <c r="Z192" s="6">
        <f>'Final (ha)'!Z192*2.471044</f>
        <v>1316.8230541660002</v>
      </c>
      <c r="AA192" s="6">
        <f>'Final (ha)'!AA192*2.471044</f>
        <v>0</v>
      </c>
      <c r="AB192" s="6">
        <f>'Final (ha)'!AB192*2.471044</f>
        <v>0</v>
      </c>
      <c r="AC192" s="6">
        <f>'Final (ha)'!AC192*2.471044</f>
        <v>7.3422130371999996</v>
      </c>
      <c r="AD192" s="6">
        <f>'Final (ha)'!AD192*2.471044</f>
        <v>0</v>
      </c>
      <c r="AE192" s="6">
        <f>'Final (ha)'!AE192*2.471044</f>
        <v>0</v>
      </c>
      <c r="AF192" s="6">
        <f>'Final (ha)'!AF192*2.471044</f>
        <v>0</v>
      </c>
      <c r="AG192" s="6">
        <f>'Final (ha)'!AG192*2.471044</f>
        <v>0</v>
      </c>
      <c r="AH192" s="6">
        <f>'Final (ha)'!AH192*2.471044</f>
        <v>382.9379357844</v>
      </c>
      <c r="AI192" s="7"/>
      <c r="AJ192" s="15">
        <f t="shared" si="6"/>
        <v>3358.0064638656004</v>
      </c>
      <c r="AK192" s="15">
        <f t="shared" si="7"/>
        <v>3358.0064638656004</v>
      </c>
      <c r="AL192" s="6" t="str">
        <f t="shared" si="8"/>
        <v>FairfieldOutputSite 3</v>
      </c>
    </row>
    <row r="193" spans="1:38" s="6" customFormat="1" x14ac:dyDescent="0.25">
      <c r="A193" s="6">
        <f>'Final (ha)'!A193</f>
        <v>2100</v>
      </c>
      <c r="B193" s="6" t="str">
        <f>'Final (ha)'!B193</f>
        <v>OutputSite 3</v>
      </c>
      <c r="C193" s="6" t="str">
        <f>'Final (ha)'!C193</f>
        <v>Fairfield</v>
      </c>
      <c r="D193" s="6">
        <f>'Final (ha)'!D193</f>
        <v>0</v>
      </c>
      <c r="E193" s="6">
        <f>'Final (ha)'!E193</f>
        <v>0</v>
      </c>
      <c r="F193" s="6" t="str">
        <f>'Final (ha)'!F193</f>
        <v>Fixed</v>
      </c>
      <c r="G193" s="6" t="str">
        <f>'Final (ha)'!G193</f>
        <v>NYS RIM Min</v>
      </c>
      <c r="H193" s="6" t="str">
        <f>'Final (ha)'!H193</f>
        <v>Protect None</v>
      </c>
      <c r="I193" s="6">
        <f>'Final (ha)'!K193</f>
        <v>181.9761</v>
      </c>
      <c r="J193" s="6">
        <f>'Final (ha)'!J193*2.471044</f>
        <v>591.37889873400002</v>
      </c>
      <c r="K193" s="6">
        <f>'Final (ha)'!K193*2.471044</f>
        <v>449.67095004840002</v>
      </c>
      <c r="L193" s="6">
        <f>'Final (ha)'!L193*2.471044</f>
        <v>0.13714294199999999</v>
      </c>
      <c r="M193" s="6">
        <f>'Final (ha)'!M193*2.471044</f>
        <v>0</v>
      </c>
      <c r="N193" s="6">
        <f>'Final (ha)'!N193*2.471044</f>
        <v>0.31579942319999998</v>
      </c>
      <c r="O193" s="6">
        <f>'Final (ha)'!O193*2.471044</f>
        <v>0</v>
      </c>
      <c r="P193" s="6">
        <f>'Final (ha)'!P193*2.471044</f>
        <v>77.969592645199995</v>
      </c>
      <c r="Q193" s="6">
        <f>'Final (ha)'!Q193*2.471044</f>
        <v>373.22574444680004</v>
      </c>
      <c r="R193" s="6">
        <f>'Final (ha)'!R193*2.471044</f>
        <v>0</v>
      </c>
      <c r="S193" s="6">
        <f>'Final (ha)'!S193*2.471044</f>
        <v>54.079045044400004</v>
      </c>
      <c r="T193" s="6">
        <f>'Final (ha)'!T193*2.471044</f>
        <v>24.954332042799997</v>
      </c>
      <c r="U193" s="6">
        <f>'Final (ha)'!U193*2.471044</f>
        <v>0</v>
      </c>
      <c r="V193" s="6">
        <f>'Final (ha)'!V193*2.471044</f>
        <v>0</v>
      </c>
      <c r="W193" s="6">
        <f>'Final (ha)'!W193*2.471044</f>
        <v>0</v>
      </c>
      <c r="X193" s="6">
        <f>'Final (ha)'!X193*2.471044</f>
        <v>2.32278136</v>
      </c>
      <c r="Y193" s="6">
        <f>'Final (ha)'!Y193*2.471044</f>
        <v>0.17297308000000003</v>
      </c>
      <c r="Z193" s="6">
        <f>'Final (ha)'!Z193*2.471044</f>
        <v>1325.0560785651999</v>
      </c>
      <c r="AA193" s="6">
        <f>'Final (ha)'!AA193*2.471044</f>
        <v>0</v>
      </c>
      <c r="AB193" s="6">
        <f>'Final (ha)'!AB193*2.471044</f>
        <v>0</v>
      </c>
      <c r="AC193" s="6">
        <f>'Final (ha)'!AC193*2.471044</f>
        <v>2.0460244319999998</v>
      </c>
      <c r="AD193" s="6">
        <f>'Final (ha)'!AD193*2.471044</f>
        <v>0</v>
      </c>
      <c r="AE193" s="6">
        <f>'Final (ha)'!AE193*2.471044</f>
        <v>0</v>
      </c>
      <c r="AF193" s="6">
        <f>'Final (ha)'!AF193*2.471044</f>
        <v>0</v>
      </c>
      <c r="AG193" s="6">
        <f>'Final (ha)'!AG193*2.471044</f>
        <v>0</v>
      </c>
      <c r="AH193" s="6">
        <f>'Final (ha)'!AH193*2.471044</f>
        <v>456.67734820599998</v>
      </c>
      <c r="AI193" s="7"/>
      <c r="AJ193" s="15">
        <f t="shared" si="6"/>
        <v>3358.0067109699999</v>
      </c>
      <c r="AK193" s="15">
        <f t="shared" si="7"/>
        <v>3358.0067109699999</v>
      </c>
      <c r="AL193" s="6" t="str">
        <f t="shared" si="8"/>
        <v>FairfieldOutputSite 3</v>
      </c>
    </row>
    <row r="194" spans="1:38" s="6" customFormat="1" x14ac:dyDescent="0.25">
      <c r="A194" s="6">
        <f>'Final (ha)'!A194</f>
        <v>0</v>
      </c>
      <c r="B194" s="6" t="str">
        <f>'Final (ha)'!B194</f>
        <v>OutputSite 4</v>
      </c>
      <c r="C194" s="6" t="str">
        <f>'Final (ha)'!C194</f>
        <v>Fairfield</v>
      </c>
      <c r="D194" s="6">
        <f>'Final (ha)'!D194</f>
        <v>0</v>
      </c>
      <c r="E194" s="6">
        <f>'Final (ha)'!E194</f>
        <v>0</v>
      </c>
      <c r="F194" s="6" t="str">
        <f>'Final (ha)'!F194</f>
        <v>Fixed</v>
      </c>
      <c r="G194" s="6" t="str">
        <f>'Final (ha)'!G194</f>
        <v>NYS RIM Min</v>
      </c>
      <c r="H194" s="6" t="str">
        <f>'Final (ha)'!H194</f>
        <v>Protect None</v>
      </c>
      <c r="I194" s="6">
        <f>'Final (ha)'!K194</f>
        <v>188.38249999999999</v>
      </c>
      <c r="J194" s="6">
        <f>'Final (ha)'!J194*2.471044</f>
        <v>1604.7206840399999</v>
      </c>
      <c r="K194" s="6">
        <f>'Final (ha)'!K194*2.471044</f>
        <v>465.50144632999996</v>
      </c>
      <c r="L194" s="6">
        <f>'Final (ha)'!L194*2.471044</f>
        <v>1.26023244</v>
      </c>
      <c r="M194" s="6">
        <f>'Final (ha)'!M194*2.471044</f>
        <v>0</v>
      </c>
      <c r="N194" s="6">
        <f>'Final (ha)'!N194*2.471044</f>
        <v>22.251751220000003</v>
      </c>
      <c r="O194" s="6">
        <f>'Final (ha)'!O194*2.471044</f>
        <v>0</v>
      </c>
      <c r="P194" s="6">
        <f>'Final (ha)'!P194*2.471044</f>
        <v>6.4803128900000004</v>
      </c>
      <c r="Q194" s="6">
        <f>'Final (ha)'!Q194*2.471044</f>
        <v>119.21551778</v>
      </c>
      <c r="R194" s="6">
        <f>'Final (ha)'!R194*2.471044</f>
        <v>0</v>
      </c>
      <c r="S194" s="6">
        <f>'Final (ha)'!S194*2.471044</f>
        <v>95.11666117</v>
      </c>
      <c r="T194" s="6">
        <f>'Final (ha)'!T194*2.471044</f>
        <v>0</v>
      </c>
      <c r="U194" s="6">
        <f>'Final (ha)'!U194*2.471044</f>
        <v>0</v>
      </c>
      <c r="V194" s="6">
        <f>'Final (ha)'!V194*2.471044</f>
        <v>0</v>
      </c>
      <c r="W194" s="6">
        <f>'Final (ha)'!W194*2.471044</f>
        <v>0</v>
      </c>
      <c r="X194" s="6">
        <f>'Final (ha)'!X194*2.471044</f>
        <v>34.755233859999997</v>
      </c>
      <c r="Y194" s="6">
        <f>'Final (ha)'!Y194*2.471044</f>
        <v>0</v>
      </c>
      <c r="Z194" s="6">
        <f>'Final (ha)'!Z194*2.471044</f>
        <v>1764.3810144900001</v>
      </c>
      <c r="AA194" s="6">
        <f>'Final (ha)'!AA194*2.471044</f>
        <v>0</v>
      </c>
      <c r="AB194" s="6">
        <f>'Final (ha)'!AB194*2.471044</f>
        <v>0</v>
      </c>
      <c r="AC194" s="6">
        <f>'Final (ha)'!AC194*2.471044</f>
        <v>416.09292154999997</v>
      </c>
      <c r="AD194" s="6">
        <f>'Final (ha)'!AD194*2.471044</f>
        <v>0</v>
      </c>
      <c r="AE194" s="6">
        <f>'Final (ha)'!AE194*2.471044</f>
        <v>0</v>
      </c>
      <c r="AF194" s="6">
        <f>'Final (ha)'!AF194*2.471044</f>
        <v>0</v>
      </c>
      <c r="AG194" s="6">
        <f>'Final (ha)'!AG194*2.471044</f>
        <v>0</v>
      </c>
      <c r="AH194" s="6">
        <f>'Final (ha)'!AH194*2.471044</f>
        <v>0</v>
      </c>
      <c r="AI194" s="7"/>
      <c r="AJ194" s="15">
        <f t="shared" si="6"/>
        <v>4529.7757757700001</v>
      </c>
      <c r="AK194" s="15">
        <f t="shared" si="7"/>
        <v>4529.7757757700001</v>
      </c>
      <c r="AL194" s="6" t="str">
        <f t="shared" si="8"/>
        <v>FairfieldOutputSite 4</v>
      </c>
    </row>
    <row r="195" spans="1:38" s="6" customFormat="1" x14ac:dyDescent="0.25">
      <c r="A195" s="6">
        <f>'Final (ha)'!A195</f>
        <v>2010</v>
      </c>
      <c r="B195" s="6" t="str">
        <f>'Final (ha)'!B195</f>
        <v>OutputSite 4</v>
      </c>
      <c r="C195" s="6" t="str">
        <f>'Final (ha)'!C195</f>
        <v>Fairfield</v>
      </c>
      <c r="D195" s="6">
        <f>'Final (ha)'!D195</f>
        <v>0</v>
      </c>
      <c r="E195" s="6">
        <f>'Final (ha)'!E195</f>
        <v>0</v>
      </c>
      <c r="F195" s="6" t="str">
        <f>'Final (ha)'!F195</f>
        <v>Fixed</v>
      </c>
      <c r="G195" s="6" t="str">
        <f>'Final (ha)'!G195</f>
        <v>NYS RIM Min</v>
      </c>
      <c r="H195" s="6" t="str">
        <f>'Final (ha)'!H195</f>
        <v>Protect None</v>
      </c>
      <c r="I195" s="6">
        <f>'Final (ha)'!K195</f>
        <v>175.82550000000001</v>
      </c>
      <c r="J195" s="6">
        <f>'Final (ha)'!J195*2.471044</f>
        <v>1581.7382451091999</v>
      </c>
      <c r="K195" s="6">
        <f>'Final (ha)'!K195*2.471044</f>
        <v>434.47254682200003</v>
      </c>
      <c r="L195" s="6">
        <f>'Final (ha)'!L195*2.471044</f>
        <v>1.26023244</v>
      </c>
      <c r="M195" s="6">
        <f>'Final (ha)'!M195*2.471044</f>
        <v>0</v>
      </c>
      <c r="N195" s="6">
        <f>'Final (ha)'!N195*2.471044</f>
        <v>19.213602622</v>
      </c>
      <c r="O195" s="6">
        <f>'Final (ha)'!O195*2.471044</f>
        <v>0</v>
      </c>
      <c r="P195" s="6">
        <f>'Final (ha)'!P195*2.471044</f>
        <v>39.705229200800005</v>
      </c>
      <c r="Q195" s="6">
        <f>'Final (ha)'!Q195*2.471044</f>
        <v>147.14177444160001</v>
      </c>
      <c r="R195" s="6">
        <f>'Final (ha)'!R195*2.471044</f>
        <v>0</v>
      </c>
      <c r="S195" s="6">
        <f>'Final (ha)'!S195*2.471044</f>
        <v>95.155209456400001</v>
      </c>
      <c r="T195" s="6">
        <f>'Final (ha)'!T195*2.471044</f>
        <v>4.6769449787999999</v>
      </c>
      <c r="U195" s="6">
        <f>'Final (ha)'!U195*2.471044</f>
        <v>0</v>
      </c>
      <c r="V195" s="6">
        <f>'Final (ha)'!V195*2.471044</f>
        <v>0</v>
      </c>
      <c r="W195" s="6">
        <f>'Final (ha)'!W195*2.471044</f>
        <v>0</v>
      </c>
      <c r="X195" s="6">
        <f>'Final (ha)'!X195*2.471044</f>
        <v>33.865658019999998</v>
      </c>
      <c r="Y195" s="6">
        <f>'Final (ha)'!Y195*2.471044</f>
        <v>0</v>
      </c>
      <c r="Z195" s="6">
        <f>'Final (ha)'!Z195*2.471044</f>
        <v>1765.3185285835998</v>
      </c>
      <c r="AA195" s="6">
        <f>'Final (ha)'!AA195*2.471044</f>
        <v>0</v>
      </c>
      <c r="AB195" s="6">
        <f>'Final (ha)'!AB195*2.471044</f>
        <v>0</v>
      </c>
      <c r="AC195" s="6">
        <f>'Final (ha)'!AC195*2.471044</f>
        <v>384.24536516480003</v>
      </c>
      <c r="AD195" s="6">
        <f>'Final (ha)'!AD195*2.471044</f>
        <v>0</v>
      </c>
      <c r="AE195" s="6">
        <f>'Final (ha)'!AE195*2.471044</f>
        <v>0</v>
      </c>
      <c r="AF195" s="6">
        <f>'Final (ha)'!AF195*2.471044</f>
        <v>0</v>
      </c>
      <c r="AG195" s="6">
        <f>'Final (ha)'!AG195*2.471044</f>
        <v>0</v>
      </c>
      <c r="AH195" s="6">
        <f>'Final (ha)'!AH195*2.471044</f>
        <v>22.982438930800001</v>
      </c>
      <c r="AI195" s="7"/>
      <c r="AJ195" s="15">
        <f t="shared" ref="AJ195:AJ258" si="9">SUM(J195:AH195)</f>
        <v>4529.7757757699992</v>
      </c>
      <c r="AK195" s="15">
        <f t="shared" ref="AK195:AK258" si="10">AJ195-AG195</f>
        <v>4529.7757757699992</v>
      </c>
      <c r="AL195" s="6" t="str">
        <f t="shared" ref="AL195:AL258" si="11">C195&amp;B195</f>
        <v>FairfieldOutputSite 4</v>
      </c>
    </row>
    <row r="196" spans="1:38" s="6" customFormat="1" x14ac:dyDescent="0.25">
      <c r="A196" s="6">
        <f>'Final (ha)'!A196</f>
        <v>2025</v>
      </c>
      <c r="B196" s="6" t="str">
        <f>'Final (ha)'!B196</f>
        <v>OutputSite 4</v>
      </c>
      <c r="C196" s="6" t="str">
        <f>'Final (ha)'!C196</f>
        <v>Fairfield</v>
      </c>
      <c r="D196" s="6">
        <f>'Final (ha)'!D196</f>
        <v>0</v>
      </c>
      <c r="E196" s="6">
        <f>'Final (ha)'!E196</f>
        <v>0</v>
      </c>
      <c r="F196" s="6" t="str">
        <f>'Final (ha)'!F196</f>
        <v>Fixed</v>
      </c>
      <c r="G196" s="6" t="str">
        <f>'Final (ha)'!G196</f>
        <v>NYS RIM Min</v>
      </c>
      <c r="H196" s="6" t="str">
        <f>'Final (ha)'!H196</f>
        <v>Protect None</v>
      </c>
      <c r="I196" s="6">
        <f>'Final (ha)'!K196</f>
        <v>172.09049999999999</v>
      </c>
      <c r="J196" s="6">
        <f>'Final (ha)'!J196*2.471044</f>
        <v>1578.0339030487999</v>
      </c>
      <c r="K196" s="6">
        <f>'Final (ha)'!K196*2.471044</f>
        <v>425.24319748199997</v>
      </c>
      <c r="L196" s="6">
        <f>'Final (ha)'!L196*2.471044</f>
        <v>1.26023244</v>
      </c>
      <c r="M196" s="6">
        <f>'Final (ha)'!M196*2.471044</f>
        <v>0</v>
      </c>
      <c r="N196" s="6">
        <f>'Final (ha)'!N196*2.471044</f>
        <v>18.281030616400002</v>
      </c>
      <c r="O196" s="6">
        <f>'Final (ha)'!O196*2.471044</f>
        <v>0</v>
      </c>
      <c r="P196" s="6">
        <f>'Final (ha)'!P196*2.471044</f>
        <v>38.464270904000003</v>
      </c>
      <c r="Q196" s="6">
        <f>'Final (ha)'!Q196*2.471044</f>
        <v>160.02530364879999</v>
      </c>
      <c r="R196" s="6">
        <f>'Final (ha)'!R196*2.471044</f>
        <v>0</v>
      </c>
      <c r="S196" s="6">
        <f>'Final (ha)'!S196*2.471044</f>
        <v>94.493958081999992</v>
      </c>
      <c r="T196" s="6">
        <f>'Final (ha)'!T196*2.471044</f>
        <v>6.3794942948000006</v>
      </c>
      <c r="U196" s="6">
        <f>'Final (ha)'!U196*2.471044</f>
        <v>0</v>
      </c>
      <c r="V196" s="6">
        <f>'Final (ha)'!V196*2.471044</f>
        <v>0</v>
      </c>
      <c r="W196" s="6">
        <f>'Final (ha)'!W196*2.471044</f>
        <v>0</v>
      </c>
      <c r="X196" s="6">
        <f>'Final (ha)'!X196*2.471044</f>
        <v>33.723572990000001</v>
      </c>
      <c r="Y196" s="6">
        <f>'Final (ha)'!Y196*2.471044</f>
        <v>0</v>
      </c>
      <c r="Z196" s="6">
        <f>'Final (ha)'!Z196*2.471044</f>
        <v>1766.4645987908</v>
      </c>
      <c r="AA196" s="6">
        <f>'Final (ha)'!AA196*2.471044</f>
        <v>0</v>
      </c>
      <c r="AB196" s="6">
        <f>'Final (ha)'!AB196*2.471044</f>
        <v>0</v>
      </c>
      <c r="AC196" s="6">
        <f>'Final (ha)'!AC196*2.471044</f>
        <v>380.7191853768</v>
      </c>
      <c r="AD196" s="6">
        <f>'Final (ha)'!AD196*2.471044</f>
        <v>0</v>
      </c>
      <c r="AE196" s="6">
        <f>'Final (ha)'!AE196*2.471044</f>
        <v>0</v>
      </c>
      <c r="AF196" s="6">
        <f>'Final (ha)'!AF196*2.471044</f>
        <v>0</v>
      </c>
      <c r="AG196" s="6">
        <f>'Final (ha)'!AG196*2.471044</f>
        <v>0</v>
      </c>
      <c r="AH196" s="6">
        <f>'Final (ha)'!AH196*2.471044</f>
        <v>26.686780991199999</v>
      </c>
      <c r="AI196" s="7"/>
      <c r="AJ196" s="15">
        <f t="shared" si="9"/>
        <v>4529.7755286655993</v>
      </c>
      <c r="AK196" s="15">
        <f t="shared" si="10"/>
        <v>4529.7755286655993</v>
      </c>
      <c r="AL196" s="6" t="str">
        <f t="shared" si="11"/>
        <v>FairfieldOutputSite 4</v>
      </c>
    </row>
    <row r="197" spans="1:38" s="6" customFormat="1" x14ac:dyDescent="0.25">
      <c r="A197" s="6">
        <f>'Final (ha)'!A197</f>
        <v>2040</v>
      </c>
      <c r="B197" s="6" t="str">
        <f>'Final (ha)'!B197</f>
        <v>OutputSite 4</v>
      </c>
      <c r="C197" s="6" t="str">
        <f>'Final (ha)'!C197</f>
        <v>Fairfield</v>
      </c>
      <c r="D197" s="6">
        <f>'Final (ha)'!D197</f>
        <v>0</v>
      </c>
      <c r="E197" s="6">
        <f>'Final (ha)'!E197</f>
        <v>0</v>
      </c>
      <c r="F197" s="6" t="str">
        <f>'Final (ha)'!F197</f>
        <v>Fixed</v>
      </c>
      <c r="G197" s="6" t="str">
        <f>'Final (ha)'!G197</f>
        <v>NYS RIM Min</v>
      </c>
      <c r="H197" s="6" t="str">
        <f>'Final (ha)'!H197</f>
        <v>Protect None</v>
      </c>
      <c r="I197" s="6">
        <f>'Final (ha)'!K197</f>
        <v>160.5574</v>
      </c>
      <c r="J197" s="6">
        <f>'Final (ha)'!J197*2.471044</f>
        <v>1567.1188074919999</v>
      </c>
      <c r="K197" s="6">
        <f>'Final (ha)'!K197*2.471044</f>
        <v>396.74439992560002</v>
      </c>
      <c r="L197" s="6">
        <f>'Final (ha)'!L197*2.471044</f>
        <v>1.26023244</v>
      </c>
      <c r="M197" s="6">
        <f>'Final (ha)'!M197*2.471044</f>
        <v>0</v>
      </c>
      <c r="N197" s="6">
        <f>'Final (ha)'!N197*2.471044</f>
        <v>16.182867156</v>
      </c>
      <c r="O197" s="6">
        <f>'Final (ha)'!O197*2.471044</f>
        <v>0</v>
      </c>
      <c r="P197" s="6">
        <f>'Final (ha)'!P197*2.471044</f>
        <v>63.750217051599996</v>
      </c>
      <c r="Q197" s="6">
        <f>'Final (ha)'!Q197*2.471044</f>
        <v>177.43331442000002</v>
      </c>
      <c r="R197" s="6">
        <f>'Final (ha)'!R197*2.471044</f>
        <v>0</v>
      </c>
      <c r="S197" s="6">
        <f>'Final (ha)'!S197*2.471044</f>
        <v>92.287809998800014</v>
      </c>
      <c r="T197" s="6">
        <f>'Final (ha)'!T197*2.471044</f>
        <v>9.6911874636000004</v>
      </c>
      <c r="U197" s="6">
        <f>'Final (ha)'!U197*2.471044</f>
        <v>0</v>
      </c>
      <c r="V197" s="6">
        <f>'Final (ha)'!V197*2.471044</f>
        <v>0</v>
      </c>
      <c r="W197" s="6">
        <f>'Final (ha)'!W197*2.471044</f>
        <v>0</v>
      </c>
      <c r="X197" s="6">
        <f>'Final (ha)'!X197*2.471044</f>
        <v>33.698862550000001</v>
      </c>
      <c r="Y197" s="6">
        <f>'Final (ha)'!Y197*2.471044</f>
        <v>0</v>
      </c>
      <c r="Z197" s="6">
        <f>'Final (ha)'!Z197*2.471044</f>
        <v>1769.3206314459999</v>
      </c>
      <c r="AA197" s="6">
        <f>'Final (ha)'!AA197*2.471044</f>
        <v>0</v>
      </c>
      <c r="AB197" s="6">
        <f>'Final (ha)'!AB197*2.471044</f>
        <v>0</v>
      </c>
      <c r="AC197" s="6">
        <f>'Final (ha)'!AC197*2.471044</f>
        <v>364.68532217399996</v>
      </c>
      <c r="AD197" s="6">
        <f>'Final (ha)'!AD197*2.471044</f>
        <v>0</v>
      </c>
      <c r="AE197" s="6">
        <f>'Final (ha)'!AE197*2.471044</f>
        <v>0</v>
      </c>
      <c r="AF197" s="6">
        <f>'Final (ha)'!AF197*2.471044</f>
        <v>0</v>
      </c>
      <c r="AG197" s="6">
        <f>'Final (ha)'!AG197*2.471044</f>
        <v>0</v>
      </c>
      <c r="AH197" s="6">
        <f>'Final (ha)'!AH197*2.471044</f>
        <v>37.601876548</v>
      </c>
      <c r="AI197" s="7"/>
      <c r="AJ197" s="15">
        <f t="shared" si="9"/>
        <v>4529.7755286656002</v>
      </c>
      <c r="AK197" s="15">
        <f t="shared" si="10"/>
        <v>4529.7755286656002</v>
      </c>
      <c r="AL197" s="6" t="str">
        <f t="shared" si="11"/>
        <v>FairfieldOutputSite 4</v>
      </c>
    </row>
    <row r="198" spans="1:38" s="6" customFormat="1" x14ac:dyDescent="0.25">
      <c r="A198" s="6">
        <f>'Final (ha)'!A198</f>
        <v>2055</v>
      </c>
      <c r="B198" s="6" t="str">
        <f>'Final (ha)'!B198</f>
        <v>OutputSite 4</v>
      </c>
      <c r="C198" s="6" t="str">
        <f>'Final (ha)'!C198</f>
        <v>Fairfield</v>
      </c>
      <c r="D198" s="6">
        <f>'Final (ha)'!D198</f>
        <v>0</v>
      </c>
      <c r="E198" s="6">
        <f>'Final (ha)'!E198</f>
        <v>0</v>
      </c>
      <c r="F198" s="6" t="str">
        <f>'Final (ha)'!F198</f>
        <v>Fixed</v>
      </c>
      <c r="G198" s="6" t="str">
        <f>'Final (ha)'!G198</f>
        <v>NYS RIM Min</v>
      </c>
      <c r="H198" s="6" t="str">
        <f>'Final (ha)'!H198</f>
        <v>Protect None</v>
      </c>
      <c r="I198" s="6">
        <f>'Final (ha)'!K198</f>
        <v>144.37180000000001</v>
      </c>
      <c r="J198" s="6">
        <f>'Final (ha)'!J198*2.471044</f>
        <v>1529.0385368256002</v>
      </c>
      <c r="K198" s="6">
        <f>'Final (ha)'!K198*2.471044</f>
        <v>356.74907015920002</v>
      </c>
      <c r="L198" s="6">
        <f>'Final (ha)'!L198*2.471044</f>
        <v>1.26023244</v>
      </c>
      <c r="M198" s="6">
        <f>'Final (ha)'!M198*2.471044</f>
        <v>0</v>
      </c>
      <c r="N198" s="6">
        <f>'Final (ha)'!N198*2.471044</f>
        <v>14.147962422000001</v>
      </c>
      <c r="O198" s="6">
        <f>'Final (ha)'!O198*2.471044</f>
        <v>0</v>
      </c>
      <c r="P198" s="6">
        <f>'Final (ha)'!P198*2.471044</f>
        <v>94.06078406879999</v>
      </c>
      <c r="Q198" s="6">
        <f>'Final (ha)'!Q198*2.471044</f>
        <v>212.65779953559999</v>
      </c>
      <c r="R198" s="6">
        <f>'Final (ha)'!R198*2.471044</f>
        <v>0</v>
      </c>
      <c r="S198" s="6">
        <f>'Final (ha)'!S198*2.471044</f>
        <v>88.365521857599987</v>
      </c>
      <c r="T198" s="6">
        <f>'Final (ha)'!T198*2.471044</f>
        <v>12.1226947596</v>
      </c>
      <c r="U198" s="6">
        <f>'Final (ha)'!U198*2.471044</f>
        <v>0</v>
      </c>
      <c r="V198" s="6">
        <f>'Final (ha)'!V198*2.471044</f>
        <v>0</v>
      </c>
      <c r="W198" s="6">
        <f>'Final (ha)'!W198*2.471044</f>
        <v>0</v>
      </c>
      <c r="X198" s="6">
        <f>'Final (ha)'!X198*2.471044</f>
        <v>32.556004700000003</v>
      </c>
      <c r="Y198" s="6">
        <f>'Final (ha)'!Y198*2.471044</f>
        <v>0</v>
      </c>
      <c r="Z198" s="6">
        <f>'Final (ha)'!Z198*2.471044</f>
        <v>1776.1021645996</v>
      </c>
      <c r="AA198" s="6">
        <f>'Final (ha)'!AA198*2.471044</f>
        <v>0</v>
      </c>
      <c r="AB198" s="6">
        <f>'Final (ha)'!AB198*2.471044</f>
        <v>0</v>
      </c>
      <c r="AC198" s="6">
        <f>'Final (ha)'!AC198*2.471044</f>
        <v>337.03285718759997</v>
      </c>
      <c r="AD198" s="6">
        <f>'Final (ha)'!AD198*2.471044</f>
        <v>0</v>
      </c>
      <c r="AE198" s="6">
        <f>'Final (ha)'!AE198*2.471044</f>
        <v>0</v>
      </c>
      <c r="AF198" s="6">
        <f>'Final (ha)'!AF198*2.471044</f>
        <v>0</v>
      </c>
      <c r="AG198" s="6">
        <f>'Final (ha)'!AG198*2.471044</f>
        <v>0</v>
      </c>
      <c r="AH198" s="6">
        <f>'Final (ha)'!AH198*2.471044</f>
        <v>75.682147214400004</v>
      </c>
      <c r="AI198" s="7"/>
      <c r="AJ198" s="15">
        <f t="shared" si="9"/>
        <v>4529.7757757700001</v>
      </c>
      <c r="AK198" s="15">
        <f t="shared" si="10"/>
        <v>4529.7757757700001</v>
      </c>
      <c r="AL198" s="6" t="str">
        <f t="shared" si="11"/>
        <v>FairfieldOutputSite 4</v>
      </c>
    </row>
    <row r="199" spans="1:38" s="6" customFormat="1" x14ac:dyDescent="0.25">
      <c r="A199" s="6">
        <f>'Final (ha)'!A199</f>
        <v>2070</v>
      </c>
      <c r="B199" s="6" t="str">
        <f>'Final (ha)'!B199</f>
        <v>OutputSite 4</v>
      </c>
      <c r="C199" s="6" t="str">
        <f>'Final (ha)'!C199</f>
        <v>Fairfield</v>
      </c>
      <c r="D199" s="6">
        <f>'Final (ha)'!D199</f>
        <v>0</v>
      </c>
      <c r="E199" s="6">
        <f>'Final (ha)'!E199</f>
        <v>0</v>
      </c>
      <c r="F199" s="6" t="str">
        <f>'Final (ha)'!F199</f>
        <v>Fixed</v>
      </c>
      <c r="G199" s="6" t="str">
        <f>'Final (ha)'!G199</f>
        <v>NYS RIM Min</v>
      </c>
      <c r="H199" s="6" t="str">
        <f>'Final (ha)'!H199</f>
        <v>Protect None</v>
      </c>
      <c r="I199" s="6">
        <f>'Final (ha)'!K199</f>
        <v>109.5789</v>
      </c>
      <c r="J199" s="6">
        <f>'Final (ha)'!J199*2.471044</f>
        <v>1153.4514627323999</v>
      </c>
      <c r="K199" s="6">
        <f>'Final (ha)'!K199*2.471044</f>
        <v>270.77428337160001</v>
      </c>
      <c r="L199" s="6">
        <f>'Final (ha)'!L199*2.471044</f>
        <v>0.1749499152</v>
      </c>
      <c r="M199" s="6">
        <f>'Final (ha)'!M199*2.471044</f>
        <v>0</v>
      </c>
      <c r="N199" s="6">
        <f>'Final (ha)'!N199*2.471044</f>
        <v>10.4332419768</v>
      </c>
      <c r="O199" s="6">
        <f>'Final (ha)'!O199*2.471044</f>
        <v>0</v>
      </c>
      <c r="P199" s="6">
        <f>'Final (ha)'!P199*2.471044</f>
        <v>138.9396380924</v>
      </c>
      <c r="Q199" s="6">
        <f>'Final (ha)'!Q199*2.471044</f>
        <v>432.09169592799998</v>
      </c>
      <c r="R199" s="6">
        <f>'Final (ha)'!R199*2.471044</f>
        <v>0</v>
      </c>
      <c r="S199" s="6">
        <f>'Final (ha)'!S199*2.471044</f>
        <v>69.162297620399997</v>
      </c>
      <c r="T199" s="6">
        <f>'Final (ha)'!T199*2.471044</f>
        <v>19.0809075592</v>
      </c>
      <c r="U199" s="6">
        <f>'Final (ha)'!U199*2.471044</f>
        <v>0</v>
      </c>
      <c r="V199" s="6">
        <f>'Final (ha)'!V199*2.471044</f>
        <v>0</v>
      </c>
      <c r="W199" s="6">
        <f>'Final (ha)'!W199*2.471044</f>
        <v>0</v>
      </c>
      <c r="X199" s="6">
        <f>'Final (ha)'!X199*2.471044</f>
        <v>14.696534189999999</v>
      </c>
      <c r="Y199" s="6">
        <f>'Final (ha)'!Y199*2.471044</f>
        <v>0</v>
      </c>
      <c r="Z199" s="6">
        <f>'Final (ha)'!Z199*2.471044</f>
        <v>1818.9619285708</v>
      </c>
      <c r="AA199" s="6">
        <f>'Final (ha)'!AA199*2.471044</f>
        <v>0</v>
      </c>
      <c r="AB199" s="6">
        <f>'Final (ha)'!AB199*2.471044</f>
        <v>0</v>
      </c>
      <c r="AC199" s="6">
        <f>'Final (ha)'!AC199*2.471044</f>
        <v>150.7396145056</v>
      </c>
      <c r="AD199" s="6">
        <f>'Final (ha)'!AD199*2.471044</f>
        <v>0</v>
      </c>
      <c r="AE199" s="6">
        <f>'Final (ha)'!AE199*2.471044</f>
        <v>0</v>
      </c>
      <c r="AF199" s="6">
        <f>'Final (ha)'!AF199*2.471044</f>
        <v>0</v>
      </c>
      <c r="AG199" s="6">
        <f>'Final (ha)'!AG199*2.471044</f>
        <v>0</v>
      </c>
      <c r="AH199" s="6">
        <f>'Final (ha)'!AH199*2.471044</f>
        <v>451.26922130759999</v>
      </c>
      <c r="AI199" s="7"/>
      <c r="AJ199" s="15">
        <f t="shared" si="9"/>
        <v>4529.7757757700001</v>
      </c>
      <c r="AK199" s="15">
        <f t="shared" si="10"/>
        <v>4529.7757757700001</v>
      </c>
      <c r="AL199" s="6" t="str">
        <f t="shared" si="11"/>
        <v>FairfieldOutputSite 4</v>
      </c>
    </row>
    <row r="200" spans="1:38" s="6" customFormat="1" x14ac:dyDescent="0.25">
      <c r="A200" s="6">
        <f>'Final (ha)'!A200</f>
        <v>2085</v>
      </c>
      <c r="B200" s="6" t="str">
        <f>'Final (ha)'!B200</f>
        <v>OutputSite 4</v>
      </c>
      <c r="C200" s="6" t="str">
        <f>'Final (ha)'!C200</f>
        <v>Fairfield</v>
      </c>
      <c r="D200" s="6">
        <f>'Final (ha)'!D200</f>
        <v>0</v>
      </c>
      <c r="E200" s="6">
        <f>'Final (ha)'!E200</f>
        <v>0</v>
      </c>
      <c r="F200" s="6" t="str">
        <f>'Final (ha)'!F200</f>
        <v>Fixed</v>
      </c>
      <c r="G200" s="6" t="str">
        <f>'Final (ha)'!G200</f>
        <v>NYS RIM Min</v>
      </c>
      <c r="H200" s="6" t="str">
        <f>'Final (ha)'!H200</f>
        <v>Protect None</v>
      </c>
      <c r="I200" s="6">
        <f>'Final (ha)'!K200</f>
        <v>79.224800000000002</v>
      </c>
      <c r="J200" s="6">
        <f>'Final (ha)'!J200*2.471044</f>
        <v>883.13234566560004</v>
      </c>
      <c r="K200" s="6">
        <f>'Final (ha)'!K200*2.471044</f>
        <v>195.7679666912</v>
      </c>
      <c r="L200" s="6">
        <f>'Final (ha)'!L200*2.471044</f>
        <v>0.1524634148</v>
      </c>
      <c r="M200" s="6">
        <f>'Final (ha)'!M200*2.471044</f>
        <v>0</v>
      </c>
      <c r="N200" s="6">
        <f>'Final (ha)'!N200*2.471044</f>
        <v>8.9614881703999991</v>
      </c>
      <c r="O200" s="6">
        <f>'Final (ha)'!O200*2.471044</f>
        <v>0</v>
      </c>
      <c r="P200" s="6">
        <f>'Final (ha)'!P200*2.471044</f>
        <v>119.743085674</v>
      </c>
      <c r="Q200" s="6">
        <f>'Final (ha)'!Q200*2.471044</f>
        <v>618.00415072960004</v>
      </c>
      <c r="R200" s="6">
        <f>'Final (ha)'!R200*2.471044</f>
        <v>0</v>
      </c>
      <c r="S200" s="6">
        <f>'Final (ha)'!S200*2.471044</f>
        <v>60.146693586399998</v>
      </c>
      <c r="T200" s="6">
        <f>'Final (ha)'!T200*2.471044</f>
        <v>29.678721066400001</v>
      </c>
      <c r="U200" s="6">
        <f>'Final (ha)'!U200*2.471044</f>
        <v>0</v>
      </c>
      <c r="V200" s="6">
        <f>'Final (ha)'!V200*2.471044</f>
        <v>0</v>
      </c>
      <c r="W200" s="6">
        <f>'Final (ha)'!W200*2.471044</f>
        <v>0</v>
      </c>
      <c r="X200" s="6">
        <f>'Final (ha)'!X200*2.471044</f>
        <v>2.13127545</v>
      </c>
      <c r="Y200" s="6">
        <f>'Final (ha)'!Y200*2.471044</f>
        <v>0</v>
      </c>
      <c r="Z200" s="6">
        <f>'Final (ha)'!Z200*2.471044</f>
        <v>1847.2702086347999</v>
      </c>
      <c r="AA200" s="6">
        <f>'Final (ha)'!AA200*2.471044</f>
        <v>0</v>
      </c>
      <c r="AB200" s="6">
        <f>'Final (ha)'!AB200*2.471044</f>
        <v>0</v>
      </c>
      <c r="AC200" s="6">
        <f>'Final (ha)'!AC200*2.471044</f>
        <v>43.199038312399999</v>
      </c>
      <c r="AD200" s="6">
        <f>'Final (ha)'!AD200*2.471044</f>
        <v>0</v>
      </c>
      <c r="AE200" s="6">
        <f>'Final (ha)'!AE200*2.471044</f>
        <v>0</v>
      </c>
      <c r="AF200" s="6">
        <f>'Final (ha)'!AF200*2.471044</f>
        <v>0</v>
      </c>
      <c r="AG200" s="6">
        <f>'Final (ha)'!AG200*2.471044</f>
        <v>0</v>
      </c>
      <c r="AH200" s="6">
        <f>'Final (ha)'!AH200*2.471044</f>
        <v>721.5883383744</v>
      </c>
      <c r="AI200" s="7"/>
      <c r="AJ200" s="15">
        <f t="shared" si="9"/>
        <v>4529.7757757699992</v>
      </c>
      <c r="AK200" s="15">
        <f t="shared" si="10"/>
        <v>4529.7757757699992</v>
      </c>
      <c r="AL200" s="6" t="str">
        <f t="shared" si="11"/>
        <v>FairfieldOutputSite 4</v>
      </c>
    </row>
    <row r="201" spans="1:38" s="6" customFormat="1" x14ac:dyDescent="0.25">
      <c r="A201" s="6">
        <f>'Final (ha)'!A201</f>
        <v>2100</v>
      </c>
      <c r="B201" s="6" t="str">
        <f>'Final (ha)'!B201</f>
        <v>OutputSite 4</v>
      </c>
      <c r="C201" s="6" t="str">
        <f>'Final (ha)'!C201</f>
        <v>Fairfield</v>
      </c>
      <c r="D201" s="6">
        <f>'Final (ha)'!D201</f>
        <v>0</v>
      </c>
      <c r="E201" s="6">
        <f>'Final (ha)'!E201</f>
        <v>0</v>
      </c>
      <c r="F201" s="6" t="str">
        <f>'Final (ha)'!F201</f>
        <v>Fixed</v>
      </c>
      <c r="G201" s="6" t="str">
        <f>'Final (ha)'!G201</f>
        <v>NYS RIM Min</v>
      </c>
      <c r="H201" s="6" t="str">
        <f>'Final (ha)'!H201</f>
        <v>Protect None</v>
      </c>
      <c r="I201" s="6">
        <f>'Final (ha)'!K201</f>
        <v>60.027200000000001</v>
      </c>
      <c r="J201" s="6">
        <f>'Final (ha)'!J201*2.471044</f>
        <v>680.88851396359996</v>
      </c>
      <c r="K201" s="6">
        <f>'Final (ha)'!K201*2.471044</f>
        <v>148.32985239679999</v>
      </c>
      <c r="L201" s="6">
        <f>'Final (ha)'!L201*2.471044</f>
        <v>0.13269506279999999</v>
      </c>
      <c r="M201" s="6">
        <f>'Final (ha)'!M201*2.471044</f>
        <v>0</v>
      </c>
      <c r="N201" s="6">
        <f>'Final (ha)'!N201*2.471044</f>
        <v>7.0528537847999999</v>
      </c>
      <c r="O201" s="6">
        <f>'Final (ha)'!O201*2.471044</f>
        <v>0</v>
      </c>
      <c r="P201" s="6">
        <f>'Final (ha)'!P201*2.471044</f>
        <v>100.683923302</v>
      </c>
      <c r="Q201" s="6">
        <f>'Final (ha)'!Q201*2.471044</f>
        <v>660.14286406160011</v>
      </c>
      <c r="R201" s="6">
        <f>'Final (ha)'!R201*2.471044</f>
        <v>0</v>
      </c>
      <c r="S201" s="6">
        <f>'Final (ha)'!S201*2.471044</f>
        <v>52.358951316000002</v>
      </c>
      <c r="T201" s="6">
        <f>'Final (ha)'!T201*2.471044</f>
        <v>71.155688815199994</v>
      </c>
      <c r="U201" s="6">
        <f>'Final (ha)'!U201*2.471044</f>
        <v>0</v>
      </c>
      <c r="V201" s="6">
        <f>'Final (ha)'!V201*2.471044</f>
        <v>0</v>
      </c>
      <c r="W201" s="6">
        <f>'Final (ha)'!W201*2.471044</f>
        <v>0</v>
      </c>
      <c r="X201" s="6">
        <f>'Final (ha)'!X201*2.471044</f>
        <v>1.16756829</v>
      </c>
      <c r="Y201" s="6">
        <f>'Final (ha)'!Y201*2.471044</f>
        <v>0</v>
      </c>
      <c r="Z201" s="6">
        <f>'Final (ha)'!Z201*2.471044</f>
        <v>1865.7217412872001</v>
      </c>
      <c r="AA201" s="6">
        <f>'Final (ha)'!AA201*2.471044</f>
        <v>0</v>
      </c>
      <c r="AB201" s="6">
        <f>'Final (ha)'!AB201*2.471044</f>
        <v>0</v>
      </c>
      <c r="AC201" s="6">
        <f>'Final (ha)'!AC201*2.471044</f>
        <v>18.308953413600001</v>
      </c>
      <c r="AD201" s="6">
        <f>'Final (ha)'!AD201*2.471044</f>
        <v>0</v>
      </c>
      <c r="AE201" s="6">
        <f>'Final (ha)'!AE201*2.471044</f>
        <v>0</v>
      </c>
      <c r="AF201" s="6">
        <f>'Final (ha)'!AF201*2.471044</f>
        <v>0</v>
      </c>
      <c r="AG201" s="6">
        <f>'Final (ha)'!AG201*2.471044</f>
        <v>0</v>
      </c>
      <c r="AH201" s="6">
        <f>'Final (ha)'!AH201*2.471044</f>
        <v>923.83217007639996</v>
      </c>
      <c r="AI201" s="7"/>
      <c r="AJ201" s="15">
        <f t="shared" si="9"/>
        <v>4529.7757757700001</v>
      </c>
      <c r="AK201" s="15">
        <f t="shared" si="10"/>
        <v>4529.7757757700001</v>
      </c>
      <c r="AL201" s="6" t="str">
        <f t="shared" si="11"/>
        <v>FairfieldOutputSite 4</v>
      </c>
    </row>
    <row r="202" spans="1:38" s="6" customFormat="1" x14ac:dyDescent="0.25">
      <c r="A202" s="6">
        <f>'Final (ha)'!A202</f>
        <v>0</v>
      </c>
      <c r="B202" s="6" t="str">
        <f>'Final (ha)'!B202</f>
        <v>OutputSite 5</v>
      </c>
      <c r="C202" s="6" t="str">
        <f>'Final (ha)'!C202</f>
        <v>Fairfield</v>
      </c>
      <c r="D202" s="6">
        <f>'Final (ha)'!D202</f>
        <v>0</v>
      </c>
      <c r="E202" s="6">
        <f>'Final (ha)'!E202</f>
        <v>0</v>
      </c>
      <c r="F202" s="6" t="str">
        <f>'Final (ha)'!F202</f>
        <v>Fixed</v>
      </c>
      <c r="G202" s="6" t="str">
        <f>'Final (ha)'!G202</f>
        <v>NYS RIM Min</v>
      </c>
      <c r="H202" s="6" t="str">
        <f>'Final (ha)'!H202</f>
        <v>Protect None</v>
      </c>
      <c r="I202" s="6">
        <f>'Final (ha)'!K202</f>
        <v>2275.5324999999998</v>
      </c>
      <c r="J202" s="6">
        <f>'Final (ha)'!J202*2.471044</f>
        <v>5244.2225498799999</v>
      </c>
      <c r="K202" s="6">
        <f>'Final (ha)'!K202*2.471044</f>
        <v>5622.9409309299999</v>
      </c>
      <c r="L202" s="6">
        <f>'Final (ha)'!L202*2.471044</f>
        <v>279.69747036000001</v>
      </c>
      <c r="M202" s="6">
        <f>'Final (ha)'!M202*2.471044</f>
        <v>0</v>
      </c>
      <c r="N202" s="6">
        <f>'Final (ha)'!N202*2.471044</f>
        <v>36.62704969</v>
      </c>
      <c r="O202" s="6">
        <f>'Final (ha)'!O202*2.471044</f>
        <v>31.474922950000003</v>
      </c>
      <c r="P202" s="6">
        <f>'Final (ha)'!P202*2.471044</f>
        <v>43.570683330000001</v>
      </c>
      <c r="Q202" s="6">
        <f>'Final (ha)'!Q202*2.471044</f>
        <v>240.56848862000001</v>
      </c>
      <c r="R202" s="6">
        <f>'Final (ha)'!R202*2.471044</f>
        <v>0</v>
      </c>
      <c r="S202" s="6">
        <f>'Final (ha)'!S202*2.471044</f>
        <v>297.41485583999997</v>
      </c>
      <c r="T202" s="6">
        <f>'Final (ha)'!T202*2.471044</f>
        <v>0</v>
      </c>
      <c r="U202" s="6">
        <f>'Final (ha)'!U202*2.471044</f>
        <v>0</v>
      </c>
      <c r="V202" s="6">
        <f>'Final (ha)'!V202*2.471044</f>
        <v>0</v>
      </c>
      <c r="W202" s="6">
        <f>'Final (ha)'!W202*2.471044</f>
        <v>0</v>
      </c>
      <c r="X202" s="6">
        <f>'Final (ha)'!X202*2.471044</f>
        <v>87.073412949999991</v>
      </c>
      <c r="Y202" s="6">
        <f>'Final (ha)'!Y202*2.471044</f>
        <v>4.1945971899999996</v>
      </c>
      <c r="Z202" s="6">
        <f>'Final (ha)'!Z202*2.471044</f>
        <v>5181.9213530299994</v>
      </c>
      <c r="AA202" s="6">
        <f>'Final (ha)'!AA202*2.471044</f>
        <v>0</v>
      </c>
      <c r="AB202" s="6">
        <f>'Final (ha)'!AB202*2.471044</f>
        <v>0</v>
      </c>
      <c r="AC202" s="6">
        <f>'Final (ha)'!AC202*2.471044</f>
        <v>738.08230996999998</v>
      </c>
      <c r="AD202" s="6">
        <f>'Final (ha)'!AD202*2.471044</f>
        <v>0</v>
      </c>
      <c r="AE202" s="6">
        <f>'Final (ha)'!AE202*2.471044</f>
        <v>0</v>
      </c>
      <c r="AF202" s="6">
        <f>'Final (ha)'!AF202*2.471044</f>
        <v>9.7420909699999996</v>
      </c>
      <c r="AG202" s="6">
        <f>'Final (ha)'!AG202*2.471044</f>
        <v>323.44730438000005</v>
      </c>
      <c r="AH202" s="6">
        <f>'Final (ha)'!AH202*2.471044</f>
        <v>0</v>
      </c>
      <c r="AI202" s="7"/>
      <c r="AJ202" s="15">
        <f t="shared" si="9"/>
        <v>18140.978020089995</v>
      </c>
      <c r="AK202" s="15">
        <f t="shared" si="10"/>
        <v>17817.530715709996</v>
      </c>
      <c r="AL202" s="6" t="str">
        <f t="shared" si="11"/>
        <v>FairfieldOutputSite 5</v>
      </c>
    </row>
    <row r="203" spans="1:38" s="6" customFormat="1" x14ac:dyDescent="0.25">
      <c r="A203" s="6">
        <f>'Final (ha)'!A203</f>
        <v>2010</v>
      </c>
      <c r="B203" s="6" t="str">
        <f>'Final (ha)'!B203</f>
        <v>OutputSite 5</v>
      </c>
      <c r="C203" s="6" t="str">
        <f>'Final (ha)'!C203</f>
        <v>Fairfield</v>
      </c>
      <c r="D203" s="6">
        <f>'Final (ha)'!D203</f>
        <v>0</v>
      </c>
      <c r="E203" s="6">
        <f>'Final (ha)'!E203</f>
        <v>0</v>
      </c>
      <c r="F203" s="6" t="str">
        <f>'Final (ha)'!F203</f>
        <v>Fixed</v>
      </c>
      <c r="G203" s="6" t="str">
        <f>'Final (ha)'!G203</f>
        <v>NYS RIM Min</v>
      </c>
      <c r="H203" s="6" t="str">
        <f>'Final (ha)'!H203</f>
        <v>Protect None</v>
      </c>
      <c r="I203" s="6">
        <f>'Final (ha)'!K203</f>
        <v>2249.3126999999999</v>
      </c>
      <c r="J203" s="6">
        <f>'Final (ha)'!J203*2.471044</f>
        <v>5220.1162801380005</v>
      </c>
      <c r="K203" s="6">
        <f>'Final (ha)'!K203*2.471044</f>
        <v>5558.1506514588</v>
      </c>
      <c r="L203" s="6">
        <f>'Final (ha)'!L203*2.471044</f>
        <v>271.570206644</v>
      </c>
      <c r="M203" s="6">
        <f>'Final (ha)'!M203*2.471044</f>
        <v>0</v>
      </c>
      <c r="N203" s="6">
        <f>'Final (ha)'!N203*2.471044</f>
        <v>34.404839820799999</v>
      </c>
      <c r="O203" s="6">
        <f>'Final (ha)'!O203*2.471044</f>
        <v>29.491910140000002</v>
      </c>
      <c r="P203" s="6">
        <f>'Final (ha)'!P203*2.471044</f>
        <v>93.349617605600002</v>
      </c>
      <c r="Q203" s="6">
        <f>'Final (ha)'!Q203*2.471044</f>
        <v>317.60254400679997</v>
      </c>
      <c r="R203" s="6">
        <f>'Final (ha)'!R203*2.471044</f>
        <v>0</v>
      </c>
      <c r="S203" s="6">
        <f>'Final (ha)'!S203*2.471044</f>
        <v>297.07014520199999</v>
      </c>
      <c r="T203" s="6">
        <f>'Final (ha)'!T203*2.471044</f>
        <v>10.612639771200001</v>
      </c>
      <c r="U203" s="6">
        <f>'Final (ha)'!U203*2.471044</f>
        <v>0</v>
      </c>
      <c r="V203" s="6">
        <f>'Final (ha)'!V203*2.471044</f>
        <v>0</v>
      </c>
      <c r="W203" s="6">
        <f>'Final (ha)'!W203*2.471044</f>
        <v>0</v>
      </c>
      <c r="X203" s="6">
        <f>'Final (ha)'!X203*2.471044</f>
        <v>67.101199820000005</v>
      </c>
      <c r="Y203" s="6">
        <f>'Final (ha)'!Y203*2.471044</f>
        <v>1.8347501700000002</v>
      </c>
      <c r="Z203" s="6">
        <f>'Final (ha)'!Z203*2.471044</f>
        <v>5204.6018303840001</v>
      </c>
      <c r="AA203" s="6">
        <f>'Final (ha)'!AA203*2.471044</f>
        <v>0</v>
      </c>
      <c r="AB203" s="6">
        <f>'Final (ha)'!AB203*2.471044</f>
        <v>0</v>
      </c>
      <c r="AC203" s="6">
        <f>'Final (ha)'!AC203*2.471044</f>
        <v>678.80221151440003</v>
      </c>
      <c r="AD203" s="6">
        <f>'Final (ha)'!AD203*2.471044</f>
        <v>0</v>
      </c>
      <c r="AE203" s="6">
        <f>'Final (ha)'!AE203*2.471044</f>
        <v>0</v>
      </c>
      <c r="AF203" s="6">
        <f>'Final (ha)'!AF203*2.471044</f>
        <v>8.7156192923999996</v>
      </c>
      <c r="AG203" s="6">
        <f>'Final (ha)'!AG203*2.471044</f>
        <v>323.44730438000005</v>
      </c>
      <c r="AH203" s="6">
        <f>'Final (ha)'!AH203*2.471044</f>
        <v>24.106269741999999</v>
      </c>
      <c r="AI203" s="7"/>
      <c r="AJ203" s="15">
        <f t="shared" si="9"/>
        <v>18140.978020089999</v>
      </c>
      <c r="AK203" s="15">
        <f t="shared" si="10"/>
        <v>17817.53071571</v>
      </c>
      <c r="AL203" s="6" t="str">
        <f t="shared" si="11"/>
        <v>FairfieldOutputSite 5</v>
      </c>
    </row>
    <row r="204" spans="1:38" s="6" customFormat="1" x14ac:dyDescent="0.25">
      <c r="A204" s="6">
        <f>'Final (ha)'!A204</f>
        <v>2025</v>
      </c>
      <c r="B204" s="6" t="str">
        <f>'Final (ha)'!B204</f>
        <v>OutputSite 5</v>
      </c>
      <c r="C204" s="6" t="str">
        <f>'Final (ha)'!C204</f>
        <v>Fairfield</v>
      </c>
      <c r="D204" s="6">
        <f>'Final (ha)'!D204</f>
        <v>0</v>
      </c>
      <c r="E204" s="6">
        <f>'Final (ha)'!E204</f>
        <v>0</v>
      </c>
      <c r="F204" s="6" t="str">
        <f>'Final (ha)'!F204</f>
        <v>Fixed</v>
      </c>
      <c r="G204" s="6" t="str">
        <f>'Final (ha)'!G204</f>
        <v>NYS RIM Min</v>
      </c>
      <c r="H204" s="6" t="str">
        <f>'Final (ha)'!H204</f>
        <v>Protect None</v>
      </c>
      <c r="I204" s="6">
        <f>'Final (ha)'!K204</f>
        <v>2247.4063999999998</v>
      </c>
      <c r="J204" s="6">
        <f>'Final (ha)'!J204*2.471044</f>
        <v>5216.2710885695997</v>
      </c>
      <c r="K204" s="6">
        <f>'Final (ha)'!K204*2.471044</f>
        <v>5553.4401002815994</v>
      </c>
      <c r="L204" s="6">
        <f>'Final (ha)'!L204*2.471044</f>
        <v>271.3660984096</v>
      </c>
      <c r="M204" s="6">
        <f>'Final (ha)'!M204*2.471044</f>
        <v>0</v>
      </c>
      <c r="N204" s="6">
        <f>'Final (ha)'!N204*2.471044</f>
        <v>34.390754870000002</v>
      </c>
      <c r="O204" s="6">
        <f>'Final (ha)'!O204*2.471044</f>
        <v>29.364157165200002</v>
      </c>
      <c r="P204" s="6">
        <f>'Final (ha)'!P204*2.471044</f>
        <v>55.435895304799999</v>
      </c>
      <c r="Q204" s="6">
        <f>'Final (ha)'!Q204*2.471044</f>
        <v>366.8497096136</v>
      </c>
      <c r="R204" s="6">
        <f>'Final (ha)'!R204*2.471044</f>
        <v>0</v>
      </c>
      <c r="S204" s="6">
        <f>'Final (ha)'!S204*2.471044</f>
        <v>296.51836107680003</v>
      </c>
      <c r="T204" s="6">
        <f>'Final (ha)'!T204*2.471044</f>
        <v>12.288007603200001</v>
      </c>
      <c r="U204" s="6">
        <f>'Final (ha)'!U204*2.471044</f>
        <v>0</v>
      </c>
      <c r="V204" s="6">
        <f>'Final (ha)'!V204*2.471044</f>
        <v>0</v>
      </c>
      <c r="W204" s="6">
        <f>'Final (ha)'!W204*2.471044</f>
        <v>0</v>
      </c>
      <c r="X204" s="6">
        <f>'Final (ha)'!X204*2.471044</f>
        <v>67.102188237600004</v>
      </c>
      <c r="Y204" s="6">
        <f>'Final (ha)'!Y204*2.471044</f>
        <v>0.51891924</v>
      </c>
      <c r="Z204" s="6">
        <f>'Final (ha)'!Z204*2.471044</f>
        <v>5206.8361483687995</v>
      </c>
      <c r="AA204" s="6">
        <f>'Final (ha)'!AA204*2.471044</f>
        <v>0</v>
      </c>
      <c r="AB204" s="6">
        <f>'Final (ha)'!AB204*2.471044</f>
        <v>0</v>
      </c>
      <c r="AC204" s="6">
        <f>'Final (ha)'!AC204*2.471044</f>
        <v>670.88127997239997</v>
      </c>
      <c r="AD204" s="6">
        <f>'Final (ha)'!AD204*2.471044</f>
        <v>0</v>
      </c>
      <c r="AE204" s="6">
        <f>'Final (ha)'!AE204*2.471044</f>
        <v>0</v>
      </c>
      <c r="AF204" s="6">
        <f>'Final (ha)'!AF204*2.471044</f>
        <v>8.3162985819999999</v>
      </c>
      <c r="AG204" s="6">
        <f>'Final (ha)'!AG204*2.471044</f>
        <v>323.44730438000005</v>
      </c>
      <c r="AH204" s="6">
        <f>'Final (ha)'!AH204*2.471044</f>
        <v>27.951461310400003</v>
      </c>
      <c r="AI204" s="7"/>
      <c r="AJ204" s="15">
        <f t="shared" si="9"/>
        <v>18140.9777729856</v>
      </c>
      <c r="AK204" s="15">
        <f t="shared" si="10"/>
        <v>17817.530468605601</v>
      </c>
      <c r="AL204" s="6" t="str">
        <f t="shared" si="11"/>
        <v>FairfieldOutputSite 5</v>
      </c>
    </row>
    <row r="205" spans="1:38" s="6" customFormat="1" x14ac:dyDescent="0.25">
      <c r="A205" s="6">
        <f>'Final (ha)'!A205</f>
        <v>2040</v>
      </c>
      <c r="B205" s="6" t="str">
        <f>'Final (ha)'!B205</f>
        <v>OutputSite 5</v>
      </c>
      <c r="C205" s="6" t="str">
        <f>'Final (ha)'!C205</f>
        <v>Fairfield</v>
      </c>
      <c r="D205" s="6">
        <f>'Final (ha)'!D205</f>
        <v>0</v>
      </c>
      <c r="E205" s="6">
        <f>'Final (ha)'!E205</f>
        <v>0</v>
      </c>
      <c r="F205" s="6" t="str">
        <f>'Final (ha)'!F205</f>
        <v>Fixed</v>
      </c>
      <c r="G205" s="6" t="str">
        <f>'Final (ha)'!G205</f>
        <v>NYS RIM Min</v>
      </c>
      <c r="H205" s="6" t="str">
        <f>'Final (ha)'!H205</f>
        <v>Protect None</v>
      </c>
      <c r="I205" s="6">
        <f>'Final (ha)'!K205</f>
        <v>2236.9135999999999</v>
      </c>
      <c r="J205" s="6">
        <f>'Final (ha)'!J205*2.471044</f>
        <v>5204.7819694915997</v>
      </c>
      <c r="K205" s="6">
        <f>'Final (ha)'!K205*2.471044</f>
        <v>5527.5119297983993</v>
      </c>
      <c r="L205" s="6">
        <f>'Final (ha)'!L205*2.471044</f>
        <v>271.014221744</v>
      </c>
      <c r="M205" s="6">
        <f>'Final (ha)'!M205*2.471044</f>
        <v>0</v>
      </c>
      <c r="N205" s="6">
        <f>'Final (ha)'!N205*2.471044</f>
        <v>32.391186065200003</v>
      </c>
      <c r="O205" s="6">
        <f>'Final (ha)'!O205*2.471044</f>
        <v>26.991213611999999</v>
      </c>
      <c r="P205" s="6">
        <f>'Final (ha)'!P205*2.471044</f>
        <v>68.639918918799992</v>
      </c>
      <c r="Q205" s="6">
        <f>'Final (ha)'!Q205*2.471044</f>
        <v>399.73213922600002</v>
      </c>
      <c r="R205" s="6">
        <f>'Final (ha)'!R205*2.471044</f>
        <v>0</v>
      </c>
      <c r="S205" s="6">
        <f>'Final (ha)'!S205*2.471044</f>
        <v>280.32165607439998</v>
      </c>
      <c r="T205" s="6">
        <f>'Final (ha)'!T205*2.471044</f>
        <v>19.978390740000002</v>
      </c>
      <c r="U205" s="6">
        <f>'Final (ha)'!U205*2.471044</f>
        <v>0</v>
      </c>
      <c r="V205" s="6">
        <f>'Final (ha)'!V205*2.471044</f>
        <v>0</v>
      </c>
      <c r="W205" s="6">
        <f>'Final (ha)'!W205*2.471044</f>
        <v>0</v>
      </c>
      <c r="X205" s="6">
        <f>'Final (ha)'!X205*2.471044</f>
        <v>66.911917849600002</v>
      </c>
      <c r="Y205" s="6">
        <f>'Final (ha)'!Y205*2.471044</f>
        <v>0.50038641000000006</v>
      </c>
      <c r="Z205" s="6">
        <f>'Final (ha)'!Z205*2.471044</f>
        <v>5224.0457343068001</v>
      </c>
      <c r="AA205" s="6">
        <f>'Final (ha)'!AA205*2.471044</f>
        <v>0</v>
      </c>
      <c r="AB205" s="6">
        <f>'Final (ha)'!AB205*2.471044</f>
        <v>0</v>
      </c>
      <c r="AC205" s="6">
        <f>'Final (ha)'!AC205*2.471044</f>
        <v>647.225728656</v>
      </c>
      <c r="AD205" s="6">
        <f>'Final (ha)'!AD205*2.471044</f>
        <v>0</v>
      </c>
      <c r="AE205" s="6">
        <f>'Final (ha)'!AE205*2.471044</f>
        <v>0</v>
      </c>
      <c r="AF205" s="6">
        <f>'Final (ha)'!AF205*2.471044</f>
        <v>8.0439895331999995</v>
      </c>
      <c r="AG205" s="6">
        <f>'Final (ha)'!AG205*2.471044</f>
        <v>323.44730438000005</v>
      </c>
      <c r="AH205" s="6">
        <f>'Final (ha)'!AH205*2.471044</f>
        <v>39.440580388400001</v>
      </c>
      <c r="AI205" s="7"/>
      <c r="AJ205" s="15">
        <f t="shared" si="9"/>
        <v>18140.978267194398</v>
      </c>
      <c r="AK205" s="15">
        <f t="shared" si="10"/>
        <v>17817.530962814399</v>
      </c>
      <c r="AL205" s="6" t="str">
        <f t="shared" si="11"/>
        <v>FairfieldOutputSite 5</v>
      </c>
    </row>
    <row r="206" spans="1:38" s="6" customFormat="1" x14ac:dyDescent="0.25">
      <c r="A206" s="6">
        <f>'Final (ha)'!A206</f>
        <v>2055</v>
      </c>
      <c r="B206" s="6" t="str">
        <f>'Final (ha)'!B206</f>
        <v>OutputSite 5</v>
      </c>
      <c r="C206" s="6" t="str">
        <f>'Final (ha)'!C206</f>
        <v>Fairfield</v>
      </c>
      <c r="D206" s="6">
        <f>'Final (ha)'!D206</f>
        <v>0</v>
      </c>
      <c r="E206" s="6">
        <f>'Final (ha)'!E206</f>
        <v>0</v>
      </c>
      <c r="F206" s="6" t="str">
        <f>'Final (ha)'!F206</f>
        <v>Fixed</v>
      </c>
      <c r="G206" s="6" t="str">
        <f>'Final (ha)'!G206</f>
        <v>NYS RIM Min</v>
      </c>
      <c r="H206" s="6" t="str">
        <f>'Final (ha)'!H206</f>
        <v>Protect None</v>
      </c>
      <c r="I206" s="6">
        <f>'Final (ha)'!K206</f>
        <v>2221.9463999999998</v>
      </c>
      <c r="J206" s="6">
        <f>'Final (ha)'!J206*2.471044</f>
        <v>5183.9327828460009</v>
      </c>
      <c r="K206" s="6">
        <f>'Final (ha)'!K206*2.471044</f>
        <v>5490.5273200415995</v>
      </c>
      <c r="L206" s="6">
        <f>'Final (ha)'!L206*2.471044</f>
        <v>270.74043006880004</v>
      </c>
      <c r="M206" s="6">
        <f>'Final (ha)'!M206*2.471044</f>
        <v>0</v>
      </c>
      <c r="N206" s="6">
        <f>'Final (ha)'!N206*2.471044</f>
        <v>28.998936862000001</v>
      </c>
      <c r="O206" s="6">
        <f>'Final (ha)'!O206*2.471044</f>
        <v>26.564217208799999</v>
      </c>
      <c r="P206" s="6">
        <f>'Final (ha)'!P206*2.471044</f>
        <v>91.987578152799998</v>
      </c>
      <c r="Q206" s="6">
        <f>'Final (ha)'!Q206*2.471044</f>
        <v>456.69513972280004</v>
      </c>
      <c r="R206" s="6">
        <f>'Final (ha)'!R206*2.471044</f>
        <v>0</v>
      </c>
      <c r="S206" s="6">
        <f>'Final (ha)'!S206*2.471044</f>
        <v>243.98322432360001</v>
      </c>
      <c r="T206" s="6">
        <f>'Final (ha)'!T206*2.471044</f>
        <v>31.289841754399998</v>
      </c>
      <c r="U206" s="6">
        <f>'Final (ha)'!U206*2.471044</f>
        <v>0</v>
      </c>
      <c r="V206" s="6">
        <f>'Final (ha)'!V206*2.471044</f>
        <v>0</v>
      </c>
      <c r="W206" s="6">
        <f>'Final (ha)'!W206*2.471044</f>
        <v>0</v>
      </c>
      <c r="X206" s="6">
        <f>'Final (ha)'!X206*2.471044</f>
        <v>65.208133011599998</v>
      </c>
      <c r="Y206" s="6">
        <f>'Final (ha)'!Y206*2.471044</f>
        <v>0.3706566</v>
      </c>
      <c r="Z206" s="6">
        <f>'Final (ha)'!Z206*2.471044</f>
        <v>5264.2822379676008</v>
      </c>
      <c r="AA206" s="6">
        <f>'Final (ha)'!AA206*2.471044</f>
        <v>0</v>
      </c>
      <c r="AB206" s="6">
        <f>'Final (ha)'!AB206*2.471044</f>
        <v>0</v>
      </c>
      <c r="AC206" s="6">
        <f>'Final (ha)'!AC206*2.471044</f>
        <v>595.51789743400002</v>
      </c>
      <c r="AD206" s="6">
        <f>'Final (ha)'!AD206*2.471044</f>
        <v>0</v>
      </c>
      <c r="AE206" s="6">
        <f>'Final (ha)'!AE206*2.471044</f>
        <v>0</v>
      </c>
      <c r="AF206" s="6">
        <f>'Final (ha)'!AF206*2.471044</f>
        <v>7.1427997864000004</v>
      </c>
      <c r="AG206" s="6">
        <f>'Final (ha)'!AG206*2.471044</f>
        <v>323.44730438000005</v>
      </c>
      <c r="AH206" s="6">
        <f>'Final (ha)'!AH206*2.471044</f>
        <v>60.289767033999993</v>
      </c>
      <c r="AI206" s="7"/>
      <c r="AJ206" s="15">
        <f t="shared" si="9"/>
        <v>18140.978267194401</v>
      </c>
      <c r="AK206" s="15">
        <f t="shared" si="10"/>
        <v>17817.530962814402</v>
      </c>
      <c r="AL206" s="6" t="str">
        <f t="shared" si="11"/>
        <v>FairfieldOutputSite 5</v>
      </c>
    </row>
    <row r="207" spans="1:38" s="6" customFormat="1" x14ac:dyDescent="0.25">
      <c r="A207" s="6">
        <f>'Final (ha)'!A207</f>
        <v>2070</v>
      </c>
      <c r="B207" s="6" t="str">
        <f>'Final (ha)'!B207</f>
        <v>OutputSite 5</v>
      </c>
      <c r="C207" s="6" t="str">
        <f>'Final (ha)'!C207</f>
        <v>Fairfield</v>
      </c>
      <c r="D207" s="6">
        <f>'Final (ha)'!D207</f>
        <v>0</v>
      </c>
      <c r="E207" s="6">
        <f>'Final (ha)'!E207</f>
        <v>0</v>
      </c>
      <c r="F207" s="6" t="str">
        <f>'Final (ha)'!F207</f>
        <v>Fixed</v>
      </c>
      <c r="G207" s="6" t="str">
        <f>'Final (ha)'!G207</f>
        <v>NYS RIM Min</v>
      </c>
      <c r="H207" s="6" t="str">
        <f>'Final (ha)'!H207</f>
        <v>Protect None</v>
      </c>
      <c r="I207" s="6">
        <f>'Final (ha)'!K207</f>
        <v>2191.6233999999999</v>
      </c>
      <c r="J207" s="6">
        <f>'Final (ha)'!J207*2.471044</f>
        <v>5096.8729606380002</v>
      </c>
      <c r="K207" s="6">
        <f>'Final (ha)'!K207*2.471044</f>
        <v>5415.5978528296</v>
      </c>
      <c r="L207" s="6">
        <f>'Final (ha)'!L207*2.471044</f>
        <v>269.89903958679997</v>
      </c>
      <c r="M207" s="6">
        <f>'Final (ha)'!M207*2.471044</f>
        <v>0</v>
      </c>
      <c r="N207" s="6">
        <f>'Final (ha)'!N207*2.471044</f>
        <v>24.543891634400001</v>
      </c>
      <c r="O207" s="6">
        <f>'Final (ha)'!O207*2.471044</f>
        <v>20.831148024399997</v>
      </c>
      <c r="P207" s="6">
        <f>'Final (ha)'!P207*2.471044</f>
        <v>126.21573832759999</v>
      </c>
      <c r="Q207" s="6">
        <f>'Final (ha)'!Q207*2.471044</f>
        <v>657.52553425680003</v>
      </c>
      <c r="R207" s="6">
        <f>'Final (ha)'!R207*2.471044</f>
        <v>0</v>
      </c>
      <c r="S207" s="6">
        <f>'Final (ha)'!S207*2.471044</f>
        <v>189.15619426039999</v>
      </c>
      <c r="T207" s="6">
        <f>'Final (ha)'!T207*2.471044</f>
        <v>67.037941093599997</v>
      </c>
      <c r="U207" s="6">
        <f>'Final (ha)'!U207*2.471044</f>
        <v>0</v>
      </c>
      <c r="V207" s="6">
        <f>'Final (ha)'!V207*2.471044</f>
        <v>0</v>
      </c>
      <c r="W207" s="6">
        <f>'Final (ha)'!W207*2.471044</f>
        <v>0</v>
      </c>
      <c r="X207" s="6">
        <f>'Final (ha)'!X207*2.471044</f>
        <v>62.768965479200006</v>
      </c>
      <c r="Y207" s="6">
        <f>'Final (ha)'!Y207*2.471044</f>
        <v>0.31505811</v>
      </c>
      <c r="Z207" s="6">
        <f>'Final (ha)'!Z207*2.471044</f>
        <v>5332.2324885060007</v>
      </c>
      <c r="AA207" s="6">
        <f>'Final (ha)'!AA207*2.471044</f>
        <v>0</v>
      </c>
      <c r="AB207" s="6">
        <f>'Final (ha)'!AB207*2.471044</f>
        <v>0</v>
      </c>
      <c r="AC207" s="6">
        <f>'Final (ha)'!AC207*2.471044</f>
        <v>401.57899751159999</v>
      </c>
      <c r="AD207" s="6">
        <f>'Final (ha)'!AD207*2.471044</f>
        <v>0</v>
      </c>
      <c r="AE207" s="6">
        <f>'Final (ha)'!AE207*2.471044</f>
        <v>0</v>
      </c>
      <c r="AF207" s="6">
        <f>'Final (ha)'!AF207*2.471044</f>
        <v>5.6053162096000007</v>
      </c>
      <c r="AG207" s="6">
        <f>'Final (ha)'!AG207*2.471044</f>
        <v>323.44730438000005</v>
      </c>
      <c r="AH207" s="6">
        <f>'Final (ha)'!AH207*2.471044</f>
        <v>147.34958924200001</v>
      </c>
      <c r="AI207" s="7"/>
      <c r="AJ207" s="15">
        <f t="shared" si="9"/>
        <v>18140.978020089999</v>
      </c>
      <c r="AK207" s="15">
        <f t="shared" si="10"/>
        <v>17817.53071571</v>
      </c>
      <c r="AL207" s="6" t="str">
        <f t="shared" si="11"/>
        <v>FairfieldOutputSite 5</v>
      </c>
    </row>
    <row r="208" spans="1:38" s="6" customFormat="1" x14ac:dyDescent="0.25">
      <c r="A208" s="6">
        <f>'Final (ha)'!A208</f>
        <v>2085</v>
      </c>
      <c r="B208" s="6" t="str">
        <f>'Final (ha)'!B208</f>
        <v>OutputSite 5</v>
      </c>
      <c r="C208" s="6" t="str">
        <f>'Final (ha)'!C208</f>
        <v>Fairfield</v>
      </c>
      <c r="D208" s="6">
        <f>'Final (ha)'!D208</f>
        <v>0</v>
      </c>
      <c r="E208" s="6">
        <f>'Final (ha)'!E208</f>
        <v>0</v>
      </c>
      <c r="F208" s="6" t="str">
        <f>'Final (ha)'!F208</f>
        <v>Fixed</v>
      </c>
      <c r="G208" s="6" t="str">
        <f>'Final (ha)'!G208</f>
        <v>NYS RIM Min</v>
      </c>
      <c r="H208" s="6" t="str">
        <f>'Final (ha)'!H208</f>
        <v>Protect None</v>
      </c>
      <c r="I208" s="6">
        <f>'Final (ha)'!K208</f>
        <v>2162.6378</v>
      </c>
      <c r="J208" s="6">
        <f>'Final (ha)'!J208*2.471044</f>
        <v>5014.1167086604</v>
      </c>
      <c r="K208" s="6">
        <f>'Final (ha)'!K208*2.471044</f>
        <v>5343.9731598631997</v>
      </c>
      <c r="L208" s="6">
        <f>'Final (ha)'!L208*2.471044</f>
        <v>269.13103911159999</v>
      </c>
      <c r="M208" s="6">
        <f>'Final (ha)'!M208*2.471044</f>
        <v>0</v>
      </c>
      <c r="N208" s="6">
        <f>'Final (ha)'!N208*2.471044</f>
        <v>18.406559651600002</v>
      </c>
      <c r="O208" s="6">
        <f>'Final (ha)'!O208*2.471044</f>
        <v>17.766559255600001</v>
      </c>
      <c r="P208" s="6">
        <f>'Final (ha)'!P208*2.471044</f>
        <v>125.27600029440001</v>
      </c>
      <c r="Q208" s="6">
        <f>'Final (ha)'!Q208*2.471044</f>
        <v>902.89155480279999</v>
      </c>
      <c r="R208" s="6">
        <f>'Final (ha)'!R208*2.471044</f>
        <v>0</v>
      </c>
      <c r="S208" s="6">
        <f>'Final (ha)'!S208*2.471044</f>
        <v>157.8893332152</v>
      </c>
      <c r="T208" s="6">
        <f>'Final (ha)'!T208*2.471044</f>
        <v>114.918372264</v>
      </c>
      <c r="U208" s="6">
        <f>'Final (ha)'!U208*2.471044</f>
        <v>0</v>
      </c>
      <c r="V208" s="6">
        <f>'Final (ha)'!V208*2.471044</f>
        <v>0</v>
      </c>
      <c r="W208" s="6">
        <f>'Final (ha)'!W208*2.471044</f>
        <v>0</v>
      </c>
      <c r="X208" s="6">
        <f>'Final (ha)'!X208*2.471044</f>
        <v>60.336716870000004</v>
      </c>
      <c r="Y208" s="6">
        <f>'Final (ha)'!Y208*2.471044</f>
        <v>0.16061786</v>
      </c>
      <c r="Z208" s="6">
        <f>'Final (ha)'!Z208*2.471044</f>
        <v>5378.7615057127996</v>
      </c>
      <c r="AA208" s="6">
        <f>'Final (ha)'!AA208*2.471044</f>
        <v>0</v>
      </c>
      <c r="AB208" s="6">
        <f>'Final (ha)'!AB208*2.471044</f>
        <v>0</v>
      </c>
      <c r="AC208" s="6">
        <f>'Final (ha)'!AC208*2.471044</f>
        <v>179.7039567516</v>
      </c>
      <c r="AD208" s="6">
        <f>'Final (ha)'!AD208*2.471044</f>
        <v>0</v>
      </c>
      <c r="AE208" s="6">
        <f>'Final (ha)'!AE208*2.471044</f>
        <v>0</v>
      </c>
      <c r="AF208" s="6">
        <f>'Final (ha)'!AF208*2.471044</f>
        <v>4.0930372816</v>
      </c>
      <c r="AG208" s="6">
        <f>'Final (ha)'!AG208*2.471044</f>
        <v>323.44730438000005</v>
      </c>
      <c r="AH208" s="6">
        <f>'Final (ha)'!AH208*2.471044</f>
        <v>230.10584121960002</v>
      </c>
      <c r="AI208" s="7"/>
      <c r="AJ208" s="15">
        <f t="shared" si="9"/>
        <v>18140.978267194398</v>
      </c>
      <c r="AK208" s="15">
        <f t="shared" si="10"/>
        <v>17817.530962814399</v>
      </c>
      <c r="AL208" s="6" t="str">
        <f t="shared" si="11"/>
        <v>FairfieldOutputSite 5</v>
      </c>
    </row>
    <row r="209" spans="1:38" s="6" customFormat="1" x14ac:dyDescent="0.25">
      <c r="A209" s="6">
        <f>'Final (ha)'!A209</f>
        <v>2100</v>
      </c>
      <c r="B209" s="6" t="str">
        <f>'Final (ha)'!B209</f>
        <v>OutputSite 5</v>
      </c>
      <c r="C209" s="6" t="str">
        <f>'Final (ha)'!C209</f>
        <v>Fairfield</v>
      </c>
      <c r="D209" s="6">
        <f>'Final (ha)'!D209</f>
        <v>0</v>
      </c>
      <c r="E209" s="6">
        <f>'Final (ha)'!E209</f>
        <v>0</v>
      </c>
      <c r="F209" s="6" t="str">
        <f>'Final (ha)'!F209</f>
        <v>Fixed</v>
      </c>
      <c r="G209" s="6" t="str">
        <f>'Final (ha)'!G209</f>
        <v>NYS RIM Min</v>
      </c>
      <c r="H209" s="6" t="str">
        <f>'Final (ha)'!H209</f>
        <v>Protect None</v>
      </c>
      <c r="I209" s="6">
        <f>'Final (ha)'!K209</f>
        <v>2133.7224000000001</v>
      </c>
      <c r="J209" s="6">
        <f>'Final (ha)'!J209*2.471044</f>
        <v>4919.4564493172002</v>
      </c>
      <c r="K209" s="6">
        <f>'Final (ha)'!K209*2.471044</f>
        <v>5272.5219341856</v>
      </c>
      <c r="L209" s="6">
        <f>'Final (ha)'!L209*2.471044</f>
        <v>268.67834385079999</v>
      </c>
      <c r="M209" s="6">
        <f>'Final (ha)'!M209*2.471044</f>
        <v>0</v>
      </c>
      <c r="N209" s="6">
        <f>'Final (ha)'!N209*2.471044</f>
        <v>17.652397022799999</v>
      </c>
      <c r="O209" s="6">
        <f>'Final (ha)'!O209*2.471044</f>
        <v>11.524207902800001</v>
      </c>
      <c r="P209" s="6">
        <f>'Final (ha)'!P209*2.471044</f>
        <v>124.5139303248</v>
      </c>
      <c r="Q209" s="6">
        <f>'Final (ha)'!Q209*2.471044</f>
        <v>1036.0702009136</v>
      </c>
      <c r="R209" s="6">
        <f>'Final (ha)'!R209*2.471044</f>
        <v>0</v>
      </c>
      <c r="S209" s="6">
        <f>'Final (ha)'!S209*2.471044</f>
        <v>123.1504082456</v>
      </c>
      <c r="T209" s="6">
        <f>'Final (ha)'!T209*2.471044</f>
        <v>140.81639601040001</v>
      </c>
      <c r="U209" s="6">
        <f>'Final (ha)'!U209*2.471044</f>
        <v>0</v>
      </c>
      <c r="V209" s="6">
        <f>'Final (ha)'!V209*2.471044</f>
        <v>0</v>
      </c>
      <c r="W209" s="6">
        <f>'Final (ha)'!W209*2.471044</f>
        <v>0</v>
      </c>
      <c r="X209" s="6">
        <f>'Final (ha)'!X209*2.471044</f>
        <v>57.013162690000001</v>
      </c>
      <c r="Y209" s="6">
        <f>'Final (ha)'!Y209*2.471044</f>
        <v>5.559849E-2</v>
      </c>
      <c r="Z209" s="6">
        <f>'Final (ha)'!Z209*2.471044</f>
        <v>5443.3454530099998</v>
      </c>
      <c r="AA209" s="6">
        <f>'Final (ha)'!AA209*2.471044</f>
        <v>0</v>
      </c>
      <c r="AB209" s="6">
        <f>'Final (ha)'!AB209*2.471044</f>
        <v>0</v>
      </c>
      <c r="AC209" s="6">
        <f>'Final (ha)'!AC209*2.471044</f>
        <v>74.726100290800005</v>
      </c>
      <c r="AD209" s="6">
        <f>'Final (ha)'!AD209*2.471044</f>
        <v>0</v>
      </c>
      <c r="AE209" s="6">
        <f>'Final (ha)'!AE209*2.471044</f>
        <v>0</v>
      </c>
      <c r="AF209" s="6">
        <f>'Final (ha)'!AF209*2.471044</f>
        <v>3.2397857883999999</v>
      </c>
      <c r="AG209" s="6">
        <f>'Final (ha)'!AG209*2.471044</f>
        <v>323.44730438000005</v>
      </c>
      <c r="AH209" s="6">
        <f>'Final (ha)'!AH209*2.471044</f>
        <v>324.76610056279998</v>
      </c>
      <c r="AI209" s="7"/>
      <c r="AJ209" s="15">
        <f t="shared" si="9"/>
        <v>18140.977772985596</v>
      </c>
      <c r="AK209" s="15">
        <f t="shared" si="10"/>
        <v>17817.530468605597</v>
      </c>
      <c r="AL209" s="6" t="str">
        <f t="shared" si="11"/>
        <v>FairfieldOutputSite 5</v>
      </c>
    </row>
    <row r="210" spans="1:38" s="6" customFormat="1" x14ac:dyDescent="0.25">
      <c r="A210" s="6">
        <f>'Final (ha)'!A210</f>
        <v>0</v>
      </c>
      <c r="B210" s="6" t="str">
        <f>'Final (ha)'!B210</f>
        <v>Raster 1</v>
      </c>
      <c r="C210" s="6" t="str">
        <f>'Final (ha)'!C210</f>
        <v>Fairfield</v>
      </c>
      <c r="D210" s="6" t="str">
        <f>'Final (ha)'!D210</f>
        <v>Southwest Coast</v>
      </c>
      <c r="E210" s="6" t="str">
        <f>'Final (ha)'!E210</f>
        <v>Fairfield</v>
      </c>
      <c r="F210" s="6" t="str">
        <f>'Final (ha)'!F210</f>
        <v>Fixed</v>
      </c>
      <c r="G210" s="6" t="str">
        <f>'Final (ha)'!G210</f>
        <v>NYS RIM Min</v>
      </c>
      <c r="H210" s="6" t="str">
        <f>'Final (ha)'!H210</f>
        <v>Protect None</v>
      </c>
      <c r="I210" s="6">
        <f>'Final (ha)'!K210</f>
        <v>48756.5</v>
      </c>
      <c r="J210" s="6">
        <f>'Final (ha)'!J210*2.471044</f>
        <v>47706.865039839999</v>
      </c>
      <c r="K210" s="6">
        <f>'Final (ha)'!K210*2.471044</f>
        <v>120479.456786</v>
      </c>
      <c r="L210" s="6">
        <f>'Final (ha)'!L210*2.471044</f>
        <v>4423.4158643999999</v>
      </c>
      <c r="M210" s="6">
        <f>'Final (ha)'!M210*2.471044</f>
        <v>0</v>
      </c>
      <c r="N210" s="6">
        <f>'Final (ha)'!N210*2.471044</f>
        <v>342.08515375000002</v>
      </c>
      <c r="O210" s="6">
        <f>'Final (ha)'!O210*2.471044</f>
        <v>14.560626770000001</v>
      </c>
      <c r="P210" s="6">
        <f>'Final (ha)'!P210*2.471044</f>
        <v>13.49190024</v>
      </c>
      <c r="Q210" s="6">
        <f>'Final (ha)'!Q210*2.471044</f>
        <v>302.35694383999999</v>
      </c>
      <c r="R210" s="6">
        <f>'Final (ha)'!R210*2.471044</f>
        <v>0</v>
      </c>
      <c r="S210" s="6">
        <f>'Final (ha)'!S210*2.471044</f>
        <v>814.19046517000004</v>
      </c>
      <c r="T210" s="6">
        <f>'Final (ha)'!T210*2.471044</f>
        <v>37.609289680000003</v>
      </c>
      <c r="U210" s="6">
        <f>'Final (ha)'!U210*2.471044</f>
        <v>0</v>
      </c>
      <c r="V210" s="6">
        <f>'Final (ha)'!V210*2.471044</f>
        <v>0</v>
      </c>
      <c r="W210" s="6">
        <f>'Final (ha)'!W210*2.471044</f>
        <v>20.37993539</v>
      </c>
      <c r="X210" s="6">
        <f>'Final (ha)'!X210*2.471044</f>
        <v>3484.3944339599998</v>
      </c>
      <c r="Y210" s="6">
        <f>'Final (ha)'!Y210*2.471044</f>
        <v>27.391522740000003</v>
      </c>
      <c r="Z210" s="6">
        <f>'Final (ha)'!Z210*2.471044</f>
        <v>58761.37072151</v>
      </c>
      <c r="AA210" s="6">
        <f>'Final (ha)'!AA210*2.471044</f>
        <v>0</v>
      </c>
      <c r="AB210" s="6">
        <f>'Final (ha)'!AB210*2.471044</f>
        <v>0</v>
      </c>
      <c r="AC210" s="6">
        <f>'Final (ha)'!AC210*2.471044</f>
        <v>1111.82771497</v>
      </c>
      <c r="AD210" s="6">
        <f>'Final (ha)'!AD210*2.471044</f>
        <v>0</v>
      </c>
      <c r="AE210" s="6">
        <f>'Final (ha)'!AE210*2.471044</f>
        <v>119.28964909999999</v>
      </c>
      <c r="AF210" s="6">
        <f>'Final (ha)'!AF210*2.471044</f>
        <v>17.810049629999998</v>
      </c>
      <c r="AG210" s="6">
        <f>'Final (ha)'!AG210*2.471044</f>
        <v>93183.483139870004</v>
      </c>
      <c r="AH210" s="6">
        <f>'Final (ha)'!AH210*2.471044</f>
        <v>0</v>
      </c>
      <c r="AI210" s="7"/>
      <c r="AJ210" s="15">
        <f t="shared" si="9"/>
        <v>330859.97923686</v>
      </c>
      <c r="AK210" s="15">
        <f t="shared" si="10"/>
        <v>237676.49609699001</v>
      </c>
      <c r="AL210" s="6" t="str">
        <f t="shared" si="11"/>
        <v>FairfieldRaster 1</v>
      </c>
    </row>
    <row r="211" spans="1:38" s="6" customFormat="1" x14ac:dyDescent="0.25">
      <c r="A211" s="6">
        <f>'Final (ha)'!A211</f>
        <v>2010</v>
      </c>
      <c r="B211" s="6" t="str">
        <f>'Final (ha)'!B211</f>
        <v>Raster 1</v>
      </c>
      <c r="C211" s="6" t="str">
        <f>'Final (ha)'!C211</f>
        <v>Fairfield</v>
      </c>
      <c r="D211" s="6" t="str">
        <f>'Final (ha)'!D211</f>
        <v>Southwest Coast</v>
      </c>
      <c r="E211" s="6" t="str">
        <f>'Final (ha)'!E211</f>
        <v>Fairfield</v>
      </c>
      <c r="F211" s="6" t="str">
        <f>'Final (ha)'!F211</f>
        <v>Fixed</v>
      </c>
      <c r="G211" s="6" t="str">
        <f>'Final (ha)'!G211</f>
        <v>NYS RIM Min</v>
      </c>
      <c r="H211" s="6" t="str">
        <f>'Final (ha)'!H211</f>
        <v>Protect None</v>
      </c>
      <c r="I211" s="6">
        <f>'Final (ha)'!K211</f>
        <v>48653.171499999997</v>
      </c>
      <c r="J211" s="6">
        <f>'Final (ha)'!J211*2.471044</f>
        <v>47565.897663041207</v>
      </c>
      <c r="K211" s="6">
        <f>'Final (ha)'!K211*2.471044</f>
        <v>120224.12751604599</v>
      </c>
      <c r="L211" s="6">
        <f>'Final (ha)'!L211*2.471044</f>
        <v>4412.3238420928001</v>
      </c>
      <c r="M211" s="6">
        <f>'Final (ha)'!M211*2.471044</f>
        <v>0</v>
      </c>
      <c r="N211" s="6">
        <f>'Final (ha)'!N211*2.471044</f>
        <v>335.70071736720001</v>
      </c>
      <c r="O211" s="6">
        <f>'Final (ha)'!O211*2.471044</f>
        <v>14.025645744</v>
      </c>
      <c r="P211" s="6">
        <f>'Final (ha)'!P211*2.471044</f>
        <v>283.6353260784</v>
      </c>
      <c r="Q211" s="6">
        <f>'Final (ha)'!Q211*2.471044</f>
        <v>425.73765338640004</v>
      </c>
      <c r="R211" s="6">
        <f>'Final (ha)'!R211*2.471044</f>
        <v>0</v>
      </c>
      <c r="S211" s="6">
        <f>'Final (ha)'!S211*2.471044</f>
        <v>801.23576989560001</v>
      </c>
      <c r="T211" s="6">
        <f>'Final (ha)'!T211*2.471044</f>
        <v>48.5836902928</v>
      </c>
      <c r="U211" s="6">
        <f>'Final (ha)'!U211*2.471044</f>
        <v>0</v>
      </c>
      <c r="V211" s="6">
        <f>'Final (ha)'!V211*2.471044</f>
        <v>0</v>
      </c>
      <c r="W211" s="6">
        <f>'Final (ha)'!W211*2.471044</f>
        <v>19.592660771599999</v>
      </c>
      <c r="X211" s="6">
        <f>'Final (ha)'!X211*2.471044</f>
        <v>3475.7643127900001</v>
      </c>
      <c r="Y211" s="6">
        <f>'Final (ha)'!Y211*2.471044</f>
        <v>23.870285039999999</v>
      </c>
      <c r="Z211" s="6">
        <f>'Final (ha)'!Z211*2.471044</f>
        <v>58787.971015961208</v>
      </c>
      <c r="AA211" s="6">
        <f>'Final (ha)'!AA211*2.471044</f>
        <v>0</v>
      </c>
      <c r="AB211" s="6">
        <f>'Final (ha)'!AB211*2.471044</f>
        <v>0</v>
      </c>
      <c r="AC211" s="6">
        <f>'Final (ha)'!AC211*2.471044</f>
        <v>980.2186760080001</v>
      </c>
      <c r="AD211" s="6">
        <f>'Final (ha)'!AD211*2.471044</f>
        <v>0</v>
      </c>
      <c r="AE211" s="6">
        <f>'Final (ha)'!AE211*2.471044</f>
        <v>119.28964909999999</v>
      </c>
      <c r="AF211" s="6">
        <f>'Final (ha)'!AF211*2.471044</f>
        <v>17.554790784799998</v>
      </c>
      <c r="AG211" s="6">
        <f>'Final (ha)'!AG211*2.471044</f>
        <v>93183.483139870004</v>
      </c>
      <c r="AH211" s="6">
        <f>'Final (ha)'!AH211*2.471044</f>
        <v>140.96737679879999</v>
      </c>
      <c r="AI211" s="7"/>
      <c r="AJ211" s="15">
        <f t="shared" si="9"/>
        <v>330859.97973106883</v>
      </c>
      <c r="AK211" s="15">
        <f t="shared" si="10"/>
        <v>237676.49659119884</v>
      </c>
      <c r="AL211" s="6" t="str">
        <f t="shared" si="11"/>
        <v>FairfieldRaster 1</v>
      </c>
    </row>
    <row r="212" spans="1:38" s="6" customFormat="1" x14ac:dyDescent="0.25">
      <c r="A212" s="6">
        <f>'Final (ha)'!A212</f>
        <v>2025</v>
      </c>
      <c r="B212" s="6" t="str">
        <f>'Final (ha)'!B212</f>
        <v>Raster 1</v>
      </c>
      <c r="C212" s="6" t="str">
        <f>'Final (ha)'!C212</f>
        <v>Fairfield</v>
      </c>
      <c r="D212" s="6" t="str">
        <f>'Final (ha)'!D212</f>
        <v>Southwest Coast</v>
      </c>
      <c r="E212" s="6" t="str">
        <f>'Final (ha)'!E212</f>
        <v>Fairfield</v>
      </c>
      <c r="F212" s="6" t="str">
        <f>'Final (ha)'!F212</f>
        <v>Fixed</v>
      </c>
      <c r="G212" s="6" t="str">
        <f>'Final (ha)'!G212</f>
        <v>NYS RIM Min</v>
      </c>
      <c r="H212" s="6" t="str">
        <f>'Final (ha)'!H212</f>
        <v>Protect None</v>
      </c>
      <c r="I212" s="6">
        <f>'Final (ha)'!K212</f>
        <v>48634.707600000002</v>
      </c>
      <c r="J212" s="6">
        <f>'Final (ha)'!J212*2.471044</f>
        <v>47537.994634193201</v>
      </c>
      <c r="K212" s="6">
        <f>'Final (ha)'!K212*2.471044</f>
        <v>120178.50240673441</v>
      </c>
      <c r="L212" s="6">
        <f>'Final (ha)'!L212*2.471044</f>
        <v>4410.8251539067996</v>
      </c>
      <c r="M212" s="6">
        <f>'Final (ha)'!M212*2.471044</f>
        <v>0</v>
      </c>
      <c r="N212" s="6">
        <f>'Final (ha)'!N212*2.471044</f>
        <v>334.5074502196</v>
      </c>
      <c r="O212" s="6">
        <f>'Final (ha)'!O212*2.471044</f>
        <v>13.999205573200001</v>
      </c>
      <c r="P212" s="6">
        <f>'Final (ha)'!P212*2.471044</f>
        <v>193.02115418080001</v>
      </c>
      <c r="Q212" s="6">
        <f>'Final (ha)'!Q212*2.471044</f>
        <v>568.38237485239995</v>
      </c>
      <c r="R212" s="6">
        <f>'Final (ha)'!R212*2.471044</f>
        <v>0</v>
      </c>
      <c r="S212" s="6">
        <f>'Final (ha)'!S212*2.471044</f>
        <v>797.81189132920008</v>
      </c>
      <c r="T212" s="6">
        <f>'Final (ha)'!T212*2.471044</f>
        <v>54.376558742000007</v>
      </c>
      <c r="U212" s="6">
        <f>'Final (ha)'!U212*2.471044</f>
        <v>0</v>
      </c>
      <c r="V212" s="6">
        <f>'Final (ha)'!V212*2.471044</f>
        <v>0</v>
      </c>
      <c r="W212" s="6">
        <f>'Final (ha)'!W212*2.471044</f>
        <v>19.391023581199999</v>
      </c>
      <c r="X212" s="6">
        <f>'Final (ha)'!X212*2.471044</f>
        <v>3470.0880776176004</v>
      </c>
      <c r="Y212" s="6">
        <f>'Final (ha)'!Y212*2.471044</f>
        <v>12.27491107</v>
      </c>
      <c r="Z212" s="6">
        <f>'Final (ha)'!Z212*2.471044</f>
        <v>58811.951015354804</v>
      </c>
      <c r="AA212" s="6">
        <f>'Final (ha)'!AA212*2.471044</f>
        <v>0</v>
      </c>
      <c r="AB212" s="6">
        <f>'Final (ha)'!AB212*2.471044</f>
        <v>0</v>
      </c>
      <c r="AC212" s="6">
        <f>'Final (ha)'!AC212*2.471044</f>
        <v>967.69394238960001</v>
      </c>
      <c r="AD212" s="6">
        <f>'Final (ha)'!AD212*2.471044</f>
        <v>0</v>
      </c>
      <c r="AE212" s="6">
        <f>'Final (ha)'!AE212*2.471044</f>
        <v>119.28964909999999</v>
      </c>
      <c r="AF212" s="6">
        <f>'Final (ha)'!AF212*2.471044</f>
        <v>17.5162424984</v>
      </c>
      <c r="AG212" s="6">
        <f>'Final (ha)'!AG212*2.471044</f>
        <v>93183.483139870004</v>
      </c>
      <c r="AH212" s="6">
        <f>'Final (ha)'!AH212*2.471044</f>
        <v>168.87040564679998</v>
      </c>
      <c r="AI212" s="7"/>
      <c r="AJ212" s="15">
        <f t="shared" si="9"/>
        <v>330859.97923686006</v>
      </c>
      <c r="AK212" s="15">
        <f t="shared" si="10"/>
        <v>237676.49609699007</v>
      </c>
      <c r="AL212" s="6" t="str">
        <f t="shared" si="11"/>
        <v>FairfieldRaster 1</v>
      </c>
    </row>
    <row r="213" spans="1:38" s="6" customFormat="1" x14ac:dyDescent="0.25">
      <c r="A213" s="6">
        <f>'Final (ha)'!A213</f>
        <v>2040</v>
      </c>
      <c r="B213" s="6" t="str">
        <f>'Final (ha)'!B213</f>
        <v>Raster 1</v>
      </c>
      <c r="C213" s="6" t="str">
        <f>'Final (ha)'!C213</f>
        <v>Fairfield</v>
      </c>
      <c r="D213" s="6" t="str">
        <f>'Final (ha)'!D213</f>
        <v>Southwest Coast</v>
      </c>
      <c r="E213" s="6" t="str">
        <f>'Final (ha)'!E213</f>
        <v>Fairfield</v>
      </c>
      <c r="F213" s="6" t="str">
        <f>'Final (ha)'!F213</f>
        <v>Fixed</v>
      </c>
      <c r="G213" s="6" t="str">
        <f>'Final (ha)'!G213</f>
        <v>NYS RIM Min</v>
      </c>
      <c r="H213" s="6" t="str">
        <f>'Final (ha)'!H213</f>
        <v>Protect None</v>
      </c>
      <c r="I213" s="6">
        <f>'Final (ha)'!K213</f>
        <v>48582.657599999999</v>
      </c>
      <c r="J213" s="6">
        <f>'Final (ha)'!J213*2.471044</f>
        <v>47431.055510109596</v>
      </c>
      <c r="K213" s="6">
        <f>'Final (ha)'!K213*2.471044</f>
        <v>120049.8845665344</v>
      </c>
      <c r="L213" s="6">
        <f>'Final (ha)'!L213*2.471044</f>
        <v>4407.1998852544002</v>
      </c>
      <c r="M213" s="6">
        <f>'Final (ha)'!M213*2.471044</f>
        <v>0</v>
      </c>
      <c r="N213" s="6">
        <f>'Final (ha)'!N213*2.471044</f>
        <v>331.0660272408</v>
      </c>
      <c r="O213" s="6">
        <f>'Final (ha)'!O213*2.471044</f>
        <v>13.474108723200001</v>
      </c>
      <c r="P213" s="6">
        <f>'Final (ha)'!P213*2.471044</f>
        <v>288.83810922039999</v>
      </c>
      <c r="Q213" s="6">
        <f>'Final (ha)'!Q213*2.471044</f>
        <v>631.92774235640002</v>
      </c>
      <c r="R213" s="6">
        <f>'Final (ha)'!R213*2.471044</f>
        <v>0</v>
      </c>
      <c r="S213" s="6">
        <f>'Final (ha)'!S213*2.471044</f>
        <v>789.85636517119997</v>
      </c>
      <c r="T213" s="6">
        <f>'Final (ha)'!T213*2.471044</f>
        <v>70.829016798399991</v>
      </c>
      <c r="U213" s="6">
        <f>'Final (ha)'!U213*2.471044</f>
        <v>0</v>
      </c>
      <c r="V213" s="6">
        <f>'Final (ha)'!V213*2.471044</f>
        <v>0</v>
      </c>
      <c r="W213" s="6">
        <f>'Final (ha)'!W213*2.471044</f>
        <v>18.878034846800002</v>
      </c>
      <c r="X213" s="6">
        <f>'Final (ha)'!X213*2.471044</f>
        <v>3467.4144080095998</v>
      </c>
      <c r="Y213" s="6">
        <f>'Final (ha)'!Y213*2.471044</f>
        <v>8.7536733699999996</v>
      </c>
      <c r="Z213" s="6">
        <f>'Final (ha)'!Z213*2.471044</f>
        <v>58831.445328575202</v>
      </c>
      <c r="AA213" s="6">
        <f>'Final (ha)'!AA213*2.471044</f>
        <v>0</v>
      </c>
      <c r="AB213" s="6">
        <f>'Final (ha)'!AB213*2.471044</f>
        <v>0</v>
      </c>
      <c r="AC213" s="6">
        <f>'Final (ha)'!AC213*2.471044</f>
        <v>923.42370650319992</v>
      </c>
      <c r="AD213" s="6">
        <f>'Final (ha)'!AD213*2.471044</f>
        <v>0</v>
      </c>
      <c r="AE213" s="6">
        <f>'Final (ha)'!AE213*2.471044</f>
        <v>119.28964909999999</v>
      </c>
      <c r="AF213" s="6">
        <f>'Final (ha)'!AF213*2.471044</f>
        <v>17.350435445999999</v>
      </c>
      <c r="AG213" s="6">
        <f>'Final (ha)'!AG213*2.471044</f>
        <v>93183.483139870004</v>
      </c>
      <c r="AH213" s="6">
        <f>'Final (ha)'!AH213*2.471044</f>
        <v>275.80952973040002</v>
      </c>
      <c r="AI213" s="7"/>
      <c r="AJ213" s="15">
        <f t="shared" si="9"/>
        <v>330859.97923686006</v>
      </c>
      <c r="AK213" s="15">
        <f t="shared" si="10"/>
        <v>237676.49609699007</v>
      </c>
      <c r="AL213" s="6" t="str">
        <f t="shared" si="11"/>
        <v>FairfieldRaster 1</v>
      </c>
    </row>
    <row r="214" spans="1:38" s="6" customFormat="1" x14ac:dyDescent="0.25">
      <c r="A214" s="6">
        <f>'Final (ha)'!A214</f>
        <v>2055</v>
      </c>
      <c r="B214" s="6" t="str">
        <f>'Final (ha)'!B214</f>
        <v>Raster 1</v>
      </c>
      <c r="C214" s="6" t="str">
        <f>'Final (ha)'!C214</f>
        <v>Fairfield</v>
      </c>
      <c r="D214" s="6" t="str">
        <f>'Final (ha)'!D214</f>
        <v>Southwest Coast</v>
      </c>
      <c r="E214" s="6" t="str">
        <f>'Final (ha)'!E214</f>
        <v>Fairfield</v>
      </c>
      <c r="F214" s="6" t="str">
        <f>'Final (ha)'!F214</f>
        <v>Fixed</v>
      </c>
      <c r="G214" s="6" t="str">
        <f>'Final (ha)'!G214</f>
        <v>NYS RIM Min</v>
      </c>
      <c r="H214" s="6" t="str">
        <f>'Final (ha)'!H214</f>
        <v>Protect None</v>
      </c>
      <c r="I214" s="6">
        <f>'Final (ha)'!K214</f>
        <v>48480.188099999999</v>
      </c>
      <c r="J214" s="6">
        <f>'Final (ha)'!J214*2.471044</f>
        <v>47044.016629702804</v>
      </c>
      <c r="K214" s="6">
        <f>'Final (ha)'!K214*2.471044</f>
        <v>119796.6779233764</v>
      </c>
      <c r="L214" s="6">
        <f>'Final (ha)'!L214*2.471044</f>
        <v>4403.5672034700001</v>
      </c>
      <c r="M214" s="6">
        <f>'Final (ha)'!M214*2.471044</f>
        <v>0</v>
      </c>
      <c r="N214" s="6">
        <f>'Final (ha)'!N214*2.471044</f>
        <v>326.20177712680004</v>
      </c>
      <c r="O214" s="6">
        <f>'Final (ha)'!O214*2.471044</f>
        <v>12.6700310056</v>
      </c>
      <c r="P214" s="6">
        <f>'Final (ha)'!P214*2.471044</f>
        <v>484.12743468880001</v>
      </c>
      <c r="Q214" s="6">
        <f>'Final (ha)'!Q214*2.471044</f>
        <v>768.30243677679994</v>
      </c>
      <c r="R214" s="6">
        <f>'Final (ha)'!R214*2.471044</f>
        <v>0</v>
      </c>
      <c r="S214" s="6">
        <f>'Final (ha)'!S214*2.471044</f>
        <v>775.46624043719999</v>
      </c>
      <c r="T214" s="6">
        <f>'Final (ha)'!T214*2.471044</f>
        <v>70.318993316800004</v>
      </c>
      <c r="U214" s="6">
        <f>'Final (ha)'!U214*2.471044</f>
        <v>0</v>
      </c>
      <c r="V214" s="6">
        <f>'Final (ha)'!V214*2.471044</f>
        <v>0</v>
      </c>
      <c r="W214" s="6">
        <f>'Final (ha)'!W214*2.471044</f>
        <v>18.678621595999999</v>
      </c>
      <c r="X214" s="6">
        <f>'Final (ha)'!X214*2.471044</f>
        <v>3463.9747147615999</v>
      </c>
      <c r="Y214" s="6">
        <f>'Final (ha)'!Y214*2.471044</f>
        <v>6.6841740200000004</v>
      </c>
      <c r="Z214" s="6">
        <f>'Final (ha)'!Z214*2.471044</f>
        <v>58865.0312644144</v>
      </c>
      <c r="AA214" s="6">
        <f>'Final (ha)'!AA214*2.471044</f>
        <v>0</v>
      </c>
      <c r="AB214" s="6">
        <f>'Final (ha)'!AB214*2.471044</f>
        <v>0</v>
      </c>
      <c r="AC214" s="6">
        <f>'Final (ha)'!AC214*2.471044</f>
        <v>841.84045911240003</v>
      </c>
      <c r="AD214" s="6">
        <f>'Final (ha)'!AD214*2.471044</f>
        <v>0</v>
      </c>
      <c r="AE214" s="6">
        <f>'Final (ha)'!AE214*2.471044</f>
        <v>119.28964909999999</v>
      </c>
      <c r="AF214" s="6">
        <f>'Final (ha)'!AF214*2.471044</f>
        <v>16.800381051599999</v>
      </c>
      <c r="AG214" s="6">
        <f>'Final (ha)'!AG214*2.471044</f>
        <v>93183.483139870004</v>
      </c>
      <c r="AH214" s="6">
        <f>'Final (ha)'!AH214*2.471044</f>
        <v>662.84841013720006</v>
      </c>
      <c r="AI214" s="7"/>
      <c r="AJ214" s="15">
        <f t="shared" si="9"/>
        <v>330859.97948396439</v>
      </c>
      <c r="AK214" s="15">
        <f t="shared" si="10"/>
        <v>237676.4963440944</v>
      </c>
      <c r="AL214" s="6" t="str">
        <f t="shared" si="11"/>
        <v>FairfieldRaster 1</v>
      </c>
    </row>
    <row r="215" spans="1:38" s="6" customFormat="1" x14ac:dyDescent="0.25">
      <c r="A215" s="6">
        <f>'Final (ha)'!A215</f>
        <v>2070</v>
      </c>
      <c r="B215" s="6" t="str">
        <f>'Final (ha)'!B215</f>
        <v>Raster 1</v>
      </c>
      <c r="C215" s="6" t="str">
        <f>'Final (ha)'!C215</f>
        <v>Fairfield</v>
      </c>
      <c r="D215" s="6" t="str">
        <f>'Final (ha)'!D215</f>
        <v>Southwest Coast</v>
      </c>
      <c r="E215" s="6" t="str">
        <f>'Final (ha)'!E215</f>
        <v>Fairfield</v>
      </c>
      <c r="F215" s="6" t="str">
        <f>'Final (ha)'!F215</f>
        <v>Fixed</v>
      </c>
      <c r="G215" s="6" t="str">
        <f>'Final (ha)'!G215</f>
        <v>NYS RIM Min</v>
      </c>
      <c r="H215" s="6" t="str">
        <f>'Final (ha)'!H215</f>
        <v>Protect None</v>
      </c>
      <c r="I215" s="6">
        <f>'Final (ha)'!K215</f>
        <v>48308.078500000003</v>
      </c>
      <c r="J215" s="6">
        <f>'Final (ha)'!J215*2.471044</f>
        <v>46069.605401303605</v>
      </c>
      <c r="K215" s="6">
        <f>'Final (ha)'!K215*2.471044</f>
        <v>119371.38752895402</v>
      </c>
      <c r="L215" s="6">
        <f>'Final (ha)'!L215*2.471044</f>
        <v>4348.3485129328001</v>
      </c>
      <c r="M215" s="6">
        <f>'Final (ha)'!M215*2.471044</f>
        <v>0</v>
      </c>
      <c r="N215" s="6">
        <f>'Final (ha)'!N215*2.471044</f>
        <v>301.21458019879998</v>
      </c>
      <c r="O215" s="6">
        <f>'Final (ha)'!O215*2.471044</f>
        <v>10.3756666516</v>
      </c>
      <c r="P215" s="6">
        <f>'Final (ha)'!P215*2.471044</f>
        <v>749.24080336079999</v>
      </c>
      <c r="Q215" s="6">
        <f>'Final (ha)'!Q215*2.471044</f>
        <v>1321.047303884</v>
      </c>
      <c r="R215" s="6">
        <f>'Final (ha)'!R215*2.471044</f>
        <v>0</v>
      </c>
      <c r="S215" s="6">
        <f>'Final (ha)'!S215*2.471044</f>
        <v>726.0626577452</v>
      </c>
      <c r="T215" s="6">
        <f>'Final (ha)'!T215*2.471044</f>
        <v>82.240297990399995</v>
      </c>
      <c r="U215" s="6">
        <f>'Final (ha)'!U215*2.471044</f>
        <v>0</v>
      </c>
      <c r="V215" s="6">
        <f>'Final (ha)'!V215*2.471044</f>
        <v>0</v>
      </c>
      <c r="W215" s="6">
        <f>'Final (ha)'!W215*2.471044</f>
        <v>18.048258271599998</v>
      </c>
      <c r="X215" s="6">
        <f>'Final (ha)'!X215*2.471044</f>
        <v>3441.1617894492001</v>
      </c>
      <c r="Y215" s="6">
        <f>'Final (ha)'!Y215*2.471044</f>
        <v>4.4664120299999999</v>
      </c>
      <c r="Z215" s="6">
        <f>'Final (ha)'!Z215*2.471044</f>
        <v>58964.905426597594</v>
      </c>
      <c r="AA215" s="6">
        <f>'Final (ha)'!AA215*2.471044</f>
        <v>0</v>
      </c>
      <c r="AB215" s="6">
        <f>'Final (ha)'!AB215*2.471044</f>
        <v>0</v>
      </c>
      <c r="AC215" s="6">
        <f>'Final (ha)'!AC215*2.471044</f>
        <v>496.37664690119999</v>
      </c>
      <c r="AD215" s="6">
        <f>'Final (ha)'!AD215*2.471044</f>
        <v>0</v>
      </c>
      <c r="AE215" s="6">
        <f>'Final (ha)'!AE215*2.471044</f>
        <v>119.28964909999999</v>
      </c>
      <c r="AF215" s="6">
        <f>'Final (ha)'!AF215*2.471044</f>
        <v>15.4657701872</v>
      </c>
      <c r="AG215" s="6">
        <f>'Final (ha)'!AG215*2.471044</f>
        <v>93183.483139870004</v>
      </c>
      <c r="AH215" s="6">
        <f>'Final (ha)'!AH215*2.471044</f>
        <v>1637.2596385364</v>
      </c>
      <c r="AI215" s="7"/>
      <c r="AJ215" s="15">
        <f t="shared" si="9"/>
        <v>330859.97948396445</v>
      </c>
      <c r="AK215" s="15">
        <f t="shared" si="10"/>
        <v>237676.49634409446</v>
      </c>
      <c r="AL215" s="6" t="str">
        <f t="shared" si="11"/>
        <v>FairfieldRaster 1</v>
      </c>
    </row>
    <row r="216" spans="1:38" s="6" customFormat="1" x14ac:dyDescent="0.25">
      <c r="A216" s="6">
        <f>'Final (ha)'!A216</f>
        <v>2085</v>
      </c>
      <c r="B216" s="6" t="str">
        <f>'Final (ha)'!B216</f>
        <v>Raster 1</v>
      </c>
      <c r="C216" s="6" t="str">
        <f>'Final (ha)'!C216</f>
        <v>Fairfield</v>
      </c>
      <c r="D216" s="6" t="str">
        <f>'Final (ha)'!D216</f>
        <v>Southwest Coast</v>
      </c>
      <c r="E216" s="6" t="str">
        <f>'Final (ha)'!E216</f>
        <v>Fairfield</v>
      </c>
      <c r="F216" s="6" t="str">
        <f>'Final (ha)'!F216</f>
        <v>Fixed</v>
      </c>
      <c r="G216" s="6" t="str">
        <f>'Final (ha)'!G216</f>
        <v>NYS RIM Min</v>
      </c>
      <c r="H216" s="6" t="str">
        <f>'Final (ha)'!H216</f>
        <v>Protect None</v>
      </c>
      <c r="I216" s="6">
        <f>'Final (ha)'!K216</f>
        <v>48116.611599999997</v>
      </c>
      <c r="J216" s="6">
        <f>'Final (ha)'!J216*2.471044</f>
        <v>45016.206015922398</v>
      </c>
      <c r="K216" s="6">
        <f>'Final (ha)'!K216*2.471044</f>
        <v>118898.26439451039</v>
      </c>
      <c r="L216" s="6">
        <f>'Final (ha)'!L216*2.471044</f>
        <v>4329.6155283688004</v>
      </c>
      <c r="M216" s="6">
        <f>'Final (ha)'!M216*2.471044</f>
        <v>0</v>
      </c>
      <c r="N216" s="6">
        <f>'Final (ha)'!N216*2.471044</f>
        <v>297.87348160639999</v>
      </c>
      <c r="O216" s="6">
        <f>'Final (ha)'!O216*2.471044</f>
        <v>7.9266149432000006</v>
      </c>
      <c r="P216" s="6">
        <f>'Final (ha)'!P216*2.471044</f>
        <v>794.84095512799991</v>
      </c>
      <c r="Q216" s="6">
        <f>'Final (ha)'!Q216*2.471044</f>
        <v>2072.8426725320001</v>
      </c>
      <c r="R216" s="6">
        <f>'Final (ha)'!R216*2.471044</f>
        <v>0</v>
      </c>
      <c r="S216" s="6">
        <f>'Final (ha)'!S216*2.471044</f>
        <v>651.42082005479995</v>
      </c>
      <c r="T216" s="6">
        <f>'Final (ha)'!T216*2.471044</f>
        <v>105.2758643672</v>
      </c>
      <c r="U216" s="6">
        <f>'Final (ha)'!U216*2.471044</f>
        <v>0</v>
      </c>
      <c r="V216" s="6">
        <f>'Final (ha)'!V216*2.471044</f>
        <v>0</v>
      </c>
      <c r="W216" s="6">
        <f>'Final (ha)'!W216*2.471044</f>
        <v>17.113462326400001</v>
      </c>
      <c r="X216" s="6">
        <f>'Final (ha)'!X216*2.471044</f>
        <v>3420.5303017799997</v>
      </c>
      <c r="Y216" s="6">
        <f>'Final (ha)'!Y216*2.471044</f>
        <v>3.6324346799999998</v>
      </c>
      <c r="Z216" s="6">
        <f>'Final (ha)'!Z216*2.471044</f>
        <v>59089.308159942404</v>
      </c>
      <c r="AA216" s="6">
        <f>'Final (ha)'!AA216*2.471044</f>
        <v>0</v>
      </c>
      <c r="AB216" s="6">
        <f>'Final (ha)'!AB216*2.471044</f>
        <v>0</v>
      </c>
      <c r="AC216" s="6">
        <f>'Final (ha)'!AC216*2.471044</f>
        <v>147.91249306520001</v>
      </c>
      <c r="AD216" s="6">
        <f>'Final (ha)'!AD216*2.471044</f>
        <v>0</v>
      </c>
      <c r="AE216" s="6">
        <f>'Final (ha)'!AE216*2.471044</f>
        <v>119.28964909999999</v>
      </c>
      <c r="AF216" s="6">
        <f>'Final (ha)'!AF216*2.471044</f>
        <v>13.7837305364</v>
      </c>
      <c r="AG216" s="6">
        <f>'Final (ha)'!AG216*2.471044</f>
        <v>93183.483139870004</v>
      </c>
      <c r="AH216" s="6">
        <f>'Final (ha)'!AH216*2.471044</f>
        <v>2690.6590239175998</v>
      </c>
      <c r="AI216" s="7"/>
      <c r="AJ216" s="15">
        <f t="shared" si="9"/>
        <v>330859.97874265118</v>
      </c>
      <c r="AK216" s="15">
        <f t="shared" si="10"/>
        <v>237676.49560278119</v>
      </c>
      <c r="AL216" s="6" t="str">
        <f t="shared" si="11"/>
        <v>FairfieldRaster 1</v>
      </c>
    </row>
    <row r="217" spans="1:38" s="6" customFormat="1" x14ac:dyDescent="0.25">
      <c r="A217" s="6">
        <f>'Final (ha)'!A217</f>
        <v>2100</v>
      </c>
      <c r="B217" s="6" t="str">
        <f>'Final (ha)'!B217</f>
        <v>Raster 1</v>
      </c>
      <c r="C217" s="6" t="str">
        <f>'Final (ha)'!C217</f>
        <v>Fairfield</v>
      </c>
      <c r="D217" s="6" t="str">
        <f>'Final (ha)'!D217</f>
        <v>Southwest Coast</v>
      </c>
      <c r="E217" s="6" t="str">
        <f>'Final (ha)'!E217</f>
        <v>Fairfield</v>
      </c>
      <c r="F217" s="6" t="str">
        <f>'Final (ha)'!F217</f>
        <v>Fixed</v>
      </c>
      <c r="G217" s="6" t="str">
        <f>'Final (ha)'!G217</f>
        <v>NYS RIM Min</v>
      </c>
      <c r="H217" s="6" t="str">
        <f>'Final (ha)'!H217</f>
        <v>Protect None</v>
      </c>
      <c r="I217" s="6">
        <f>'Final (ha)'!K217</f>
        <v>47958.537400000001</v>
      </c>
      <c r="J217" s="6">
        <f>'Final (ha)'!J217*2.471044</f>
        <v>44162.599680804</v>
      </c>
      <c r="K217" s="6">
        <f>'Final (ha)'!K217*2.471044</f>
        <v>118507.6560910456</v>
      </c>
      <c r="L217" s="6">
        <f>'Final (ha)'!L217*2.471044</f>
        <v>4316.6329102971995</v>
      </c>
      <c r="M217" s="6">
        <f>'Final (ha)'!M217*2.471044</f>
        <v>0</v>
      </c>
      <c r="N217" s="6">
        <f>'Final (ha)'!N217*2.471044</f>
        <v>292.88716191880002</v>
      </c>
      <c r="O217" s="6">
        <f>'Final (ha)'!O217*2.471044</f>
        <v>5.6189069515999996</v>
      </c>
      <c r="P217" s="6">
        <f>'Final (ha)'!P217*2.471044</f>
        <v>760.01158994800005</v>
      </c>
      <c r="Q217" s="6">
        <f>'Final (ha)'!Q217*2.471044</f>
        <v>2481.1923306036001</v>
      </c>
      <c r="R217" s="6">
        <f>'Final (ha)'!R217*2.471044</f>
        <v>0</v>
      </c>
      <c r="S217" s="6">
        <f>'Final (ha)'!S217*2.471044</f>
        <v>580.09734735200004</v>
      </c>
      <c r="T217" s="6">
        <f>'Final (ha)'!T217*2.471044</f>
        <v>191.7055703552</v>
      </c>
      <c r="U217" s="6">
        <f>'Final (ha)'!U217*2.471044</f>
        <v>0</v>
      </c>
      <c r="V217" s="6">
        <f>'Final (ha)'!V217*2.471044</f>
        <v>0</v>
      </c>
      <c r="W217" s="6">
        <f>'Final (ha)'!W217*2.471044</f>
        <v>15.937986695600001</v>
      </c>
      <c r="X217" s="6">
        <f>'Final (ha)'!X217*2.471044</f>
        <v>3414.2538500199998</v>
      </c>
      <c r="Y217" s="6">
        <f>'Final (ha)'!Y217*2.471044</f>
        <v>2.27336048</v>
      </c>
      <c r="Z217" s="6">
        <f>'Final (ha)'!Z217*2.471044</f>
        <v>59202.004816546003</v>
      </c>
      <c r="AA217" s="6">
        <f>'Final (ha)'!AA217*2.471044</f>
        <v>0</v>
      </c>
      <c r="AB217" s="6">
        <f>'Final (ha)'!AB217*2.471044</f>
        <v>0</v>
      </c>
      <c r="AC217" s="6">
        <f>'Final (ha)'!AC217*2.471044</f>
        <v>68.307069292000008</v>
      </c>
      <c r="AD217" s="6">
        <f>'Final (ha)'!AD217*2.471044</f>
        <v>0</v>
      </c>
      <c r="AE217" s="6">
        <f>'Final (ha)'!AE217*2.471044</f>
        <v>119.28964909999999</v>
      </c>
      <c r="AF217" s="6">
        <f>'Final (ha)'!AF217*2.471044</f>
        <v>11.7619223356</v>
      </c>
      <c r="AG217" s="6">
        <f>'Final (ha)'!AG217*2.471044</f>
        <v>93183.483139870004</v>
      </c>
      <c r="AH217" s="6">
        <f>'Final (ha)'!AH217*2.471044</f>
        <v>3544.2653590360001</v>
      </c>
      <c r="AI217" s="7"/>
      <c r="AJ217" s="15">
        <f t="shared" si="9"/>
        <v>330859.97874265123</v>
      </c>
      <c r="AK217" s="15">
        <f t="shared" si="10"/>
        <v>237676.49560278124</v>
      </c>
      <c r="AL217" s="6" t="str">
        <f t="shared" si="11"/>
        <v>FairfieldRaster 1</v>
      </c>
    </row>
    <row r="218" spans="1:38" s="6" customFormat="1" x14ac:dyDescent="0.25">
      <c r="A218" s="6">
        <f>'Final (ha)'!A218</f>
        <v>0</v>
      </c>
      <c r="B218" s="6" t="str">
        <f>'Final (ha)'!B218</f>
        <v>Raster 2</v>
      </c>
      <c r="C218" s="6" t="str">
        <f>'Final (ha)'!C218</f>
        <v>Fairfield</v>
      </c>
      <c r="D218" s="6" t="str">
        <f>'Final (ha)'!D218</f>
        <v>Housatonic</v>
      </c>
      <c r="E218" s="6" t="str">
        <f>'Final (ha)'!E218</f>
        <v>Fairfield</v>
      </c>
      <c r="F218" s="6" t="str">
        <f>'Final (ha)'!F218</f>
        <v>Fixed</v>
      </c>
      <c r="G218" s="6" t="str">
        <f>'Final (ha)'!G218</f>
        <v>NYS RIM Min</v>
      </c>
      <c r="H218" s="6" t="str">
        <f>'Final (ha)'!H218</f>
        <v>Protect None</v>
      </c>
      <c r="I218" s="6">
        <f>'Final (ha)'!K218</f>
        <v>1507.2</v>
      </c>
      <c r="J218" s="6">
        <f>'Final (ha)'!J218*2.471044</f>
        <v>3903.2672800099999</v>
      </c>
      <c r="K218" s="6">
        <f>'Final (ha)'!K218*2.471044</f>
        <v>3724.3575168000002</v>
      </c>
      <c r="L218" s="6">
        <f>'Final (ha)'!L218*2.471044</f>
        <v>193.92135551000001</v>
      </c>
      <c r="M218" s="6">
        <f>'Final (ha)'!M218*2.471044</f>
        <v>0</v>
      </c>
      <c r="N218" s="6">
        <f>'Final (ha)'!N218*2.471044</f>
        <v>14.820086389999998</v>
      </c>
      <c r="O218" s="6">
        <f>'Final (ha)'!O218*2.471044</f>
        <v>11.86718881</v>
      </c>
      <c r="P218" s="6">
        <f>'Final (ha)'!P218*2.471044</f>
        <v>0</v>
      </c>
      <c r="Q218" s="6">
        <f>'Final (ha)'!Q218*2.471044</f>
        <v>39.864117329999999</v>
      </c>
      <c r="R218" s="6">
        <f>'Final (ha)'!R218*2.471044</f>
        <v>0</v>
      </c>
      <c r="S218" s="6">
        <f>'Final (ha)'!S218*2.471044</f>
        <v>125.52285759</v>
      </c>
      <c r="T218" s="6">
        <f>'Final (ha)'!T218*2.471044</f>
        <v>0</v>
      </c>
      <c r="U218" s="6">
        <f>'Final (ha)'!U218*2.471044</f>
        <v>0</v>
      </c>
      <c r="V218" s="6">
        <f>'Final (ha)'!V218*2.471044</f>
        <v>0</v>
      </c>
      <c r="W218" s="6">
        <f>'Final (ha)'!W218*2.471044</f>
        <v>0</v>
      </c>
      <c r="X218" s="6">
        <f>'Final (ha)'!X218*2.471044</f>
        <v>71.03633739</v>
      </c>
      <c r="Y218" s="6">
        <f>'Final (ha)'!Y218*2.471044</f>
        <v>4.1945971899999996</v>
      </c>
      <c r="Z218" s="6">
        <f>'Final (ha)'!Z218*2.471044</f>
        <v>913.46465787</v>
      </c>
      <c r="AA218" s="6">
        <f>'Final (ha)'!AA218*2.471044</f>
        <v>0</v>
      </c>
      <c r="AB218" s="6">
        <f>'Final (ha)'!AB218*2.471044</f>
        <v>0</v>
      </c>
      <c r="AC218" s="6">
        <f>'Final (ha)'!AC218*2.471044</f>
        <v>180.26883741</v>
      </c>
      <c r="AD218" s="6">
        <f>'Final (ha)'!AD218*2.471044</f>
        <v>0</v>
      </c>
      <c r="AE218" s="6">
        <f>'Final (ha)'!AE218*2.471044</f>
        <v>0</v>
      </c>
      <c r="AF218" s="6">
        <f>'Final (ha)'!AF218*2.471044</f>
        <v>4.5899642299999996</v>
      </c>
      <c r="AG218" s="6">
        <f>'Final (ha)'!AG218*2.471044</f>
        <v>3909.1545423399998</v>
      </c>
      <c r="AH218" s="6">
        <f>'Final (ha)'!AH218*2.471044</f>
        <v>0</v>
      </c>
      <c r="AI218" s="7"/>
      <c r="AJ218" s="15">
        <f t="shared" si="9"/>
        <v>13096.329338869999</v>
      </c>
      <c r="AK218" s="15">
        <f t="shared" si="10"/>
        <v>9187.1747965299983</v>
      </c>
      <c r="AL218" s="6" t="str">
        <f t="shared" si="11"/>
        <v>FairfieldRaster 2</v>
      </c>
    </row>
    <row r="219" spans="1:38" s="6" customFormat="1" x14ac:dyDescent="0.25">
      <c r="A219" s="6">
        <f>'Final (ha)'!A219</f>
        <v>2010</v>
      </c>
      <c r="B219" s="6" t="str">
        <f>'Final (ha)'!B219</f>
        <v>Raster 2</v>
      </c>
      <c r="C219" s="6" t="str">
        <f>'Final (ha)'!C219</f>
        <v>Fairfield</v>
      </c>
      <c r="D219" s="6" t="str">
        <f>'Final (ha)'!D219</f>
        <v>Housatonic</v>
      </c>
      <c r="E219" s="6" t="str">
        <f>'Final (ha)'!E219</f>
        <v>Fairfield</v>
      </c>
      <c r="F219" s="6" t="str">
        <f>'Final (ha)'!F219</f>
        <v>Fixed</v>
      </c>
      <c r="G219" s="6" t="str">
        <f>'Final (ha)'!G219</f>
        <v>NYS RIM Min</v>
      </c>
      <c r="H219" s="6" t="str">
        <f>'Final (ha)'!H219</f>
        <v>Protect None</v>
      </c>
      <c r="I219" s="6">
        <f>'Final (ha)'!K219</f>
        <v>1497.2460000000001</v>
      </c>
      <c r="J219" s="6">
        <f>'Final (ha)'!J219*2.471044</f>
        <v>3881.8690273876</v>
      </c>
      <c r="K219" s="6">
        <f>'Final (ha)'!K219*2.471044</f>
        <v>3699.7607448240001</v>
      </c>
      <c r="L219" s="6">
        <f>'Final (ha)'!L219*2.471044</f>
        <v>193.92135551000001</v>
      </c>
      <c r="M219" s="6">
        <f>'Final (ha)'!M219*2.471044</f>
        <v>0</v>
      </c>
      <c r="N219" s="6">
        <f>'Final (ha)'!N219*2.471044</f>
        <v>14.6115302764</v>
      </c>
      <c r="O219" s="6">
        <f>'Final (ha)'!O219*2.471044</f>
        <v>10.380855843999999</v>
      </c>
      <c r="P219" s="6">
        <f>'Final (ha)'!P219*2.471044</f>
        <v>24.8053280896</v>
      </c>
      <c r="Q219" s="6">
        <f>'Final (ha)'!Q219*2.471044</f>
        <v>42.164412189600007</v>
      </c>
      <c r="R219" s="6">
        <f>'Final (ha)'!R219*2.471044</f>
        <v>0</v>
      </c>
      <c r="S219" s="6">
        <f>'Final (ha)'!S219*2.471044</f>
        <v>125.52285759</v>
      </c>
      <c r="T219" s="6">
        <f>'Final (ha)'!T219*2.471044</f>
        <v>0.50903506399999998</v>
      </c>
      <c r="U219" s="6">
        <f>'Final (ha)'!U219*2.471044</f>
        <v>0</v>
      </c>
      <c r="V219" s="6">
        <f>'Final (ha)'!V219*2.471044</f>
        <v>0</v>
      </c>
      <c r="W219" s="6">
        <f>'Final (ha)'!W219*2.471044</f>
        <v>0</v>
      </c>
      <c r="X219" s="6">
        <f>'Final (ha)'!X219*2.471044</f>
        <v>48.728987679999996</v>
      </c>
      <c r="Y219" s="6">
        <f>'Final (ha)'!Y219*2.471044</f>
        <v>1.8347501700000002</v>
      </c>
      <c r="Z219" s="6">
        <f>'Final (ha)'!Z219*2.471044</f>
        <v>938.1318546</v>
      </c>
      <c r="AA219" s="6">
        <f>'Final (ha)'!AA219*2.471044</f>
        <v>0</v>
      </c>
      <c r="AB219" s="6">
        <f>'Final (ha)'!AB219*2.471044</f>
        <v>0</v>
      </c>
      <c r="AC219" s="6">
        <f>'Final (ha)'!AC219*2.471044</f>
        <v>179.77759386279999</v>
      </c>
      <c r="AD219" s="6">
        <f>'Final (ha)'!AD219*2.471044</f>
        <v>0</v>
      </c>
      <c r="AE219" s="6">
        <f>'Final (ha)'!AE219*2.471044</f>
        <v>0</v>
      </c>
      <c r="AF219" s="6">
        <f>'Final (ha)'!AF219*2.471044</f>
        <v>3.7582108195999999</v>
      </c>
      <c r="AG219" s="6">
        <f>'Final (ha)'!AG219*2.471044</f>
        <v>3909.1545423399998</v>
      </c>
      <c r="AH219" s="6">
        <f>'Final (ha)'!AH219*2.471044</f>
        <v>21.398252622399998</v>
      </c>
      <c r="AI219" s="7"/>
      <c r="AJ219" s="15">
        <f t="shared" si="9"/>
        <v>13096.32933887</v>
      </c>
      <c r="AK219" s="15">
        <f t="shared" si="10"/>
        <v>9187.1747965300001</v>
      </c>
      <c r="AL219" s="6" t="str">
        <f t="shared" si="11"/>
        <v>FairfieldRaster 2</v>
      </c>
    </row>
    <row r="220" spans="1:38" s="6" customFormat="1" x14ac:dyDescent="0.25">
      <c r="A220" s="6">
        <f>'Final (ha)'!A220</f>
        <v>2025</v>
      </c>
      <c r="B220" s="6" t="str">
        <f>'Final (ha)'!B220</f>
        <v>Raster 2</v>
      </c>
      <c r="C220" s="6" t="str">
        <f>'Final (ha)'!C220</f>
        <v>Fairfield</v>
      </c>
      <c r="D220" s="6" t="str">
        <f>'Final (ha)'!D220</f>
        <v>Housatonic</v>
      </c>
      <c r="E220" s="6" t="str">
        <f>'Final (ha)'!E220</f>
        <v>Fairfield</v>
      </c>
      <c r="F220" s="6" t="str">
        <f>'Final (ha)'!F220</f>
        <v>Fixed</v>
      </c>
      <c r="G220" s="6" t="str">
        <f>'Final (ha)'!G220</f>
        <v>NYS RIM Min</v>
      </c>
      <c r="H220" s="6" t="str">
        <f>'Final (ha)'!H220</f>
        <v>Protect None</v>
      </c>
      <c r="I220" s="6">
        <f>'Final (ha)'!K220</f>
        <v>1496.5884000000001</v>
      </c>
      <c r="J220" s="6">
        <f>'Final (ha)'!J220*2.471044</f>
        <v>3879.203018016</v>
      </c>
      <c r="K220" s="6">
        <f>'Final (ha)'!K220*2.471044</f>
        <v>3698.1357862896002</v>
      </c>
      <c r="L220" s="6">
        <f>'Final (ha)'!L220*2.471044</f>
        <v>193.92135551000001</v>
      </c>
      <c r="M220" s="6">
        <f>'Final (ha)'!M220*2.471044</f>
        <v>0</v>
      </c>
      <c r="N220" s="6">
        <f>'Final (ha)'!N220*2.471044</f>
        <v>14.610047649999998</v>
      </c>
      <c r="O220" s="6">
        <f>'Final (ha)'!O220*2.471044</f>
        <v>10.3262457716</v>
      </c>
      <c r="P220" s="6">
        <f>'Final (ha)'!P220*2.471044</f>
        <v>12.093536440399999</v>
      </c>
      <c r="Q220" s="6">
        <f>'Final (ha)'!Q220*2.471044</f>
        <v>58.438707973600003</v>
      </c>
      <c r="R220" s="6">
        <f>'Final (ha)'!R220*2.471044</f>
        <v>0</v>
      </c>
      <c r="S220" s="6">
        <f>'Final (ha)'!S220*2.471044</f>
        <v>125.51989233720001</v>
      </c>
      <c r="T220" s="6">
        <f>'Final (ha)'!T220*2.471044</f>
        <v>0.49692694840000001</v>
      </c>
      <c r="U220" s="6">
        <f>'Final (ha)'!U220*2.471044</f>
        <v>0</v>
      </c>
      <c r="V220" s="6">
        <f>'Final (ha)'!V220*2.471044</f>
        <v>0</v>
      </c>
      <c r="W220" s="6">
        <f>'Final (ha)'!W220*2.471044</f>
        <v>0</v>
      </c>
      <c r="X220" s="6">
        <f>'Final (ha)'!X220*2.471044</f>
        <v>48.728987679999996</v>
      </c>
      <c r="Y220" s="6">
        <f>'Final (ha)'!Y220*2.471044</f>
        <v>0.51891924</v>
      </c>
      <c r="Z220" s="6">
        <f>'Final (ha)'!Z220*2.471044</f>
        <v>939.46350021160004</v>
      </c>
      <c r="AA220" s="6">
        <f>'Final (ha)'!AA220*2.471044</f>
        <v>0</v>
      </c>
      <c r="AB220" s="6">
        <f>'Final (ha)'!AB220*2.471044</f>
        <v>0</v>
      </c>
      <c r="AC220" s="6">
        <f>'Final (ha)'!AC220*2.471044</f>
        <v>178.02710629320001</v>
      </c>
      <c r="AD220" s="6">
        <f>'Final (ha)'!AD220*2.471044</f>
        <v>0</v>
      </c>
      <c r="AE220" s="6">
        <f>'Final (ha)'!AE220*2.471044</f>
        <v>0</v>
      </c>
      <c r="AF220" s="6">
        <f>'Final (ha)'!AF220*2.471044</f>
        <v>3.6265041743999999</v>
      </c>
      <c r="AG220" s="6">
        <f>'Final (ha)'!AG220*2.471044</f>
        <v>3909.1545423399998</v>
      </c>
      <c r="AH220" s="6">
        <f>'Final (ha)'!AH220*2.471044</f>
        <v>24.064261993999999</v>
      </c>
      <c r="AI220" s="7"/>
      <c r="AJ220" s="15">
        <f t="shared" si="9"/>
        <v>13096.329338870002</v>
      </c>
      <c r="AK220" s="15">
        <f t="shared" si="10"/>
        <v>9187.1747965300019</v>
      </c>
      <c r="AL220" s="6" t="str">
        <f t="shared" si="11"/>
        <v>FairfieldRaster 2</v>
      </c>
    </row>
    <row r="221" spans="1:38" s="6" customFormat="1" x14ac:dyDescent="0.25">
      <c r="A221" s="6">
        <f>'Final (ha)'!A221</f>
        <v>2040</v>
      </c>
      <c r="B221" s="6" t="str">
        <f>'Final (ha)'!B221</f>
        <v>Raster 2</v>
      </c>
      <c r="C221" s="6" t="str">
        <f>'Final (ha)'!C221</f>
        <v>Fairfield</v>
      </c>
      <c r="D221" s="6" t="str">
        <f>'Final (ha)'!D221</f>
        <v>Housatonic</v>
      </c>
      <c r="E221" s="6" t="str">
        <f>'Final (ha)'!E221</f>
        <v>Fairfield</v>
      </c>
      <c r="F221" s="6" t="str">
        <f>'Final (ha)'!F221</f>
        <v>Fixed</v>
      </c>
      <c r="G221" s="6" t="str">
        <f>'Final (ha)'!G221</f>
        <v>NYS RIM Min</v>
      </c>
      <c r="H221" s="6" t="str">
        <f>'Final (ha)'!H221</f>
        <v>Protect None</v>
      </c>
      <c r="I221" s="6">
        <f>'Final (ha)'!K221</f>
        <v>1492.4021</v>
      </c>
      <c r="J221" s="6">
        <f>'Final (ha)'!J221*2.471044</f>
        <v>3872.2329442052001</v>
      </c>
      <c r="K221" s="6">
        <f>'Final (ha)'!K221*2.471044</f>
        <v>3687.7912547924002</v>
      </c>
      <c r="L221" s="6">
        <f>'Final (ha)'!L221*2.471044</f>
        <v>193.92135551000001</v>
      </c>
      <c r="M221" s="6">
        <f>'Final (ha)'!M221*2.471044</f>
        <v>0</v>
      </c>
      <c r="N221" s="6">
        <f>'Final (ha)'!N221*2.471044</f>
        <v>14.606093979599999</v>
      </c>
      <c r="O221" s="6">
        <f>'Final (ha)'!O221*2.471044</f>
        <v>9.3301679352000004</v>
      </c>
      <c r="P221" s="6">
        <f>'Final (ha)'!P221*2.471044</f>
        <v>18.867656461999999</v>
      </c>
      <c r="Q221" s="6">
        <f>'Final (ha)'!Q221*2.471044</f>
        <v>63.068703116400002</v>
      </c>
      <c r="R221" s="6">
        <f>'Final (ha)'!R221*2.471044</f>
        <v>0</v>
      </c>
      <c r="S221" s="6">
        <f>'Final (ha)'!S221*2.471044</f>
        <v>116.40421102120001</v>
      </c>
      <c r="T221" s="6">
        <f>'Final (ha)'!T221*2.471044</f>
        <v>0.8458383612</v>
      </c>
      <c r="U221" s="6">
        <f>'Final (ha)'!U221*2.471044</f>
        <v>0</v>
      </c>
      <c r="V221" s="6">
        <f>'Final (ha)'!V221*2.471044</f>
        <v>0</v>
      </c>
      <c r="W221" s="6">
        <f>'Final (ha)'!W221*2.471044</f>
        <v>0</v>
      </c>
      <c r="X221" s="6">
        <f>'Final (ha)'!X221*2.471044</f>
        <v>48.537481769999999</v>
      </c>
      <c r="Y221" s="6">
        <f>'Final (ha)'!Y221*2.471044</f>
        <v>0.50038641000000006</v>
      </c>
      <c r="Z221" s="6">
        <f>'Final (ha)'!Z221*2.471044</f>
        <v>948.92932846240012</v>
      </c>
      <c r="AA221" s="6">
        <f>'Final (ha)'!AA221*2.471044</f>
        <v>0</v>
      </c>
      <c r="AB221" s="6">
        <f>'Final (ha)'!AB221*2.471044</f>
        <v>0</v>
      </c>
      <c r="AC221" s="6">
        <f>'Final (ha)'!AC221*2.471044</f>
        <v>177.57515234559997</v>
      </c>
      <c r="AD221" s="6">
        <f>'Final (ha)'!AD221*2.471044</f>
        <v>0</v>
      </c>
      <c r="AE221" s="6">
        <f>'Final (ha)'!AE221*2.471044</f>
        <v>0</v>
      </c>
      <c r="AF221" s="6">
        <f>'Final (ha)'!AF221*2.471044</f>
        <v>3.5296392495999998</v>
      </c>
      <c r="AG221" s="6">
        <f>'Final (ha)'!AG221*2.471044</f>
        <v>3909.1545423399998</v>
      </c>
      <c r="AH221" s="6">
        <f>'Final (ha)'!AH221*2.471044</f>
        <v>31.034335804800001</v>
      </c>
      <c r="AI221" s="7"/>
      <c r="AJ221" s="15">
        <f t="shared" si="9"/>
        <v>13096.3290917656</v>
      </c>
      <c r="AK221" s="15">
        <f t="shared" si="10"/>
        <v>9187.1745494255993</v>
      </c>
      <c r="AL221" s="6" t="str">
        <f t="shared" si="11"/>
        <v>FairfieldRaster 2</v>
      </c>
    </row>
    <row r="222" spans="1:38" s="6" customFormat="1" x14ac:dyDescent="0.25">
      <c r="A222" s="6">
        <f>'Final (ha)'!A222</f>
        <v>2055</v>
      </c>
      <c r="B222" s="6" t="str">
        <f>'Final (ha)'!B222</f>
        <v>Raster 2</v>
      </c>
      <c r="C222" s="6" t="str">
        <f>'Final (ha)'!C222</f>
        <v>Fairfield</v>
      </c>
      <c r="D222" s="6" t="str">
        <f>'Final (ha)'!D222</f>
        <v>Housatonic</v>
      </c>
      <c r="E222" s="6" t="str">
        <f>'Final (ha)'!E222</f>
        <v>Fairfield</v>
      </c>
      <c r="F222" s="6" t="str">
        <f>'Final (ha)'!F222</f>
        <v>Fixed</v>
      </c>
      <c r="G222" s="6" t="str">
        <f>'Final (ha)'!G222</f>
        <v>NYS RIM Min</v>
      </c>
      <c r="H222" s="6" t="str">
        <f>'Final (ha)'!H222</f>
        <v>Protect None</v>
      </c>
      <c r="I222" s="6">
        <f>'Final (ha)'!K222</f>
        <v>1486.4468999999999</v>
      </c>
      <c r="J222" s="6">
        <f>'Final (ha)'!J222*2.471044</f>
        <v>3858.6127967816001</v>
      </c>
      <c r="K222" s="6">
        <f>'Final (ha)'!K222*2.471044</f>
        <v>3673.0756935636</v>
      </c>
      <c r="L222" s="6">
        <f>'Final (ha)'!L222*2.471044</f>
        <v>193.92135551000001</v>
      </c>
      <c r="M222" s="6">
        <f>'Final (ha)'!M222*2.471044</f>
        <v>0</v>
      </c>
      <c r="N222" s="6">
        <f>'Final (ha)'!N222*2.471044</f>
        <v>12.7841932384</v>
      </c>
      <c r="O222" s="6">
        <f>'Final (ha)'!O222*2.471044</f>
        <v>9.0586001996000007</v>
      </c>
      <c r="P222" s="6">
        <f>'Final (ha)'!P222*2.471044</f>
        <v>30.330088264800001</v>
      </c>
      <c r="Q222" s="6">
        <f>'Final (ha)'!Q222*2.471044</f>
        <v>74.574378189200004</v>
      </c>
      <c r="R222" s="6">
        <f>'Final (ha)'!R222*2.471044</f>
        <v>0</v>
      </c>
      <c r="S222" s="6">
        <f>'Final (ha)'!S222*2.471044</f>
        <v>91.944581987199996</v>
      </c>
      <c r="T222" s="6">
        <f>'Final (ha)'!T222*2.471044</f>
        <v>0.76132865639999991</v>
      </c>
      <c r="U222" s="6">
        <f>'Final (ha)'!U222*2.471044</f>
        <v>0</v>
      </c>
      <c r="V222" s="6">
        <f>'Final (ha)'!V222*2.471044</f>
        <v>0</v>
      </c>
      <c r="W222" s="6">
        <f>'Final (ha)'!W222*2.471044</f>
        <v>0</v>
      </c>
      <c r="X222" s="6">
        <f>'Final (ha)'!X222*2.471044</f>
        <v>48.506593719999998</v>
      </c>
      <c r="Y222" s="6">
        <f>'Final (ha)'!Y222*2.471044</f>
        <v>0.3706566</v>
      </c>
      <c r="Z222" s="6">
        <f>'Final (ha)'!Z222*2.471044</f>
        <v>973.81422416879991</v>
      </c>
      <c r="AA222" s="6">
        <f>'Final (ha)'!AA222*2.471044</f>
        <v>0</v>
      </c>
      <c r="AB222" s="6">
        <f>'Final (ha)'!AB222*2.471044</f>
        <v>0</v>
      </c>
      <c r="AC222" s="6">
        <f>'Final (ha)'!AC222*2.471044</f>
        <v>171.4328782748</v>
      </c>
      <c r="AD222" s="6">
        <f>'Final (ha)'!AD222*2.471044</f>
        <v>0</v>
      </c>
      <c r="AE222" s="6">
        <f>'Final (ha)'!AE222*2.471044</f>
        <v>0</v>
      </c>
      <c r="AF222" s="6">
        <f>'Final (ha)'!AF222*2.471044</f>
        <v>3.3329441472000001</v>
      </c>
      <c r="AG222" s="6">
        <f>'Final (ha)'!AG222*2.471044</f>
        <v>3909.1545423399998</v>
      </c>
      <c r="AH222" s="6">
        <f>'Final (ha)'!AH222*2.471044</f>
        <v>44.654483228400004</v>
      </c>
      <c r="AI222" s="7"/>
      <c r="AJ222" s="15">
        <f t="shared" si="9"/>
        <v>13096.329338869999</v>
      </c>
      <c r="AK222" s="15">
        <f t="shared" si="10"/>
        <v>9187.1747965299983</v>
      </c>
      <c r="AL222" s="6" t="str">
        <f t="shared" si="11"/>
        <v>FairfieldRaster 2</v>
      </c>
    </row>
    <row r="223" spans="1:38" s="6" customFormat="1" x14ac:dyDescent="0.25">
      <c r="A223" s="6">
        <f>'Final (ha)'!A223</f>
        <v>2070</v>
      </c>
      <c r="B223" s="6" t="str">
        <f>'Final (ha)'!B223</f>
        <v>Raster 2</v>
      </c>
      <c r="C223" s="6" t="str">
        <f>'Final (ha)'!C223</f>
        <v>Fairfield</v>
      </c>
      <c r="D223" s="6" t="str">
        <f>'Final (ha)'!D223</f>
        <v>Housatonic</v>
      </c>
      <c r="E223" s="6" t="str">
        <f>'Final (ha)'!E223</f>
        <v>Fairfield</v>
      </c>
      <c r="F223" s="6" t="str">
        <f>'Final (ha)'!F223</f>
        <v>Fixed</v>
      </c>
      <c r="G223" s="6" t="str">
        <f>'Final (ha)'!G223</f>
        <v>NYS RIM Min</v>
      </c>
      <c r="H223" s="6" t="str">
        <f>'Final (ha)'!H223</f>
        <v>Protect None</v>
      </c>
      <c r="I223" s="6">
        <f>'Final (ha)'!K223</f>
        <v>1467.3133</v>
      </c>
      <c r="J223" s="6">
        <f>'Final (ha)'!J223*2.471044</f>
        <v>3772.6592609724003</v>
      </c>
      <c r="K223" s="6">
        <f>'Final (ha)'!K223*2.471044</f>
        <v>3625.7957260851999</v>
      </c>
      <c r="L223" s="6">
        <f>'Final (ha)'!L223*2.471044</f>
        <v>193.56181860799998</v>
      </c>
      <c r="M223" s="6">
        <f>'Final (ha)'!M223*2.471044</f>
        <v>0</v>
      </c>
      <c r="N223" s="6">
        <f>'Final (ha)'!N223*2.471044</f>
        <v>10.525659022399999</v>
      </c>
      <c r="O223" s="6">
        <f>'Final (ha)'!O223*2.471044</f>
        <v>6.4864905000000004</v>
      </c>
      <c r="P223" s="6">
        <f>'Final (ha)'!P223*2.471044</f>
        <v>64.359329397600007</v>
      </c>
      <c r="Q223" s="6">
        <f>'Final (ha)'!Q223*2.471044</f>
        <v>120.5209703252</v>
      </c>
      <c r="R223" s="6">
        <f>'Final (ha)'!R223*2.471044</f>
        <v>0</v>
      </c>
      <c r="S223" s="6">
        <f>'Final (ha)'!S223*2.471044</f>
        <v>60.519079917199996</v>
      </c>
      <c r="T223" s="6">
        <f>'Final (ha)'!T223*2.471044</f>
        <v>0.9817457812</v>
      </c>
      <c r="U223" s="6">
        <f>'Final (ha)'!U223*2.471044</f>
        <v>0</v>
      </c>
      <c r="V223" s="6">
        <f>'Final (ha)'!V223*2.471044</f>
        <v>0</v>
      </c>
      <c r="W223" s="6">
        <f>'Final (ha)'!W223*2.471044</f>
        <v>0</v>
      </c>
      <c r="X223" s="6">
        <f>'Final (ha)'!X223*2.471044</f>
        <v>47.03632254</v>
      </c>
      <c r="Y223" s="6">
        <f>'Final (ha)'!Y223*2.471044</f>
        <v>0.31505811</v>
      </c>
      <c r="Z223" s="6">
        <f>'Final (ha)'!Z223*2.471044</f>
        <v>1007.1481135199999</v>
      </c>
      <c r="AA223" s="6">
        <f>'Final (ha)'!AA223*2.471044</f>
        <v>0</v>
      </c>
      <c r="AB223" s="6">
        <f>'Final (ha)'!AB223*2.471044</f>
        <v>0</v>
      </c>
      <c r="AC223" s="6">
        <f>'Final (ha)'!AC223*2.471044</f>
        <v>143.59409657079999</v>
      </c>
      <c r="AD223" s="6">
        <f>'Final (ha)'!AD223*2.471044</f>
        <v>0</v>
      </c>
      <c r="AE223" s="6">
        <f>'Final (ha)'!AE223*2.471044</f>
        <v>0</v>
      </c>
      <c r="AF223" s="6">
        <f>'Final (ha)'!AF223*2.471044</f>
        <v>3.0631061424000001</v>
      </c>
      <c r="AG223" s="6">
        <f>'Final (ha)'!AG223*2.471044</f>
        <v>3909.1545423399998</v>
      </c>
      <c r="AH223" s="6">
        <f>'Final (ha)'!AH223*2.471044</f>
        <v>130.6080190376</v>
      </c>
      <c r="AI223" s="7"/>
      <c r="AJ223" s="15">
        <f t="shared" si="9"/>
        <v>13096.329338869999</v>
      </c>
      <c r="AK223" s="15">
        <f t="shared" si="10"/>
        <v>9187.1747965299983</v>
      </c>
      <c r="AL223" s="6" t="str">
        <f t="shared" si="11"/>
        <v>FairfieldRaster 2</v>
      </c>
    </row>
    <row r="224" spans="1:38" s="6" customFormat="1" x14ac:dyDescent="0.25">
      <c r="A224" s="6">
        <f>'Final (ha)'!A224</f>
        <v>2085</v>
      </c>
      <c r="B224" s="6" t="str">
        <f>'Final (ha)'!B224</f>
        <v>Raster 2</v>
      </c>
      <c r="C224" s="6" t="str">
        <f>'Final (ha)'!C224</f>
        <v>Fairfield</v>
      </c>
      <c r="D224" s="6" t="str">
        <f>'Final (ha)'!D224</f>
        <v>Housatonic</v>
      </c>
      <c r="E224" s="6" t="str">
        <f>'Final (ha)'!E224</f>
        <v>Fairfield</v>
      </c>
      <c r="F224" s="6" t="str">
        <f>'Final (ha)'!F224</f>
        <v>Fixed</v>
      </c>
      <c r="G224" s="6" t="str">
        <f>'Final (ha)'!G224</f>
        <v>NYS RIM Min</v>
      </c>
      <c r="H224" s="6" t="str">
        <f>'Final (ha)'!H224</f>
        <v>Protect None</v>
      </c>
      <c r="I224" s="6">
        <f>'Final (ha)'!K224</f>
        <v>1452.7273</v>
      </c>
      <c r="J224" s="6">
        <f>'Final (ha)'!J224*2.471044</f>
        <v>3721.6035382619998</v>
      </c>
      <c r="K224" s="6">
        <f>'Final (ha)'!K224*2.471044</f>
        <v>3589.7530783012003</v>
      </c>
      <c r="L224" s="6">
        <f>'Final (ha)'!L224*2.471044</f>
        <v>193.52351742600001</v>
      </c>
      <c r="M224" s="6">
        <f>'Final (ha)'!M224*2.471044</f>
        <v>0</v>
      </c>
      <c r="N224" s="6">
        <f>'Final (ha)'!N224*2.471044</f>
        <v>9.8461219224000001</v>
      </c>
      <c r="O224" s="6">
        <f>'Final (ha)'!O224*2.471044</f>
        <v>5.5544127031999997</v>
      </c>
      <c r="P224" s="6">
        <f>'Final (ha)'!P224*2.471044</f>
        <v>60.1573190756</v>
      </c>
      <c r="Q224" s="6">
        <f>'Final (ha)'!Q224*2.471044</f>
        <v>224.65298842479999</v>
      </c>
      <c r="R224" s="6">
        <f>'Final (ha)'!R224*2.471044</f>
        <v>0</v>
      </c>
      <c r="S224" s="6">
        <f>'Final (ha)'!S224*2.471044</f>
        <v>51.959630605599997</v>
      </c>
      <c r="T224" s="6">
        <f>'Final (ha)'!T224*2.471044</f>
        <v>1.8752752916000002</v>
      </c>
      <c r="U224" s="6">
        <f>'Final (ha)'!U224*2.471044</f>
        <v>0</v>
      </c>
      <c r="V224" s="6">
        <f>'Final (ha)'!V224*2.471044</f>
        <v>0</v>
      </c>
      <c r="W224" s="6">
        <f>'Final (ha)'!W224*2.471044</f>
        <v>0</v>
      </c>
      <c r="X224" s="6">
        <f>'Final (ha)'!X224*2.471044</f>
        <v>45.856399030000006</v>
      </c>
      <c r="Y224" s="6">
        <f>'Final (ha)'!Y224*2.471044</f>
        <v>0.16061786</v>
      </c>
      <c r="Z224" s="6">
        <f>'Final (ha)'!Z224*2.471044</f>
        <v>1017.4600272364</v>
      </c>
      <c r="AA224" s="6">
        <f>'Final (ha)'!AA224*2.471044</f>
        <v>0</v>
      </c>
      <c r="AB224" s="6">
        <f>'Final (ha)'!AB224*2.471044</f>
        <v>0</v>
      </c>
      <c r="AC224" s="6">
        <f>'Final (ha)'!AC224*2.471044</f>
        <v>80.290150065600002</v>
      </c>
      <c r="AD224" s="6">
        <f>'Final (ha)'!AD224*2.471044</f>
        <v>0</v>
      </c>
      <c r="AE224" s="6">
        <f>'Final (ha)'!AE224*2.471044</f>
        <v>0</v>
      </c>
      <c r="AF224" s="6">
        <f>'Final (ha)'!AF224*2.471044</f>
        <v>2.8177314732000003</v>
      </c>
      <c r="AG224" s="6">
        <f>'Final (ha)'!AG224*2.471044</f>
        <v>3909.1545423399998</v>
      </c>
      <c r="AH224" s="6">
        <f>'Final (ha)'!AH224*2.471044</f>
        <v>181.66374174799998</v>
      </c>
      <c r="AI224" s="7"/>
      <c r="AJ224" s="15">
        <f t="shared" si="9"/>
        <v>13096.3290917656</v>
      </c>
      <c r="AK224" s="15">
        <f t="shared" si="10"/>
        <v>9187.1745494255993</v>
      </c>
      <c r="AL224" s="6" t="str">
        <f t="shared" si="11"/>
        <v>FairfieldRaster 2</v>
      </c>
    </row>
    <row r="225" spans="1:38" s="6" customFormat="1" x14ac:dyDescent="0.25">
      <c r="A225" s="6">
        <f>'Final (ha)'!A225</f>
        <v>2100</v>
      </c>
      <c r="B225" s="6" t="str">
        <f>'Final (ha)'!B225</f>
        <v>Raster 2</v>
      </c>
      <c r="C225" s="6" t="str">
        <f>'Final (ha)'!C225</f>
        <v>Fairfield</v>
      </c>
      <c r="D225" s="6" t="str">
        <f>'Final (ha)'!D225</f>
        <v>Housatonic</v>
      </c>
      <c r="E225" s="6" t="str">
        <f>'Final (ha)'!E225</f>
        <v>Fairfield</v>
      </c>
      <c r="F225" s="6" t="str">
        <f>'Final (ha)'!F225</f>
        <v>Fixed</v>
      </c>
      <c r="G225" s="6" t="str">
        <f>'Final (ha)'!G225</f>
        <v>NYS RIM Min</v>
      </c>
      <c r="H225" s="6" t="str">
        <f>'Final (ha)'!H225</f>
        <v>Protect None</v>
      </c>
      <c r="I225" s="6">
        <f>'Final (ha)'!K225</f>
        <v>1439.5690999999999</v>
      </c>
      <c r="J225" s="6">
        <f>'Final (ha)'!J225*2.471044</f>
        <v>3670.0748577300001</v>
      </c>
      <c r="K225" s="6">
        <f>'Final (ha)'!K225*2.471044</f>
        <v>3557.2385871403999</v>
      </c>
      <c r="L225" s="6">
        <f>'Final (ha)'!L225*2.471044</f>
        <v>193.516104294</v>
      </c>
      <c r="M225" s="6">
        <f>'Final (ha)'!M225*2.471044</f>
        <v>0</v>
      </c>
      <c r="N225" s="6">
        <f>'Final (ha)'!N225*2.471044</f>
        <v>9.5802375879999992</v>
      </c>
      <c r="O225" s="6">
        <f>'Final (ha)'!O225*2.471044</f>
        <v>4.1187361392000001</v>
      </c>
      <c r="P225" s="6">
        <f>'Final (ha)'!P225*2.471044</f>
        <v>59.3616429076</v>
      </c>
      <c r="Q225" s="6">
        <f>'Final (ha)'!Q225*2.471044</f>
        <v>296.42149615199997</v>
      </c>
      <c r="R225" s="6">
        <f>'Final (ha)'!R225*2.471044</f>
        <v>0</v>
      </c>
      <c r="S225" s="6">
        <f>'Final (ha)'!S225*2.471044</f>
        <v>42.5869607136</v>
      </c>
      <c r="T225" s="6">
        <f>'Final (ha)'!T225*2.471044</f>
        <v>3.4317859072000001</v>
      </c>
      <c r="U225" s="6">
        <f>'Final (ha)'!U225*2.471044</f>
        <v>0</v>
      </c>
      <c r="V225" s="6">
        <f>'Final (ha)'!V225*2.471044</f>
        <v>0</v>
      </c>
      <c r="W225" s="6">
        <f>'Final (ha)'!W225*2.471044</f>
        <v>0</v>
      </c>
      <c r="X225" s="6">
        <f>'Final (ha)'!X225*2.471044</f>
        <v>44.948290360000001</v>
      </c>
      <c r="Y225" s="6">
        <f>'Final (ha)'!Y225*2.471044</f>
        <v>5.559849E-2</v>
      </c>
      <c r="Z225" s="6">
        <f>'Final (ha)'!Z225*2.471044</f>
        <v>1028.364497304</v>
      </c>
      <c r="AA225" s="6">
        <f>'Final (ha)'!AA225*2.471044</f>
        <v>0</v>
      </c>
      <c r="AB225" s="6">
        <f>'Final (ha)'!AB225*2.471044</f>
        <v>0</v>
      </c>
      <c r="AC225" s="6">
        <f>'Final (ha)'!AC225*2.471044</f>
        <v>41.693678307600003</v>
      </c>
      <c r="AD225" s="6">
        <f>'Final (ha)'!AD225*2.471044</f>
        <v>0</v>
      </c>
      <c r="AE225" s="6">
        <f>'Final (ha)'!AE225*2.471044</f>
        <v>0</v>
      </c>
      <c r="AF225" s="6">
        <f>'Final (ha)'!AF225*2.471044</f>
        <v>2.5901483208</v>
      </c>
      <c r="AG225" s="6">
        <f>'Final (ha)'!AG225*2.471044</f>
        <v>3909.1545423399998</v>
      </c>
      <c r="AH225" s="6">
        <f>'Final (ha)'!AH225*2.471044</f>
        <v>233.19242228000002</v>
      </c>
      <c r="AI225" s="7"/>
      <c r="AJ225" s="15">
        <f t="shared" si="9"/>
        <v>13096.329585974403</v>
      </c>
      <c r="AK225" s="15">
        <f t="shared" si="10"/>
        <v>9187.1750436344028</v>
      </c>
      <c r="AL225" s="6" t="str">
        <f t="shared" si="11"/>
        <v>FairfieldRaster 2</v>
      </c>
    </row>
    <row r="226" spans="1:38" s="6" customFormat="1" x14ac:dyDescent="0.25">
      <c r="A226" s="6">
        <f>'Final (ha)'!A226</f>
        <v>0</v>
      </c>
      <c r="B226" s="6" t="str">
        <f>'Final (ha)'!B226</f>
        <v>Raster 3</v>
      </c>
      <c r="C226" s="6" t="str">
        <f>'Final (ha)'!C226</f>
        <v>Fairfield</v>
      </c>
      <c r="D226" s="6" t="str">
        <f>'Final (ha)'!D226</f>
        <v>Housatonic</v>
      </c>
      <c r="E226" s="6">
        <f>'Final (ha)'!E226</f>
        <v>0</v>
      </c>
      <c r="F226" s="6" t="str">
        <f>'Final (ha)'!F226</f>
        <v>Fixed</v>
      </c>
      <c r="G226" s="6" t="str">
        <f>'Final (ha)'!G226</f>
        <v>NYS RIM Min</v>
      </c>
      <c r="H226" s="6" t="str">
        <f>'Final (ha)'!H226</f>
        <v>Protect None</v>
      </c>
      <c r="I226" s="6">
        <f>'Final (ha)'!K226</f>
        <v>1029.9725000000001</v>
      </c>
      <c r="J226" s="6">
        <f>'Final (ha)'!J226*2.471044</f>
        <v>2680.6008864200003</v>
      </c>
      <c r="K226" s="6">
        <f>'Final (ha)'!K226*2.471044</f>
        <v>2545.1073662900003</v>
      </c>
      <c r="L226" s="6">
        <f>'Final (ha)'!L226*2.471044</f>
        <v>120.78463072000001</v>
      </c>
      <c r="M226" s="6">
        <f>'Final (ha)'!M226*2.471044</f>
        <v>0</v>
      </c>
      <c r="N226" s="6">
        <f>'Final (ha)'!N226*2.471044</f>
        <v>23.190747940000001</v>
      </c>
      <c r="O226" s="6">
        <f>'Final (ha)'!O226*2.471044</f>
        <v>19.607734139999998</v>
      </c>
      <c r="P226" s="6">
        <f>'Final (ha)'!P226*2.471044</f>
        <v>43.570683330000001</v>
      </c>
      <c r="Q226" s="6">
        <f>'Final (ha)'!Q226*2.471044</f>
        <v>208.36460769000001</v>
      </c>
      <c r="R226" s="6">
        <f>'Final (ha)'!R226*2.471044</f>
        <v>0</v>
      </c>
      <c r="S226" s="6">
        <f>'Final (ha)'!S226*2.471044</f>
        <v>182.72752619000002</v>
      </c>
      <c r="T226" s="6">
        <f>'Final (ha)'!T226*2.471044</f>
        <v>0</v>
      </c>
      <c r="U226" s="6">
        <f>'Final (ha)'!U226*2.471044</f>
        <v>0</v>
      </c>
      <c r="V226" s="6">
        <f>'Final (ha)'!V226*2.471044</f>
        <v>0</v>
      </c>
      <c r="W226" s="6">
        <f>'Final (ha)'!W226*2.471044</f>
        <v>0</v>
      </c>
      <c r="X226" s="6">
        <f>'Final (ha)'!X226*2.471044</f>
        <v>44.15137867</v>
      </c>
      <c r="Y226" s="6">
        <f>'Final (ha)'!Y226*2.471044</f>
        <v>0</v>
      </c>
      <c r="Z226" s="6">
        <f>'Final (ha)'!Z226*2.471044</f>
        <v>4851.0918046999996</v>
      </c>
      <c r="AA226" s="6">
        <f>'Final (ha)'!AA226*2.471044</f>
        <v>0</v>
      </c>
      <c r="AB226" s="6">
        <f>'Final (ha)'!AB226*2.471044</f>
        <v>0</v>
      </c>
      <c r="AC226" s="6">
        <f>'Final (ha)'!AC226*2.471044</f>
        <v>529.77947838</v>
      </c>
      <c r="AD226" s="6">
        <f>'Final (ha)'!AD226*2.471044</f>
        <v>0</v>
      </c>
      <c r="AE226" s="6">
        <f>'Final (ha)'!AE226*2.471044</f>
        <v>0</v>
      </c>
      <c r="AF226" s="6">
        <f>'Final (ha)'!AF226*2.471044</f>
        <v>4.5220105200000003</v>
      </c>
      <c r="AG226" s="6">
        <f>'Final (ha)'!AG226*2.471044</f>
        <v>349.5909499</v>
      </c>
      <c r="AH226" s="6">
        <f>'Final (ha)'!AH226*2.471044</f>
        <v>0</v>
      </c>
      <c r="AI226" s="7"/>
      <c r="AJ226" s="15">
        <f t="shared" si="9"/>
        <v>11603.089804890002</v>
      </c>
      <c r="AK226" s="15">
        <f t="shared" si="10"/>
        <v>11253.498854990001</v>
      </c>
      <c r="AL226" s="6" t="str">
        <f t="shared" si="11"/>
        <v>FairfieldRaster 3</v>
      </c>
    </row>
    <row r="227" spans="1:38" s="6" customFormat="1" x14ac:dyDescent="0.25">
      <c r="A227" s="6">
        <f>'Final (ha)'!A227</f>
        <v>2010</v>
      </c>
      <c r="B227" s="6" t="str">
        <f>'Final (ha)'!B227</f>
        <v>Raster 3</v>
      </c>
      <c r="C227" s="6" t="str">
        <f>'Final (ha)'!C227</f>
        <v>Fairfield</v>
      </c>
      <c r="D227" s="6" t="str">
        <f>'Final (ha)'!D227</f>
        <v>Housatonic</v>
      </c>
      <c r="E227" s="6">
        <f>'Final (ha)'!E227</f>
        <v>0</v>
      </c>
      <c r="F227" s="6" t="str">
        <f>'Final (ha)'!F227</f>
        <v>Fixed</v>
      </c>
      <c r="G227" s="6" t="str">
        <f>'Final (ha)'!G227</f>
        <v>NYS RIM Min</v>
      </c>
      <c r="H227" s="6" t="str">
        <f>'Final (ha)'!H227</f>
        <v>Protect None</v>
      </c>
      <c r="I227" s="6">
        <f>'Final (ha)'!K227</f>
        <v>1015.7122000000001</v>
      </c>
      <c r="J227" s="6">
        <f>'Final (ha)'!J227*2.471044</f>
        <v>2670.2138529660001</v>
      </c>
      <c r="K227" s="6">
        <f>'Final (ha)'!K227*2.471044</f>
        <v>2509.8695375368002</v>
      </c>
      <c r="L227" s="6">
        <f>'Final (ha)'!L227*2.471044</f>
        <v>120.78463072000001</v>
      </c>
      <c r="M227" s="6">
        <f>'Final (ha)'!M227*2.471044</f>
        <v>0</v>
      </c>
      <c r="N227" s="6">
        <f>'Final (ha)'!N227*2.471044</f>
        <v>21.177094184400001</v>
      </c>
      <c r="O227" s="6">
        <f>'Final (ha)'!O227*2.471044</f>
        <v>19.111054295999999</v>
      </c>
      <c r="P227" s="6">
        <f>'Final (ha)'!P227*2.471044</f>
        <v>55.465053624000006</v>
      </c>
      <c r="Q227" s="6">
        <f>'Final (ha)'!Q227*2.471044</f>
        <v>280.36662907520002</v>
      </c>
      <c r="R227" s="6">
        <f>'Final (ha)'!R227*2.471044</f>
        <v>0</v>
      </c>
      <c r="S227" s="6">
        <f>'Final (ha)'!S227*2.471044</f>
        <v>182.37910898600001</v>
      </c>
      <c r="T227" s="6">
        <f>'Final (ha)'!T227*2.471044</f>
        <v>10.103604707200001</v>
      </c>
      <c r="U227" s="6">
        <f>'Final (ha)'!U227*2.471044</f>
        <v>0</v>
      </c>
      <c r="V227" s="6">
        <f>'Final (ha)'!V227*2.471044</f>
        <v>0</v>
      </c>
      <c r="W227" s="6">
        <f>'Final (ha)'!W227*2.471044</f>
        <v>0</v>
      </c>
      <c r="X227" s="6">
        <f>'Final (ha)'!X227*2.471044</f>
        <v>44.015471249999997</v>
      </c>
      <c r="Y227" s="6">
        <f>'Final (ha)'!Y227*2.471044</f>
        <v>0</v>
      </c>
      <c r="Z227" s="6">
        <f>'Final (ha)'!Z227*2.471044</f>
        <v>4851.5761293240002</v>
      </c>
      <c r="AA227" s="6">
        <f>'Final (ha)'!AA227*2.471044</f>
        <v>0</v>
      </c>
      <c r="AB227" s="6">
        <f>'Final (ha)'!AB227*2.471044</f>
        <v>0</v>
      </c>
      <c r="AC227" s="6">
        <f>'Final (ha)'!AC227*2.471044</f>
        <v>473.72211550920002</v>
      </c>
      <c r="AD227" s="6">
        <f>'Final (ha)'!AD227*2.471044</f>
        <v>0</v>
      </c>
      <c r="AE227" s="6">
        <f>'Final (ha)'!AE227*2.471044</f>
        <v>0</v>
      </c>
      <c r="AF227" s="6">
        <f>'Final (ha)'!AF227*2.471044</f>
        <v>4.3272922528000004</v>
      </c>
      <c r="AG227" s="6">
        <f>'Final (ha)'!AG227*2.471044</f>
        <v>349.5909499</v>
      </c>
      <c r="AH227" s="6">
        <f>'Final (ha)'!AH227*2.471044</f>
        <v>10.387033454000001</v>
      </c>
      <c r="AI227" s="7"/>
      <c r="AJ227" s="15">
        <f t="shared" si="9"/>
        <v>11603.089557785599</v>
      </c>
      <c r="AK227" s="15">
        <f t="shared" si="10"/>
        <v>11253.498607885598</v>
      </c>
      <c r="AL227" s="6" t="str">
        <f t="shared" si="11"/>
        <v>FairfieldRaster 3</v>
      </c>
    </row>
    <row r="228" spans="1:38" s="6" customFormat="1" x14ac:dyDescent="0.25">
      <c r="A228" s="6">
        <f>'Final (ha)'!A228</f>
        <v>2025</v>
      </c>
      <c r="B228" s="6" t="str">
        <f>'Final (ha)'!B228</f>
        <v>Raster 3</v>
      </c>
      <c r="C228" s="6" t="str">
        <f>'Final (ha)'!C228</f>
        <v>Fairfield</v>
      </c>
      <c r="D228" s="6" t="str">
        <f>'Final (ha)'!D228</f>
        <v>Housatonic</v>
      </c>
      <c r="E228" s="6">
        <f>'Final (ha)'!E228</f>
        <v>0</v>
      </c>
      <c r="F228" s="6" t="str">
        <f>'Final (ha)'!F228</f>
        <v>Fixed</v>
      </c>
      <c r="G228" s="6" t="str">
        <f>'Final (ha)'!G228</f>
        <v>NYS RIM Min</v>
      </c>
      <c r="H228" s="6" t="str">
        <f>'Final (ha)'!H228</f>
        <v>Protect None</v>
      </c>
      <c r="I228" s="6">
        <f>'Final (ha)'!K228</f>
        <v>1014.8491</v>
      </c>
      <c r="J228" s="6">
        <f>'Final (ha)'!J228*2.471044</f>
        <v>2667.5139902916003</v>
      </c>
      <c r="K228" s="6">
        <f>'Final (ha)'!K228*2.471044</f>
        <v>2507.7367794604002</v>
      </c>
      <c r="L228" s="6">
        <f>'Final (ha)'!L228*2.471044</f>
        <v>120.78463072000001</v>
      </c>
      <c r="M228" s="6">
        <f>'Final (ha)'!M228*2.471044</f>
        <v>0</v>
      </c>
      <c r="N228" s="6">
        <f>'Final (ha)'!N228*2.471044</f>
        <v>21.164491859999998</v>
      </c>
      <c r="O228" s="6">
        <f>'Final (ha)'!O228*2.471044</f>
        <v>19.037911393599998</v>
      </c>
      <c r="P228" s="6">
        <f>'Final (ha)'!P228*2.471044</f>
        <v>31.920699287599998</v>
      </c>
      <c r="Q228" s="6">
        <f>'Final (ha)'!Q228*2.471044</f>
        <v>310.04979802080004</v>
      </c>
      <c r="R228" s="6">
        <f>'Final (ha)'!R228*2.471044</f>
        <v>0</v>
      </c>
      <c r="S228" s="6">
        <f>'Final (ha)'!S228*2.471044</f>
        <v>181.81521674519999</v>
      </c>
      <c r="T228" s="6">
        <f>'Final (ha)'!T228*2.471044</f>
        <v>11.7910806548</v>
      </c>
      <c r="U228" s="6">
        <f>'Final (ha)'!U228*2.471044</f>
        <v>0</v>
      </c>
      <c r="V228" s="6">
        <f>'Final (ha)'!V228*2.471044</f>
        <v>0</v>
      </c>
      <c r="W228" s="6">
        <f>'Final (ha)'!W228*2.471044</f>
        <v>0</v>
      </c>
      <c r="X228" s="6">
        <f>'Final (ha)'!X228*2.471044</f>
        <v>44.015471249999997</v>
      </c>
      <c r="Y228" s="6">
        <f>'Final (ha)'!Y228*2.471044</f>
        <v>0</v>
      </c>
      <c r="Z228" s="6">
        <f>'Final (ha)'!Z228*2.471044</f>
        <v>4852.4911569172</v>
      </c>
      <c r="AA228" s="6">
        <f>'Final (ha)'!AA228*2.471044</f>
        <v>0</v>
      </c>
      <c r="AB228" s="6">
        <f>'Final (ha)'!AB228*2.471044</f>
        <v>0</v>
      </c>
      <c r="AC228" s="6">
        <f>'Final (ha)'!AC228*2.471044</f>
        <v>468.0241351496</v>
      </c>
      <c r="AD228" s="6">
        <f>'Final (ha)'!AD228*2.471044</f>
        <v>0</v>
      </c>
      <c r="AE228" s="6">
        <f>'Final (ha)'!AE228*2.471044</f>
        <v>0</v>
      </c>
      <c r="AF228" s="6">
        <f>'Final (ha)'!AF228*2.471044</f>
        <v>4.0665971108000001</v>
      </c>
      <c r="AG228" s="6">
        <f>'Final (ha)'!AG228*2.471044</f>
        <v>349.5909499</v>
      </c>
      <c r="AH228" s="6">
        <f>'Final (ha)'!AH228*2.471044</f>
        <v>13.086896128399999</v>
      </c>
      <c r="AI228" s="7"/>
      <c r="AJ228" s="15">
        <f t="shared" si="9"/>
        <v>11603.08980489</v>
      </c>
      <c r="AK228" s="15">
        <f t="shared" si="10"/>
        <v>11253.498854989999</v>
      </c>
      <c r="AL228" s="6" t="str">
        <f t="shared" si="11"/>
        <v>FairfieldRaster 3</v>
      </c>
    </row>
    <row r="229" spans="1:38" s="6" customFormat="1" x14ac:dyDescent="0.25">
      <c r="A229" s="6">
        <f>'Final (ha)'!A229</f>
        <v>2040</v>
      </c>
      <c r="B229" s="6" t="str">
        <f>'Final (ha)'!B229</f>
        <v>Raster 3</v>
      </c>
      <c r="C229" s="6" t="str">
        <f>'Final (ha)'!C229</f>
        <v>Fairfield</v>
      </c>
      <c r="D229" s="6" t="str">
        <f>'Final (ha)'!D229</f>
        <v>Housatonic</v>
      </c>
      <c r="E229" s="6">
        <f>'Final (ha)'!E229</f>
        <v>0</v>
      </c>
      <c r="F229" s="6" t="str">
        <f>'Final (ha)'!F229</f>
        <v>Fixed</v>
      </c>
      <c r="G229" s="6" t="str">
        <f>'Final (ha)'!G229</f>
        <v>NYS RIM Min</v>
      </c>
      <c r="H229" s="6" t="str">
        <f>'Final (ha)'!H229</f>
        <v>Protect None</v>
      </c>
      <c r="I229" s="6">
        <f>'Final (ha)'!K229</f>
        <v>1009.7424999999999</v>
      </c>
      <c r="J229" s="6">
        <f>'Final (ha)'!J229*2.471044</f>
        <v>2660.5678856075997</v>
      </c>
      <c r="K229" s="6">
        <f>'Final (ha)'!K229*2.471044</f>
        <v>2495.1181461699998</v>
      </c>
      <c r="L229" s="6">
        <f>'Final (ha)'!L229*2.471044</f>
        <v>120.78463072000001</v>
      </c>
      <c r="M229" s="6">
        <f>'Final (ha)'!M229*2.471044</f>
        <v>0</v>
      </c>
      <c r="N229" s="6">
        <f>'Final (ha)'!N229*2.471044</f>
        <v>19.168876725600001</v>
      </c>
      <c r="O229" s="6">
        <f>'Final (ha)'!O229*2.471044</f>
        <v>17.661045676800001</v>
      </c>
      <c r="P229" s="6">
        <f>'Final (ha)'!P229*2.471044</f>
        <v>38.8591437352</v>
      </c>
      <c r="Q229" s="6">
        <f>'Final (ha)'!Q229*2.471044</f>
        <v>329.67655919959998</v>
      </c>
      <c r="R229" s="6">
        <f>'Final (ha)'!R229*2.471044</f>
        <v>0</v>
      </c>
      <c r="S229" s="6">
        <f>'Final (ha)'!S229*2.471044</f>
        <v>174.51204620319999</v>
      </c>
      <c r="T229" s="6">
        <f>'Final (ha)'!T229*2.471044</f>
        <v>19.1273631864</v>
      </c>
      <c r="U229" s="6">
        <f>'Final (ha)'!U229*2.471044</f>
        <v>0</v>
      </c>
      <c r="V229" s="6">
        <f>'Final (ha)'!V229*2.471044</f>
        <v>0</v>
      </c>
      <c r="W229" s="6">
        <f>'Final (ha)'!W229*2.471044</f>
        <v>0</v>
      </c>
      <c r="X229" s="6">
        <f>'Final (ha)'!X229*2.471044</f>
        <v>44.015471249999997</v>
      </c>
      <c r="Y229" s="6">
        <f>'Final (ha)'!Y229*2.471044</f>
        <v>0</v>
      </c>
      <c r="Z229" s="6">
        <f>'Final (ha)'!Z229*2.471044</f>
        <v>4860.4570614599997</v>
      </c>
      <c r="AA229" s="6">
        <f>'Final (ha)'!AA229*2.471044</f>
        <v>0</v>
      </c>
      <c r="AB229" s="6">
        <f>'Final (ha)'!AB229*2.471044</f>
        <v>0</v>
      </c>
      <c r="AC229" s="6">
        <f>'Final (ha)'!AC229*2.471044</f>
        <v>449.53430131520003</v>
      </c>
      <c r="AD229" s="6">
        <f>'Final (ha)'!AD229*2.471044</f>
        <v>0</v>
      </c>
      <c r="AE229" s="6">
        <f>'Final (ha)'!AE229*2.471044</f>
        <v>0</v>
      </c>
      <c r="AF229" s="6">
        <f>'Final (ha)'!AF229*2.471044</f>
        <v>3.9833229280000002</v>
      </c>
      <c r="AG229" s="6">
        <f>'Final (ha)'!AG229*2.471044</f>
        <v>349.5909499</v>
      </c>
      <c r="AH229" s="6">
        <f>'Final (ha)'!AH229*2.471044</f>
        <v>20.033000812400001</v>
      </c>
      <c r="AI229" s="7"/>
      <c r="AJ229" s="15">
        <f t="shared" si="9"/>
        <v>11603.089804889998</v>
      </c>
      <c r="AK229" s="15">
        <f t="shared" si="10"/>
        <v>11253.498854989997</v>
      </c>
      <c r="AL229" s="6" t="str">
        <f t="shared" si="11"/>
        <v>FairfieldRaster 3</v>
      </c>
    </row>
    <row r="230" spans="1:38" s="6" customFormat="1" x14ac:dyDescent="0.25">
      <c r="A230" s="6">
        <f>'Final (ha)'!A230</f>
        <v>2055</v>
      </c>
      <c r="B230" s="6" t="str">
        <f>'Final (ha)'!B230</f>
        <v>Raster 3</v>
      </c>
      <c r="C230" s="6" t="str">
        <f>'Final (ha)'!C230</f>
        <v>Fairfield</v>
      </c>
      <c r="D230" s="6" t="str">
        <f>'Final (ha)'!D230</f>
        <v>Housatonic</v>
      </c>
      <c r="E230" s="6">
        <f>'Final (ha)'!E230</f>
        <v>0</v>
      </c>
      <c r="F230" s="6" t="str">
        <f>'Final (ha)'!F230</f>
        <v>Fixed</v>
      </c>
      <c r="G230" s="6" t="str">
        <f>'Final (ha)'!G230</f>
        <v>NYS RIM Min</v>
      </c>
      <c r="H230" s="6" t="str">
        <f>'Final (ha)'!H230</f>
        <v>Protect None</v>
      </c>
      <c r="I230" s="6">
        <f>'Final (ha)'!K230</f>
        <v>1005.1641</v>
      </c>
      <c r="J230" s="6">
        <f>'Final (ha)'!J230*2.471044</f>
        <v>2652.737394276</v>
      </c>
      <c r="K230" s="6">
        <f>'Final (ha)'!K230*2.471044</f>
        <v>2483.8047183203998</v>
      </c>
      <c r="L230" s="6">
        <f>'Final (ha)'!L230*2.471044</f>
        <v>120.78463072000001</v>
      </c>
      <c r="M230" s="6">
        <f>'Final (ha)'!M230*2.471044</f>
        <v>0</v>
      </c>
      <c r="N230" s="6">
        <f>'Final (ha)'!N230*2.471044</f>
        <v>17.598528263599999</v>
      </c>
      <c r="O230" s="6">
        <f>'Final (ha)'!O230*2.471044</f>
        <v>17.505369904800002</v>
      </c>
      <c r="P230" s="6">
        <f>'Final (ha)'!P230*2.471044</f>
        <v>43.295409028400002</v>
      </c>
      <c r="Q230" s="6">
        <f>'Final (ha)'!Q230*2.471044</f>
        <v>364.81010989599997</v>
      </c>
      <c r="R230" s="6">
        <f>'Final (ha)'!R230*2.471044</f>
        <v>0</v>
      </c>
      <c r="S230" s="6">
        <f>'Final (ha)'!S230*2.471044</f>
        <v>162.1768416596</v>
      </c>
      <c r="T230" s="6">
        <f>'Final (ha)'!T230*2.471044</f>
        <v>30.510721581200002</v>
      </c>
      <c r="U230" s="6">
        <f>'Final (ha)'!U230*2.471044</f>
        <v>0</v>
      </c>
      <c r="V230" s="6">
        <f>'Final (ha)'!V230*2.471044</f>
        <v>0</v>
      </c>
      <c r="W230" s="6">
        <f>'Final (ha)'!W230*2.471044</f>
        <v>0</v>
      </c>
      <c r="X230" s="6">
        <f>'Final (ha)'!X230*2.471044</f>
        <v>42.341338940000007</v>
      </c>
      <c r="Y230" s="6">
        <f>'Final (ha)'!Y230*2.471044</f>
        <v>0</v>
      </c>
      <c r="Z230" s="6">
        <f>'Final (ha)'!Z230*2.471044</f>
        <v>4876.2608704663999</v>
      </c>
      <c r="AA230" s="6">
        <f>'Final (ha)'!AA230*2.471044</f>
        <v>0</v>
      </c>
      <c r="AB230" s="6">
        <f>'Final (ha)'!AB230*2.471044</f>
        <v>0</v>
      </c>
      <c r="AC230" s="6">
        <f>'Final (ha)'!AC230*2.471044</f>
        <v>410.31314963399996</v>
      </c>
      <c r="AD230" s="6">
        <f>'Final (ha)'!AD230*2.471044</f>
        <v>0</v>
      </c>
      <c r="AE230" s="6">
        <f>'Final (ha)'!AE230*2.471044</f>
        <v>0</v>
      </c>
      <c r="AF230" s="6">
        <f>'Final (ha)'!AF230*2.471044</f>
        <v>3.4960330512</v>
      </c>
      <c r="AG230" s="6">
        <f>'Final (ha)'!AG230*2.471044</f>
        <v>349.5909499</v>
      </c>
      <c r="AH230" s="6">
        <f>'Final (ha)'!AH230*2.471044</f>
        <v>27.863492143999999</v>
      </c>
      <c r="AI230" s="7"/>
      <c r="AJ230" s="15">
        <f t="shared" si="9"/>
        <v>11603.089557785601</v>
      </c>
      <c r="AK230" s="15">
        <f t="shared" si="10"/>
        <v>11253.4986078856</v>
      </c>
      <c r="AL230" s="6" t="str">
        <f t="shared" si="11"/>
        <v>FairfieldRaster 3</v>
      </c>
    </row>
    <row r="231" spans="1:38" s="6" customFormat="1" x14ac:dyDescent="0.25">
      <c r="A231" s="6">
        <f>'Final (ha)'!A231</f>
        <v>2070</v>
      </c>
      <c r="B231" s="6" t="str">
        <f>'Final (ha)'!B231</f>
        <v>Raster 3</v>
      </c>
      <c r="C231" s="6" t="str">
        <f>'Final (ha)'!C231</f>
        <v>Fairfield</v>
      </c>
      <c r="D231" s="6" t="str">
        <f>'Final (ha)'!D231</f>
        <v>Housatonic</v>
      </c>
      <c r="E231" s="6">
        <f>'Final (ha)'!E231</f>
        <v>0</v>
      </c>
      <c r="F231" s="6" t="str">
        <f>'Final (ha)'!F231</f>
        <v>Fixed</v>
      </c>
      <c r="G231" s="6" t="str">
        <f>'Final (ha)'!G231</f>
        <v>NYS RIM Min</v>
      </c>
      <c r="H231" s="6" t="str">
        <f>'Final (ha)'!H231</f>
        <v>Protect None</v>
      </c>
      <c r="I231" s="6">
        <f>'Final (ha)'!K231</f>
        <v>995.19749999999999</v>
      </c>
      <c r="J231" s="6">
        <f>'Final (ha)'!J231*2.471044</f>
        <v>2637.2224503131997</v>
      </c>
      <c r="K231" s="6">
        <f>'Final (ha)'!K231*2.471044</f>
        <v>2459.1768111900001</v>
      </c>
      <c r="L231" s="6">
        <f>'Final (ha)'!L231*2.471044</f>
        <v>120.64353410759999</v>
      </c>
      <c r="M231" s="6">
        <f>'Final (ha)'!M231*2.471044</f>
        <v>0</v>
      </c>
      <c r="N231" s="6">
        <f>'Final (ha)'!N231*2.471044</f>
        <v>15.402017251999998</v>
      </c>
      <c r="O231" s="6">
        <f>'Final (ha)'!O231*2.471044</f>
        <v>14.344657524400001</v>
      </c>
      <c r="P231" s="6">
        <f>'Final (ha)'!P231*2.471044</f>
        <v>49.474501654800001</v>
      </c>
      <c r="Q231" s="6">
        <f>'Final (ha)'!Q231*2.471044</f>
        <v>499.38044798759995</v>
      </c>
      <c r="R231" s="6">
        <f>'Final (ha)'!R231*2.471044</f>
        <v>0</v>
      </c>
      <c r="S231" s="6">
        <f>'Final (ha)'!S231*2.471044</f>
        <v>135.79745854200002</v>
      </c>
      <c r="T231" s="6">
        <f>'Final (ha)'!T231*2.471044</f>
        <v>65.909168194399996</v>
      </c>
      <c r="U231" s="6">
        <f>'Final (ha)'!U231*2.471044</f>
        <v>0</v>
      </c>
      <c r="V231" s="6">
        <f>'Final (ha)'!V231*2.471044</f>
        <v>0</v>
      </c>
      <c r="W231" s="6">
        <f>'Final (ha)'!W231*2.471044</f>
        <v>0</v>
      </c>
      <c r="X231" s="6">
        <f>'Final (ha)'!X231*2.471044</f>
        <v>41.37145417</v>
      </c>
      <c r="Y231" s="6">
        <f>'Final (ha)'!Y231*2.471044</f>
        <v>0</v>
      </c>
      <c r="Z231" s="6">
        <f>'Final (ha)'!Z231*2.471044</f>
        <v>4913.8358126348003</v>
      </c>
      <c r="AA231" s="6">
        <f>'Final (ha)'!AA231*2.471044</f>
        <v>0</v>
      </c>
      <c r="AB231" s="6">
        <f>'Final (ha)'!AB231*2.471044</f>
        <v>0</v>
      </c>
      <c r="AC231" s="6">
        <f>'Final (ha)'!AC231*2.471044</f>
        <v>255.0853779112</v>
      </c>
      <c r="AD231" s="6">
        <f>'Final (ha)'!AD231*2.471044</f>
        <v>0</v>
      </c>
      <c r="AE231" s="6">
        <f>'Final (ha)'!AE231*2.471044</f>
        <v>0</v>
      </c>
      <c r="AF231" s="6">
        <f>'Final (ha)'!AF231*2.471044</f>
        <v>2.4767274011999998</v>
      </c>
      <c r="AG231" s="6">
        <f>'Final (ha)'!AG231*2.471044</f>
        <v>349.5909499</v>
      </c>
      <c r="AH231" s="6">
        <f>'Final (ha)'!AH231*2.471044</f>
        <v>43.378436106800002</v>
      </c>
      <c r="AI231" s="7"/>
      <c r="AJ231" s="15">
        <f t="shared" si="9"/>
        <v>11603.08980489</v>
      </c>
      <c r="AK231" s="15">
        <f t="shared" si="10"/>
        <v>11253.498854989999</v>
      </c>
      <c r="AL231" s="6" t="str">
        <f t="shared" si="11"/>
        <v>FairfieldRaster 3</v>
      </c>
    </row>
    <row r="232" spans="1:38" s="6" customFormat="1" x14ac:dyDescent="0.25">
      <c r="A232" s="6">
        <f>'Final (ha)'!A232</f>
        <v>2085</v>
      </c>
      <c r="B232" s="6" t="str">
        <f>'Final (ha)'!B232</f>
        <v>Raster 3</v>
      </c>
      <c r="C232" s="6" t="str">
        <f>'Final (ha)'!C232</f>
        <v>Fairfield</v>
      </c>
      <c r="D232" s="6" t="str">
        <f>'Final (ha)'!D232</f>
        <v>Housatonic</v>
      </c>
      <c r="E232" s="6">
        <f>'Final (ha)'!E232</f>
        <v>0</v>
      </c>
      <c r="F232" s="6" t="str">
        <f>'Final (ha)'!F232</f>
        <v>Fixed</v>
      </c>
      <c r="G232" s="6" t="str">
        <f>'Final (ha)'!G232</f>
        <v>NYS RIM Min</v>
      </c>
      <c r="H232" s="6" t="str">
        <f>'Final (ha)'!H232</f>
        <v>Protect None</v>
      </c>
      <c r="I232" s="6">
        <f>'Final (ha)'!K232</f>
        <v>982.94010000000003</v>
      </c>
      <c r="J232" s="6">
        <f>'Final (ha)'!J232*2.471044</f>
        <v>2608.9949733879998</v>
      </c>
      <c r="K232" s="6">
        <f>'Final (ha)'!K232*2.471044</f>
        <v>2428.8882364644001</v>
      </c>
      <c r="L232" s="6">
        <f>'Final (ha)'!L232*2.471044</f>
        <v>120.09619786159999</v>
      </c>
      <c r="M232" s="6">
        <f>'Final (ha)'!M232*2.471044</f>
        <v>0</v>
      </c>
      <c r="N232" s="6">
        <f>'Final (ha)'!N232*2.471044</f>
        <v>9.9444694735999999</v>
      </c>
      <c r="O232" s="6">
        <f>'Final (ha)'!O232*2.471044</f>
        <v>12.211899448</v>
      </c>
      <c r="P232" s="6">
        <f>'Final (ha)'!P232*2.471044</f>
        <v>57.245687930399995</v>
      </c>
      <c r="Q232" s="6">
        <f>'Final (ha)'!Q232*2.471044</f>
        <v>627.43538436439997</v>
      </c>
      <c r="R232" s="6">
        <f>'Final (ha)'!R232*2.471044</f>
        <v>0</v>
      </c>
      <c r="S232" s="6">
        <f>'Final (ha)'!S232*2.471044</f>
        <v>111.3963932508</v>
      </c>
      <c r="T232" s="6">
        <f>'Final (ha)'!T232*2.471044</f>
        <v>112.3487336084</v>
      </c>
      <c r="U232" s="6">
        <f>'Final (ha)'!U232*2.471044</f>
        <v>0</v>
      </c>
      <c r="V232" s="6">
        <f>'Final (ha)'!V232*2.471044</f>
        <v>0</v>
      </c>
      <c r="W232" s="6">
        <f>'Final (ha)'!W232*2.471044</f>
        <v>0</v>
      </c>
      <c r="X232" s="6">
        <f>'Final (ha)'!X232*2.471044</f>
        <v>40.12357695</v>
      </c>
      <c r="Y232" s="6">
        <f>'Final (ha)'!Y232*2.471044</f>
        <v>0</v>
      </c>
      <c r="Z232" s="6">
        <f>'Final (ha)'!Z232*2.471044</f>
        <v>4951.6936893412003</v>
      </c>
      <c r="AA232" s="6">
        <f>'Final (ha)'!AA232*2.471044</f>
        <v>0</v>
      </c>
      <c r="AB232" s="6">
        <f>'Final (ha)'!AB232*2.471044</f>
        <v>0</v>
      </c>
      <c r="AC232" s="6">
        <f>'Final (ha)'!AC232*2.471044</f>
        <v>100.239135382</v>
      </c>
      <c r="AD232" s="6">
        <f>'Final (ha)'!AD232*2.471044</f>
        <v>0</v>
      </c>
      <c r="AE232" s="6">
        <f>'Final (ha)'!AE232*2.471044</f>
        <v>0</v>
      </c>
      <c r="AF232" s="6">
        <f>'Final (ha)'!AF232*2.471044</f>
        <v>1.2745644952000001</v>
      </c>
      <c r="AG232" s="6">
        <f>'Final (ha)'!AG232*2.471044</f>
        <v>349.5909499</v>
      </c>
      <c r="AH232" s="6">
        <f>'Final (ha)'!AH232*2.471044</f>
        <v>71.605913032000004</v>
      </c>
      <c r="AI232" s="7"/>
      <c r="AJ232" s="15">
        <f t="shared" si="9"/>
        <v>11603.089804890002</v>
      </c>
      <c r="AK232" s="15">
        <f t="shared" si="10"/>
        <v>11253.498854990001</v>
      </c>
      <c r="AL232" s="6" t="str">
        <f t="shared" si="11"/>
        <v>FairfieldRaster 3</v>
      </c>
    </row>
    <row r="233" spans="1:38" s="6" customFormat="1" x14ac:dyDescent="0.25">
      <c r="A233" s="6">
        <f>'Final (ha)'!A233</f>
        <v>2100</v>
      </c>
      <c r="B233" s="6" t="str">
        <f>'Final (ha)'!B233</f>
        <v>Raster 3</v>
      </c>
      <c r="C233" s="6" t="str">
        <f>'Final (ha)'!C233</f>
        <v>Fairfield</v>
      </c>
      <c r="D233" s="6" t="str">
        <f>'Final (ha)'!D233</f>
        <v>Housatonic</v>
      </c>
      <c r="E233" s="6">
        <f>'Final (ha)'!E233</f>
        <v>0</v>
      </c>
      <c r="F233" s="6" t="str">
        <f>'Final (ha)'!F233</f>
        <v>Fixed</v>
      </c>
      <c r="G233" s="6" t="str">
        <f>'Final (ha)'!G233</f>
        <v>NYS RIM Min</v>
      </c>
      <c r="H233" s="6" t="str">
        <f>'Final (ha)'!H233</f>
        <v>Protect None</v>
      </c>
      <c r="I233" s="6">
        <f>'Final (ha)'!K233</f>
        <v>967.83489999999995</v>
      </c>
      <c r="J233" s="6">
        <f>'Final (ha)'!J233*2.471044</f>
        <v>2558.1221079335996</v>
      </c>
      <c r="K233" s="6">
        <f>'Final (ha)'!K233*2.471044</f>
        <v>2391.5626226355998</v>
      </c>
      <c r="L233" s="6">
        <f>'Final (ha)'!L233*2.471044</f>
        <v>119.8201822468</v>
      </c>
      <c r="M233" s="6">
        <f>'Final (ha)'!M233*2.471044</f>
        <v>0</v>
      </c>
      <c r="N233" s="6">
        <f>'Final (ha)'!N233*2.471044</f>
        <v>9.4559440748000014</v>
      </c>
      <c r="O233" s="6">
        <f>'Final (ha)'!O233*2.471044</f>
        <v>7.4054717636000005</v>
      </c>
      <c r="P233" s="6">
        <f>'Final (ha)'!P233*2.471044</f>
        <v>60.302616462800003</v>
      </c>
      <c r="Q233" s="6">
        <f>'Final (ha)'!Q233*2.471044</f>
        <v>685.20320389200003</v>
      </c>
      <c r="R233" s="6">
        <f>'Final (ha)'!R233*2.471044</f>
        <v>0</v>
      </c>
      <c r="S233" s="6">
        <f>'Final (ha)'!S233*2.471044</f>
        <v>84.727650880800013</v>
      </c>
      <c r="T233" s="6">
        <f>'Final (ha)'!T233*2.471044</f>
        <v>135.81895662479999</v>
      </c>
      <c r="U233" s="6">
        <f>'Final (ha)'!U233*2.471044</f>
        <v>0</v>
      </c>
      <c r="V233" s="6">
        <f>'Final (ha)'!V233*2.471044</f>
        <v>0</v>
      </c>
      <c r="W233" s="6">
        <f>'Final (ha)'!W233*2.471044</f>
        <v>0</v>
      </c>
      <c r="X233" s="6">
        <f>'Final (ha)'!X233*2.471044</f>
        <v>37.708131440000002</v>
      </c>
      <c r="Y233" s="6">
        <f>'Final (ha)'!Y233*2.471044</f>
        <v>0</v>
      </c>
      <c r="Z233" s="6">
        <f>'Final (ha)'!Z233*2.471044</f>
        <v>5006.5792831471999</v>
      </c>
      <c r="AA233" s="6">
        <f>'Final (ha)'!AA233*2.471044</f>
        <v>0</v>
      </c>
      <c r="AB233" s="6">
        <f>'Final (ha)'!AB233*2.471044</f>
        <v>0</v>
      </c>
      <c r="AC233" s="6">
        <f>'Final (ha)'!AC233*2.471044</f>
        <v>33.664267934000002</v>
      </c>
      <c r="AD233" s="6">
        <f>'Final (ha)'!AD233*2.471044</f>
        <v>0</v>
      </c>
      <c r="AE233" s="6">
        <f>'Final (ha)'!AE233*2.471044</f>
        <v>0</v>
      </c>
      <c r="AF233" s="6">
        <f>'Final (ha)'!AF233*2.471044</f>
        <v>0.64963746760000007</v>
      </c>
      <c r="AG233" s="6">
        <f>'Final (ha)'!AG233*2.471044</f>
        <v>349.5909499</v>
      </c>
      <c r="AH233" s="6">
        <f>'Final (ha)'!AH233*2.471044</f>
        <v>122.4787784864</v>
      </c>
      <c r="AI233" s="7"/>
      <c r="AJ233" s="15">
        <f t="shared" si="9"/>
        <v>11603.089804890002</v>
      </c>
      <c r="AK233" s="15">
        <f t="shared" si="10"/>
        <v>11253.498854990001</v>
      </c>
      <c r="AL233" s="6" t="str">
        <f t="shared" si="11"/>
        <v>FairfieldRaster 3</v>
      </c>
    </row>
    <row r="234" spans="1:38" s="6" customFormat="1" x14ac:dyDescent="0.25">
      <c r="A234" s="6">
        <f>'Final (ha)'!A234</f>
        <v>0</v>
      </c>
      <c r="B234" s="6" t="str">
        <f>'Final (ha)'!B234</f>
        <v>Raster 4</v>
      </c>
      <c r="C234" s="6" t="str">
        <f>'Final (ha)'!C234</f>
        <v>Fairfield</v>
      </c>
      <c r="D234" s="6">
        <f>'Final (ha)'!D234</f>
        <v>0</v>
      </c>
      <c r="E234" s="6">
        <f>'Final (ha)'!E234</f>
        <v>0</v>
      </c>
      <c r="F234" s="6" t="str">
        <f>'Final (ha)'!F234</f>
        <v>Fixed</v>
      </c>
      <c r="G234" s="6" t="str">
        <f>'Final (ha)'!G234</f>
        <v>NYS RIM Min</v>
      </c>
      <c r="H234" s="6" t="str">
        <f>'Final (ha)'!H234</f>
        <v>Protect None</v>
      </c>
      <c r="I234" s="6">
        <f>'Final (ha)'!K234</f>
        <v>1334.28</v>
      </c>
      <c r="J234" s="6">
        <f>'Final (ha)'!J234*2.471044</f>
        <v>2430.0864456999998</v>
      </c>
      <c r="K234" s="6">
        <f>'Final (ha)'!K234*2.471044</f>
        <v>3297.06458832</v>
      </c>
      <c r="L234" s="6">
        <f>'Final (ha)'!L234*2.471044</f>
        <v>90.736735679999995</v>
      </c>
      <c r="M234" s="6">
        <f>'Final (ha)'!M234*2.471044</f>
        <v>0</v>
      </c>
      <c r="N234" s="6">
        <f>'Final (ha)'!N234*2.471044</f>
        <v>7.9938273400000002</v>
      </c>
      <c r="O234" s="6">
        <f>'Final (ha)'!O234*2.471044</f>
        <v>0.98223999000000006</v>
      </c>
      <c r="P234" s="6">
        <f>'Final (ha)'!P234*2.471044</f>
        <v>0</v>
      </c>
      <c r="Q234" s="6">
        <f>'Final (ha)'!Q234*2.471044</f>
        <v>3.8671838599999999</v>
      </c>
      <c r="R234" s="6">
        <f>'Final (ha)'!R234*2.471044</f>
        <v>0</v>
      </c>
      <c r="S234" s="6">
        <f>'Final (ha)'!S234*2.471044</f>
        <v>18.026265980000002</v>
      </c>
      <c r="T234" s="6">
        <f>'Final (ha)'!T234*2.471044</f>
        <v>7.1845604300000003</v>
      </c>
      <c r="U234" s="6">
        <f>'Final (ha)'!U234*2.471044</f>
        <v>0</v>
      </c>
      <c r="V234" s="6">
        <f>'Final (ha)'!V234*2.471044</f>
        <v>0</v>
      </c>
      <c r="W234" s="6">
        <f>'Final (ha)'!W234*2.471044</f>
        <v>11.09498756</v>
      </c>
      <c r="X234" s="6">
        <f>'Final (ha)'!X234*2.471044</f>
        <v>191.17849667000002</v>
      </c>
      <c r="Y234" s="6">
        <f>'Final (ha)'!Y234*2.471044</f>
        <v>0.77220124999999995</v>
      </c>
      <c r="Z234" s="6">
        <f>'Final (ha)'!Z234*2.471044</f>
        <v>1139.5837167</v>
      </c>
      <c r="AA234" s="6">
        <f>'Final (ha)'!AA234*2.471044</f>
        <v>0</v>
      </c>
      <c r="AB234" s="6">
        <f>'Final (ha)'!AB234*2.471044</f>
        <v>0</v>
      </c>
      <c r="AC234" s="6">
        <f>'Final (ha)'!AC234*2.471044</f>
        <v>17.03784838</v>
      </c>
      <c r="AD234" s="6">
        <f>'Final (ha)'!AD234*2.471044</f>
        <v>0</v>
      </c>
      <c r="AE234" s="6">
        <f>'Final (ha)'!AE234*2.471044</f>
        <v>0</v>
      </c>
      <c r="AF234" s="6">
        <f>'Final (ha)'!AF234*2.471044</f>
        <v>0</v>
      </c>
      <c r="AG234" s="6">
        <f>'Final (ha)'!AG234*2.471044</f>
        <v>30906.990552260002</v>
      </c>
      <c r="AH234" s="6">
        <f>'Final (ha)'!AH234*2.471044</f>
        <v>0</v>
      </c>
      <c r="AI234" s="7"/>
      <c r="AJ234" s="15">
        <f t="shared" si="9"/>
        <v>38122.599650119999</v>
      </c>
      <c r="AK234" s="15">
        <f t="shared" si="10"/>
        <v>7215.6090978599968</v>
      </c>
      <c r="AL234" s="6" t="str">
        <f t="shared" si="11"/>
        <v>FairfieldRaster 4</v>
      </c>
    </row>
    <row r="235" spans="1:38" s="6" customFormat="1" x14ac:dyDescent="0.25">
      <c r="A235" s="6">
        <f>'Final (ha)'!A235</f>
        <v>2010</v>
      </c>
      <c r="B235" s="6" t="str">
        <f>'Final (ha)'!B235</f>
        <v>Raster 4</v>
      </c>
      <c r="C235" s="6" t="str">
        <f>'Final (ha)'!C235</f>
        <v>Fairfield</v>
      </c>
      <c r="D235" s="6">
        <f>'Final (ha)'!D235</f>
        <v>0</v>
      </c>
      <c r="E235" s="6">
        <f>'Final (ha)'!E235</f>
        <v>0</v>
      </c>
      <c r="F235" s="6" t="str">
        <f>'Final (ha)'!F235</f>
        <v>Fixed</v>
      </c>
      <c r="G235" s="6" t="str">
        <f>'Final (ha)'!G235</f>
        <v>NYS RIM Min</v>
      </c>
      <c r="H235" s="6" t="str">
        <f>'Final (ha)'!H235</f>
        <v>Protect None</v>
      </c>
      <c r="I235" s="6">
        <f>'Final (ha)'!K235</f>
        <v>1323.4405999999999</v>
      </c>
      <c r="J235" s="6">
        <f>'Final (ha)'!J235*2.471044</f>
        <v>2420.3389184332</v>
      </c>
      <c r="K235" s="6">
        <f>'Final (ha)'!K235*2.471044</f>
        <v>3270.2799539864</v>
      </c>
      <c r="L235" s="6">
        <f>'Final (ha)'!L235*2.471044</f>
        <v>90.736735679999995</v>
      </c>
      <c r="M235" s="6">
        <f>'Final (ha)'!M235*2.471044</f>
        <v>0</v>
      </c>
      <c r="N235" s="6">
        <f>'Final (ha)'!N235*2.471044</f>
        <v>7.9938273400000002</v>
      </c>
      <c r="O235" s="6">
        <f>'Final (ha)'!O235*2.471044</f>
        <v>0.91576890639999997</v>
      </c>
      <c r="P235" s="6">
        <f>'Final (ha)'!P235*2.471044</f>
        <v>26.703336986</v>
      </c>
      <c r="Q235" s="6">
        <f>'Final (ha)'!Q235*2.471044</f>
        <v>5.2502271867999992</v>
      </c>
      <c r="R235" s="6">
        <f>'Final (ha)'!R235*2.471044</f>
        <v>0</v>
      </c>
      <c r="S235" s="6">
        <f>'Final (ha)'!S235*2.471044</f>
        <v>18.0764281732</v>
      </c>
      <c r="T235" s="6">
        <f>'Final (ha)'!T235*2.471044</f>
        <v>7.2782129975999998</v>
      </c>
      <c r="U235" s="6">
        <f>'Final (ha)'!U235*2.471044</f>
        <v>0</v>
      </c>
      <c r="V235" s="6">
        <f>'Final (ha)'!V235*2.471044</f>
        <v>0</v>
      </c>
      <c r="W235" s="6">
        <f>'Final (ha)'!W235*2.471044</f>
        <v>11.090045472000002</v>
      </c>
      <c r="X235" s="6">
        <f>'Final (ha)'!X235*2.471044</f>
        <v>191.15996383999999</v>
      </c>
      <c r="Y235" s="6">
        <f>'Final (ha)'!Y235*2.471044</f>
        <v>0.4324327</v>
      </c>
      <c r="Z235" s="6">
        <f>'Final (ha)'!Z235*2.471044</f>
        <v>1139.9855084544001</v>
      </c>
      <c r="AA235" s="6">
        <f>'Final (ha)'!AA235*2.471044</f>
        <v>0</v>
      </c>
      <c r="AB235" s="6">
        <f>'Final (ha)'!AB235*2.471044</f>
        <v>0</v>
      </c>
      <c r="AC235" s="6">
        <f>'Final (ha)'!AC235*2.471044</f>
        <v>15.619716228400002</v>
      </c>
      <c r="AD235" s="6">
        <f>'Final (ha)'!AD235*2.471044</f>
        <v>0</v>
      </c>
      <c r="AE235" s="6">
        <f>'Final (ha)'!AE235*2.471044</f>
        <v>0</v>
      </c>
      <c r="AF235" s="6">
        <f>'Final (ha)'!AF235*2.471044</f>
        <v>0</v>
      </c>
      <c r="AG235" s="6">
        <f>'Final (ha)'!AG235*2.471044</f>
        <v>30906.990552260002</v>
      </c>
      <c r="AH235" s="6">
        <f>'Final (ha)'!AH235*2.471044</f>
        <v>9.7475272668000006</v>
      </c>
      <c r="AI235" s="7"/>
      <c r="AJ235" s="15">
        <f t="shared" si="9"/>
        <v>38122.599155911208</v>
      </c>
      <c r="AK235" s="15">
        <f t="shared" si="10"/>
        <v>7215.6086036512061</v>
      </c>
      <c r="AL235" s="6" t="str">
        <f t="shared" si="11"/>
        <v>FairfieldRaster 4</v>
      </c>
    </row>
    <row r="236" spans="1:38" s="6" customFormat="1" x14ac:dyDescent="0.25">
      <c r="A236" s="6">
        <f>'Final (ha)'!A236</f>
        <v>2025</v>
      </c>
      <c r="B236" s="6" t="str">
        <f>'Final (ha)'!B236</f>
        <v>Raster 4</v>
      </c>
      <c r="C236" s="6" t="str">
        <f>'Final (ha)'!C236</f>
        <v>Fairfield</v>
      </c>
      <c r="D236" s="6">
        <f>'Final (ha)'!D236</f>
        <v>0</v>
      </c>
      <c r="E236" s="6">
        <f>'Final (ha)'!E236</f>
        <v>0</v>
      </c>
      <c r="F236" s="6" t="str">
        <f>'Final (ha)'!F236</f>
        <v>Fixed</v>
      </c>
      <c r="G236" s="6" t="str">
        <f>'Final (ha)'!G236</f>
        <v>NYS RIM Min</v>
      </c>
      <c r="H236" s="6" t="str">
        <f>'Final (ha)'!H236</f>
        <v>Protect None</v>
      </c>
      <c r="I236" s="6">
        <f>'Final (ha)'!K236</f>
        <v>1322.4032</v>
      </c>
      <c r="J236" s="6">
        <f>'Final (ha)'!J236*2.471044</f>
        <v>2419.6717365531999</v>
      </c>
      <c r="K236" s="6">
        <f>'Final (ha)'!K236*2.471044</f>
        <v>3267.7164929408</v>
      </c>
      <c r="L236" s="6">
        <f>'Final (ha)'!L236*2.471044</f>
        <v>90.736735679999995</v>
      </c>
      <c r="M236" s="6">
        <f>'Final (ha)'!M236*2.471044</f>
        <v>0</v>
      </c>
      <c r="N236" s="6">
        <f>'Final (ha)'!N236*2.471044</f>
        <v>7.9938273400000002</v>
      </c>
      <c r="O236" s="6">
        <f>'Final (ha)'!O236*2.471044</f>
        <v>0.91502759320000004</v>
      </c>
      <c r="P236" s="6">
        <f>'Final (ha)'!P236*2.471044</f>
        <v>10.734709344799999</v>
      </c>
      <c r="Q236" s="6">
        <f>'Final (ha)'!Q236*2.471044</f>
        <v>23.534470160400002</v>
      </c>
      <c r="R236" s="6">
        <f>'Final (ha)'!R236*2.471044</f>
        <v>0</v>
      </c>
      <c r="S236" s="6">
        <f>'Final (ha)'!S236*2.471044</f>
        <v>18.045045914399999</v>
      </c>
      <c r="T236" s="6">
        <f>'Final (ha)'!T236*2.471044</f>
        <v>7.5520046727999999</v>
      </c>
      <c r="U236" s="6">
        <f>'Final (ha)'!U236*2.471044</f>
        <v>0</v>
      </c>
      <c r="V236" s="6">
        <f>'Final (ha)'!V236*2.471044</f>
        <v>0</v>
      </c>
      <c r="W236" s="6">
        <f>'Final (ha)'!W236*2.471044</f>
        <v>11.080161296</v>
      </c>
      <c r="X236" s="6">
        <f>'Final (ha)'!X236*2.471044</f>
        <v>191.15996383999999</v>
      </c>
      <c r="Y236" s="6">
        <f>'Final (ha)'!Y236*2.471044</f>
        <v>0.35830138</v>
      </c>
      <c r="Z236" s="6">
        <f>'Final (ha)'!Z236*2.471044</f>
        <v>1140.1154853687999</v>
      </c>
      <c r="AA236" s="6">
        <f>'Final (ha)'!AA236*2.471044</f>
        <v>0</v>
      </c>
      <c r="AB236" s="6">
        <f>'Final (ha)'!AB236*2.471044</f>
        <v>0</v>
      </c>
      <c r="AC236" s="6">
        <f>'Final (ha)'!AC236*2.471044</f>
        <v>15.5804266288</v>
      </c>
      <c r="AD236" s="6">
        <f>'Final (ha)'!AD236*2.471044</f>
        <v>0</v>
      </c>
      <c r="AE236" s="6">
        <f>'Final (ha)'!AE236*2.471044</f>
        <v>0</v>
      </c>
      <c r="AF236" s="6">
        <f>'Final (ha)'!AF236*2.471044</f>
        <v>0</v>
      </c>
      <c r="AG236" s="6">
        <f>'Final (ha)'!AG236*2.471044</f>
        <v>30906.990552260002</v>
      </c>
      <c r="AH236" s="6">
        <f>'Final (ha)'!AH236*2.471044</f>
        <v>10.4147091468</v>
      </c>
      <c r="AI236" s="7"/>
      <c r="AJ236" s="15">
        <f t="shared" si="9"/>
        <v>38122.599650119999</v>
      </c>
      <c r="AK236" s="15">
        <f t="shared" si="10"/>
        <v>7215.6090978599968</v>
      </c>
      <c r="AL236" s="6" t="str">
        <f t="shared" si="11"/>
        <v>FairfieldRaster 4</v>
      </c>
    </row>
    <row r="237" spans="1:38" s="6" customFormat="1" x14ac:dyDescent="0.25">
      <c r="A237" s="6">
        <f>'Final (ha)'!A237</f>
        <v>2040</v>
      </c>
      <c r="B237" s="6" t="str">
        <f>'Final (ha)'!B237</f>
        <v>Raster 4</v>
      </c>
      <c r="C237" s="6" t="str">
        <f>'Final (ha)'!C237</f>
        <v>Fairfield</v>
      </c>
      <c r="D237" s="6">
        <f>'Final (ha)'!D237</f>
        <v>0</v>
      </c>
      <c r="E237" s="6">
        <f>'Final (ha)'!E237</f>
        <v>0</v>
      </c>
      <c r="F237" s="6" t="str">
        <f>'Final (ha)'!F237</f>
        <v>Fixed</v>
      </c>
      <c r="G237" s="6" t="str">
        <f>'Final (ha)'!G237</f>
        <v>NYS RIM Min</v>
      </c>
      <c r="H237" s="6" t="str">
        <f>'Final (ha)'!H237</f>
        <v>Protect None</v>
      </c>
      <c r="I237" s="6">
        <f>'Final (ha)'!K237</f>
        <v>1317.8670999999999</v>
      </c>
      <c r="J237" s="6">
        <f>'Final (ha)'!J237*2.471044</f>
        <v>2417.3373412863998</v>
      </c>
      <c r="K237" s="6">
        <f>'Final (ha)'!K237*2.471044</f>
        <v>3256.5075902524</v>
      </c>
      <c r="L237" s="6">
        <f>'Final (ha)'!L237*2.471044</f>
        <v>90.736735679999995</v>
      </c>
      <c r="M237" s="6">
        <f>'Final (ha)'!M237*2.471044</f>
        <v>0</v>
      </c>
      <c r="N237" s="6">
        <f>'Final (ha)'!N237*2.471044</f>
        <v>7.9446535644000003</v>
      </c>
      <c r="O237" s="6">
        <f>'Final (ha)'!O237*2.471044</f>
        <v>0.90514341720000002</v>
      </c>
      <c r="P237" s="6">
        <f>'Final (ha)'!P237*2.471044</f>
        <v>19.8839968592</v>
      </c>
      <c r="Q237" s="6">
        <f>'Final (ha)'!Q237*2.471044</f>
        <v>21.334499687200001</v>
      </c>
      <c r="R237" s="6">
        <f>'Final (ha)'!R237*2.471044</f>
        <v>0</v>
      </c>
      <c r="S237" s="6">
        <f>'Final (ha)'!S237*2.471044</f>
        <v>17.9313778904</v>
      </c>
      <c r="T237" s="6">
        <f>'Final (ha)'!T237*2.471044</f>
        <v>11.9213046736</v>
      </c>
      <c r="U237" s="6">
        <f>'Final (ha)'!U237*2.471044</f>
        <v>0</v>
      </c>
      <c r="V237" s="6">
        <f>'Final (ha)'!V237*2.471044</f>
        <v>0</v>
      </c>
      <c r="W237" s="6">
        <f>'Final (ha)'!W237*2.471044</f>
        <v>11.0349411908</v>
      </c>
      <c r="X237" s="6">
        <f>'Final (ha)'!X237*2.471044</f>
        <v>191.07347730000001</v>
      </c>
      <c r="Y237" s="6">
        <f>'Final (ha)'!Y237*2.471044</f>
        <v>0.25328201</v>
      </c>
      <c r="Z237" s="6">
        <f>'Final (ha)'!Z237*2.471044</f>
        <v>1140.5266670904</v>
      </c>
      <c r="AA237" s="6">
        <f>'Final (ha)'!AA237*2.471044</f>
        <v>0</v>
      </c>
      <c r="AB237" s="6">
        <f>'Final (ha)'!AB237*2.471044</f>
        <v>0</v>
      </c>
      <c r="AC237" s="6">
        <f>'Final (ha)'!AC237*2.471044</f>
        <v>15.46873544</v>
      </c>
      <c r="AD237" s="6">
        <f>'Final (ha)'!AD237*2.471044</f>
        <v>0</v>
      </c>
      <c r="AE237" s="6">
        <f>'Final (ha)'!AE237*2.471044</f>
        <v>0</v>
      </c>
      <c r="AF237" s="6">
        <f>'Final (ha)'!AF237*2.471044</f>
        <v>0</v>
      </c>
      <c r="AG237" s="6">
        <f>'Final (ha)'!AG237*2.471044</f>
        <v>30906.990552260002</v>
      </c>
      <c r="AH237" s="6">
        <f>'Final (ha)'!AH237*2.471044</f>
        <v>12.7491044136</v>
      </c>
      <c r="AI237" s="7"/>
      <c r="AJ237" s="15">
        <f t="shared" si="9"/>
        <v>38122.5994030156</v>
      </c>
      <c r="AK237" s="15">
        <f t="shared" si="10"/>
        <v>7215.6088507555978</v>
      </c>
      <c r="AL237" s="6" t="str">
        <f t="shared" si="11"/>
        <v>FairfieldRaster 4</v>
      </c>
    </row>
    <row r="238" spans="1:38" s="6" customFormat="1" x14ac:dyDescent="0.25">
      <c r="A238" s="6">
        <f>'Final (ha)'!A238</f>
        <v>2055</v>
      </c>
      <c r="B238" s="6" t="str">
        <f>'Final (ha)'!B238</f>
        <v>Raster 4</v>
      </c>
      <c r="C238" s="6" t="str">
        <f>'Final (ha)'!C238</f>
        <v>Fairfield</v>
      </c>
      <c r="D238" s="6">
        <f>'Final (ha)'!D238</f>
        <v>0</v>
      </c>
      <c r="E238" s="6">
        <f>'Final (ha)'!E238</f>
        <v>0</v>
      </c>
      <c r="F238" s="6" t="str">
        <f>'Final (ha)'!F238</f>
        <v>Fixed</v>
      </c>
      <c r="G238" s="6" t="str">
        <f>'Final (ha)'!G238</f>
        <v>NYS RIM Min</v>
      </c>
      <c r="H238" s="6" t="str">
        <f>'Final (ha)'!H238</f>
        <v>Protect None</v>
      </c>
      <c r="I238" s="6">
        <f>'Final (ha)'!K238</f>
        <v>1314.4558</v>
      </c>
      <c r="J238" s="6">
        <f>'Final (ha)'!J238*2.471044</f>
        <v>2412.3122262080001</v>
      </c>
      <c r="K238" s="6">
        <f>'Final (ha)'!K238*2.471044</f>
        <v>3248.0781178551997</v>
      </c>
      <c r="L238" s="6">
        <f>'Final (ha)'!L238*2.471044</f>
        <v>90.736735679999995</v>
      </c>
      <c r="M238" s="6">
        <f>'Final (ha)'!M238*2.471044</f>
        <v>0</v>
      </c>
      <c r="N238" s="6">
        <f>'Final (ha)'!N238*2.471044</f>
        <v>7.9219199596000003</v>
      </c>
      <c r="O238" s="6">
        <f>'Final (ha)'!O238*2.471044</f>
        <v>0.89155267520000003</v>
      </c>
      <c r="P238" s="6">
        <f>'Final (ha)'!P238*2.471044</f>
        <v>21.548739202</v>
      </c>
      <c r="Q238" s="6">
        <f>'Final (ha)'!Q238*2.471044</f>
        <v>26.653916106</v>
      </c>
      <c r="R238" s="6">
        <f>'Final (ha)'!R238*2.471044</f>
        <v>0</v>
      </c>
      <c r="S238" s="6">
        <f>'Final (ha)'!S238*2.471044</f>
        <v>17.750497469599999</v>
      </c>
      <c r="T238" s="6">
        <f>'Final (ha)'!T238*2.471044</f>
        <v>13.032038951600001</v>
      </c>
      <c r="U238" s="6">
        <f>'Final (ha)'!U238*2.471044</f>
        <v>0</v>
      </c>
      <c r="V238" s="6">
        <f>'Final (ha)'!V238*2.471044</f>
        <v>0</v>
      </c>
      <c r="W238" s="6">
        <f>'Final (ha)'!W238*2.471044</f>
        <v>10.908670842399999</v>
      </c>
      <c r="X238" s="6">
        <f>'Final (ha)'!X238*2.471044</f>
        <v>191.03641164000001</v>
      </c>
      <c r="Y238" s="6">
        <f>'Final (ha)'!Y238*2.471044</f>
        <v>0.17297308000000003</v>
      </c>
      <c r="Z238" s="6">
        <f>'Final (ha)'!Z238*2.471044</f>
        <v>1141.4802429700001</v>
      </c>
      <c r="AA238" s="6">
        <f>'Final (ha)'!AA238*2.471044</f>
        <v>0</v>
      </c>
      <c r="AB238" s="6">
        <f>'Final (ha)'!AB238*2.471044</f>
        <v>0</v>
      </c>
      <c r="AC238" s="6">
        <f>'Final (ha)'!AC238*2.471044</f>
        <v>15.310588623999999</v>
      </c>
      <c r="AD238" s="6">
        <f>'Final (ha)'!AD238*2.471044</f>
        <v>0</v>
      </c>
      <c r="AE238" s="6">
        <f>'Final (ha)'!AE238*2.471044</f>
        <v>0</v>
      </c>
      <c r="AF238" s="6">
        <f>'Final (ha)'!AF238*2.471044</f>
        <v>0</v>
      </c>
      <c r="AG238" s="6">
        <f>'Final (ha)'!AG238*2.471044</f>
        <v>30906.990552260002</v>
      </c>
      <c r="AH238" s="6">
        <f>'Final (ha)'!AH238*2.471044</f>
        <v>17.774219492</v>
      </c>
      <c r="AI238" s="7"/>
      <c r="AJ238" s="15">
        <f t="shared" si="9"/>
        <v>38122.5994030156</v>
      </c>
      <c r="AK238" s="15">
        <f t="shared" si="10"/>
        <v>7215.6088507555978</v>
      </c>
      <c r="AL238" s="6" t="str">
        <f t="shared" si="11"/>
        <v>FairfieldRaster 4</v>
      </c>
    </row>
    <row r="239" spans="1:38" s="6" customFormat="1" x14ac:dyDescent="0.25">
      <c r="A239" s="6">
        <f>'Final (ha)'!A239</f>
        <v>2070</v>
      </c>
      <c r="B239" s="6" t="str">
        <f>'Final (ha)'!B239</f>
        <v>Raster 4</v>
      </c>
      <c r="C239" s="6" t="str">
        <f>'Final (ha)'!C239</f>
        <v>Fairfield</v>
      </c>
      <c r="D239" s="6">
        <f>'Final (ha)'!D239</f>
        <v>0</v>
      </c>
      <c r="E239" s="6">
        <f>'Final (ha)'!E239</f>
        <v>0</v>
      </c>
      <c r="F239" s="6" t="str">
        <f>'Final (ha)'!F239</f>
        <v>Fixed</v>
      </c>
      <c r="G239" s="6" t="str">
        <f>'Final (ha)'!G239</f>
        <v>NYS RIM Min</v>
      </c>
      <c r="H239" s="6" t="str">
        <f>'Final (ha)'!H239</f>
        <v>Protect None</v>
      </c>
      <c r="I239" s="6">
        <f>'Final (ha)'!K239</f>
        <v>1309.7732000000001</v>
      </c>
      <c r="J239" s="6">
        <f>'Final (ha)'!J239*2.471044</f>
        <v>2402.7087608063998</v>
      </c>
      <c r="K239" s="6">
        <f>'Final (ha)'!K239*2.471044</f>
        <v>3236.5072072208004</v>
      </c>
      <c r="L239" s="6">
        <f>'Final (ha)'!L239*2.471044</f>
        <v>90.736735679999995</v>
      </c>
      <c r="M239" s="6">
        <f>'Final (ha)'!M239*2.471044</f>
        <v>0</v>
      </c>
      <c r="N239" s="6">
        <f>'Final (ha)'!N239*2.471044</f>
        <v>7.8344450020000007</v>
      </c>
      <c r="O239" s="6">
        <f>'Final (ha)'!O239*2.471044</f>
        <v>0.85844068559999998</v>
      </c>
      <c r="P239" s="6">
        <f>'Final (ha)'!P239*2.471044</f>
        <v>23.978516767199999</v>
      </c>
      <c r="Q239" s="6">
        <f>'Final (ha)'!Q239*2.471044</f>
        <v>32.3294099652</v>
      </c>
      <c r="R239" s="6">
        <f>'Final (ha)'!R239*2.471044</f>
        <v>0</v>
      </c>
      <c r="S239" s="6">
        <f>'Final (ha)'!S239*2.471044</f>
        <v>16.7900026668</v>
      </c>
      <c r="T239" s="6">
        <f>'Final (ha)'!T239*2.471044</f>
        <v>15.3024341788</v>
      </c>
      <c r="U239" s="6">
        <f>'Final (ha)'!U239*2.471044</f>
        <v>0</v>
      </c>
      <c r="V239" s="6">
        <f>'Final (ha)'!V239*2.471044</f>
        <v>0</v>
      </c>
      <c r="W239" s="6">
        <f>'Final (ha)'!W239*2.471044</f>
        <v>10.391234228799998</v>
      </c>
      <c r="X239" s="6">
        <f>'Final (ha)'!X239*2.471044</f>
        <v>191.02405642000002</v>
      </c>
      <c r="Y239" s="6">
        <f>'Final (ha)'!Y239*2.471044</f>
        <v>8.0308930000000001E-2</v>
      </c>
      <c r="Z239" s="6">
        <f>'Final (ha)'!Z239*2.471044</f>
        <v>1144.8922605252001</v>
      </c>
      <c r="AA239" s="6">
        <f>'Final (ha)'!AA239*2.471044</f>
        <v>0</v>
      </c>
      <c r="AB239" s="6">
        <f>'Final (ha)'!AB239*2.471044</f>
        <v>0</v>
      </c>
      <c r="AC239" s="6">
        <f>'Final (ha)'!AC239*2.471044</f>
        <v>14.797599889600001</v>
      </c>
      <c r="AD239" s="6">
        <f>'Final (ha)'!AD239*2.471044</f>
        <v>0</v>
      </c>
      <c r="AE239" s="6">
        <f>'Final (ha)'!AE239*2.471044</f>
        <v>0</v>
      </c>
      <c r="AF239" s="6">
        <f>'Final (ha)'!AF239*2.471044</f>
        <v>0</v>
      </c>
      <c r="AG239" s="6">
        <f>'Final (ha)'!AG239*2.471044</f>
        <v>30906.990552260002</v>
      </c>
      <c r="AH239" s="6">
        <f>'Final (ha)'!AH239*2.471044</f>
        <v>27.377684893599998</v>
      </c>
      <c r="AI239" s="7"/>
      <c r="AJ239" s="15">
        <f t="shared" si="9"/>
        <v>38122.599650120006</v>
      </c>
      <c r="AK239" s="15">
        <f t="shared" si="10"/>
        <v>7215.6090978600041</v>
      </c>
      <c r="AL239" s="6" t="str">
        <f t="shared" si="11"/>
        <v>FairfieldRaster 4</v>
      </c>
    </row>
    <row r="240" spans="1:38" s="6" customFormat="1" x14ac:dyDescent="0.25">
      <c r="A240" s="6">
        <f>'Final (ha)'!A240</f>
        <v>2085</v>
      </c>
      <c r="B240" s="6" t="str">
        <f>'Final (ha)'!B240</f>
        <v>Raster 4</v>
      </c>
      <c r="C240" s="6" t="str">
        <f>'Final (ha)'!C240</f>
        <v>Fairfield</v>
      </c>
      <c r="D240" s="6">
        <f>'Final (ha)'!D240</f>
        <v>0</v>
      </c>
      <c r="E240" s="6">
        <f>'Final (ha)'!E240</f>
        <v>0</v>
      </c>
      <c r="F240" s="6" t="str">
        <f>'Final (ha)'!F240</f>
        <v>Fixed</v>
      </c>
      <c r="G240" s="6" t="str">
        <f>'Final (ha)'!G240</f>
        <v>NYS RIM Min</v>
      </c>
      <c r="H240" s="6" t="str">
        <f>'Final (ha)'!H240</f>
        <v>Protect None</v>
      </c>
      <c r="I240" s="6">
        <f>'Final (ha)'!K240</f>
        <v>1304.2656999999999</v>
      </c>
      <c r="J240" s="6">
        <f>'Final (ha)'!J240*2.471044</f>
        <v>2389.3127370736001</v>
      </c>
      <c r="K240" s="6">
        <f>'Final (ha)'!K240*2.471044</f>
        <v>3222.8979323907997</v>
      </c>
      <c r="L240" s="6">
        <f>'Final (ha)'!L240*2.471044</f>
        <v>90.439221982399999</v>
      </c>
      <c r="M240" s="6">
        <f>'Final (ha)'!M240*2.471044</f>
        <v>0</v>
      </c>
      <c r="N240" s="6">
        <f>'Final (ha)'!N240*2.471044</f>
        <v>7.1301974619999999</v>
      </c>
      <c r="O240" s="6">
        <f>'Final (ha)'!O240*2.471044</f>
        <v>0.79345222839999996</v>
      </c>
      <c r="P240" s="6">
        <f>'Final (ha)'!P240*2.471044</f>
        <v>25.117420946799999</v>
      </c>
      <c r="Q240" s="6">
        <f>'Final (ha)'!Q240*2.471044</f>
        <v>44.170405708799997</v>
      </c>
      <c r="R240" s="6">
        <f>'Final (ha)'!R240*2.471044</f>
        <v>0</v>
      </c>
      <c r="S240" s="6">
        <f>'Final (ha)'!S240*2.471044</f>
        <v>15.21545343</v>
      </c>
      <c r="T240" s="6">
        <f>'Final (ha)'!T240*2.471044</f>
        <v>14.5104645768</v>
      </c>
      <c r="U240" s="6">
        <f>'Final (ha)'!U240*2.471044</f>
        <v>0</v>
      </c>
      <c r="V240" s="6">
        <f>'Final (ha)'!V240*2.471044</f>
        <v>0</v>
      </c>
      <c r="W240" s="6">
        <f>'Final (ha)'!W240*2.471044</f>
        <v>9.6953882383999996</v>
      </c>
      <c r="X240" s="6">
        <f>'Final (ha)'!X240*2.471044</f>
        <v>191.0117012</v>
      </c>
      <c r="Y240" s="6">
        <f>'Final (ha)'!Y240*2.471044</f>
        <v>4.3243270000000007E-2</v>
      </c>
      <c r="Z240" s="6">
        <f>'Final (ha)'!Z240*2.471044</f>
        <v>1151.3117857328</v>
      </c>
      <c r="AA240" s="6">
        <f>'Final (ha)'!AA240*2.471044</f>
        <v>0</v>
      </c>
      <c r="AB240" s="6">
        <f>'Final (ha)'!AB240*2.471044</f>
        <v>0</v>
      </c>
      <c r="AC240" s="6">
        <f>'Final (ha)'!AC240*2.471044</f>
        <v>13.1859849928</v>
      </c>
      <c r="AD240" s="6">
        <f>'Final (ha)'!AD240*2.471044</f>
        <v>0</v>
      </c>
      <c r="AE240" s="6">
        <f>'Final (ha)'!AE240*2.471044</f>
        <v>0</v>
      </c>
      <c r="AF240" s="6">
        <f>'Final (ha)'!AF240*2.471044</f>
        <v>0</v>
      </c>
      <c r="AG240" s="6">
        <f>'Final (ha)'!AG240*2.471044</f>
        <v>30906.990552260002</v>
      </c>
      <c r="AH240" s="6">
        <f>'Final (ha)'!AH240*2.471044</f>
        <v>40.773708626399994</v>
      </c>
      <c r="AI240" s="7"/>
      <c r="AJ240" s="15">
        <f t="shared" si="9"/>
        <v>38122.599650120006</v>
      </c>
      <c r="AK240" s="15">
        <f t="shared" si="10"/>
        <v>7215.6090978600041</v>
      </c>
      <c r="AL240" s="6" t="str">
        <f t="shared" si="11"/>
        <v>FairfieldRaster 4</v>
      </c>
    </row>
    <row r="241" spans="1:38" s="6" customFormat="1" x14ac:dyDescent="0.25">
      <c r="A241" s="6">
        <f>'Final (ha)'!A241</f>
        <v>2100</v>
      </c>
      <c r="B241" s="6" t="str">
        <f>'Final (ha)'!B241</f>
        <v>Raster 4</v>
      </c>
      <c r="C241" s="6" t="str">
        <f>'Final (ha)'!C241</f>
        <v>Fairfield</v>
      </c>
      <c r="D241" s="6">
        <f>'Final (ha)'!D241</f>
        <v>0</v>
      </c>
      <c r="E241" s="6">
        <f>'Final (ha)'!E241</f>
        <v>0</v>
      </c>
      <c r="F241" s="6" t="str">
        <f>'Final (ha)'!F241</f>
        <v>Fixed</v>
      </c>
      <c r="G241" s="6" t="str">
        <f>'Final (ha)'!G241</f>
        <v>NYS RIM Min</v>
      </c>
      <c r="H241" s="6" t="str">
        <f>'Final (ha)'!H241</f>
        <v>Protect None</v>
      </c>
      <c r="I241" s="6">
        <f>'Final (ha)'!K241</f>
        <v>1291.9656</v>
      </c>
      <c r="J241" s="6">
        <f>'Final (ha)'!J241*2.471044</f>
        <v>2368.4358747352003</v>
      </c>
      <c r="K241" s="6">
        <f>'Final (ha)'!K241*2.471044</f>
        <v>3192.5038440864</v>
      </c>
      <c r="L241" s="6">
        <f>'Final (ha)'!L241*2.471044</f>
        <v>90.02458079920001</v>
      </c>
      <c r="M241" s="6">
        <f>'Final (ha)'!M241*2.471044</f>
        <v>0</v>
      </c>
      <c r="N241" s="6">
        <f>'Final (ha)'!N241*2.471044</f>
        <v>6.8979193260000002</v>
      </c>
      <c r="O241" s="6">
        <f>'Final (ha)'!O241*2.471044</f>
        <v>0.6481548412</v>
      </c>
      <c r="P241" s="6">
        <f>'Final (ha)'!P241*2.471044</f>
        <v>42.371732781200002</v>
      </c>
      <c r="Q241" s="6">
        <f>'Final (ha)'!Q241*2.471044</f>
        <v>61.839605830800004</v>
      </c>
      <c r="R241" s="6">
        <f>'Final (ha)'!R241*2.471044</f>
        <v>0</v>
      </c>
      <c r="S241" s="6">
        <f>'Final (ha)'!S241*2.471044</f>
        <v>13.559606845599999</v>
      </c>
      <c r="T241" s="6">
        <f>'Final (ha)'!T241*2.471044</f>
        <v>13.319174264400001</v>
      </c>
      <c r="U241" s="6">
        <f>'Final (ha)'!U241*2.471044</f>
        <v>0</v>
      </c>
      <c r="V241" s="6">
        <f>'Final (ha)'!V241*2.471044</f>
        <v>0</v>
      </c>
      <c r="W241" s="6">
        <f>'Final (ha)'!W241*2.471044</f>
        <v>8.7823374804000007</v>
      </c>
      <c r="X241" s="6">
        <f>'Final (ha)'!X241*2.471044</f>
        <v>189.96768510999999</v>
      </c>
      <c r="Y241" s="6">
        <f>'Final (ha)'!Y241*2.471044</f>
        <v>4.3243270000000007E-2</v>
      </c>
      <c r="Z241" s="6">
        <f>'Final (ha)'!Z241*2.471044</f>
        <v>1158.9668329403999</v>
      </c>
      <c r="AA241" s="6">
        <f>'Final (ha)'!AA241*2.471044</f>
        <v>0</v>
      </c>
      <c r="AB241" s="6">
        <f>'Final (ha)'!AB241*2.471044</f>
        <v>0</v>
      </c>
      <c r="AC241" s="6">
        <f>'Final (ha)'!AC241*2.471044</f>
        <v>6.5976874800000003</v>
      </c>
      <c r="AD241" s="6">
        <f>'Final (ha)'!AD241*2.471044</f>
        <v>0</v>
      </c>
      <c r="AE241" s="6">
        <f>'Final (ha)'!AE241*2.471044</f>
        <v>0</v>
      </c>
      <c r="AF241" s="6">
        <f>'Final (ha)'!AF241*2.471044</f>
        <v>0</v>
      </c>
      <c r="AG241" s="6">
        <f>'Final (ha)'!AG241*2.471044</f>
        <v>30906.990552260002</v>
      </c>
      <c r="AH241" s="6">
        <f>'Final (ha)'!AH241*2.471044</f>
        <v>61.650570964800004</v>
      </c>
      <c r="AI241" s="7"/>
      <c r="AJ241" s="15">
        <f t="shared" si="9"/>
        <v>38122.5994030156</v>
      </c>
      <c r="AK241" s="15">
        <f t="shared" si="10"/>
        <v>7215.6088507555978</v>
      </c>
      <c r="AL241" s="6" t="str">
        <f t="shared" si="11"/>
        <v>FairfieldRaster 4</v>
      </c>
    </row>
    <row r="242" spans="1:38" s="6" customFormat="1" x14ac:dyDescent="0.25">
      <c r="A242" s="6">
        <f>'Final (ha)'!A242</f>
        <v>0</v>
      </c>
      <c r="B242" s="6" t="str">
        <f>'Final (ha)'!B242</f>
        <v>ALL</v>
      </c>
      <c r="C242" s="6" t="str">
        <f>'Final (ha)'!C242</f>
        <v>Fairfield</v>
      </c>
      <c r="D242" s="6">
        <f>'Final (ha)'!D242</f>
        <v>0</v>
      </c>
      <c r="E242" s="6">
        <f>'Final (ha)'!E242</f>
        <v>0</v>
      </c>
      <c r="F242" s="6" t="str">
        <f>'Final (ha)'!F242</f>
        <v>Fixed</v>
      </c>
      <c r="G242" s="6" t="str">
        <f>'Final (ha)'!G242</f>
        <v>NYS RIM Max</v>
      </c>
      <c r="H242" s="6" t="str">
        <f>'Final (ha)'!H242</f>
        <v>Protect None</v>
      </c>
      <c r="I242" s="6">
        <f>'Final (ha)'!K242</f>
        <v>52627.952499999999</v>
      </c>
      <c r="J242" s="6">
        <f>'Final (ha)'!J242*2.471044</f>
        <v>56720.81965197</v>
      </c>
      <c r="K242" s="6">
        <f>'Final (ha)'!K242*2.471044</f>
        <v>130045.98625741</v>
      </c>
      <c r="L242" s="6">
        <f>'Final (ha)'!L242*2.471044</f>
        <v>4828.8585863099997</v>
      </c>
      <c r="M242" s="6">
        <f>'Final (ha)'!M242*2.471044</f>
        <v>0</v>
      </c>
      <c r="N242" s="6">
        <f>'Final (ha)'!N242*2.471044</f>
        <v>388.08981542000004</v>
      </c>
      <c r="O242" s="6">
        <f>'Final (ha)'!O242*2.471044</f>
        <v>47.017789710000002</v>
      </c>
      <c r="P242" s="6">
        <f>'Final (ha)'!P242*2.471044</f>
        <v>57.062583570000001</v>
      </c>
      <c r="Q242" s="6">
        <f>'Final (ha)'!Q242*2.471044</f>
        <v>554.45285272000001</v>
      </c>
      <c r="R242" s="6">
        <f>'Final (ha)'!R242*2.471044</f>
        <v>0</v>
      </c>
      <c r="S242" s="6">
        <f>'Final (ha)'!S242*2.471044</f>
        <v>1140.46711493</v>
      </c>
      <c r="T242" s="6">
        <f>'Final (ha)'!T242*2.471044</f>
        <v>44.793850110000001</v>
      </c>
      <c r="U242" s="6">
        <f>'Final (ha)'!U242*2.471044</f>
        <v>0</v>
      </c>
      <c r="V242" s="6">
        <f>'Final (ha)'!V242*2.471044</f>
        <v>0</v>
      </c>
      <c r="W242" s="6">
        <f>'Final (ha)'!W242*2.471044</f>
        <v>31.474922950000003</v>
      </c>
      <c r="X242" s="6">
        <f>'Final (ha)'!X242*2.471044</f>
        <v>3790.7606466900002</v>
      </c>
      <c r="Y242" s="6">
        <f>'Final (ha)'!Y242*2.471044</f>
        <v>32.358321180000004</v>
      </c>
      <c r="Z242" s="6">
        <f>'Final (ha)'!Z242*2.471044</f>
        <v>65665.510900779991</v>
      </c>
      <c r="AA242" s="6">
        <f>'Final (ha)'!AA242*2.471044</f>
        <v>0</v>
      </c>
      <c r="AB242" s="6">
        <f>'Final (ha)'!AB242*2.471044</f>
        <v>0</v>
      </c>
      <c r="AC242" s="6">
        <f>'Final (ha)'!AC242*2.471044</f>
        <v>1838.9138791399998</v>
      </c>
      <c r="AD242" s="6">
        <f>'Final (ha)'!AD242*2.471044</f>
        <v>0</v>
      </c>
      <c r="AE242" s="6">
        <f>'Final (ha)'!AE242*2.471044</f>
        <v>119.28964909999999</v>
      </c>
      <c r="AF242" s="6">
        <f>'Final (ha)'!AF242*2.471044</f>
        <v>26.92202438</v>
      </c>
      <c r="AG242" s="6">
        <f>'Final (ha)'!AG242*2.471044</f>
        <v>128349.21918437001</v>
      </c>
      <c r="AH242" s="6">
        <f>'Final (ha)'!AH242*2.471044</f>
        <v>0</v>
      </c>
      <c r="AI242" s="7"/>
      <c r="AJ242" s="15">
        <f t="shared" si="9"/>
        <v>393681.99803074001</v>
      </c>
      <c r="AK242" s="15">
        <f t="shared" si="10"/>
        <v>265332.77884637</v>
      </c>
      <c r="AL242" s="6" t="str">
        <f t="shared" si="11"/>
        <v>FairfieldALL</v>
      </c>
    </row>
    <row r="243" spans="1:38" s="6" customFormat="1" x14ac:dyDescent="0.25">
      <c r="A243" s="6">
        <f>'Final (ha)'!A243</f>
        <v>2010</v>
      </c>
      <c r="B243" s="6" t="str">
        <f>'Final (ha)'!B243</f>
        <v>ALL</v>
      </c>
      <c r="C243" s="6" t="str">
        <f>'Final (ha)'!C243</f>
        <v>Fairfield</v>
      </c>
      <c r="D243" s="6">
        <f>'Final (ha)'!D243</f>
        <v>0</v>
      </c>
      <c r="E243" s="6">
        <f>'Final (ha)'!E243</f>
        <v>0</v>
      </c>
      <c r="F243" s="6" t="str">
        <f>'Final (ha)'!F243</f>
        <v>Fixed</v>
      </c>
      <c r="G243" s="6" t="str">
        <f>'Final (ha)'!G243</f>
        <v>NYS RIM Max</v>
      </c>
      <c r="H243" s="6" t="str">
        <f>'Final (ha)'!H243</f>
        <v>Protect None</v>
      </c>
      <c r="I243" s="6">
        <f>'Final (ha)'!K243</f>
        <v>52489.570299999999</v>
      </c>
      <c r="J243" s="6">
        <f>'Final (ha)'!J243*2.471044</f>
        <v>56538.319461827996</v>
      </c>
      <c r="K243" s="6">
        <f>'Final (ha)'!K243*2.471044</f>
        <v>129704.0377523932</v>
      </c>
      <c r="L243" s="6">
        <f>'Final (ha)'!L243*2.471044</f>
        <v>4817.7665640027999</v>
      </c>
      <c r="M243" s="6">
        <f>'Final (ha)'!M243*2.471044</f>
        <v>0</v>
      </c>
      <c r="N243" s="6">
        <f>'Final (ha)'!N243*2.471044</f>
        <v>379.48316916800002</v>
      </c>
      <c r="O243" s="6">
        <f>'Final (ha)'!O243*2.471044</f>
        <v>44.4333247904</v>
      </c>
      <c r="P243" s="6">
        <f>'Final (ha)'!P243*2.471044</f>
        <v>390.60879767360001</v>
      </c>
      <c r="Q243" s="6">
        <f>'Final (ha)'!Q243*2.471044</f>
        <v>753.51916894239992</v>
      </c>
      <c r="R243" s="6">
        <f>'Final (ha)'!R243*2.471044</f>
        <v>0</v>
      </c>
      <c r="S243" s="6">
        <f>'Final (ha)'!S243*2.471044</f>
        <v>1127.2141646447999</v>
      </c>
      <c r="T243" s="6">
        <f>'Final (ha)'!T243*2.471044</f>
        <v>66.474790165999991</v>
      </c>
      <c r="U243" s="6">
        <f>'Final (ha)'!U243*2.471044</f>
        <v>0</v>
      </c>
      <c r="V243" s="6">
        <f>'Final (ha)'!V243*2.471044</f>
        <v>0</v>
      </c>
      <c r="W243" s="6">
        <f>'Final (ha)'!W243*2.471044</f>
        <v>30.682706243600002</v>
      </c>
      <c r="X243" s="6">
        <f>'Final (ha)'!X243*2.471044</f>
        <v>3759.6687355600002</v>
      </c>
      <c r="Y243" s="6">
        <f>'Final (ha)'!Y243*2.471044</f>
        <v>26.137467910000002</v>
      </c>
      <c r="Z243" s="6">
        <f>'Final (ha)'!Z243*2.471044</f>
        <v>65717.664261235201</v>
      </c>
      <c r="AA243" s="6">
        <f>'Final (ha)'!AA243*2.471044</f>
        <v>0</v>
      </c>
      <c r="AB243" s="6">
        <f>'Final (ha)'!AB243*2.471044</f>
        <v>0</v>
      </c>
      <c r="AC243" s="6">
        <f>'Final (ha)'!AC243*2.471044</f>
        <v>1649.3383487127999</v>
      </c>
      <c r="AD243" s="6">
        <f>'Final (ha)'!AD243*2.471044</f>
        <v>0</v>
      </c>
      <c r="AE243" s="6">
        <f>'Final (ha)'!AE243*2.471044</f>
        <v>119.28964909999999</v>
      </c>
      <c r="AF243" s="6">
        <f>'Final (ha)'!AF243*2.471044</f>
        <v>25.640293857200003</v>
      </c>
      <c r="AG243" s="6">
        <f>'Final (ha)'!AG243*2.471044</f>
        <v>128349.21918437001</v>
      </c>
      <c r="AH243" s="6">
        <f>'Final (ha)'!AH243*2.471044</f>
        <v>182.50019014200001</v>
      </c>
      <c r="AI243" s="7"/>
      <c r="AJ243" s="15">
        <f t="shared" si="9"/>
        <v>393681.99803074001</v>
      </c>
      <c r="AK243" s="15">
        <f t="shared" si="10"/>
        <v>265332.77884637</v>
      </c>
      <c r="AL243" s="6" t="str">
        <f t="shared" si="11"/>
        <v>FairfieldALL</v>
      </c>
    </row>
    <row r="244" spans="1:38" s="6" customFormat="1" x14ac:dyDescent="0.25">
      <c r="A244" s="6">
        <f>'Final (ha)'!A244</f>
        <v>2025</v>
      </c>
      <c r="B244" s="6" t="str">
        <f>'Final (ha)'!B244</f>
        <v>ALL</v>
      </c>
      <c r="C244" s="6" t="str">
        <f>'Final (ha)'!C244</f>
        <v>Fairfield</v>
      </c>
      <c r="D244" s="6">
        <f>'Final (ha)'!D244</f>
        <v>0</v>
      </c>
      <c r="E244" s="6">
        <f>'Final (ha)'!E244</f>
        <v>0</v>
      </c>
      <c r="F244" s="6" t="str">
        <f>'Final (ha)'!F244</f>
        <v>Fixed</v>
      </c>
      <c r="G244" s="6" t="str">
        <f>'Final (ha)'!G244</f>
        <v>NYS RIM Max</v>
      </c>
      <c r="H244" s="6" t="str">
        <f>'Final (ha)'!H244</f>
        <v>Protect None</v>
      </c>
      <c r="I244" s="6">
        <f>'Final (ha)'!K244</f>
        <v>52442.249199999998</v>
      </c>
      <c r="J244" s="6">
        <f>'Final (ha)'!J244*2.471044</f>
        <v>56459.5640771908</v>
      </c>
      <c r="K244" s="6">
        <f>'Final (ha)'!K244*2.471044</f>
        <v>129587.1052321648</v>
      </c>
      <c r="L244" s="6">
        <f>'Final (ha)'!L244*2.471044</f>
        <v>4814.1264690864</v>
      </c>
      <c r="M244" s="6">
        <f>'Final (ha)'!M244*2.471044</f>
        <v>0</v>
      </c>
      <c r="N244" s="6">
        <f>'Final (ha)'!N244*2.471044</f>
        <v>376.34519039240001</v>
      </c>
      <c r="O244" s="6">
        <f>'Final (ha)'!O244*2.471044</f>
        <v>41.681570191999995</v>
      </c>
      <c r="P244" s="6">
        <f>'Final (ha)'!P244*2.471044</f>
        <v>288.70442573999998</v>
      </c>
      <c r="Q244" s="6">
        <f>'Final (ha)'!Q244*2.471044</f>
        <v>1010.633521082</v>
      </c>
      <c r="R244" s="6">
        <f>'Final (ha)'!R244*2.471044</f>
        <v>0</v>
      </c>
      <c r="S244" s="6">
        <f>'Final (ha)'!S244*2.471044</f>
        <v>1114.2698477551999</v>
      </c>
      <c r="T244" s="6">
        <f>'Final (ha)'!T244*2.471044</f>
        <v>86.550540039599994</v>
      </c>
      <c r="U244" s="6">
        <f>'Final (ha)'!U244*2.471044</f>
        <v>0</v>
      </c>
      <c r="V244" s="6">
        <f>'Final (ha)'!V244*2.471044</f>
        <v>0</v>
      </c>
      <c r="W244" s="6">
        <f>'Final (ha)'!W244*2.471044</f>
        <v>30.014288841599999</v>
      </c>
      <c r="X244" s="6">
        <f>'Final (ha)'!X244*2.471044</f>
        <v>3753.6280213976002</v>
      </c>
      <c r="Y244" s="6">
        <f>'Final (ha)'!Y244*2.471044</f>
        <v>11.984563399999999</v>
      </c>
      <c r="Z244" s="6">
        <f>'Final (ha)'!Z244*2.471044</f>
        <v>65756.323991719604</v>
      </c>
      <c r="AA244" s="6">
        <f>'Final (ha)'!AA244*2.471044</f>
        <v>0</v>
      </c>
      <c r="AB244" s="6">
        <f>'Final (ha)'!AB244*2.471044</f>
        <v>0</v>
      </c>
      <c r="AC244" s="6">
        <f>'Final (ha)'!AC244*2.471044</f>
        <v>1596.2356131527999</v>
      </c>
      <c r="AD244" s="6">
        <f>'Final (ha)'!AD244*2.471044</f>
        <v>0</v>
      </c>
      <c r="AE244" s="6">
        <f>'Final (ha)'!AE244*2.471044</f>
        <v>119.28964909999999</v>
      </c>
      <c r="AF244" s="6">
        <f>'Final (ha)'!AF244*2.471044</f>
        <v>25.066023231600003</v>
      </c>
      <c r="AG244" s="6">
        <f>'Final (ha)'!AG244*2.471044</f>
        <v>128349.21918437001</v>
      </c>
      <c r="AH244" s="6">
        <f>'Final (ha)'!AH244*2.471044</f>
        <v>261.2555747792</v>
      </c>
      <c r="AI244" s="7"/>
      <c r="AJ244" s="15">
        <f t="shared" si="9"/>
        <v>393681.99778363557</v>
      </c>
      <c r="AK244" s="15">
        <f t="shared" si="10"/>
        <v>265332.77859926556</v>
      </c>
      <c r="AL244" s="6" t="str">
        <f t="shared" si="11"/>
        <v>FairfieldALL</v>
      </c>
    </row>
    <row r="245" spans="1:38" s="6" customFormat="1" x14ac:dyDescent="0.25">
      <c r="A245" s="6">
        <f>'Final (ha)'!A245</f>
        <v>2040</v>
      </c>
      <c r="B245" s="6" t="str">
        <f>'Final (ha)'!B245</f>
        <v>ALL</v>
      </c>
      <c r="C245" s="6" t="str">
        <f>'Final (ha)'!C245</f>
        <v>Fairfield</v>
      </c>
      <c r="D245" s="6">
        <f>'Final (ha)'!D245</f>
        <v>0</v>
      </c>
      <c r="E245" s="6">
        <f>'Final (ha)'!E245</f>
        <v>0</v>
      </c>
      <c r="F245" s="6" t="str">
        <f>'Final (ha)'!F245</f>
        <v>Fixed</v>
      </c>
      <c r="G245" s="6" t="str">
        <f>'Final (ha)'!G245</f>
        <v>NYS RIM Max</v>
      </c>
      <c r="H245" s="6" t="str">
        <f>'Final (ha)'!H245</f>
        <v>Protect None</v>
      </c>
      <c r="I245" s="6">
        <f>'Final (ha)'!K245</f>
        <v>52307.626499999998</v>
      </c>
      <c r="J245" s="6">
        <f>'Final (ha)'!J245*2.471044</f>
        <v>56029.005169855998</v>
      </c>
      <c r="K245" s="6">
        <f>'Final (ha)'!K245*2.471044</f>
        <v>129254.446617066</v>
      </c>
      <c r="L245" s="6">
        <f>'Final (ha)'!L245*2.471044</f>
        <v>4809.1347131020002</v>
      </c>
      <c r="M245" s="6">
        <f>'Final (ha)'!M245*2.471044</f>
        <v>0</v>
      </c>
      <c r="N245" s="6">
        <f>'Final (ha)'!N245*2.471044</f>
        <v>366.43852789200002</v>
      </c>
      <c r="O245" s="6">
        <f>'Final (ha)'!O245*2.471044</f>
        <v>39.451452981999999</v>
      </c>
      <c r="P245" s="6">
        <f>'Final (ha)'!P245*2.471044</f>
        <v>538.11307427000008</v>
      </c>
      <c r="Q245" s="6">
        <f>'Final (ha)'!Q245*2.471044</f>
        <v>1203.7811927155999</v>
      </c>
      <c r="R245" s="6">
        <f>'Final (ha)'!R245*2.471044</f>
        <v>0</v>
      </c>
      <c r="S245" s="6">
        <f>'Final (ha)'!S245*2.471044</f>
        <v>1055.9863213448</v>
      </c>
      <c r="T245" s="6">
        <f>'Final (ha)'!T245*2.471044</f>
        <v>143.46881464000001</v>
      </c>
      <c r="U245" s="6">
        <f>'Final (ha)'!U245*2.471044</f>
        <v>0</v>
      </c>
      <c r="V245" s="6">
        <f>'Final (ha)'!V245*2.471044</f>
        <v>0</v>
      </c>
      <c r="W245" s="6">
        <f>'Final (ha)'!W245*2.471044</f>
        <v>29.665130324400003</v>
      </c>
      <c r="X245" s="6">
        <f>'Final (ha)'!X245*2.471044</f>
        <v>3747.3651603796002</v>
      </c>
      <c r="Y245" s="6">
        <f>'Final (ha)'!Y245*2.471044</f>
        <v>7.6664140100000004</v>
      </c>
      <c r="Z245" s="6">
        <f>'Final (ha)'!Z245*2.471044</f>
        <v>65839.1650005064</v>
      </c>
      <c r="AA245" s="6">
        <f>'Final (ha)'!AA245*2.471044</f>
        <v>0</v>
      </c>
      <c r="AB245" s="6">
        <f>'Final (ha)'!AB245*2.471044</f>
        <v>0</v>
      </c>
      <c r="AC245" s="6">
        <f>'Final (ha)'!AC245*2.471044</f>
        <v>1434.2722696947999</v>
      </c>
      <c r="AD245" s="6">
        <f>'Final (ha)'!AD245*2.471044</f>
        <v>0</v>
      </c>
      <c r="AE245" s="6">
        <f>'Final (ha)'!AE245*2.471044</f>
        <v>119.28964909999999</v>
      </c>
      <c r="AF245" s="6">
        <f>'Final (ha)'!AF245*2.471044</f>
        <v>23.7148563724</v>
      </c>
      <c r="AG245" s="6">
        <f>'Final (ha)'!AG245*2.471044</f>
        <v>128349.21918437001</v>
      </c>
      <c r="AH245" s="6">
        <f>'Final (ha)'!AH245*2.471044</f>
        <v>691.81448211400004</v>
      </c>
      <c r="AI245" s="7"/>
      <c r="AJ245" s="15">
        <f t="shared" si="9"/>
        <v>393681.99803073989</v>
      </c>
      <c r="AK245" s="15">
        <f t="shared" si="10"/>
        <v>265332.77884636988</v>
      </c>
      <c r="AL245" s="6" t="str">
        <f t="shared" si="11"/>
        <v>FairfieldALL</v>
      </c>
    </row>
    <row r="246" spans="1:38" s="6" customFormat="1" x14ac:dyDescent="0.25">
      <c r="A246" s="6">
        <f>'Final (ha)'!A246</f>
        <v>2055</v>
      </c>
      <c r="B246" s="6" t="str">
        <f>'Final (ha)'!B246</f>
        <v>ALL</v>
      </c>
      <c r="C246" s="6" t="str">
        <f>'Final (ha)'!C246</f>
        <v>Fairfield</v>
      </c>
      <c r="D246" s="6">
        <f>'Final (ha)'!D246</f>
        <v>0</v>
      </c>
      <c r="E246" s="6">
        <f>'Final (ha)'!E246</f>
        <v>0</v>
      </c>
      <c r="F246" s="6" t="str">
        <f>'Final (ha)'!F246</f>
        <v>Fixed</v>
      </c>
      <c r="G246" s="6" t="str">
        <f>'Final (ha)'!G246</f>
        <v>NYS RIM Max</v>
      </c>
      <c r="H246" s="6" t="str">
        <f>'Final (ha)'!H246</f>
        <v>Protect None</v>
      </c>
      <c r="I246" s="6">
        <f>'Final (ha)'!K246</f>
        <v>52130.275699999998</v>
      </c>
      <c r="J246" s="6">
        <f>'Final (ha)'!J246*2.471044</f>
        <v>55118.298938403204</v>
      </c>
      <c r="K246" s="6">
        <f>'Final (ha)'!K246*2.471044</f>
        <v>128816.20498683079</v>
      </c>
      <c r="L246" s="6">
        <f>'Final (ha)'!L246*2.471044</f>
        <v>4757.3752370603997</v>
      </c>
      <c r="M246" s="6">
        <f>'Final (ha)'!M246*2.471044</f>
        <v>0</v>
      </c>
      <c r="N246" s="6">
        <f>'Final (ha)'!N246*2.471044</f>
        <v>336.01009207600003</v>
      </c>
      <c r="O246" s="6">
        <f>'Final (ha)'!O246*2.471044</f>
        <v>31.9145216776</v>
      </c>
      <c r="P246" s="6">
        <f>'Final (ha)'!P246*2.471044</f>
        <v>822.74645501999998</v>
      </c>
      <c r="Q246" s="6">
        <f>'Final (ha)'!Q246*2.471044</f>
        <v>1799.9882643212002</v>
      </c>
      <c r="R246" s="6">
        <f>'Final (ha)'!R246*2.471044</f>
        <v>0</v>
      </c>
      <c r="S246" s="6">
        <f>'Final (ha)'!S246*2.471044</f>
        <v>965.18014932839992</v>
      </c>
      <c r="T246" s="6">
        <f>'Final (ha)'!T246*2.471044</f>
        <v>183.18590485199999</v>
      </c>
      <c r="U246" s="6">
        <f>'Final (ha)'!U246*2.471044</f>
        <v>0</v>
      </c>
      <c r="V246" s="6">
        <f>'Final (ha)'!V246*2.471044</f>
        <v>0</v>
      </c>
      <c r="W246" s="6">
        <f>'Final (ha)'!W246*2.471044</f>
        <v>28.790874957200003</v>
      </c>
      <c r="X246" s="6">
        <f>'Final (ha)'!X246*2.471044</f>
        <v>3722.2420560316004</v>
      </c>
      <c r="Y246" s="6">
        <f>'Final (ha)'!Y246*2.471044</f>
        <v>5.1644819599999998</v>
      </c>
      <c r="Z246" s="6">
        <f>'Final (ha)'!Z246*2.471044</f>
        <v>65992.155241887202</v>
      </c>
      <c r="AA246" s="6">
        <f>'Final (ha)'!AA246*2.471044</f>
        <v>0</v>
      </c>
      <c r="AB246" s="6">
        <f>'Final (ha)'!AB246*2.471044</f>
        <v>0</v>
      </c>
      <c r="AC246" s="6">
        <f>'Final (ha)'!AC246*2.471044</f>
        <v>1009.8731808432</v>
      </c>
      <c r="AD246" s="6">
        <f>'Final (ha)'!AD246*2.471044</f>
        <v>0</v>
      </c>
      <c r="AE246" s="6">
        <f>'Final (ha)'!AE246*2.471044</f>
        <v>119.28964909999999</v>
      </c>
      <c r="AF246" s="6">
        <f>'Final (ha)'!AF246*2.471044</f>
        <v>21.8383455588</v>
      </c>
      <c r="AG246" s="6">
        <f>'Final (ha)'!AG246*2.471044</f>
        <v>128349.21918437001</v>
      </c>
      <c r="AH246" s="6">
        <f>'Final (ha)'!AH246*2.471044</f>
        <v>1602.5207135667999</v>
      </c>
      <c r="AI246" s="7"/>
      <c r="AJ246" s="15">
        <f t="shared" si="9"/>
        <v>393681.9982778444</v>
      </c>
      <c r="AK246" s="15">
        <f t="shared" si="10"/>
        <v>265332.77909347438</v>
      </c>
      <c r="AL246" s="6" t="str">
        <f t="shared" si="11"/>
        <v>FairfieldALL</v>
      </c>
    </row>
    <row r="247" spans="1:38" s="6" customFormat="1" x14ac:dyDescent="0.25">
      <c r="A247" s="6">
        <f>'Final (ha)'!A247</f>
        <v>2070</v>
      </c>
      <c r="B247" s="6" t="str">
        <f>'Final (ha)'!B247</f>
        <v>ALL</v>
      </c>
      <c r="C247" s="6" t="str">
        <f>'Final (ha)'!C247</f>
        <v>Fairfield</v>
      </c>
      <c r="D247" s="6">
        <f>'Final (ha)'!D247</f>
        <v>0</v>
      </c>
      <c r="E247" s="6">
        <f>'Final (ha)'!E247</f>
        <v>0</v>
      </c>
      <c r="F247" s="6" t="str">
        <f>'Final (ha)'!F247</f>
        <v>Fixed</v>
      </c>
      <c r="G247" s="6" t="str">
        <f>'Final (ha)'!G247</f>
        <v>NYS RIM Max</v>
      </c>
      <c r="H247" s="6" t="str">
        <f>'Final (ha)'!H247</f>
        <v>Protect None</v>
      </c>
      <c r="I247" s="6">
        <f>'Final (ha)'!K247</f>
        <v>51871.455900000001</v>
      </c>
      <c r="J247" s="6">
        <f>'Final (ha)'!J247*2.471044</f>
        <v>53820.4814249544</v>
      </c>
      <c r="K247" s="6">
        <f>'Final (ha)'!K247*2.471044</f>
        <v>128176.64987295961</v>
      </c>
      <c r="L247" s="6">
        <f>'Final (ha)'!L247*2.471044</f>
        <v>4733.5084114820002</v>
      </c>
      <c r="M247" s="6">
        <f>'Final (ha)'!M247*2.471044</f>
        <v>0</v>
      </c>
      <c r="N247" s="6">
        <f>'Final (ha)'!N247*2.471044</f>
        <v>324.85654077320004</v>
      </c>
      <c r="O247" s="6">
        <f>'Final (ha)'!O247*2.471044</f>
        <v>21.803750942800001</v>
      </c>
      <c r="P247" s="6">
        <f>'Final (ha)'!P247*2.471044</f>
        <v>942.0237489000001</v>
      </c>
      <c r="Q247" s="6">
        <f>'Final (ha)'!Q247*2.471044</f>
        <v>2909.7383254960005</v>
      </c>
      <c r="R247" s="6">
        <f>'Final (ha)'!R247*2.471044</f>
        <v>0</v>
      </c>
      <c r="S247" s="6">
        <f>'Final (ha)'!S247*2.471044</f>
        <v>835.02210740320004</v>
      </c>
      <c r="T247" s="6">
        <f>'Final (ha)'!T247*2.471044</f>
        <v>271.6912878</v>
      </c>
      <c r="U247" s="6">
        <f>'Final (ha)'!U247*2.471044</f>
        <v>0</v>
      </c>
      <c r="V247" s="6">
        <f>'Final (ha)'!V247*2.471044</f>
        <v>0</v>
      </c>
      <c r="W247" s="6">
        <f>'Final (ha)'!W247*2.471044</f>
        <v>26.933391182399998</v>
      </c>
      <c r="X247" s="6">
        <f>'Final (ha)'!X247*2.471044</f>
        <v>3699.6161887500002</v>
      </c>
      <c r="Y247" s="6">
        <f>'Final (ha)'!Y247*2.471044</f>
        <v>3.9351375700000002</v>
      </c>
      <c r="Z247" s="6">
        <f>'Final (ha)'!Z247*2.471044</f>
        <v>66205.674447361205</v>
      </c>
      <c r="AA247" s="6">
        <f>'Final (ha)'!AA247*2.471044</f>
        <v>0</v>
      </c>
      <c r="AB247" s="6">
        <f>'Final (ha)'!AB247*2.471044</f>
        <v>0</v>
      </c>
      <c r="AC247" s="6">
        <f>'Final (ha)'!AC247*2.471044</f>
        <v>323.30571355880005</v>
      </c>
      <c r="AD247" s="6">
        <f>'Final (ha)'!AD247*2.471044</f>
        <v>0</v>
      </c>
      <c r="AE247" s="6">
        <f>'Final (ha)'!AE247*2.471044</f>
        <v>119.28964909999999</v>
      </c>
      <c r="AF247" s="6">
        <f>'Final (ha)'!AF247*2.471044</f>
        <v>17.910374016399999</v>
      </c>
      <c r="AG247" s="6">
        <f>'Final (ha)'!AG247*2.471044</f>
        <v>128349.21918437001</v>
      </c>
      <c r="AH247" s="6">
        <f>'Final (ha)'!AH247*2.471044</f>
        <v>2900.3382270156003</v>
      </c>
      <c r="AI247" s="7"/>
      <c r="AJ247" s="15">
        <f t="shared" si="9"/>
        <v>393681.99778363563</v>
      </c>
      <c r="AK247" s="15">
        <f t="shared" si="10"/>
        <v>265332.77859926561</v>
      </c>
      <c r="AL247" s="6" t="str">
        <f t="shared" si="11"/>
        <v>FairfieldALL</v>
      </c>
    </row>
    <row r="248" spans="1:38" s="6" customFormat="1" x14ac:dyDescent="0.25">
      <c r="A248" s="6">
        <f>'Final (ha)'!A248</f>
        <v>2085</v>
      </c>
      <c r="B248" s="6" t="str">
        <f>'Final (ha)'!B248</f>
        <v>ALL</v>
      </c>
      <c r="C248" s="6" t="str">
        <f>'Final (ha)'!C248</f>
        <v>Fairfield</v>
      </c>
      <c r="D248" s="6">
        <f>'Final (ha)'!D248</f>
        <v>0</v>
      </c>
      <c r="E248" s="6">
        <f>'Final (ha)'!E248</f>
        <v>0</v>
      </c>
      <c r="F248" s="6" t="str">
        <f>'Final (ha)'!F248</f>
        <v>Fixed</v>
      </c>
      <c r="G248" s="6" t="str">
        <f>'Final (ha)'!G248</f>
        <v>NYS RIM Max</v>
      </c>
      <c r="H248" s="6" t="str">
        <f>'Final (ha)'!H248</f>
        <v>Protect None</v>
      </c>
      <c r="I248" s="6">
        <f>'Final (ha)'!K248</f>
        <v>51642.2209</v>
      </c>
      <c r="J248" s="6">
        <f>'Final (ha)'!J248*2.471044</f>
        <v>52658.273323599198</v>
      </c>
      <c r="K248" s="6">
        <f>'Final (ha)'!K248*2.471044</f>
        <v>127610.2001016196</v>
      </c>
      <c r="L248" s="6">
        <f>'Final (ha)'!L248*2.471044</f>
        <v>4718.5084330888003</v>
      </c>
      <c r="M248" s="6">
        <f>'Final (ha)'!M248*2.471044</f>
        <v>0</v>
      </c>
      <c r="N248" s="6">
        <f>'Final (ha)'!N248*2.471044</f>
        <v>318.70018175159998</v>
      </c>
      <c r="O248" s="6">
        <f>'Final (ha)'!O248*2.471044</f>
        <v>14.663916409200001</v>
      </c>
      <c r="P248" s="6">
        <f>'Final (ha)'!P248*2.471044</f>
        <v>903.68401861360007</v>
      </c>
      <c r="Q248" s="6">
        <f>'Final (ha)'!Q248*2.471044</f>
        <v>3500.3198183311997</v>
      </c>
      <c r="R248" s="6">
        <f>'Final (ha)'!R248*2.471044</f>
        <v>0</v>
      </c>
      <c r="S248" s="6">
        <f>'Final (ha)'!S248*2.471044</f>
        <v>710.86474872760004</v>
      </c>
      <c r="T248" s="6">
        <f>'Final (ha)'!T248*2.471044</f>
        <v>407.05581943319999</v>
      </c>
      <c r="U248" s="6">
        <f>'Final (ha)'!U248*2.471044</f>
        <v>0</v>
      </c>
      <c r="V248" s="6">
        <f>'Final (ha)'!V248*2.471044</f>
        <v>0</v>
      </c>
      <c r="W248" s="6">
        <f>'Final (ha)'!W248*2.471044</f>
        <v>24.5174514636</v>
      </c>
      <c r="X248" s="6">
        <f>'Final (ha)'!X248*2.471044</f>
        <v>3686.7544047300003</v>
      </c>
      <c r="Y248" s="6">
        <f>'Final (ha)'!Y248*2.471044</f>
        <v>2.3660246300000001</v>
      </c>
      <c r="Z248" s="6">
        <f>'Final (ha)'!Z248*2.471044</f>
        <v>66452.013565034402</v>
      </c>
      <c r="AA248" s="6">
        <f>'Final (ha)'!AA248*2.471044</f>
        <v>0</v>
      </c>
      <c r="AB248" s="6">
        <f>'Final (ha)'!AB248*2.471044</f>
        <v>0</v>
      </c>
      <c r="AC248" s="6">
        <f>'Final (ha)'!AC248*2.471044</f>
        <v>128.35788637120001</v>
      </c>
      <c r="AD248" s="6">
        <f>'Final (ha)'!AD248*2.471044</f>
        <v>0</v>
      </c>
      <c r="AE248" s="6">
        <f>'Final (ha)'!AE248*2.471044</f>
        <v>119.28964909999999</v>
      </c>
      <c r="AF248" s="6">
        <f>'Final (ha)'!AF248*2.471044</f>
        <v>14.663669304799999</v>
      </c>
      <c r="AG248" s="6">
        <f>'Final (ha)'!AG248*2.471044</f>
        <v>128349.21918437001</v>
      </c>
      <c r="AH248" s="6">
        <f>'Final (ha)'!AH248*2.471044</f>
        <v>4062.5463283708</v>
      </c>
      <c r="AI248" s="7"/>
      <c r="AJ248" s="15">
        <f t="shared" si="9"/>
        <v>393681.99852494884</v>
      </c>
      <c r="AK248" s="15">
        <f t="shared" si="10"/>
        <v>265332.77934057883</v>
      </c>
      <c r="AL248" s="6" t="str">
        <f t="shared" si="11"/>
        <v>FairfieldALL</v>
      </c>
    </row>
    <row r="249" spans="1:38" s="6" customFormat="1" x14ac:dyDescent="0.25">
      <c r="A249" s="6">
        <f>'Final (ha)'!A249</f>
        <v>2100</v>
      </c>
      <c r="B249" s="6" t="str">
        <f>'Final (ha)'!B249</f>
        <v>ALL</v>
      </c>
      <c r="C249" s="6" t="str">
        <f>'Final (ha)'!C249</f>
        <v>Fairfield</v>
      </c>
      <c r="D249" s="6">
        <f>'Final (ha)'!D249</f>
        <v>0</v>
      </c>
      <c r="E249" s="6">
        <f>'Final (ha)'!E249</f>
        <v>0</v>
      </c>
      <c r="F249" s="6" t="str">
        <f>'Final (ha)'!F249</f>
        <v>Fixed</v>
      </c>
      <c r="G249" s="6" t="str">
        <f>'Final (ha)'!G249</f>
        <v>NYS RIM Max</v>
      </c>
      <c r="H249" s="6" t="str">
        <f>'Final (ha)'!H249</f>
        <v>Protect None</v>
      </c>
      <c r="I249" s="6">
        <f>'Final (ha)'!K249</f>
        <v>51450.954899999997</v>
      </c>
      <c r="J249" s="6">
        <f>'Final (ha)'!J249*2.471044</f>
        <v>51688.798252694403</v>
      </c>
      <c r="K249" s="6">
        <f>'Final (ha)'!K249*2.471044</f>
        <v>127137.57339991559</v>
      </c>
      <c r="L249" s="6">
        <f>'Final (ha)'!L249*2.471044</f>
        <v>4706.8824181731998</v>
      </c>
      <c r="M249" s="6">
        <f>'Final (ha)'!M249*2.471044</f>
        <v>0</v>
      </c>
      <c r="N249" s="6">
        <f>'Final (ha)'!N249*2.471044</f>
        <v>317.7779881308</v>
      </c>
      <c r="O249" s="6">
        <f>'Final (ha)'!O249*2.471044</f>
        <v>8.2409317400000006</v>
      </c>
      <c r="P249" s="6">
        <f>'Final (ha)'!P249*2.471044</f>
        <v>766.56479863599998</v>
      </c>
      <c r="Q249" s="6">
        <f>'Final (ha)'!Q249*2.471044</f>
        <v>3781.4527181507997</v>
      </c>
      <c r="R249" s="6">
        <f>'Final (ha)'!R249*2.471044</f>
        <v>0</v>
      </c>
      <c r="S249" s="6">
        <f>'Final (ha)'!S249*2.471044</f>
        <v>611.39435513399997</v>
      </c>
      <c r="T249" s="6">
        <f>'Final (ha)'!T249*2.471044</f>
        <v>646.18121835720001</v>
      </c>
      <c r="U249" s="6">
        <f>'Final (ha)'!U249*2.471044</f>
        <v>0</v>
      </c>
      <c r="V249" s="6">
        <f>'Final (ha)'!V249*2.471044</f>
        <v>0</v>
      </c>
      <c r="W249" s="6">
        <f>'Final (ha)'!W249*2.471044</f>
        <v>20.422931555600002</v>
      </c>
      <c r="X249" s="6">
        <f>'Final (ha)'!X249*2.471044</f>
        <v>3676.0424289900002</v>
      </c>
      <c r="Y249" s="6">
        <f>'Final (ha)'!Y249*2.471044</f>
        <v>2.3413141899999999</v>
      </c>
      <c r="Z249" s="6">
        <f>'Final (ha)'!Z249*2.471044</f>
        <v>66743.2933128312</v>
      </c>
      <c r="AA249" s="6">
        <f>'Final (ha)'!AA249*2.471044</f>
        <v>0</v>
      </c>
      <c r="AB249" s="6">
        <f>'Final (ha)'!AB249*2.471044</f>
        <v>0</v>
      </c>
      <c r="AC249" s="6">
        <f>'Final (ha)'!AC249*2.471044</f>
        <v>61.508733039200003</v>
      </c>
      <c r="AD249" s="6">
        <f>'Final (ha)'!AD249*2.471044</f>
        <v>0</v>
      </c>
      <c r="AE249" s="6">
        <f>'Final (ha)'!AE249*2.471044</f>
        <v>119.28964909999999</v>
      </c>
      <c r="AF249" s="6">
        <f>'Final (ha)'!AF249*2.471044</f>
        <v>12.9929964564</v>
      </c>
      <c r="AG249" s="6">
        <f>'Final (ha)'!AG249*2.471044</f>
        <v>128349.21918437001</v>
      </c>
      <c r="AH249" s="6">
        <f>'Final (ha)'!AH249*2.471044</f>
        <v>5032.0213992755998</v>
      </c>
      <c r="AI249" s="7"/>
      <c r="AJ249" s="15">
        <f t="shared" si="9"/>
        <v>393681.99803074001</v>
      </c>
      <c r="AK249" s="15">
        <f t="shared" si="10"/>
        <v>265332.77884637</v>
      </c>
      <c r="AL249" s="6" t="str">
        <f t="shared" si="11"/>
        <v>FairfieldALL</v>
      </c>
    </row>
    <row r="250" spans="1:38" s="6" customFormat="1" x14ac:dyDescent="0.25">
      <c r="A250" s="6">
        <f>'Final (ha)'!A250</f>
        <v>0</v>
      </c>
      <c r="B250" s="6" t="str">
        <f>'Final (ha)'!B250</f>
        <v>OutputSite 1</v>
      </c>
      <c r="C250" s="6" t="str">
        <f>'Final (ha)'!C250</f>
        <v>Fairfield</v>
      </c>
      <c r="D250" s="6">
        <f>'Final (ha)'!D250</f>
        <v>0</v>
      </c>
      <c r="E250" s="6">
        <f>'Final (ha)'!E250</f>
        <v>0</v>
      </c>
      <c r="F250" s="6" t="str">
        <f>'Final (ha)'!F250</f>
        <v>Fixed</v>
      </c>
      <c r="G250" s="6" t="str">
        <f>'Final (ha)'!G250</f>
        <v>NYS RIM Max</v>
      </c>
      <c r="H250" s="6" t="str">
        <f>'Final (ha)'!H250</f>
        <v>Protect None</v>
      </c>
      <c r="I250" s="6">
        <f>'Final (ha)'!K250</f>
        <v>385.02</v>
      </c>
      <c r="J250" s="6">
        <f>'Final (ha)'!J250*2.471044</f>
        <v>263.48124410999998</v>
      </c>
      <c r="K250" s="6">
        <f>'Final (ha)'!K250*2.471044</f>
        <v>951.40136087999997</v>
      </c>
      <c r="L250" s="6">
        <f>'Final (ha)'!L250*2.471044</f>
        <v>26.8726035</v>
      </c>
      <c r="M250" s="6">
        <f>'Final (ha)'!M250*2.471044</f>
        <v>0</v>
      </c>
      <c r="N250" s="6">
        <f>'Final (ha)'!N250*2.471044</f>
        <v>2.6563723000000001</v>
      </c>
      <c r="O250" s="6">
        <f>'Final (ha)'!O250*2.471044</f>
        <v>0.71660276000000001</v>
      </c>
      <c r="P250" s="6">
        <f>'Final (ha)'!P250*2.471044</f>
        <v>1.63088904</v>
      </c>
      <c r="Q250" s="6">
        <f>'Final (ha)'!Q250*2.471044</f>
        <v>24.617775850000001</v>
      </c>
      <c r="R250" s="6">
        <f>'Final (ha)'!R250*2.471044</f>
        <v>0</v>
      </c>
      <c r="S250" s="6">
        <f>'Final (ha)'!S250*2.471044</f>
        <v>34.884963669999998</v>
      </c>
      <c r="T250" s="6">
        <f>'Final (ha)'!T250*2.471044</f>
        <v>4.6084970600000004</v>
      </c>
      <c r="U250" s="6">
        <f>'Final (ha)'!U250*2.471044</f>
        <v>0</v>
      </c>
      <c r="V250" s="6">
        <f>'Final (ha)'!V250*2.471044</f>
        <v>0</v>
      </c>
      <c r="W250" s="6">
        <f>'Final (ha)'!W250*2.471044</f>
        <v>11.68186051</v>
      </c>
      <c r="X250" s="6">
        <f>'Final (ha)'!X250*2.471044</f>
        <v>33.093456770000003</v>
      </c>
      <c r="Y250" s="6">
        <f>'Final (ha)'!Y250*2.471044</f>
        <v>0</v>
      </c>
      <c r="Z250" s="6">
        <f>'Final (ha)'!Z250*2.471044</f>
        <v>1650.5585502400002</v>
      </c>
      <c r="AA250" s="6">
        <f>'Final (ha)'!AA250*2.471044</f>
        <v>0</v>
      </c>
      <c r="AB250" s="6">
        <f>'Final (ha)'!AB250*2.471044</f>
        <v>0</v>
      </c>
      <c r="AC250" s="6">
        <f>'Final (ha)'!AC250*2.471044</f>
        <v>43.799254900000001</v>
      </c>
      <c r="AD250" s="6">
        <f>'Final (ha)'!AD250*2.471044</f>
        <v>0</v>
      </c>
      <c r="AE250" s="6">
        <f>'Final (ha)'!AE250*2.471044</f>
        <v>0</v>
      </c>
      <c r="AF250" s="6">
        <f>'Final (ha)'!AF250*2.471044</f>
        <v>1.5444024999999999</v>
      </c>
      <c r="AG250" s="6">
        <f>'Final (ha)'!AG250*2.471044</f>
        <v>0</v>
      </c>
      <c r="AH250" s="6">
        <f>'Final (ha)'!AH250*2.471044</f>
        <v>0</v>
      </c>
      <c r="AI250" s="7"/>
      <c r="AJ250" s="15">
        <f t="shared" si="9"/>
        <v>3051.5478340900004</v>
      </c>
      <c r="AK250" s="15">
        <f t="shared" si="10"/>
        <v>3051.5478340900004</v>
      </c>
      <c r="AL250" s="6" t="str">
        <f t="shared" si="11"/>
        <v>FairfieldOutputSite 1</v>
      </c>
    </row>
    <row r="251" spans="1:38" s="6" customFormat="1" x14ac:dyDescent="0.25">
      <c r="A251" s="6">
        <f>'Final (ha)'!A251</f>
        <v>2010</v>
      </c>
      <c r="B251" s="6" t="str">
        <f>'Final (ha)'!B251</f>
        <v>OutputSite 1</v>
      </c>
      <c r="C251" s="6" t="str">
        <f>'Final (ha)'!C251</f>
        <v>Fairfield</v>
      </c>
      <c r="D251" s="6">
        <f>'Final (ha)'!D251</f>
        <v>0</v>
      </c>
      <c r="E251" s="6">
        <f>'Final (ha)'!E251</f>
        <v>0</v>
      </c>
      <c r="F251" s="6" t="str">
        <f>'Final (ha)'!F251</f>
        <v>Fixed</v>
      </c>
      <c r="G251" s="6" t="str">
        <f>'Final (ha)'!G251</f>
        <v>NYS RIM Max</v>
      </c>
      <c r="H251" s="6" t="str">
        <f>'Final (ha)'!H251</f>
        <v>Protect None</v>
      </c>
      <c r="I251" s="6">
        <f>'Final (ha)'!K251</f>
        <v>372.28059999999999</v>
      </c>
      <c r="J251" s="6">
        <f>'Final (ha)'!J251*2.471044</f>
        <v>256.44618184199999</v>
      </c>
      <c r="K251" s="6">
        <f>'Final (ha)'!K251*2.471044</f>
        <v>919.92174294639995</v>
      </c>
      <c r="L251" s="6">
        <f>'Final (ha)'!L251*2.471044</f>
        <v>19.533355715599999</v>
      </c>
      <c r="M251" s="6">
        <f>'Final (ha)'!M251*2.471044</f>
        <v>0</v>
      </c>
      <c r="N251" s="6">
        <f>'Final (ha)'!N251*2.471044</f>
        <v>1.9397695400000001</v>
      </c>
      <c r="O251" s="6">
        <f>'Final (ha)'!O251*2.471044</f>
        <v>0.69288073759999991</v>
      </c>
      <c r="P251" s="6">
        <f>'Final (ha)'!P251*2.471044</f>
        <v>39.539175044000004</v>
      </c>
      <c r="Q251" s="6">
        <f>'Final (ha)'!Q251*2.471044</f>
        <v>35.096237932000001</v>
      </c>
      <c r="R251" s="6">
        <f>'Final (ha)'!R251*2.471044</f>
        <v>0</v>
      </c>
      <c r="S251" s="6">
        <f>'Final (ha)'!S251*2.471044</f>
        <v>34.833318850400005</v>
      </c>
      <c r="T251" s="6">
        <f>'Final (ha)'!T251*2.471044</f>
        <v>4.9435706263999997</v>
      </c>
      <c r="U251" s="6">
        <f>'Final (ha)'!U251*2.471044</f>
        <v>0</v>
      </c>
      <c r="V251" s="6">
        <f>'Final (ha)'!V251*2.471044</f>
        <v>0</v>
      </c>
      <c r="W251" s="6">
        <f>'Final (ha)'!W251*2.471044</f>
        <v>11.030246207199999</v>
      </c>
      <c r="X251" s="6">
        <f>'Final (ha)'!X251*2.471044</f>
        <v>32.920483689999998</v>
      </c>
      <c r="Y251" s="6">
        <f>'Final (ha)'!Y251*2.471044</f>
        <v>0</v>
      </c>
      <c r="Z251" s="6">
        <f>'Final (ha)'!Z251*2.471044</f>
        <v>1651.5751377416</v>
      </c>
      <c r="AA251" s="6">
        <f>'Final (ha)'!AA251*2.471044</f>
        <v>0</v>
      </c>
      <c r="AB251" s="6">
        <f>'Final (ha)'!AB251*2.471044</f>
        <v>0</v>
      </c>
      <c r="AC251" s="6">
        <f>'Final (ha)'!AC251*2.471044</f>
        <v>34.641071627199999</v>
      </c>
      <c r="AD251" s="6">
        <f>'Final (ha)'!AD251*2.471044</f>
        <v>0</v>
      </c>
      <c r="AE251" s="6">
        <f>'Final (ha)'!AE251*2.471044</f>
        <v>0</v>
      </c>
      <c r="AF251" s="6">
        <f>'Final (ha)'!AF251*2.471044</f>
        <v>1.3995993216</v>
      </c>
      <c r="AG251" s="6">
        <f>'Final (ha)'!AG251*2.471044</f>
        <v>0</v>
      </c>
      <c r="AH251" s="6">
        <f>'Final (ha)'!AH251*2.471044</f>
        <v>7.0350622679999999</v>
      </c>
      <c r="AI251" s="7"/>
      <c r="AJ251" s="15">
        <f t="shared" si="9"/>
        <v>3051.5478340899999</v>
      </c>
      <c r="AK251" s="15">
        <f t="shared" si="10"/>
        <v>3051.5478340899999</v>
      </c>
      <c r="AL251" s="6" t="str">
        <f t="shared" si="11"/>
        <v>FairfieldOutputSite 1</v>
      </c>
    </row>
    <row r="252" spans="1:38" s="6" customFormat="1" x14ac:dyDescent="0.25">
      <c r="A252" s="6">
        <f>'Final (ha)'!A252</f>
        <v>2025</v>
      </c>
      <c r="B252" s="6" t="str">
        <f>'Final (ha)'!B252</f>
        <v>OutputSite 1</v>
      </c>
      <c r="C252" s="6" t="str">
        <f>'Final (ha)'!C252</f>
        <v>Fairfield</v>
      </c>
      <c r="D252" s="6">
        <f>'Final (ha)'!D252</f>
        <v>0</v>
      </c>
      <c r="E252" s="6">
        <f>'Final (ha)'!E252</f>
        <v>0</v>
      </c>
      <c r="F252" s="6" t="str">
        <f>'Final (ha)'!F252</f>
        <v>Fixed</v>
      </c>
      <c r="G252" s="6" t="str">
        <f>'Final (ha)'!G252</f>
        <v>NYS RIM Max</v>
      </c>
      <c r="H252" s="6" t="str">
        <f>'Final (ha)'!H252</f>
        <v>Protect None</v>
      </c>
      <c r="I252" s="6">
        <f>'Final (ha)'!K252</f>
        <v>368.09140000000002</v>
      </c>
      <c r="J252" s="6">
        <f>'Final (ha)'!J252*2.471044</f>
        <v>252.75024133120002</v>
      </c>
      <c r="K252" s="6">
        <f>'Final (ha)'!K252*2.471044</f>
        <v>909.57004542160007</v>
      </c>
      <c r="L252" s="6">
        <f>'Final (ha)'!L252*2.471044</f>
        <v>17.918528461600001</v>
      </c>
      <c r="M252" s="6">
        <f>'Final (ha)'!M252*2.471044</f>
        <v>0</v>
      </c>
      <c r="N252" s="6">
        <f>'Final (ha)'!N252*2.471044</f>
        <v>1.93359193</v>
      </c>
      <c r="O252" s="6">
        <f>'Final (ha)'!O252*2.471044</f>
        <v>0.68917417159999994</v>
      </c>
      <c r="P252" s="6">
        <f>'Final (ha)'!P252*2.471044</f>
        <v>27.834828033600001</v>
      </c>
      <c r="Q252" s="6">
        <f>'Final (ha)'!Q252*2.471044</f>
        <v>59.6468013852</v>
      </c>
      <c r="R252" s="6">
        <f>'Final (ha)'!R252*2.471044</f>
        <v>0</v>
      </c>
      <c r="S252" s="6">
        <f>'Final (ha)'!S252*2.471044</f>
        <v>34.684314897200004</v>
      </c>
      <c r="T252" s="6">
        <f>'Final (ha)'!T252*2.471044</f>
        <v>5.9075248907999995</v>
      </c>
      <c r="U252" s="6">
        <f>'Final (ha)'!U252*2.471044</f>
        <v>0</v>
      </c>
      <c r="V252" s="6">
        <f>'Final (ha)'!V252*2.471044</f>
        <v>0</v>
      </c>
      <c r="W252" s="6">
        <f>'Final (ha)'!W252*2.471044</f>
        <v>10.622771051599999</v>
      </c>
      <c r="X252" s="6">
        <f>'Final (ha)'!X252*2.471044</f>
        <v>32.914306080000003</v>
      </c>
      <c r="Y252" s="6">
        <f>'Final (ha)'!Y252*2.471044</f>
        <v>0</v>
      </c>
      <c r="Z252" s="6">
        <f>'Final (ha)'!Z252*2.471044</f>
        <v>1652.4110919268001</v>
      </c>
      <c r="AA252" s="6">
        <f>'Final (ha)'!AA252*2.471044</f>
        <v>0</v>
      </c>
      <c r="AB252" s="6">
        <f>'Final (ha)'!AB252*2.471044</f>
        <v>0</v>
      </c>
      <c r="AC252" s="6">
        <f>'Final (ha)'!AC252*2.471044</f>
        <v>32.5821977664</v>
      </c>
      <c r="AD252" s="6">
        <f>'Final (ha)'!AD252*2.471044</f>
        <v>0</v>
      </c>
      <c r="AE252" s="6">
        <f>'Final (ha)'!AE252*2.471044</f>
        <v>0</v>
      </c>
      <c r="AF252" s="6">
        <f>'Final (ha)'!AF252*2.471044</f>
        <v>1.3516610680000001</v>
      </c>
      <c r="AG252" s="6">
        <f>'Final (ha)'!AG252*2.471044</f>
        <v>0</v>
      </c>
      <c r="AH252" s="6">
        <f>'Final (ha)'!AH252*2.471044</f>
        <v>10.731002778799999</v>
      </c>
      <c r="AI252" s="7"/>
      <c r="AJ252" s="15">
        <f t="shared" si="9"/>
        <v>3051.5480811943999</v>
      </c>
      <c r="AK252" s="15">
        <f t="shared" si="10"/>
        <v>3051.5480811943999</v>
      </c>
      <c r="AL252" s="6" t="str">
        <f t="shared" si="11"/>
        <v>FairfieldOutputSite 1</v>
      </c>
    </row>
    <row r="253" spans="1:38" s="6" customFormat="1" x14ac:dyDescent="0.25">
      <c r="A253" s="6">
        <f>'Final (ha)'!A253</f>
        <v>2040</v>
      </c>
      <c r="B253" s="6" t="str">
        <f>'Final (ha)'!B253</f>
        <v>OutputSite 1</v>
      </c>
      <c r="C253" s="6" t="str">
        <f>'Final (ha)'!C253</f>
        <v>Fairfield</v>
      </c>
      <c r="D253" s="6">
        <f>'Final (ha)'!D253</f>
        <v>0</v>
      </c>
      <c r="E253" s="6">
        <f>'Final (ha)'!E253</f>
        <v>0</v>
      </c>
      <c r="F253" s="6" t="str">
        <f>'Final (ha)'!F253</f>
        <v>Fixed</v>
      </c>
      <c r="G253" s="6" t="str">
        <f>'Final (ha)'!G253</f>
        <v>NYS RIM Max</v>
      </c>
      <c r="H253" s="6" t="str">
        <f>'Final (ha)'!H253</f>
        <v>Protect None</v>
      </c>
      <c r="I253" s="6">
        <f>'Final (ha)'!K253</f>
        <v>359.77510000000001</v>
      </c>
      <c r="J253" s="6">
        <f>'Final (ha)'!J253*2.471044</f>
        <v>244.13099275480002</v>
      </c>
      <c r="K253" s="6">
        <f>'Final (ha)'!K253*2.471044</f>
        <v>889.02010220440002</v>
      </c>
      <c r="L253" s="6">
        <f>'Final (ha)'!L253*2.471044</f>
        <v>16.145307287200001</v>
      </c>
      <c r="M253" s="6">
        <f>'Final (ha)'!M253*2.471044</f>
        <v>0</v>
      </c>
      <c r="N253" s="6">
        <f>'Final (ha)'!N253*2.471044</f>
        <v>1.93359193</v>
      </c>
      <c r="O253" s="6">
        <f>'Final (ha)'!O253*2.471044</f>
        <v>0.68027841319999993</v>
      </c>
      <c r="P253" s="6">
        <f>'Final (ha)'!P253*2.471044</f>
        <v>41.4428673416</v>
      </c>
      <c r="Q253" s="6">
        <f>'Final (ha)'!Q253*2.471044</f>
        <v>69.937464123200002</v>
      </c>
      <c r="R253" s="6">
        <f>'Final (ha)'!R253*2.471044</f>
        <v>0</v>
      </c>
      <c r="S253" s="6">
        <f>'Final (ha)'!S253*2.471044</f>
        <v>32.083046878399998</v>
      </c>
      <c r="T253" s="6">
        <f>'Final (ha)'!T253*2.471044</f>
        <v>8.3429858572000004</v>
      </c>
      <c r="U253" s="6">
        <f>'Final (ha)'!U253*2.471044</f>
        <v>0</v>
      </c>
      <c r="V253" s="6">
        <f>'Final (ha)'!V253*2.471044</f>
        <v>0</v>
      </c>
      <c r="W253" s="6">
        <f>'Final (ha)'!W253*2.471044</f>
        <v>10.395187899200002</v>
      </c>
      <c r="X253" s="6">
        <f>'Final (ha)'!X253*2.471044</f>
        <v>32.858707590000002</v>
      </c>
      <c r="Y253" s="6">
        <f>'Final (ha)'!Y253*2.471044</f>
        <v>0</v>
      </c>
      <c r="Z253" s="6">
        <f>'Final (ha)'!Z253*2.471044</f>
        <v>1655.8584454111999</v>
      </c>
      <c r="AA253" s="6">
        <f>'Final (ha)'!AA253*2.471044</f>
        <v>0</v>
      </c>
      <c r="AB253" s="6">
        <f>'Final (ha)'!AB253*2.471044</f>
        <v>0</v>
      </c>
      <c r="AC253" s="6">
        <f>'Final (ha)'!AC253*2.471044</f>
        <v>28.318411344400001</v>
      </c>
      <c r="AD253" s="6">
        <f>'Final (ha)'!AD253*2.471044</f>
        <v>0</v>
      </c>
      <c r="AE253" s="6">
        <f>'Final (ha)'!AE253*2.471044</f>
        <v>0</v>
      </c>
      <c r="AF253" s="6">
        <f>'Final (ha)'!AF253*2.471044</f>
        <v>1.0504408044</v>
      </c>
      <c r="AG253" s="6">
        <f>'Final (ha)'!AG253*2.471044</f>
        <v>0</v>
      </c>
      <c r="AH253" s="6">
        <f>'Final (ha)'!AH253*2.471044</f>
        <v>19.350251355200001</v>
      </c>
      <c r="AI253" s="7"/>
      <c r="AJ253" s="15">
        <f t="shared" si="9"/>
        <v>3051.5480811943994</v>
      </c>
      <c r="AK253" s="15">
        <f t="shared" si="10"/>
        <v>3051.5480811943994</v>
      </c>
      <c r="AL253" s="6" t="str">
        <f t="shared" si="11"/>
        <v>FairfieldOutputSite 1</v>
      </c>
    </row>
    <row r="254" spans="1:38" s="6" customFormat="1" x14ac:dyDescent="0.25">
      <c r="A254" s="6">
        <f>'Final (ha)'!A254</f>
        <v>2055</v>
      </c>
      <c r="B254" s="6" t="str">
        <f>'Final (ha)'!B254</f>
        <v>OutputSite 1</v>
      </c>
      <c r="C254" s="6" t="str">
        <f>'Final (ha)'!C254</f>
        <v>Fairfield</v>
      </c>
      <c r="D254" s="6">
        <f>'Final (ha)'!D254</f>
        <v>0</v>
      </c>
      <c r="E254" s="6">
        <f>'Final (ha)'!E254</f>
        <v>0</v>
      </c>
      <c r="F254" s="6" t="str">
        <f>'Final (ha)'!F254</f>
        <v>Fixed</v>
      </c>
      <c r="G254" s="6" t="str">
        <f>'Final (ha)'!G254</f>
        <v>NYS RIM Max</v>
      </c>
      <c r="H254" s="6" t="str">
        <f>'Final (ha)'!H254</f>
        <v>Protect None</v>
      </c>
      <c r="I254" s="6">
        <f>'Final (ha)'!K254</f>
        <v>350.42419999999998</v>
      </c>
      <c r="J254" s="6">
        <f>'Final (ha)'!J254*2.471044</f>
        <v>235.40721901719999</v>
      </c>
      <c r="K254" s="6">
        <f>'Final (ha)'!K254*2.471044</f>
        <v>865.91361686480002</v>
      </c>
      <c r="L254" s="6">
        <f>'Final (ha)'!L254*2.471044</f>
        <v>14.877167506399999</v>
      </c>
      <c r="M254" s="6">
        <f>'Final (ha)'!M254*2.471044</f>
        <v>0</v>
      </c>
      <c r="N254" s="6">
        <f>'Final (ha)'!N254*2.471044</f>
        <v>1.93359193</v>
      </c>
      <c r="O254" s="6">
        <f>'Final (ha)'!O254*2.471044</f>
        <v>0.66866450639999997</v>
      </c>
      <c r="P254" s="6">
        <f>'Final (ha)'!P254*2.471044</f>
        <v>51.046332743200004</v>
      </c>
      <c r="Q254" s="6">
        <f>'Final (ha)'!Q254*2.471044</f>
        <v>88.330680137199991</v>
      </c>
      <c r="R254" s="6">
        <f>'Final (ha)'!R254*2.471044</f>
        <v>0</v>
      </c>
      <c r="S254" s="6">
        <f>'Final (ha)'!S254*2.471044</f>
        <v>27.876588677200001</v>
      </c>
      <c r="T254" s="6">
        <f>'Final (ha)'!T254*2.471044</f>
        <v>9.9437281603999992</v>
      </c>
      <c r="U254" s="6">
        <f>'Final (ha)'!U254*2.471044</f>
        <v>0</v>
      </c>
      <c r="V254" s="6">
        <f>'Final (ha)'!V254*2.471044</f>
        <v>0</v>
      </c>
      <c r="W254" s="6">
        <f>'Final (ha)'!W254*2.471044</f>
        <v>9.9256895392000004</v>
      </c>
      <c r="X254" s="6">
        <f>'Final (ha)'!X254*2.471044</f>
        <v>32.85252998</v>
      </c>
      <c r="Y254" s="6">
        <f>'Final (ha)'!Y254*2.471044</f>
        <v>0</v>
      </c>
      <c r="Z254" s="6">
        <f>'Final (ha)'!Z254*2.471044</f>
        <v>1661.7259393892</v>
      </c>
      <c r="AA254" s="6">
        <f>'Final (ha)'!AA254*2.471044</f>
        <v>0</v>
      </c>
      <c r="AB254" s="6">
        <f>'Final (ha)'!AB254*2.471044</f>
        <v>0</v>
      </c>
      <c r="AC254" s="6">
        <f>'Final (ha)'!AC254*2.471044</f>
        <v>22.035534870000003</v>
      </c>
      <c r="AD254" s="6">
        <f>'Final (ha)'!AD254*2.471044</f>
        <v>0</v>
      </c>
      <c r="AE254" s="6">
        <f>'Final (ha)'!AE254*2.471044</f>
        <v>0</v>
      </c>
      <c r="AF254" s="6">
        <f>'Final (ha)'!AF254*2.471044</f>
        <v>0.93652567600000003</v>
      </c>
      <c r="AG254" s="6">
        <f>'Final (ha)'!AG254*2.471044</f>
        <v>0</v>
      </c>
      <c r="AH254" s="6">
        <f>'Final (ha)'!AH254*2.471044</f>
        <v>28.074025092799999</v>
      </c>
      <c r="AI254" s="7"/>
      <c r="AJ254" s="15">
        <f t="shared" si="9"/>
        <v>3051.5478340900004</v>
      </c>
      <c r="AK254" s="15">
        <f t="shared" si="10"/>
        <v>3051.5478340900004</v>
      </c>
      <c r="AL254" s="6" t="str">
        <f t="shared" si="11"/>
        <v>FairfieldOutputSite 1</v>
      </c>
    </row>
    <row r="255" spans="1:38" s="6" customFormat="1" x14ac:dyDescent="0.25">
      <c r="A255" s="6">
        <f>'Final (ha)'!A255</f>
        <v>2070</v>
      </c>
      <c r="B255" s="6" t="str">
        <f>'Final (ha)'!B255</f>
        <v>OutputSite 1</v>
      </c>
      <c r="C255" s="6" t="str">
        <f>'Final (ha)'!C255</f>
        <v>Fairfield</v>
      </c>
      <c r="D255" s="6">
        <f>'Final (ha)'!D255</f>
        <v>0</v>
      </c>
      <c r="E255" s="6">
        <f>'Final (ha)'!E255</f>
        <v>0</v>
      </c>
      <c r="F255" s="6" t="str">
        <f>'Final (ha)'!F255</f>
        <v>Fixed</v>
      </c>
      <c r="G255" s="6" t="str">
        <f>'Final (ha)'!G255</f>
        <v>NYS RIM Max</v>
      </c>
      <c r="H255" s="6" t="str">
        <f>'Final (ha)'!H255</f>
        <v>Protect None</v>
      </c>
      <c r="I255" s="6">
        <f>'Final (ha)'!K255</f>
        <v>338.71620000000001</v>
      </c>
      <c r="J255" s="6">
        <f>'Final (ha)'!J255*2.471044</f>
        <v>225.94732127200001</v>
      </c>
      <c r="K255" s="6">
        <f>'Final (ha)'!K255*2.471044</f>
        <v>836.98263371280007</v>
      </c>
      <c r="L255" s="6">
        <f>'Final (ha)'!L255*2.471044</f>
        <v>13.7226957496</v>
      </c>
      <c r="M255" s="6">
        <f>'Final (ha)'!M255*2.471044</f>
        <v>0</v>
      </c>
      <c r="N255" s="6">
        <f>'Final (ha)'!N255*2.471044</f>
        <v>1.93359193</v>
      </c>
      <c r="O255" s="6">
        <f>'Final (ha)'!O255*2.471044</f>
        <v>0.62591544520000009</v>
      </c>
      <c r="P255" s="6">
        <f>'Final (ha)'!P255*2.471044</f>
        <v>49.589158096400006</v>
      </c>
      <c r="Q255" s="6">
        <f>'Final (ha)'!Q255*2.471044</f>
        <v>125.77539828680001</v>
      </c>
      <c r="R255" s="6">
        <f>'Final (ha)'!R255*2.471044</f>
        <v>0</v>
      </c>
      <c r="S255" s="6">
        <f>'Final (ha)'!S255*2.471044</f>
        <v>20.92974268</v>
      </c>
      <c r="T255" s="6">
        <f>'Final (ha)'!T255*2.471044</f>
        <v>13.3419078692</v>
      </c>
      <c r="U255" s="6">
        <f>'Final (ha)'!U255*2.471044</f>
        <v>0</v>
      </c>
      <c r="V255" s="6">
        <f>'Final (ha)'!V255*2.471044</f>
        <v>0</v>
      </c>
      <c r="W255" s="6">
        <f>'Final (ha)'!W255*2.471044</f>
        <v>8.8851329107999995</v>
      </c>
      <c r="X255" s="6">
        <f>'Final (ha)'!X255*2.471044</f>
        <v>32.475695770000002</v>
      </c>
      <c r="Y255" s="6">
        <f>'Final (ha)'!Y255*2.471044</f>
        <v>0</v>
      </c>
      <c r="Z255" s="6">
        <f>'Final (ha)'!Z255*2.471044</f>
        <v>1672.9533749076002</v>
      </c>
      <c r="AA255" s="6">
        <f>'Final (ha)'!AA255*2.471044</f>
        <v>0</v>
      </c>
      <c r="AB255" s="6">
        <f>'Final (ha)'!AB255*2.471044</f>
        <v>0</v>
      </c>
      <c r="AC255" s="6">
        <f>'Final (ha)'!AC255*2.471044</f>
        <v>10.0067397824</v>
      </c>
      <c r="AD255" s="6">
        <f>'Final (ha)'!AD255*2.471044</f>
        <v>0</v>
      </c>
      <c r="AE255" s="6">
        <f>'Final (ha)'!AE255*2.471044</f>
        <v>0</v>
      </c>
      <c r="AF255" s="6">
        <f>'Final (ha)'!AF255*2.471044</f>
        <v>0.84460283920000001</v>
      </c>
      <c r="AG255" s="6">
        <f>'Final (ha)'!AG255*2.471044</f>
        <v>0</v>
      </c>
      <c r="AH255" s="6">
        <f>'Final (ha)'!AH255*2.471044</f>
        <v>37.533922838000002</v>
      </c>
      <c r="AI255" s="7"/>
      <c r="AJ255" s="15">
        <f t="shared" si="9"/>
        <v>3051.5478340899999</v>
      </c>
      <c r="AK255" s="15">
        <f t="shared" si="10"/>
        <v>3051.5478340899999</v>
      </c>
      <c r="AL255" s="6" t="str">
        <f t="shared" si="11"/>
        <v>FairfieldOutputSite 1</v>
      </c>
    </row>
    <row r="256" spans="1:38" s="6" customFormat="1" x14ac:dyDescent="0.25">
      <c r="A256" s="6">
        <f>'Final (ha)'!A256</f>
        <v>2085</v>
      </c>
      <c r="B256" s="6" t="str">
        <f>'Final (ha)'!B256</f>
        <v>OutputSite 1</v>
      </c>
      <c r="C256" s="6" t="str">
        <f>'Final (ha)'!C256</f>
        <v>Fairfield</v>
      </c>
      <c r="D256" s="6">
        <f>'Final (ha)'!D256</f>
        <v>0</v>
      </c>
      <c r="E256" s="6">
        <f>'Final (ha)'!E256</f>
        <v>0</v>
      </c>
      <c r="F256" s="6" t="str">
        <f>'Final (ha)'!F256</f>
        <v>Fixed</v>
      </c>
      <c r="G256" s="6" t="str">
        <f>'Final (ha)'!G256</f>
        <v>NYS RIM Max</v>
      </c>
      <c r="H256" s="6" t="str">
        <f>'Final (ha)'!H256</f>
        <v>Protect None</v>
      </c>
      <c r="I256" s="6">
        <f>'Final (ha)'!K256</f>
        <v>329.01420000000002</v>
      </c>
      <c r="J256" s="6">
        <f>'Final (ha)'!J256*2.471044</f>
        <v>218.500830178</v>
      </c>
      <c r="K256" s="6">
        <f>'Final (ha)'!K256*2.471044</f>
        <v>813.00856482480003</v>
      </c>
      <c r="L256" s="6">
        <f>'Final (ha)'!L256*2.471044</f>
        <v>13.3947882108</v>
      </c>
      <c r="M256" s="6">
        <f>'Final (ha)'!M256*2.471044</f>
        <v>0</v>
      </c>
      <c r="N256" s="6">
        <f>'Final (ha)'!N256*2.471044</f>
        <v>1.93359193</v>
      </c>
      <c r="O256" s="6">
        <f>'Final (ha)'!O256*2.471044</f>
        <v>0.34520484679999996</v>
      </c>
      <c r="P256" s="6">
        <f>'Final (ha)'!P256*2.471044</f>
        <v>39.750449306</v>
      </c>
      <c r="Q256" s="6">
        <f>'Final (ha)'!Q256*2.471044</f>
        <v>156.8015796464</v>
      </c>
      <c r="R256" s="6">
        <f>'Final (ha)'!R256*2.471044</f>
        <v>0</v>
      </c>
      <c r="S256" s="6">
        <f>'Final (ha)'!S256*2.471044</f>
        <v>16.1097242536</v>
      </c>
      <c r="T256" s="6">
        <f>'Final (ha)'!T256*2.471044</f>
        <v>16.993122483600001</v>
      </c>
      <c r="U256" s="6">
        <f>'Final (ha)'!U256*2.471044</f>
        <v>0</v>
      </c>
      <c r="V256" s="6">
        <f>'Final (ha)'!V256*2.471044</f>
        <v>0</v>
      </c>
      <c r="W256" s="6">
        <f>'Final (ha)'!W256*2.471044</f>
        <v>7.5557112387999998</v>
      </c>
      <c r="X256" s="6">
        <f>'Final (ha)'!X256*2.471044</f>
        <v>32.457162939999996</v>
      </c>
      <c r="Y256" s="6">
        <f>'Final (ha)'!Y256*2.471044</f>
        <v>0</v>
      </c>
      <c r="Z256" s="6">
        <f>'Final (ha)'!Z256*2.471044</f>
        <v>1683.6245784216001</v>
      </c>
      <c r="AA256" s="6">
        <f>'Final (ha)'!AA256*2.471044</f>
        <v>0</v>
      </c>
      <c r="AB256" s="6">
        <f>'Final (ha)'!AB256*2.471044</f>
        <v>0</v>
      </c>
      <c r="AC256" s="6">
        <f>'Final (ha)'!AC256*2.471044</f>
        <v>5.3102735560000003</v>
      </c>
      <c r="AD256" s="6">
        <f>'Final (ha)'!AD256*2.471044</f>
        <v>0</v>
      </c>
      <c r="AE256" s="6">
        <f>'Final (ha)'!AE256*2.471044</f>
        <v>0</v>
      </c>
      <c r="AF256" s="6">
        <f>'Final (ha)'!AF256*2.471044</f>
        <v>0.78208542599999997</v>
      </c>
      <c r="AG256" s="6">
        <f>'Final (ha)'!AG256*2.471044</f>
        <v>0</v>
      </c>
      <c r="AH256" s="6">
        <f>'Final (ha)'!AH256*2.471044</f>
        <v>44.980413931999998</v>
      </c>
      <c r="AI256" s="7"/>
      <c r="AJ256" s="15">
        <f t="shared" si="9"/>
        <v>3051.5480811943999</v>
      </c>
      <c r="AK256" s="15">
        <f t="shared" si="10"/>
        <v>3051.5480811943999</v>
      </c>
      <c r="AL256" s="6" t="str">
        <f t="shared" si="11"/>
        <v>FairfieldOutputSite 1</v>
      </c>
    </row>
    <row r="257" spans="1:38" s="6" customFormat="1" x14ac:dyDescent="0.25">
      <c r="A257" s="6">
        <f>'Final (ha)'!A257</f>
        <v>2100</v>
      </c>
      <c r="B257" s="6" t="str">
        <f>'Final (ha)'!B257</f>
        <v>OutputSite 1</v>
      </c>
      <c r="C257" s="6" t="str">
        <f>'Final (ha)'!C257</f>
        <v>Fairfield</v>
      </c>
      <c r="D257" s="6">
        <f>'Final (ha)'!D257</f>
        <v>0</v>
      </c>
      <c r="E257" s="6">
        <f>'Final (ha)'!E257</f>
        <v>0</v>
      </c>
      <c r="F257" s="6" t="str">
        <f>'Final (ha)'!F257</f>
        <v>Fixed</v>
      </c>
      <c r="G257" s="6" t="str">
        <f>'Final (ha)'!G257</f>
        <v>NYS RIM Max</v>
      </c>
      <c r="H257" s="6" t="str">
        <f>'Final (ha)'!H257</f>
        <v>Protect None</v>
      </c>
      <c r="I257" s="6">
        <f>'Final (ha)'!K257</f>
        <v>319.44330000000002</v>
      </c>
      <c r="J257" s="6">
        <f>'Final (ha)'!J257*2.471044</f>
        <v>212.63679566159999</v>
      </c>
      <c r="K257" s="6">
        <f>'Final (ha)'!K257*2.471044</f>
        <v>789.35844980520005</v>
      </c>
      <c r="L257" s="6">
        <f>'Final (ha)'!L257*2.471044</f>
        <v>13.167946371599999</v>
      </c>
      <c r="M257" s="6">
        <f>'Final (ha)'!M257*2.471044</f>
        <v>0</v>
      </c>
      <c r="N257" s="6">
        <f>'Final (ha)'!N257*2.471044</f>
        <v>1.93359193</v>
      </c>
      <c r="O257" s="6">
        <f>'Final (ha)'!O257*2.471044</f>
        <v>0.12874139240000002</v>
      </c>
      <c r="P257" s="6">
        <f>'Final (ha)'!P257*2.471044</f>
        <v>36.667080602799999</v>
      </c>
      <c r="Q257" s="6">
        <f>'Final (ha)'!Q257*2.471044</f>
        <v>176.75674257279999</v>
      </c>
      <c r="R257" s="6">
        <f>'Final (ha)'!R257*2.471044</f>
        <v>0</v>
      </c>
      <c r="S257" s="6">
        <f>'Final (ha)'!S257*2.471044</f>
        <v>13.289274632</v>
      </c>
      <c r="T257" s="6">
        <f>'Final (ha)'!T257*2.471044</f>
        <v>20.842761931199998</v>
      </c>
      <c r="U257" s="6">
        <f>'Final (ha)'!U257*2.471044</f>
        <v>0</v>
      </c>
      <c r="V257" s="6">
        <f>'Final (ha)'!V257*2.471044</f>
        <v>0</v>
      </c>
      <c r="W257" s="6">
        <f>'Final (ha)'!W257*2.471044</f>
        <v>6.0676485419999997</v>
      </c>
      <c r="X257" s="6">
        <f>'Final (ha)'!X257*2.471044</f>
        <v>32.117394390000001</v>
      </c>
      <c r="Y257" s="6">
        <f>'Final (ha)'!Y257*2.471044</f>
        <v>0</v>
      </c>
      <c r="Z257" s="6">
        <f>'Final (ha)'!Z257*2.471044</f>
        <v>1694.6185002819998</v>
      </c>
      <c r="AA257" s="6">
        <f>'Final (ha)'!AA257*2.471044</f>
        <v>0</v>
      </c>
      <c r="AB257" s="6">
        <f>'Final (ha)'!AB257*2.471044</f>
        <v>0</v>
      </c>
      <c r="AC257" s="6">
        <f>'Final (ha)'!AC257*2.471044</f>
        <v>2.3877698172000001</v>
      </c>
      <c r="AD257" s="6">
        <f>'Final (ha)'!AD257*2.471044</f>
        <v>0</v>
      </c>
      <c r="AE257" s="6">
        <f>'Final (ha)'!AE257*2.471044</f>
        <v>0</v>
      </c>
      <c r="AF257" s="6">
        <f>'Final (ha)'!AF257*2.471044</f>
        <v>0.73068771080000006</v>
      </c>
      <c r="AG257" s="6">
        <f>'Final (ha)'!AG257*2.471044</f>
        <v>0</v>
      </c>
      <c r="AH257" s="6">
        <f>'Final (ha)'!AH257*2.471044</f>
        <v>50.844448448400001</v>
      </c>
      <c r="AI257" s="7"/>
      <c r="AJ257" s="15">
        <f t="shared" si="9"/>
        <v>3051.5478340899995</v>
      </c>
      <c r="AK257" s="15">
        <f t="shared" si="10"/>
        <v>3051.5478340899995</v>
      </c>
      <c r="AL257" s="6" t="str">
        <f t="shared" si="11"/>
        <v>FairfieldOutputSite 1</v>
      </c>
    </row>
    <row r="258" spans="1:38" s="6" customFormat="1" x14ac:dyDescent="0.25">
      <c r="A258" s="6">
        <f>'Final (ha)'!A258</f>
        <v>0</v>
      </c>
      <c r="B258" s="6" t="str">
        <f>'Final (ha)'!B258</f>
        <v>OutputSite 2</v>
      </c>
      <c r="C258" s="6" t="str">
        <f>'Final (ha)'!C258</f>
        <v>Fairfield</v>
      </c>
      <c r="D258" s="6">
        <f>'Final (ha)'!D258</f>
        <v>0</v>
      </c>
      <c r="E258" s="6">
        <f>'Final (ha)'!E258</f>
        <v>0</v>
      </c>
      <c r="F258" s="6" t="str">
        <f>'Final (ha)'!F258</f>
        <v>Fixed</v>
      </c>
      <c r="G258" s="6" t="str">
        <f>'Final (ha)'!G258</f>
        <v>NYS RIM Max</v>
      </c>
      <c r="H258" s="6" t="str">
        <f>'Final (ha)'!H258</f>
        <v>Protect None</v>
      </c>
      <c r="I258" s="6">
        <f>'Final (ha)'!K258</f>
        <v>516.4325</v>
      </c>
      <c r="J258" s="6">
        <f>'Final (ha)'!J258*2.471044</f>
        <v>2743.9460993600001</v>
      </c>
      <c r="K258" s="6">
        <f>'Final (ha)'!K258*2.471044</f>
        <v>1276.1274305300001</v>
      </c>
      <c r="L258" s="6">
        <f>'Final (ha)'!L258*2.471044</f>
        <v>65.581507759999994</v>
      </c>
      <c r="M258" s="6">
        <f>'Final (ha)'!M258*2.471044</f>
        <v>0</v>
      </c>
      <c r="N258" s="6">
        <f>'Final (ha)'!N258*2.471044</f>
        <v>1.92741432</v>
      </c>
      <c r="O258" s="6">
        <f>'Final (ha)'!O258*2.471044</f>
        <v>5.7884205699999995</v>
      </c>
      <c r="P258" s="6">
        <f>'Final (ha)'!P258*2.471044</f>
        <v>0</v>
      </c>
      <c r="Q258" s="6">
        <f>'Final (ha)'!Q258*2.471044</f>
        <v>64.766063240000008</v>
      </c>
      <c r="R258" s="6">
        <f>'Final (ha)'!R258*2.471044</f>
        <v>0</v>
      </c>
      <c r="S258" s="6">
        <f>'Final (ha)'!S258*2.471044</f>
        <v>183.01787386000001</v>
      </c>
      <c r="T258" s="6">
        <f>'Final (ha)'!T258*2.471044</f>
        <v>0.50656402</v>
      </c>
      <c r="U258" s="6">
        <f>'Final (ha)'!U258*2.471044</f>
        <v>0</v>
      </c>
      <c r="V258" s="6">
        <f>'Final (ha)'!V258*2.471044</f>
        <v>0</v>
      </c>
      <c r="W258" s="6">
        <f>'Final (ha)'!W258*2.471044</f>
        <v>7.8517423100000006</v>
      </c>
      <c r="X258" s="6">
        <f>'Final (ha)'!X258*2.471044</f>
        <v>21.55368129</v>
      </c>
      <c r="Y258" s="6">
        <f>'Final (ha)'!Y258*2.471044</f>
        <v>0</v>
      </c>
      <c r="Z258" s="6">
        <f>'Final (ha)'!Z258*2.471044</f>
        <v>4739.5488785400003</v>
      </c>
      <c r="AA258" s="6">
        <f>'Final (ha)'!AA258*2.471044</f>
        <v>0</v>
      </c>
      <c r="AB258" s="6">
        <f>'Final (ha)'!AB258*2.471044</f>
        <v>0</v>
      </c>
      <c r="AC258" s="6">
        <f>'Final (ha)'!AC258*2.471044</f>
        <v>192.95764835000003</v>
      </c>
      <c r="AD258" s="6">
        <f>'Final (ha)'!AD258*2.471044</f>
        <v>0</v>
      </c>
      <c r="AE258" s="6">
        <f>'Final (ha)'!AE258*2.471044</f>
        <v>0</v>
      </c>
      <c r="AF258" s="6">
        <f>'Final (ha)'!AF258*2.471044</f>
        <v>0.3088805</v>
      </c>
      <c r="AG258" s="6">
        <f>'Final (ha)'!AG258*2.471044</f>
        <v>0</v>
      </c>
      <c r="AH258" s="6">
        <f>'Final (ha)'!AH258*2.471044</f>
        <v>0</v>
      </c>
      <c r="AI258" s="7"/>
      <c r="AJ258" s="15">
        <f t="shared" si="9"/>
        <v>9303.8822046500009</v>
      </c>
      <c r="AK258" s="15">
        <f t="shared" si="10"/>
        <v>9303.8822046500009</v>
      </c>
      <c r="AL258" s="6" t="str">
        <f t="shared" si="11"/>
        <v>FairfieldOutputSite 2</v>
      </c>
    </row>
    <row r="259" spans="1:38" s="6" customFormat="1" x14ac:dyDescent="0.25">
      <c r="A259" s="6">
        <f>'Final (ha)'!A259</f>
        <v>2010</v>
      </c>
      <c r="B259" s="6" t="str">
        <f>'Final (ha)'!B259</f>
        <v>OutputSite 2</v>
      </c>
      <c r="C259" s="6" t="str">
        <f>'Final (ha)'!C259</f>
        <v>Fairfield</v>
      </c>
      <c r="D259" s="6">
        <f>'Final (ha)'!D259</f>
        <v>0</v>
      </c>
      <c r="E259" s="6">
        <f>'Final (ha)'!E259</f>
        <v>0</v>
      </c>
      <c r="F259" s="6" t="str">
        <f>'Final (ha)'!F259</f>
        <v>Fixed</v>
      </c>
      <c r="G259" s="6" t="str">
        <f>'Final (ha)'!G259</f>
        <v>NYS RIM Max</v>
      </c>
      <c r="H259" s="6" t="str">
        <f>'Final (ha)'!H259</f>
        <v>Protect None</v>
      </c>
      <c r="I259" s="6">
        <f>'Final (ha)'!K259</f>
        <v>501.46929999999998</v>
      </c>
      <c r="J259" s="6">
        <f>'Final (ha)'!J259*2.471044</f>
        <v>2722.7475070928003</v>
      </c>
      <c r="K259" s="6">
        <f>'Final (ha)'!K259*2.471044</f>
        <v>1239.1527049491999</v>
      </c>
      <c r="L259" s="6">
        <f>'Final (ha)'!L259*2.471044</f>
        <v>65.581507759999994</v>
      </c>
      <c r="M259" s="6">
        <f>'Final (ha)'!M259*2.471044</f>
        <v>0</v>
      </c>
      <c r="N259" s="6">
        <f>'Final (ha)'!N259*2.471044</f>
        <v>1.7472752123999999</v>
      </c>
      <c r="O259" s="6">
        <f>'Final (ha)'!O259*2.471044</f>
        <v>5.3952774695999999</v>
      </c>
      <c r="P259" s="6">
        <f>'Final (ha)'!P259*2.471044</f>
        <v>37.154864688399996</v>
      </c>
      <c r="Q259" s="6">
        <f>'Final (ha)'!Q259*2.471044</f>
        <v>106.11898458</v>
      </c>
      <c r="R259" s="6">
        <f>'Final (ha)'!R259*2.471044</f>
        <v>0</v>
      </c>
      <c r="S259" s="6">
        <f>'Final (ha)'!S259*2.471044</f>
        <v>180.22806518400003</v>
      </c>
      <c r="T259" s="6">
        <f>'Final (ha)'!T259*2.471044</f>
        <v>1.2246494064</v>
      </c>
      <c r="U259" s="6">
        <f>'Final (ha)'!U259*2.471044</f>
        <v>0</v>
      </c>
      <c r="V259" s="6">
        <f>'Final (ha)'!V259*2.471044</f>
        <v>0</v>
      </c>
      <c r="W259" s="6">
        <f>'Final (ha)'!W259*2.471044</f>
        <v>7.8517423100000006</v>
      </c>
      <c r="X259" s="6">
        <f>'Final (ha)'!X259*2.471044</f>
        <v>15.450202610000002</v>
      </c>
      <c r="Y259" s="6">
        <f>'Final (ha)'!Y259*2.471044</f>
        <v>0</v>
      </c>
      <c r="Z259" s="6">
        <f>'Final (ha)'!Z259*2.471044</f>
        <v>4748.6583822460007</v>
      </c>
      <c r="AA259" s="6">
        <f>'Final (ha)'!AA259*2.471044</f>
        <v>0</v>
      </c>
      <c r="AB259" s="6">
        <f>'Final (ha)'!AB259*2.471044</f>
        <v>0</v>
      </c>
      <c r="AC259" s="6">
        <f>'Final (ha)'!AC259*2.471044</f>
        <v>151.063568374</v>
      </c>
      <c r="AD259" s="6">
        <f>'Final (ha)'!AD259*2.471044</f>
        <v>0</v>
      </c>
      <c r="AE259" s="6">
        <f>'Final (ha)'!AE259*2.471044</f>
        <v>0</v>
      </c>
      <c r="AF259" s="6">
        <f>'Final (ha)'!AF259*2.471044</f>
        <v>0.3088805</v>
      </c>
      <c r="AG259" s="6">
        <f>'Final (ha)'!AG259*2.471044</f>
        <v>0</v>
      </c>
      <c r="AH259" s="6">
        <f>'Final (ha)'!AH259*2.471044</f>
        <v>21.198592267199999</v>
      </c>
      <c r="AI259" s="7"/>
      <c r="AJ259" s="15">
        <f t="shared" ref="AJ259:AJ322" si="12">SUM(J259:AH259)</f>
        <v>9303.8822046500009</v>
      </c>
      <c r="AK259" s="15">
        <f t="shared" ref="AK259:AK322" si="13">AJ259-AG259</f>
        <v>9303.8822046500009</v>
      </c>
      <c r="AL259" s="6" t="str">
        <f t="shared" ref="AL259:AL322" si="14">C259&amp;B259</f>
        <v>FairfieldOutputSite 2</v>
      </c>
    </row>
    <row r="260" spans="1:38" s="6" customFormat="1" x14ac:dyDescent="0.25">
      <c r="A260" s="6">
        <f>'Final (ha)'!A260</f>
        <v>2025</v>
      </c>
      <c r="B260" s="6" t="str">
        <f>'Final (ha)'!B260</f>
        <v>OutputSite 2</v>
      </c>
      <c r="C260" s="6" t="str">
        <f>'Final (ha)'!C260</f>
        <v>Fairfield</v>
      </c>
      <c r="D260" s="6">
        <f>'Final (ha)'!D260</f>
        <v>0</v>
      </c>
      <c r="E260" s="6">
        <f>'Final (ha)'!E260</f>
        <v>0</v>
      </c>
      <c r="F260" s="6" t="str">
        <f>'Final (ha)'!F260</f>
        <v>Fixed</v>
      </c>
      <c r="G260" s="6" t="str">
        <f>'Final (ha)'!G260</f>
        <v>NYS RIM Max</v>
      </c>
      <c r="H260" s="6" t="str">
        <f>'Final (ha)'!H260</f>
        <v>Protect None</v>
      </c>
      <c r="I260" s="6">
        <f>'Final (ha)'!K260</f>
        <v>497.57870000000003</v>
      </c>
      <c r="J260" s="6">
        <f>'Final (ha)'!J260*2.471044</f>
        <v>2708.9365950724</v>
      </c>
      <c r="K260" s="6">
        <f>'Final (ha)'!K260*2.471044</f>
        <v>1229.5388611628</v>
      </c>
      <c r="L260" s="6">
        <f>'Final (ha)'!L260*2.471044</f>
        <v>65.581507759999994</v>
      </c>
      <c r="M260" s="6">
        <f>'Final (ha)'!M260*2.471044</f>
        <v>0</v>
      </c>
      <c r="N260" s="6">
        <f>'Final (ha)'!N260*2.471044</f>
        <v>1.7299779043999999</v>
      </c>
      <c r="O260" s="6">
        <f>'Final (ha)'!O260*2.471044</f>
        <v>5.0653930956000002</v>
      </c>
      <c r="P260" s="6">
        <f>'Final (ha)'!P260*2.471044</f>
        <v>21.445696667200004</v>
      </c>
      <c r="Q260" s="6">
        <f>'Final (ha)'!Q260*2.471044</f>
        <v>136.5162852416</v>
      </c>
      <c r="R260" s="6">
        <f>'Final (ha)'!R260*2.471044</f>
        <v>0</v>
      </c>
      <c r="S260" s="6">
        <f>'Final (ha)'!S260*2.471044</f>
        <v>179.68665944359998</v>
      </c>
      <c r="T260" s="6">
        <f>'Final (ha)'!T260*2.471044</f>
        <v>4.8126052944</v>
      </c>
      <c r="U260" s="6">
        <f>'Final (ha)'!U260*2.471044</f>
        <v>0</v>
      </c>
      <c r="V260" s="6">
        <f>'Final (ha)'!V260*2.471044</f>
        <v>0</v>
      </c>
      <c r="W260" s="6">
        <f>'Final (ha)'!W260*2.471044</f>
        <v>7.8517423100000006</v>
      </c>
      <c r="X260" s="6">
        <f>'Final (ha)'!X260*2.471044</f>
        <v>12.948270560000001</v>
      </c>
      <c r="Y260" s="6">
        <f>'Final (ha)'!Y260*2.471044</f>
        <v>0</v>
      </c>
      <c r="Z260" s="6">
        <f>'Final (ha)'!Z260*2.471044</f>
        <v>4751.7244536411999</v>
      </c>
      <c r="AA260" s="6">
        <f>'Final (ha)'!AA260*2.471044</f>
        <v>0</v>
      </c>
      <c r="AB260" s="6">
        <f>'Final (ha)'!AB260*2.471044</f>
        <v>0</v>
      </c>
      <c r="AC260" s="6">
        <f>'Final (ha)'!AC260*2.471044</f>
        <v>142.7255246048</v>
      </c>
      <c r="AD260" s="6">
        <f>'Final (ha)'!AD260*2.471044</f>
        <v>0</v>
      </c>
      <c r="AE260" s="6">
        <f>'Final (ha)'!AE260*2.471044</f>
        <v>0</v>
      </c>
      <c r="AF260" s="6">
        <f>'Final (ha)'!AF260*2.471044</f>
        <v>0.3088805</v>
      </c>
      <c r="AG260" s="6">
        <f>'Final (ha)'!AG260*2.471044</f>
        <v>0</v>
      </c>
      <c r="AH260" s="6">
        <f>'Final (ha)'!AH260*2.471044</f>
        <v>35.009504287600002</v>
      </c>
      <c r="AI260" s="7"/>
      <c r="AJ260" s="15">
        <f t="shared" si="12"/>
        <v>9303.8819575456018</v>
      </c>
      <c r="AK260" s="15">
        <f t="shared" si="13"/>
        <v>9303.8819575456018</v>
      </c>
      <c r="AL260" s="6" t="str">
        <f t="shared" si="14"/>
        <v>FairfieldOutputSite 2</v>
      </c>
    </row>
    <row r="261" spans="1:38" s="6" customFormat="1" x14ac:dyDescent="0.25">
      <c r="A261" s="6">
        <f>'Final (ha)'!A261</f>
        <v>2040</v>
      </c>
      <c r="B261" s="6" t="str">
        <f>'Final (ha)'!B261</f>
        <v>OutputSite 2</v>
      </c>
      <c r="C261" s="6" t="str">
        <f>'Final (ha)'!C261</f>
        <v>Fairfield</v>
      </c>
      <c r="D261" s="6">
        <f>'Final (ha)'!D261</f>
        <v>0</v>
      </c>
      <c r="E261" s="6">
        <f>'Final (ha)'!E261</f>
        <v>0</v>
      </c>
      <c r="F261" s="6" t="str">
        <f>'Final (ha)'!F261</f>
        <v>Fixed</v>
      </c>
      <c r="G261" s="6" t="str">
        <f>'Final (ha)'!G261</f>
        <v>NYS RIM Max</v>
      </c>
      <c r="H261" s="6" t="str">
        <f>'Final (ha)'!H261</f>
        <v>Protect None</v>
      </c>
      <c r="I261" s="6">
        <f>'Final (ha)'!K261</f>
        <v>482.67910000000001</v>
      </c>
      <c r="J261" s="6">
        <f>'Final (ha)'!J261*2.471044</f>
        <v>2649.4452223548001</v>
      </c>
      <c r="K261" s="6">
        <f>'Final (ha)'!K261*2.471044</f>
        <v>1192.7212939804001</v>
      </c>
      <c r="L261" s="6">
        <f>'Final (ha)'!L261*2.471044</f>
        <v>65.581507759999994</v>
      </c>
      <c r="M261" s="6">
        <f>'Final (ha)'!M261*2.471044</f>
        <v>0</v>
      </c>
      <c r="N261" s="6">
        <f>'Final (ha)'!N261*2.471044</f>
        <v>1.4581630643999999</v>
      </c>
      <c r="O261" s="6">
        <f>'Final (ha)'!O261*2.471044</f>
        <v>4.0038325932000003</v>
      </c>
      <c r="P261" s="6">
        <f>'Final (ha)'!P261*2.471044</f>
        <v>50.271660449199999</v>
      </c>
      <c r="Q261" s="6">
        <f>'Final (ha)'!Q261*2.471044</f>
        <v>153.00580895799999</v>
      </c>
      <c r="R261" s="6">
        <f>'Final (ha)'!R261*2.471044</f>
        <v>0</v>
      </c>
      <c r="S261" s="6">
        <f>'Final (ha)'!S261*2.471044</f>
        <v>177.41428738120001</v>
      </c>
      <c r="T261" s="6">
        <f>'Final (ha)'!T261*2.471044</f>
        <v>11.0396361744</v>
      </c>
      <c r="U261" s="6">
        <f>'Final (ha)'!U261*2.471044</f>
        <v>0</v>
      </c>
      <c r="V261" s="6">
        <f>'Final (ha)'!V261*2.471044</f>
        <v>0</v>
      </c>
      <c r="W261" s="6">
        <f>'Final (ha)'!W261*2.471044</f>
        <v>7.8517423100000006</v>
      </c>
      <c r="X261" s="6">
        <f>'Final (ha)'!X261*2.471044</f>
        <v>11.533597870000001</v>
      </c>
      <c r="Y261" s="6">
        <f>'Final (ha)'!Y261*2.471044</f>
        <v>0</v>
      </c>
      <c r="Z261" s="6">
        <f>'Final (ha)'!Z261*2.471044</f>
        <v>4755.9437612711999</v>
      </c>
      <c r="AA261" s="6">
        <f>'Final (ha)'!AA261*2.471044</f>
        <v>0</v>
      </c>
      <c r="AB261" s="6">
        <f>'Final (ha)'!AB261*2.471044</f>
        <v>0</v>
      </c>
      <c r="AC261" s="6">
        <f>'Final (ha)'!AC261*2.471044</f>
        <v>128.80218008240001</v>
      </c>
      <c r="AD261" s="6">
        <f>'Final (ha)'!AD261*2.471044</f>
        <v>0</v>
      </c>
      <c r="AE261" s="6">
        <f>'Final (ha)'!AE261*2.471044</f>
        <v>0</v>
      </c>
      <c r="AF261" s="6">
        <f>'Final (ha)'!AF261*2.471044</f>
        <v>0.3088805</v>
      </c>
      <c r="AG261" s="6">
        <f>'Final (ha)'!AG261*2.471044</f>
        <v>0</v>
      </c>
      <c r="AH261" s="6">
        <f>'Final (ha)'!AH261*2.471044</f>
        <v>94.500877005199996</v>
      </c>
      <c r="AI261" s="7"/>
      <c r="AJ261" s="15">
        <f t="shared" si="12"/>
        <v>9303.8824517544035</v>
      </c>
      <c r="AK261" s="15">
        <f t="shared" si="13"/>
        <v>9303.8824517544035</v>
      </c>
      <c r="AL261" s="6" t="str">
        <f t="shared" si="14"/>
        <v>FairfieldOutputSite 2</v>
      </c>
    </row>
    <row r="262" spans="1:38" s="6" customFormat="1" x14ac:dyDescent="0.25">
      <c r="A262" s="6">
        <f>'Final (ha)'!A262</f>
        <v>2055</v>
      </c>
      <c r="B262" s="6" t="str">
        <f>'Final (ha)'!B262</f>
        <v>OutputSite 2</v>
      </c>
      <c r="C262" s="6" t="str">
        <f>'Final (ha)'!C262</f>
        <v>Fairfield</v>
      </c>
      <c r="D262" s="6">
        <f>'Final (ha)'!D262</f>
        <v>0</v>
      </c>
      <c r="E262" s="6">
        <f>'Final (ha)'!E262</f>
        <v>0</v>
      </c>
      <c r="F262" s="6" t="str">
        <f>'Final (ha)'!F262</f>
        <v>Fixed</v>
      </c>
      <c r="G262" s="6" t="str">
        <f>'Final (ha)'!G262</f>
        <v>NYS RIM Max</v>
      </c>
      <c r="H262" s="6" t="str">
        <f>'Final (ha)'!H262</f>
        <v>Protect None</v>
      </c>
      <c r="I262" s="6">
        <f>'Final (ha)'!K262</f>
        <v>466.411</v>
      </c>
      <c r="J262" s="6">
        <f>'Final (ha)'!J262*2.471044</f>
        <v>2565.8609235327999</v>
      </c>
      <c r="K262" s="6">
        <f>'Final (ha)'!K262*2.471044</f>
        <v>1152.522103084</v>
      </c>
      <c r="L262" s="6">
        <f>'Final (ha)'!L262*2.471044</f>
        <v>42.117215249200001</v>
      </c>
      <c r="M262" s="6">
        <f>'Final (ha)'!M262*2.471044</f>
        <v>0</v>
      </c>
      <c r="N262" s="6">
        <f>'Final (ha)'!N262*2.471044</f>
        <v>0.64049460479999998</v>
      </c>
      <c r="O262" s="6">
        <f>'Final (ha)'!O262*2.471044</f>
        <v>2.6986271524000003</v>
      </c>
      <c r="P262" s="6">
        <f>'Final (ha)'!P262*2.471044</f>
        <v>95.164599423599995</v>
      </c>
      <c r="Q262" s="6">
        <f>'Final (ha)'!Q262*2.471044</f>
        <v>191.9363658648</v>
      </c>
      <c r="R262" s="6">
        <f>'Final (ha)'!R262*2.471044</f>
        <v>0</v>
      </c>
      <c r="S262" s="6">
        <f>'Final (ha)'!S262*2.471044</f>
        <v>171.0797660872</v>
      </c>
      <c r="T262" s="6">
        <f>'Final (ha)'!T262*2.471044</f>
        <v>14.629321793200001</v>
      </c>
      <c r="U262" s="6">
        <f>'Final (ha)'!U262*2.471044</f>
        <v>0</v>
      </c>
      <c r="V262" s="6">
        <f>'Final (ha)'!V262*2.471044</f>
        <v>0</v>
      </c>
      <c r="W262" s="6">
        <f>'Final (ha)'!W262*2.471044</f>
        <v>7.8450704911999996</v>
      </c>
      <c r="X262" s="6">
        <f>'Final (ha)'!X262*2.471044</f>
        <v>10.180701280000001</v>
      </c>
      <c r="Y262" s="6">
        <f>'Final (ha)'!Y262*2.471044</f>
        <v>0</v>
      </c>
      <c r="Z262" s="6">
        <f>'Final (ha)'!Z262*2.471044</f>
        <v>4765.8084160236003</v>
      </c>
      <c r="AA262" s="6">
        <f>'Final (ha)'!AA262*2.471044</f>
        <v>0</v>
      </c>
      <c r="AB262" s="6">
        <f>'Final (ha)'!AB262*2.471044</f>
        <v>0</v>
      </c>
      <c r="AC262" s="6">
        <f>'Final (ha)'!AC262*2.471044</f>
        <v>105.0129452856</v>
      </c>
      <c r="AD262" s="6">
        <f>'Final (ha)'!AD262*2.471044</f>
        <v>0</v>
      </c>
      <c r="AE262" s="6">
        <f>'Final (ha)'!AE262*2.471044</f>
        <v>0</v>
      </c>
      <c r="AF262" s="6">
        <f>'Final (ha)'!AF262*2.471044</f>
        <v>0.3004789504</v>
      </c>
      <c r="AG262" s="6">
        <f>'Final (ha)'!AG262*2.471044</f>
        <v>0</v>
      </c>
      <c r="AH262" s="6">
        <f>'Final (ha)'!AH262*2.471044</f>
        <v>178.0851758272</v>
      </c>
      <c r="AI262" s="7"/>
      <c r="AJ262" s="15">
        <f t="shared" si="12"/>
        <v>9303.882204649999</v>
      </c>
      <c r="AK262" s="15">
        <f t="shared" si="13"/>
        <v>9303.882204649999</v>
      </c>
      <c r="AL262" s="6" t="str">
        <f t="shared" si="14"/>
        <v>FairfieldOutputSite 2</v>
      </c>
    </row>
    <row r="263" spans="1:38" s="6" customFormat="1" x14ac:dyDescent="0.25">
      <c r="A263" s="6">
        <f>'Final (ha)'!A263</f>
        <v>2070</v>
      </c>
      <c r="B263" s="6" t="str">
        <f>'Final (ha)'!B263</f>
        <v>OutputSite 2</v>
      </c>
      <c r="C263" s="6" t="str">
        <f>'Final (ha)'!C263</f>
        <v>Fairfield</v>
      </c>
      <c r="D263" s="6">
        <f>'Final (ha)'!D263</f>
        <v>0</v>
      </c>
      <c r="E263" s="6">
        <f>'Final (ha)'!E263</f>
        <v>0</v>
      </c>
      <c r="F263" s="6" t="str">
        <f>'Final (ha)'!F263</f>
        <v>Fixed</v>
      </c>
      <c r="G263" s="6" t="str">
        <f>'Final (ha)'!G263</f>
        <v>NYS RIM Max</v>
      </c>
      <c r="H263" s="6" t="str">
        <f>'Final (ha)'!H263</f>
        <v>Protect None</v>
      </c>
      <c r="I263" s="6">
        <f>'Final (ha)'!K263</f>
        <v>426.79860000000002</v>
      </c>
      <c r="J263" s="6">
        <f>'Final (ha)'!J263*2.471044</f>
        <v>2420.608756438</v>
      </c>
      <c r="K263" s="6">
        <f>'Final (ha)'!K263*2.471044</f>
        <v>1054.6381197384001</v>
      </c>
      <c r="L263" s="6">
        <f>'Final (ha)'!L263*2.471044</f>
        <v>22.816384773999999</v>
      </c>
      <c r="M263" s="6">
        <f>'Final (ha)'!M263*2.471044</f>
        <v>0</v>
      </c>
      <c r="N263" s="6">
        <f>'Final (ha)'!N263*2.471044</f>
        <v>6.5482665999999995E-2</v>
      </c>
      <c r="O263" s="6">
        <f>'Final (ha)'!O263*2.471044</f>
        <v>1.2221783624</v>
      </c>
      <c r="P263" s="6">
        <f>'Final (ha)'!P263*2.471044</f>
        <v>157.709441212</v>
      </c>
      <c r="Q263" s="6">
        <f>'Final (ha)'!Q263*2.471044</f>
        <v>313.906603496</v>
      </c>
      <c r="R263" s="6">
        <f>'Final (ha)'!R263*2.471044</f>
        <v>0</v>
      </c>
      <c r="S263" s="6">
        <f>'Final (ha)'!S263*2.471044</f>
        <v>151.65736024720002</v>
      </c>
      <c r="T263" s="6">
        <f>'Final (ha)'!T263*2.471044</f>
        <v>19.8197497152</v>
      </c>
      <c r="U263" s="6">
        <f>'Final (ha)'!U263*2.471044</f>
        <v>0</v>
      </c>
      <c r="V263" s="6">
        <f>'Final (ha)'!V263*2.471044</f>
        <v>0</v>
      </c>
      <c r="W263" s="6">
        <f>'Final (ha)'!W263*2.471044</f>
        <v>7.8230781996000003</v>
      </c>
      <c r="X263" s="6">
        <f>'Final (ha)'!X263*2.471044</f>
        <v>9.8471103400000004</v>
      </c>
      <c r="Y263" s="6">
        <f>'Final (ha)'!Y263*2.471044</f>
        <v>0</v>
      </c>
      <c r="Z263" s="6">
        <f>'Final (ha)'!Z263*2.471044</f>
        <v>4791.3881693027997</v>
      </c>
      <c r="AA263" s="6">
        <f>'Final (ha)'!AA263*2.471044</f>
        <v>0</v>
      </c>
      <c r="AB263" s="6">
        <f>'Final (ha)'!AB263*2.471044</f>
        <v>0</v>
      </c>
      <c r="AC263" s="6">
        <f>'Final (ha)'!AC263*2.471044</f>
        <v>28.783214720799997</v>
      </c>
      <c r="AD263" s="6">
        <f>'Final (ha)'!AD263*2.471044</f>
        <v>0</v>
      </c>
      <c r="AE263" s="6">
        <f>'Final (ha)'!AE263*2.471044</f>
        <v>0</v>
      </c>
      <c r="AF263" s="6">
        <f>'Final (ha)'!AF263*2.471044</f>
        <v>0.25921251559999997</v>
      </c>
      <c r="AG263" s="6">
        <f>'Final (ha)'!AG263*2.471044</f>
        <v>0</v>
      </c>
      <c r="AH263" s="6">
        <f>'Final (ha)'!AH263*2.471044</f>
        <v>323.337342922</v>
      </c>
      <c r="AI263" s="7"/>
      <c r="AJ263" s="15">
        <f t="shared" si="12"/>
        <v>9303.882204649999</v>
      </c>
      <c r="AK263" s="15">
        <f t="shared" si="13"/>
        <v>9303.882204649999</v>
      </c>
      <c r="AL263" s="6" t="str">
        <f t="shared" si="14"/>
        <v>FairfieldOutputSite 2</v>
      </c>
    </row>
    <row r="264" spans="1:38" s="6" customFormat="1" x14ac:dyDescent="0.25">
      <c r="A264" s="6">
        <f>'Final (ha)'!A264</f>
        <v>2085</v>
      </c>
      <c r="B264" s="6" t="str">
        <f>'Final (ha)'!B264</f>
        <v>OutputSite 2</v>
      </c>
      <c r="C264" s="6" t="str">
        <f>'Final (ha)'!C264</f>
        <v>Fairfield</v>
      </c>
      <c r="D264" s="6">
        <f>'Final (ha)'!D264</f>
        <v>0</v>
      </c>
      <c r="E264" s="6">
        <f>'Final (ha)'!E264</f>
        <v>0</v>
      </c>
      <c r="F264" s="6" t="str">
        <f>'Final (ha)'!F264</f>
        <v>Fixed</v>
      </c>
      <c r="G264" s="6" t="str">
        <f>'Final (ha)'!G264</f>
        <v>NYS RIM Max</v>
      </c>
      <c r="H264" s="6" t="str">
        <f>'Final (ha)'!H264</f>
        <v>Protect None</v>
      </c>
      <c r="I264" s="6">
        <f>'Final (ha)'!K264</f>
        <v>396.45760000000001</v>
      </c>
      <c r="J264" s="6">
        <f>'Final (ha)'!J264*2.471044</f>
        <v>2314.8312701387999</v>
      </c>
      <c r="K264" s="6">
        <f>'Final (ha)'!K264*2.471044</f>
        <v>979.66417373440004</v>
      </c>
      <c r="L264" s="6">
        <f>'Final (ha)'!L264*2.471044</f>
        <v>13.549969774000001</v>
      </c>
      <c r="M264" s="6">
        <f>'Final (ha)'!M264*2.471044</f>
        <v>0</v>
      </c>
      <c r="N264" s="6">
        <f>'Final (ha)'!N264*2.471044</f>
        <v>3.11351544E-2</v>
      </c>
      <c r="O264" s="6">
        <f>'Final (ha)'!O264*2.471044</f>
        <v>0.51397715199999994</v>
      </c>
      <c r="P264" s="6">
        <f>'Final (ha)'!P264*2.471044</f>
        <v>143.74211210640001</v>
      </c>
      <c r="Q264" s="6">
        <f>'Final (ha)'!Q264*2.471044</f>
        <v>412.06684956079999</v>
      </c>
      <c r="R264" s="6">
        <f>'Final (ha)'!R264*2.471044</f>
        <v>0</v>
      </c>
      <c r="S264" s="6">
        <f>'Final (ha)'!S264*2.471044</f>
        <v>136.4718064496</v>
      </c>
      <c r="T264" s="6">
        <f>'Final (ha)'!T264*2.471044</f>
        <v>28.393283977599999</v>
      </c>
      <c r="U264" s="6">
        <f>'Final (ha)'!U264*2.471044</f>
        <v>0</v>
      </c>
      <c r="V264" s="6">
        <f>'Final (ha)'!V264*2.471044</f>
        <v>0</v>
      </c>
      <c r="W264" s="6">
        <f>'Final (ha)'!W264*2.471044</f>
        <v>7.7926843583999998</v>
      </c>
      <c r="X264" s="6">
        <f>'Final (ha)'!X264*2.471044</f>
        <v>7.91351841</v>
      </c>
      <c r="Y264" s="6">
        <f>'Final (ha)'!Y264*2.471044</f>
        <v>0</v>
      </c>
      <c r="Z264" s="6">
        <f>'Final (ha)'!Z264*2.471044</f>
        <v>4817.2229343228</v>
      </c>
      <c r="AA264" s="6">
        <f>'Final (ha)'!AA264*2.471044</f>
        <v>0</v>
      </c>
      <c r="AB264" s="6">
        <f>'Final (ha)'!AB264*2.471044</f>
        <v>0</v>
      </c>
      <c r="AC264" s="6">
        <f>'Final (ha)'!AC264*2.471044</f>
        <v>12.366586802400001</v>
      </c>
      <c r="AD264" s="6">
        <f>'Final (ha)'!AD264*2.471044</f>
        <v>0</v>
      </c>
      <c r="AE264" s="6">
        <f>'Final (ha)'!AE264*2.471044</f>
        <v>0</v>
      </c>
      <c r="AF264" s="6">
        <f>'Final (ha)'!AF264*2.471044</f>
        <v>0.20732059160000002</v>
      </c>
      <c r="AG264" s="6">
        <f>'Final (ha)'!AG264*2.471044</f>
        <v>0</v>
      </c>
      <c r="AH264" s="6">
        <f>'Final (ha)'!AH264*2.471044</f>
        <v>429.11482922120001</v>
      </c>
      <c r="AI264" s="7"/>
      <c r="AJ264" s="15">
        <f t="shared" si="12"/>
        <v>9303.8824517544017</v>
      </c>
      <c r="AK264" s="15">
        <f t="shared" si="13"/>
        <v>9303.8824517544017</v>
      </c>
      <c r="AL264" s="6" t="str">
        <f t="shared" si="14"/>
        <v>FairfieldOutputSite 2</v>
      </c>
    </row>
    <row r="265" spans="1:38" s="6" customFormat="1" x14ac:dyDescent="0.25">
      <c r="A265" s="6">
        <f>'Final (ha)'!A265</f>
        <v>2100</v>
      </c>
      <c r="B265" s="6" t="str">
        <f>'Final (ha)'!B265</f>
        <v>OutputSite 2</v>
      </c>
      <c r="C265" s="6" t="str">
        <f>'Final (ha)'!C265</f>
        <v>Fairfield</v>
      </c>
      <c r="D265" s="6">
        <f>'Final (ha)'!D265</f>
        <v>0</v>
      </c>
      <c r="E265" s="6">
        <f>'Final (ha)'!E265</f>
        <v>0</v>
      </c>
      <c r="F265" s="6" t="str">
        <f>'Final (ha)'!F265</f>
        <v>Fixed</v>
      </c>
      <c r="G265" s="6" t="str">
        <f>'Final (ha)'!G265</f>
        <v>NYS RIM Max</v>
      </c>
      <c r="H265" s="6" t="str">
        <f>'Final (ha)'!H265</f>
        <v>Protect None</v>
      </c>
      <c r="I265" s="6">
        <f>'Final (ha)'!K265</f>
        <v>376.5521</v>
      </c>
      <c r="J265" s="6">
        <f>'Final (ha)'!J265*2.471044</f>
        <v>2215.3976951007999</v>
      </c>
      <c r="K265" s="6">
        <f>'Final (ha)'!K265*2.471044</f>
        <v>930.47680739240002</v>
      </c>
      <c r="L265" s="6">
        <f>'Final (ha)'!L265*2.471044</f>
        <v>9.6598052047999996</v>
      </c>
      <c r="M265" s="6">
        <f>'Final (ha)'!M265*2.471044</f>
        <v>0</v>
      </c>
      <c r="N265" s="6">
        <f>'Final (ha)'!N265*2.471044</f>
        <v>6.9189231999999996E-3</v>
      </c>
      <c r="O265" s="6">
        <f>'Final (ha)'!O265*2.471044</f>
        <v>0.1356603156</v>
      </c>
      <c r="P265" s="6">
        <f>'Final (ha)'!P265*2.471044</f>
        <v>97.041357341600005</v>
      </c>
      <c r="Q265" s="6">
        <f>'Final (ha)'!Q265*2.471044</f>
        <v>459.27120309280002</v>
      </c>
      <c r="R265" s="6">
        <f>'Final (ha)'!R265*2.471044</f>
        <v>0</v>
      </c>
      <c r="S265" s="6">
        <f>'Final (ha)'!S265*2.471044</f>
        <v>124.8833514028</v>
      </c>
      <c r="T265" s="6">
        <f>'Final (ha)'!T265*2.471044</f>
        <v>78.045700800399999</v>
      </c>
      <c r="U265" s="6">
        <f>'Final (ha)'!U265*2.471044</f>
        <v>0</v>
      </c>
      <c r="V265" s="6">
        <f>'Final (ha)'!V265*2.471044</f>
        <v>0</v>
      </c>
      <c r="W265" s="6">
        <f>'Final (ha)'!W265*2.471044</f>
        <v>6.5314635008000002</v>
      </c>
      <c r="X265" s="6">
        <f>'Final (ha)'!X265*2.471044</f>
        <v>6.9003903700000002</v>
      </c>
      <c r="Y265" s="6">
        <f>'Final (ha)'!Y265*2.471044</f>
        <v>0</v>
      </c>
      <c r="Z265" s="6">
        <f>'Final (ha)'!Z265*2.471044</f>
        <v>4841.1802001116002</v>
      </c>
      <c r="AA265" s="6">
        <f>'Final (ha)'!AA265*2.471044</f>
        <v>0</v>
      </c>
      <c r="AB265" s="6">
        <f>'Final (ha)'!AB265*2.471044</f>
        <v>0</v>
      </c>
      <c r="AC265" s="6">
        <f>'Final (ha)'!AC265*2.471044</f>
        <v>5.6594320731999996</v>
      </c>
      <c r="AD265" s="6">
        <f>'Final (ha)'!AD265*2.471044</f>
        <v>0</v>
      </c>
      <c r="AE265" s="6">
        <f>'Final (ha)'!AE265*2.471044</f>
        <v>0</v>
      </c>
      <c r="AF265" s="6">
        <f>'Final (ha)'!AF265*2.471044</f>
        <v>0.1438147608</v>
      </c>
      <c r="AG265" s="6">
        <f>'Final (ha)'!AG265*2.471044</f>
        <v>0</v>
      </c>
      <c r="AH265" s="6">
        <f>'Final (ha)'!AH265*2.471044</f>
        <v>528.54840425920008</v>
      </c>
      <c r="AI265" s="7"/>
      <c r="AJ265" s="15">
        <f t="shared" si="12"/>
        <v>9303.8822046500009</v>
      </c>
      <c r="AK265" s="15">
        <f t="shared" si="13"/>
        <v>9303.8822046500009</v>
      </c>
      <c r="AL265" s="6" t="str">
        <f t="shared" si="14"/>
        <v>FairfieldOutputSite 2</v>
      </c>
    </row>
    <row r="266" spans="1:38" s="6" customFormat="1" x14ac:dyDescent="0.25">
      <c r="A266" s="6">
        <f>'Final (ha)'!A266</f>
        <v>0</v>
      </c>
      <c r="B266" s="6" t="str">
        <f>'Final (ha)'!B266</f>
        <v>OutputSite 3</v>
      </c>
      <c r="C266" s="6" t="str">
        <f>'Final (ha)'!C266</f>
        <v>Fairfield</v>
      </c>
      <c r="D266" s="6">
        <f>'Final (ha)'!D266</f>
        <v>0</v>
      </c>
      <c r="E266" s="6">
        <f>'Final (ha)'!E266</f>
        <v>0</v>
      </c>
      <c r="F266" s="6" t="str">
        <f>'Final (ha)'!F266</f>
        <v>Fixed</v>
      </c>
      <c r="G266" s="6" t="str">
        <f>'Final (ha)'!G266</f>
        <v>NYS RIM Max</v>
      </c>
      <c r="H266" s="6" t="str">
        <f>'Final (ha)'!H266</f>
        <v>Protect None</v>
      </c>
      <c r="I266" s="6">
        <f>'Final (ha)'!K266</f>
        <v>295.97250000000003</v>
      </c>
      <c r="J266" s="6">
        <f>'Final (ha)'!J266*2.471044</f>
        <v>1048.0562469399999</v>
      </c>
      <c r="K266" s="6">
        <f>'Final (ha)'!K266*2.471044</f>
        <v>731.36107029000004</v>
      </c>
      <c r="L266" s="6">
        <f>'Final (ha)'!L266*2.471044</f>
        <v>23.023952470000001</v>
      </c>
      <c r="M266" s="6">
        <f>'Final (ha)'!M266*2.471044</f>
        <v>0</v>
      </c>
      <c r="N266" s="6">
        <f>'Final (ha)'!N266*2.471044</f>
        <v>21.281866450000003</v>
      </c>
      <c r="O266" s="6">
        <f>'Final (ha)'!O266*2.471044</f>
        <v>0</v>
      </c>
      <c r="P266" s="6">
        <f>'Final (ha)'!P266*2.471044</f>
        <v>2.0139008599999997</v>
      </c>
      <c r="Q266" s="6">
        <f>'Final (ha)'!Q266*2.471044</f>
        <v>0.93281911000000006</v>
      </c>
      <c r="R266" s="6">
        <f>'Final (ha)'!R266*2.471044</f>
        <v>0</v>
      </c>
      <c r="S266" s="6">
        <f>'Final (ha)'!S266*2.471044</f>
        <v>68.064906980000004</v>
      </c>
      <c r="T266" s="6">
        <f>'Final (ha)'!T266*2.471044</f>
        <v>0</v>
      </c>
      <c r="U266" s="6">
        <f>'Final (ha)'!U266*2.471044</f>
        <v>0</v>
      </c>
      <c r="V266" s="6">
        <f>'Final (ha)'!V266*2.471044</f>
        <v>0</v>
      </c>
      <c r="W266" s="6">
        <f>'Final (ha)'!W266*2.471044</f>
        <v>0</v>
      </c>
      <c r="X266" s="6">
        <f>'Final (ha)'!X266*2.471044</f>
        <v>6.12818912</v>
      </c>
      <c r="Y266" s="6">
        <f>'Final (ha)'!Y266*2.471044</f>
        <v>10.767574229999999</v>
      </c>
      <c r="Z266" s="6">
        <f>'Final (ha)'!Z266*2.471044</f>
        <v>1294.88265449</v>
      </c>
      <c r="AA266" s="6">
        <f>'Final (ha)'!AA266*2.471044</f>
        <v>0</v>
      </c>
      <c r="AB266" s="6">
        <f>'Final (ha)'!AB266*2.471044</f>
        <v>0</v>
      </c>
      <c r="AC266" s="6">
        <f>'Final (ha)'!AC266*2.471044</f>
        <v>151.49353002999999</v>
      </c>
      <c r="AD266" s="6">
        <f>'Final (ha)'!AD266*2.471044</f>
        <v>0</v>
      </c>
      <c r="AE266" s="6">
        <f>'Final (ha)'!AE266*2.471044</f>
        <v>0</v>
      </c>
      <c r="AF266" s="6">
        <f>'Final (ha)'!AF266*2.471044</f>
        <v>0</v>
      </c>
      <c r="AG266" s="6">
        <f>'Final (ha)'!AG266*2.471044</f>
        <v>0</v>
      </c>
      <c r="AH266" s="6">
        <f>'Final (ha)'!AH266*2.471044</f>
        <v>0</v>
      </c>
      <c r="AI266" s="7"/>
      <c r="AJ266" s="15">
        <f t="shared" si="12"/>
        <v>3358.0067109699999</v>
      </c>
      <c r="AK266" s="15">
        <f t="shared" si="13"/>
        <v>3358.0067109699999</v>
      </c>
      <c r="AL266" s="6" t="str">
        <f t="shared" si="14"/>
        <v>FairfieldOutputSite 3</v>
      </c>
    </row>
    <row r="267" spans="1:38" s="6" customFormat="1" x14ac:dyDescent="0.25">
      <c r="A267" s="6">
        <f>'Final (ha)'!A267</f>
        <v>2010</v>
      </c>
      <c r="B267" s="6" t="str">
        <f>'Final (ha)'!B267</f>
        <v>OutputSite 3</v>
      </c>
      <c r="C267" s="6" t="str">
        <f>'Final (ha)'!C267</f>
        <v>Fairfield</v>
      </c>
      <c r="D267" s="6">
        <f>'Final (ha)'!D267</f>
        <v>0</v>
      </c>
      <c r="E267" s="6">
        <f>'Final (ha)'!E267</f>
        <v>0</v>
      </c>
      <c r="F267" s="6" t="str">
        <f>'Final (ha)'!F267</f>
        <v>Fixed</v>
      </c>
      <c r="G267" s="6" t="str">
        <f>'Final (ha)'!G267</f>
        <v>NYS RIM Max</v>
      </c>
      <c r="H267" s="6" t="str">
        <f>'Final (ha)'!H267</f>
        <v>Protect None</v>
      </c>
      <c r="I267" s="6">
        <f>'Final (ha)'!K267</f>
        <v>288.51710000000003</v>
      </c>
      <c r="J267" s="6">
        <f>'Final (ha)'!J267*2.471044</f>
        <v>1039.7125197696</v>
      </c>
      <c r="K267" s="6">
        <f>'Final (ha)'!K267*2.471044</f>
        <v>712.93844885240003</v>
      </c>
      <c r="L267" s="6">
        <f>'Final (ha)'!L267*2.471044</f>
        <v>22.391859414799999</v>
      </c>
      <c r="M267" s="6">
        <f>'Final (ha)'!M267*2.471044</f>
        <v>0</v>
      </c>
      <c r="N267" s="6">
        <f>'Final (ha)'!N267*2.471044</f>
        <v>21.281866450000003</v>
      </c>
      <c r="O267" s="6">
        <f>'Final (ha)'!O267*2.471044</f>
        <v>0</v>
      </c>
      <c r="P267" s="6">
        <f>'Final (ha)'!P267*2.471044</f>
        <v>21.068615352799998</v>
      </c>
      <c r="Q267" s="6">
        <f>'Final (ha)'!Q267*2.471044</f>
        <v>3.9259947072000001</v>
      </c>
      <c r="R267" s="6">
        <f>'Final (ha)'!R267*2.471044</f>
        <v>0</v>
      </c>
      <c r="S267" s="6">
        <f>'Final (ha)'!S267*2.471044</f>
        <v>68.022652127599997</v>
      </c>
      <c r="T267" s="6">
        <f>'Final (ha)'!T267*2.471044</f>
        <v>0</v>
      </c>
      <c r="U267" s="6">
        <f>'Final (ha)'!U267*2.471044</f>
        <v>0</v>
      </c>
      <c r="V267" s="6">
        <f>'Final (ha)'!V267*2.471044</f>
        <v>0</v>
      </c>
      <c r="W267" s="6">
        <f>'Final (ha)'!W267*2.471044</f>
        <v>0</v>
      </c>
      <c r="X267" s="6">
        <f>'Final (ha)'!X267*2.471044</f>
        <v>6.12818912</v>
      </c>
      <c r="Y267" s="6">
        <f>'Final (ha)'!Y267*2.471044</f>
        <v>7.7343677199999998</v>
      </c>
      <c r="Z267" s="6">
        <f>'Final (ha)'!Z267*2.471044</f>
        <v>1297.9581158524002</v>
      </c>
      <c r="AA267" s="6">
        <f>'Final (ha)'!AA267*2.471044</f>
        <v>0</v>
      </c>
      <c r="AB267" s="6">
        <f>'Final (ha)'!AB267*2.471044</f>
        <v>0</v>
      </c>
      <c r="AC267" s="6">
        <f>'Final (ha)'!AC267*2.471044</f>
        <v>148.50035443280001</v>
      </c>
      <c r="AD267" s="6">
        <f>'Final (ha)'!AD267*2.471044</f>
        <v>0</v>
      </c>
      <c r="AE267" s="6">
        <f>'Final (ha)'!AE267*2.471044</f>
        <v>0</v>
      </c>
      <c r="AF267" s="6">
        <f>'Final (ha)'!AF267*2.471044</f>
        <v>0</v>
      </c>
      <c r="AG267" s="6">
        <f>'Final (ha)'!AG267*2.471044</f>
        <v>0</v>
      </c>
      <c r="AH267" s="6">
        <f>'Final (ha)'!AH267*2.471044</f>
        <v>8.3437271703999993</v>
      </c>
      <c r="AI267" s="7"/>
      <c r="AJ267" s="15">
        <f t="shared" si="12"/>
        <v>3358.0067109700003</v>
      </c>
      <c r="AK267" s="15">
        <f t="shared" si="13"/>
        <v>3358.0067109700003</v>
      </c>
      <c r="AL267" s="6" t="str">
        <f t="shared" si="14"/>
        <v>FairfieldOutputSite 3</v>
      </c>
    </row>
    <row r="268" spans="1:38" s="6" customFormat="1" x14ac:dyDescent="0.25">
      <c r="A268" s="6">
        <f>'Final (ha)'!A268</f>
        <v>2025</v>
      </c>
      <c r="B268" s="6" t="str">
        <f>'Final (ha)'!B268</f>
        <v>OutputSite 3</v>
      </c>
      <c r="C268" s="6" t="str">
        <f>'Final (ha)'!C268</f>
        <v>Fairfield</v>
      </c>
      <c r="D268" s="6">
        <f>'Final (ha)'!D268</f>
        <v>0</v>
      </c>
      <c r="E268" s="6">
        <f>'Final (ha)'!E268</f>
        <v>0</v>
      </c>
      <c r="F268" s="6" t="str">
        <f>'Final (ha)'!F268</f>
        <v>Fixed</v>
      </c>
      <c r="G268" s="6" t="str">
        <f>'Final (ha)'!G268</f>
        <v>NYS RIM Max</v>
      </c>
      <c r="H268" s="6" t="str">
        <f>'Final (ha)'!H268</f>
        <v>Protect None</v>
      </c>
      <c r="I268" s="6">
        <f>'Final (ha)'!K268</f>
        <v>284.70440000000002</v>
      </c>
      <c r="J268" s="6">
        <f>'Final (ha)'!J268*2.471044</f>
        <v>1034.4956516768</v>
      </c>
      <c r="K268" s="6">
        <f>'Final (ha)'!K268*2.471044</f>
        <v>703.51709939360001</v>
      </c>
      <c r="L268" s="6">
        <f>'Final (ha)'!L268*2.471044</f>
        <v>22.102005953599999</v>
      </c>
      <c r="M268" s="6">
        <f>'Final (ha)'!M268*2.471044</f>
        <v>0</v>
      </c>
      <c r="N268" s="6">
        <f>'Final (ha)'!N268*2.471044</f>
        <v>21.281866450000003</v>
      </c>
      <c r="O268" s="6">
        <f>'Final (ha)'!O268*2.471044</f>
        <v>0</v>
      </c>
      <c r="P268" s="6">
        <f>'Final (ha)'!P268*2.471044</f>
        <v>23.780339038400001</v>
      </c>
      <c r="Q268" s="6">
        <f>'Final (ha)'!Q268*2.471044</f>
        <v>12.484208496800001</v>
      </c>
      <c r="R268" s="6">
        <f>'Final (ha)'!R268*2.471044</f>
        <v>0</v>
      </c>
      <c r="S268" s="6">
        <f>'Final (ha)'!S268*2.471044</f>
        <v>67.875377905199997</v>
      </c>
      <c r="T268" s="6">
        <f>'Final (ha)'!T268*2.471044</f>
        <v>7.0671858399999996E-2</v>
      </c>
      <c r="U268" s="6">
        <f>'Final (ha)'!U268*2.471044</f>
        <v>0</v>
      </c>
      <c r="V268" s="6">
        <f>'Final (ha)'!V268*2.471044</f>
        <v>0</v>
      </c>
      <c r="W268" s="6">
        <f>'Final (ha)'!W268*2.471044</f>
        <v>0</v>
      </c>
      <c r="X268" s="6">
        <f>'Final (ha)'!X268*2.471044</f>
        <v>6.12818912</v>
      </c>
      <c r="Y268" s="6">
        <f>'Final (ha)'!Y268*2.471044</f>
        <v>3.85482864</v>
      </c>
      <c r="Z268" s="6">
        <f>'Final (ha)'!Z268*2.471044</f>
        <v>1301.9849291548001</v>
      </c>
      <c r="AA268" s="6">
        <f>'Final (ha)'!AA268*2.471044</f>
        <v>0</v>
      </c>
      <c r="AB268" s="6">
        <f>'Final (ha)'!AB268*2.471044</f>
        <v>0</v>
      </c>
      <c r="AC268" s="6">
        <f>'Final (ha)'!AC268*2.471044</f>
        <v>146.87119512360002</v>
      </c>
      <c r="AD268" s="6">
        <f>'Final (ha)'!AD268*2.471044</f>
        <v>0</v>
      </c>
      <c r="AE268" s="6">
        <f>'Final (ha)'!AE268*2.471044</f>
        <v>0</v>
      </c>
      <c r="AF268" s="6">
        <f>'Final (ha)'!AF268*2.471044</f>
        <v>0</v>
      </c>
      <c r="AG268" s="6">
        <f>'Final (ha)'!AG268*2.471044</f>
        <v>0</v>
      </c>
      <c r="AH268" s="6">
        <f>'Final (ha)'!AH268*2.471044</f>
        <v>13.5605952632</v>
      </c>
      <c r="AI268" s="7"/>
      <c r="AJ268" s="15">
        <f t="shared" si="12"/>
        <v>3358.0069580743998</v>
      </c>
      <c r="AK268" s="15">
        <f t="shared" si="13"/>
        <v>3358.0069580743998</v>
      </c>
      <c r="AL268" s="6" t="str">
        <f t="shared" si="14"/>
        <v>FairfieldOutputSite 3</v>
      </c>
    </row>
    <row r="269" spans="1:38" s="6" customFormat="1" x14ac:dyDescent="0.25">
      <c r="A269" s="6">
        <f>'Final (ha)'!A269</f>
        <v>2040</v>
      </c>
      <c r="B269" s="6" t="str">
        <f>'Final (ha)'!B269</f>
        <v>OutputSite 3</v>
      </c>
      <c r="C269" s="6" t="str">
        <f>'Final (ha)'!C269</f>
        <v>Fairfield</v>
      </c>
      <c r="D269" s="6">
        <f>'Final (ha)'!D269</f>
        <v>0</v>
      </c>
      <c r="E269" s="6">
        <f>'Final (ha)'!E269</f>
        <v>0</v>
      </c>
      <c r="F269" s="6" t="str">
        <f>'Final (ha)'!F269</f>
        <v>Fixed</v>
      </c>
      <c r="G269" s="6" t="str">
        <f>'Final (ha)'!G269</f>
        <v>NYS RIM Max</v>
      </c>
      <c r="H269" s="6" t="str">
        <f>'Final (ha)'!H269</f>
        <v>Protect None</v>
      </c>
      <c r="I269" s="6">
        <f>'Final (ha)'!K269</f>
        <v>249.52180000000001</v>
      </c>
      <c r="J269" s="6">
        <f>'Final (ha)'!J269*2.471044</f>
        <v>852.67055075560006</v>
      </c>
      <c r="K269" s="6">
        <f>'Final (ha)'!K269*2.471044</f>
        <v>616.57934675920001</v>
      </c>
      <c r="L269" s="6">
        <f>'Final (ha)'!L269*2.471044</f>
        <v>21.800291481200002</v>
      </c>
      <c r="M269" s="6">
        <f>'Final (ha)'!M269*2.471044</f>
        <v>0</v>
      </c>
      <c r="N269" s="6">
        <f>'Final (ha)'!N269*2.471044</f>
        <v>19.175301439999998</v>
      </c>
      <c r="O269" s="6">
        <f>'Final (ha)'!O269*2.471044</f>
        <v>0</v>
      </c>
      <c r="P269" s="6">
        <f>'Final (ha)'!P269*2.471044</f>
        <v>105.34900726960001</v>
      </c>
      <c r="Q269" s="6">
        <f>'Final (ha)'!Q269*2.471044</f>
        <v>44.757772867599996</v>
      </c>
      <c r="R269" s="6">
        <f>'Final (ha)'!R269*2.471044</f>
        <v>0</v>
      </c>
      <c r="S269" s="6">
        <f>'Final (ha)'!S269*2.471044</f>
        <v>67.288257850799994</v>
      </c>
      <c r="T269" s="6">
        <f>'Final (ha)'!T269*2.471044</f>
        <v>0.74156030439999998</v>
      </c>
      <c r="U269" s="6">
        <f>'Final (ha)'!U269*2.471044</f>
        <v>0</v>
      </c>
      <c r="V269" s="6">
        <f>'Final (ha)'!V269*2.471044</f>
        <v>0</v>
      </c>
      <c r="W269" s="6">
        <f>'Final (ha)'!W269*2.471044</f>
        <v>0</v>
      </c>
      <c r="X269" s="6">
        <f>'Final (ha)'!X269*2.471044</f>
        <v>6.12818912</v>
      </c>
      <c r="Y269" s="6">
        <f>'Final (ha)'!Y269*2.471044</f>
        <v>2.3969126799999998</v>
      </c>
      <c r="Z269" s="6">
        <f>'Final (ha)'!Z269*2.471044</f>
        <v>1304.0316949</v>
      </c>
      <c r="AA269" s="6">
        <f>'Final (ha)'!AA269*2.471044</f>
        <v>0</v>
      </c>
      <c r="AB269" s="6">
        <f>'Final (ha)'!AB269*2.471044</f>
        <v>0</v>
      </c>
      <c r="AC269" s="6">
        <f>'Final (ha)'!AC269*2.471044</f>
        <v>121.70188225279999</v>
      </c>
      <c r="AD269" s="6">
        <f>'Final (ha)'!AD269*2.471044</f>
        <v>0</v>
      </c>
      <c r="AE269" s="6">
        <f>'Final (ha)'!AE269*2.471044</f>
        <v>0</v>
      </c>
      <c r="AF269" s="6">
        <f>'Final (ha)'!AF269*2.471044</f>
        <v>0</v>
      </c>
      <c r="AG269" s="6">
        <f>'Final (ha)'!AG269*2.471044</f>
        <v>0</v>
      </c>
      <c r="AH269" s="6">
        <f>'Final (ha)'!AH269*2.471044</f>
        <v>195.38569618439999</v>
      </c>
      <c r="AI269" s="7"/>
      <c r="AJ269" s="15">
        <f t="shared" si="12"/>
        <v>3358.0064638655999</v>
      </c>
      <c r="AK269" s="15">
        <f t="shared" si="13"/>
        <v>3358.0064638655999</v>
      </c>
      <c r="AL269" s="6" t="str">
        <f t="shared" si="14"/>
        <v>FairfieldOutputSite 3</v>
      </c>
    </row>
    <row r="270" spans="1:38" s="6" customFormat="1" x14ac:dyDescent="0.25">
      <c r="A270" s="6">
        <f>'Final (ha)'!A270</f>
        <v>2055</v>
      </c>
      <c r="B270" s="6" t="str">
        <f>'Final (ha)'!B270</f>
        <v>OutputSite 3</v>
      </c>
      <c r="C270" s="6" t="str">
        <f>'Final (ha)'!C270</f>
        <v>Fairfield</v>
      </c>
      <c r="D270" s="6">
        <f>'Final (ha)'!D270</f>
        <v>0</v>
      </c>
      <c r="E270" s="6">
        <f>'Final (ha)'!E270</f>
        <v>0</v>
      </c>
      <c r="F270" s="6" t="str">
        <f>'Final (ha)'!F270</f>
        <v>Fixed</v>
      </c>
      <c r="G270" s="6" t="str">
        <f>'Final (ha)'!G270</f>
        <v>NYS RIM Max</v>
      </c>
      <c r="H270" s="6" t="str">
        <f>'Final (ha)'!H270</f>
        <v>Protect None</v>
      </c>
      <c r="I270" s="6">
        <f>'Final (ha)'!K270</f>
        <v>221.38669999999999</v>
      </c>
      <c r="J270" s="6">
        <f>'Final (ha)'!J270*2.471044</f>
        <v>761.49668739200001</v>
      </c>
      <c r="K270" s="6">
        <f>'Final (ha)'!K270*2.471044</f>
        <v>547.05627671479999</v>
      </c>
      <c r="L270" s="6">
        <f>'Final (ha)'!L270*2.471044</f>
        <v>0.30517393399999998</v>
      </c>
      <c r="M270" s="6">
        <f>'Final (ha)'!M270*2.471044</f>
        <v>0</v>
      </c>
      <c r="N270" s="6">
        <f>'Final (ha)'!N270*2.471044</f>
        <v>0.35805427560000003</v>
      </c>
      <c r="O270" s="6">
        <f>'Final (ha)'!O270*2.471044</f>
        <v>0</v>
      </c>
      <c r="P270" s="6">
        <f>'Final (ha)'!P270*2.471044</f>
        <v>147.2280138772</v>
      </c>
      <c r="Q270" s="6">
        <f>'Final (ha)'!Q270*2.471044</f>
        <v>162.9035757</v>
      </c>
      <c r="R270" s="6">
        <f>'Final (ha)'!R270*2.471044</f>
        <v>0</v>
      </c>
      <c r="S270" s="6">
        <f>'Final (ha)'!S270*2.471044</f>
        <v>65.917322639600002</v>
      </c>
      <c r="T270" s="6">
        <f>'Final (ha)'!T270*2.471044</f>
        <v>1.3056996496</v>
      </c>
      <c r="U270" s="6">
        <f>'Final (ha)'!U270*2.471044</f>
        <v>0</v>
      </c>
      <c r="V270" s="6">
        <f>'Final (ha)'!V270*2.471044</f>
        <v>0</v>
      </c>
      <c r="W270" s="6">
        <f>'Final (ha)'!W270*2.471044</f>
        <v>0</v>
      </c>
      <c r="X270" s="6">
        <f>'Final (ha)'!X270*2.471044</f>
        <v>3.95984801</v>
      </c>
      <c r="Y270" s="6">
        <f>'Final (ha)'!Y270*2.471044</f>
        <v>1.01312804</v>
      </c>
      <c r="Z270" s="6">
        <f>'Final (ha)'!Z270*2.471044</f>
        <v>1309.1297057764</v>
      </c>
      <c r="AA270" s="6">
        <f>'Final (ha)'!AA270*2.471044</f>
        <v>0</v>
      </c>
      <c r="AB270" s="6">
        <f>'Final (ha)'!AB270*2.471044</f>
        <v>0</v>
      </c>
      <c r="AC270" s="6">
        <f>'Final (ha)'!AC270*2.471044</f>
        <v>70.773418308400011</v>
      </c>
      <c r="AD270" s="6">
        <f>'Final (ha)'!AD270*2.471044</f>
        <v>0</v>
      </c>
      <c r="AE270" s="6">
        <f>'Final (ha)'!AE270*2.471044</f>
        <v>0</v>
      </c>
      <c r="AF270" s="6">
        <f>'Final (ha)'!AF270*2.471044</f>
        <v>0</v>
      </c>
      <c r="AG270" s="6">
        <f>'Final (ha)'!AG270*2.471044</f>
        <v>0</v>
      </c>
      <c r="AH270" s="6">
        <f>'Final (ha)'!AH270*2.471044</f>
        <v>286.55955954799998</v>
      </c>
      <c r="AI270" s="7"/>
      <c r="AJ270" s="15">
        <f t="shared" si="12"/>
        <v>3358.0064638655999</v>
      </c>
      <c r="AK270" s="15">
        <f t="shared" si="13"/>
        <v>3358.0064638655999</v>
      </c>
      <c r="AL270" s="6" t="str">
        <f t="shared" si="14"/>
        <v>FairfieldOutputSite 3</v>
      </c>
    </row>
    <row r="271" spans="1:38" s="6" customFormat="1" x14ac:dyDescent="0.25">
      <c r="A271" s="6">
        <f>'Final (ha)'!A271</f>
        <v>2070</v>
      </c>
      <c r="B271" s="6" t="str">
        <f>'Final (ha)'!B271</f>
        <v>OutputSite 3</v>
      </c>
      <c r="C271" s="6" t="str">
        <f>'Final (ha)'!C271</f>
        <v>Fairfield</v>
      </c>
      <c r="D271" s="6">
        <f>'Final (ha)'!D271</f>
        <v>0</v>
      </c>
      <c r="E271" s="6">
        <f>'Final (ha)'!E271</f>
        <v>0</v>
      </c>
      <c r="F271" s="6" t="str">
        <f>'Final (ha)'!F271</f>
        <v>Fixed</v>
      </c>
      <c r="G271" s="6" t="str">
        <f>'Final (ha)'!G271</f>
        <v>NYS RIM Max</v>
      </c>
      <c r="H271" s="6" t="str">
        <f>'Final (ha)'!H271</f>
        <v>Protect None</v>
      </c>
      <c r="I271" s="6">
        <f>'Final (ha)'!K271</f>
        <v>200.5642</v>
      </c>
      <c r="J271" s="6">
        <f>'Final (ha)'!J271*2.471044</f>
        <v>669.81749553040004</v>
      </c>
      <c r="K271" s="6">
        <f>'Final (ha)'!K271*2.471044</f>
        <v>495.60296302479998</v>
      </c>
      <c r="L271" s="6">
        <f>'Final (ha)'!L271*2.471044</f>
        <v>0.19768352</v>
      </c>
      <c r="M271" s="6">
        <f>'Final (ha)'!M271*2.471044</f>
        <v>0</v>
      </c>
      <c r="N271" s="6">
        <f>'Final (ha)'!N271*2.471044</f>
        <v>0.32667201680000002</v>
      </c>
      <c r="O271" s="6">
        <f>'Final (ha)'!O271*2.471044</f>
        <v>0</v>
      </c>
      <c r="P271" s="6">
        <f>'Final (ha)'!P271*2.471044</f>
        <v>77.652063491200011</v>
      </c>
      <c r="Q271" s="6">
        <f>'Final (ha)'!Q271*2.471044</f>
        <v>346.27975093999999</v>
      </c>
      <c r="R271" s="6">
        <f>'Final (ha)'!R271*2.471044</f>
        <v>0</v>
      </c>
      <c r="S271" s="6">
        <f>'Final (ha)'!S271*2.471044</f>
        <v>60.319172457599997</v>
      </c>
      <c r="T271" s="6">
        <f>'Final (ha)'!T271*2.471044</f>
        <v>3.0082489656</v>
      </c>
      <c r="U271" s="6">
        <f>'Final (ha)'!U271*2.471044</f>
        <v>0</v>
      </c>
      <c r="V271" s="6">
        <f>'Final (ha)'!V271*2.471044</f>
        <v>0</v>
      </c>
      <c r="W271" s="6">
        <f>'Final (ha)'!W271*2.471044</f>
        <v>0</v>
      </c>
      <c r="X271" s="6">
        <f>'Final (ha)'!X271*2.471044</f>
        <v>3.5274153099999999</v>
      </c>
      <c r="Y271" s="6">
        <f>'Final (ha)'!Y271*2.471044</f>
        <v>0.3088805</v>
      </c>
      <c r="Z271" s="6">
        <f>'Final (ha)'!Z271*2.471044</f>
        <v>1316.725447928</v>
      </c>
      <c r="AA271" s="6">
        <f>'Final (ha)'!AA271*2.471044</f>
        <v>0</v>
      </c>
      <c r="AB271" s="6">
        <f>'Final (ha)'!AB271*2.471044</f>
        <v>0</v>
      </c>
      <c r="AC271" s="6">
        <f>'Final (ha)'!AC271*2.471044</f>
        <v>6.0024129803999999</v>
      </c>
      <c r="AD271" s="6">
        <f>'Final (ha)'!AD271*2.471044</f>
        <v>0</v>
      </c>
      <c r="AE271" s="6">
        <f>'Final (ha)'!AE271*2.471044</f>
        <v>0</v>
      </c>
      <c r="AF271" s="6">
        <f>'Final (ha)'!AF271*2.471044</f>
        <v>0</v>
      </c>
      <c r="AG271" s="6">
        <f>'Final (ha)'!AG271*2.471044</f>
        <v>0</v>
      </c>
      <c r="AH271" s="6">
        <f>'Final (ha)'!AH271*2.471044</f>
        <v>378.23875140960001</v>
      </c>
      <c r="AI271" s="7"/>
      <c r="AJ271" s="15">
        <f t="shared" si="12"/>
        <v>3358.0069580743998</v>
      </c>
      <c r="AK271" s="15">
        <f t="shared" si="13"/>
        <v>3358.0069580743998</v>
      </c>
      <c r="AL271" s="6" t="str">
        <f t="shared" si="14"/>
        <v>FairfieldOutputSite 3</v>
      </c>
    </row>
    <row r="272" spans="1:38" s="6" customFormat="1" x14ac:dyDescent="0.25">
      <c r="A272" s="6">
        <f>'Final (ha)'!A272</f>
        <v>2085</v>
      </c>
      <c r="B272" s="6" t="str">
        <f>'Final (ha)'!B272</f>
        <v>OutputSite 3</v>
      </c>
      <c r="C272" s="6" t="str">
        <f>'Final (ha)'!C272</f>
        <v>Fairfield</v>
      </c>
      <c r="D272" s="6">
        <f>'Final (ha)'!D272</f>
        <v>0</v>
      </c>
      <c r="E272" s="6">
        <f>'Final (ha)'!E272</f>
        <v>0</v>
      </c>
      <c r="F272" s="6" t="str">
        <f>'Final (ha)'!F272</f>
        <v>Fixed</v>
      </c>
      <c r="G272" s="6" t="str">
        <f>'Final (ha)'!G272</f>
        <v>NYS RIM Max</v>
      </c>
      <c r="H272" s="6" t="str">
        <f>'Final (ha)'!H272</f>
        <v>Protect None</v>
      </c>
      <c r="I272" s="6">
        <f>'Final (ha)'!K272</f>
        <v>180.7226</v>
      </c>
      <c r="J272" s="6">
        <f>'Final (ha)'!J272*2.471044</f>
        <v>586.38689564520007</v>
      </c>
      <c r="K272" s="6">
        <f>'Final (ha)'!K272*2.471044</f>
        <v>446.57349639440002</v>
      </c>
      <c r="L272" s="6">
        <f>'Final (ha)'!L272*2.471044</f>
        <v>0.12824718360000001</v>
      </c>
      <c r="M272" s="6">
        <f>'Final (ha)'!M272*2.471044</f>
        <v>0</v>
      </c>
      <c r="N272" s="6">
        <f>'Final (ha)'!N272*2.471044</f>
        <v>0.31505811</v>
      </c>
      <c r="O272" s="6">
        <f>'Final (ha)'!O272*2.471044</f>
        <v>0</v>
      </c>
      <c r="P272" s="6">
        <f>'Final (ha)'!P272*2.471044</f>
        <v>76.162765272399994</v>
      </c>
      <c r="Q272" s="6">
        <f>'Final (ha)'!Q272*2.471044</f>
        <v>369.09687702719998</v>
      </c>
      <c r="R272" s="6">
        <f>'Final (ha)'!R272*2.471044</f>
        <v>0</v>
      </c>
      <c r="S272" s="6">
        <f>'Final (ha)'!S272*2.471044</f>
        <v>53.471909533599998</v>
      </c>
      <c r="T272" s="6">
        <f>'Final (ha)'!T272*2.471044</f>
        <v>33.717395379999999</v>
      </c>
      <c r="U272" s="6">
        <f>'Final (ha)'!U272*2.471044</f>
        <v>0</v>
      </c>
      <c r="V272" s="6">
        <f>'Final (ha)'!V272*2.471044</f>
        <v>0</v>
      </c>
      <c r="W272" s="6">
        <f>'Final (ha)'!W272*2.471044</f>
        <v>0</v>
      </c>
      <c r="X272" s="6">
        <f>'Final (ha)'!X272*2.471044</f>
        <v>2.3104261400000001</v>
      </c>
      <c r="Y272" s="6">
        <f>'Final (ha)'!Y272*2.471044</f>
        <v>0.17297308000000003</v>
      </c>
      <c r="Z272" s="6">
        <f>'Final (ha)'!Z272*2.471044</f>
        <v>1326.2812221804002</v>
      </c>
      <c r="AA272" s="6">
        <f>'Final (ha)'!AA272*2.471044</f>
        <v>0</v>
      </c>
      <c r="AB272" s="6">
        <f>'Final (ha)'!AB272*2.471044</f>
        <v>0</v>
      </c>
      <c r="AC272" s="6">
        <f>'Final (ha)'!AC272*2.471044</f>
        <v>1.7200937284000002</v>
      </c>
      <c r="AD272" s="6">
        <f>'Final (ha)'!AD272*2.471044</f>
        <v>0</v>
      </c>
      <c r="AE272" s="6">
        <f>'Final (ha)'!AE272*2.471044</f>
        <v>0</v>
      </c>
      <c r="AF272" s="6">
        <f>'Final (ha)'!AF272*2.471044</f>
        <v>0</v>
      </c>
      <c r="AG272" s="6">
        <f>'Final (ha)'!AG272*2.471044</f>
        <v>0</v>
      </c>
      <c r="AH272" s="6">
        <f>'Final (ha)'!AH272*2.471044</f>
        <v>461.66935129480004</v>
      </c>
      <c r="AI272" s="7"/>
      <c r="AJ272" s="15">
        <f t="shared" si="12"/>
        <v>3358.0067109700003</v>
      </c>
      <c r="AK272" s="15">
        <f t="shared" si="13"/>
        <v>3358.0067109700003</v>
      </c>
      <c r="AL272" s="6" t="str">
        <f t="shared" si="14"/>
        <v>FairfieldOutputSite 3</v>
      </c>
    </row>
    <row r="273" spans="1:38" s="6" customFormat="1" x14ac:dyDescent="0.25">
      <c r="A273" s="6">
        <f>'Final (ha)'!A273</f>
        <v>2100</v>
      </c>
      <c r="B273" s="6" t="str">
        <f>'Final (ha)'!B273</f>
        <v>OutputSite 3</v>
      </c>
      <c r="C273" s="6" t="str">
        <f>'Final (ha)'!C273</f>
        <v>Fairfield</v>
      </c>
      <c r="D273" s="6">
        <f>'Final (ha)'!D273</f>
        <v>0</v>
      </c>
      <c r="E273" s="6">
        <f>'Final (ha)'!E273</f>
        <v>0</v>
      </c>
      <c r="F273" s="6" t="str">
        <f>'Final (ha)'!F273</f>
        <v>Fixed</v>
      </c>
      <c r="G273" s="6" t="str">
        <f>'Final (ha)'!G273</f>
        <v>NYS RIM Max</v>
      </c>
      <c r="H273" s="6" t="str">
        <f>'Final (ha)'!H273</f>
        <v>Protect None</v>
      </c>
      <c r="I273" s="6">
        <f>'Final (ha)'!K273</f>
        <v>168.3357</v>
      </c>
      <c r="J273" s="6">
        <f>'Final (ha)'!J273*2.471044</f>
        <v>516.71506875199998</v>
      </c>
      <c r="K273" s="6">
        <f>'Final (ha)'!K273*2.471044</f>
        <v>415.96492147079999</v>
      </c>
      <c r="L273" s="6">
        <f>'Final (ha)'!L273*2.471044</f>
        <v>0.11737459</v>
      </c>
      <c r="M273" s="6">
        <f>'Final (ha)'!M273*2.471044</f>
        <v>0</v>
      </c>
      <c r="N273" s="6">
        <f>'Final (ha)'!N273*2.471044</f>
        <v>0.31505811</v>
      </c>
      <c r="O273" s="6">
        <f>'Final (ha)'!O273*2.471044</f>
        <v>0</v>
      </c>
      <c r="P273" s="6">
        <f>'Final (ha)'!P273*2.471044</f>
        <v>55.206582421600004</v>
      </c>
      <c r="Q273" s="6">
        <f>'Final (ha)'!Q273*2.471044</f>
        <v>299.52932819080002</v>
      </c>
      <c r="R273" s="6">
        <f>'Final (ha)'!R273*2.471044</f>
        <v>0</v>
      </c>
      <c r="S273" s="6">
        <f>'Final (ha)'!S273*2.471044</f>
        <v>48.380323371599999</v>
      </c>
      <c r="T273" s="6">
        <f>'Final (ha)'!T273*2.471044</f>
        <v>150.03042487760001</v>
      </c>
      <c r="U273" s="6">
        <f>'Final (ha)'!U273*2.471044</f>
        <v>0</v>
      </c>
      <c r="V273" s="6">
        <f>'Final (ha)'!V273*2.471044</f>
        <v>0</v>
      </c>
      <c r="W273" s="6">
        <f>'Final (ha)'!W273*2.471044</f>
        <v>0</v>
      </c>
      <c r="X273" s="6">
        <f>'Final (ha)'!X273*2.471044</f>
        <v>2.27953809</v>
      </c>
      <c r="Y273" s="6">
        <f>'Final (ha)'!Y273*2.471044</f>
        <v>0.16679547</v>
      </c>
      <c r="Z273" s="6">
        <f>'Final (ha)'!Z273*2.471044</f>
        <v>1337.0836381308</v>
      </c>
      <c r="AA273" s="6">
        <f>'Final (ha)'!AA273*2.471044</f>
        <v>0</v>
      </c>
      <c r="AB273" s="6">
        <f>'Final (ha)'!AB273*2.471044</f>
        <v>0</v>
      </c>
      <c r="AC273" s="6">
        <f>'Final (ha)'!AC273*2.471044</f>
        <v>0.87647930680000008</v>
      </c>
      <c r="AD273" s="6">
        <f>'Final (ha)'!AD273*2.471044</f>
        <v>0</v>
      </c>
      <c r="AE273" s="6">
        <f>'Final (ha)'!AE273*2.471044</f>
        <v>0</v>
      </c>
      <c r="AF273" s="6">
        <f>'Final (ha)'!AF273*2.471044</f>
        <v>0</v>
      </c>
      <c r="AG273" s="6">
        <f>'Final (ha)'!AG273*2.471044</f>
        <v>0</v>
      </c>
      <c r="AH273" s="6">
        <f>'Final (ha)'!AH273*2.471044</f>
        <v>531.34117818799996</v>
      </c>
      <c r="AI273" s="7"/>
      <c r="AJ273" s="15">
        <f t="shared" si="12"/>
        <v>3358.0067109699999</v>
      </c>
      <c r="AK273" s="15">
        <f t="shared" si="13"/>
        <v>3358.0067109699999</v>
      </c>
      <c r="AL273" s="6" t="str">
        <f t="shared" si="14"/>
        <v>FairfieldOutputSite 3</v>
      </c>
    </row>
    <row r="274" spans="1:38" s="6" customFormat="1" x14ac:dyDescent="0.25">
      <c r="A274" s="6">
        <f>'Final (ha)'!A274</f>
        <v>0</v>
      </c>
      <c r="B274" s="6" t="str">
        <f>'Final (ha)'!B274</f>
        <v>OutputSite 4</v>
      </c>
      <c r="C274" s="6" t="str">
        <f>'Final (ha)'!C274</f>
        <v>Fairfield</v>
      </c>
      <c r="D274" s="6">
        <f>'Final (ha)'!D274</f>
        <v>0</v>
      </c>
      <c r="E274" s="6">
        <f>'Final (ha)'!E274</f>
        <v>0</v>
      </c>
      <c r="F274" s="6" t="str">
        <f>'Final (ha)'!F274</f>
        <v>Fixed</v>
      </c>
      <c r="G274" s="6" t="str">
        <f>'Final (ha)'!G274</f>
        <v>NYS RIM Max</v>
      </c>
      <c r="H274" s="6" t="str">
        <f>'Final (ha)'!H274</f>
        <v>Protect None</v>
      </c>
      <c r="I274" s="6">
        <f>'Final (ha)'!K274</f>
        <v>188.38249999999999</v>
      </c>
      <c r="J274" s="6">
        <f>'Final (ha)'!J274*2.471044</f>
        <v>1604.7206840399999</v>
      </c>
      <c r="K274" s="6">
        <f>'Final (ha)'!K274*2.471044</f>
        <v>465.50144632999996</v>
      </c>
      <c r="L274" s="6">
        <f>'Final (ha)'!L274*2.471044</f>
        <v>1.26023244</v>
      </c>
      <c r="M274" s="6">
        <f>'Final (ha)'!M274*2.471044</f>
        <v>0</v>
      </c>
      <c r="N274" s="6">
        <f>'Final (ha)'!N274*2.471044</f>
        <v>22.251751220000003</v>
      </c>
      <c r="O274" s="6">
        <f>'Final (ha)'!O274*2.471044</f>
        <v>0</v>
      </c>
      <c r="P274" s="6">
        <f>'Final (ha)'!P274*2.471044</f>
        <v>6.4803128900000004</v>
      </c>
      <c r="Q274" s="6">
        <f>'Final (ha)'!Q274*2.471044</f>
        <v>119.21551778</v>
      </c>
      <c r="R274" s="6">
        <f>'Final (ha)'!R274*2.471044</f>
        <v>0</v>
      </c>
      <c r="S274" s="6">
        <f>'Final (ha)'!S274*2.471044</f>
        <v>95.11666117</v>
      </c>
      <c r="T274" s="6">
        <f>'Final (ha)'!T274*2.471044</f>
        <v>0</v>
      </c>
      <c r="U274" s="6">
        <f>'Final (ha)'!U274*2.471044</f>
        <v>0</v>
      </c>
      <c r="V274" s="6">
        <f>'Final (ha)'!V274*2.471044</f>
        <v>0</v>
      </c>
      <c r="W274" s="6">
        <f>'Final (ha)'!W274*2.471044</f>
        <v>0</v>
      </c>
      <c r="X274" s="6">
        <f>'Final (ha)'!X274*2.471044</f>
        <v>34.755233859999997</v>
      </c>
      <c r="Y274" s="6">
        <f>'Final (ha)'!Y274*2.471044</f>
        <v>0</v>
      </c>
      <c r="Z274" s="6">
        <f>'Final (ha)'!Z274*2.471044</f>
        <v>1764.3810144900001</v>
      </c>
      <c r="AA274" s="6">
        <f>'Final (ha)'!AA274*2.471044</f>
        <v>0</v>
      </c>
      <c r="AB274" s="6">
        <f>'Final (ha)'!AB274*2.471044</f>
        <v>0</v>
      </c>
      <c r="AC274" s="6">
        <f>'Final (ha)'!AC274*2.471044</f>
        <v>416.09292154999997</v>
      </c>
      <c r="AD274" s="6">
        <f>'Final (ha)'!AD274*2.471044</f>
        <v>0</v>
      </c>
      <c r="AE274" s="6">
        <f>'Final (ha)'!AE274*2.471044</f>
        <v>0</v>
      </c>
      <c r="AF274" s="6">
        <f>'Final (ha)'!AF274*2.471044</f>
        <v>0</v>
      </c>
      <c r="AG274" s="6">
        <f>'Final (ha)'!AG274*2.471044</f>
        <v>0</v>
      </c>
      <c r="AH274" s="6">
        <f>'Final (ha)'!AH274*2.471044</f>
        <v>0</v>
      </c>
      <c r="AI274" s="7"/>
      <c r="AJ274" s="15">
        <f t="shared" si="12"/>
        <v>4529.7757757700001</v>
      </c>
      <c r="AK274" s="15">
        <f t="shared" si="13"/>
        <v>4529.7757757700001</v>
      </c>
      <c r="AL274" s="6" t="str">
        <f t="shared" si="14"/>
        <v>FairfieldOutputSite 4</v>
      </c>
    </row>
    <row r="275" spans="1:38" s="6" customFormat="1" x14ac:dyDescent="0.25">
      <c r="A275" s="6">
        <f>'Final (ha)'!A275</f>
        <v>2010</v>
      </c>
      <c r="B275" s="6" t="str">
        <f>'Final (ha)'!B275</f>
        <v>OutputSite 4</v>
      </c>
      <c r="C275" s="6" t="str">
        <f>'Final (ha)'!C275</f>
        <v>Fairfield</v>
      </c>
      <c r="D275" s="6">
        <f>'Final (ha)'!D275</f>
        <v>0</v>
      </c>
      <c r="E275" s="6">
        <f>'Final (ha)'!E275</f>
        <v>0</v>
      </c>
      <c r="F275" s="6" t="str">
        <f>'Final (ha)'!F275</f>
        <v>Fixed</v>
      </c>
      <c r="G275" s="6" t="str">
        <f>'Final (ha)'!G275</f>
        <v>NYS RIM Max</v>
      </c>
      <c r="H275" s="6" t="str">
        <f>'Final (ha)'!H275</f>
        <v>Protect None</v>
      </c>
      <c r="I275" s="6">
        <f>'Final (ha)'!K275</f>
        <v>175.82550000000001</v>
      </c>
      <c r="J275" s="6">
        <f>'Final (ha)'!J275*2.471044</f>
        <v>1581.7382451091999</v>
      </c>
      <c r="K275" s="6">
        <f>'Final (ha)'!K275*2.471044</f>
        <v>434.47254682200003</v>
      </c>
      <c r="L275" s="6">
        <f>'Final (ha)'!L275*2.471044</f>
        <v>1.26023244</v>
      </c>
      <c r="M275" s="6">
        <f>'Final (ha)'!M275*2.471044</f>
        <v>0</v>
      </c>
      <c r="N275" s="6">
        <f>'Final (ha)'!N275*2.471044</f>
        <v>19.213602622</v>
      </c>
      <c r="O275" s="6">
        <f>'Final (ha)'!O275*2.471044</f>
        <v>0</v>
      </c>
      <c r="P275" s="6">
        <f>'Final (ha)'!P275*2.471044</f>
        <v>39.705229200800005</v>
      </c>
      <c r="Q275" s="6">
        <f>'Final (ha)'!Q275*2.471044</f>
        <v>147.14177444160001</v>
      </c>
      <c r="R275" s="6">
        <f>'Final (ha)'!R275*2.471044</f>
        <v>0</v>
      </c>
      <c r="S275" s="6">
        <f>'Final (ha)'!S275*2.471044</f>
        <v>95.155209456400001</v>
      </c>
      <c r="T275" s="6">
        <f>'Final (ha)'!T275*2.471044</f>
        <v>4.6769449787999999</v>
      </c>
      <c r="U275" s="6">
        <f>'Final (ha)'!U275*2.471044</f>
        <v>0</v>
      </c>
      <c r="V275" s="6">
        <f>'Final (ha)'!V275*2.471044</f>
        <v>0</v>
      </c>
      <c r="W275" s="6">
        <f>'Final (ha)'!W275*2.471044</f>
        <v>0</v>
      </c>
      <c r="X275" s="6">
        <f>'Final (ha)'!X275*2.471044</f>
        <v>33.865658019999998</v>
      </c>
      <c r="Y275" s="6">
        <f>'Final (ha)'!Y275*2.471044</f>
        <v>0</v>
      </c>
      <c r="Z275" s="6">
        <f>'Final (ha)'!Z275*2.471044</f>
        <v>1765.3185285835998</v>
      </c>
      <c r="AA275" s="6">
        <f>'Final (ha)'!AA275*2.471044</f>
        <v>0</v>
      </c>
      <c r="AB275" s="6">
        <f>'Final (ha)'!AB275*2.471044</f>
        <v>0</v>
      </c>
      <c r="AC275" s="6">
        <f>'Final (ha)'!AC275*2.471044</f>
        <v>384.24536516480003</v>
      </c>
      <c r="AD275" s="6">
        <f>'Final (ha)'!AD275*2.471044</f>
        <v>0</v>
      </c>
      <c r="AE275" s="6">
        <f>'Final (ha)'!AE275*2.471044</f>
        <v>0</v>
      </c>
      <c r="AF275" s="6">
        <f>'Final (ha)'!AF275*2.471044</f>
        <v>0</v>
      </c>
      <c r="AG275" s="6">
        <f>'Final (ha)'!AG275*2.471044</f>
        <v>0</v>
      </c>
      <c r="AH275" s="6">
        <f>'Final (ha)'!AH275*2.471044</f>
        <v>22.982438930800001</v>
      </c>
      <c r="AI275" s="7"/>
      <c r="AJ275" s="15">
        <f t="shared" si="12"/>
        <v>4529.7757757699992</v>
      </c>
      <c r="AK275" s="15">
        <f t="shared" si="13"/>
        <v>4529.7757757699992</v>
      </c>
      <c r="AL275" s="6" t="str">
        <f t="shared" si="14"/>
        <v>FairfieldOutputSite 4</v>
      </c>
    </row>
    <row r="276" spans="1:38" s="6" customFormat="1" x14ac:dyDescent="0.25">
      <c r="A276" s="6">
        <f>'Final (ha)'!A276</f>
        <v>2025</v>
      </c>
      <c r="B276" s="6" t="str">
        <f>'Final (ha)'!B276</f>
        <v>OutputSite 4</v>
      </c>
      <c r="C276" s="6" t="str">
        <f>'Final (ha)'!C276</f>
        <v>Fairfield</v>
      </c>
      <c r="D276" s="6">
        <f>'Final (ha)'!D276</f>
        <v>0</v>
      </c>
      <c r="E276" s="6">
        <f>'Final (ha)'!E276</f>
        <v>0</v>
      </c>
      <c r="F276" s="6" t="str">
        <f>'Final (ha)'!F276</f>
        <v>Fixed</v>
      </c>
      <c r="G276" s="6" t="str">
        <f>'Final (ha)'!G276</f>
        <v>NYS RIM Max</v>
      </c>
      <c r="H276" s="6" t="str">
        <f>'Final (ha)'!H276</f>
        <v>Protect None</v>
      </c>
      <c r="I276" s="6">
        <f>'Final (ha)'!K276</f>
        <v>167.84530000000001</v>
      </c>
      <c r="J276" s="6">
        <f>'Final (ha)'!J276*2.471044</f>
        <v>1573.6329736847999</v>
      </c>
      <c r="K276" s="6">
        <f>'Final (ha)'!K276*2.471044</f>
        <v>414.75312149320001</v>
      </c>
      <c r="L276" s="6">
        <f>'Final (ha)'!L276*2.471044</f>
        <v>1.26023244</v>
      </c>
      <c r="M276" s="6">
        <f>'Final (ha)'!M276*2.471044</f>
        <v>0</v>
      </c>
      <c r="N276" s="6">
        <f>'Final (ha)'!N276*2.471044</f>
        <v>17.973879847199999</v>
      </c>
      <c r="O276" s="6">
        <f>'Final (ha)'!O276*2.471044</f>
        <v>0</v>
      </c>
      <c r="P276" s="6">
        <f>'Final (ha)'!P276*2.471044</f>
        <v>46.588075158400002</v>
      </c>
      <c r="Q276" s="6">
        <f>'Final (ha)'!Q276*2.471044</f>
        <v>167.84146292520001</v>
      </c>
      <c r="R276" s="6">
        <f>'Final (ha)'!R276*2.471044</f>
        <v>0</v>
      </c>
      <c r="S276" s="6">
        <f>'Final (ha)'!S276*2.471044</f>
        <v>93.531239339600006</v>
      </c>
      <c r="T276" s="6">
        <f>'Final (ha)'!T276*2.471044</f>
        <v>8.9780441652</v>
      </c>
      <c r="U276" s="6">
        <f>'Final (ha)'!U276*2.471044</f>
        <v>0</v>
      </c>
      <c r="V276" s="6">
        <f>'Final (ha)'!V276*2.471044</f>
        <v>0</v>
      </c>
      <c r="W276" s="6">
        <f>'Final (ha)'!W276*2.471044</f>
        <v>0</v>
      </c>
      <c r="X276" s="6">
        <f>'Final (ha)'!X276*2.471044</f>
        <v>33.723572990000001</v>
      </c>
      <c r="Y276" s="6">
        <f>'Final (ha)'!Y276*2.471044</f>
        <v>0</v>
      </c>
      <c r="Z276" s="6">
        <f>'Final (ha)'!Z276*2.471044</f>
        <v>1767.5281361284001</v>
      </c>
      <c r="AA276" s="6">
        <f>'Final (ha)'!AA276*2.471044</f>
        <v>0</v>
      </c>
      <c r="AB276" s="6">
        <f>'Final (ha)'!AB276*2.471044</f>
        <v>0</v>
      </c>
      <c r="AC276" s="6">
        <f>'Final (ha)'!AC276*2.471044</f>
        <v>372.87732724279999</v>
      </c>
      <c r="AD276" s="6">
        <f>'Final (ha)'!AD276*2.471044</f>
        <v>0</v>
      </c>
      <c r="AE276" s="6">
        <f>'Final (ha)'!AE276*2.471044</f>
        <v>0</v>
      </c>
      <c r="AF276" s="6">
        <f>'Final (ha)'!AF276*2.471044</f>
        <v>0</v>
      </c>
      <c r="AG276" s="6">
        <f>'Final (ha)'!AG276*2.471044</f>
        <v>0</v>
      </c>
      <c r="AH276" s="6">
        <f>'Final (ha)'!AH276*2.471044</f>
        <v>31.087710355199999</v>
      </c>
      <c r="AI276" s="7"/>
      <c r="AJ276" s="15">
        <f t="shared" si="12"/>
        <v>4529.7757757700001</v>
      </c>
      <c r="AK276" s="15">
        <f t="shared" si="13"/>
        <v>4529.7757757700001</v>
      </c>
      <c r="AL276" s="6" t="str">
        <f t="shared" si="14"/>
        <v>FairfieldOutputSite 4</v>
      </c>
    </row>
    <row r="277" spans="1:38" s="6" customFormat="1" x14ac:dyDescent="0.25">
      <c r="A277" s="6">
        <f>'Final (ha)'!A277</f>
        <v>2040</v>
      </c>
      <c r="B277" s="6" t="str">
        <f>'Final (ha)'!B277</f>
        <v>OutputSite 4</v>
      </c>
      <c r="C277" s="6" t="str">
        <f>'Final (ha)'!C277</f>
        <v>Fairfield</v>
      </c>
      <c r="D277" s="6">
        <f>'Final (ha)'!D277</f>
        <v>0</v>
      </c>
      <c r="E277" s="6">
        <f>'Final (ha)'!E277</f>
        <v>0</v>
      </c>
      <c r="F277" s="6" t="str">
        <f>'Final (ha)'!F277</f>
        <v>Fixed</v>
      </c>
      <c r="G277" s="6" t="str">
        <f>'Final (ha)'!G277</f>
        <v>NYS RIM Max</v>
      </c>
      <c r="H277" s="6" t="str">
        <f>'Final (ha)'!H277</f>
        <v>Protect None</v>
      </c>
      <c r="I277" s="6">
        <f>'Final (ha)'!K277</f>
        <v>148.65270000000001</v>
      </c>
      <c r="J277" s="6">
        <f>'Final (ha)'!J277*2.471044</f>
        <v>1538.9768286892001</v>
      </c>
      <c r="K277" s="6">
        <f>'Final (ha)'!K277*2.471044</f>
        <v>367.32736241880002</v>
      </c>
      <c r="L277" s="6">
        <f>'Final (ha)'!L277*2.471044</f>
        <v>1.26023244</v>
      </c>
      <c r="M277" s="6">
        <f>'Final (ha)'!M277*2.471044</f>
        <v>0</v>
      </c>
      <c r="N277" s="6">
        <f>'Final (ha)'!N277*2.471044</f>
        <v>14.247298390799999</v>
      </c>
      <c r="O277" s="6">
        <f>'Final (ha)'!O277*2.471044</f>
        <v>0</v>
      </c>
      <c r="P277" s="6">
        <f>'Final (ha)'!P277*2.471044</f>
        <v>84.856392273200001</v>
      </c>
      <c r="Q277" s="6">
        <f>'Final (ha)'!Q277*2.471044</f>
        <v>209.3742762684</v>
      </c>
      <c r="R277" s="6">
        <f>'Final (ha)'!R277*2.471044</f>
        <v>0</v>
      </c>
      <c r="S277" s="6">
        <f>'Final (ha)'!S277*2.471044</f>
        <v>89.761414613200003</v>
      </c>
      <c r="T277" s="6">
        <f>'Final (ha)'!T277*2.471044</f>
        <v>15.885353458400001</v>
      </c>
      <c r="U277" s="6">
        <f>'Final (ha)'!U277*2.471044</f>
        <v>0</v>
      </c>
      <c r="V277" s="6">
        <f>'Final (ha)'!V277*2.471044</f>
        <v>0</v>
      </c>
      <c r="W277" s="6">
        <f>'Final (ha)'!W277*2.471044</f>
        <v>0</v>
      </c>
      <c r="X277" s="6">
        <f>'Final (ha)'!X277*2.471044</f>
        <v>32.562182310000004</v>
      </c>
      <c r="Y277" s="6">
        <f>'Final (ha)'!Y277*2.471044</f>
        <v>0</v>
      </c>
      <c r="Z277" s="6">
        <f>'Final (ha)'!Z277*2.471044</f>
        <v>1773.9711362539999</v>
      </c>
      <c r="AA277" s="6">
        <f>'Final (ha)'!AA277*2.471044</f>
        <v>0</v>
      </c>
      <c r="AB277" s="6">
        <f>'Final (ha)'!AB277*2.471044</f>
        <v>0</v>
      </c>
      <c r="AC277" s="6">
        <f>'Final (ha)'!AC277*2.471044</f>
        <v>335.80969040759999</v>
      </c>
      <c r="AD277" s="6">
        <f>'Final (ha)'!AD277*2.471044</f>
        <v>0</v>
      </c>
      <c r="AE277" s="6">
        <f>'Final (ha)'!AE277*2.471044</f>
        <v>0</v>
      </c>
      <c r="AF277" s="6">
        <f>'Final (ha)'!AF277*2.471044</f>
        <v>0</v>
      </c>
      <c r="AG277" s="6">
        <f>'Final (ha)'!AG277*2.471044</f>
        <v>0</v>
      </c>
      <c r="AH277" s="6">
        <f>'Final (ha)'!AH277*2.471044</f>
        <v>65.743855350800004</v>
      </c>
      <c r="AI277" s="7"/>
      <c r="AJ277" s="15">
        <f t="shared" si="12"/>
        <v>4529.7760228744</v>
      </c>
      <c r="AK277" s="15">
        <f t="shared" si="13"/>
        <v>4529.7760228744</v>
      </c>
      <c r="AL277" s="6" t="str">
        <f t="shared" si="14"/>
        <v>FairfieldOutputSite 4</v>
      </c>
    </row>
    <row r="278" spans="1:38" x14ac:dyDescent="0.25">
      <c r="A278" s="6">
        <f>'Final (ha)'!A278</f>
        <v>2055</v>
      </c>
      <c r="B278" s="6" t="str">
        <f>'Final (ha)'!B278</f>
        <v>OutputSite 4</v>
      </c>
      <c r="C278" s="6" t="str">
        <f>'Final (ha)'!C278</f>
        <v>Fairfield</v>
      </c>
      <c r="D278" s="6">
        <f>'Final (ha)'!D278</f>
        <v>0</v>
      </c>
      <c r="E278" s="6">
        <f>'Final (ha)'!E278</f>
        <v>0</v>
      </c>
      <c r="F278" s="6" t="str">
        <f>'Final (ha)'!F278</f>
        <v>Fixed</v>
      </c>
      <c r="G278" s="6" t="str">
        <f>'Final (ha)'!G278</f>
        <v>NYS RIM Max</v>
      </c>
      <c r="H278" s="6" t="str">
        <f>'Final (ha)'!H278</f>
        <v>Protect None</v>
      </c>
      <c r="I278" s="6">
        <f>'Final (ha)'!K278</f>
        <v>115.15089999999999</v>
      </c>
      <c r="J278" s="6">
        <f>'Final (ha)'!J278*2.471044</f>
        <v>1213.3784805072</v>
      </c>
      <c r="K278" s="6">
        <f>'Final (ha)'!K278*2.471044</f>
        <v>284.54294053960001</v>
      </c>
      <c r="L278" s="6">
        <f>'Final (ha)'!L278*2.471044</f>
        <v>0.1771738548</v>
      </c>
      <c r="M278" s="6">
        <f>'Final (ha)'!M278*2.471044</f>
        <v>0</v>
      </c>
      <c r="N278" s="6">
        <f>'Final (ha)'!N278*2.471044</f>
        <v>10.4567168948</v>
      </c>
      <c r="O278" s="6">
        <f>'Final (ha)'!O278*2.471044</f>
        <v>0</v>
      </c>
      <c r="P278" s="6">
        <f>'Final (ha)'!P278*2.471044</f>
        <v>137.5089036164</v>
      </c>
      <c r="Q278" s="6">
        <f>'Final (ha)'!Q278*2.471044</f>
        <v>380.30800365520003</v>
      </c>
      <c r="R278" s="6">
        <f>'Final (ha)'!R278*2.471044</f>
        <v>0</v>
      </c>
      <c r="S278" s="6">
        <f>'Final (ha)'!S278*2.471044</f>
        <v>73.296354232399992</v>
      </c>
      <c r="T278" s="6">
        <f>'Final (ha)'!T278*2.471044</f>
        <v>21.983642946</v>
      </c>
      <c r="U278" s="6">
        <f>'Final (ha)'!U278*2.471044</f>
        <v>0</v>
      </c>
      <c r="V278" s="6">
        <f>'Final (ha)'!V278*2.471044</f>
        <v>0</v>
      </c>
      <c r="W278" s="6">
        <f>'Final (ha)'!W278*2.471044</f>
        <v>0</v>
      </c>
      <c r="X278" s="6">
        <f>'Final (ha)'!X278*2.471044</f>
        <v>15.104256449999999</v>
      </c>
      <c r="Y278" s="6">
        <f>'Final (ha)'!Y278*2.471044</f>
        <v>0</v>
      </c>
      <c r="Z278" s="6">
        <f>'Final (ha)'!Z278*2.471044</f>
        <v>1812.8967510728</v>
      </c>
      <c r="AA278" s="6">
        <f>'Final (ha)'!AA278*2.471044</f>
        <v>0</v>
      </c>
      <c r="AB278" s="6">
        <f>'Final (ha)'!AB278*2.471044</f>
        <v>0</v>
      </c>
      <c r="AC278" s="6">
        <f>'Final (ha)'!AC278*2.471044</f>
        <v>188.78034846800003</v>
      </c>
      <c r="AD278" s="6">
        <f>'Final (ha)'!AD278*2.471044</f>
        <v>0</v>
      </c>
      <c r="AE278" s="6">
        <f>'Final (ha)'!AE278*2.471044</f>
        <v>0</v>
      </c>
      <c r="AF278" s="6">
        <f>'Final (ha)'!AF278*2.471044</f>
        <v>0</v>
      </c>
      <c r="AG278" s="6">
        <f>'Final (ha)'!AG278*2.471044</f>
        <v>0</v>
      </c>
      <c r="AH278" s="6">
        <f>'Final (ha)'!AH278*2.471044</f>
        <v>391.3422035328</v>
      </c>
      <c r="AJ278" s="15">
        <f t="shared" si="12"/>
        <v>4529.7757757700001</v>
      </c>
      <c r="AK278" s="15">
        <f t="shared" si="13"/>
        <v>4529.7757757700001</v>
      </c>
      <c r="AL278" s="6" t="str">
        <f t="shared" si="14"/>
        <v>FairfieldOutputSite 4</v>
      </c>
    </row>
    <row r="279" spans="1:38" x14ac:dyDescent="0.25">
      <c r="A279" s="6">
        <f>'Final (ha)'!A279</f>
        <v>2070</v>
      </c>
      <c r="B279" s="6" t="str">
        <f>'Final (ha)'!B279</f>
        <v>OutputSite 4</v>
      </c>
      <c r="C279" s="6" t="str">
        <f>'Final (ha)'!C279</f>
        <v>Fairfield</v>
      </c>
      <c r="D279" s="6">
        <f>'Final (ha)'!D279</f>
        <v>0</v>
      </c>
      <c r="E279" s="6">
        <f>'Final (ha)'!E279</f>
        <v>0</v>
      </c>
      <c r="F279" s="6" t="str">
        <f>'Final (ha)'!F279</f>
        <v>Fixed</v>
      </c>
      <c r="G279" s="6" t="str">
        <f>'Final (ha)'!G279</f>
        <v>NYS RIM Max</v>
      </c>
      <c r="H279" s="6" t="str">
        <f>'Final (ha)'!H279</f>
        <v>Protect None</v>
      </c>
      <c r="I279" s="6">
        <f>'Final (ha)'!K279</f>
        <v>81.594399999999993</v>
      </c>
      <c r="J279" s="6">
        <f>'Final (ha)'!J279*2.471044</f>
        <v>905.27092307040004</v>
      </c>
      <c r="K279" s="6">
        <f>'Final (ha)'!K279*2.471044</f>
        <v>201.62335255359997</v>
      </c>
      <c r="L279" s="6">
        <f>'Final (ha)'!L279*2.471044</f>
        <v>0.1522163104</v>
      </c>
      <c r="M279" s="6">
        <f>'Final (ha)'!M279*2.471044</f>
        <v>0</v>
      </c>
      <c r="N279" s="6">
        <f>'Final (ha)'!N279*2.471044</f>
        <v>9.0074495888000001</v>
      </c>
      <c r="O279" s="6">
        <f>'Final (ha)'!O279*2.471044</f>
        <v>0</v>
      </c>
      <c r="P279" s="6">
        <f>'Final (ha)'!P279*2.471044</f>
        <v>118.2735558072</v>
      </c>
      <c r="Q279" s="6">
        <f>'Final (ha)'!Q279*2.471044</f>
        <v>608.79432263720003</v>
      </c>
      <c r="R279" s="6">
        <f>'Final (ha)'!R279*2.471044</f>
        <v>0</v>
      </c>
      <c r="S279" s="6">
        <f>'Final (ha)'!S279*2.471044</f>
        <v>60.711080035999998</v>
      </c>
      <c r="T279" s="6">
        <f>'Final (ha)'!T279*2.471044</f>
        <v>36.335219393599999</v>
      </c>
      <c r="U279" s="6">
        <f>'Final (ha)'!U279*2.471044</f>
        <v>0</v>
      </c>
      <c r="V279" s="6">
        <f>'Final (ha)'!V279*2.471044</f>
        <v>0</v>
      </c>
      <c r="W279" s="6">
        <f>'Final (ha)'!W279*2.471044</f>
        <v>0</v>
      </c>
      <c r="X279" s="6">
        <f>'Final (ha)'!X279*2.471044</f>
        <v>2.5884185900000003</v>
      </c>
      <c r="Y279" s="6">
        <f>'Final (ha)'!Y279*2.471044</f>
        <v>0</v>
      </c>
      <c r="Z279" s="6">
        <f>'Final (ha)'!Z279*2.471044</f>
        <v>1847.1377606763999</v>
      </c>
      <c r="AA279" s="6">
        <f>'Final (ha)'!AA279*2.471044</f>
        <v>0</v>
      </c>
      <c r="AB279" s="6">
        <f>'Final (ha)'!AB279*2.471044</f>
        <v>0</v>
      </c>
      <c r="AC279" s="6">
        <f>'Final (ha)'!AC279*2.471044</f>
        <v>40.431716136800006</v>
      </c>
      <c r="AD279" s="6">
        <f>'Final (ha)'!AD279*2.471044</f>
        <v>0</v>
      </c>
      <c r="AE279" s="6">
        <f>'Final (ha)'!AE279*2.471044</f>
        <v>0</v>
      </c>
      <c r="AF279" s="6">
        <f>'Final (ha)'!AF279*2.471044</f>
        <v>0</v>
      </c>
      <c r="AG279" s="6">
        <f>'Final (ha)'!AG279*2.471044</f>
        <v>0</v>
      </c>
      <c r="AH279" s="6">
        <f>'Final (ha)'!AH279*2.471044</f>
        <v>699.44976096959999</v>
      </c>
      <c r="AJ279" s="15">
        <f t="shared" si="12"/>
        <v>4529.7757757700001</v>
      </c>
      <c r="AK279" s="15">
        <f t="shared" si="13"/>
        <v>4529.7757757700001</v>
      </c>
      <c r="AL279" s="6" t="str">
        <f t="shared" si="14"/>
        <v>FairfieldOutputSite 4</v>
      </c>
    </row>
    <row r="280" spans="1:38" x14ac:dyDescent="0.25">
      <c r="A280" s="6">
        <f>'Final (ha)'!A280</f>
        <v>2085</v>
      </c>
      <c r="B280" s="6" t="str">
        <f>'Final (ha)'!B280</f>
        <v>OutputSite 4</v>
      </c>
      <c r="C280" s="6" t="str">
        <f>'Final (ha)'!C280</f>
        <v>Fairfield</v>
      </c>
      <c r="D280" s="6">
        <f>'Final (ha)'!D280</f>
        <v>0</v>
      </c>
      <c r="E280" s="6">
        <f>'Final (ha)'!E280</f>
        <v>0</v>
      </c>
      <c r="F280" s="6" t="str">
        <f>'Final (ha)'!F280</f>
        <v>Fixed</v>
      </c>
      <c r="G280" s="6" t="str">
        <f>'Final (ha)'!G280</f>
        <v>NYS RIM Max</v>
      </c>
      <c r="H280" s="6" t="str">
        <f>'Final (ha)'!H280</f>
        <v>Protect None</v>
      </c>
      <c r="I280" s="6">
        <f>'Final (ha)'!K280</f>
        <v>58.625100000000003</v>
      </c>
      <c r="J280" s="6">
        <f>'Final (ha)'!J280*2.471044</f>
        <v>668.77051418760004</v>
      </c>
      <c r="K280" s="6">
        <f>'Final (ha)'!K280*2.471044</f>
        <v>144.8652016044</v>
      </c>
      <c r="L280" s="6">
        <f>'Final (ha)'!L280*2.471044</f>
        <v>0.1237993044</v>
      </c>
      <c r="M280" s="6">
        <f>'Final (ha)'!M280*2.471044</f>
        <v>0</v>
      </c>
      <c r="N280" s="6">
        <f>'Final (ha)'!N280*2.471044</f>
        <v>7.0224599435999995</v>
      </c>
      <c r="O280" s="6">
        <f>'Final (ha)'!O280*2.471044</f>
        <v>0</v>
      </c>
      <c r="P280" s="6">
        <f>'Final (ha)'!P280*2.471044</f>
        <v>99.978440239999998</v>
      </c>
      <c r="Q280" s="6">
        <f>'Final (ha)'!Q280*2.471044</f>
        <v>626.16897431439997</v>
      </c>
      <c r="R280" s="6">
        <f>'Final (ha)'!R280*2.471044</f>
        <v>0</v>
      </c>
      <c r="S280" s="6">
        <f>'Final (ha)'!S280*2.471044</f>
        <v>51.638641990000004</v>
      </c>
      <c r="T280" s="6">
        <f>'Final (ha)'!T280*2.471044</f>
        <v>103.64126876120001</v>
      </c>
      <c r="U280" s="6">
        <f>'Final (ha)'!U280*2.471044</f>
        <v>0</v>
      </c>
      <c r="V280" s="6">
        <f>'Final (ha)'!V280*2.471044</f>
        <v>0</v>
      </c>
      <c r="W280" s="6">
        <f>'Final (ha)'!W280*2.471044</f>
        <v>0</v>
      </c>
      <c r="X280" s="6">
        <f>'Final (ha)'!X280*2.471044</f>
        <v>1.1243250200000001</v>
      </c>
      <c r="Y280" s="6">
        <f>'Final (ha)'!Y280*2.471044</f>
        <v>0</v>
      </c>
      <c r="Z280" s="6">
        <f>'Final (ha)'!Z280*2.471044</f>
        <v>1874.1047580571999</v>
      </c>
      <c r="AA280" s="6">
        <f>'Final (ha)'!AA280*2.471044</f>
        <v>0</v>
      </c>
      <c r="AB280" s="6">
        <f>'Final (ha)'!AB280*2.471044</f>
        <v>0</v>
      </c>
      <c r="AC280" s="6">
        <f>'Final (ha)'!AC280*2.471044</f>
        <v>16.3869753904</v>
      </c>
      <c r="AD280" s="6">
        <f>'Final (ha)'!AD280*2.471044</f>
        <v>0</v>
      </c>
      <c r="AE280" s="6">
        <f>'Final (ha)'!AE280*2.471044</f>
        <v>0</v>
      </c>
      <c r="AF280" s="6">
        <f>'Final (ha)'!AF280*2.471044</f>
        <v>0</v>
      </c>
      <c r="AG280" s="6">
        <f>'Final (ha)'!AG280*2.471044</f>
        <v>0</v>
      </c>
      <c r="AH280" s="6">
        <f>'Final (ha)'!AH280*2.471044</f>
        <v>935.95016985240011</v>
      </c>
      <c r="AJ280" s="15">
        <f t="shared" si="12"/>
        <v>4529.7755286656002</v>
      </c>
      <c r="AK280" s="15">
        <f t="shared" si="13"/>
        <v>4529.7755286656002</v>
      </c>
      <c r="AL280" s="6" t="str">
        <f t="shared" si="14"/>
        <v>FairfieldOutputSite 4</v>
      </c>
    </row>
    <row r="281" spans="1:38" x14ac:dyDescent="0.25">
      <c r="A281" s="6">
        <f>'Final (ha)'!A281</f>
        <v>2100</v>
      </c>
      <c r="B281" s="6" t="str">
        <f>'Final (ha)'!B281</f>
        <v>OutputSite 4</v>
      </c>
      <c r="C281" s="6" t="str">
        <f>'Final (ha)'!C281</f>
        <v>Fairfield</v>
      </c>
      <c r="D281" s="6">
        <f>'Final (ha)'!D281</f>
        <v>0</v>
      </c>
      <c r="E281" s="6">
        <f>'Final (ha)'!E281</f>
        <v>0</v>
      </c>
      <c r="F281" s="6" t="str">
        <f>'Final (ha)'!F281</f>
        <v>Fixed</v>
      </c>
      <c r="G281" s="6" t="str">
        <f>'Final (ha)'!G281</f>
        <v>NYS RIM Max</v>
      </c>
      <c r="H281" s="6" t="str">
        <f>'Final (ha)'!H281</f>
        <v>Protect None</v>
      </c>
      <c r="I281" s="6">
        <f>'Final (ha)'!K281</f>
        <v>41.6875</v>
      </c>
      <c r="J281" s="6">
        <f>'Final (ha)'!J281*2.471044</f>
        <v>550.79966127040007</v>
      </c>
      <c r="K281" s="6">
        <f>'Final (ha)'!K281*2.471044</f>
        <v>103.01164675</v>
      </c>
      <c r="L281" s="6">
        <f>'Final (ha)'!L281*2.471044</f>
        <v>8.4262600399999998E-2</v>
      </c>
      <c r="M281" s="6">
        <f>'Final (ha)'!M281*2.471044</f>
        <v>0</v>
      </c>
      <c r="N281" s="6">
        <f>'Final (ha)'!N281*2.471044</f>
        <v>6.7746142304000001</v>
      </c>
      <c r="O281" s="6">
        <f>'Final (ha)'!O281*2.471044</f>
        <v>0</v>
      </c>
      <c r="P281" s="6">
        <f>'Final (ha)'!P281*2.471044</f>
        <v>68.797077317200007</v>
      </c>
      <c r="Q281" s="6">
        <f>'Final (ha)'!Q281*2.471044</f>
        <v>600.00976121719998</v>
      </c>
      <c r="R281" s="6">
        <f>'Final (ha)'!R281*2.471044</f>
        <v>0</v>
      </c>
      <c r="S281" s="6">
        <f>'Final (ha)'!S281*2.471044</f>
        <v>42.54520007</v>
      </c>
      <c r="T281" s="6">
        <f>'Final (ha)'!T281*2.471044</f>
        <v>154.99574069120001</v>
      </c>
      <c r="U281" s="6">
        <f>'Final (ha)'!U281*2.471044</f>
        <v>0</v>
      </c>
      <c r="V281" s="6">
        <f>'Final (ha)'!V281*2.471044</f>
        <v>0</v>
      </c>
      <c r="W281" s="6">
        <f>'Final (ha)'!W281*2.471044</f>
        <v>0</v>
      </c>
      <c r="X281" s="6">
        <f>'Final (ha)'!X281*2.471044</f>
        <v>1.1243250200000001</v>
      </c>
      <c r="Y281" s="6">
        <f>'Final (ha)'!Y281*2.471044</f>
        <v>0</v>
      </c>
      <c r="Z281" s="6">
        <f>'Final (ha)'!Z281*2.471044</f>
        <v>1937.1077314032002</v>
      </c>
      <c r="AA281" s="6">
        <f>'Final (ha)'!AA281*2.471044</f>
        <v>0</v>
      </c>
      <c r="AB281" s="6">
        <f>'Final (ha)'!AB281*2.471044</f>
        <v>0</v>
      </c>
      <c r="AC281" s="6">
        <f>'Final (ha)'!AC281*2.471044</f>
        <v>10.6047324304</v>
      </c>
      <c r="AD281" s="6">
        <f>'Final (ha)'!AD281*2.471044</f>
        <v>0</v>
      </c>
      <c r="AE281" s="6">
        <f>'Final (ha)'!AE281*2.471044</f>
        <v>0</v>
      </c>
      <c r="AF281" s="6">
        <f>'Final (ha)'!AF281*2.471044</f>
        <v>0</v>
      </c>
      <c r="AG281" s="6">
        <f>'Final (ha)'!AG281*2.471044</f>
        <v>0</v>
      </c>
      <c r="AH281" s="6">
        <f>'Final (ha)'!AH281*2.471044</f>
        <v>1053.9210227696001</v>
      </c>
      <c r="AJ281" s="15">
        <f t="shared" si="12"/>
        <v>4529.7757757700001</v>
      </c>
      <c r="AK281" s="15">
        <f t="shared" si="13"/>
        <v>4529.7757757700001</v>
      </c>
      <c r="AL281" s="6" t="str">
        <f t="shared" si="14"/>
        <v>FairfieldOutputSite 4</v>
      </c>
    </row>
    <row r="282" spans="1:38" x14ac:dyDescent="0.25">
      <c r="A282" s="6">
        <f>'Final (ha)'!A282</f>
        <v>0</v>
      </c>
      <c r="B282" s="6" t="str">
        <f>'Final (ha)'!B282</f>
        <v>OutputSite 5</v>
      </c>
      <c r="C282" s="6" t="str">
        <f>'Final (ha)'!C282</f>
        <v>Fairfield</v>
      </c>
      <c r="D282" s="6">
        <f>'Final (ha)'!D282</f>
        <v>0</v>
      </c>
      <c r="E282" s="6">
        <f>'Final (ha)'!E282</f>
        <v>0</v>
      </c>
      <c r="F282" s="6" t="str">
        <f>'Final (ha)'!F282</f>
        <v>Fixed</v>
      </c>
      <c r="G282" s="6" t="str">
        <f>'Final (ha)'!G282</f>
        <v>NYS RIM Max</v>
      </c>
      <c r="H282" s="6" t="str">
        <f>'Final (ha)'!H282</f>
        <v>Protect None</v>
      </c>
      <c r="I282" s="6">
        <f>'Final (ha)'!K282</f>
        <v>2275.5324999999998</v>
      </c>
      <c r="J282" s="6">
        <f>'Final (ha)'!J282*2.471044</f>
        <v>5244.2225498799999</v>
      </c>
      <c r="K282" s="6">
        <f>'Final (ha)'!K282*2.471044</f>
        <v>5622.9409309299999</v>
      </c>
      <c r="L282" s="6">
        <f>'Final (ha)'!L282*2.471044</f>
        <v>279.69747036000001</v>
      </c>
      <c r="M282" s="6">
        <f>'Final (ha)'!M282*2.471044</f>
        <v>0</v>
      </c>
      <c r="N282" s="6">
        <f>'Final (ha)'!N282*2.471044</f>
        <v>36.62704969</v>
      </c>
      <c r="O282" s="6">
        <f>'Final (ha)'!O282*2.471044</f>
        <v>31.474922950000003</v>
      </c>
      <c r="P282" s="6">
        <f>'Final (ha)'!P282*2.471044</f>
        <v>43.570683330000001</v>
      </c>
      <c r="Q282" s="6">
        <f>'Final (ha)'!Q282*2.471044</f>
        <v>240.56848862000001</v>
      </c>
      <c r="R282" s="6">
        <f>'Final (ha)'!R282*2.471044</f>
        <v>0</v>
      </c>
      <c r="S282" s="6">
        <f>'Final (ha)'!S282*2.471044</f>
        <v>297.41485583999997</v>
      </c>
      <c r="T282" s="6">
        <f>'Final (ha)'!T282*2.471044</f>
        <v>0</v>
      </c>
      <c r="U282" s="6">
        <f>'Final (ha)'!U282*2.471044</f>
        <v>0</v>
      </c>
      <c r="V282" s="6">
        <f>'Final (ha)'!V282*2.471044</f>
        <v>0</v>
      </c>
      <c r="W282" s="6">
        <f>'Final (ha)'!W282*2.471044</f>
        <v>0</v>
      </c>
      <c r="X282" s="6">
        <f>'Final (ha)'!X282*2.471044</f>
        <v>87.073412949999991</v>
      </c>
      <c r="Y282" s="6">
        <f>'Final (ha)'!Y282*2.471044</f>
        <v>4.1945971899999996</v>
      </c>
      <c r="Z282" s="6">
        <f>'Final (ha)'!Z282*2.471044</f>
        <v>5181.9213530299994</v>
      </c>
      <c r="AA282" s="6">
        <f>'Final (ha)'!AA282*2.471044</f>
        <v>0</v>
      </c>
      <c r="AB282" s="6">
        <f>'Final (ha)'!AB282*2.471044</f>
        <v>0</v>
      </c>
      <c r="AC282" s="6">
        <f>'Final (ha)'!AC282*2.471044</f>
        <v>738.08230996999998</v>
      </c>
      <c r="AD282" s="6">
        <f>'Final (ha)'!AD282*2.471044</f>
        <v>0</v>
      </c>
      <c r="AE282" s="6">
        <f>'Final (ha)'!AE282*2.471044</f>
        <v>0</v>
      </c>
      <c r="AF282" s="6">
        <f>'Final (ha)'!AF282*2.471044</f>
        <v>9.7420909699999996</v>
      </c>
      <c r="AG282" s="6">
        <f>'Final (ha)'!AG282*2.471044</f>
        <v>323.44730438000005</v>
      </c>
      <c r="AH282" s="6">
        <f>'Final (ha)'!AH282*2.471044</f>
        <v>0</v>
      </c>
      <c r="AJ282" s="15">
        <f t="shared" si="12"/>
        <v>18140.978020089995</v>
      </c>
      <c r="AK282" s="15">
        <f t="shared" si="13"/>
        <v>17817.530715709996</v>
      </c>
      <c r="AL282" s="6" t="str">
        <f t="shared" si="14"/>
        <v>FairfieldOutputSite 5</v>
      </c>
    </row>
    <row r="283" spans="1:38" x14ac:dyDescent="0.25">
      <c r="A283" s="6">
        <f>'Final (ha)'!A283</f>
        <v>2010</v>
      </c>
      <c r="B283" s="6" t="str">
        <f>'Final (ha)'!B283</f>
        <v>OutputSite 5</v>
      </c>
      <c r="C283" s="6" t="str">
        <f>'Final (ha)'!C283</f>
        <v>Fairfield</v>
      </c>
      <c r="D283" s="6">
        <f>'Final (ha)'!D283</f>
        <v>0</v>
      </c>
      <c r="E283" s="6">
        <f>'Final (ha)'!E283</f>
        <v>0</v>
      </c>
      <c r="F283" s="6" t="str">
        <f>'Final (ha)'!F283</f>
        <v>Fixed</v>
      </c>
      <c r="G283" s="6" t="str">
        <f>'Final (ha)'!G283</f>
        <v>NYS RIM Max</v>
      </c>
      <c r="H283" s="6" t="str">
        <f>'Final (ha)'!H283</f>
        <v>Protect None</v>
      </c>
      <c r="I283" s="6">
        <f>'Final (ha)'!K283</f>
        <v>2249.3126999999999</v>
      </c>
      <c r="J283" s="6">
        <f>'Final (ha)'!J283*2.471044</f>
        <v>5220.1162801380005</v>
      </c>
      <c r="K283" s="6">
        <f>'Final (ha)'!K283*2.471044</f>
        <v>5558.1506514588</v>
      </c>
      <c r="L283" s="6">
        <f>'Final (ha)'!L283*2.471044</f>
        <v>271.570206644</v>
      </c>
      <c r="M283" s="6">
        <f>'Final (ha)'!M283*2.471044</f>
        <v>0</v>
      </c>
      <c r="N283" s="6">
        <f>'Final (ha)'!N283*2.471044</f>
        <v>34.404839820799999</v>
      </c>
      <c r="O283" s="6">
        <f>'Final (ha)'!O283*2.471044</f>
        <v>29.491910140000002</v>
      </c>
      <c r="P283" s="6">
        <f>'Final (ha)'!P283*2.471044</f>
        <v>93.349617605600002</v>
      </c>
      <c r="Q283" s="6">
        <f>'Final (ha)'!Q283*2.471044</f>
        <v>317.60254400679997</v>
      </c>
      <c r="R283" s="6">
        <f>'Final (ha)'!R283*2.471044</f>
        <v>0</v>
      </c>
      <c r="S283" s="6">
        <f>'Final (ha)'!S283*2.471044</f>
        <v>297.07014520199999</v>
      </c>
      <c r="T283" s="6">
        <f>'Final (ha)'!T283*2.471044</f>
        <v>10.612639771200001</v>
      </c>
      <c r="U283" s="6">
        <f>'Final (ha)'!U283*2.471044</f>
        <v>0</v>
      </c>
      <c r="V283" s="6">
        <f>'Final (ha)'!V283*2.471044</f>
        <v>0</v>
      </c>
      <c r="W283" s="6">
        <f>'Final (ha)'!W283*2.471044</f>
        <v>0</v>
      </c>
      <c r="X283" s="6">
        <f>'Final (ha)'!X283*2.471044</f>
        <v>67.101199820000005</v>
      </c>
      <c r="Y283" s="6">
        <f>'Final (ha)'!Y283*2.471044</f>
        <v>1.8347501700000002</v>
      </c>
      <c r="Z283" s="6">
        <f>'Final (ha)'!Z283*2.471044</f>
        <v>5204.6018303840001</v>
      </c>
      <c r="AA283" s="6">
        <f>'Final (ha)'!AA283*2.471044</f>
        <v>0</v>
      </c>
      <c r="AB283" s="6">
        <f>'Final (ha)'!AB283*2.471044</f>
        <v>0</v>
      </c>
      <c r="AC283" s="6">
        <f>'Final (ha)'!AC283*2.471044</f>
        <v>678.80221151440003</v>
      </c>
      <c r="AD283" s="6">
        <f>'Final (ha)'!AD283*2.471044</f>
        <v>0</v>
      </c>
      <c r="AE283" s="6">
        <f>'Final (ha)'!AE283*2.471044</f>
        <v>0</v>
      </c>
      <c r="AF283" s="6">
        <f>'Final (ha)'!AF283*2.471044</f>
        <v>8.7156192923999996</v>
      </c>
      <c r="AG283" s="6">
        <f>'Final (ha)'!AG283*2.471044</f>
        <v>323.44730438000005</v>
      </c>
      <c r="AH283" s="6">
        <f>'Final (ha)'!AH283*2.471044</f>
        <v>24.106269741999999</v>
      </c>
      <c r="AJ283" s="15">
        <f t="shared" si="12"/>
        <v>18140.978020089999</v>
      </c>
      <c r="AK283" s="15">
        <f t="shared" si="13"/>
        <v>17817.53071571</v>
      </c>
      <c r="AL283" s="6" t="str">
        <f t="shared" si="14"/>
        <v>FairfieldOutputSite 5</v>
      </c>
    </row>
    <row r="284" spans="1:38" x14ac:dyDescent="0.25">
      <c r="A284" s="6">
        <f>'Final (ha)'!A284</f>
        <v>2025</v>
      </c>
      <c r="B284" s="6" t="str">
        <f>'Final (ha)'!B284</f>
        <v>OutputSite 5</v>
      </c>
      <c r="C284" s="6" t="str">
        <f>'Final (ha)'!C284</f>
        <v>Fairfield</v>
      </c>
      <c r="D284" s="6">
        <f>'Final (ha)'!D284</f>
        <v>0</v>
      </c>
      <c r="E284" s="6">
        <f>'Final (ha)'!E284</f>
        <v>0</v>
      </c>
      <c r="F284" s="6" t="str">
        <f>'Final (ha)'!F284</f>
        <v>Fixed</v>
      </c>
      <c r="G284" s="6" t="str">
        <f>'Final (ha)'!G284</f>
        <v>NYS RIM Max</v>
      </c>
      <c r="H284" s="6" t="str">
        <f>'Final (ha)'!H284</f>
        <v>Protect None</v>
      </c>
      <c r="I284" s="6">
        <f>'Final (ha)'!K284</f>
        <v>2241.8838000000001</v>
      </c>
      <c r="J284" s="6">
        <f>'Final (ha)'!J284*2.471044</f>
        <v>5211.0245679487998</v>
      </c>
      <c r="K284" s="6">
        <f>'Final (ha)'!K284*2.471044</f>
        <v>5539.7935126871998</v>
      </c>
      <c r="L284" s="6">
        <f>'Final (ha)'!L284*2.471044</f>
        <v>271.13480869120002</v>
      </c>
      <c r="M284" s="6">
        <f>'Final (ha)'!M284*2.471044</f>
        <v>0</v>
      </c>
      <c r="N284" s="6">
        <f>'Final (ha)'!N284*2.471044</f>
        <v>32.977564806399997</v>
      </c>
      <c r="O284" s="6">
        <f>'Final (ha)'!O284*2.471044</f>
        <v>27.181236895600001</v>
      </c>
      <c r="P284" s="6">
        <f>'Final (ha)'!P284*2.471044</f>
        <v>60.799543411200005</v>
      </c>
      <c r="Q284" s="6">
        <f>'Final (ha)'!Q284*2.471044</f>
        <v>383.9859055448</v>
      </c>
      <c r="R284" s="6">
        <f>'Final (ha)'!R284*2.471044</f>
        <v>0</v>
      </c>
      <c r="S284" s="6">
        <f>'Final (ha)'!S284*2.471044</f>
        <v>291.00249666000002</v>
      </c>
      <c r="T284" s="6">
        <f>'Final (ha)'!T284*2.471044</f>
        <v>18.763872614</v>
      </c>
      <c r="U284" s="6">
        <f>'Final (ha)'!U284*2.471044</f>
        <v>0</v>
      </c>
      <c r="V284" s="6">
        <f>'Final (ha)'!V284*2.471044</f>
        <v>0</v>
      </c>
      <c r="W284" s="6">
        <f>'Final (ha)'!W284*2.471044</f>
        <v>0</v>
      </c>
      <c r="X284" s="6">
        <f>'Final (ha)'!X284*2.471044</f>
        <v>66.9106823276</v>
      </c>
      <c r="Y284" s="6">
        <f>'Final (ha)'!Y284*2.471044</f>
        <v>0.50038641000000006</v>
      </c>
      <c r="Z284" s="6">
        <f>'Final (ha)'!Z284*2.471044</f>
        <v>5212.7446616772004</v>
      </c>
      <c r="AA284" s="6">
        <f>'Final (ha)'!AA284*2.471044</f>
        <v>0</v>
      </c>
      <c r="AB284" s="6">
        <f>'Final (ha)'!AB284*2.471044</f>
        <v>0</v>
      </c>
      <c r="AC284" s="6">
        <f>'Final (ha)'!AC284*2.471044</f>
        <v>659.30097937079995</v>
      </c>
      <c r="AD284" s="6">
        <f>'Final (ha)'!AD284*2.471044</f>
        <v>0</v>
      </c>
      <c r="AE284" s="6">
        <f>'Final (ha)'!AE284*2.471044</f>
        <v>0</v>
      </c>
      <c r="AF284" s="6">
        <f>'Final (ha)'!AF284*2.471044</f>
        <v>8.2125147340000009</v>
      </c>
      <c r="AG284" s="6">
        <f>'Final (ha)'!AG284*2.471044</f>
        <v>323.44730438000005</v>
      </c>
      <c r="AH284" s="6">
        <f>'Final (ha)'!AH284*2.471044</f>
        <v>33.197981931199998</v>
      </c>
      <c r="AJ284" s="15">
        <f t="shared" si="12"/>
        <v>18140.978020089999</v>
      </c>
      <c r="AK284" s="15">
        <f t="shared" si="13"/>
        <v>17817.53071571</v>
      </c>
      <c r="AL284" s="6" t="str">
        <f t="shared" si="14"/>
        <v>FairfieldOutputSite 5</v>
      </c>
    </row>
    <row r="285" spans="1:38" x14ac:dyDescent="0.25">
      <c r="A285" s="6">
        <f>'Final (ha)'!A285</f>
        <v>2040</v>
      </c>
      <c r="B285" s="6" t="str">
        <f>'Final (ha)'!B285</f>
        <v>OutputSite 5</v>
      </c>
      <c r="C285" s="6" t="str">
        <f>'Final (ha)'!C285</f>
        <v>Fairfield</v>
      </c>
      <c r="D285" s="6">
        <f>'Final (ha)'!D285</f>
        <v>0</v>
      </c>
      <c r="E285" s="6">
        <f>'Final (ha)'!E285</f>
        <v>0</v>
      </c>
      <c r="F285" s="6" t="str">
        <f>'Final (ha)'!F285</f>
        <v>Fixed</v>
      </c>
      <c r="G285" s="6" t="str">
        <f>'Final (ha)'!G285</f>
        <v>NYS RIM Max</v>
      </c>
      <c r="H285" s="6" t="str">
        <f>'Final (ha)'!H285</f>
        <v>Protect None</v>
      </c>
      <c r="I285" s="6">
        <f>'Final (ha)'!K285</f>
        <v>2228.5158000000001</v>
      </c>
      <c r="J285" s="6">
        <f>'Final (ha)'!J285*2.471044</f>
        <v>5191.2769727184004</v>
      </c>
      <c r="K285" s="6">
        <f>'Final (ha)'!K285*2.471044</f>
        <v>5506.7605964951999</v>
      </c>
      <c r="L285" s="6">
        <f>'Final (ha)'!L285*2.471044</f>
        <v>270.74487794800001</v>
      </c>
      <c r="M285" s="6">
        <f>'Final (ha)'!M285*2.471044</f>
        <v>0</v>
      </c>
      <c r="N285" s="6">
        <f>'Final (ha)'!N285*2.471044</f>
        <v>30.812683157999999</v>
      </c>
      <c r="O285" s="6">
        <f>'Final (ha)'!O285*2.471044</f>
        <v>26.293637890800003</v>
      </c>
      <c r="P285" s="6">
        <f>'Final (ha)'!P285*2.471044</f>
        <v>74.006285173600006</v>
      </c>
      <c r="Q285" s="6">
        <f>'Final (ha)'!Q285*2.471044</f>
        <v>446.91894834560003</v>
      </c>
      <c r="R285" s="6">
        <f>'Final (ha)'!R285*2.471044</f>
        <v>0</v>
      </c>
      <c r="S285" s="6">
        <f>'Final (ha)'!S285*2.471044</f>
        <v>249.61720464360002</v>
      </c>
      <c r="T285" s="6">
        <f>'Final (ha)'!T285*2.471044</f>
        <v>44.305571815599997</v>
      </c>
      <c r="U285" s="6">
        <f>'Final (ha)'!U285*2.471044</f>
        <v>0</v>
      </c>
      <c r="V285" s="6">
        <f>'Final (ha)'!V285*2.471044</f>
        <v>0</v>
      </c>
      <c r="W285" s="6">
        <f>'Final (ha)'!W285*2.471044</f>
        <v>0</v>
      </c>
      <c r="X285" s="6">
        <f>'Final (ha)'!X285*2.471044</f>
        <v>65.281028809600002</v>
      </c>
      <c r="Y285" s="6">
        <f>'Final (ha)'!Y285*2.471044</f>
        <v>0.3706566</v>
      </c>
      <c r="Z285" s="6">
        <f>'Final (ha)'!Z285*2.471044</f>
        <v>5257.8540641060008</v>
      </c>
      <c r="AA285" s="6">
        <f>'Final (ha)'!AA285*2.471044</f>
        <v>0</v>
      </c>
      <c r="AB285" s="6">
        <f>'Final (ha)'!AB285*2.471044</f>
        <v>0</v>
      </c>
      <c r="AC285" s="6">
        <f>'Final (ha)'!AC285*2.471044</f>
        <v>593.13877627080001</v>
      </c>
      <c r="AD285" s="6">
        <f>'Final (ha)'!AD285*2.471044</f>
        <v>0</v>
      </c>
      <c r="AE285" s="6">
        <f>'Final (ha)'!AE285*2.471044</f>
        <v>0</v>
      </c>
      <c r="AF285" s="6">
        <f>'Final (ha)'!AF285*2.471044</f>
        <v>7.2043287820000002</v>
      </c>
      <c r="AG285" s="6">
        <f>'Final (ha)'!AG285*2.471044</f>
        <v>323.44730438000005</v>
      </c>
      <c r="AH285" s="6">
        <f>'Final (ha)'!AH285*2.471044</f>
        <v>52.945577161600006</v>
      </c>
      <c r="AJ285" s="15">
        <f t="shared" si="12"/>
        <v>18140.978514298804</v>
      </c>
      <c r="AK285" s="15">
        <f t="shared" si="13"/>
        <v>17817.531209918805</v>
      </c>
      <c r="AL285" s="6" t="str">
        <f t="shared" si="14"/>
        <v>FairfieldOutputSite 5</v>
      </c>
    </row>
    <row r="286" spans="1:38" x14ac:dyDescent="0.25">
      <c r="A286" s="6">
        <f>'Final (ha)'!A286</f>
        <v>2055</v>
      </c>
      <c r="B286" s="6" t="str">
        <f>'Final (ha)'!B286</f>
        <v>OutputSite 5</v>
      </c>
      <c r="C286" s="6" t="str">
        <f>'Final (ha)'!C286</f>
        <v>Fairfield</v>
      </c>
      <c r="D286" s="6">
        <f>'Final (ha)'!D286</f>
        <v>0</v>
      </c>
      <c r="E286" s="6">
        <f>'Final (ha)'!E286</f>
        <v>0</v>
      </c>
      <c r="F286" s="6" t="str">
        <f>'Final (ha)'!F286</f>
        <v>Fixed</v>
      </c>
      <c r="G286" s="6" t="str">
        <f>'Final (ha)'!G286</f>
        <v>NYS RIM Max</v>
      </c>
      <c r="H286" s="6" t="str">
        <f>'Final (ha)'!H286</f>
        <v>Protect None</v>
      </c>
      <c r="I286" s="6">
        <f>'Final (ha)'!K286</f>
        <v>2198.1113999999998</v>
      </c>
      <c r="J286" s="6">
        <f>'Final (ha)'!J286*2.471044</f>
        <v>5113.9142684795997</v>
      </c>
      <c r="K286" s="6">
        <f>'Final (ha)'!K286*2.471044</f>
        <v>5431.6299863015993</v>
      </c>
      <c r="L286" s="6">
        <f>'Final (ha)'!L286*2.471044</f>
        <v>270.15751078919999</v>
      </c>
      <c r="M286" s="6">
        <f>'Final (ha)'!M286*2.471044</f>
        <v>0</v>
      </c>
      <c r="N286" s="6">
        <f>'Final (ha)'!N286*2.471044</f>
        <v>24.970393828799999</v>
      </c>
      <c r="O286" s="6">
        <f>'Final (ha)'!O286*2.471044</f>
        <v>20.755534078</v>
      </c>
      <c r="P286" s="6">
        <f>'Final (ha)'!P286*2.471044</f>
        <v>124.89891898</v>
      </c>
      <c r="Q286" s="6">
        <f>'Final (ha)'!Q286*2.471044</f>
        <v>608.05721021199997</v>
      </c>
      <c r="R286" s="6">
        <f>'Final (ha)'!R286*2.471044</f>
        <v>0</v>
      </c>
      <c r="S286" s="6">
        <f>'Final (ha)'!S286*2.471044</f>
        <v>199.10214636040001</v>
      </c>
      <c r="T286" s="6">
        <f>'Final (ha)'!T286*2.471044</f>
        <v>75.910718784400004</v>
      </c>
      <c r="U286" s="6">
        <f>'Final (ha)'!U286*2.471044</f>
        <v>0</v>
      </c>
      <c r="V286" s="6">
        <f>'Final (ha)'!V286*2.471044</f>
        <v>0</v>
      </c>
      <c r="W286" s="6">
        <f>'Final (ha)'!W286*2.471044</f>
        <v>0</v>
      </c>
      <c r="X286" s="6">
        <f>'Final (ha)'!X286*2.471044</f>
        <v>62.854463601599996</v>
      </c>
      <c r="Y286" s="6">
        <f>'Final (ha)'!Y286*2.471044</f>
        <v>0.31505811</v>
      </c>
      <c r="Z286" s="6">
        <f>'Final (ha)'!Z286*2.471044</f>
        <v>5318.7863025800007</v>
      </c>
      <c r="AA286" s="6">
        <f>'Final (ha)'!AA286*2.471044</f>
        <v>0</v>
      </c>
      <c r="AB286" s="6">
        <f>'Final (ha)'!AB286*2.471044</f>
        <v>0</v>
      </c>
      <c r="AC286" s="6">
        <f>'Final (ha)'!AC286*2.471044</f>
        <v>429.67575620920002</v>
      </c>
      <c r="AD286" s="6">
        <f>'Final (ha)'!AD286*2.471044</f>
        <v>0</v>
      </c>
      <c r="AE286" s="6">
        <f>'Final (ha)'!AE286*2.471044</f>
        <v>0</v>
      </c>
      <c r="AF286" s="6">
        <f>'Final (ha)'!AF286*2.471044</f>
        <v>6.1939188904000009</v>
      </c>
      <c r="AG286" s="6">
        <f>'Final (ha)'!AG286*2.471044</f>
        <v>323.44730438000005</v>
      </c>
      <c r="AH286" s="6">
        <f>'Final (ha)'!AH286*2.471044</f>
        <v>130.30828140040001</v>
      </c>
      <c r="AJ286" s="15">
        <f t="shared" si="12"/>
        <v>18140.977772985596</v>
      </c>
      <c r="AK286" s="15">
        <f t="shared" si="13"/>
        <v>17817.530468605597</v>
      </c>
      <c r="AL286" s="6" t="str">
        <f t="shared" si="14"/>
        <v>FairfieldOutputSite 5</v>
      </c>
    </row>
    <row r="287" spans="1:38" x14ac:dyDescent="0.25">
      <c r="A287" s="6">
        <f>'Final (ha)'!A287</f>
        <v>2070</v>
      </c>
      <c r="B287" s="6" t="str">
        <f>'Final (ha)'!B287</f>
        <v>OutputSite 5</v>
      </c>
      <c r="C287" s="6" t="str">
        <f>'Final (ha)'!C287</f>
        <v>Fairfield</v>
      </c>
      <c r="D287" s="6">
        <f>'Final (ha)'!D287</f>
        <v>0</v>
      </c>
      <c r="E287" s="6">
        <f>'Final (ha)'!E287</f>
        <v>0</v>
      </c>
      <c r="F287" s="6" t="str">
        <f>'Final (ha)'!F287</f>
        <v>Fixed</v>
      </c>
      <c r="G287" s="6" t="str">
        <f>'Final (ha)'!G287</f>
        <v>NYS RIM Max</v>
      </c>
      <c r="H287" s="6" t="str">
        <f>'Final (ha)'!H287</f>
        <v>Protect None</v>
      </c>
      <c r="I287" s="6">
        <f>'Final (ha)'!K287</f>
        <v>2163.8537000000001</v>
      </c>
      <c r="J287" s="6">
        <f>'Final (ha)'!J287*2.471044</f>
        <v>5018.8546884259995</v>
      </c>
      <c r="K287" s="6">
        <f>'Final (ha)'!K287*2.471044</f>
        <v>5346.9777022628004</v>
      </c>
      <c r="L287" s="6">
        <f>'Final (ha)'!L287*2.471044</f>
        <v>269.11374180359996</v>
      </c>
      <c r="M287" s="6">
        <f>'Final (ha)'!M287*2.471044</f>
        <v>0</v>
      </c>
      <c r="N287" s="6">
        <f>'Final (ha)'!N287*2.471044</f>
        <v>18.41545541</v>
      </c>
      <c r="O287" s="6">
        <f>'Final (ha)'!O287*2.471044</f>
        <v>13.7558077392</v>
      </c>
      <c r="P287" s="6">
        <f>'Final (ha)'!P287*2.471044</f>
        <v>130.9675559396</v>
      </c>
      <c r="Q287" s="6">
        <f>'Final (ha)'!Q287*2.471044</f>
        <v>888.29410947719998</v>
      </c>
      <c r="R287" s="6">
        <f>'Final (ha)'!R287*2.471044</f>
        <v>0</v>
      </c>
      <c r="S287" s="6">
        <f>'Final (ha)'!S287*2.471044</f>
        <v>159.27954256959998</v>
      </c>
      <c r="T287" s="6">
        <f>'Final (ha)'!T287*2.471044</f>
        <v>131.54701575760001</v>
      </c>
      <c r="U287" s="6">
        <f>'Final (ha)'!U287*2.471044</f>
        <v>0</v>
      </c>
      <c r="V287" s="6">
        <f>'Final (ha)'!V287*2.471044</f>
        <v>0</v>
      </c>
      <c r="W287" s="6">
        <f>'Final (ha)'!W287*2.471044</f>
        <v>0</v>
      </c>
      <c r="X287" s="6">
        <f>'Final (ha)'!X287*2.471044</f>
        <v>61.213937489999999</v>
      </c>
      <c r="Y287" s="6">
        <f>'Final (ha)'!Y287*2.471044</f>
        <v>0.16061786</v>
      </c>
      <c r="Z287" s="6">
        <f>'Final (ha)'!Z287*2.471044</f>
        <v>5378.1224937344005</v>
      </c>
      <c r="AA287" s="6">
        <f>'Final (ha)'!AA287*2.471044</f>
        <v>0</v>
      </c>
      <c r="AB287" s="6">
        <f>'Final (ha)'!AB287*2.471044</f>
        <v>0</v>
      </c>
      <c r="AC287" s="6">
        <f>'Final (ha)'!AC287*2.471044</f>
        <v>171.35108671839998</v>
      </c>
      <c r="AD287" s="6">
        <f>'Final (ha)'!AD287*2.471044</f>
        <v>0</v>
      </c>
      <c r="AE287" s="6">
        <f>'Final (ha)'!AE287*2.471044</f>
        <v>0</v>
      </c>
      <c r="AF287" s="6">
        <f>'Final (ha)'!AF287*2.471044</f>
        <v>4.1090990675999999</v>
      </c>
      <c r="AG287" s="6">
        <f>'Final (ha)'!AG287*2.471044</f>
        <v>323.44730438000005</v>
      </c>
      <c r="AH287" s="6">
        <f>'Final (ha)'!AH287*2.471044</f>
        <v>225.36786145400001</v>
      </c>
      <c r="AJ287" s="15">
        <f t="shared" si="12"/>
        <v>18140.978020089999</v>
      </c>
      <c r="AK287" s="15">
        <f t="shared" si="13"/>
        <v>17817.53071571</v>
      </c>
      <c r="AL287" s="6" t="str">
        <f t="shared" si="14"/>
        <v>FairfieldOutputSite 5</v>
      </c>
    </row>
    <row r="288" spans="1:38" x14ac:dyDescent="0.25">
      <c r="A288" s="6">
        <f>'Final (ha)'!A288</f>
        <v>2085</v>
      </c>
      <c r="B288" s="6" t="str">
        <f>'Final (ha)'!B288</f>
        <v>OutputSite 5</v>
      </c>
      <c r="C288" s="6" t="str">
        <f>'Final (ha)'!C288</f>
        <v>Fairfield</v>
      </c>
      <c r="D288" s="6">
        <f>'Final (ha)'!D288</f>
        <v>0</v>
      </c>
      <c r="E288" s="6">
        <f>'Final (ha)'!E288</f>
        <v>0</v>
      </c>
      <c r="F288" s="6" t="str">
        <f>'Final (ha)'!F288</f>
        <v>Fixed</v>
      </c>
      <c r="G288" s="6" t="str">
        <f>'Final (ha)'!G288</f>
        <v>NYS RIM Max</v>
      </c>
      <c r="H288" s="6" t="str">
        <f>'Final (ha)'!H288</f>
        <v>Protect None</v>
      </c>
      <c r="I288" s="6">
        <f>'Final (ha)'!K288</f>
        <v>2131.9641000000001</v>
      </c>
      <c r="J288" s="6">
        <f>'Final (ha)'!J288*2.471044</f>
        <v>4911.1072858500002</v>
      </c>
      <c r="K288" s="6">
        <f>'Final (ha)'!K288*2.471044</f>
        <v>5268.1770975204008</v>
      </c>
      <c r="L288" s="6">
        <f>'Final (ha)'!L288*2.471044</f>
        <v>268.65758708120001</v>
      </c>
      <c r="M288" s="6">
        <f>'Final (ha)'!M288*2.471044</f>
        <v>0</v>
      </c>
      <c r="N288" s="6">
        <f>'Final (ha)'!N288*2.471044</f>
        <v>17.586914356800001</v>
      </c>
      <c r="O288" s="6">
        <f>'Final (ha)'!O288*2.471044</f>
        <v>9.2743223407999995</v>
      </c>
      <c r="P288" s="6">
        <f>'Final (ha)'!P288*2.471044</f>
        <v>118.9184982912</v>
      </c>
      <c r="Q288" s="6">
        <f>'Final (ha)'!Q288*2.471044</f>
        <v>1038.7537546976</v>
      </c>
      <c r="R288" s="6">
        <f>'Final (ha)'!R288*2.471044</f>
        <v>0</v>
      </c>
      <c r="S288" s="6">
        <f>'Final (ha)'!S288*2.471044</f>
        <v>120.60078504639999</v>
      </c>
      <c r="T288" s="6">
        <f>'Final (ha)'!T288*2.471044</f>
        <v>137.68706588879999</v>
      </c>
      <c r="U288" s="6">
        <f>'Final (ha)'!U288*2.471044</f>
        <v>0</v>
      </c>
      <c r="V288" s="6">
        <f>'Final (ha)'!V288*2.471044</f>
        <v>0</v>
      </c>
      <c r="W288" s="6">
        <f>'Final (ha)'!W288*2.471044</f>
        <v>0</v>
      </c>
      <c r="X288" s="6">
        <f>'Final (ha)'!X288*2.471044</f>
        <v>57.00698508</v>
      </c>
      <c r="Y288" s="6">
        <f>'Final (ha)'!Y288*2.471044</f>
        <v>5.559849E-2</v>
      </c>
      <c r="Z288" s="6">
        <f>'Final (ha)'!Z288*2.471044</f>
        <v>5471.2314316543998</v>
      </c>
      <c r="AA288" s="6">
        <f>'Final (ha)'!AA288*2.471044</f>
        <v>0</v>
      </c>
      <c r="AB288" s="6">
        <f>'Final (ha)'!AB288*2.471044</f>
        <v>0</v>
      </c>
      <c r="AC288" s="6">
        <f>'Final (ha)'!AC288*2.471044</f>
        <v>62.230524991600007</v>
      </c>
      <c r="AD288" s="6">
        <f>'Final (ha)'!AD288*2.471044</f>
        <v>0</v>
      </c>
      <c r="AE288" s="6">
        <f>'Final (ha)'!AE288*2.471044</f>
        <v>0</v>
      </c>
      <c r="AF288" s="6">
        <f>'Final (ha)'!AF288*2.471044</f>
        <v>3.1276003908000001</v>
      </c>
      <c r="AG288" s="6">
        <f>'Final (ha)'!AG288*2.471044</f>
        <v>323.44730438000005</v>
      </c>
      <c r="AH288" s="6">
        <f>'Final (ha)'!AH288*2.471044</f>
        <v>333.11526402999999</v>
      </c>
      <c r="AJ288" s="15">
        <f t="shared" si="12"/>
        <v>18140.978020089991</v>
      </c>
      <c r="AK288" s="15">
        <f t="shared" si="13"/>
        <v>17817.530715709992</v>
      </c>
      <c r="AL288" s="6" t="str">
        <f t="shared" si="14"/>
        <v>FairfieldOutputSite 5</v>
      </c>
    </row>
    <row r="289" spans="1:38" x14ac:dyDescent="0.25">
      <c r="A289" s="6">
        <f>'Final (ha)'!A289</f>
        <v>2100</v>
      </c>
      <c r="B289" s="6" t="str">
        <f>'Final (ha)'!B289</f>
        <v>OutputSite 5</v>
      </c>
      <c r="C289" s="6" t="str">
        <f>'Final (ha)'!C289</f>
        <v>Fairfield</v>
      </c>
      <c r="D289" s="6">
        <f>'Final (ha)'!D289</f>
        <v>0</v>
      </c>
      <c r="E289" s="6">
        <f>'Final (ha)'!E289</f>
        <v>0</v>
      </c>
      <c r="F289" s="6" t="str">
        <f>'Final (ha)'!F289</f>
        <v>Fixed</v>
      </c>
      <c r="G289" s="6" t="str">
        <f>'Final (ha)'!G289</f>
        <v>NYS RIM Max</v>
      </c>
      <c r="H289" s="6" t="str">
        <f>'Final (ha)'!H289</f>
        <v>Protect None</v>
      </c>
      <c r="I289" s="6">
        <f>'Final (ha)'!K289</f>
        <v>2108.3879000000002</v>
      </c>
      <c r="J289" s="6">
        <f>'Final (ha)'!J289*2.471044</f>
        <v>4811.6697571415998</v>
      </c>
      <c r="K289" s="6">
        <f>'Final (ha)'!K289*2.471044</f>
        <v>5209.9192699676005</v>
      </c>
      <c r="L289" s="6">
        <f>'Final (ha)'!L289*2.471044</f>
        <v>268.56245188720004</v>
      </c>
      <c r="M289" s="6">
        <f>'Final (ha)'!M289*2.471044</f>
        <v>0</v>
      </c>
      <c r="N289" s="6">
        <f>'Final (ha)'!N289*2.471044</f>
        <v>17.0158560884</v>
      </c>
      <c r="O289" s="6">
        <f>'Final (ha)'!O289*2.471044</f>
        <v>4.3858559956000001</v>
      </c>
      <c r="P289" s="6">
        <f>'Final (ha)'!P289*2.471044</f>
        <v>94.698560525200008</v>
      </c>
      <c r="Q289" s="6">
        <f>'Final (ha)'!Q289*2.471044</f>
        <v>1089.079283906</v>
      </c>
      <c r="R289" s="6">
        <f>'Final (ha)'!R289*2.471044</f>
        <v>0</v>
      </c>
      <c r="S289" s="6">
        <f>'Final (ha)'!S289*2.471044</f>
        <v>94.176181823600004</v>
      </c>
      <c r="T289" s="6">
        <f>'Final (ha)'!T289*2.471044</f>
        <v>140.46575486680001</v>
      </c>
      <c r="U289" s="6">
        <f>'Final (ha)'!U289*2.471044</f>
        <v>0</v>
      </c>
      <c r="V289" s="6">
        <f>'Final (ha)'!V289*2.471044</f>
        <v>0</v>
      </c>
      <c r="W289" s="6">
        <f>'Final (ha)'!W289*2.471044</f>
        <v>0</v>
      </c>
      <c r="X289" s="6">
        <f>'Final (ha)'!X289*2.471044</f>
        <v>56.364513639999998</v>
      </c>
      <c r="Y289" s="6">
        <f>'Final (ha)'!Y289*2.471044</f>
        <v>4.942088E-2</v>
      </c>
      <c r="Z289" s="6">
        <f>'Final (ha)'!Z289*2.471044</f>
        <v>5570.8043735740002</v>
      </c>
      <c r="AA289" s="6">
        <f>'Final (ha)'!AA289*2.471044</f>
        <v>0</v>
      </c>
      <c r="AB289" s="6">
        <f>'Final (ha)'!AB289*2.471044</f>
        <v>0</v>
      </c>
      <c r="AC289" s="6">
        <f>'Final (ha)'!AC289*2.471044</f>
        <v>25.233807119200002</v>
      </c>
      <c r="AD289" s="6">
        <f>'Final (ha)'!AD289*2.471044</f>
        <v>0</v>
      </c>
      <c r="AE289" s="6">
        <f>'Final (ha)'!AE289*2.471044</f>
        <v>0</v>
      </c>
      <c r="AF289" s="6">
        <f>'Final (ha)'!AF289*2.471044</f>
        <v>2.5525884519999997</v>
      </c>
      <c r="AG289" s="6">
        <f>'Final (ha)'!AG289*2.471044</f>
        <v>323.44730438000005</v>
      </c>
      <c r="AH289" s="6">
        <f>'Final (ha)'!AH289*2.471044</f>
        <v>432.5527927384</v>
      </c>
      <c r="AJ289" s="15">
        <f t="shared" si="12"/>
        <v>18140.977772985592</v>
      </c>
      <c r="AK289" s="15">
        <f t="shared" si="13"/>
        <v>17817.530468605593</v>
      </c>
      <c r="AL289" s="6" t="str">
        <f t="shared" si="14"/>
        <v>FairfieldOutputSite 5</v>
      </c>
    </row>
    <row r="290" spans="1:38" x14ac:dyDescent="0.25">
      <c r="A290" s="6">
        <f>'Final (ha)'!A290</f>
        <v>0</v>
      </c>
      <c r="B290" s="6" t="str">
        <f>'Final (ha)'!B290</f>
        <v>Raster 1</v>
      </c>
      <c r="C290" s="6" t="str">
        <f>'Final (ha)'!C290</f>
        <v>Fairfield</v>
      </c>
      <c r="D290" s="6" t="str">
        <f>'Final (ha)'!D290</f>
        <v>Southwest Coast</v>
      </c>
      <c r="E290" s="6" t="str">
        <f>'Final (ha)'!E290</f>
        <v>Fairfield</v>
      </c>
      <c r="F290" s="6" t="str">
        <f>'Final (ha)'!F290</f>
        <v>Fixed</v>
      </c>
      <c r="G290" s="6" t="str">
        <f>'Final (ha)'!G290</f>
        <v>NYS RIM Max</v>
      </c>
      <c r="H290" s="6" t="str">
        <f>'Final (ha)'!H290</f>
        <v>Protect None</v>
      </c>
      <c r="I290" s="6">
        <f>'Final (ha)'!K290</f>
        <v>48756.5</v>
      </c>
      <c r="J290" s="6">
        <f>'Final (ha)'!J290*2.471044</f>
        <v>47706.865039839999</v>
      </c>
      <c r="K290" s="6">
        <f>'Final (ha)'!K290*2.471044</f>
        <v>120479.456786</v>
      </c>
      <c r="L290" s="6">
        <f>'Final (ha)'!L290*2.471044</f>
        <v>4423.4158643999999</v>
      </c>
      <c r="M290" s="6">
        <f>'Final (ha)'!M290*2.471044</f>
        <v>0</v>
      </c>
      <c r="N290" s="6">
        <f>'Final (ha)'!N290*2.471044</f>
        <v>342.08515375000002</v>
      </c>
      <c r="O290" s="6">
        <f>'Final (ha)'!O290*2.471044</f>
        <v>14.560626770000001</v>
      </c>
      <c r="P290" s="6">
        <f>'Final (ha)'!P290*2.471044</f>
        <v>13.49190024</v>
      </c>
      <c r="Q290" s="6">
        <f>'Final (ha)'!Q290*2.471044</f>
        <v>302.35694383999999</v>
      </c>
      <c r="R290" s="6">
        <f>'Final (ha)'!R290*2.471044</f>
        <v>0</v>
      </c>
      <c r="S290" s="6">
        <f>'Final (ha)'!S290*2.471044</f>
        <v>814.19046517000004</v>
      </c>
      <c r="T290" s="6">
        <f>'Final (ha)'!T290*2.471044</f>
        <v>37.609289680000003</v>
      </c>
      <c r="U290" s="6">
        <f>'Final (ha)'!U290*2.471044</f>
        <v>0</v>
      </c>
      <c r="V290" s="6">
        <f>'Final (ha)'!V290*2.471044</f>
        <v>0</v>
      </c>
      <c r="W290" s="6">
        <f>'Final (ha)'!W290*2.471044</f>
        <v>20.37993539</v>
      </c>
      <c r="X290" s="6">
        <f>'Final (ha)'!X290*2.471044</f>
        <v>3484.3944339599998</v>
      </c>
      <c r="Y290" s="6">
        <f>'Final (ha)'!Y290*2.471044</f>
        <v>27.391522740000003</v>
      </c>
      <c r="Z290" s="6">
        <f>'Final (ha)'!Z290*2.471044</f>
        <v>58761.37072151</v>
      </c>
      <c r="AA290" s="6">
        <f>'Final (ha)'!AA290*2.471044</f>
        <v>0</v>
      </c>
      <c r="AB290" s="6">
        <f>'Final (ha)'!AB290*2.471044</f>
        <v>0</v>
      </c>
      <c r="AC290" s="6">
        <f>'Final (ha)'!AC290*2.471044</f>
        <v>1111.82771497</v>
      </c>
      <c r="AD290" s="6">
        <f>'Final (ha)'!AD290*2.471044</f>
        <v>0</v>
      </c>
      <c r="AE290" s="6">
        <f>'Final (ha)'!AE290*2.471044</f>
        <v>119.28964909999999</v>
      </c>
      <c r="AF290" s="6">
        <f>'Final (ha)'!AF290*2.471044</f>
        <v>17.810049629999998</v>
      </c>
      <c r="AG290" s="6">
        <f>'Final (ha)'!AG290*2.471044</f>
        <v>93183.483139870004</v>
      </c>
      <c r="AH290" s="6">
        <f>'Final (ha)'!AH290*2.471044</f>
        <v>0</v>
      </c>
      <c r="AJ290" s="15">
        <f t="shared" si="12"/>
        <v>330859.97923686</v>
      </c>
      <c r="AK290" s="15">
        <f t="shared" si="13"/>
        <v>237676.49609699001</v>
      </c>
      <c r="AL290" s="6" t="str">
        <f t="shared" si="14"/>
        <v>FairfieldRaster 1</v>
      </c>
    </row>
    <row r="291" spans="1:38" x14ac:dyDescent="0.25">
      <c r="A291" s="6">
        <f>'Final (ha)'!A291</f>
        <v>2010</v>
      </c>
      <c r="B291" s="6" t="str">
        <f>'Final (ha)'!B291</f>
        <v>Raster 1</v>
      </c>
      <c r="C291" s="6" t="str">
        <f>'Final (ha)'!C291</f>
        <v>Fairfield</v>
      </c>
      <c r="D291" s="6" t="str">
        <f>'Final (ha)'!D291</f>
        <v>Southwest Coast</v>
      </c>
      <c r="E291" s="6" t="str">
        <f>'Final (ha)'!E291</f>
        <v>Fairfield</v>
      </c>
      <c r="F291" s="6" t="str">
        <f>'Final (ha)'!F291</f>
        <v>Fixed</v>
      </c>
      <c r="G291" s="6" t="str">
        <f>'Final (ha)'!G291</f>
        <v>NYS RIM Max</v>
      </c>
      <c r="H291" s="6" t="str">
        <f>'Final (ha)'!H291</f>
        <v>Protect None</v>
      </c>
      <c r="I291" s="6">
        <f>'Final (ha)'!K291</f>
        <v>48653.171499999997</v>
      </c>
      <c r="J291" s="6">
        <f>'Final (ha)'!J291*2.471044</f>
        <v>47565.897663041207</v>
      </c>
      <c r="K291" s="6">
        <f>'Final (ha)'!K291*2.471044</f>
        <v>120224.12751604599</v>
      </c>
      <c r="L291" s="6">
        <f>'Final (ha)'!L291*2.471044</f>
        <v>4412.3238420928001</v>
      </c>
      <c r="M291" s="6">
        <f>'Final (ha)'!M291*2.471044</f>
        <v>0</v>
      </c>
      <c r="N291" s="6">
        <f>'Final (ha)'!N291*2.471044</f>
        <v>335.70071736720001</v>
      </c>
      <c r="O291" s="6">
        <f>'Final (ha)'!O291*2.471044</f>
        <v>14.025645744</v>
      </c>
      <c r="P291" s="6">
        <f>'Final (ha)'!P291*2.471044</f>
        <v>283.6353260784</v>
      </c>
      <c r="Q291" s="6">
        <f>'Final (ha)'!Q291*2.471044</f>
        <v>425.73765338640004</v>
      </c>
      <c r="R291" s="6">
        <f>'Final (ha)'!R291*2.471044</f>
        <v>0</v>
      </c>
      <c r="S291" s="6">
        <f>'Final (ha)'!S291*2.471044</f>
        <v>801.23576989560001</v>
      </c>
      <c r="T291" s="6">
        <f>'Final (ha)'!T291*2.471044</f>
        <v>48.5836902928</v>
      </c>
      <c r="U291" s="6">
        <f>'Final (ha)'!U291*2.471044</f>
        <v>0</v>
      </c>
      <c r="V291" s="6">
        <f>'Final (ha)'!V291*2.471044</f>
        <v>0</v>
      </c>
      <c r="W291" s="6">
        <f>'Final (ha)'!W291*2.471044</f>
        <v>19.592660771599999</v>
      </c>
      <c r="X291" s="6">
        <f>'Final (ha)'!X291*2.471044</f>
        <v>3475.7643127900001</v>
      </c>
      <c r="Y291" s="6">
        <f>'Final (ha)'!Y291*2.471044</f>
        <v>23.870285039999999</v>
      </c>
      <c r="Z291" s="6">
        <f>'Final (ha)'!Z291*2.471044</f>
        <v>58787.971015961208</v>
      </c>
      <c r="AA291" s="6">
        <f>'Final (ha)'!AA291*2.471044</f>
        <v>0</v>
      </c>
      <c r="AB291" s="6">
        <f>'Final (ha)'!AB291*2.471044</f>
        <v>0</v>
      </c>
      <c r="AC291" s="6">
        <f>'Final (ha)'!AC291*2.471044</f>
        <v>980.2186760080001</v>
      </c>
      <c r="AD291" s="6">
        <f>'Final (ha)'!AD291*2.471044</f>
        <v>0</v>
      </c>
      <c r="AE291" s="6">
        <f>'Final (ha)'!AE291*2.471044</f>
        <v>119.28964909999999</v>
      </c>
      <c r="AF291" s="6">
        <f>'Final (ha)'!AF291*2.471044</f>
        <v>17.554790784799998</v>
      </c>
      <c r="AG291" s="6">
        <f>'Final (ha)'!AG291*2.471044</f>
        <v>93183.483139870004</v>
      </c>
      <c r="AH291" s="6">
        <f>'Final (ha)'!AH291*2.471044</f>
        <v>140.96737679879999</v>
      </c>
      <c r="AJ291" s="15">
        <f t="shared" si="12"/>
        <v>330859.97973106883</v>
      </c>
      <c r="AK291" s="15">
        <f t="shared" si="13"/>
        <v>237676.49659119884</v>
      </c>
      <c r="AL291" s="6" t="str">
        <f t="shared" si="14"/>
        <v>FairfieldRaster 1</v>
      </c>
    </row>
    <row r="292" spans="1:38" x14ac:dyDescent="0.25">
      <c r="A292" s="6">
        <f>'Final (ha)'!A292</f>
        <v>2025</v>
      </c>
      <c r="B292" s="6" t="str">
        <f>'Final (ha)'!B292</f>
        <v>Raster 1</v>
      </c>
      <c r="C292" s="6" t="str">
        <f>'Final (ha)'!C292</f>
        <v>Fairfield</v>
      </c>
      <c r="D292" s="6" t="str">
        <f>'Final (ha)'!D292</f>
        <v>Southwest Coast</v>
      </c>
      <c r="E292" s="6" t="str">
        <f>'Final (ha)'!E292</f>
        <v>Fairfield</v>
      </c>
      <c r="F292" s="6" t="str">
        <f>'Final (ha)'!F292</f>
        <v>Fixed</v>
      </c>
      <c r="G292" s="6" t="str">
        <f>'Final (ha)'!G292</f>
        <v>NYS RIM Max</v>
      </c>
      <c r="H292" s="6" t="str">
        <f>'Final (ha)'!H292</f>
        <v>Protect None</v>
      </c>
      <c r="I292" s="6">
        <f>'Final (ha)'!K292</f>
        <v>48614.886200000001</v>
      </c>
      <c r="J292" s="6">
        <f>'Final (ha)'!J292*2.471044</f>
        <v>47500.501483581204</v>
      </c>
      <c r="K292" s="6">
        <f>'Final (ha)'!K292*2.471044</f>
        <v>120129.5228551928</v>
      </c>
      <c r="L292" s="6">
        <f>'Final (ha)'!L292*2.471044</f>
        <v>4408.6837471764002</v>
      </c>
      <c r="M292" s="6">
        <f>'Final (ha)'!M292*2.471044</f>
        <v>0</v>
      </c>
      <c r="N292" s="6">
        <f>'Final (ha)'!N292*2.471044</f>
        <v>333.99001360599999</v>
      </c>
      <c r="O292" s="6">
        <f>'Final (ha)'!O292*2.471044</f>
        <v>13.593213044000001</v>
      </c>
      <c r="P292" s="6">
        <f>'Final (ha)'!P292*2.471044</f>
        <v>225.46398506560001</v>
      </c>
      <c r="Q292" s="6">
        <f>'Final (ha)'!Q292*2.471044</f>
        <v>604.83422752280001</v>
      </c>
      <c r="R292" s="6">
        <f>'Final (ha)'!R292*2.471044</f>
        <v>0</v>
      </c>
      <c r="S292" s="6">
        <f>'Final (ha)'!S292*2.471044</f>
        <v>794.509835232</v>
      </c>
      <c r="T292" s="6">
        <f>'Final (ha)'!T292*2.471044</f>
        <v>59.976191550399996</v>
      </c>
      <c r="U292" s="6">
        <f>'Final (ha)'!U292*2.471044</f>
        <v>0</v>
      </c>
      <c r="V292" s="6">
        <f>'Final (ha)'!V292*2.471044</f>
        <v>0</v>
      </c>
      <c r="W292" s="6">
        <f>'Final (ha)'!W292*2.471044</f>
        <v>18.950189331600001</v>
      </c>
      <c r="X292" s="6">
        <f>'Final (ha)'!X292*2.471044</f>
        <v>3470.0015910776001</v>
      </c>
      <c r="Y292" s="6">
        <f>'Final (ha)'!Y292*2.471044</f>
        <v>11.187651709999999</v>
      </c>
      <c r="Z292" s="6">
        <f>'Final (ha)'!Z292*2.471044</f>
        <v>58818.0557295568</v>
      </c>
      <c r="AA292" s="6">
        <f>'Final (ha)'!AA292*2.471044</f>
        <v>0</v>
      </c>
      <c r="AB292" s="6">
        <f>'Final (ha)'!AB292*2.471044</f>
        <v>0</v>
      </c>
      <c r="AC292" s="6">
        <f>'Final (ha)'!AC292*2.471044</f>
        <v>944.11178108000001</v>
      </c>
      <c r="AD292" s="6">
        <f>'Final (ha)'!AD292*2.471044</f>
        <v>0</v>
      </c>
      <c r="AE292" s="6">
        <f>'Final (ha)'!AE292*2.471044</f>
        <v>119.28964909999999</v>
      </c>
      <c r="AF292" s="6">
        <f>'Final (ha)'!AF292*2.471044</f>
        <v>17.4599026952</v>
      </c>
      <c r="AG292" s="6">
        <f>'Final (ha)'!AG292*2.471044</f>
        <v>93183.483139870004</v>
      </c>
      <c r="AH292" s="6">
        <f>'Final (ha)'!AH292*2.471044</f>
        <v>206.3635562588</v>
      </c>
      <c r="AJ292" s="15">
        <f t="shared" si="12"/>
        <v>330859.97874265123</v>
      </c>
      <c r="AK292" s="15">
        <f t="shared" si="13"/>
        <v>237676.49560278124</v>
      </c>
      <c r="AL292" s="6" t="str">
        <f t="shared" si="14"/>
        <v>FairfieldRaster 1</v>
      </c>
    </row>
    <row r="293" spans="1:38" x14ac:dyDescent="0.25">
      <c r="A293" s="6">
        <f>'Final (ha)'!A293</f>
        <v>2040</v>
      </c>
      <c r="B293" s="6" t="str">
        <f>'Final (ha)'!B293</f>
        <v>Raster 1</v>
      </c>
      <c r="C293" s="6" t="str">
        <f>'Final (ha)'!C293</f>
        <v>Fairfield</v>
      </c>
      <c r="D293" s="6" t="str">
        <f>'Final (ha)'!D293</f>
        <v>Southwest Coast</v>
      </c>
      <c r="E293" s="6" t="str">
        <f>'Final (ha)'!E293</f>
        <v>Fairfield</v>
      </c>
      <c r="F293" s="6" t="str">
        <f>'Final (ha)'!F293</f>
        <v>Fixed</v>
      </c>
      <c r="G293" s="6" t="str">
        <f>'Final (ha)'!G293</f>
        <v>NYS RIM Max</v>
      </c>
      <c r="H293" s="6" t="str">
        <f>'Final (ha)'!H293</f>
        <v>Protect None</v>
      </c>
      <c r="I293" s="6">
        <f>'Final (ha)'!K293</f>
        <v>48496.5579</v>
      </c>
      <c r="J293" s="6">
        <f>'Final (ha)'!J293*2.471044</f>
        <v>47098.678099817997</v>
      </c>
      <c r="K293" s="6">
        <f>'Final (ha)'!K293*2.471044</f>
        <v>119837.1284194476</v>
      </c>
      <c r="L293" s="6">
        <f>'Final (ha)'!L293*2.471044</f>
        <v>4403.6919911919995</v>
      </c>
      <c r="M293" s="6">
        <f>'Final (ha)'!M293*2.471044</f>
        <v>0</v>
      </c>
      <c r="N293" s="6">
        <f>'Final (ha)'!N293*2.471044</f>
        <v>326.31692777719996</v>
      </c>
      <c r="O293" s="6">
        <f>'Final (ha)'!O293*2.471044</f>
        <v>12.272934234800001</v>
      </c>
      <c r="P293" s="6">
        <f>'Final (ha)'!P293*2.471044</f>
        <v>453.45263578599997</v>
      </c>
      <c r="Q293" s="6">
        <f>'Final (ha)'!Q293*2.471044</f>
        <v>752.18950016600002</v>
      </c>
      <c r="R293" s="6">
        <f>'Final (ha)'!R293*2.471044</f>
        <v>0</v>
      </c>
      <c r="S293" s="6">
        <f>'Final (ha)'!S293*2.471044</f>
        <v>778.39566309919996</v>
      </c>
      <c r="T293" s="6">
        <f>'Final (ha)'!T293*2.471044</f>
        <v>84.849226245600008</v>
      </c>
      <c r="U293" s="6">
        <f>'Final (ha)'!U293*2.471044</f>
        <v>0</v>
      </c>
      <c r="V293" s="6">
        <f>'Final (ha)'!V293*2.471044</f>
        <v>0</v>
      </c>
      <c r="W293" s="6">
        <f>'Final (ha)'!W293*2.471044</f>
        <v>18.7226061792</v>
      </c>
      <c r="X293" s="6">
        <f>'Final (ha)'!X293*2.471044</f>
        <v>3465.3757967095999</v>
      </c>
      <c r="Y293" s="6">
        <f>'Final (ha)'!Y293*2.471044</f>
        <v>7.0980738900000002</v>
      </c>
      <c r="Z293" s="6">
        <f>'Final (ha)'!Z293*2.471044</f>
        <v>58854.641759916398</v>
      </c>
      <c r="AA293" s="6">
        <f>'Final (ha)'!AA293*2.471044</f>
        <v>0</v>
      </c>
      <c r="AB293" s="6">
        <f>'Final (ha)'!AB293*2.471044</f>
        <v>0</v>
      </c>
      <c r="AC293" s="6">
        <f>'Final (ha)'!AC293*2.471044</f>
        <v>839.35360043080004</v>
      </c>
      <c r="AD293" s="6">
        <f>'Final (ha)'!AD293*2.471044</f>
        <v>0</v>
      </c>
      <c r="AE293" s="6">
        <f>'Final (ha)'!AE293*2.471044</f>
        <v>119.28964909999999</v>
      </c>
      <c r="AF293" s="6">
        <f>'Final (ha)'!AF293*2.471044</f>
        <v>16.852025871199999</v>
      </c>
      <c r="AG293" s="6">
        <f>'Final (ha)'!AG293*2.471044</f>
        <v>93183.483139870004</v>
      </c>
      <c r="AH293" s="6">
        <f>'Final (ha)'!AH293*2.471044</f>
        <v>608.18694002199993</v>
      </c>
      <c r="AJ293" s="15">
        <f t="shared" si="12"/>
        <v>330859.97898975556</v>
      </c>
      <c r="AK293" s="15">
        <f t="shared" si="13"/>
        <v>237676.49584988557</v>
      </c>
      <c r="AL293" s="6" t="str">
        <f t="shared" si="14"/>
        <v>FairfieldRaster 1</v>
      </c>
    </row>
    <row r="294" spans="1:38" x14ac:dyDescent="0.25">
      <c r="A294" s="6">
        <f>'Final (ha)'!A294</f>
        <v>2055</v>
      </c>
      <c r="B294" s="6" t="str">
        <f>'Final (ha)'!B294</f>
        <v>Raster 1</v>
      </c>
      <c r="C294" s="6" t="str">
        <f>'Final (ha)'!C294</f>
        <v>Fairfield</v>
      </c>
      <c r="D294" s="6" t="str">
        <f>'Final (ha)'!D294</f>
        <v>Southwest Coast</v>
      </c>
      <c r="E294" s="6" t="str">
        <f>'Final (ha)'!E294</f>
        <v>Fairfield</v>
      </c>
      <c r="F294" s="6" t="str">
        <f>'Final (ha)'!F294</f>
        <v>Fixed</v>
      </c>
      <c r="G294" s="6" t="str">
        <f>'Final (ha)'!G294</f>
        <v>NYS RIM Max</v>
      </c>
      <c r="H294" s="6" t="str">
        <f>'Final (ha)'!H294</f>
        <v>Protect None</v>
      </c>
      <c r="I294" s="6">
        <f>'Final (ha)'!K294</f>
        <v>48350.712699999996</v>
      </c>
      <c r="J294" s="6">
        <f>'Final (ha)'!J294*2.471044</f>
        <v>46285.242785694405</v>
      </c>
      <c r="K294" s="6">
        <f>'Final (ha)'!K294*2.471044</f>
        <v>119476.73851305879</v>
      </c>
      <c r="L294" s="6">
        <f>'Final (ha)'!L294*2.471044</f>
        <v>4352.2873570687998</v>
      </c>
      <c r="M294" s="6">
        <f>'Final (ha)'!M294*2.471044</f>
        <v>0</v>
      </c>
      <c r="N294" s="6">
        <f>'Final (ha)'!N294*2.471044</f>
        <v>301.82023308319998</v>
      </c>
      <c r="O294" s="6">
        <f>'Final (ha)'!O294*2.471044</f>
        <v>10.3015353316</v>
      </c>
      <c r="P294" s="6">
        <f>'Final (ha)'!P294*2.471044</f>
        <v>688.82056520359993</v>
      </c>
      <c r="Q294" s="6">
        <f>'Final (ha)'!Q294*2.471044</f>
        <v>1194.5402294688001</v>
      </c>
      <c r="R294" s="6">
        <f>'Final (ha)'!R294*2.471044</f>
        <v>0</v>
      </c>
      <c r="S294" s="6">
        <f>'Final (ha)'!S294*2.471044</f>
        <v>741.02433495640003</v>
      </c>
      <c r="T294" s="6">
        <f>'Final (ha)'!T294*2.471044</f>
        <v>92.388381489599993</v>
      </c>
      <c r="U294" s="6">
        <f>'Final (ha)'!U294*2.471044</f>
        <v>0</v>
      </c>
      <c r="V294" s="6">
        <f>'Final (ha)'!V294*2.471044</f>
        <v>0</v>
      </c>
      <c r="W294" s="6">
        <f>'Final (ha)'!W294*2.471044</f>
        <v>18.246436000399999</v>
      </c>
      <c r="X294" s="6">
        <f>'Final (ha)'!X294*2.471044</f>
        <v>3442.7237363616</v>
      </c>
      <c r="Y294" s="6">
        <f>'Final (ha)'!Y294*2.471044</f>
        <v>4.75058209</v>
      </c>
      <c r="Z294" s="6">
        <f>'Final (ha)'!Z294*2.471044</f>
        <v>58941.640053128795</v>
      </c>
      <c r="AA294" s="6">
        <f>'Final (ha)'!AA294*2.471044</f>
        <v>0</v>
      </c>
      <c r="AB294" s="6">
        <f>'Final (ha)'!AB294*2.471044</f>
        <v>0</v>
      </c>
      <c r="AC294" s="6">
        <f>'Final (ha)'!AC294*2.471044</f>
        <v>569.31865342399999</v>
      </c>
      <c r="AD294" s="6">
        <f>'Final (ha)'!AD294*2.471044</f>
        <v>0</v>
      </c>
      <c r="AE294" s="6">
        <f>'Final (ha)'!AE294*2.471044</f>
        <v>119.28964909999999</v>
      </c>
      <c r="AF294" s="6">
        <f>'Final (ha)'!AF294*2.471044</f>
        <v>15.7407973844</v>
      </c>
      <c r="AG294" s="6">
        <f>'Final (ha)'!AG294*2.471044</f>
        <v>93183.483139870004</v>
      </c>
      <c r="AH294" s="6">
        <f>'Final (ha)'!AH294*2.471044</f>
        <v>1421.6222541456</v>
      </c>
      <c r="AJ294" s="15">
        <f t="shared" si="12"/>
        <v>330859.97923686006</v>
      </c>
      <c r="AK294" s="15">
        <f t="shared" si="13"/>
        <v>237676.49609699007</v>
      </c>
      <c r="AL294" s="6" t="str">
        <f t="shared" si="14"/>
        <v>FairfieldRaster 1</v>
      </c>
    </row>
    <row r="295" spans="1:38" x14ac:dyDescent="0.25">
      <c r="A295" s="6">
        <f>'Final (ha)'!A295</f>
        <v>2070</v>
      </c>
      <c r="B295" s="6" t="str">
        <f>'Final (ha)'!B295</f>
        <v>Raster 1</v>
      </c>
      <c r="C295" s="6" t="str">
        <f>'Final (ha)'!C295</f>
        <v>Fairfield</v>
      </c>
      <c r="D295" s="6" t="str">
        <f>'Final (ha)'!D295</f>
        <v>Southwest Coast</v>
      </c>
      <c r="E295" s="6" t="str">
        <f>'Final (ha)'!E295</f>
        <v>Fairfield</v>
      </c>
      <c r="F295" s="6" t="str">
        <f>'Final (ha)'!F295</f>
        <v>Fixed</v>
      </c>
      <c r="G295" s="6" t="str">
        <f>'Final (ha)'!G295</f>
        <v>NYS RIM Max</v>
      </c>
      <c r="H295" s="6" t="str">
        <f>'Final (ha)'!H295</f>
        <v>Protect None</v>
      </c>
      <c r="I295" s="6">
        <f>'Final (ha)'!K295</f>
        <v>48130.07</v>
      </c>
      <c r="J295" s="6">
        <f>'Final (ha)'!J295*2.471044</f>
        <v>45094.470404116801</v>
      </c>
      <c r="K295" s="6">
        <f>'Final (ha)'!K295*2.471044</f>
        <v>118931.52069308001</v>
      </c>
      <c r="L295" s="6">
        <f>'Final (ha)'!L295*2.471044</f>
        <v>4329.4660302067996</v>
      </c>
      <c r="M295" s="6">
        <f>'Final (ha)'!M295*2.471044</f>
        <v>0</v>
      </c>
      <c r="N295" s="6">
        <f>'Final (ha)'!N295*2.471044</f>
        <v>297.92018433800001</v>
      </c>
      <c r="O295" s="6">
        <f>'Final (ha)'!O295*2.471044</f>
        <v>7.2871087559999994</v>
      </c>
      <c r="P295" s="6">
        <f>'Final (ha)'!P295*2.471044</f>
        <v>794.3314258552</v>
      </c>
      <c r="Q295" s="6">
        <f>'Final (ha)'!Q295*2.471044</f>
        <v>2028.6339656412001</v>
      </c>
      <c r="R295" s="6">
        <f>'Final (ha)'!R295*2.471044</f>
        <v>0</v>
      </c>
      <c r="S295" s="6">
        <f>'Final (ha)'!S295*2.471044</f>
        <v>654.94897667800001</v>
      </c>
      <c r="T295" s="6">
        <f>'Final (ha)'!T295*2.471044</f>
        <v>125.359768686</v>
      </c>
      <c r="U295" s="6">
        <f>'Final (ha)'!U295*2.471044</f>
        <v>0</v>
      </c>
      <c r="V295" s="6">
        <f>'Final (ha)'!V295*2.471044</f>
        <v>0</v>
      </c>
      <c r="W295" s="6">
        <f>'Final (ha)'!W295*2.471044</f>
        <v>17.183887080400002</v>
      </c>
      <c r="X295" s="6">
        <f>'Final (ha)'!X295*2.471044</f>
        <v>3421.7472909499998</v>
      </c>
      <c r="Y295" s="6">
        <f>'Final (ha)'!Y295*2.471044</f>
        <v>3.7312764400000002</v>
      </c>
      <c r="Z295" s="6">
        <f>'Final (ha)'!Z295*2.471044</f>
        <v>59086.172899315199</v>
      </c>
      <c r="AA295" s="6">
        <f>'Final (ha)'!AA295*2.471044</f>
        <v>0</v>
      </c>
      <c r="AB295" s="6">
        <f>'Final (ha)'!AB295*2.471044</f>
        <v>0</v>
      </c>
      <c r="AC295" s="6">
        <f>'Final (ha)'!AC295*2.471044</f>
        <v>138.23613186559999</v>
      </c>
      <c r="AD295" s="6">
        <f>'Final (ha)'!AD295*2.471044</f>
        <v>0</v>
      </c>
      <c r="AE295" s="6">
        <f>'Final (ha)'!AE295*2.471044</f>
        <v>119.28964909999999</v>
      </c>
      <c r="AF295" s="6">
        <f>'Final (ha)'!AF295*2.471044</f>
        <v>13.802016261999999</v>
      </c>
      <c r="AG295" s="6">
        <f>'Final (ha)'!AG295*2.471044</f>
        <v>93183.483139870004</v>
      </c>
      <c r="AH295" s="6">
        <f>'Final (ha)'!AH295*2.471044</f>
        <v>2612.3946357232003</v>
      </c>
      <c r="AJ295" s="15">
        <f t="shared" si="12"/>
        <v>330859.97948396439</v>
      </c>
      <c r="AK295" s="15">
        <f t="shared" si="13"/>
        <v>237676.4963440944</v>
      </c>
      <c r="AL295" s="6" t="str">
        <f t="shared" si="14"/>
        <v>FairfieldRaster 1</v>
      </c>
    </row>
    <row r="296" spans="1:38" x14ac:dyDescent="0.25">
      <c r="A296" s="6">
        <f>'Final (ha)'!A296</f>
        <v>2085</v>
      </c>
      <c r="B296" s="6" t="str">
        <f>'Final (ha)'!B296</f>
        <v>Raster 1</v>
      </c>
      <c r="C296" s="6" t="str">
        <f>'Final (ha)'!C296</f>
        <v>Fairfield</v>
      </c>
      <c r="D296" s="6" t="str">
        <f>'Final (ha)'!D296</f>
        <v>Southwest Coast</v>
      </c>
      <c r="E296" s="6" t="str">
        <f>'Final (ha)'!E296</f>
        <v>Fairfield</v>
      </c>
      <c r="F296" s="6" t="str">
        <f>'Final (ha)'!F296</f>
        <v>Fixed</v>
      </c>
      <c r="G296" s="6" t="str">
        <f>'Final (ha)'!G296</f>
        <v>NYS RIM Max</v>
      </c>
      <c r="H296" s="6" t="str">
        <f>'Final (ha)'!H296</f>
        <v>Protect None</v>
      </c>
      <c r="I296" s="6">
        <f>'Final (ha)'!K296</f>
        <v>47947.153700000003</v>
      </c>
      <c r="J296" s="6">
        <f>'Final (ha)'!J296*2.471044</f>
        <v>44097.3866057044</v>
      </c>
      <c r="K296" s="6">
        <f>'Final (ha)'!K296*2.471044</f>
        <v>118479.52646746281</v>
      </c>
      <c r="L296" s="6">
        <f>'Final (ha)'!L296*2.471044</f>
        <v>4315.1646159523998</v>
      </c>
      <c r="M296" s="6">
        <f>'Final (ha)'!M296*2.471044</f>
        <v>0</v>
      </c>
      <c r="N296" s="6">
        <f>'Final (ha)'!N296*2.471044</f>
        <v>292.84564837959999</v>
      </c>
      <c r="O296" s="6">
        <f>'Final (ha)'!O296*2.471044</f>
        <v>4.8274315583999998</v>
      </c>
      <c r="P296" s="6">
        <f>'Final (ha)'!P296*2.471044</f>
        <v>742.08441283239995</v>
      </c>
      <c r="Q296" s="6">
        <f>'Final (ha)'!Q296*2.471044</f>
        <v>2452.8852860615998</v>
      </c>
      <c r="R296" s="6">
        <f>'Final (ha)'!R296*2.471044</f>
        <v>0</v>
      </c>
      <c r="S296" s="6">
        <f>'Final (ha)'!S296*2.471044</f>
        <v>572.98395298920002</v>
      </c>
      <c r="T296" s="6">
        <f>'Final (ha)'!T296*2.471044</f>
        <v>258.13489331159997</v>
      </c>
      <c r="U296" s="6">
        <f>'Final (ha)'!U296*2.471044</f>
        <v>0</v>
      </c>
      <c r="V296" s="6">
        <f>'Final (ha)'!V296*2.471044</f>
        <v>0</v>
      </c>
      <c r="W296" s="6">
        <f>'Final (ha)'!W296*2.471044</f>
        <v>15.824071567200001</v>
      </c>
      <c r="X296" s="6">
        <f>'Final (ha)'!X296*2.471044</f>
        <v>3414.21678436</v>
      </c>
      <c r="Y296" s="6">
        <f>'Final (ha)'!Y296*2.471044</f>
        <v>2.2671828700000001</v>
      </c>
      <c r="Z296" s="6">
        <f>'Final (ha)'!Z296*2.471044</f>
        <v>59228.238902276404</v>
      </c>
      <c r="AA296" s="6">
        <f>'Final (ha)'!AA296*2.471044</f>
        <v>0</v>
      </c>
      <c r="AB296" s="6">
        <f>'Final (ha)'!AB296*2.471044</f>
        <v>0</v>
      </c>
      <c r="AC296" s="6">
        <f>'Final (ha)'!AC296*2.471044</f>
        <v>59.805936618800004</v>
      </c>
      <c r="AD296" s="6">
        <f>'Final (ha)'!AD296*2.471044</f>
        <v>0</v>
      </c>
      <c r="AE296" s="6">
        <f>'Final (ha)'!AE296*2.471044</f>
        <v>119.28964909999999</v>
      </c>
      <c r="AF296" s="6">
        <f>'Final (ha)'!AF296*2.471044</f>
        <v>11.536068913999999</v>
      </c>
      <c r="AG296" s="6">
        <f>'Final (ha)'!AG296*2.471044</f>
        <v>93183.483139870004</v>
      </c>
      <c r="AH296" s="6">
        <f>'Final (ha)'!AH296*2.471044</f>
        <v>3609.4784341356003</v>
      </c>
      <c r="AJ296" s="15">
        <f t="shared" si="12"/>
        <v>330859.97948396445</v>
      </c>
      <c r="AK296" s="15">
        <f t="shared" si="13"/>
        <v>237676.49634409446</v>
      </c>
      <c r="AL296" s="6" t="str">
        <f t="shared" si="14"/>
        <v>FairfieldRaster 1</v>
      </c>
    </row>
    <row r="297" spans="1:38" x14ac:dyDescent="0.25">
      <c r="A297" s="6">
        <f>'Final (ha)'!A297</f>
        <v>2100</v>
      </c>
      <c r="B297" s="6" t="str">
        <f>'Final (ha)'!B297</f>
        <v>Raster 1</v>
      </c>
      <c r="C297" s="6" t="str">
        <f>'Final (ha)'!C297</f>
        <v>Fairfield</v>
      </c>
      <c r="D297" s="6" t="str">
        <f>'Final (ha)'!D297</f>
        <v>Southwest Coast</v>
      </c>
      <c r="E297" s="6" t="str">
        <f>'Final (ha)'!E297</f>
        <v>Fairfield</v>
      </c>
      <c r="F297" s="6" t="str">
        <f>'Final (ha)'!F297</f>
        <v>Fixed</v>
      </c>
      <c r="G297" s="6" t="str">
        <f>'Final (ha)'!G297</f>
        <v>NYS RIM Max</v>
      </c>
      <c r="H297" s="6" t="str">
        <f>'Final (ha)'!H297</f>
        <v>Protect None</v>
      </c>
      <c r="I297" s="6">
        <f>'Final (ha)'!K297</f>
        <v>47799.183299999997</v>
      </c>
      <c r="J297" s="6">
        <f>'Final (ha)'!J297*2.471044</f>
        <v>43272.519006514798</v>
      </c>
      <c r="K297" s="6">
        <f>'Final (ha)'!K297*2.471044</f>
        <v>118113.88509836519</v>
      </c>
      <c r="L297" s="6">
        <f>'Final (ha)'!L297*2.471044</f>
        <v>4306.6874524060004</v>
      </c>
      <c r="M297" s="6">
        <f>'Final (ha)'!M297*2.471044</f>
        <v>0</v>
      </c>
      <c r="N297" s="6">
        <f>'Final (ha)'!N297*2.471044</f>
        <v>292.5459107424</v>
      </c>
      <c r="O297" s="6">
        <f>'Final (ha)'!O297*2.471044</f>
        <v>3.4416700832</v>
      </c>
      <c r="P297" s="6">
        <f>'Final (ha)'!P297*2.471044</f>
        <v>608.078214086</v>
      </c>
      <c r="Q297" s="6">
        <f>'Final (ha)'!Q297*2.471044</f>
        <v>2644.1910414976001</v>
      </c>
      <c r="R297" s="6">
        <f>'Final (ha)'!R297*2.471044</f>
        <v>0</v>
      </c>
      <c r="S297" s="6">
        <f>'Final (ha)'!S297*2.471044</f>
        <v>504.27410352519996</v>
      </c>
      <c r="T297" s="6">
        <f>'Final (ha)'!T297*2.471044</f>
        <v>504.04602616400001</v>
      </c>
      <c r="U297" s="6">
        <f>'Final (ha)'!U297*2.471044</f>
        <v>0</v>
      </c>
      <c r="V297" s="6">
        <f>'Final (ha)'!V297*2.471044</f>
        <v>0</v>
      </c>
      <c r="W297" s="6">
        <f>'Final (ha)'!W297*2.471044</f>
        <v>12.5988649384</v>
      </c>
      <c r="X297" s="6">
        <f>'Final (ha)'!X297*2.471044</f>
        <v>3404.3511411899999</v>
      </c>
      <c r="Y297" s="6">
        <f>'Final (ha)'!Y297*2.471044</f>
        <v>2.2486500400000002</v>
      </c>
      <c r="Z297" s="6">
        <f>'Final (ha)'!Z297*2.471044</f>
        <v>59410.556482266802</v>
      </c>
      <c r="AA297" s="6">
        <f>'Final (ha)'!AA297*2.471044</f>
        <v>0</v>
      </c>
      <c r="AB297" s="6">
        <f>'Final (ha)'!AB297*2.471044</f>
        <v>0</v>
      </c>
      <c r="AC297" s="6">
        <f>'Final (ha)'!AC297*2.471044</f>
        <v>32.996838949600004</v>
      </c>
      <c r="AD297" s="6">
        <f>'Final (ha)'!AD297*2.471044</f>
        <v>0</v>
      </c>
      <c r="AE297" s="6">
        <f>'Final (ha)'!AE297*2.471044</f>
        <v>119.28964909999999</v>
      </c>
      <c r="AF297" s="6">
        <f>'Final (ha)'!AF297*2.471044</f>
        <v>10.440160899999999</v>
      </c>
      <c r="AG297" s="6">
        <f>'Final (ha)'!AG297*2.471044</f>
        <v>93183.483139870004</v>
      </c>
      <c r="AH297" s="6">
        <f>'Final (ha)'!AH297*2.471044</f>
        <v>4434.3460333252006</v>
      </c>
      <c r="AJ297" s="15">
        <f t="shared" si="12"/>
        <v>330859.97948396445</v>
      </c>
      <c r="AK297" s="15">
        <f t="shared" si="13"/>
        <v>237676.49634409446</v>
      </c>
      <c r="AL297" s="6" t="str">
        <f t="shared" si="14"/>
        <v>FairfieldRaster 1</v>
      </c>
    </row>
    <row r="298" spans="1:38" x14ac:dyDescent="0.25">
      <c r="A298" s="6">
        <f>'Final (ha)'!A298</f>
        <v>0</v>
      </c>
      <c r="B298" s="6" t="str">
        <f>'Final (ha)'!B298</f>
        <v>Raster 2</v>
      </c>
      <c r="C298" s="6" t="str">
        <f>'Final (ha)'!C298</f>
        <v>Fairfield</v>
      </c>
      <c r="D298" s="6" t="str">
        <f>'Final (ha)'!D298</f>
        <v>Housatonic</v>
      </c>
      <c r="E298" s="6" t="str">
        <f>'Final (ha)'!E298</f>
        <v>Fairfield</v>
      </c>
      <c r="F298" s="6" t="str">
        <f>'Final (ha)'!F298</f>
        <v>Fixed</v>
      </c>
      <c r="G298" s="6" t="str">
        <f>'Final (ha)'!G298</f>
        <v>NYS RIM Max</v>
      </c>
      <c r="H298" s="6" t="str">
        <f>'Final (ha)'!H298</f>
        <v>Protect None</v>
      </c>
      <c r="I298" s="6">
        <f>'Final (ha)'!K298</f>
        <v>1507.2</v>
      </c>
      <c r="J298" s="6">
        <f>'Final (ha)'!J298*2.471044</f>
        <v>3903.2672800099999</v>
      </c>
      <c r="K298" s="6">
        <f>'Final (ha)'!K298*2.471044</f>
        <v>3724.3575168000002</v>
      </c>
      <c r="L298" s="6">
        <f>'Final (ha)'!L298*2.471044</f>
        <v>193.92135551000001</v>
      </c>
      <c r="M298" s="6">
        <f>'Final (ha)'!M298*2.471044</f>
        <v>0</v>
      </c>
      <c r="N298" s="6">
        <f>'Final (ha)'!N298*2.471044</f>
        <v>14.820086389999998</v>
      </c>
      <c r="O298" s="6">
        <f>'Final (ha)'!O298*2.471044</f>
        <v>11.86718881</v>
      </c>
      <c r="P298" s="6">
        <f>'Final (ha)'!P298*2.471044</f>
        <v>0</v>
      </c>
      <c r="Q298" s="6">
        <f>'Final (ha)'!Q298*2.471044</f>
        <v>39.864117329999999</v>
      </c>
      <c r="R298" s="6">
        <f>'Final (ha)'!R298*2.471044</f>
        <v>0</v>
      </c>
      <c r="S298" s="6">
        <f>'Final (ha)'!S298*2.471044</f>
        <v>125.52285759</v>
      </c>
      <c r="T298" s="6">
        <f>'Final (ha)'!T298*2.471044</f>
        <v>0</v>
      </c>
      <c r="U298" s="6">
        <f>'Final (ha)'!U298*2.471044</f>
        <v>0</v>
      </c>
      <c r="V298" s="6">
        <f>'Final (ha)'!V298*2.471044</f>
        <v>0</v>
      </c>
      <c r="W298" s="6">
        <f>'Final (ha)'!W298*2.471044</f>
        <v>0</v>
      </c>
      <c r="X298" s="6">
        <f>'Final (ha)'!X298*2.471044</f>
        <v>71.03633739</v>
      </c>
      <c r="Y298" s="6">
        <f>'Final (ha)'!Y298*2.471044</f>
        <v>4.1945971899999996</v>
      </c>
      <c r="Z298" s="6">
        <f>'Final (ha)'!Z298*2.471044</f>
        <v>913.46465787</v>
      </c>
      <c r="AA298" s="6">
        <f>'Final (ha)'!AA298*2.471044</f>
        <v>0</v>
      </c>
      <c r="AB298" s="6">
        <f>'Final (ha)'!AB298*2.471044</f>
        <v>0</v>
      </c>
      <c r="AC298" s="6">
        <f>'Final (ha)'!AC298*2.471044</f>
        <v>180.26883741</v>
      </c>
      <c r="AD298" s="6">
        <f>'Final (ha)'!AD298*2.471044</f>
        <v>0</v>
      </c>
      <c r="AE298" s="6">
        <f>'Final (ha)'!AE298*2.471044</f>
        <v>0</v>
      </c>
      <c r="AF298" s="6">
        <f>'Final (ha)'!AF298*2.471044</f>
        <v>4.5899642299999996</v>
      </c>
      <c r="AG298" s="6">
        <f>'Final (ha)'!AG298*2.471044</f>
        <v>3909.1545423399998</v>
      </c>
      <c r="AH298" s="6">
        <f>'Final (ha)'!AH298*2.471044</f>
        <v>0</v>
      </c>
      <c r="AJ298" s="15">
        <f t="shared" si="12"/>
        <v>13096.329338869999</v>
      </c>
      <c r="AK298" s="15">
        <f t="shared" si="13"/>
        <v>9187.1747965299983</v>
      </c>
      <c r="AL298" s="6" t="str">
        <f t="shared" si="14"/>
        <v>FairfieldRaster 2</v>
      </c>
    </row>
    <row r="299" spans="1:38" x14ac:dyDescent="0.25">
      <c r="A299" s="6">
        <f>'Final (ha)'!A299</f>
        <v>2010</v>
      </c>
      <c r="B299" s="6" t="str">
        <f>'Final (ha)'!B299</f>
        <v>Raster 2</v>
      </c>
      <c r="C299" s="6" t="str">
        <f>'Final (ha)'!C299</f>
        <v>Fairfield</v>
      </c>
      <c r="D299" s="6" t="str">
        <f>'Final (ha)'!D299</f>
        <v>Housatonic</v>
      </c>
      <c r="E299" s="6" t="str">
        <f>'Final (ha)'!E299</f>
        <v>Fairfield</v>
      </c>
      <c r="F299" s="6" t="str">
        <f>'Final (ha)'!F299</f>
        <v>Fixed</v>
      </c>
      <c r="G299" s="6" t="str">
        <f>'Final (ha)'!G299</f>
        <v>NYS RIM Max</v>
      </c>
      <c r="H299" s="6" t="str">
        <f>'Final (ha)'!H299</f>
        <v>Protect None</v>
      </c>
      <c r="I299" s="6">
        <f>'Final (ha)'!K299</f>
        <v>1497.2460000000001</v>
      </c>
      <c r="J299" s="6">
        <f>'Final (ha)'!J299*2.471044</f>
        <v>3881.8690273876</v>
      </c>
      <c r="K299" s="6">
        <f>'Final (ha)'!K299*2.471044</f>
        <v>3699.7607448240001</v>
      </c>
      <c r="L299" s="6">
        <f>'Final (ha)'!L299*2.471044</f>
        <v>193.92135551000001</v>
      </c>
      <c r="M299" s="6">
        <f>'Final (ha)'!M299*2.471044</f>
        <v>0</v>
      </c>
      <c r="N299" s="6">
        <f>'Final (ha)'!N299*2.471044</f>
        <v>14.6115302764</v>
      </c>
      <c r="O299" s="6">
        <f>'Final (ha)'!O299*2.471044</f>
        <v>10.380855843999999</v>
      </c>
      <c r="P299" s="6">
        <f>'Final (ha)'!P299*2.471044</f>
        <v>24.8053280896</v>
      </c>
      <c r="Q299" s="6">
        <f>'Final (ha)'!Q299*2.471044</f>
        <v>42.164412189600007</v>
      </c>
      <c r="R299" s="6">
        <f>'Final (ha)'!R299*2.471044</f>
        <v>0</v>
      </c>
      <c r="S299" s="6">
        <f>'Final (ha)'!S299*2.471044</f>
        <v>125.52285759</v>
      </c>
      <c r="T299" s="6">
        <f>'Final (ha)'!T299*2.471044</f>
        <v>0.50903506399999998</v>
      </c>
      <c r="U299" s="6">
        <f>'Final (ha)'!U299*2.471044</f>
        <v>0</v>
      </c>
      <c r="V299" s="6">
        <f>'Final (ha)'!V299*2.471044</f>
        <v>0</v>
      </c>
      <c r="W299" s="6">
        <f>'Final (ha)'!W299*2.471044</f>
        <v>0</v>
      </c>
      <c r="X299" s="6">
        <f>'Final (ha)'!X299*2.471044</f>
        <v>48.728987679999996</v>
      </c>
      <c r="Y299" s="6">
        <f>'Final (ha)'!Y299*2.471044</f>
        <v>1.8347501700000002</v>
      </c>
      <c r="Z299" s="6">
        <f>'Final (ha)'!Z299*2.471044</f>
        <v>938.1318546</v>
      </c>
      <c r="AA299" s="6">
        <f>'Final (ha)'!AA299*2.471044</f>
        <v>0</v>
      </c>
      <c r="AB299" s="6">
        <f>'Final (ha)'!AB299*2.471044</f>
        <v>0</v>
      </c>
      <c r="AC299" s="6">
        <f>'Final (ha)'!AC299*2.471044</f>
        <v>179.77759386279999</v>
      </c>
      <c r="AD299" s="6">
        <f>'Final (ha)'!AD299*2.471044</f>
        <v>0</v>
      </c>
      <c r="AE299" s="6">
        <f>'Final (ha)'!AE299*2.471044</f>
        <v>0</v>
      </c>
      <c r="AF299" s="6">
        <f>'Final (ha)'!AF299*2.471044</f>
        <v>3.7582108195999999</v>
      </c>
      <c r="AG299" s="6">
        <f>'Final (ha)'!AG299*2.471044</f>
        <v>3909.1545423399998</v>
      </c>
      <c r="AH299" s="6">
        <f>'Final (ha)'!AH299*2.471044</f>
        <v>21.398252622399998</v>
      </c>
      <c r="AJ299" s="15">
        <f t="shared" si="12"/>
        <v>13096.32933887</v>
      </c>
      <c r="AK299" s="15">
        <f t="shared" si="13"/>
        <v>9187.1747965300001</v>
      </c>
      <c r="AL299" s="6" t="str">
        <f t="shared" si="14"/>
        <v>FairfieldRaster 2</v>
      </c>
    </row>
    <row r="300" spans="1:38" x14ac:dyDescent="0.25">
      <c r="A300" s="6">
        <f>'Final (ha)'!A300</f>
        <v>2025</v>
      </c>
      <c r="B300" s="6" t="str">
        <f>'Final (ha)'!B300</f>
        <v>Raster 2</v>
      </c>
      <c r="C300" s="6" t="str">
        <f>'Final (ha)'!C300</f>
        <v>Fairfield</v>
      </c>
      <c r="D300" s="6" t="str">
        <f>'Final (ha)'!D300</f>
        <v>Housatonic</v>
      </c>
      <c r="E300" s="6" t="str">
        <f>'Final (ha)'!E300</f>
        <v>Fairfield</v>
      </c>
      <c r="F300" s="6" t="str">
        <f>'Final (ha)'!F300</f>
        <v>Fixed</v>
      </c>
      <c r="G300" s="6" t="str">
        <f>'Final (ha)'!G300</f>
        <v>NYS RIM Max</v>
      </c>
      <c r="H300" s="6" t="str">
        <f>'Final (ha)'!H300</f>
        <v>Protect None</v>
      </c>
      <c r="I300" s="6">
        <f>'Final (ha)'!K300</f>
        <v>1494.1107</v>
      </c>
      <c r="J300" s="6">
        <f>'Final (ha)'!J300*2.471044</f>
        <v>3875.5233863956</v>
      </c>
      <c r="K300" s="6">
        <f>'Final (ha)'!K300*2.471044</f>
        <v>3692.0132805707999</v>
      </c>
      <c r="L300" s="6">
        <f>'Final (ha)'!L300*2.471044</f>
        <v>193.92135551000001</v>
      </c>
      <c r="M300" s="6">
        <f>'Final (ha)'!M300*2.471044</f>
        <v>0</v>
      </c>
      <c r="N300" s="6">
        <f>'Final (ha)'!N300*2.471044</f>
        <v>14.6068352928</v>
      </c>
      <c r="O300" s="6">
        <f>'Final (ha)'!O300*2.471044</f>
        <v>9.4440830635999991</v>
      </c>
      <c r="P300" s="6">
        <f>'Final (ha)'!P300*2.471044</f>
        <v>15.927361206399999</v>
      </c>
      <c r="Q300" s="6">
        <f>'Final (ha)'!Q300*2.471044</f>
        <v>61.553211831200002</v>
      </c>
      <c r="R300" s="6">
        <f>'Final (ha)'!R300*2.471044</f>
        <v>0</v>
      </c>
      <c r="S300" s="6">
        <f>'Final (ha)'!S300*2.471044</f>
        <v>122.33718766519999</v>
      </c>
      <c r="T300" s="6">
        <f>'Final (ha)'!T300*2.471044</f>
        <v>0.53102735560000003</v>
      </c>
      <c r="U300" s="6">
        <f>'Final (ha)'!U300*2.471044</f>
        <v>0</v>
      </c>
      <c r="V300" s="6">
        <f>'Final (ha)'!V300*2.471044</f>
        <v>0</v>
      </c>
      <c r="W300" s="6">
        <f>'Final (ha)'!W300*2.471044</f>
        <v>0</v>
      </c>
      <c r="X300" s="6">
        <f>'Final (ha)'!X300*2.471044</f>
        <v>48.537481769999999</v>
      </c>
      <c r="Y300" s="6">
        <f>'Final (ha)'!Y300*2.471044</f>
        <v>0.50038641000000006</v>
      </c>
      <c r="Z300" s="6">
        <f>'Final (ha)'!Z300*2.471044</f>
        <v>942.9004753111999</v>
      </c>
      <c r="AA300" s="6">
        <f>'Final (ha)'!AA300*2.471044</f>
        <v>0</v>
      </c>
      <c r="AB300" s="6">
        <f>'Final (ha)'!AB300*2.471044</f>
        <v>0</v>
      </c>
      <c r="AC300" s="6">
        <f>'Final (ha)'!AC300*2.471044</f>
        <v>178.06590168400001</v>
      </c>
      <c r="AD300" s="6">
        <f>'Final (ha)'!AD300*2.471044</f>
        <v>0</v>
      </c>
      <c r="AE300" s="6">
        <f>'Final (ha)'!AE300*2.471044</f>
        <v>0</v>
      </c>
      <c r="AF300" s="6">
        <f>'Final (ha)'!AF300*2.471044</f>
        <v>3.5686817447999997</v>
      </c>
      <c r="AG300" s="6">
        <f>'Final (ha)'!AG300*2.471044</f>
        <v>3909.1545423399998</v>
      </c>
      <c r="AH300" s="6">
        <f>'Final (ha)'!AH300*2.471044</f>
        <v>27.743893614400001</v>
      </c>
      <c r="AJ300" s="15">
        <f t="shared" si="12"/>
        <v>13096.329091765601</v>
      </c>
      <c r="AK300" s="15">
        <f t="shared" si="13"/>
        <v>9187.1745494256011</v>
      </c>
      <c r="AL300" s="6" t="str">
        <f t="shared" si="14"/>
        <v>FairfieldRaster 2</v>
      </c>
    </row>
    <row r="301" spans="1:38" x14ac:dyDescent="0.25">
      <c r="A301" s="6">
        <f>'Final (ha)'!A301</f>
        <v>2040</v>
      </c>
      <c r="B301" s="6" t="str">
        <f>'Final (ha)'!B301</f>
        <v>Raster 2</v>
      </c>
      <c r="C301" s="6" t="str">
        <f>'Final (ha)'!C301</f>
        <v>Fairfield</v>
      </c>
      <c r="D301" s="6" t="str">
        <f>'Final (ha)'!D301</f>
        <v>Housatonic</v>
      </c>
      <c r="E301" s="6" t="str">
        <f>'Final (ha)'!E301</f>
        <v>Fairfield</v>
      </c>
      <c r="F301" s="6" t="str">
        <f>'Final (ha)'!F301</f>
        <v>Fixed</v>
      </c>
      <c r="G301" s="6" t="str">
        <f>'Final (ha)'!G301</f>
        <v>NYS RIM Max</v>
      </c>
      <c r="H301" s="6" t="str">
        <f>'Final (ha)'!H301</f>
        <v>Protect None</v>
      </c>
      <c r="I301" s="6">
        <f>'Final (ha)'!K301</f>
        <v>1489.3909000000001</v>
      </c>
      <c r="J301" s="6">
        <f>'Final (ha)'!J301*2.471044</f>
        <v>3863.0772319764001</v>
      </c>
      <c r="K301" s="6">
        <f>'Final (ha)'!K301*2.471044</f>
        <v>3680.3504470996004</v>
      </c>
      <c r="L301" s="6">
        <f>'Final (ha)'!L301*2.471044</f>
        <v>193.92135551000001</v>
      </c>
      <c r="M301" s="6">
        <f>'Final (ha)'!M301*2.471044</f>
        <v>0</v>
      </c>
      <c r="N301" s="6">
        <f>'Final (ha)'!N301*2.471044</f>
        <v>14.429167229199999</v>
      </c>
      <c r="O301" s="6">
        <f>'Final (ha)'!O301*2.471044</f>
        <v>8.9273877632000005</v>
      </c>
      <c r="P301" s="6">
        <f>'Final (ha)'!P301*2.471044</f>
        <v>21.6940365892</v>
      </c>
      <c r="Q301" s="6">
        <f>'Final (ha)'!Q301*2.471044</f>
        <v>74.711026922399995</v>
      </c>
      <c r="R301" s="6">
        <f>'Final (ha)'!R301*2.471044</f>
        <v>0</v>
      </c>
      <c r="S301" s="6">
        <f>'Final (ha)'!S301*2.471044</f>
        <v>95.618777310800013</v>
      </c>
      <c r="T301" s="6">
        <f>'Final (ha)'!T301*2.471044</f>
        <v>0.97902763280000005</v>
      </c>
      <c r="U301" s="6">
        <f>'Final (ha)'!U301*2.471044</f>
        <v>0</v>
      </c>
      <c r="V301" s="6">
        <f>'Final (ha)'!V301*2.471044</f>
        <v>0</v>
      </c>
      <c r="W301" s="6">
        <f>'Final (ha)'!W301*2.471044</f>
        <v>0</v>
      </c>
      <c r="X301" s="6">
        <f>'Final (ha)'!X301*2.471044</f>
        <v>48.537481769999999</v>
      </c>
      <c r="Y301" s="6">
        <f>'Final (ha)'!Y301*2.471044</f>
        <v>0.3706566</v>
      </c>
      <c r="Z301" s="6">
        <f>'Final (ha)'!Z301*2.471044</f>
        <v>970.00214459000006</v>
      </c>
      <c r="AA301" s="6">
        <f>'Final (ha)'!AA301*2.471044</f>
        <v>0</v>
      </c>
      <c r="AB301" s="6">
        <f>'Final (ha)'!AB301*2.471044</f>
        <v>0</v>
      </c>
      <c r="AC301" s="6">
        <f>'Final (ha)'!AC301*2.471044</f>
        <v>171.01774288279998</v>
      </c>
      <c r="AD301" s="6">
        <f>'Final (ha)'!AD301*2.471044</f>
        <v>0</v>
      </c>
      <c r="AE301" s="6">
        <f>'Final (ha)'!AE301*2.471044</f>
        <v>0</v>
      </c>
      <c r="AF301" s="6">
        <f>'Final (ha)'!AF301*2.471044</f>
        <v>3.3482646200000001</v>
      </c>
      <c r="AG301" s="6">
        <f>'Final (ha)'!AG301*2.471044</f>
        <v>3909.1545423399998</v>
      </c>
      <c r="AH301" s="6">
        <f>'Final (ha)'!AH301*2.471044</f>
        <v>40.190048033599993</v>
      </c>
      <c r="AJ301" s="15">
        <f t="shared" si="12"/>
        <v>13096.329338870002</v>
      </c>
      <c r="AK301" s="15">
        <f t="shared" si="13"/>
        <v>9187.1747965300019</v>
      </c>
      <c r="AL301" s="6" t="str">
        <f t="shared" si="14"/>
        <v>FairfieldRaster 2</v>
      </c>
    </row>
    <row r="302" spans="1:38" x14ac:dyDescent="0.25">
      <c r="A302" s="6">
        <f>'Final (ha)'!A302</f>
        <v>2055</v>
      </c>
      <c r="B302" s="6" t="str">
        <f>'Final (ha)'!B302</f>
        <v>Raster 2</v>
      </c>
      <c r="C302" s="6" t="str">
        <f>'Final (ha)'!C302</f>
        <v>Fairfield</v>
      </c>
      <c r="D302" s="6" t="str">
        <f>'Final (ha)'!D302</f>
        <v>Housatonic</v>
      </c>
      <c r="E302" s="6" t="str">
        <f>'Final (ha)'!E302</f>
        <v>Fairfield</v>
      </c>
      <c r="F302" s="6" t="str">
        <f>'Final (ha)'!F302</f>
        <v>Fixed</v>
      </c>
      <c r="G302" s="6" t="str">
        <f>'Final (ha)'!G302</f>
        <v>NYS RIM Max</v>
      </c>
      <c r="H302" s="6" t="str">
        <f>'Final (ha)'!H302</f>
        <v>Protect None</v>
      </c>
      <c r="I302" s="6">
        <f>'Final (ha)'!K302</f>
        <v>1472.123</v>
      </c>
      <c r="J302" s="6">
        <f>'Final (ha)'!J302*2.471044</f>
        <v>3786.4733853500002</v>
      </c>
      <c r="K302" s="6">
        <f>'Final (ha)'!K302*2.471044</f>
        <v>3637.6807064120003</v>
      </c>
      <c r="L302" s="6">
        <f>'Final (ha)'!L302*2.471044</f>
        <v>193.5665135916</v>
      </c>
      <c r="M302" s="6">
        <f>'Final (ha)'!M302*2.471044</f>
        <v>0</v>
      </c>
      <c r="N302" s="6">
        <f>'Final (ha)'!N302*2.471044</f>
        <v>10.87877121</v>
      </c>
      <c r="O302" s="6">
        <f>'Final (ha)'!O302*2.471044</f>
        <v>6.4457182739999999</v>
      </c>
      <c r="P302" s="6">
        <f>'Final (ha)'!P302*2.471044</f>
        <v>59.112808776800001</v>
      </c>
      <c r="Q302" s="6">
        <f>'Final (ha)'!Q302*2.471044</f>
        <v>108.09952634599999</v>
      </c>
      <c r="R302" s="6">
        <f>'Final (ha)'!R302*2.471044</f>
        <v>0</v>
      </c>
      <c r="S302" s="6">
        <f>'Final (ha)'!S302*2.471044</f>
        <v>65.069260338799992</v>
      </c>
      <c r="T302" s="6">
        <f>'Final (ha)'!T302*2.471044</f>
        <v>1.1725103779999999</v>
      </c>
      <c r="U302" s="6">
        <f>'Final (ha)'!U302*2.471044</f>
        <v>0</v>
      </c>
      <c r="V302" s="6">
        <f>'Final (ha)'!V302*2.471044</f>
        <v>0</v>
      </c>
      <c r="W302" s="6">
        <f>'Final (ha)'!W302*2.471044</f>
        <v>0</v>
      </c>
      <c r="X302" s="6">
        <f>'Final (ha)'!X302*2.471044</f>
        <v>47.122809080000003</v>
      </c>
      <c r="Y302" s="6">
        <f>'Final (ha)'!Y302*2.471044</f>
        <v>0.31505811</v>
      </c>
      <c r="Z302" s="6">
        <f>'Final (ha)'!Z302*2.471044</f>
        <v>1002.4407747</v>
      </c>
      <c r="AA302" s="6">
        <f>'Final (ha)'!AA302*2.471044</f>
        <v>0</v>
      </c>
      <c r="AB302" s="6">
        <f>'Final (ha)'!AB302*2.471044</f>
        <v>0</v>
      </c>
      <c r="AC302" s="6">
        <f>'Final (ha)'!AC302*2.471044</f>
        <v>148.85618476880001</v>
      </c>
      <c r="AD302" s="6">
        <f>'Final (ha)'!AD302*2.471044</f>
        <v>0</v>
      </c>
      <c r="AE302" s="6">
        <f>'Final (ha)'!AE302*2.471044</f>
        <v>0</v>
      </c>
      <c r="AF302" s="6">
        <f>'Final (ha)'!AF302*2.471044</f>
        <v>3.1473687428000003</v>
      </c>
      <c r="AG302" s="6">
        <f>'Final (ha)'!AG302*2.471044</f>
        <v>3909.1545423399998</v>
      </c>
      <c r="AH302" s="6">
        <f>'Final (ha)'!AH302*2.471044</f>
        <v>116.79389466000001</v>
      </c>
      <c r="AJ302" s="15">
        <f t="shared" si="12"/>
        <v>13096.3298330788</v>
      </c>
      <c r="AK302" s="15">
        <f t="shared" si="13"/>
        <v>9187.1752907388</v>
      </c>
      <c r="AL302" s="6" t="str">
        <f t="shared" si="14"/>
        <v>FairfieldRaster 2</v>
      </c>
    </row>
    <row r="303" spans="1:38" x14ac:dyDescent="0.25">
      <c r="A303" s="6">
        <f>'Final (ha)'!A303</f>
        <v>2070</v>
      </c>
      <c r="B303" s="6" t="str">
        <f>'Final (ha)'!B303</f>
        <v>Raster 2</v>
      </c>
      <c r="C303" s="6" t="str">
        <f>'Final (ha)'!C303</f>
        <v>Fairfield</v>
      </c>
      <c r="D303" s="6" t="str">
        <f>'Final (ha)'!D303</f>
        <v>Housatonic</v>
      </c>
      <c r="E303" s="6" t="str">
        <f>'Final (ha)'!E303</f>
        <v>Fairfield</v>
      </c>
      <c r="F303" s="6" t="str">
        <f>'Final (ha)'!F303</f>
        <v>Fixed</v>
      </c>
      <c r="G303" s="6" t="str">
        <f>'Final (ha)'!G303</f>
        <v>NYS RIM Max</v>
      </c>
      <c r="H303" s="6" t="str">
        <f>'Final (ha)'!H303</f>
        <v>Protect None</v>
      </c>
      <c r="I303" s="6">
        <f>'Final (ha)'!K303</f>
        <v>1453.4503</v>
      </c>
      <c r="J303" s="6">
        <f>'Final (ha)'!J303*2.471044</f>
        <v>3725.2475868488</v>
      </c>
      <c r="K303" s="6">
        <f>'Final (ha)'!K303*2.471044</f>
        <v>3591.5396431131999</v>
      </c>
      <c r="L303" s="6">
        <f>'Final (ha)'!L303*2.471044</f>
        <v>193.52302321720001</v>
      </c>
      <c r="M303" s="6">
        <f>'Final (ha)'!M303*2.471044</f>
        <v>0</v>
      </c>
      <c r="N303" s="6">
        <f>'Final (ha)'!N303*2.471044</f>
        <v>9.848098757599999</v>
      </c>
      <c r="O303" s="6">
        <f>'Final (ha)'!O303*2.471044</f>
        <v>4.8743813943999994</v>
      </c>
      <c r="P303" s="6">
        <f>'Final (ha)'!P303*2.471044</f>
        <v>64.174001097599998</v>
      </c>
      <c r="Q303" s="6">
        <f>'Final (ha)'!Q303*2.471044</f>
        <v>222.2713962176</v>
      </c>
      <c r="R303" s="6">
        <f>'Final (ha)'!R303*2.471044</f>
        <v>0</v>
      </c>
      <c r="S303" s="6">
        <f>'Final (ha)'!S303*2.471044</f>
        <v>52.277159759599996</v>
      </c>
      <c r="T303" s="6">
        <f>'Final (ha)'!T303*2.471044</f>
        <v>2.1498082799999998</v>
      </c>
      <c r="U303" s="6">
        <f>'Final (ha)'!U303*2.471044</f>
        <v>0</v>
      </c>
      <c r="V303" s="6">
        <f>'Final (ha)'!V303*2.471044</f>
        <v>0</v>
      </c>
      <c r="W303" s="6">
        <f>'Final (ha)'!W303*2.471044</f>
        <v>0</v>
      </c>
      <c r="X303" s="6">
        <f>'Final (ha)'!X303*2.471044</f>
        <v>46.733619650000001</v>
      </c>
      <c r="Y303" s="6">
        <f>'Final (ha)'!Y303*2.471044</f>
        <v>0.16061786</v>
      </c>
      <c r="Z303" s="6">
        <f>'Final (ha)'!Z303*2.471044</f>
        <v>1016.2852929188</v>
      </c>
      <c r="AA303" s="6">
        <f>'Final (ha)'!AA303*2.471044</f>
        <v>0</v>
      </c>
      <c r="AB303" s="6">
        <f>'Final (ha)'!AB303*2.471044</f>
        <v>0</v>
      </c>
      <c r="AC303" s="6">
        <f>'Final (ha)'!AC303*2.471044</f>
        <v>77.250271736800002</v>
      </c>
      <c r="AD303" s="6">
        <f>'Final (ha)'!AD303*2.471044</f>
        <v>0</v>
      </c>
      <c r="AE303" s="6">
        <f>'Final (ha)'!AE303*2.471044</f>
        <v>0</v>
      </c>
      <c r="AF303" s="6">
        <f>'Final (ha)'!AF303*2.471044</f>
        <v>2.8204496215999999</v>
      </c>
      <c r="AG303" s="6">
        <f>'Final (ha)'!AG303*2.471044</f>
        <v>3909.1545423399998</v>
      </c>
      <c r="AH303" s="6">
        <f>'Final (ha)'!AH303*2.471044</f>
        <v>178.0196931612</v>
      </c>
      <c r="AJ303" s="15">
        <f t="shared" si="12"/>
        <v>13096.329585974401</v>
      </c>
      <c r="AK303" s="15">
        <f t="shared" si="13"/>
        <v>9187.1750436344009</v>
      </c>
      <c r="AL303" s="6" t="str">
        <f t="shared" si="14"/>
        <v>FairfieldRaster 2</v>
      </c>
    </row>
    <row r="304" spans="1:38" x14ac:dyDescent="0.25">
      <c r="A304" s="6">
        <f>'Final (ha)'!A304</f>
        <v>2085</v>
      </c>
      <c r="B304" s="6" t="str">
        <f>'Final (ha)'!B304</f>
        <v>Raster 2</v>
      </c>
      <c r="C304" s="6" t="str">
        <f>'Final (ha)'!C304</f>
        <v>Fairfield</v>
      </c>
      <c r="D304" s="6" t="str">
        <f>'Final (ha)'!D304</f>
        <v>Housatonic</v>
      </c>
      <c r="E304" s="6" t="str">
        <f>'Final (ha)'!E304</f>
        <v>Fairfield</v>
      </c>
      <c r="F304" s="6" t="str">
        <f>'Final (ha)'!F304</f>
        <v>Fixed</v>
      </c>
      <c r="G304" s="6" t="str">
        <f>'Final (ha)'!G304</f>
        <v>NYS RIM Max</v>
      </c>
      <c r="H304" s="6" t="str">
        <f>'Final (ha)'!H304</f>
        <v>Protect None</v>
      </c>
      <c r="I304" s="6">
        <f>'Final (ha)'!K304</f>
        <v>1438.5814</v>
      </c>
      <c r="J304" s="6">
        <f>'Final (ha)'!J304*2.471044</f>
        <v>3663.5693401911999</v>
      </c>
      <c r="K304" s="6">
        <f>'Final (ha)'!K304*2.471044</f>
        <v>3554.7979369816003</v>
      </c>
      <c r="L304" s="6">
        <f>'Final (ha)'!L304*2.471044</f>
        <v>193.51585718960001</v>
      </c>
      <c r="M304" s="6">
        <f>'Final (ha)'!M304*2.471044</f>
        <v>0</v>
      </c>
      <c r="N304" s="6">
        <f>'Final (ha)'!N304*2.471044</f>
        <v>9.5678823679999994</v>
      </c>
      <c r="O304" s="6">
        <f>'Final (ha)'!O304*2.471044</f>
        <v>3.6445427956000005</v>
      </c>
      <c r="P304" s="6">
        <f>'Final (ha)'!P304*2.471044</f>
        <v>57.358614641199999</v>
      </c>
      <c r="Q304" s="6">
        <f>'Final (ha)'!Q304*2.471044</f>
        <v>305.64120842040001</v>
      </c>
      <c r="R304" s="6">
        <f>'Final (ha)'!R304*2.471044</f>
        <v>0</v>
      </c>
      <c r="S304" s="6">
        <f>'Final (ha)'!S304*2.471044</f>
        <v>41.696149351599999</v>
      </c>
      <c r="T304" s="6">
        <f>'Final (ha)'!T304*2.471044</f>
        <v>5.0275861224000007</v>
      </c>
      <c r="U304" s="6">
        <f>'Final (ha)'!U304*2.471044</f>
        <v>0</v>
      </c>
      <c r="V304" s="6">
        <f>'Final (ha)'!V304*2.471044</f>
        <v>0</v>
      </c>
      <c r="W304" s="6">
        <f>'Final (ha)'!W304*2.471044</f>
        <v>0</v>
      </c>
      <c r="X304" s="6">
        <f>'Final (ha)'!X304*2.471044</f>
        <v>44.905047089999997</v>
      </c>
      <c r="Y304" s="6">
        <f>'Final (ha)'!Y304*2.471044</f>
        <v>5.559849E-2</v>
      </c>
      <c r="Z304" s="6">
        <f>'Final (ha)'!Z304*2.471044</f>
        <v>1029.6331312935999</v>
      </c>
      <c r="AA304" s="6">
        <f>'Final (ha)'!AA304*2.471044</f>
        <v>0</v>
      </c>
      <c r="AB304" s="6">
        <f>'Final (ha)'!AB304*2.471044</f>
        <v>0</v>
      </c>
      <c r="AC304" s="6">
        <f>'Final (ha)'!AC304*2.471044</f>
        <v>35.508902280000001</v>
      </c>
      <c r="AD304" s="6">
        <f>'Final (ha)'!AD304*2.471044</f>
        <v>0</v>
      </c>
      <c r="AE304" s="6">
        <f>'Final (ha)'!AE304*2.471044</f>
        <v>0</v>
      </c>
      <c r="AF304" s="6">
        <f>'Final (ha)'!AF304*2.471044</f>
        <v>2.5548123916000001</v>
      </c>
      <c r="AG304" s="6">
        <f>'Final (ha)'!AG304*2.471044</f>
        <v>3909.1545423399998</v>
      </c>
      <c r="AH304" s="6">
        <f>'Final (ha)'!AH304*2.471044</f>
        <v>239.69793981880002</v>
      </c>
      <c r="AJ304" s="15">
        <f t="shared" si="12"/>
        <v>13096.3290917656</v>
      </c>
      <c r="AK304" s="15">
        <f t="shared" si="13"/>
        <v>9187.1745494255993</v>
      </c>
      <c r="AL304" s="6" t="str">
        <f t="shared" si="14"/>
        <v>FairfieldRaster 2</v>
      </c>
    </row>
    <row r="305" spans="1:38" x14ac:dyDescent="0.25">
      <c r="A305" s="6">
        <f>'Final (ha)'!A305</f>
        <v>2100</v>
      </c>
      <c r="B305" s="6" t="str">
        <f>'Final (ha)'!B305</f>
        <v>Raster 2</v>
      </c>
      <c r="C305" s="6" t="str">
        <f>'Final (ha)'!C305</f>
        <v>Fairfield</v>
      </c>
      <c r="D305" s="6" t="str">
        <f>'Final (ha)'!D305</f>
        <v>Housatonic</v>
      </c>
      <c r="E305" s="6" t="str">
        <f>'Final (ha)'!E305</f>
        <v>Fairfield</v>
      </c>
      <c r="F305" s="6" t="str">
        <f>'Final (ha)'!F305</f>
        <v>Fixed</v>
      </c>
      <c r="G305" s="6" t="str">
        <f>'Final (ha)'!G305</f>
        <v>NYS RIM Max</v>
      </c>
      <c r="H305" s="6" t="str">
        <f>'Final (ha)'!H305</f>
        <v>Protect None</v>
      </c>
      <c r="I305" s="6">
        <f>'Final (ha)'!K305</f>
        <v>1428.2508</v>
      </c>
      <c r="J305" s="6">
        <f>'Final (ha)'!J305*2.471044</f>
        <v>3620.8751361679997</v>
      </c>
      <c r="K305" s="6">
        <f>'Final (ha)'!K305*2.471044</f>
        <v>3529.2705698352001</v>
      </c>
      <c r="L305" s="6">
        <f>'Final (ha)'!L305*2.471044</f>
        <v>193.51363325</v>
      </c>
      <c r="M305" s="6">
        <f>'Final (ha)'!M305*2.471044</f>
        <v>0</v>
      </c>
      <c r="N305" s="6">
        <f>'Final (ha)'!N305*2.471044</f>
        <v>9.4678050860000003</v>
      </c>
      <c r="O305" s="6">
        <f>'Final (ha)'!O305*2.471044</f>
        <v>2.5081096599999997</v>
      </c>
      <c r="P305" s="6">
        <f>'Final (ha)'!P305*2.471044</f>
        <v>42.761910628799995</v>
      </c>
      <c r="Q305" s="6">
        <f>'Final (ha)'!Q305*2.471044</f>
        <v>354.74653610159999</v>
      </c>
      <c r="R305" s="6">
        <f>'Final (ha)'!R305*2.471044</f>
        <v>0</v>
      </c>
      <c r="S305" s="6">
        <f>'Final (ha)'!S305*2.471044</f>
        <v>33.282491635999996</v>
      </c>
      <c r="T305" s="6">
        <f>'Final (ha)'!T305*2.471044</f>
        <v>17.523161421600001</v>
      </c>
      <c r="U305" s="6">
        <f>'Final (ha)'!U305*2.471044</f>
        <v>0</v>
      </c>
      <c r="V305" s="6">
        <f>'Final (ha)'!V305*2.471044</f>
        <v>0</v>
      </c>
      <c r="W305" s="6">
        <f>'Final (ha)'!W305*2.471044</f>
        <v>0</v>
      </c>
      <c r="X305" s="6">
        <f>'Final (ha)'!X305*2.471044</f>
        <v>44.441726340000002</v>
      </c>
      <c r="Y305" s="6">
        <f>'Final (ha)'!Y305*2.471044</f>
        <v>4.942088E-2</v>
      </c>
      <c r="Z305" s="6">
        <f>'Final (ha)'!Z305*2.471044</f>
        <v>1040.3431301984001</v>
      </c>
      <c r="AA305" s="6">
        <f>'Final (ha)'!AA305*2.471044</f>
        <v>0</v>
      </c>
      <c r="AB305" s="6">
        <f>'Final (ha)'!AB305*2.471044</f>
        <v>0</v>
      </c>
      <c r="AC305" s="6">
        <f>'Final (ha)'!AC305*2.471044</f>
        <v>13.749383024799998</v>
      </c>
      <c r="AD305" s="6">
        <f>'Final (ha)'!AD305*2.471044</f>
        <v>0</v>
      </c>
      <c r="AE305" s="6">
        <f>'Final (ha)'!AE305*2.471044</f>
        <v>0</v>
      </c>
      <c r="AF305" s="6">
        <f>'Final (ha)'!AF305*2.471044</f>
        <v>2.2498855619999998</v>
      </c>
      <c r="AG305" s="6">
        <f>'Final (ha)'!AG305*2.471044</f>
        <v>3909.1545423399998</v>
      </c>
      <c r="AH305" s="6">
        <f>'Final (ha)'!AH305*2.471044</f>
        <v>282.392143842</v>
      </c>
      <c r="AJ305" s="15">
        <f t="shared" si="12"/>
        <v>13096.329585974399</v>
      </c>
      <c r="AK305" s="15">
        <f t="shared" si="13"/>
        <v>9187.1750436343991</v>
      </c>
      <c r="AL305" s="6" t="str">
        <f t="shared" si="14"/>
        <v>FairfieldRaster 2</v>
      </c>
    </row>
    <row r="306" spans="1:38" x14ac:dyDescent="0.25">
      <c r="A306" s="6">
        <f>'Final (ha)'!A306</f>
        <v>0</v>
      </c>
      <c r="B306" s="6" t="str">
        <f>'Final (ha)'!B306</f>
        <v>Raster 3</v>
      </c>
      <c r="C306" s="6" t="str">
        <f>'Final (ha)'!C306</f>
        <v>Fairfield</v>
      </c>
      <c r="D306" s="6" t="str">
        <f>'Final (ha)'!D306</f>
        <v>Housatonic</v>
      </c>
      <c r="E306" s="6">
        <f>'Final (ha)'!E306</f>
        <v>0</v>
      </c>
      <c r="F306" s="6" t="str">
        <f>'Final (ha)'!F306</f>
        <v>Fixed</v>
      </c>
      <c r="G306" s="6" t="str">
        <f>'Final (ha)'!G306</f>
        <v>NYS RIM Max</v>
      </c>
      <c r="H306" s="6" t="str">
        <f>'Final (ha)'!H306</f>
        <v>Protect None</v>
      </c>
      <c r="I306" s="6">
        <f>'Final (ha)'!K306</f>
        <v>1029.9725000000001</v>
      </c>
      <c r="J306" s="6">
        <f>'Final (ha)'!J306*2.471044</f>
        <v>2680.6008864200003</v>
      </c>
      <c r="K306" s="6">
        <f>'Final (ha)'!K306*2.471044</f>
        <v>2545.1073662900003</v>
      </c>
      <c r="L306" s="6">
        <f>'Final (ha)'!L306*2.471044</f>
        <v>120.78463072000001</v>
      </c>
      <c r="M306" s="6">
        <f>'Final (ha)'!M306*2.471044</f>
        <v>0</v>
      </c>
      <c r="N306" s="6">
        <f>'Final (ha)'!N306*2.471044</f>
        <v>23.190747940000001</v>
      </c>
      <c r="O306" s="6">
        <f>'Final (ha)'!O306*2.471044</f>
        <v>19.607734139999998</v>
      </c>
      <c r="P306" s="6">
        <f>'Final (ha)'!P306*2.471044</f>
        <v>43.570683330000001</v>
      </c>
      <c r="Q306" s="6">
        <f>'Final (ha)'!Q306*2.471044</f>
        <v>208.36460769000001</v>
      </c>
      <c r="R306" s="6">
        <f>'Final (ha)'!R306*2.471044</f>
        <v>0</v>
      </c>
      <c r="S306" s="6">
        <f>'Final (ha)'!S306*2.471044</f>
        <v>182.72752619000002</v>
      </c>
      <c r="T306" s="6">
        <f>'Final (ha)'!T306*2.471044</f>
        <v>0</v>
      </c>
      <c r="U306" s="6">
        <f>'Final (ha)'!U306*2.471044</f>
        <v>0</v>
      </c>
      <c r="V306" s="6">
        <f>'Final (ha)'!V306*2.471044</f>
        <v>0</v>
      </c>
      <c r="W306" s="6">
        <f>'Final (ha)'!W306*2.471044</f>
        <v>0</v>
      </c>
      <c r="X306" s="6">
        <f>'Final (ha)'!X306*2.471044</f>
        <v>44.15137867</v>
      </c>
      <c r="Y306" s="6">
        <f>'Final (ha)'!Y306*2.471044</f>
        <v>0</v>
      </c>
      <c r="Z306" s="6">
        <f>'Final (ha)'!Z306*2.471044</f>
        <v>4851.0918046999996</v>
      </c>
      <c r="AA306" s="6">
        <f>'Final (ha)'!AA306*2.471044</f>
        <v>0</v>
      </c>
      <c r="AB306" s="6">
        <f>'Final (ha)'!AB306*2.471044</f>
        <v>0</v>
      </c>
      <c r="AC306" s="6">
        <f>'Final (ha)'!AC306*2.471044</f>
        <v>529.77947838</v>
      </c>
      <c r="AD306" s="6">
        <f>'Final (ha)'!AD306*2.471044</f>
        <v>0</v>
      </c>
      <c r="AE306" s="6">
        <f>'Final (ha)'!AE306*2.471044</f>
        <v>0</v>
      </c>
      <c r="AF306" s="6">
        <f>'Final (ha)'!AF306*2.471044</f>
        <v>4.5220105200000003</v>
      </c>
      <c r="AG306" s="6">
        <f>'Final (ha)'!AG306*2.471044</f>
        <v>349.5909499</v>
      </c>
      <c r="AH306" s="6">
        <f>'Final (ha)'!AH306*2.471044</f>
        <v>0</v>
      </c>
      <c r="AJ306" s="15">
        <f t="shared" si="12"/>
        <v>11603.089804890002</v>
      </c>
      <c r="AK306" s="15">
        <f t="shared" si="13"/>
        <v>11253.498854990001</v>
      </c>
      <c r="AL306" s="6" t="str">
        <f t="shared" si="14"/>
        <v>FairfieldRaster 3</v>
      </c>
    </row>
    <row r="307" spans="1:38" x14ac:dyDescent="0.25">
      <c r="A307" s="6">
        <f>'Final (ha)'!A307</f>
        <v>2010</v>
      </c>
      <c r="B307" s="6" t="str">
        <f>'Final (ha)'!B307</f>
        <v>Raster 3</v>
      </c>
      <c r="C307" s="6" t="str">
        <f>'Final (ha)'!C307</f>
        <v>Fairfield</v>
      </c>
      <c r="D307" s="6" t="str">
        <f>'Final (ha)'!D307</f>
        <v>Housatonic</v>
      </c>
      <c r="E307" s="6">
        <f>'Final (ha)'!E307</f>
        <v>0</v>
      </c>
      <c r="F307" s="6" t="str">
        <f>'Final (ha)'!F307</f>
        <v>Fixed</v>
      </c>
      <c r="G307" s="6" t="str">
        <f>'Final (ha)'!G307</f>
        <v>NYS RIM Max</v>
      </c>
      <c r="H307" s="6" t="str">
        <f>'Final (ha)'!H307</f>
        <v>Protect None</v>
      </c>
      <c r="I307" s="6">
        <f>'Final (ha)'!K307</f>
        <v>1015.7122000000001</v>
      </c>
      <c r="J307" s="6">
        <f>'Final (ha)'!J307*2.471044</f>
        <v>2670.2138529660001</v>
      </c>
      <c r="K307" s="6">
        <f>'Final (ha)'!K307*2.471044</f>
        <v>2509.8695375368002</v>
      </c>
      <c r="L307" s="6">
        <f>'Final (ha)'!L307*2.471044</f>
        <v>120.78463072000001</v>
      </c>
      <c r="M307" s="6">
        <f>'Final (ha)'!M307*2.471044</f>
        <v>0</v>
      </c>
      <c r="N307" s="6">
        <f>'Final (ha)'!N307*2.471044</f>
        <v>21.177094184400001</v>
      </c>
      <c r="O307" s="6">
        <f>'Final (ha)'!O307*2.471044</f>
        <v>19.111054295999999</v>
      </c>
      <c r="P307" s="6">
        <f>'Final (ha)'!P307*2.471044</f>
        <v>55.465053624000006</v>
      </c>
      <c r="Q307" s="6">
        <f>'Final (ha)'!Q307*2.471044</f>
        <v>280.36662907520002</v>
      </c>
      <c r="R307" s="6">
        <f>'Final (ha)'!R307*2.471044</f>
        <v>0</v>
      </c>
      <c r="S307" s="6">
        <f>'Final (ha)'!S307*2.471044</f>
        <v>182.37910898600001</v>
      </c>
      <c r="T307" s="6">
        <f>'Final (ha)'!T307*2.471044</f>
        <v>10.103604707200001</v>
      </c>
      <c r="U307" s="6">
        <f>'Final (ha)'!U307*2.471044</f>
        <v>0</v>
      </c>
      <c r="V307" s="6">
        <f>'Final (ha)'!V307*2.471044</f>
        <v>0</v>
      </c>
      <c r="W307" s="6">
        <f>'Final (ha)'!W307*2.471044</f>
        <v>0</v>
      </c>
      <c r="X307" s="6">
        <f>'Final (ha)'!X307*2.471044</f>
        <v>44.015471249999997</v>
      </c>
      <c r="Y307" s="6">
        <f>'Final (ha)'!Y307*2.471044</f>
        <v>0</v>
      </c>
      <c r="Z307" s="6">
        <f>'Final (ha)'!Z307*2.471044</f>
        <v>4851.5761293240002</v>
      </c>
      <c r="AA307" s="6">
        <f>'Final (ha)'!AA307*2.471044</f>
        <v>0</v>
      </c>
      <c r="AB307" s="6">
        <f>'Final (ha)'!AB307*2.471044</f>
        <v>0</v>
      </c>
      <c r="AC307" s="6">
        <f>'Final (ha)'!AC307*2.471044</f>
        <v>473.72211550920002</v>
      </c>
      <c r="AD307" s="6">
        <f>'Final (ha)'!AD307*2.471044</f>
        <v>0</v>
      </c>
      <c r="AE307" s="6">
        <f>'Final (ha)'!AE307*2.471044</f>
        <v>0</v>
      </c>
      <c r="AF307" s="6">
        <f>'Final (ha)'!AF307*2.471044</f>
        <v>4.3272922528000004</v>
      </c>
      <c r="AG307" s="6">
        <f>'Final (ha)'!AG307*2.471044</f>
        <v>349.5909499</v>
      </c>
      <c r="AH307" s="6">
        <f>'Final (ha)'!AH307*2.471044</f>
        <v>10.387033454000001</v>
      </c>
      <c r="AJ307" s="15">
        <f t="shared" si="12"/>
        <v>11603.089557785599</v>
      </c>
      <c r="AK307" s="15">
        <f t="shared" si="13"/>
        <v>11253.498607885598</v>
      </c>
      <c r="AL307" s="6" t="str">
        <f t="shared" si="14"/>
        <v>FairfieldRaster 3</v>
      </c>
    </row>
    <row r="308" spans="1:38" x14ac:dyDescent="0.25">
      <c r="A308" s="6">
        <f>'Final (ha)'!A308</f>
        <v>2025</v>
      </c>
      <c r="B308" s="6" t="str">
        <f>'Final (ha)'!B308</f>
        <v>Raster 3</v>
      </c>
      <c r="C308" s="6" t="str">
        <f>'Final (ha)'!C308</f>
        <v>Fairfield</v>
      </c>
      <c r="D308" s="6" t="str">
        <f>'Final (ha)'!D308</f>
        <v>Housatonic</v>
      </c>
      <c r="E308" s="6">
        <f>'Final (ha)'!E308</f>
        <v>0</v>
      </c>
      <c r="F308" s="6" t="str">
        <f>'Final (ha)'!F308</f>
        <v>Fixed</v>
      </c>
      <c r="G308" s="6" t="str">
        <f>'Final (ha)'!G308</f>
        <v>NYS RIM Max</v>
      </c>
      <c r="H308" s="6" t="str">
        <f>'Final (ha)'!H308</f>
        <v>Protect None</v>
      </c>
      <c r="I308" s="6">
        <f>'Final (ha)'!K308</f>
        <v>1012.1507</v>
      </c>
      <c r="J308" s="6">
        <f>'Final (ha)'!J308*2.471044</f>
        <v>2664.7511159951996</v>
      </c>
      <c r="K308" s="6">
        <f>'Final (ha)'!K308*2.471044</f>
        <v>2501.0689143308</v>
      </c>
      <c r="L308" s="6">
        <f>'Final (ha)'!L308*2.471044</f>
        <v>120.78463072000001</v>
      </c>
      <c r="M308" s="6">
        <f>'Final (ha)'!M308*2.471044</f>
        <v>0</v>
      </c>
      <c r="N308" s="6">
        <f>'Final (ha)'!N308*2.471044</f>
        <v>19.754514153599999</v>
      </c>
      <c r="O308" s="6">
        <f>'Final (ha)'!O308*2.471044</f>
        <v>17.737153832000001</v>
      </c>
      <c r="P308" s="6">
        <f>'Final (ha)'!P308*2.471044</f>
        <v>34.412994266000005</v>
      </c>
      <c r="Q308" s="6">
        <f>'Final (ha)'!Q308*2.471044</f>
        <v>319.87714000879998</v>
      </c>
      <c r="R308" s="6">
        <f>'Final (ha)'!R308*2.471044</f>
        <v>0</v>
      </c>
      <c r="S308" s="6">
        <f>'Final (ha)'!S308*2.471044</f>
        <v>179.42621140600002</v>
      </c>
      <c r="T308" s="6">
        <f>'Final (ha)'!T308*2.471044</f>
        <v>18.231362632</v>
      </c>
      <c r="U308" s="6">
        <f>'Final (ha)'!U308*2.471044</f>
        <v>0</v>
      </c>
      <c r="V308" s="6">
        <f>'Final (ha)'!V308*2.471044</f>
        <v>0</v>
      </c>
      <c r="W308" s="6">
        <f>'Final (ha)'!W308*2.471044</f>
        <v>0</v>
      </c>
      <c r="X308" s="6">
        <f>'Final (ha)'!X308*2.471044</f>
        <v>44.015471249999997</v>
      </c>
      <c r="Y308" s="6">
        <f>'Final (ha)'!Y308*2.471044</f>
        <v>0</v>
      </c>
      <c r="Z308" s="6">
        <f>'Final (ha)'!Z308*2.471044</f>
        <v>4855.0180465116</v>
      </c>
      <c r="AA308" s="6">
        <f>'Final (ha)'!AA308*2.471044</f>
        <v>0</v>
      </c>
      <c r="AB308" s="6">
        <f>'Final (ha)'!AB308*2.471044</f>
        <v>0</v>
      </c>
      <c r="AC308" s="6">
        <f>'Final (ha)'!AC308*2.471044</f>
        <v>458.53433777199996</v>
      </c>
      <c r="AD308" s="6">
        <f>'Final (ha)'!AD308*2.471044</f>
        <v>0</v>
      </c>
      <c r="AE308" s="6">
        <f>'Final (ha)'!AE308*2.471044</f>
        <v>0</v>
      </c>
      <c r="AF308" s="6">
        <f>'Final (ha)'!AF308*2.471044</f>
        <v>4.0374387915999996</v>
      </c>
      <c r="AG308" s="6">
        <f>'Final (ha)'!AG308*2.471044</f>
        <v>349.5909499</v>
      </c>
      <c r="AH308" s="6">
        <f>'Final (ha)'!AH308*2.471044</f>
        <v>15.849770424800001</v>
      </c>
      <c r="AJ308" s="15">
        <f t="shared" si="12"/>
        <v>11603.090051994401</v>
      </c>
      <c r="AK308" s="15">
        <f t="shared" si="13"/>
        <v>11253.4991020944</v>
      </c>
      <c r="AL308" s="6" t="str">
        <f t="shared" si="14"/>
        <v>FairfieldRaster 3</v>
      </c>
    </row>
    <row r="309" spans="1:38" x14ac:dyDescent="0.25">
      <c r="A309" s="6">
        <f>'Final (ha)'!A309</f>
        <v>2040</v>
      </c>
      <c r="B309" s="6" t="str">
        <f>'Final (ha)'!B309</f>
        <v>Raster 3</v>
      </c>
      <c r="C309" s="6" t="str">
        <f>'Final (ha)'!C309</f>
        <v>Fairfield</v>
      </c>
      <c r="D309" s="6" t="str">
        <f>'Final (ha)'!D309</f>
        <v>Housatonic</v>
      </c>
      <c r="E309" s="6">
        <f>'Final (ha)'!E309</f>
        <v>0</v>
      </c>
      <c r="F309" s="6" t="str">
        <f>'Final (ha)'!F309</f>
        <v>Fixed</v>
      </c>
      <c r="G309" s="6" t="str">
        <f>'Final (ha)'!G309</f>
        <v>NYS RIM Max</v>
      </c>
      <c r="H309" s="6" t="str">
        <f>'Final (ha)'!H309</f>
        <v>Protect None</v>
      </c>
      <c r="I309" s="6">
        <f>'Final (ha)'!K309</f>
        <v>1006.636</v>
      </c>
      <c r="J309" s="6">
        <f>'Final (ha)'!J309*2.471044</f>
        <v>2654.0008390731996</v>
      </c>
      <c r="K309" s="6">
        <f>'Final (ha)'!K309*2.471044</f>
        <v>2487.4418479840001</v>
      </c>
      <c r="L309" s="6">
        <f>'Final (ha)'!L309*2.471044</f>
        <v>120.78463072000001</v>
      </c>
      <c r="M309" s="6">
        <f>'Final (ha)'!M309*2.471044</f>
        <v>0</v>
      </c>
      <c r="N309" s="6">
        <f>'Final (ha)'!N309*2.471044</f>
        <v>17.7673005688</v>
      </c>
      <c r="O309" s="6">
        <f>'Final (ha)'!O309*2.471044</f>
        <v>17.366250127600001</v>
      </c>
      <c r="P309" s="6">
        <f>'Final (ha)'!P309*2.471044</f>
        <v>39.369908529999996</v>
      </c>
      <c r="Q309" s="6">
        <f>'Final (ha)'!Q309*2.471044</f>
        <v>354.61260551680004</v>
      </c>
      <c r="R309" s="6">
        <f>'Final (ha)'!R309*2.471044</f>
        <v>0</v>
      </c>
      <c r="S309" s="6">
        <f>'Final (ha)'!S309*2.471044</f>
        <v>164.19197804159998</v>
      </c>
      <c r="T309" s="6">
        <f>'Final (ha)'!T309*2.471044</f>
        <v>43.2892314184</v>
      </c>
      <c r="U309" s="6">
        <f>'Final (ha)'!U309*2.471044</f>
        <v>0</v>
      </c>
      <c r="V309" s="6">
        <f>'Final (ha)'!V309*2.471044</f>
        <v>0</v>
      </c>
      <c r="W309" s="6">
        <f>'Final (ha)'!W309*2.471044</f>
        <v>0</v>
      </c>
      <c r="X309" s="6">
        <f>'Final (ha)'!X309*2.471044</f>
        <v>42.384582209999998</v>
      </c>
      <c r="Y309" s="6">
        <f>'Final (ha)'!Y309*2.471044</f>
        <v>0</v>
      </c>
      <c r="Z309" s="6">
        <f>'Final (ha)'!Z309*2.471044</f>
        <v>4873.5839885012001</v>
      </c>
      <c r="AA309" s="6">
        <f>'Final (ha)'!AA309*2.471044</f>
        <v>0</v>
      </c>
      <c r="AB309" s="6">
        <f>'Final (ha)'!AB309*2.471044</f>
        <v>0</v>
      </c>
      <c r="AC309" s="6">
        <f>'Final (ha)'!AC309*2.471044</f>
        <v>408.590831966</v>
      </c>
      <c r="AD309" s="6">
        <f>'Final (ha)'!AD309*2.471044</f>
        <v>0</v>
      </c>
      <c r="AE309" s="6">
        <f>'Final (ha)'!AE309*2.471044</f>
        <v>0</v>
      </c>
      <c r="AF309" s="6">
        <f>'Final (ha)'!AF309*2.471044</f>
        <v>3.5145658811999998</v>
      </c>
      <c r="AG309" s="6">
        <f>'Final (ha)'!AG309*2.471044</f>
        <v>349.5909499</v>
      </c>
      <c r="AH309" s="6">
        <f>'Final (ha)'!AH309*2.471044</f>
        <v>26.6000473468</v>
      </c>
      <c r="AJ309" s="15">
        <f t="shared" si="12"/>
        <v>11603.089557785599</v>
      </c>
      <c r="AK309" s="15">
        <f t="shared" si="13"/>
        <v>11253.498607885598</v>
      </c>
      <c r="AL309" s="6" t="str">
        <f t="shared" si="14"/>
        <v>FairfieldRaster 3</v>
      </c>
    </row>
    <row r="310" spans="1:38" x14ac:dyDescent="0.25">
      <c r="A310" s="6">
        <f>'Final (ha)'!A310</f>
        <v>2055</v>
      </c>
      <c r="B310" s="6" t="str">
        <f>'Final (ha)'!B310</f>
        <v>Raster 3</v>
      </c>
      <c r="C310" s="6" t="str">
        <f>'Final (ha)'!C310</f>
        <v>Fairfield</v>
      </c>
      <c r="D310" s="6" t="str">
        <f>'Final (ha)'!D310</f>
        <v>Housatonic</v>
      </c>
      <c r="E310" s="6">
        <f>'Final (ha)'!E310</f>
        <v>0</v>
      </c>
      <c r="F310" s="6" t="str">
        <f>'Final (ha)'!F310</f>
        <v>Fixed</v>
      </c>
      <c r="G310" s="6" t="str">
        <f>'Final (ha)'!G310</f>
        <v>NYS RIM Max</v>
      </c>
      <c r="H310" s="6" t="str">
        <f>'Final (ha)'!H310</f>
        <v>Protect None</v>
      </c>
      <c r="I310" s="6">
        <f>'Final (ha)'!K310</f>
        <v>996.62909999999999</v>
      </c>
      <c r="J310" s="6">
        <f>'Final (ha)'!J310*2.471044</f>
        <v>2641.1346071739999</v>
      </c>
      <c r="K310" s="6">
        <f>'Final (ha)'!K310*2.471044</f>
        <v>2462.7143577804</v>
      </c>
      <c r="L310" s="6">
        <f>'Final (ha)'!L310*2.471044</f>
        <v>120.78463072000001</v>
      </c>
      <c r="M310" s="6">
        <f>'Final (ha)'!M310*2.471044</f>
        <v>0</v>
      </c>
      <c r="N310" s="6">
        <f>'Final (ha)'!N310*2.471044</f>
        <v>15.475407258799999</v>
      </c>
      <c r="O310" s="6">
        <f>'Final (ha)'!O310*2.471044</f>
        <v>14.309815804000001</v>
      </c>
      <c r="P310" s="6">
        <f>'Final (ha)'!P310*2.471044</f>
        <v>51.067583721600002</v>
      </c>
      <c r="Q310" s="6">
        <f>'Final (ha)'!Q310*2.471044</f>
        <v>466.59463619560006</v>
      </c>
      <c r="R310" s="6">
        <f>'Final (ha)'!R310*2.471044</f>
        <v>0</v>
      </c>
      <c r="S310" s="6">
        <f>'Final (ha)'!S310*2.471044</f>
        <v>141.9592538604</v>
      </c>
      <c r="T310" s="6">
        <f>'Final (ha)'!T310*2.471044</f>
        <v>74.561034551600002</v>
      </c>
      <c r="U310" s="6">
        <f>'Final (ha)'!U310*2.471044</f>
        <v>0</v>
      </c>
      <c r="V310" s="6">
        <f>'Final (ha)'!V310*2.471044</f>
        <v>0</v>
      </c>
      <c r="W310" s="6">
        <f>'Final (ha)'!W310*2.471044</f>
        <v>0</v>
      </c>
      <c r="X310" s="6">
        <f>'Final (ha)'!X310*2.471044</f>
        <v>41.37145417</v>
      </c>
      <c r="Y310" s="6">
        <f>'Final (ha)'!Y310*2.471044</f>
        <v>0</v>
      </c>
      <c r="Z310" s="6">
        <f>'Final (ha)'!Z310*2.471044</f>
        <v>4904.3247642788001</v>
      </c>
      <c r="AA310" s="6">
        <f>'Final (ha)'!AA310*2.471044</f>
        <v>0</v>
      </c>
      <c r="AB310" s="6">
        <f>'Final (ha)'!AB310*2.471044</f>
        <v>0</v>
      </c>
      <c r="AC310" s="6">
        <f>'Final (ha)'!AC310*2.471044</f>
        <v>276.78485079720002</v>
      </c>
      <c r="AD310" s="6">
        <f>'Final (ha)'!AD310*2.471044</f>
        <v>0</v>
      </c>
      <c r="AE310" s="6">
        <f>'Final (ha)'!AE310*2.471044</f>
        <v>0</v>
      </c>
      <c r="AF310" s="6">
        <f>'Final (ha)'!AF310*2.471044</f>
        <v>2.9504265359999997</v>
      </c>
      <c r="AG310" s="6">
        <f>'Final (ha)'!AG310*2.471044</f>
        <v>349.5909499</v>
      </c>
      <c r="AH310" s="6">
        <f>'Final (ha)'!AH310*2.471044</f>
        <v>39.466279245999999</v>
      </c>
      <c r="AJ310" s="15">
        <f t="shared" si="12"/>
        <v>11603.090051994401</v>
      </c>
      <c r="AK310" s="15">
        <f t="shared" si="13"/>
        <v>11253.4991020944</v>
      </c>
      <c r="AL310" s="6" t="str">
        <f t="shared" si="14"/>
        <v>FairfieldRaster 3</v>
      </c>
    </row>
    <row r="311" spans="1:38" x14ac:dyDescent="0.25">
      <c r="A311" s="6">
        <f>'Final (ha)'!A311</f>
        <v>2070</v>
      </c>
      <c r="B311" s="6" t="str">
        <f>'Final (ha)'!B311</f>
        <v>Raster 3</v>
      </c>
      <c r="C311" s="6" t="str">
        <f>'Final (ha)'!C311</f>
        <v>Fairfield</v>
      </c>
      <c r="D311" s="6" t="str">
        <f>'Final (ha)'!D311</f>
        <v>Housatonic</v>
      </c>
      <c r="E311" s="6">
        <f>'Final (ha)'!E311</f>
        <v>0</v>
      </c>
      <c r="F311" s="6" t="str">
        <f>'Final (ha)'!F311</f>
        <v>Fixed</v>
      </c>
      <c r="G311" s="6" t="str">
        <f>'Final (ha)'!G311</f>
        <v>NYS RIM Max</v>
      </c>
      <c r="H311" s="6" t="str">
        <f>'Final (ha)'!H311</f>
        <v>Protect None</v>
      </c>
      <c r="I311" s="6">
        <f>'Final (ha)'!K311</f>
        <v>983.35180000000003</v>
      </c>
      <c r="J311" s="6">
        <f>'Final (ha)'!J311*2.471044</f>
        <v>2610.5304801296002</v>
      </c>
      <c r="K311" s="6">
        <f>'Final (ha)'!K311*2.471044</f>
        <v>2429.9055652791999</v>
      </c>
      <c r="L311" s="6">
        <f>'Final (ha)'!L311*2.471044</f>
        <v>120.08384264160001</v>
      </c>
      <c r="M311" s="6">
        <f>'Final (ha)'!M311*2.471044</f>
        <v>0</v>
      </c>
      <c r="N311" s="6">
        <f>'Final (ha)'!N311*2.471044</f>
        <v>9.9511412923999991</v>
      </c>
      <c r="O311" s="6">
        <f>'Final (ha)'!O311*2.471044</f>
        <v>8.8814263447999995</v>
      </c>
      <c r="P311" s="6">
        <f>'Final (ha)'!P311*2.471044</f>
        <v>58.581040108000003</v>
      </c>
      <c r="Q311" s="6">
        <f>'Final (ha)'!Q311*2.471044</f>
        <v>615.91117646160001</v>
      </c>
      <c r="R311" s="6">
        <f>'Final (ha)'!R311*2.471044</f>
        <v>0</v>
      </c>
      <c r="S311" s="6">
        <f>'Final (ha)'!S311*2.471044</f>
        <v>112.520224062</v>
      </c>
      <c r="T311" s="6">
        <f>'Final (ha)'!T311*2.471044</f>
        <v>128.52146948400002</v>
      </c>
      <c r="U311" s="6">
        <f>'Final (ha)'!U311*2.471044</f>
        <v>0</v>
      </c>
      <c r="V311" s="6">
        <f>'Final (ha)'!V311*2.471044</f>
        <v>0</v>
      </c>
      <c r="W311" s="6">
        <f>'Final (ha)'!W311*2.471044</f>
        <v>0</v>
      </c>
      <c r="X311" s="6">
        <f>'Final (ha)'!X311*2.471044</f>
        <v>40.12357695</v>
      </c>
      <c r="Y311" s="6">
        <f>'Final (ha)'!Y311*2.471044</f>
        <v>0</v>
      </c>
      <c r="Z311" s="6">
        <f>'Final (ha)'!Z311*2.471044</f>
        <v>4952.1617050748</v>
      </c>
      <c r="AA311" s="6">
        <f>'Final (ha)'!AA311*2.471044</f>
        <v>0</v>
      </c>
      <c r="AB311" s="6">
        <f>'Final (ha)'!AB311*2.471044</f>
        <v>0</v>
      </c>
      <c r="AC311" s="6">
        <f>'Final (ha)'!AC311*2.471044</f>
        <v>94.968645634400005</v>
      </c>
      <c r="AD311" s="6">
        <f>'Final (ha)'!AD311*2.471044</f>
        <v>0</v>
      </c>
      <c r="AE311" s="6">
        <f>'Final (ha)'!AE311*2.471044</f>
        <v>0</v>
      </c>
      <c r="AF311" s="6">
        <f>'Final (ha)'!AF311*2.471044</f>
        <v>1.2881552372</v>
      </c>
      <c r="AG311" s="6">
        <f>'Final (ha)'!AG311*2.471044</f>
        <v>349.5909499</v>
      </c>
      <c r="AH311" s="6">
        <f>'Final (ha)'!AH311*2.471044</f>
        <v>70.070406290400001</v>
      </c>
      <c r="AJ311" s="15">
        <f t="shared" si="12"/>
        <v>11603.089804890002</v>
      </c>
      <c r="AK311" s="15">
        <f t="shared" si="13"/>
        <v>11253.498854990001</v>
      </c>
      <c r="AL311" s="6" t="str">
        <f t="shared" si="14"/>
        <v>FairfieldRaster 3</v>
      </c>
    </row>
    <row r="312" spans="1:38" x14ac:dyDescent="0.25">
      <c r="A312" s="6">
        <f>'Final (ha)'!A312</f>
        <v>2085</v>
      </c>
      <c r="B312" s="6" t="str">
        <f>'Final (ha)'!B312</f>
        <v>Raster 3</v>
      </c>
      <c r="C312" s="6" t="str">
        <f>'Final (ha)'!C312</f>
        <v>Fairfield</v>
      </c>
      <c r="D312" s="6" t="str">
        <f>'Final (ha)'!D312</f>
        <v>Housatonic</v>
      </c>
      <c r="E312" s="6">
        <f>'Final (ha)'!E312</f>
        <v>0</v>
      </c>
      <c r="F312" s="6" t="str">
        <f>'Final (ha)'!F312</f>
        <v>Fixed</v>
      </c>
      <c r="G312" s="6" t="str">
        <f>'Final (ha)'!G312</f>
        <v>NYS RIM Max</v>
      </c>
      <c r="H312" s="6" t="str">
        <f>'Final (ha)'!H312</f>
        <v>Protect None</v>
      </c>
      <c r="I312" s="6">
        <f>'Final (ha)'!K312</f>
        <v>967.05179999999996</v>
      </c>
      <c r="J312" s="6">
        <f>'Final (ha)'!J312*2.471044</f>
        <v>2553.8795724900001</v>
      </c>
      <c r="K312" s="6">
        <f>'Final (ha)'!K312*2.471044</f>
        <v>2389.6275480792001</v>
      </c>
      <c r="L312" s="6">
        <f>'Final (ha)'!L312*2.471044</f>
        <v>119.8100509664</v>
      </c>
      <c r="M312" s="6">
        <f>'Final (ha)'!M312*2.471044</f>
        <v>0</v>
      </c>
      <c r="N312" s="6">
        <f>'Final (ha)'!N312*2.471044</f>
        <v>9.4028166288000001</v>
      </c>
      <c r="O312" s="6">
        <f>'Final (ha)'!O312*2.471044</f>
        <v>5.6297795452000008</v>
      </c>
      <c r="P312" s="6">
        <f>'Final (ha)'!P312*2.471044</f>
        <v>57.180452368799997</v>
      </c>
      <c r="Q312" s="6">
        <f>'Final (ha)'!Q312*2.471044</f>
        <v>678.8321111468</v>
      </c>
      <c r="R312" s="6">
        <f>'Final (ha)'!R312*2.471044</f>
        <v>0</v>
      </c>
      <c r="S312" s="6">
        <f>'Final (ha)'!S312*2.471044</f>
        <v>82.882769430400003</v>
      </c>
      <c r="T312" s="6">
        <f>'Final (ha)'!T312*2.471044</f>
        <v>130.6616406924</v>
      </c>
      <c r="U312" s="6">
        <f>'Final (ha)'!U312*2.471044</f>
        <v>0</v>
      </c>
      <c r="V312" s="6">
        <f>'Final (ha)'!V312*2.471044</f>
        <v>0</v>
      </c>
      <c r="W312" s="6">
        <f>'Final (ha)'!W312*2.471044</f>
        <v>0</v>
      </c>
      <c r="X312" s="6">
        <f>'Final (ha)'!X312*2.471044</f>
        <v>37.701953830000001</v>
      </c>
      <c r="Y312" s="6">
        <f>'Final (ha)'!Y312*2.471044</f>
        <v>0</v>
      </c>
      <c r="Z312" s="6">
        <f>'Final (ha)'!Z312*2.471044</f>
        <v>5033.3312997000003</v>
      </c>
      <c r="AA312" s="6">
        <f>'Final (ha)'!AA312*2.471044</f>
        <v>0</v>
      </c>
      <c r="AB312" s="6">
        <f>'Final (ha)'!AB312*2.471044</f>
        <v>0</v>
      </c>
      <c r="AC312" s="6">
        <f>'Final (ha)'!AC312*2.471044</f>
        <v>27.264511078399998</v>
      </c>
      <c r="AD312" s="6">
        <f>'Final (ha)'!AD312*2.471044</f>
        <v>0</v>
      </c>
      <c r="AE312" s="6">
        <f>'Final (ha)'!AE312*2.471044</f>
        <v>0</v>
      </c>
      <c r="AF312" s="6">
        <f>'Final (ha)'!AF312*2.471044</f>
        <v>0.57254089480000003</v>
      </c>
      <c r="AG312" s="6">
        <f>'Final (ha)'!AG312*2.471044</f>
        <v>349.5909499</v>
      </c>
      <c r="AH312" s="6">
        <f>'Final (ha)'!AH312*2.471044</f>
        <v>126.72131392999999</v>
      </c>
      <c r="AJ312" s="15">
        <f t="shared" si="12"/>
        <v>11603.089310681202</v>
      </c>
      <c r="AK312" s="15">
        <f t="shared" si="13"/>
        <v>11253.498360781201</v>
      </c>
      <c r="AL312" s="6" t="str">
        <f t="shared" si="14"/>
        <v>FairfieldRaster 3</v>
      </c>
    </row>
    <row r="313" spans="1:38" x14ac:dyDescent="0.25">
      <c r="A313" s="6">
        <f>'Final (ha)'!A313</f>
        <v>2100</v>
      </c>
      <c r="B313" s="6" t="str">
        <f>'Final (ha)'!B313</f>
        <v>Raster 3</v>
      </c>
      <c r="C313" s="6" t="str">
        <f>'Final (ha)'!C313</f>
        <v>Fairfield</v>
      </c>
      <c r="D313" s="6" t="str">
        <f>'Final (ha)'!D313</f>
        <v>Housatonic</v>
      </c>
      <c r="E313" s="6">
        <f>'Final (ha)'!E313</f>
        <v>0</v>
      </c>
      <c r="F313" s="6" t="str">
        <f>'Final (ha)'!F313</f>
        <v>Fixed</v>
      </c>
      <c r="G313" s="6" t="str">
        <f>'Final (ha)'!G313</f>
        <v>NYS RIM Max</v>
      </c>
      <c r="H313" s="6" t="str">
        <f>'Final (ha)'!H313</f>
        <v>Protect None</v>
      </c>
      <c r="I313" s="6">
        <f>'Final (ha)'!K313</f>
        <v>954.62909999999999</v>
      </c>
      <c r="J313" s="6">
        <f>'Final (ha)'!J313*2.471044</f>
        <v>2494.2443850116001</v>
      </c>
      <c r="K313" s="6">
        <f>'Final (ha)'!K313*2.471044</f>
        <v>2358.9305097803999</v>
      </c>
      <c r="L313" s="6">
        <f>'Final (ha)'!L313*2.471044</f>
        <v>119.7806455428</v>
      </c>
      <c r="M313" s="6">
        <f>'Final (ha)'!M313*2.471044</f>
        <v>0</v>
      </c>
      <c r="N313" s="6">
        <f>'Final (ha)'!N313*2.471044</f>
        <v>8.9318356423999994</v>
      </c>
      <c r="O313" s="6">
        <f>'Final (ha)'!O313*2.471044</f>
        <v>1.8777463356000001</v>
      </c>
      <c r="P313" s="6">
        <f>'Final (ha)'!P313*2.471044</f>
        <v>48.285929490800001</v>
      </c>
      <c r="Q313" s="6">
        <f>'Final (ha)'!Q313*2.471044</f>
        <v>686.20274118999998</v>
      </c>
      <c r="R313" s="6">
        <f>'Final (ha)'!R313*2.471044</f>
        <v>0</v>
      </c>
      <c r="S313" s="6">
        <f>'Final (ha)'!S313*2.471044</f>
        <v>62.296996075199999</v>
      </c>
      <c r="T313" s="6">
        <f>'Final (ha)'!T313*2.471044</f>
        <v>113.44760687520001</v>
      </c>
      <c r="U313" s="6">
        <f>'Final (ha)'!U313*2.471044</f>
        <v>0</v>
      </c>
      <c r="V313" s="6">
        <f>'Final (ha)'!V313*2.471044</f>
        <v>0</v>
      </c>
      <c r="W313" s="6">
        <f>'Final (ha)'!W313*2.471044</f>
        <v>0</v>
      </c>
      <c r="X313" s="6">
        <f>'Final (ha)'!X313*2.471044</f>
        <v>37.522803140000001</v>
      </c>
      <c r="Y313" s="6">
        <f>'Final (ha)'!Y313*2.471044</f>
        <v>0</v>
      </c>
      <c r="Z313" s="6">
        <f>'Final (ha)'!Z313*2.471044</f>
        <v>5123.7690390560001</v>
      </c>
      <c r="AA313" s="6">
        <f>'Final (ha)'!AA313*2.471044</f>
        <v>0</v>
      </c>
      <c r="AB313" s="6">
        <f>'Final (ha)'!AB313*2.471044</f>
        <v>0</v>
      </c>
      <c r="AC313" s="6">
        <f>'Final (ha)'!AC313*2.471044</f>
        <v>11.5491654472</v>
      </c>
      <c r="AD313" s="6">
        <f>'Final (ha)'!AD313*2.471044</f>
        <v>0</v>
      </c>
      <c r="AE313" s="6">
        <f>'Final (ha)'!AE313*2.471044</f>
        <v>0</v>
      </c>
      <c r="AF313" s="6">
        <f>'Final (ha)'!AF313*2.471044</f>
        <v>0.30294999439999998</v>
      </c>
      <c r="AG313" s="6">
        <f>'Final (ha)'!AG313*2.471044</f>
        <v>349.5909499</v>
      </c>
      <c r="AH313" s="6">
        <f>'Final (ha)'!AH313*2.471044</f>
        <v>186.35650140839999</v>
      </c>
      <c r="AJ313" s="15">
        <f t="shared" si="12"/>
        <v>11603.089804890004</v>
      </c>
      <c r="AK313" s="15">
        <f t="shared" si="13"/>
        <v>11253.498854990003</v>
      </c>
      <c r="AL313" s="6" t="str">
        <f t="shared" si="14"/>
        <v>FairfieldRaster 3</v>
      </c>
    </row>
    <row r="314" spans="1:38" x14ac:dyDescent="0.25">
      <c r="A314" s="6">
        <f>'Final (ha)'!A314</f>
        <v>0</v>
      </c>
      <c r="B314" s="6" t="str">
        <f>'Final (ha)'!B314</f>
        <v>Raster 4</v>
      </c>
      <c r="C314" s="6" t="str">
        <f>'Final (ha)'!C314</f>
        <v>Fairfield</v>
      </c>
      <c r="D314" s="6">
        <f>'Final (ha)'!D314</f>
        <v>0</v>
      </c>
      <c r="E314" s="6">
        <f>'Final (ha)'!E314</f>
        <v>0</v>
      </c>
      <c r="F314" s="6" t="str">
        <f>'Final (ha)'!F314</f>
        <v>Fixed</v>
      </c>
      <c r="G314" s="6" t="str">
        <f>'Final (ha)'!G314</f>
        <v>NYS RIM Max</v>
      </c>
      <c r="H314" s="6" t="str">
        <f>'Final (ha)'!H314</f>
        <v>Protect None</v>
      </c>
      <c r="I314" s="6">
        <f>'Final (ha)'!K314</f>
        <v>1334.28</v>
      </c>
      <c r="J314" s="6">
        <f>'Final (ha)'!J314*2.471044</f>
        <v>2430.0864456999998</v>
      </c>
      <c r="K314" s="6">
        <f>'Final (ha)'!K314*2.471044</f>
        <v>3297.06458832</v>
      </c>
      <c r="L314" s="6">
        <f>'Final (ha)'!L314*2.471044</f>
        <v>90.736735679999995</v>
      </c>
      <c r="M314" s="6">
        <f>'Final (ha)'!M314*2.471044</f>
        <v>0</v>
      </c>
      <c r="N314" s="6">
        <f>'Final (ha)'!N314*2.471044</f>
        <v>7.9938273400000002</v>
      </c>
      <c r="O314" s="6">
        <f>'Final (ha)'!O314*2.471044</f>
        <v>0.98223999000000006</v>
      </c>
      <c r="P314" s="6">
        <f>'Final (ha)'!P314*2.471044</f>
        <v>0</v>
      </c>
      <c r="Q314" s="6">
        <f>'Final (ha)'!Q314*2.471044</f>
        <v>3.8671838599999999</v>
      </c>
      <c r="R314" s="6">
        <f>'Final (ha)'!R314*2.471044</f>
        <v>0</v>
      </c>
      <c r="S314" s="6">
        <f>'Final (ha)'!S314*2.471044</f>
        <v>18.026265980000002</v>
      </c>
      <c r="T314" s="6">
        <f>'Final (ha)'!T314*2.471044</f>
        <v>7.1845604300000003</v>
      </c>
      <c r="U314" s="6">
        <f>'Final (ha)'!U314*2.471044</f>
        <v>0</v>
      </c>
      <c r="V314" s="6">
        <f>'Final (ha)'!V314*2.471044</f>
        <v>0</v>
      </c>
      <c r="W314" s="6">
        <f>'Final (ha)'!W314*2.471044</f>
        <v>11.09498756</v>
      </c>
      <c r="X314" s="6">
        <f>'Final (ha)'!X314*2.471044</f>
        <v>191.17849667000002</v>
      </c>
      <c r="Y314" s="6">
        <f>'Final (ha)'!Y314*2.471044</f>
        <v>0.77220124999999995</v>
      </c>
      <c r="Z314" s="6">
        <f>'Final (ha)'!Z314*2.471044</f>
        <v>1139.5837167</v>
      </c>
      <c r="AA314" s="6">
        <f>'Final (ha)'!AA314*2.471044</f>
        <v>0</v>
      </c>
      <c r="AB314" s="6">
        <f>'Final (ha)'!AB314*2.471044</f>
        <v>0</v>
      </c>
      <c r="AC314" s="6">
        <f>'Final (ha)'!AC314*2.471044</f>
        <v>17.03784838</v>
      </c>
      <c r="AD314" s="6">
        <f>'Final (ha)'!AD314*2.471044</f>
        <v>0</v>
      </c>
      <c r="AE314" s="6">
        <f>'Final (ha)'!AE314*2.471044</f>
        <v>0</v>
      </c>
      <c r="AF314" s="6">
        <f>'Final (ha)'!AF314*2.471044</f>
        <v>0</v>
      </c>
      <c r="AG314" s="6">
        <f>'Final (ha)'!AG314*2.471044</f>
        <v>30906.990552260002</v>
      </c>
      <c r="AH314" s="6">
        <f>'Final (ha)'!AH314*2.471044</f>
        <v>0</v>
      </c>
      <c r="AJ314" s="15">
        <f t="shared" si="12"/>
        <v>38122.599650119999</v>
      </c>
      <c r="AK314" s="15">
        <f t="shared" si="13"/>
        <v>7215.6090978599968</v>
      </c>
      <c r="AL314" s="6" t="str">
        <f t="shared" si="14"/>
        <v>FairfieldRaster 4</v>
      </c>
    </row>
    <row r="315" spans="1:38" x14ac:dyDescent="0.25">
      <c r="A315" s="6">
        <f>'Final (ha)'!A315</f>
        <v>2010</v>
      </c>
      <c r="B315" s="6" t="str">
        <f>'Final (ha)'!B315</f>
        <v>Raster 4</v>
      </c>
      <c r="C315" s="6" t="str">
        <f>'Final (ha)'!C315</f>
        <v>Fairfield</v>
      </c>
      <c r="D315" s="6">
        <f>'Final (ha)'!D315</f>
        <v>0</v>
      </c>
      <c r="E315" s="6">
        <f>'Final (ha)'!E315</f>
        <v>0</v>
      </c>
      <c r="F315" s="6" t="str">
        <f>'Final (ha)'!F315</f>
        <v>Fixed</v>
      </c>
      <c r="G315" s="6" t="str">
        <f>'Final (ha)'!G315</f>
        <v>NYS RIM Max</v>
      </c>
      <c r="H315" s="6" t="str">
        <f>'Final (ha)'!H315</f>
        <v>Protect None</v>
      </c>
      <c r="I315" s="6">
        <f>'Final (ha)'!K315</f>
        <v>1323.4405999999999</v>
      </c>
      <c r="J315" s="6">
        <f>'Final (ha)'!J315*2.471044</f>
        <v>2420.3389184332</v>
      </c>
      <c r="K315" s="6">
        <f>'Final (ha)'!K315*2.471044</f>
        <v>3270.2799539864</v>
      </c>
      <c r="L315" s="6">
        <f>'Final (ha)'!L315*2.471044</f>
        <v>90.736735679999995</v>
      </c>
      <c r="M315" s="6">
        <f>'Final (ha)'!M315*2.471044</f>
        <v>0</v>
      </c>
      <c r="N315" s="6">
        <f>'Final (ha)'!N315*2.471044</f>
        <v>7.9938273400000002</v>
      </c>
      <c r="O315" s="6">
        <f>'Final (ha)'!O315*2.471044</f>
        <v>0.91576890639999997</v>
      </c>
      <c r="P315" s="6">
        <f>'Final (ha)'!P315*2.471044</f>
        <v>26.703336986</v>
      </c>
      <c r="Q315" s="6">
        <f>'Final (ha)'!Q315*2.471044</f>
        <v>5.2502271867999992</v>
      </c>
      <c r="R315" s="6">
        <f>'Final (ha)'!R315*2.471044</f>
        <v>0</v>
      </c>
      <c r="S315" s="6">
        <f>'Final (ha)'!S315*2.471044</f>
        <v>18.0764281732</v>
      </c>
      <c r="T315" s="6">
        <f>'Final (ha)'!T315*2.471044</f>
        <v>7.2782129975999998</v>
      </c>
      <c r="U315" s="6">
        <f>'Final (ha)'!U315*2.471044</f>
        <v>0</v>
      </c>
      <c r="V315" s="6">
        <f>'Final (ha)'!V315*2.471044</f>
        <v>0</v>
      </c>
      <c r="W315" s="6">
        <f>'Final (ha)'!W315*2.471044</f>
        <v>11.090045472000002</v>
      </c>
      <c r="X315" s="6">
        <f>'Final (ha)'!X315*2.471044</f>
        <v>191.15996383999999</v>
      </c>
      <c r="Y315" s="6">
        <f>'Final (ha)'!Y315*2.471044</f>
        <v>0.4324327</v>
      </c>
      <c r="Z315" s="6">
        <f>'Final (ha)'!Z315*2.471044</f>
        <v>1139.9855084544001</v>
      </c>
      <c r="AA315" s="6">
        <f>'Final (ha)'!AA315*2.471044</f>
        <v>0</v>
      </c>
      <c r="AB315" s="6">
        <f>'Final (ha)'!AB315*2.471044</f>
        <v>0</v>
      </c>
      <c r="AC315" s="6">
        <f>'Final (ha)'!AC315*2.471044</f>
        <v>15.619716228400002</v>
      </c>
      <c r="AD315" s="6">
        <f>'Final (ha)'!AD315*2.471044</f>
        <v>0</v>
      </c>
      <c r="AE315" s="6">
        <f>'Final (ha)'!AE315*2.471044</f>
        <v>0</v>
      </c>
      <c r="AF315" s="6">
        <f>'Final (ha)'!AF315*2.471044</f>
        <v>0</v>
      </c>
      <c r="AG315" s="6">
        <f>'Final (ha)'!AG315*2.471044</f>
        <v>30906.990552260002</v>
      </c>
      <c r="AH315" s="6">
        <f>'Final (ha)'!AH315*2.471044</f>
        <v>9.7475272668000006</v>
      </c>
      <c r="AJ315" s="15">
        <f t="shared" si="12"/>
        <v>38122.599155911208</v>
      </c>
      <c r="AK315" s="15">
        <f t="shared" si="13"/>
        <v>7215.6086036512061</v>
      </c>
      <c r="AL315" s="6" t="str">
        <f t="shared" si="14"/>
        <v>FairfieldRaster 4</v>
      </c>
    </row>
    <row r="316" spans="1:38" x14ac:dyDescent="0.25">
      <c r="A316" s="6">
        <f>'Final (ha)'!A316</f>
        <v>2025</v>
      </c>
      <c r="B316" s="6" t="str">
        <f>'Final (ha)'!B316</f>
        <v>Raster 4</v>
      </c>
      <c r="C316" s="6" t="str">
        <f>'Final (ha)'!C316</f>
        <v>Fairfield</v>
      </c>
      <c r="D316" s="6">
        <f>'Final (ha)'!D316</f>
        <v>0</v>
      </c>
      <c r="E316" s="6">
        <f>'Final (ha)'!E316</f>
        <v>0</v>
      </c>
      <c r="F316" s="6" t="str">
        <f>'Final (ha)'!F316</f>
        <v>Fixed</v>
      </c>
      <c r="G316" s="6" t="str">
        <f>'Final (ha)'!G316</f>
        <v>NYS RIM Max</v>
      </c>
      <c r="H316" s="6" t="str">
        <f>'Final (ha)'!H316</f>
        <v>Protect None</v>
      </c>
      <c r="I316" s="6">
        <f>'Final (ha)'!K316</f>
        <v>1321.1015</v>
      </c>
      <c r="J316" s="6">
        <f>'Final (ha)'!J316*2.471044</f>
        <v>2418.7880912188002</v>
      </c>
      <c r="K316" s="6">
        <f>'Final (ha)'!K316*2.471044</f>
        <v>3264.4999349660002</v>
      </c>
      <c r="L316" s="6">
        <f>'Final (ha)'!L316*2.471044</f>
        <v>90.736735679999995</v>
      </c>
      <c r="M316" s="6">
        <f>'Final (ha)'!M316*2.471044</f>
        <v>0</v>
      </c>
      <c r="N316" s="6">
        <f>'Final (ha)'!N316*2.471044</f>
        <v>7.9938273400000002</v>
      </c>
      <c r="O316" s="6">
        <f>'Final (ha)'!O316*2.471044</f>
        <v>0.90712025239999994</v>
      </c>
      <c r="P316" s="6">
        <f>'Final (ha)'!P316*2.471044</f>
        <v>12.900332306400001</v>
      </c>
      <c r="Q316" s="6">
        <f>'Final (ha)'!Q316*2.471044</f>
        <v>24.368941719200002</v>
      </c>
      <c r="R316" s="6">
        <f>'Final (ha)'!R316*2.471044</f>
        <v>0</v>
      </c>
      <c r="S316" s="6">
        <f>'Final (ha)'!S316*2.471044</f>
        <v>17.996860556400001</v>
      </c>
      <c r="T316" s="6">
        <f>'Final (ha)'!T316*2.471044</f>
        <v>7.8119585016000004</v>
      </c>
      <c r="U316" s="6">
        <f>'Final (ha)'!U316*2.471044</f>
        <v>0</v>
      </c>
      <c r="V316" s="6">
        <f>'Final (ha)'!V316*2.471044</f>
        <v>0</v>
      </c>
      <c r="W316" s="6">
        <f>'Final (ha)'!W316*2.471044</f>
        <v>11.0638524056</v>
      </c>
      <c r="X316" s="6">
        <f>'Final (ha)'!X316*2.471044</f>
        <v>191.07347730000001</v>
      </c>
      <c r="Y316" s="6">
        <f>'Final (ha)'!Y316*2.471044</f>
        <v>0.29652528</v>
      </c>
      <c r="Z316" s="6">
        <f>'Final (ha)'!Z316*2.471044</f>
        <v>1140.3494932356</v>
      </c>
      <c r="AA316" s="6">
        <f>'Final (ha)'!AA316*2.471044</f>
        <v>0</v>
      </c>
      <c r="AB316" s="6">
        <f>'Final (ha)'!AB316*2.471044</f>
        <v>0</v>
      </c>
      <c r="AC316" s="6">
        <f>'Final (ha)'!AC316*2.471044</f>
        <v>15.523592616799998</v>
      </c>
      <c r="AD316" s="6">
        <f>'Final (ha)'!AD316*2.471044</f>
        <v>0</v>
      </c>
      <c r="AE316" s="6">
        <f>'Final (ha)'!AE316*2.471044</f>
        <v>0</v>
      </c>
      <c r="AF316" s="6">
        <f>'Final (ha)'!AF316*2.471044</f>
        <v>0</v>
      </c>
      <c r="AG316" s="6">
        <f>'Final (ha)'!AG316*2.471044</f>
        <v>30906.990552260002</v>
      </c>
      <c r="AH316" s="6">
        <f>'Final (ha)'!AH316*2.471044</f>
        <v>11.298354481200001</v>
      </c>
      <c r="AJ316" s="15">
        <f t="shared" si="12"/>
        <v>38122.599650120006</v>
      </c>
      <c r="AK316" s="15">
        <f t="shared" si="13"/>
        <v>7215.6090978600041</v>
      </c>
      <c r="AL316" s="6" t="str">
        <f t="shared" si="14"/>
        <v>FairfieldRaster 4</v>
      </c>
    </row>
    <row r="317" spans="1:38" x14ac:dyDescent="0.25">
      <c r="A317" s="6">
        <f>'Final (ha)'!A317</f>
        <v>2040</v>
      </c>
      <c r="B317" s="6" t="str">
        <f>'Final (ha)'!B317</f>
        <v>Raster 4</v>
      </c>
      <c r="C317" s="6" t="str">
        <f>'Final (ha)'!C317</f>
        <v>Fairfield</v>
      </c>
      <c r="D317" s="6">
        <f>'Final (ha)'!D317</f>
        <v>0</v>
      </c>
      <c r="E317" s="6">
        <f>'Final (ha)'!E317</f>
        <v>0</v>
      </c>
      <c r="F317" s="6" t="str">
        <f>'Final (ha)'!F317</f>
        <v>Fixed</v>
      </c>
      <c r="G317" s="6" t="str">
        <f>'Final (ha)'!G317</f>
        <v>NYS RIM Max</v>
      </c>
      <c r="H317" s="6" t="str">
        <f>'Final (ha)'!H317</f>
        <v>Protect None</v>
      </c>
      <c r="I317" s="6">
        <f>'Final (ha)'!K317</f>
        <v>1315.0417</v>
      </c>
      <c r="J317" s="6">
        <f>'Final (ha)'!J317*2.471044</f>
        <v>2413.2489989883998</v>
      </c>
      <c r="K317" s="6">
        <f>'Final (ha)'!K317*2.471044</f>
        <v>3249.5259025348</v>
      </c>
      <c r="L317" s="6">
        <f>'Final (ha)'!L317*2.471044</f>
        <v>90.736735679999995</v>
      </c>
      <c r="M317" s="6">
        <f>'Final (ha)'!M317*2.471044</f>
        <v>0</v>
      </c>
      <c r="N317" s="6">
        <f>'Final (ha)'!N317*2.471044</f>
        <v>7.9251323168000001</v>
      </c>
      <c r="O317" s="6">
        <f>'Final (ha)'!O317*2.471044</f>
        <v>0.88488085639999992</v>
      </c>
      <c r="P317" s="6">
        <f>'Final (ha)'!P317*2.471044</f>
        <v>23.596493364800001</v>
      </c>
      <c r="Q317" s="6">
        <f>'Final (ha)'!Q317*2.471044</f>
        <v>22.267813006000001</v>
      </c>
      <c r="R317" s="6">
        <f>'Final (ha)'!R317*2.471044</f>
        <v>0</v>
      </c>
      <c r="S317" s="6">
        <f>'Final (ha)'!S317*2.471044</f>
        <v>17.779902893199999</v>
      </c>
      <c r="T317" s="6">
        <f>'Final (ha)'!T317*2.471044</f>
        <v>14.351082238799998</v>
      </c>
      <c r="U317" s="6">
        <f>'Final (ha)'!U317*2.471044</f>
        <v>0</v>
      </c>
      <c r="V317" s="6">
        <f>'Final (ha)'!V317*2.471044</f>
        <v>0</v>
      </c>
      <c r="W317" s="6">
        <f>'Final (ha)'!W317*2.471044</f>
        <v>10.9427712496</v>
      </c>
      <c r="X317" s="6">
        <f>'Final (ha)'!X317*2.471044</f>
        <v>191.06729969000003</v>
      </c>
      <c r="Y317" s="6">
        <f>'Final (ha)'!Y317*2.471044</f>
        <v>0.19768352</v>
      </c>
      <c r="Z317" s="6">
        <f>'Final (ha)'!Z317*2.471044</f>
        <v>1140.9371074987998</v>
      </c>
      <c r="AA317" s="6">
        <f>'Final (ha)'!AA317*2.471044</f>
        <v>0</v>
      </c>
      <c r="AB317" s="6">
        <f>'Final (ha)'!AB317*2.471044</f>
        <v>0</v>
      </c>
      <c r="AC317" s="6">
        <f>'Final (ha)'!AC317*2.471044</f>
        <v>15.3100944152</v>
      </c>
      <c r="AD317" s="6">
        <f>'Final (ha)'!AD317*2.471044</f>
        <v>0</v>
      </c>
      <c r="AE317" s="6">
        <f>'Final (ha)'!AE317*2.471044</f>
        <v>0</v>
      </c>
      <c r="AF317" s="6">
        <f>'Final (ha)'!AF317*2.471044</f>
        <v>0</v>
      </c>
      <c r="AG317" s="6">
        <f>'Final (ha)'!AG317*2.471044</f>
        <v>30906.990552260002</v>
      </c>
      <c r="AH317" s="6">
        <f>'Final (ha)'!AH317*2.471044</f>
        <v>16.837446711600002</v>
      </c>
      <c r="AJ317" s="15">
        <f t="shared" si="12"/>
        <v>38122.599897224405</v>
      </c>
      <c r="AK317" s="15">
        <f t="shared" si="13"/>
        <v>7215.6093449644031</v>
      </c>
      <c r="AL317" s="6" t="str">
        <f t="shared" si="14"/>
        <v>FairfieldRaster 4</v>
      </c>
    </row>
    <row r="318" spans="1:38" x14ac:dyDescent="0.25">
      <c r="A318" s="6">
        <f>'Final (ha)'!A318</f>
        <v>2055</v>
      </c>
      <c r="B318" s="6" t="str">
        <f>'Final (ha)'!B318</f>
        <v>Raster 4</v>
      </c>
      <c r="C318" s="6" t="str">
        <f>'Final (ha)'!C318</f>
        <v>Fairfield</v>
      </c>
      <c r="D318" s="6">
        <f>'Final (ha)'!D318</f>
        <v>0</v>
      </c>
      <c r="E318" s="6">
        <f>'Final (ha)'!E318</f>
        <v>0</v>
      </c>
      <c r="F318" s="6" t="str">
        <f>'Final (ha)'!F318</f>
        <v>Fixed</v>
      </c>
      <c r="G318" s="6" t="str">
        <f>'Final (ha)'!G318</f>
        <v>NYS RIM Max</v>
      </c>
      <c r="H318" s="6" t="str">
        <f>'Final (ha)'!H318</f>
        <v>Protect None</v>
      </c>
      <c r="I318" s="6">
        <f>'Final (ha)'!K318</f>
        <v>1310.8109999999999</v>
      </c>
      <c r="J318" s="6">
        <f>'Final (ha)'!J318*2.471044</f>
        <v>2405.4481601848001</v>
      </c>
      <c r="K318" s="6">
        <f>'Final (ha)'!K318*2.471044</f>
        <v>3239.0716566839997</v>
      </c>
      <c r="L318" s="6">
        <f>'Final (ha)'!L318*2.471044</f>
        <v>90.736735679999995</v>
      </c>
      <c r="M318" s="6">
        <f>'Final (ha)'!M318*2.471044</f>
        <v>0</v>
      </c>
      <c r="N318" s="6">
        <f>'Final (ha)'!N318*2.471044</f>
        <v>7.8356805239999998</v>
      </c>
      <c r="O318" s="6">
        <f>'Final (ha)'!O318*2.471044</f>
        <v>0.85745226799999996</v>
      </c>
      <c r="P318" s="6">
        <f>'Final (ha)'!P318*2.471044</f>
        <v>23.745497318000002</v>
      </c>
      <c r="Q318" s="6">
        <f>'Final (ha)'!Q318*2.471044</f>
        <v>30.753872310800002</v>
      </c>
      <c r="R318" s="6">
        <f>'Final (ha)'!R318*2.471044</f>
        <v>0</v>
      </c>
      <c r="S318" s="6">
        <f>'Final (ha)'!S318*2.471044</f>
        <v>17.127300172799998</v>
      </c>
      <c r="T318" s="6">
        <f>'Final (ha)'!T318*2.471044</f>
        <v>15.063978432799999</v>
      </c>
      <c r="U318" s="6">
        <f>'Final (ha)'!U318*2.471044</f>
        <v>0</v>
      </c>
      <c r="V318" s="6">
        <f>'Final (ha)'!V318*2.471044</f>
        <v>0</v>
      </c>
      <c r="W318" s="6">
        <f>'Final (ha)'!W318*2.471044</f>
        <v>10.544438956800001</v>
      </c>
      <c r="X318" s="6">
        <f>'Final (ha)'!X318*2.471044</f>
        <v>191.02405642000002</v>
      </c>
      <c r="Y318" s="6">
        <f>'Final (ha)'!Y318*2.471044</f>
        <v>9.8841760000000001E-2</v>
      </c>
      <c r="Z318" s="6">
        <f>'Final (ha)'!Z318*2.471044</f>
        <v>1143.749896884</v>
      </c>
      <c r="AA318" s="6">
        <f>'Final (ha)'!AA318*2.471044</f>
        <v>0</v>
      </c>
      <c r="AB318" s="6">
        <f>'Final (ha)'!AB318*2.471044</f>
        <v>0</v>
      </c>
      <c r="AC318" s="6">
        <f>'Final (ha)'!AC318*2.471044</f>
        <v>14.913491853200002</v>
      </c>
      <c r="AD318" s="6">
        <f>'Final (ha)'!AD318*2.471044</f>
        <v>0</v>
      </c>
      <c r="AE318" s="6">
        <f>'Final (ha)'!AE318*2.471044</f>
        <v>0</v>
      </c>
      <c r="AF318" s="6">
        <f>'Final (ha)'!AF318*2.471044</f>
        <v>0</v>
      </c>
      <c r="AG318" s="6">
        <f>'Final (ha)'!AG318*2.471044</f>
        <v>30906.990552260002</v>
      </c>
      <c r="AH318" s="6">
        <f>'Final (ha)'!AH318*2.471044</f>
        <v>24.638285515200003</v>
      </c>
      <c r="AJ318" s="15">
        <f t="shared" si="12"/>
        <v>38122.599897224398</v>
      </c>
      <c r="AK318" s="15">
        <f t="shared" si="13"/>
        <v>7215.6093449643959</v>
      </c>
      <c r="AL318" s="6" t="str">
        <f t="shared" si="14"/>
        <v>FairfieldRaster 4</v>
      </c>
    </row>
    <row r="319" spans="1:38" x14ac:dyDescent="0.25">
      <c r="A319" s="6">
        <f>'Final (ha)'!A319</f>
        <v>2070</v>
      </c>
      <c r="B319" s="6" t="str">
        <f>'Final (ha)'!B319</f>
        <v>Raster 4</v>
      </c>
      <c r="C319" s="6" t="str">
        <f>'Final (ha)'!C319</f>
        <v>Fairfield</v>
      </c>
      <c r="D319" s="6">
        <f>'Final (ha)'!D319</f>
        <v>0</v>
      </c>
      <c r="E319" s="6">
        <f>'Final (ha)'!E319</f>
        <v>0</v>
      </c>
      <c r="F319" s="6" t="str">
        <f>'Final (ha)'!F319</f>
        <v>Fixed</v>
      </c>
      <c r="G319" s="6" t="str">
        <f>'Final (ha)'!G319</f>
        <v>NYS RIM Max</v>
      </c>
      <c r="H319" s="6" t="str">
        <f>'Final (ha)'!H319</f>
        <v>Protect None</v>
      </c>
      <c r="I319" s="6">
        <f>'Final (ha)'!K319</f>
        <v>1304.5838000000001</v>
      </c>
      <c r="J319" s="6">
        <f>'Final (ha)'!J319*2.471044</f>
        <v>2390.2329538591998</v>
      </c>
      <c r="K319" s="6">
        <f>'Final (ha)'!K319*2.471044</f>
        <v>3223.6839714872003</v>
      </c>
      <c r="L319" s="6">
        <f>'Final (ha)'!L319*2.471044</f>
        <v>90.435762520799997</v>
      </c>
      <c r="M319" s="6">
        <f>'Final (ha)'!M319*2.471044</f>
        <v>0</v>
      </c>
      <c r="N319" s="6">
        <f>'Final (ha)'!N319*2.471044</f>
        <v>7.1371163852000006</v>
      </c>
      <c r="O319" s="6">
        <f>'Final (ha)'!O319*2.471044</f>
        <v>0.76083444760000007</v>
      </c>
      <c r="P319" s="6">
        <f>'Final (ha)'!P319*2.471044</f>
        <v>24.937281839199997</v>
      </c>
      <c r="Q319" s="6">
        <f>'Final (ha)'!Q319*2.471044</f>
        <v>42.921787175600002</v>
      </c>
      <c r="R319" s="6">
        <f>'Final (ha)'!R319*2.471044</f>
        <v>0</v>
      </c>
      <c r="S319" s="6">
        <f>'Final (ha)'!S319*2.471044</f>
        <v>15.275994008000001</v>
      </c>
      <c r="T319" s="6">
        <f>'Final (ha)'!T319*2.471044</f>
        <v>15.6599942456</v>
      </c>
      <c r="U319" s="6">
        <f>'Final (ha)'!U319*2.471044</f>
        <v>0</v>
      </c>
      <c r="V319" s="6">
        <f>'Final (ha)'!V319*2.471044</f>
        <v>0</v>
      </c>
      <c r="W319" s="6">
        <f>'Final (ha)'!W319*2.471044</f>
        <v>9.7497512064000009</v>
      </c>
      <c r="X319" s="6">
        <f>'Final (ha)'!X319*2.471044</f>
        <v>191.0117012</v>
      </c>
      <c r="Y319" s="6">
        <f>'Final (ha)'!Y319*2.471044</f>
        <v>4.3243270000000007E-2</v>
      </c>
      <c r="Z319" s="6">
        <f>'Final (ha)'!Z319*2.471044</f>
        <v>1151.0545500523999</v>
      </c>
      <c r="AA319" s="6">
        <f>'Final (ha)'!AA319*2.471044</f>
        <v>0</v>
      </c>
      <c r="AB319" s="6">
        <f>'Final (ha)'!AB319*2.471044</f>
        <v>0</v>
      </c>
      <c r="AC319" s="6">
        <f>'Final (ha)'!AC319*2.471044</f>
        <v>12.850664322</v>
      </c>
      <c r="AD319" s="6">
        <f>'Final (ha)'!AD319*2.471044</f>
        <v>0</v>
      </c>
      <c r="AE319" s="6">
        <f>'Final (ha)'!AE319*2.471044</f>
        <v>0</v>
      </c>
      <c r="AF319" s="6">
        <f>'Final (ha)'!AF319*2.471044</f>
        <v>0</v>
      </c>
      <c r="AG319" s="6">
        <f>'Final (ha)'!AG319*2.471044</f>
        <v>30906.990552260002</v>
      </c>
      <c r="AH319" s="6">
        <f>'Final (ha)'!AH319*2.471044</f>
        <v>39.853491840799997</v>
      </c>
      <c r="AJ319" s="15">
        <f t="shared" si="12"/>
        <v>38122.599650119999</v>
      </c>
      <c r="AK319" s="15">
        <f t="shared" si="13"/>
        <v>7215.6090978599968</v>
      </c>
      <c r="AL319" s="6" t="str">
        <f t="shared" si="14"/>
        <v>FairfieldRaster 4</v>
      </c>
    </row>
    <row r="320" spans="1:38" x14ac:dyDescent="0.25">
      <c r="A320" s="6">
        <f>'Final (ha)'!A320</f>
        <v>2085</v>
      </c>
      <c r="B320" s="6" t="str">
        <f>'Final (ha)'!B320</f>
        <v>Raster 4</v>
      </c>
      <c r="C320" s="6" t="str">
        <f>'Final (ha)'!C320</f>
        <v>Fairfield</v>
      </c>
      <c r="D320" s="6">
        <f>'Final (ha)'!D320</f>
        <v>0</v>
      </c>
      <c r="E320" s="6">
        <f>'Final (ha)'!E320</f>
        <v>0</v>
      </c>
      <c r="F320" s="6" t="str">
        <f>'Final (ha)'!F320</f>
        <v>Fixed</v>
      </c>
      <c r="G320" s="6" t="str">
        <f>'Final (ha)'!G320</f>
        <v>NYS RIM Max</v>
      </c>
      <c r="H320" s="6" t="str">
        <f>'Final (ha)'!H320</f>
        <v>Protect None</v>
      </c>
      <c r="I320" s="6">
        <f>'Final (ha)'!K320</f>
        <v>1289.434</v>
      </c>
      <c r="J320" s="6">
        <f>'Final (ha)'!J320*2.471044</f>
        <v>2343.4380523180002</v>
      </c>
      <c r="K320" s="6">
        <f>'Final (ha)'!K320*2.471044</f>
        <v>3186.2481490959999</v>
      </c>
      <c r="L320" s="6">
        <f>'Final (ha)'!L320*2.471044</f>
        <v>90.018156084799998</v>
      </c>
      <c r="M320" s="6">
        <f>'Final (ha)'!M320*2.471044</f>
        <v>0</v>
      </c>
      <c r="N320" s="6">
        <f>'Final (ha)'!N320*2.471044</f>
        <v>6.8838343752000002</v>
      </c>
      <c r="O320" s="6">
        <f>'Final (ha)'!O320*2.471044</f>
        <v>0.56191540559999997</v>
      </c>
      <c r="P320" s="6">
        <f>'Final (ha)'!P320*2.471044</f>
        <v>47.060538771199994</v>
      </c>
      <c r="Q320" s="6">
        <f>'Final (ha)'!Q320*2.471044</f>
        <v>62.960965598000001</v>
      </c>
      <c r="R320" s="6">
        <f>'Final (ha)'!R320*2.471044</f>
        <v>0</v>
      </c>
      <c r="S320" s="6">
        <f>'Final (ha)'!S320*2.471044</f>
        <v>13.301876956399999</v>
      </c>
      <c r="T320" s="6">
        <f>'Final (ha)'!T320*2.471044</f>
        <v>13.231699306800001</v>
      </c>
      <c r="U320" s="6">
        <f>'Final (ha)'!U320*2.471044</f>
        <v>0</v>
      </c>
      <c r="V320" s="6">
        <f>'Final (ha)'!V320*2.471044</f>
        <v>0</v>
      </c>
      <c r="W320" s="6">
        <f>'Final (ha)'!W320*2.471044</f>
        <v>8.6933798963999998</v>
      </c>
      <c r="X320" s="6">
        <f>'Final (ha)'!X320*2.471044</f>
        <v>189.93061944999999</v>
      </c>
      <c r="Y320" s="6">
        <f>'Final (ha)'!Y320*2.471044</f>
        <v>4.3243270000000007E-2</v>
      </c>
      <c r="Z320" s="6">
        <f>'Final (ha)'!Z320*2.471044</f>
        <v>1160.8099846600001</v>
      </c>
      <c r="AA320" s="6">
        <f>'Final (ha)'!AA320*2.471044</f>
        <v>0</v>
      </c>
      <c r="AB320" s="6">
        <f>'Final (ha)'!AB320*2.471044</f>
        <v>0</v>
      </c>
      <c r="AC320" s="6">
        <f>'Final (ha)'!AC320*2.471044</f>
        <v>5.7785363939999996</v>
      </c>
      <c r="AD320" s="6">
        <f>'Final (ha)'!AD320*2.471044</f>
        <v>0</v>
      </c>
      <c r="AE320" s="6">
        <f>'Final (ha)'!AE320*2.471044</f>
        <v>0</v>
      </c>
      <c r="AF320" s="6">
        <f>'Final (ha)'!AF320*2.471044</f>
        <v>0</v>
      </c>
      <c r="AG320" s="6">
        <f>'Final (ha)'!AG320*2.471044</f>
        <v>30906.990552260002</v>
      </c>
      <c r="AH320" s="6">
        <f>'Final (ha)'!AH320*2.471044</f>
        <v>86.648393381999995</v>
      </c>
      <c r="AJ320" s="15">
        <f t="shared" si="12"/>
        <v>38122.599897224398</v>
      </c>
      <c r="AK320" s="15">
        <f t="shared" si="13"/>
        <v>7215.6093449643959</v>
      </c>
      <c r="AL320" s="6" t="str">
        <f t="shared" si="14"/>
        <v>FairfieldRaster 4</v>
      </c>
    </row>
    <row r="321" spans="1:38" x14ac:dyDescent="0.25">
      <c r="A321" s="6">
        <f>'Final (ha)'!A321</f>
        <v>2100</v>
      </c>
      <c r="B321" s="6" t="str">
        <f>'Final (ha)'!B321</f>
        <v>Raster 4</v>
      </c>
      <c r="C321" s="6" t="str">
        <f>'Final (ha)'!C321</f>
        <v>Fairfield</v>
      </c>
      <c r="D321" s="6">
        <f>'Final (ha)'!D321</f>
        <v>0</v>
      </c>
      <c r="E321" s="6">
        <f>'Final (ha)'!E321</f>
        <v>0</v>
      </c>
      <c r="F321" s="6" t="str">
        <f>'Final (ha)'!F321</f>
        <v>Fixed</v>
      </c>
      <c r="G321" s="6" t="str">
        <f>'Final (ha)'!G321</f>
        <v>NYS RIM Max</v>
      </c>
      <c r="H321" s="6" t="str">
        <f>'Final (ha)'!H321</f>
        <v>Protect None</v>
      </c>
      <c r="I321" s="6">
        <f>'Final (ha)'!K321</f>
        <v>1268.8916999999999</v>
      </c>
      <c r="J321" s="6">
        <f>'Final (ha)'!J321*2.471044</f>
        <v>2301.159725</v>
      </c>
      <c r="K321" s="6">
        <f>'Final (ha)'!K321*2.471044</f>
        <v>3135.4872219347999</v>
      </c>
      <c r="L321" s="6">
        <f>'Final (ha)'!L321*2.471044</f>
        <v>86.900934078800006</v>
      </c>
      <c r="M321" s="6">
        <f>'Final (ha)'!M321*2.471044</f>
        <v>0</v>
      </c>
      <c r="N321" s="6">
        <f>'Final (ha)'!N321*2.471044</f>
        <v>6.8321895555999994</v>
      </c>
      <c r="O321" s="6">
        <f>'Final (ha)'!O321*2.471044</f>
        <v>0.41365276559999997</v>
      </c>
      <c r="P321" s="6">
        <f>'Final (ha)'!P321*2.471044</f>
        <v>67.438744430399993</v>
      </c>
      <c r="Q321" s="6">
        <f>'Final (ha)'!Q321*2.471044</f>
        <v>96.312152257200012</v>
      </c>
      <c r="R321" s="6">
        <f>'Final (ha)'!R321*2.471044</f>
        <v>0</v>
      </c>
      <c r="S321" s="6">
        <f>'Final (ha)'!S321*2.471044</f>
        <v>11.5407638976</v>
      </c>
      <c r="T321" s="6">
        <f>'Final (ha)'!T321*2.471044</f>
        <v>11.1646710008</v>
      </c>
      <c r="U321" s="6">
        <f>'Final (ha)'!U321*2.471044</f>
        <v>0</v>
      </c>
      <c r="V321" s="6">
        <f>'Final (ha)'!V321*2.471044</f>
        <v>0</v>
      </c>
      <c r="W321" s="6">
        <f>'Final (ha)'!W321*2.471044</f>
        <v>7.8240666172000006</v>
      </c>
      <c r="X321" s="6">
        <f>'Final (ha)'!X321*2.471044</f>
        <v>189.72675832000002</v>
      </c>
      <c r="Y321" s="6">
        <f>'Final (ha)'!Y321*2.471044</f>
        <v>4.3243270000000007E-2</v>
      </c>
      <c r="Z321" s="6">
        <f>'Final (ha)'!Z321*2.471044</f>
        <v>1168.62466131</v>
      </c>
      <c r="AA321" s="6">
        <f>'Final (ha)'!AA321*2.471044</f>
        <v>0</v>
      </c>
      <c r="AB321" s="6">
        <f>'Final (ha)'!AB321*2.471044</f>
        <v>0</v>
      </c>
      <c r="AC321" s="6">
        <f>'Final (ha)'!AC321*2.471044</f>
        <v>3.2133456175999999</v>
      </c>
      <c r="AD321" s="6">
        <f>'Final (ha)'!AD321*2.471044</f>
        <v>0</v>
      </c>
      <c r="AE321" s="6">
        <f>'Final (ha)'!AE321*2.471044</f>
        <v>0</v>
      </c>
      <c r="AF321" s="6">
        <f>'Final (ha)'!AF321*2.471044</f>
        <v>0</v>
      </c>
      <c r="AG321" s="6">
        <f>'Final (ha)'!AG321*2.471044</f>
        <v>30906.990552260002</v>
      </c>
      <c r="AH321" s="6">
        <f>'Final (ha)'!AH321*2.471044</f>
        <v>128.9267207</v>
      </c>
      <c r="AJ321" s="15">
        <f t="shared" si="12"/>
        <v>38122.5994030156</v>
      </c>
      <c r="AK321" s="15">
        <f t="shared" si="13"/>
        <v>7215.6088507555978</v>
      </c>
      <c r="AL321" s="6" t="str">
        <f t="shared" si="14"/>
        <v>FairfieldRaster 4</v>
      </c>
    </row>
    <row r="322" spans="1:38" x14ac:dyDescent="0.25">
      <c r="A322" s="6">
        <f>'Final (ha)'!A322</f>
        <v>0</v>
      </c>
      <c r="B322" s="6" t="str">
        <f>'Final (ha)'!B322</f>
        <v>ALL</v>
      </c>
      <c r="C322" s="6" t="str">
        <f>'Final (ha)'!C322</f>
        <v>New Haven/Middlesex</v>
      </c>
      <c r="D322" s="6">
        <f>'Final (ha)'!D322</f>
        <v>0</v>
      </c>
      <c r="E322" s="6">
        <f>'Final (ha)'!E322</f>
        <v>0</v>
      </c>
      <c r="F322" s="6" t="str">
        <f>'Final (ha)'!F322</f>
        <v>Fixed</v>
      </c>
      <c r="G322" s="6" t="str">
        <f>'Final (ha)'!G322</f>
        <v>NYS GCM Max</v>
      </c>
      <c r="H322" s="6" t="str">
        <f>'Final (ha)'!H322</f>
        <v>Protect None</v>
      </c>
      <c r="I322" s="6">
        <f>'Final (ha)'!K322</f>
        <v>23817.61</v>
      </c>
      <c r="J322" s="6">
        <f>'Final (ha)'!J322*2.471044</f>
        <v>30074.359921239997</v>
      </c>
      <c r="K322" s="6">
        <f>'Final (ha)'!K322*2.471044</f>
        <v>58854.362284840005</v>
      </c>
      <c r="L322" s="6">
        <f>'Final (ha)'!L322*2.471044</f>
        <v>3352.0700277599999</v>
      </c>
      <c r="M322" s="6">
        <f>'Final (ha)'!M322*2.471044</f>
        <v>0</v>
      </c>
      <c r="N322" s="6">
        <f>'Final (ha)'!N322*2.471044</f>
        <v>387.74386926</v>
      </c>
      <c r="O322" s="6">
        <f>'Final (ha)'!O322*2.471044</f>
        <v>716.10237359000007</v>
      </c>
      <c r="P322" s="6">
        <f>'Final (ha)'!P322*2.471044</f>
        <v>60.954477869999998</v>
      </c>
      <c r="Q322" s="6">
        <f>'Final (ha)'!Q322*2.471044</f>
        <v>772.48542006000002</v>
      </c>
      <c r="R322" s="6">
        <f>'Final (ha)'!R322*2.471044</f>
        <v>0</v>
      </c>
      <c r="S322" s="6">
        <f>'Final (ha)'!S322*2.471044</f>
        <v>1326.7467668700001</v>
      </c>
      <c r="T322" s="6">
        <f>'Final (ha)'!T322*2.471044</f>
        <v>75.793097090000003</v>
      </c>
      <c r="U322" s="6">
        <f>'Final (ha)'!U322*2.471044</f>
        <v>0</v>
      </c>
      <c r="V322" s="6">
        <f>'Final (ha)'!V322*2.471044</f>
        <v>0</v>
      </c>
      <c r="W322" s="6">
        <f>'Final (ha)'!W322*2.471044</f>
        <v>48.710454849999998</v>
      </c>
      <c r="X322" s="6">
        <f>'Final (ha)'!X322*2.471044</f>
        <v>1059.41069412</v>
      </c>
      <c r="Y322" s="6">
        <f>'Final (ha)'!Y322*2.471044</f>
        <v>774.07306583000002</v>
      </c>
      <c r="Z322" s="6">
        <f>'Final (ha)'!Z322*2.471044</f>
        <v>185016.89285750999</v>
      </c>
      <c r="AA322" s="6">
        <f>'Final (ha)'!AA322*2.471044</f>
        <v>0</v>
      </c>
      <c r="AB322" s="6">
        <f>'Final (ha)'!AB322*2.471044</f>
        <v>0</v>
      </c>
      <c r="AC322" s="6">
        <f>'Final (ha)'!AC322*2.471044</f>
        <v>8546.1242068299998</v>
      </c>
      <c r="AD322" s="6">
        <f>'Final (ha)'!AD322*2.471044</f>
        <v>0</v>
      </c>
      <c r="AE322" s="6">
        <f>'Final (ha)'!AE322*2.471044</f>
        <v>0.98223999000000006</v>
      </c>
      <c r="AF322" s="6">
        <f>'Final (ha)'!AF322*2.471044</f>
        <v>461.28831631000003</v>
      </c>
      <c r="AG322" s="6">
        <f>'Final (ha)'!AG322*2.471044</f>
        <v>237508.29830952</v>
      </c>
      <c r="AH322" s="6">
        <f>'Final (ha)'!AH322*2.471044</f>
        <v>0</v>
      </c>
      <c r="AJ322" s="15">
        <f t="shared" si="12"/>
        <v>529036.39838353987</v>
      </c>
      <c r="AK322" s="15">
        <f t="shared" si="13"/>
        <v>291528.10007401987</v>
      </c>
      <c r="AL322" s="6" t="str">
        <f t="shared" si="14"/>
        <v>New Haven/MiddlesexALL</v>
      </c>
    </row>
    <row r="323" spans="1:38" x14ac:dyDescent="0.25">
      <c r="A323" s="6">
        <f>'Final (ha)'!A323</f>
        <v>2010</v>
      </c>
      <c r="B323" s="6" t="str">
        <f>'Final (ha)'!B323</f>
        <v>ALL</v>
      </c>
      <c r="C323" s="6" t="str">
        <f>'Final (ha)'!C323</f>
        <v>New Haven/Middlesex</v>
      </c>
      <c r="D323" s="6">
        <f>'Final (ha)'!D323</f>
        <v>0</v>
      </c>
      <c r="E323" s="6">
        <f>'Final (ha)'!E323</f>
        <v>0</v>
      </c>
      <c r="F323" s="6" t="str">
        <f>'Final (ha)'!F323</f>
        <v>Fixed</v>
      </c>
      <c r="G323" s="6" t="str">
        <f>'Final (ha)'!G323</f>
        <v>NYS GCM Max</v>
      </c>
      <c r="H323" s="6" t="str">
        <f>'Final (ha)'!H323</f>
        <v>Protect None</v>
      </c>
      <c r="I323" s="6">
        <f>'Final (ha)'!K323</f>
        <v>23546.764599999999</v>
      </c>
      <c r="J323" s="6">
        <f>'Final (ha)'!J323*2.471044</f>
        <v>29952.897483150802</v>
      </c>
      <c r="K323" s="6">
        <f>'Final (ha)'!K323*2.471044</f>
        <v>58185.091384242398</v>
      </c>
      <c r="L323" s="6">
        <f>'Final (ha)'!L323*2.471044</f>
        <v>3310.2545269831999</v>
      </c>
      <c r="M323" s="6">
        <f>'Final (ha)'!M323*2.471044</f>
        <v>0</v>
      </c>
      <c r="N323" s="6">
        <f>'Final (ha)'!N323*2.471044</f>
        <v>367.43831229439996</v>
      </c>
      <c r="O323" s="6">
        <f>'Final (ha)'!O323*2.471044</f>
        <v>678.05274386919996</v>
      </c>
      <c r="P323" s="6">
        <f>'Final (ha)'!P323*2.471044</f>
        <v>764.50790161039993</v>
      </c>
      <c r="Q323" s="6">
        <f>'Final (ha)'!Q323*2.471044</f>
        <v>1525.3932527167999</v>
      </c>
      <c r="R323" s="6">
        <f>'Final (ha)'!R323*2.471044</f>
        <v>0</v>
      </c>
      <c r="S323" s="6">
        <f>'Final (ha)'!S323*2.471044</f>
        <v>1296.3020221636</v>
      </c>
      <c r="T323" s="6">
        <f>'Final (ha)'!T323*2.471044</f>
        <v>135.79251645400001</v>
      </c>
      <c r="U323" s="6">
        <f>'Final (ha)'!U323*2.471044</f>
        <v>0</v>
      </c>
      <c r="V323" s="6">
        <f>'Final (ha)'!V323*2.471044</f>
        <v>0</v>
      </c>
      <c r="W323" s="6">
        <f>'Final (ha)'!W323*2.471044</f>
        <v>45.907055432</v>
      </c>
      <c r="X323" s="6">
        <f>'Final (ha)'!X323*2.471044</f>
        <v>1053.26397217</v>
      </c>
      <c r="Y323" s="6">
        <f>'Final (ha)'!Y323*2.471044</f>
        <v>703.40738504000012</v>
      </c>
      <c r="Z323" s="6">
        <f>'Final (ha)'!Z323*2.471044</f>
        <v>185136.25070742442</v>
      </c>
      <c r="AA323" s="6">
        <f>'Final (ha)'!AA323*2.471044</f>
        <v>0</v>
      </c>
      <c r="AB323" s="6">
        <f>'Final (ha)'!AB323*2.471044</f>
        <v>0</v>
      </c>
      <c r="AC323" s="6">
        <f>'Final (ha)'!AC323*2.471044</f>
        <v>7814.9333914715999</v>
      </c>
      <c r="AD323" s="6">
        <f>'Final (ha)'!AD323*2.471044</f>
        <v>0</v>
      </c>
      <c r="AE323" s="6">
        <f>'Final (ha)'!AE323*2.471044</f>
        <v>0.98223999000000006</v>
      </c>
      <c r="AF323" s="6">
        <f>'Final (ha)'!AF323*2.471044</f>
        <v>436.16298802240004</v>
      </c>
      <c r="AG323" s="6">
        <f>'Final (ha)'!AG323*2.471044</f>
        <v>237508.29830952</v>
      </c>
      <c r="AH323" s="6">
        <f>'Final (ha)'!AH323*2.471044</f>
        <v>121.46243808919999</v>
      </c>
      <c r="AJ323" s="15">
        <f t="shared" ref="AJ323:AJ386" si="15">SUM(J323:AH323)</f>
        <v>529036.39863064431</v>
      </c>
      <c r="AK323" s="15">
        <f t="shared" ref="AK323:AK386" si="16">AJ323-AG323</f>
        <v>291528.10032112431</v>
      </c>
      <c r="AL323" s="6" t="str">
        <f t="shared" ref="AL323:AL386" si="17">C323&amp;B323</f>
        <v>New Haven/MiddlesexALL</v>
      </c>
    </row>
    <row r="324" spans="1:38" x14ac:dyDescent="0.25">
      <c r="A324" s="6">
        <f>'Final (ha)'!A324</f>
        <v>2025</v>
      </c>
      <c r="B324" s="6" t="str">
        <f>'Final (ha)'!B324</f>
        <v>ALL</v>
      </c>
      <c r="C324" s="6" t="str">
        <f>'Final (ha)'!C324</f>
        <v>New Haven/Middlesex</v>
      </c>
      <c r="D324" s="6">
        <f>'Final (ha)'!D324</f>
        <v>0</v>
      </c>
      <c r="E324" s="6">
        <f>'Final (ha)'!E324</f>
        <v>0</v>
      </c>
      <c r="F324" s="6" t="str">
        <f>'Final (ha)'!F324</f>
        <v>Fixed</v>
      </c>
      <c r="G324" s="6" t="str">
        <f>'Final (ha)'!G324</f>
        <v>NYS GCM Max</v>
      </c>
      <c r="H324" s="6" t="str">
        <f>'Final (ha)'!H324</f>
        <v>Protect None</v>
      </c>
      <c r="I324" s="6">
        <f>'Final (ha)'!K324</f>
        <v>23497.813999999998</v>
      </c>
      <c r="J324" s="6">
        <f>'Final (ha)'!J324*2.471044</f>
        <v>29923.435472643199</v>
      </c>
      <c r="K324" s="6">
        <f>'Final (ha)'!K324*2.471044</f>
        <v>58064.132297815995</v>
      </c>
      <c r="L324" s="6">
        <f>'Final (ha)'!L324*2.471044</f>
        <v>3299.8600803971999</v>
      </c>
      <c r="M324" s="6">
        <f>'Final (ha)'!M324*2.471044</f>
        <v>0</v>
      </c>
      <c r="N324" s="6">
        <f>'Final (ha)'!N324*2.471044</f>
        <v>361.40081048920001</v>
      </c>
      <c r="O324" s="6">
        <f>'Final (ha)'!O324*2.471044</f>
        <v>676.35315980600001</v>
      </c>
      <c r="P324" s="6">
        <f>'Final (ha)'!P324*2.471044</f>
        <v>388.16691199279995</v>
      </c>
      <c r="Q324" s="6">
        <f>'Final (ha)'!Q324*2.471044</f>
        <v>2084.1978610251999</v>
      </c>
      <c r="R324" s="6">
        <f>'Final (ha)'!R324*2.471044</f>
        <v>0</v>
      </c>
      <c r="S324" s="6">
        <f>'Final (ha)'!S324*2.471044</f>
        <v>1247.983474892</v>
      </c>
      <c r="T324" s="6">
        <f>'Final (ha)'!T324*2.471044</f>
        <v>222.07791347240001</v>
      </c>
      <c r="U324" s="6">
        <f>'Final (ha)'!U324*2.471044</f>
        <v>0</v>
      </c>
      <c r="V324" s="6">
        <f>'Final (ha)'!V324*2.471044</f>
        <v>0</v>
      </c>
      <c r="W324" s="6">
        <f>'Final (ha)'!W324*2.471044</f>
        <v>44.8585914628</v>
      </c>
      <c r="X324" s="6">
        <f>'Final (ha)'!X324*2.471044</f>
        <v>1030.8296107983999</v>
      </c>
      <c r="Y324" s="6">
        <f>'Final (ha)'!Y324*2.471044</f>
        <v>260.04649295000002</v>
      </c>
      <c r="Z324" s="6">
        <f>'Final (ha)'!Z324*2.471044</f>
        <v>185665.1309728928</v>
      </c>
      <c r="AA324" s="6">
        <f>'Final (ha)'!AA324*2.471044</f>
        <v>0</v>
      </c>
      <c r="AB324" s="6">
        <f>'Final (ha)'!AB324*2.471044</f>
        <v>0</v>
      </c>
      <c r="AC324" s="6">
        <f>'Final (ha)'!AC324*2.471044</f>
        <v>7681.2365674340008</v>
      </c>
      <c r="AD324" s="6">
        <f>'Final (ha)'!AD324*2.471044</f>
        <v>0</v>
      </c>
      <c r="AE324" s="6">
        <f>'Final (ha)'!AE324*2.471044</f>
        <v>0.98223999000000006</v>
      </c>
      <c r="AF324" s="6">
        <f>'Final (ha)'!AF324*2.471044</f>
        <v>426.48341446559999</v>
      </c>
      <c r="AG324" s="6">
        <f>'Final (ha)'!AG324*2.471044</f>
        <v>237508.29830952</v>
      </c>
      <c r="AH324" s="6">
        <f>'Final (ha)'!AH324*2.471044</f>
        <v>150.9244485968</v>
      </c>
      <c r="AJ324" s="15">
        <f t="shared" si="15"/>
        <v>529036.39863064443</v>
      </c>
      <c r="AK324" s="15">
        <f t="shared" si="16"/>
        <v>291528.10032112442</v>
      </c>
      <c r="AL324" s="6" t="str">
        <f t="shared" si="17"/>
        <v>New Haven/MiddlesexALL</v>
      </c>
    </row>
    <row r="325" spans="1:38" x14ac:dyDescent="0.25">
      <c r="A325" s="6">
        <f>'Final (ha)'!A325</f>
        <v>2040</v>
      </c>
      <c r="B325" s="6" t="str">
        <f>'Final (ha)'!B325</f>
        <v>ALL</v>
      </c>
      <c r="C325" s="6" t="str">
        <f>'Final (ha)'!C325</f>
        <v>New Haven/Middlesex</v>
      </c>
      <c r="D325" s="6">
        <f>'Final (ha)'!D325</f>
        <v>0</v>
      </c>
      <c r="E325" s="6">
        <f>'Final (ha)'!E325</f>
        <v>0</v>
      </c>
      <c r="F325" s="6" t="str">
        <f>'Final (ha)'!F325</f>
        <v>Fixed</v>
      </c>
      <c r="G325" s="6" t="str">
        <f>'Final (ha)'!G325</f>
        <v>NYS GCM Max</v>
      </c>
      <c r="H325" s="6" t="str">
        <f>'Final (ha)'!H325</f>
        <v>Protect None</v>
      </c>
      <c r="I325" s="6">
        <f>'Final (ha)'!K325</f>
        <v>23436.4817</v>
      </c>
      <c r="J325" s="6">
        <f>'Final (ha)'!J325*2.471044</f>
        <v>29883.036868495998</v>
      </c>
      <c r="K325" s="6">
        <f>'Final (ha)'!K325*2.471044</f>
        <v>57912.577485894799</v>
      </c>
      <c r="L325" s="6">
        <f>'Final (ha)'!L325*2.471044</f>
        <v>3288.7967222003999</v>
      </c>
      <c r="M325" s="6">
        <f>'Final (ha)'!M325*2.471044</f>
        <v>0</v>
      </c>
      <c r="N325" s="6">
        <f>'Final (ha)'!N325*2.471044</f>
        <v>356.40090005959996</v>
      </c>
      <c r="O325" s="6">
        <f>'Final (ha)'!O325*2.471044</f>
        <v>673.24606908039993</v>
      </c>
      <c r="P325" s="6">
        <f>'Final (ha)'!P325*2.471044</f>
        <v>450.74807812800003</v>
      </c>
      <c r="Q325" s="6">
        <f>'Final (ha)'!Q325*2.471044</f>
        <v>2321.4262394704001</v>
      </c>
      <c r="R325" s="6">
        <f>'Final (ha)'!R325*2.471044</f>
        <v>0</v>
      </c>
      <c r="S325" s="6">
        <f>'Final (ha)'!S325*2.471044</f>
        <v>1190.8734472772001</v>
      </c>
      <c r="T325" s="6">
        <f>'Final (ha)'!T325*2.471044</f>
        <v>231.29515469679998</v>
      </c>
      <c r="U325" s="6">
        <f>'Final (ha)'!U325*2.471044</f>
        <v>0</v>
      </c>
      <c r="V325" s="6">
        <f>'Final (ha)'!V325*2.471044</f>
        <v>0</v>
      </c>
      <c r="W325" s="6">
        <f>'Final (ha)'!W325*2.471044</f>
        <v>42.669246478800005</v>
      </c>
      <c r="X325" s="6">
        <f>'Final (ha)'!X325*2.471044</f>
        <v>1030.5993094976</v>
      </c>
      <c r="Y325" s="6">
        <f>'Final (ha)'!Y325*2.471044</f>
        <v>228.52832673</v>
      </c>
      <c r="Z325" s="6">
        <f>'Final (ha)'!Z325*2.471044</f>
        <v>185791.0766261112</v>
      </c>
      <c r="AA325" s="6">
        <f>'Final (ha)'!AA325*2.471044</f>
        <v>0</v>
      </c>
      <c r="AB325" s="6">
        <f>'Final (ha)'!AB325*2.471044</f>
        <v>0</v>
      </c>
      <c r="AC325" s="6">
        <f>'Final (ha)'!AC325*2.471044</f>
        <v>7523.0667707248003</v>
      </c>
      <c r="AD325" s="6">
        <f>'Final (ha)'!AD325*2.471044</f>
        <v>0</v>
      </c>
      <c r="AE325" s="6">
        <f>'Final (ha)'!AE325*2.471044</f>
        <v>0.98223999000000006</v>
      </c>
      <c r="AF325" s="6">
        <f>'Final (ha)'!AF325*2.471044</f>
        <v>411.45328933559995</v>
      </c>
      <c r="AG325" s="6">
        <f>'Final (ha)'!AG325*2.471044</f>
        <v>237508.29830952</v>
      </c>
      <c r="AH325" s="6">
        <f>'Final (ha)'!AH325*2.471044</f>
        <v>191.32305274399999</v>
      </c>
      <c r="AJ325" s="15">
        <f t="shared" si="15"/>
        <v>529036.39813643554</v>
      </c>
      <c r="AK325" s="15">
        <f t="shared" si="16"/>
        <v>291528.09982691554</v>
      </c>
      <c r="AL325" s="6" t="str">
        <f t="shared" si="17"/>
        <v>New Haven/MiddlesexALL</v>
      </c>
    </row>
    <row r="326" spans="1:38" x14ac:dyDescent="0.25">
      <c r="A326" s="6">
        <f>'Final (ha)'!A326</f>
        <v>2055</v>
      </c>
      <c r="B326" s="6" t="str">
        <f>'Final (ha)'!B326</f>
        <v>ALL</v>
      </c>
      <c r="C326" s="6" t="str">
        <f>'Final (ha)'!C326</f>
        <v>New Haven/Middlesex</v>
      </c>
      <c r="D326" s="6">
        <f>'Final (ha)'!D326</f>
        <v>0</v>
      </c>
      <c r="E326" s="6">
        <f>'Final (ha)'!E326</f>
        <v>0</v>
      </c>
      <c r="F326" s="6" t="str">
        <f>'Final (ha)'!F326</f>
        <v>Fixed</v>
      </c>
      <c r="G326" s="6" t="str">
        <f>'Final (ha)'!G326</f>
        <v>NYS GCM Max</v>
      </c>
      <c r="H326" s="6" t="str">
        <f>'Final (ha)'!H326</f>
        <v>Protect None</v>
      </c>
      <c r="I326" s="6">
        <f>'Final (ha)'!K326</f>
        <v>23367.7441</v>
      </c>
      <c r="J326" s="6">
        <f>'Final (ha)'!J326*2.471044</f>
        <v>29833.0172545348</v>
      </c>
      <c r="K326" s="6">
        <f>'Final (ha)'!K326*2.471044</f>
        <v>57742.723851840397</v>
      </c>
      <c r="L326" s="6">
        <f>'Final (ha)'!L326*2.471044</f>
        <v>3277.4840356640002</v>
      </c>
      <c r="M326" s="6">
        <f>'Final (ha)'!M326*2.471044</f>
        <v>0</v>
      </c>
      <c r="N326" s="6">
        <f>'Final (ha)'!N326*2.471044</f>
        <v>349.42094207280002</v>
      </c>
      <c r="O326" s="6">
        <f>'Final (ha)'!O326*2.471044</f>
        <v>670.03371188040012</v>
      </c>
      <c r="P326" s="6">
        <f>'Final (ha)'!P326*2.471044</f>
        <v>514.0853837272</v>
      </c>
      <c r="Q326" s="6">
        <f>'Final (ha)'!Q326*2.471044</f>
        <v>2669.7470727544005</v>
      </c>
      <c r="R326" s="6">
        <f>'Final (ha)'!R326*2.471044</f>
        <v>0</v>
      </c>
      <c r="S326" s="6">
        <f>'Final (ha)'!S326*2.471044</f>
        <v>1136.5717611683999</v>
      </c>
      <c r="T326" s="6">
        <f>'Final (ha)'!T326*2.471044</f>
        <v>193.96731692840001</v>
      </c>
      <c r="U326" s="6">
        <f>'Final (ha)'!U326*2.471044</f>
        <v>0</v>
      </c>
      <c r="V326" s="6">
        <f>'Final (ha)'!V326*2.471044</f>
        <v>0</v>
      </c>
      <c r="W326" s="6">
        <f>'Final (ha)'!W326*2.471044</f>
        <v>40.923453892799998</v>
      </c>
      <c r="X326" s="6">
        <f>'Final (ha)'!X326*2.471044</f>
        <v>1030.2348305076</v>
      </c>
      <c r="Y326" s="6">
        <f>'Final (ha)'!Y326*2.471044</f>
        <v>215.65418749</v>
      </c>
      <c r="Z326" s="6">
        <f>'Final (ha)'!Z326*2.471044</f>
        <v>185898.8717198364</v>
      </c>
      <c r="AA326" s="6">
        <f>'Final (ha)'!AA326*2.471044</f>
        <v>0</v>
      </c>
      <c r="AB326" s="6">
        <f>'Final (ha)'!AB326*2.471044</f>
        <v>0</v>
      </c>
      <c r="AC326" s="6">
        <f>'Final (ha)'!AC326*2.471044</f>
        <v>7321.1085917092005</v>
      </c>
      <c r="AD326" s="6">
        <f>'Final (ha)'!AD326*2.471044</f>
        <v>0</v>
      </c>
      <c r="AE326" s="6">
        <f>'Final (ha)'!AE326*2.471044</f>
        <v>0.98223999000000006</v>
      </c>
      <c r="AF326" s="6">
        <f>'Final (ha)'!AF326*2.471044</f>
        <v>391.93055910919998</v>
      </c>
      <c r="AG326" s="6">
        <f>'Final (ha)'!AG326*2.471044</f>
        <v>237508.29830952</v>
      </c>
      <c r="AH326" s="6">
        <f>'Final (ha)'!AH326*2.471044</f>
        <v>241.3426667052</v>
      </c>
      <c r="AJ326" s="15">
        <f t="shared" si="15"/>
        <v>529036.39788933133</v>
      </c>
      <c r="AK326" s="15">
        <f t="shared" si="16"/>
        <v>291528.09957981133</v>
      </c>
      <c r="AL326" s="6" t="str">
        <f t="shared" si="17"/>
        <v>New Haven/MiddlesexALL</v>
      </c>
    </row>
    <row r="327" spans="1:38" x14ac:dyDescent="0.25">
      <c r="A327" s="6">
        <f>'Final (ha)'!A327</f>
        <v>2070</v>
      </c>
      <c r="B327" s="6" t="str">
        <f>'Final (ha)'!B327</f>
        <v>ALL</v>
      </c>
      <c r="C327" s="6" t="str">
        <f>'Final (ha)'!C327</f>
        <v>New Haven/Middlesex</v>
      </c>
      <c r="D327" s="6">
        <f>'Final (ha)'!D327</f>
        <v>0</v>
      </c>
      <c r="E327" s="6">
        <f>'Final (ha)'!E327</f>
        <v>0</v>
      </c>
      <c r="F327" s="6" t="str">
        <f>'Final (ha)'!F327</f>
        <v>Fixed</v>
      </c>
      <c r="G327" s="6" t="str">
        <f>'Final (ha)'!G327</f>
        <v>NYS GCM Max</v>
      </c>
      <c r="H327" s="6" t="str">
        <f>'Final (ha)'!H327</f>
        <v>Protect None</v>
      </c>
      <c r="I327" s="6">
        <f>'Final (ha)'!K327</f>
        <v>23246.1384</v>
      </c>
      <c r="J327" s="6">
        <f>'Final (ha)'!J327*2.471044</f>
        <v>29737.430106587199</v>
      </c>
      <c r="K327" s="6">
        <f>'Final (ha)'!K327*2.471044</f>
        <v>57442.230816489602</v>
      </c>
      <c r="L327" s="6">
        <f>'Final (ha)'!L327*2.471044</f>
        <v>3254.0708937640002</v>
      </c>
      <c r="M327" s="6">
        <f>'Final (ha)'!M327*2.471044</f>
        <v>0</v>
      </c>
      <c r="N327" s="6">
        <f>'Final (ha)'!N327*2.471044</f>
        <v>329.25821145039998</v>
      </c>
      <c r="O327" s="6">
        <f>'Final (ha)'!O327*2.471044</f>
        <v>653.20491382279999</v>
      </c>
      <c r="P327" s="6">
        <f>'Final (ha)'!P327*2.471044</f>
        <v>656.01819741679992</v>
      </c>
      <c r="Q327" s="6">
        <f>'Final (ha)'!Q327*2.471044</f>
        <v>3544.7106411648001</v>
      </c>
      <c r="R327" s="6">
        <f>'Final (ha)'!R327*2.471044</f>
        <v>0</v>
      </c>
      <c r="S327" s="6">
        <f>'Final (ha)'!S327*2.471044</f>
        <v>1046.43153551</v>
      </c>
      <c r="T327" s="6">
        <f>'Final (ha)'!T327*2.471044</f>
        <v>131.81734797120001</v>
      </c>
      <c r="U327" s="6">
        <f>'Final (ha)'!U327*2.471044</f>
        <v>0</v>
      </c>
      <c r="V327" s="6">
        <f>'Final (ha)'!V327*2.471044</f>
        <v>0</v>
      </c>
      <c r="W327" s="6">
        <f>'Final (ha)'!W327*2.471044</f>
        <v>38.840610905200002</v>
      </c>
      <c r="X327" s="6">
        <f>'Final (ha)'!X327*2.471044</f>
        <v>1025.6211442551999</v>
      </c>
      <c r="Y327" s="6">
        <f>'Final (ha)'!Y327*2.471044</f>
        <v>199.40089558</v>
      </c>
      <c r="Z327" s="6">
        <f>'Final (ha)'!Z327*2.471044</f>
        <v>186075.81972121482</v>
      </c>
      <c r="AA327" s="6">
        <f>'Final (ha)'!AA327*2.471044</f>
        <v>0</v>
      </c>
      <c r="AB327" s="6">
        <f>'Final (ha)'!AB327*2.471044</f>
        <v>0</v>
      </c>
      <c r="AC327" s="6">
        <f>'Final (ha)'!AC327*2.471044</f>
        <v>6709.2561050176</v>
      </c>
      <c r="AD327" s="6">
        <f>'Final (ha)'!AD327*2.471044</f>
        <v>0</v>
      </c>
      <c r="AE327" s="6">
        <f>'Final (ha)'!AE327*2.471044</f>
        <v>0.98223999000000006</v>
      </c>
      <c r="AF327" s="6">
        <f>'Final (ha)'!AF327*2.471044</f>
        <v>346.07737243640003</v>
      </c>
      <c r="AG327" s="6">
        <f>'Final (ha)'!AG327*2.471044</f>
        <v>237508.29830952</v>
      </c>
      <c r="AH327" s="6">
        <f>'Final (ha)'!AH327*2.471044</f>
        <v>336.92981465280002</v>
      </c>
      <c r="AJ327" s="15">
        <f t="shared" si="15"/>
        <v>529036.39887774875</v>
      </c>
      <c r="AK327" s="15">
        <f t="shared" si="16"/>
        <v>291528.10056822875</v>
      </c>
      <c r="AL327" s="6" t="str">
        <f t="shared" si="17"/>
        <v>New Haven/MiddlesexALL</v>
      </c>
    </row>
    <row r="328" spans="1:38" x14ac:dyDescent="0.25">
      <c r="A328" s="6">
        <f>'Final (ha)'!A328</f>
        <v>2085</v>
      </c>
      <c r="B328" s="6" t="str">
        <f>'Final (ha)'!B328</f>
        <v>ALL</v>
      </c>
      <c r="C328" s="6" t="str">
        <f>'Final (ha)'!C328</f>
        <v>New Haven/Middlesex</v>
      </c>
      <c r="D328" s="6">
        <f>'Final (ha)'!D328</f>
        <v>0</v>
      </c>
      <c r="E328" s="6">
        <f>'Final (ha)'!E328</f>
        <v>0</v>
      </c>
      <c r="F328" s="6" t="str">
        <f>'Final (ha)'!F328</f>
        <v>Fixed</v>
      </c>
      <c r="G328" s="6" t="str">
        <f>'Final (ha)'!G328</f>
        <v>NYS GCM Max</v>
      </c>
      <c r="H328" s="6" t="str">
        <f>'Final (ha)'!H328</f>
        <v>Protect None</v>
      </c>
      <c r="I328" s="6">
        <f>'Final (ha)'!K328</f>
        <v>23108.768199999999</v>
      </c>
      <c r="J328" s="6">
        <f>'Final (ha)'!J328*2.471044</f>
        <v>29613.4944005584</v>
      </c>
      <c r="K328" s="6">
        <f>'Final (ha)'!K328*2.471044</f>
        <v>57102.783008000799</v>
      </c>
      <c r="L328" s="6">
        <f>'Final (ha)'!L328*2.471044</f>
        <v>3229.2613648995998</v>
      </c>
      <c r="M328" s="6">
        <f>'Final (ha)'!M328*2.471044</f>
        <v>0</v>
      </c>
      <c r="N328" s="6">
        <f>'Final (ha)'!N328*2.471044</f>
        <v>321.40424520080001</v>
      </c>
      <c r="O328" s="6">
        <f>'Final (ha)'!O328*2.471044</f>
        <v>633.73926471280004</v>
      </c>
      <c r="P328" s="6">
        <f>'Final (ha)'!P328*2.471044</f>
        <v>716.40112280960011</v>
      </c>
      <c r="Q328" s="6">
        <f>'Final (ha)'!Q328*2.471044</f>
        <v>5049.7716496408002</v>
      </c>
      <c r="R328" s="6">
        <f>'Final (ha)'!R328*2.471044</f>
        <v>0</v>
      </c>
      <c r="S328" s="6">
        <f>'Final (ha)'!S328*2.471044</f>
        <v>952.14613354159997</v>
      </c>
      <c r="T328" s="6">
        <f>'Final (ha)'!T328*2.471044</f>
        <v>87.635081251199992</v>
      </c>
      <c r="U328" s="6">
        <f>'Final (ha)'!U328*2.471044</f>
        <v>0</v>
      </c>
      <c r="V328" s="6">
        <f>'Final (ha)'!V328*2.471044</f>
        <v>0</v>
      </c>
      <c r="W328" s="6">
        <f>'Final (ha)'!W328*2.471044</f>
        <v>37.078262324400001</v>
      </c>
      <c r="X328" s="6">
        <f>'Final (ha)'!X328*2.471044</f>
        <v>1021.6793348664</v>
      </c>
      <c r="Y328" s="6">
        <f>'Final (ha)'!Y328*2.471044</f>
        <v>187.23718148999998</v>
      </c>
      <c r="Z328" s="6">
        <f>'Final (ha)'!Z328*2.471044</f>
        <v>186233.66778799519</v>
      </c>
      <c r="AA328" s="6">
        <f>'Final (ha)'!AA328*2.471044</f>
        <v>0</v>
      </c>
      <c r="AB328" s="6">
        <f>'Final (ha)'!AB328*2.471044</f>
        <v>0</v>
      </c>
      <c r="AC328" s="6">
        <f>'Final (ha)'!AC328*2.471044</f>
        <v>5604.5608114492006</v>
      </c>
      <c r="AD328" s="6">
        <f>'Final (ha)'!AD328*2.471044</f>
        <v>0</v>
      </c>
      <c r="AE328" s="6">
        <f>'Final (ha)'!AE328*2.471044</f>
        <v>0.98223999000000006</v>
      </c>
      <c r="AF328" s="6">
        <f>'Final (ha)'!AF328*2.471044</f>
        <v>275.39266460760001</v>
      </c>
      <c r="AG328" s="6">
        <f>'Final (ha)'!AG328*2.471044</f>
        <v>237508.29830952</v>
      </c>
      <c r="AH328" s="6">
        <f>'Final (ha)'!AH328*2.471044</f>
        <v>460.86552068160006</v>
      </c>
      <c r="AJ328" s="15">
        <f t="shared" si="15"/>
        <v>529036.39838353998</v>
      </c>
      <c r="AK328" s="15">
        <f t="shared" si="16"/>
        <v>291528.10007401998</v>
      </c>
      <c r="AL328" s="6" t="str">
        <f t="shared" si="17"/>
        <v>New Haven/MiddlesexALL</v>
      </c>
    </row>
    <row r="329" spans="1:38" x14ac:dyDescent="0.25">
      <c r="A329" s="6">
        <f>'Final (ha)'!A329</f>
        <v>2100</v>
      </c>
      <c r="B329" s="6" t="str">
        <f>'Final (ha)'!B329</f>
        <v>ALL</v>
      </c>
      <c r="C329" s="6" t="str">
        <f>'Final (ha)'!C329</f>
        <v>New Haven/Middlesex</v>
      </c>
      <c r="D329" s="6">
        <f>'Final (ha)'!D329</f>
        <v>0</v>
      </c>
      <c r="E329" s="6">
        <f>'Final (ha)'!E329</f>
        <v>0</v>
      </c>
      <c r="F329" s="6" t="str">
        <f>'Final (ha)'!F329</f>
        <v>Fixed</v>
      </c>
      <c r="G329" s="6" t="str">
        <f>'Final (ha)'!G329</f>
        <v>NYS GCM Max</v>
      </c>
      <c r="H329" s="6" t="str">
        <f>'Final (ha)'!H329</f>
        <v>Protect None</v>
      </c>
      <c r="I329" s="6">
        <f>'Final (ha)'!K329</f>
        <v>22976.5815</v>
      </c>
      <c r="J329" s="6">
        <f>'Final (ha)'!J329*2.471044</f>
        <v>29454.201761455603</v>
      </c>
      <c r="K329" s="6">
        <f>'Final (ha)'!K329*2.471044</f>
        <v>56776.143856086004</v>
      </c>
      <c r="L329" s="6">
        <f>'Final (ha)'!L329*2.471044</f>
        <v>3205.8586013844001</v>
      </c>
      <c r="M329" s="6">
        <f>'Final (ha)'!M329*2.471044</f>
        <v>0</v>
      </c>
      <c r="N329" s="6">
        <f>'Final (ha)'!N329*2.471044</f>
        <v>313.53075770359999</v>
      </c>
      <c r="O329" s="6">
        <f>'Final (ha)'!O329*2.471044</f>
        <v>614.33786274680006</v>
      </c>
      <c r="P329" s="6">
        <f>'Final (ha)'!P329*2.471044</f>
        <v>709.88176742439998</v>
      </c>
      <c r="Q329" s="6">
        <f>'Final (ha)'!Q329*2.471044</f>
        <v>7165.8580863815996</v>
      </c>
      <c r="R329" s="6">
        <f>'Final (ha)'!R329*2.471044</f>
        <v>0</v>
      </c>
      <c r="S329" s="6">
        <f>'Final (ha)'!S329*2.471044</f>
        <v>861.95969936040001</v>
      </c>
      <c r="T329" s="6">
        <f>'Final (ha)'!T329*2.471044</f>
        <v>60.661412051600003</v>
      </c>
      <c r="U329" s="6">
        <f>'Final (ha)'!U329*2.471044</f>
        <v>0</v>
      </c>
      <c r="V329" s="6">
        <f>'Final (ha)'!V329*2.471044</f>
        <v>0</v>
      </c>
      <c r="W329" s="6">
        <f>'Final (ha)'!W329*2.471044</f>
        <v>35.758230619599999</v>
      </c>
      <c r="X329" s="6">
        <f>'Final (ha)'!X329*2.471044</f>
        <v>1010.7143242208</v>
      </c>
      <c r="Y329" s="6">
        <f>'Final (ha)'!Y329*2.471044</f>
        <v>170.68736430000001</v>
      </c>
      <c r="Z329" s="6">
        <f>'Final (ha)'!Z329*2.471044</f>
        <v>186383.4315872252</v>
      </c>
      <c r="AA329" s="6">
        <f>'Final (ha)'!AA329*2.471044</f>
        <v>0</v>
      </c>
      <c r="AB329" s="6">
        <f>'Final (ha)'!AB329*2.471044</f>
        <v>0</v>
      </c>
      <c r="AC329" s="6">
        <f>'Final (ha)'!AC329*2.471044</f>
        <v>3929.1858134216</v>
      </c>
      <c r="AD329" s="6">
        <f>'Final (ha)'!AD329*2.471044</f>
        <v>0</v>
      </c>
      <c r="AE329" s="6">
        <f>'Final (ha)'!AE329*2.471044</f>
        <v>0.98223999000000006</v>
      </c>
      <c r="AF329" s="6">
        <f>'Final (ha)'!AF329*2.471044</f>
        <v>214.74830275959999</v>
      </c>
      <c r="AG329" s="6">
        <f>'Final (ha)'!AG329*2.471044</f>
        <v>237508.29830952</v>
      </c>
      <c r="AH329" s="6">
        <f>'Final (ha)'!AH329*2.471044</f>
        <v>620.15815978440003</v>
      </c>
      <c r="AJ329" s="15">
        <f t="shared" si="15"/>
        <v>529036.39813643566</v>
      </c>
      <c r="AK329" s="15">
        <f t="shared" si="16"/>
        <v>291528.09982691566</v>
      </c>
      <c r="AL329" s="6" t="str">
        <f t="shared" si="17"/>
        <v>New Haven/MiddlesexALL</v>
      </c>
    </row>
    <row r="330" spans="1:38" x14ac:dyDescent="0.25">
      <c r="A330" s="6">
        <f>'Final (ha)'!A330</f>
        <v>0</v>
      </c>
      <c r="B330" s="6" t="str">
        <f>'Final (ha)'!B330</f>
        <v>OutputSite 1</v>
      </c>
      <c r="C330" s="6" t="str">
        <f>'Final (ha)'!C330</f>
        <v>New Haven/Middlesex</v>
      </c>
      <c r="D330" s="6">
        <f>'Final (ha)'!D330</f>
        <v>0</v>
      </c>
      <c r="E330" s="6">
        <f>'Final (ha)'!E330</f>
        <v>0</v>
      </c>
      <c r="F330" s="6" t="str">
        <f>'Final (ha)'!F330</f>
        <v>Fixed</v>
      </c>
      <c r="G330" s="6" t="str">
        <f>'Final (ha)'!G330</f>
        <v>NYS GCM Max</v>
      </c>
      <c r="H330" s="6" t="str">
        <f>'Final (ha)'!H330</f>
        <v>Protect None</v>
      </c>
      <c r="I330" s="6">
        <f>'Final (ha)'!K330</f>
        <v>1967.175</v>
      </c>
      <c r="J330" s="6">
        <f>'Final (ha)'!J330*2.471044</f>
        <v>9873.6555301699991</v>
      </c>
      <c r="K330" s="6">
        <f>'Final (ha)'!K330*2.471044</f>
        <v>4860.9759807</v>
      </c>
      <c r="L330" s="6">
        <f>'Final (ha)'!L330*2.471044</f>
        <v>540.63353914999993</v>
      </c>
      <c r="M330" s="6">
        <f>'Final (ha)'!M330*2.471044</f>
        <v>0</v>
      </c>
      <c r="N330" s="6">
        <f>'Final (ha)'!N330*2.471044</f>
        <v>112.08655584</v>
      </c>
      <c r="O330" s="6">
        <f>'Final (ha)'!O330*2.471044</f>
        <v>88.148317090000006</v>
      </c>
      <c r="P330" s="6">
        <f>'Final (ha)'!P330*2.471044</f>
        <v>0</v>
      </c>
      <c r="Q330" s="6">
        <f>'Final (ha)'!Q330*2.471044</f>
        <v>101.10276526</v>
      </c>
      <c r="R330" s="6">
        <f>'Final (ha)'!R330*2.471044</f>
        <v>0</v>
      </c>
      <c r="S330" s="6">
        <f>'Final (ha)'!S330*2.471044</f>
        <v>373.13999921999999</v>
      </c>
      <c r="T330" s="6">
        <f>'Final (ha)'!T330*2.471044</f>
        <v>9.3096582699999999</v>
      </c>
      <c r="U330" s="6">
        <f>'Final (ha)'!U330*2.471044</f>
        <v>0</v>
      </c>
      <c r="V330" s="6">
        <f>'Final (ha)'!V330*2.471044</f>
        <v>0</v>
      </c>
      <c r="W330" s="6">
        <f>'Final (ha)'!W330*2.471044</f>
        <v>3.81158537</v>
      </c>
      <c r="X330" s="6">
        <f>'Final (ha)'!X330*2.471044</f>
        <v>135.05490982000001</v>
      </c>
      <c r="Y330" s="6">
        <f>'Final (ha)'!Y330*2.471044</f>
        <v>33.118167210000003</v>
      </c>
      <c r="Z330" s="6">
        <f>'Final (ha)'!Z330*2.471044</f>
        <v>6732.4952854200001</v>
      </c>
      <c r="AA330" s="6">
        <f>'Final (ha)'!AA330*2.471044</f>
        <v>0</v>
      </c>
      <c r="AB330" s="6">
        <f>'Final (ha)'!AB330*2.471044</f>
        <v>0</v>
      </c>
      <c r="AC330" s="6">
        <f>'Final (ha)'!AC330*2.471044</f>
        <v>1367.2904213000002</v>
      </c>
      <c r="AD330" s="6">
        <f>'Final (ha)'!AD330*2.471044</f>
        <v>0</v>
      </c>
      <c r="AE330" s="6">
        <f>'Final (ha)'!AE330*2.471044</f>
        <v>0</v>
      </c>
      <c r="AF330" s="6">
        <f>'Final (ha)'!AF330*2.471044</f>
        <v>39.234001110000001</v>
      </c>
      <c r="AG330" s="6">
        <f>'Final (ha)'!AG330*2.471044</f>
        <v>49587.131840319998</v>
      </c>
      <c r="AH330" s="6">
        <f>'Final (ha)'!AH330*2.471044</f>
        <v>0</v>
      </c>
      <c r="AJ330" s="15">
        <f t="shared" si="15"/>
        <v>73857.188556249996</v>
      </c>
      <c r="AK330" s="15">
        <f t="shared" si="16"/>
        <v>24270.056715929997</v>
      </c>
      <c r="AL330" s="6" t="str">
        <f t="shared" si="17"/>
        <v>New Haven/MiddlesexOutputSite 1</v>
      </c>
    </row>
    <row r="331" spans="1:38" x14ac:dyDescent="0.25">
      <c r="A331" s="6">
        <f>'Final (ha)'!A331</f>
        <v>2010</v>
      </c>
      <c r="B331" s="6" t="str">
        <f>'Final (ha)'!B331</f>
        <v>OutputSite 1</v>
      </c>
      <c r="C331" s="6" t="str">
        <f>'Final (ha)'!C331</f>
        <v>New Haven/Middlesex</v>
      </c>
      <c r="D331" s="6">
        <f>'Final (ha)'!D331</f>
        <v>0</v>
      </c>
      <c r="E331" s="6">
        <f>'Final (ha)'!E331</f>
        <v>0</v>
      </c>
      <c r="F331" s="6" t="str">
        <f>'Final (ha)'!F331</f>
        <v>Fixed</v>
      </c>
      <c r="G331" s="6" t="str">
        <f>'Final (ha)'!G331</f>
        <v>NYS GCM Max</v>
      </c>
      <c r="H331" s="6" t="str">
        <f>'Final (ha)'!H331</f>
        <v>Protect None</v>
      </c>
      <c r="I331" s="6">
        <f>'Final (ha)'!K331</f>
        <v>1921.9277999999999</v>
      </c>
      <c r="J331" s="6">
        <f>'Final (ha)'!J331*2.471044</f>
        <v>9841.9834179088011</v>
      </c>
      <c r="K331" s="6">
        <f>'Final (ha)'!K331*2.471044</f>
        <v>4749.1681586231998</v>
      </c>
      <c r="L331" s="6">
        <f>'Final (ha)'!L331*2.471044</f>
        <v>509.54755852560004</v>
      </c>
      <c r="M331" s="6">
        <f>'Final (ha)'!M331*2.471044</f>
        <v>0</v>
      </c>
      <c r="N331" s="6">
        <f>'Final (ha)'!N331*2.471044</f>
        <v>103.7737167196</v>
      </c>
      <c r="O331" s="6">
        <f>'Final (ha)'!O331*2.471044</f>
        <v>87.7082241536</v>
      </c>
      <c r="P331" s="6">
        <f>'Final (ha)'!P331*2.471044</f>
        <v>151.04454133519999</v>
      </c>
      <c r="Q331" s="6">
        <f>'Final (ha)'!Q331*2.471044</f>
        <v>236.87823151039998</v>
      </c>
      <c r="R331" s="6">
        <f>'Final (ha)'!R331*2.471044</f>
        <v>0</v>
      </c>
      <c r="S331" s="6">
        <f>'Final (ha)'!S331*2.471044</f>
        <v>371.39198269439999</v>
      </c>
      <c r="T331" s="6">
        <f>'Final (ha)'!T331*2.471044</f>
        <v>15.400534625600001</v>
      </c>
      <c r="U331" s="6">
        <f>'Final (ha)'!U331*2.471044</f>
        <v>0</v>
      </c>
      <c r="V331" s="6">
        <f>'Final (ha)'!V331*2.471044</f>
        <v>0</v>
      </c>
      <c r="W331" s="6">
        <f>'Final (ha)'!W331*2.471044</f>
        <v>3.7456084951999999</v>
      </c>
      <c r="X331" s="6">
        <f>'Final (ha)'!X331*2.471044</f>
        <v>132.05259136000001</v>
      </c>
      <c r="Y331" s="6">
        <f>'Final (ha)'!Y331*2.471044</f>
        <v>26.70580803</v>
      </c>
      <c r="Z331" s="6">
        <f>'Final (ha)'!Z331*2.471044</f>
        <v>6744.2100108151999</v>
      </c>
      <c r="AA331" s="6">
        <f>'Final (ha)'!AA331*2.471044</f>
        <v>0</v>
      </c>
      <c r="AB331" s="6">
        <f>'Final (ha)'!AB331*2.471044</f>
        <v>0</v>
      </c>
      <c r="AC331" s="6">
        <f>'Final (ha)'!AC331*2.471044</f>
        <v>1233.091728226</v>
      </c>
      <c r="AD331" s="6">
        <f>'Final (ha)'!AD331*2.471044</f>
        <v>0</v>
      </c>
      <c r="AE331" s="6">
        <f>'Final (ha)'!AE331*2.471044</f>
        <v>0</v>
      </c>
      <c r="AF331" s="6">
        <f>'Final (ha)'!AF331*2.471044</f>
        <v>31.682737750400001</v>
      </c>
      <c r="AG331" s="6">
        <f>'Final (ha)'!AG331*2.471044</f>
        <v>49587.131840319998</v>
      </c>
      <c r="AH331" s="6">
        <f>'Final (ha)'!AH331*2.471044</f>
        <v>31.672112261199999</v>
      </c>
      <c r="AJ331" s="15">
        <f t="shared" si="15"/>
        <v>73857.188803354409</v>
      </c>
      <c r="AK331" s="15">
        <f t="shared" si="16"/>
        <v>24270.056963034411</v>
      </c>
      <c r="AL331" s="6" t="str">
        <f t="shared" si="17"/>
        <v>New Haven/MiddlesexOutputSite 1</v>
      </c>
    </row>
    <row r="332" spans="1:38" x14ac:dyDescent="0.25">
      <c r="A332" s="6">
        <f>'Final (ha)'!A332</f>
        <v>2025</v>
      </c>
      <c r="B332" s="6" t="str">
        <f>'Final (ha)'!B332</f>
        <v>OutputSite 1</v>
      </c>
      <c r="C332" s="6" t="str">
        <f>'Final (ha)'!C332</f>
        <v>New Haven/Middlesex</v>
      </c>
      <c r="D332" s="6">
        <f>'Final (ha)'!D332</f>
        <v>0</v>
      </c>
      <c r="E332" s="6">
        <f>'Final (ha)'!E332</f>
        <v>0</v>
      </c>
      <c r="F332" s="6" t="str">
        <f>'Final (ha)'!F332</f>
        <v>Fixed</v>
      </c>
      <c r="G332" s="6" t="str">
        <f>'Final (ha)'!G332</f>
        <v>NYS GCM Max</v>
      </c>
      <c r="H332" s="6" t="str">
        <f>'Final (ha)'!H332</f>
        <v>Protect None</v>
      </c>
      <c r="I332" s="6">
        <f>'Final (ha)'!K332</f>
        <v>1914.7339999999999</v>
      </c>
      <c r="J332" s="6">
        <f>'Final (ha)'!J332*2.471044</f>
        <v>9835.4984100351994</v>
      </c>
      <c r="K332" s="6">
        <f>'Final (ha)'!K332*2.471044</f>
        <v>4731.3919622960002</v>
      </c>
      <c r="L332" s="6">
        <f>'Final (ha)'!L332*2.471044</f>
        <v>506.73229809639997</v>
      </c>
      <c r="M332" s="6">
        <f>'Final (ha)'!M332*2.471044</f>
        <v>0</v>
      </c>
      <c r="N332" s="6">
        <f>'Final (ha)'!N332*2.471044</f>
        <v>99.570223771200006</v>
      </c>
      <c r="O332" s="6">
        <f>'Final (ha)'!O332*2.471044</f>
        <v>87.667699032000002</v>
      </c>
      <c r="P332" s="6">
        <f>'Final (ha)'!P332*2.471044</f>
        <v>25.165606304800001</v>
      </c>
      <c r="Q332" s="6">
        <f>'Final (ha)'!Q332*2.471044</f>
        <v>418.15352514159997</v>
      </c>
      <c r="R332" s="6">
        <f>'Final (ha)'!R332*2.471044</f>
        <v>0</v>
      </c>
      <c r="S332" s="6">
        <f>'Final (ha)'!S332*2.471044</f>
        <v>366.33029616480002</v>
      </c>
      <c r="T332" s="6">
        <f>'Final (ha)'!T332*2.471044</f>
        <v>17.085045320400003</v>
      </c>
      <c r="U332" s="6">
        <f>'Final (ha)'!U332*2.471044</f>
        <v>0</v>
      </c>
      <c r="V332" s="6">
        <f>'Final (ha)'!V332*2.471044</f>
        <v>0</v>
      </c>
      <c r="W332" s="6">
        <f>'Final (ha)'!W332*2.471044</f>
        <v>3.5207434912000002</v>
      </c>
      <c r="X332" s="6">
        <f>'Final (ha)'!X332*2.471044</f>
        <v>111.93829319999999</v>
      </c>
      <c r="Y332" s="6">
        <f>'Final (ha)'!Y332*2.471044</f>
        <v>5.0656401999999998</v>
      </c>
      <c r="Z332" s="6">
        <f>'Final (ha)'!Z332*2.471044</f>
        <v>6792.4129132276003</v>
      </c>
      <c r="AA332" s="6">
        <f>'Final (ha)'!AA332*2.471044</f>
        <v>0</v>
      </c>
      <c r="AB332" s="6">
        <f>'Final (ha)'!AB332*2.471044</f>
        <v>0</v>
      </c>
      <c r="AC332" s="6">
        <f>'Final (ha)'!AC332*2.471044</f>
        <v>1200.4818547668001</v>
      </c>
      <c r="AD332" s="6">
        <f>'Final (ha)'!AD332*2.471044</f>
        <v>0</v>
      </c>
      <c r="AE332" s="6">
        <f>'Final (ha)'!AE332*2.471044</f>
        <v>0</v>
      </c>
      <c r="AF332" s="6">
        <f>'Final (ha)'!AF332*2.471044</f>
        <v>30.885084747199997</v>
      </c>
      <c r="AG332" s="6">
        <f>'Final (ha)'!AG332*2.471044</f>
        <v>49587.131840319998</v>
      </c>
      <c r="AH332" s="6">
        <f>'Final (ha)'!AH332*2.471044</f>
        <v>38.157120134800003</v>
      </c>
      <c r="AJ332" s="15">
        <f t="shared" si="15"/>
        <v>73857.188556249996</v>
      </c>
      <c r="AK332" s="15">
        <f t="shared" si="16"/>
        <v>24270.056715929997</v>
      </c>
      <c r="AL332" s="6" t="str">
        <f t="shared" si="17"/>
        <v>New Haven/MiddlesexOutputSite 1</v>
      </c>
    </row>
    <row r="333" spans="1:38" x14ac:dyDescent="0.25">
      <c r="A333" s="6">
        <f>'Final (ha)'!A333</f>
        <v>2040</v>
      </c>
      <c r="B333" s="6" t="str">
        <f>'Final (ha)'!B333</f>
        <v>OutputSite 1</v>
      </c>
      <c r="C333" s="6" t="str">
        <f>'Final (ha)'!C333</f>
        <v>New Haven/Middlesex</v>
      </c>
      <c r="D333" s="6">
        <f>'Final (ha)'!D333</f>
        <v>0</v>
      </c>
      <c r="E333" s="6">
        <f>'Final (ha)'!E333</f>
        <v>0</v>
      </c>
      <c r="F333" s="6" t="str">
        <f>'Final (ha)'!F333</f>
        <v>Fixed</v>
      </c>
      <c r="G333" s="6" t="str">
        <f>'Final (ha)'!G333</f>
        <v>NYS GCM Max</v>
      </c>
      <c r="H333" s="6" t="str">
        <f>'Final (ha)'!H333</f>
        <v>Protect None</v>
      </c>
      <c r="I333" s="6">
        <f>'Final (ha)'!K333</f>
        <v>1905.1107</v>
      </c>
      <c r="J333" s="6">
        <f>'Final (ha)'!J333*2.471044</f>
        <v>9826.0701416531992</v>
      </c>
      <c r="K333" s="6">
        <f>'Final (ha)'!K333*2.471044</f>
        <v>4707.6123645708003</v>
      </c>
      <c r="L333" s="6">
        <f>'Final (ha)'!L333*2.471044</f>
        <v>503.01757765119999</v>
      </c>
      <c r="M333" s="6">
        <f>'Final (ha)'!M333*2.471044</f>
        <v>0</v>
      </c>
      <c r="N333" s="6">
        <f>'Final (ha)'!N333*2.471044</f>
        <v>98.111566498000002</v>
      </c>
      <c r="O333" s="6">
        <f>'Final (ha)'!O333*2.471044</f>
        <v>87.576517508400002</v>
      </c>
      <c r="P333" s="6">
        <f>'Final (ha)'!P333*2.471044</f>
        <v>28.973979317600001</v>
      </c>
      <c r="Q333" s="6">
        <f>'Final (ha)'!Q333*2.471044</f>
        <v>471.1418513644</v>
      </c>
      <c r="R333" s="6">
        <f>'Final (ha)'!R333*2.471044</f>
        <v>0</v>
      </c>
      <c r="S333" s="6">
        <f>'Final (ha)'!S333*2.471044</f>
        <v>356.88275363960003</v>
      </c>
      <c r="T333" s="6">
        <f>'Final (ha)'!T333*2.471044</f>
        <v>22.262129604799998</v>
      </c>
      <c r="U333" s="6">
        <f>'Final (ha)'!U333*2.471044</f>
        <v>0</v>
      </c>
      <c r="V333" s="6">
        <f>'Final (ha)'!V333*2.471044</f>
        <v>0</v>
      </c>
      <c r="W333" s="6">
        <f>'Final (ha)'!W333*2.471044</f>
        <v>3.4750291772000002</v>
      </c>
      <c r="X333" s="6">
        <f>'Final (ha)'!X333*2.471044</f>
        <v>111.62941269999999</v>
      </c>
      <c r="Y333" s="6">
        <f>'Final (ha)'!Y333*2.471044</f>
        <v>4.6640955499999999</v>
      </c>
      <c r="Z333" s="6">
        <f>'Final (ha)'!Z333*2.471044</f>
        <v>6803.8795458052</v>
      </c>
      <c r="AA333" s="6">
        <f>'Final (ha)'!AA333*2.471044</f>
        <v>0</v>
      </c>
      <c r="AB333" s="6">
        <f>'Final (ha)'!AB333*2.471044</f>
        <v>0</v>
      </c>
      <c r="AC333" s="6">
        <f>'Final (ha)'!AC333*2.471044</f>
        <v>1167.5722436704</v>
      </c>
      <c r="AD333" s="6">
        <f>'Final (ha)'!AD333*2.471044</f>
        <v>0</v>
      </c>
      <c r="AE333" s="6">
        <f>'Final (ha)'!AE333*2.471044</f>
        <v>0</v>
      </c>
      <c r="AF333" s="6">
        <f>'Final (ha)'!AF333*2.471044</f>
        <v>29.602118702399999</v>
      </c>
      <c r="AG333" s="6">
        <f>'Final (ha)'!AG333*2.471044</f>
        <v>49587.131840319998</v>
      </c>
      <c r="AH333" s="6">
        <f>'Final (ha)'!AH333*2.471044</f>
        <v>47.585388516800002</v>
      </c>
      <c r="AJ333" s="15">
        <f t="shared" si="15"/>
        <v>73857.18855625001</v>
      </c>
      <c r="AK333" s="15">
        <f t="shared" si="16"/>
        <v>24270.056715930012</v>
      </c>
      <c r="AL333" s="6" t="str">
        <f t="shared" si="17"/>
        <v>New Haven/MiddlesexOutputSite 1</v>
      </c>
    </row>
    <row r="334" spans="1:38" x14ac:dyDescent="0.25">
      <c r="A334" s="6">
        <f>'Final (ha)'!A334</f>
        <v>2055</v>
      </c>
      <c r="B334" s="6" t="str">
        <f>'Final (ha)'!B334</f>
        <v>OutputSite 1</v>
      </c>
      <c r="C334" s="6" t="str">
        <f>'Final (ha)'!C334</f>
        <v>New Haven/Middlesex</v>
      </c>
      <c r="D334" s="6">
        <f>'Final (ha)'!D334</f>
        <v>0</v>
      </c>
      <c r="E334" s="6">
        <f>'Final (ha)'!E334</f>
        <v>0</v>
      </c>
      <c r="F334" s="6" t="str">
        <f>'Final (ha)'!F334</f>
        <v>Fixed</v>
      </c>
      <c r="G334" s="6" t="str">
        <f>'Final (ha)'!G334</f>
        <v>NYS GCM Max</v>
      </c>
      <c r="H334" s="6" t="str">
        <f>'Final (ha)'!H334</f>
        <v>Protect None</v>
      </c>
      <c r="I334" s="6">
        <f>'Final (ha)'!K334</f>
        <v>1895.6388999999999</v>
      </c>
      <c r="J334" s="6">
        <f>'Final (ha)'!J334*2.471044</f>
        <v>9814.0502423239996</v>
      </c>
      <c r="K334" s="6">
        <f>'Final (ha)'!K334*2.471044</f>
        <v>4684.2071300115995</v>
      </c>
      <c r="L334" s="6">
        <f>'Final (ha)'!L334*2.471044</f>
        <v>499.23317376519998</v>
      </c>
      <c r="M334" s="6">
        <f>'Final (ha)'!M334*2.471044</f>
        <v>0</v>
      </c>
      <c r="N334" s="6">
        <f>'Final (ha)'!N334*2.471044</f>
        <v>96.724569500800001</v>
      </c>
      <c r="O334" s="6">
        <f>'Final (ha)'!O334*2.471044</f>
        <v>87.480641001199999</v>
      </c>
      <c r="P334" s="6">
        <f>'Final (ha)'!P334*2.471044</f>
        <v>28.575894129199998</v>
      </c>
      <c r="Q334" s="6">
        <f>'Final (ha)'!Q334*2.471044</f>
        <v>535.32326559399996</v>
      </c>
      <c r="R334" s="6">
        <f>'Final (ha)'!R334*2.471044</f>
        <v>0</v>
      </c>
      <c r="S334" s="6">
        <f>'Final (ha)'!S334*2.471044</f>
        <v>345.07239884159998</v>
      </c>
      <c r="T334" s="6">
        <f>'Final (ha)'!T334*2.471044</f>
        <v>20.240568508400003</v>
      </c>
      <c r="U334" s="6">
        <f>'Final (ha)'!U334*2.471044</f>
        <v>0</v>
      </c>
      <c r="V334" s="6">
        <f>'Final (ha)'!V334*2.471044</f>
        <v>0</v>
      </c>
      <c r="W334" s="6">
        <f>'Final (ha)'!W334*2.471044</f>
        <v>3.4379635172</v>
      </c>
      <c r="X334" s="6">
        <f>'Final (ha)'!X334*2.471044</f>
        <v>111.13520390000001</v>
      </c>
      <c r="Y334" s="6">
        <f>'Final (ha)'!Y334*2.471044</f>
        <v>4.65174033</v>
      </c>
      <c r="Z334" s="6">
        <f>'Final (ha)'!Z334*2.471044</f>
        <v>6818.2694234348</v>
      </c>
      <c r="AA334" s="6">
        <f>'Final (ha)'!AA334*2.471044</f>
        <v>0</v>
      </c>
      <c r="AB334" s="6">
        <f>'Final (ha)'!AB334*2.471044</f>
        <v>0</v>
      </c>
      <c r="AC334" s="6">
        <f>'Final (ha)'!AC334*2.471044</f>
        <v>1134.3942771956001</v>
      </c>
      <c r="AD334" s="6">
        <f>'Final (ha)'!AD334*2.471044</f>
        <v>0</v>
      </c>
      <c r="AE334" s="6">
        <f>'Final (ha)'!AE334*2.471044</f>
        <v>0</v>
      </c>
      <c r="AF334" s="6">
        <f>'Final (ha)'!AF334*2.471044</f>
        <v>27.654936030399998</v>
      </c>
      <c r="AG334" s="6">
        <f>'Final (ha)'!AG334*2.471044</f>
        <v>49587.131840319998</v>
      </c>
      <c r="AH334" s="6">
        <f>'Final (ha)'!AH334*2.471044</f>
        <v>59.605287846000003</v>
      </c>
      <c r="AJ334" s="15">
        <f t="shared" si="15"/>
        <v>73857.18855625001</v>
      </c>
      <c r="AK334" s="15">
        <f t="shared" si="16"/>
        <v>24270.056715930012</v>
      </c>
      <c r="AL334" s="6" t="str">
        <f t="shared" si="17"/>
        <v>New Haven/MiddlesexOutputSite 1</v>
      </c>
    </row>
    <row r="335" spans="1:38" x14ac:dyDescent="0.25">
      <c r="A335" s="6">
        <f>'Final (ha)'!A335</f>
        <v>2070</v>
      </c>
      <c r="B335" s="6" t="str">
        <f>'Final (ha)'!B335</f>
        <v>OutputSite 1</v>
      </c>
      <c r="C335" s="6" t="str">
        <f>'Final (ha)'!C335</f>
        <v>New Haven/Middlesex</v>
      </c>
      <c r="D335" s="6">
        <f>'Final (ha)'!D335</f>
        <v>0</v>
      </c>
      <c r="E335" s="6">
        <f>'Final (ha)'!E335</f>
        <v>0</v>
      </c>
      <c r="F335" s="6" t="str">
        <f>'Final (ha)'!F335</f>
        <v>Fixed</v>
      </c>
      <c r="G335" s="6" t="str">
        <f>'Final (ha)'!G335</f>
        <v>NYS GCM Max</v>
      </c>
      <c r="H335" s="6" t="str">
        <f>'Final (ha)'!H335</f>
        <v>Protect None</v>
      </c>
      <c r="I335" s="6">
        <f>'Final (ha)'!K335</f>
        <v>1877.9383</v>
      </c>
      <c r="J335" s="6">
        <f>'Final (ha)'!J335*2.471044</f>
        <v>9792.4513409288011</v>
      </c>
      <c r="K335" s="6">
        <f>'Final (ha)'!K335*2.471044</f>
        <v>4640.4681685852001</v>
      </c>
      <c r="L335" s="6">
        <f>'Final (ha)'!L335*2.471044</f>
        <v>492.11829677600002</v>
      </c>
      <c r="M335" s="6">
        <f>'Final (ha)'!M335*2.471044</f>
        <v>0</v>
      </c>
      <c r="N335" s="6">
        <f>'Final (ha)'!N335*2.471044</f>
        <v>94.080799525200007</v>
      </c>
      <c r="O335" s="6">
        <f>'Final (ha)'!O335*2.471044</f>
        <v>86.989891662799991</v>
      </c>
      <c r="P335" s="6">
        <f>'Final (ha)'!P335*2.471044</f>
        <v>53.493160512000003</v>
      </c>
      <c r="Q335" s="6">
        <f>'Final (ha)'!Q335*2.471044</f>
        <v>658.27574321520001</v>
      </c>
      <c r="R335" s="6">
        <f>'Final (ha)'!R335*2.471044</f>
        <v>0</v>
      </c>
      <c r="S335" s="6">
        <f>'Final (ha)'!S335*2.471044</f>
        <v>326.22994702839998</v>
      </c>
      <c r="T335" s="6">
        <f>'Final (ha)'!T335*2.471044</f>
        <v>17.367485649600003</v>
      </c>
      <c r="U335" s="6">
        <f>'Final (ha)'!U335*2.471044</f>
        <v>0</v>
      </c>
      <c r="V335" s="6">
        <f>'Final (ha)'!V335*2.471044</f>
        <v>0</v>
      </c>
      <c r="W335" s="6">
        <f>'Final (ha)'!W335*2.471044</f>
        <v>3.3845889668</v>
      </c>
      <c r="X335" s="6">
        <f>'Final (ha)'!X335*2.471044</f>
        <v>110.0850102</v>
      </c>
      <c r="Y335" s="6">
        <f>'Final (ha)'!Y335*2.471044</f>
        <v>4.5034776900000004</v>
      </c>
      <c r="Z335" s="6">
        <f>'Final (ha)'!Z335*2.471044</f>
        <v>6841.2800322671992</v>
      </c>
      <c r="AA335" s="6">
        <f>'Final (ha)'!AA335*2.471044</f>
        <v>0</v>
      </c>
      <c r="AB335" s="6">
        <f>'Final (ha)'!AB335*2.471044</f>
        <v>0</v>
      </c>
      <c r="AC335" s="6">
        <f>'Final (ha)'!AC335*2.471044</f>
        <v>1045.5377588951999</v>
      </c>
      <c r="AD335" s="6">
        <f>'Final (ha)'!AD335*2.471044</f>
        <v>0</v>
      </c>
      <c r="AE335" s="6">
        <f>'Final (ha)'!AE335*2.471044</f>
        <v>0</v>
      </c>
      <c r="AF335" s="6">
        <f>'Final (ha)'!AF335*2.471044</f>
        <v>22.586577681999998</v>
      </c>
      <c r="AG335" s="6">
        <f>'Final (ha)'!AG335*2.471044</f>
        <v>49587.131840319998</v>
      </c>
      <c r="AH335" s="6">
        <f>'Final (ha)'!AH335*2.471044</f>
        <v>81.204189241199998</v>
      </c>
      <c r="AJ335" s="15">
        <f t="shared" si="15"/>
        <v>73857.188309145597</v>
      </c>
      <c r="AK335" s="15">
        <f t="shared" si="16"/>
        <v>24270.056468825598</v>
      </c>
      <c r="AL335" s="6" t="str">
        <f t="shared" si="17"/>
        <v>New Haven/MiddlesexOutputSite 1</v>
      </c>
    </row>
    <row r="336" spans="1:38" x14ac:dyDescent="0.25">
      <c r="A336" s="6">
        <f>'Final (ha)'!A336</f>
        <v>2085</v>
      </c>
      <c r="B336" s="6" t="str">
        <f>'Final (ha)'!B336</f>
        <v>OutputSite 1</v>
      </c>
      <c r="C336" s="6" t="str">
        <f>'Final (ha)'!C336</f>
        <v>New Haven/Middlesex</v>
      </c>
      <c r="D336" s="6">
        <f>'Final (ha)'!D336</f>
        <v>0</v>
      </c>
      <c r="E336" s="6">
        <f>'Final (ha)'!E336</f>
        <v>0</v>
      </c>
      <c r="F336" s="6" t="str">
        <f>'Final (ha)'!F336</f>
        <v>Fixed</v>
      </c>
      <c r="G336" s="6" t="str">
        <f>'Final (ha)'!G336</f>
        <v>NYS GCM Max</v>
      </c>
      <c r="H336" s="6" t="str">
        <f>'Final (ha)'!H336</f>
        <v>Protect None</v>
      </c>
      <c r="I336" s="6">
        <f>'Final (ha)'!K336</f>
        <v>1856.6989000000001</v>
      </c>
      <c r="J336" s="6">
        <f>'Final (ha)'!J336*2.471044</f>
        <v>9757.4932343563996</v>
      </c>
      <c r="K336" s="6">
        <f>'Final (ha)'!K336*2.471044</f>
        <v>4587.9846766516002</v>
      </c>
      <c r="L336" s="6">
        <f>'Final (ha)'!L336*2.471044</f>
        <v>482.35890849800001</v>
      </c>
      <c r="M336" s="6">
        <f>'Final (ha)'!M336*2.471044</f>
        <v>0</v>
      </c>
      <c r="N336" s="6">
        <f>'Final (ha)'!N336*2.471044</f>
        <v>90.60379351280001</v>
      </c>
      <c r="O336" s="6">
        <f>'Final (ha)'!O336*2.471044</f>
        <v>86.523358555599998</v>
      </c>
      <c r="P336" s="6">
        <f>'Final (ha)'!P336*2.471044</f>
        <v>65.718650702000005</v>
      </c>
      <c r="Q336" s="6">
        <f>'Final (ha)'!Q336*2.471044</f>
        <v>861.47883419800007</v>
      </c>
      <c r="R336" s="6">
        <f>'Final (ha)'!R336*2.471044</f>
        <v>0</v>
      </c>
      <c r="S336" s="6">
        <f>'Final (ha)'!S336*2.471044</f>
        <v>307.8434028332</v>
      </c>
      <c r="T336" s="6">
        <f>'Final (ha)'!T336*2.471044</f>
        <v>13.957692034000001</v>
      </c>
      <c r="U336" s="6">
        <f>'Final (ha)'!U336*2.471044</f>
        <v>0</v>
      </c>
      <c r="V336" s="6">
        <f>'Final (ha)'!V336*2.471044</f>
        <v>0</v>
      </c>
      <c r="W336" s="6">
        <f>'Final (ha)'!W336*2.471044</f>
        <v>3.3260252240000003</v>
      </c>
      <c r="X336" s="6">
        <f>'Final (ha)'!X336*2.471044</f>
        <v>109.55991335</v>
      </c>
      <c r="Y336" s="6">
        <f>'Final (ha)'!Y336*2.471044</f>
        <v>4.4478792</v>
      </c>
      <c r="Z336" s="6">
        <f>'Final (ha)'!Z336*2.471044</f>
        <v>6863.8273203496001</v>
      </c>
      <c r="AA336" s="6">
        <f>'Final (ha)'!AA336*2.471044</f>
        <v>0</v>
      </c>
      <c r="AB336" s="6">
        <f>'Final (ha)'!AB336*2.471044</f>
        <v>0</v>
      </c>
      <c r="AC336" s="6">
        <f>'Final (ha)'!AC336*2.471044</f>
        <v>900.01624800440004</v>
      </c>
      <c r="AD336" s="6">
        <f>'Final (ha)'!AD336*2.471044</f>
        <v>0</v>
      </c>
      <c r="AE336" s="6">
        <f>'Final (ha)'!AE336*2.471044</f>
        <v>0</v>
      </c>
      <c r="AF336" s="6">
        <f>'Final (ha)'!AF336*2.471044</f>
        <v>18.7542355424</v>
      </c>
      <c r="AG336" s="6">
        <f>'Final (ha)'!AG336*2.471044</f>
        <v>49587.131840319998</v>
      </c>
      <c r="AH336" s="6">
        <f>'Final (ha)'!AH336*2.471044</f>
        <v>116.1622958136</v>
      </c>
      <c r="AJ336" s="15">
        <f t="shared" si="15"/>
        <v>73857.188309145597</v>
      </c>
      <c r="AK336" s="15">
        <f t="shared" si="16"/>
        <v>24270.056468825598</v>
      </c>
      <c r="AL336" s="6" t="str">
        <f t="shared" si="17"/>
        <v>New Haven/MiddlesexOutputSite 1</v>
      </c>
    </row>
    <row r="337" spans="1:38" x14ac:dyDescent="0.25">
      <c r="A337" s="6">
        <f>'Final (ha)'!A337</f>
        <v>2100</v>
      </c>
      <c r="B337" s="6" t="str">
        <f>'Final (ha)'!B337</f>
        <v>OutputSite 1</v>
      </c>
      <c r="C337" s="6" t="str">
        <f>'Final (ha)'!C337</f>
        <v>New Haven/Middlesex</v>
      </c>
      <c r="D337" s="6">
        <f>'Final (ha)'!D337</f>
        <v>0</v>
      </c>
      <c r="E337" s="6">
        <f>'Final (ha)'!E337</f>
        <v>0</v>
      </c>
      <c r="F337" s="6" t="str">
        <f>'Final (ha)'!F337</f>
        <v>Fixed</v>
      </c>
      <c r="G337" s="6" t="str">
        <f>'Final (ha)'!G337</f>
        <v>NYS GCM Max</v>
      </c>
      <c r="H337" s="6" t="str">
        <f>'Final (ha)'!H337</f>
        <v>Protect None</v>
      </c>
      <c r="I337" s="6">
        <f>'Final (ha)'!K337</f>
        <v>1835.2143000000001</v>
      </c>
      <c r="J337" s="6">
        <f>'Final (ha)'!J337*2.471044</f>
        <v>9710.5340083892006</v>
      </c>
      <c r="K337" s="6">
        <f>'Final (ha)'!K337*2.471044</f>
        <v>4534.8952847292003</v>
      </c>
      <c r="L337" s="6">
        <f>'Final (ha)'!L337*2.471044</f>
        <v>469.3960587784</v>
      </c>
      <c r="M337" s="6">
        <f>'Final (ha)'!M337*2.471044</f>
        <v>0</v>
      </c>
      <c r="N337" s="6">
        <f>'Final (ha)'!N337*2.471044</f>
        <v>88.224178140800007</v>
      </c>
      <c r="O337" s="6">
        <f>'Final (ha)'!O337*2.471044</f>
        <v>86.113659460400001</v>
      </c>
      <c r="P337" s="6">
        <f>'Final (ha)'!P337*2.471044</f>
        <v>68.431362805199996</v>
      </c>
      <c r="Q337" s="6">
        <f>'Final (ha)'!Q337*2.471044</f>
        <v>1149.018162692</v>
      </c>
      <c r="R337" s="6">
        <f>'Final (ha)'!R337*2.471044</f>
        <v>0</v>
      </c>
      <c r="S337" s="6">
        <f>'Final (ha)'!S337*2.471044</f>
        <v>291.28617251119999</v>
      </c>
      <c r="T337" s="6">
        <f>'Final (ha)'!T337*2.471044</f>
        <v>9.5587395052000002</v>
      </c>
      <c r="U337" s="6">
        <f>'Final (ha)'!U337*2.471044</f>
        <v>0</v>
      </c>
      <c r="V337" s="6">
        <f>'Final (ha)'!V337*2.471044</f>
        <v>0</v>
      </c>
      <c r="W337" s="6">
        <f>'Final (ha)'!W337*2.471044</f>
        <v>3.2612838712000003</v>
      </c>
      <c r="X337" s="6">
        <f>'Final (ha)'!X337*2.471044</f>
        <v>104.34601051</v>
      </c>
      <c r="Y337" s="6">
        <f>'Final (ha)'!Y337*2.471044</f>
        <v>4.3428598300000001</v>
      </c>
      <c r="Z337" s="6">
        <f>'Final (ha)'!Z337*2.471044</f>
        <v>6890.2744100727996</v>
      </c>
      <c r="AA337" s="6">
        <f>'Final (ha)'!AA337*2.471044</f>
        <v>0</v>
      </c>
      <c r="AB337" s="6">
        <f>'Final (ha)'!AB337*2.471044</f>
        <v>0</v>
      </c>
      <c r="AC337" s="6">
        <f>'Final (ha)'!AC337*2.471044</f>
        <v>680.54874541360005</v>
      </c>
      <c r="AD337" s="6">
        <f>'Final (ha)'!AD337*2.471044</f>
        <v>0</v>
      </c>
      <c r="AE337" s="6">
        <f>'Final (ha)'!AE337*2.471044</f>
        <v>0</v>
      </c>
      <c r="AF337" s="6">
        <f>'Final (ha)'!AF337*2.471044</f>
        <v>16.704257439999999</v>
      </c>
      <c r="AG337" s="6">
        <f>'Final (ha)'!AG337*2.471044</f>
        <v>49587.131840319998</v>
      </c>
      <c r="AH337" s="6">
        <f>'Final (ha)'!AH337*2.471044</f>
        <v>163.12152178080001</v>
      </c>
      <c r="AJ337" s="15">
        <f t="shared" si="15"/>
        <v>73857.18855625001</v>
      </c>
      <c r="AK337" s="15">
        <f t="shared" si="16"/>
        <v>24270.056715930012</v>
      </c>
      <c r="AL337" s="6" t="str">
        <f t="shared" si="17"/>
        <v>New Haven/MiddlesexOutputSite 1</v>
      </c>
    </row>
    <row r="338" spans="1:38" x14ac:dyDescent="0.25">
      <c r="A338" s="6">
        <f>'Final (ha)'!A338</f>
        <v>0</v>
      </c>
      <c r="B338" s="6" t="str">
        <f>'Final (ha)'!B338</f>
        <v>OutputSite 2</v>
      </c>
      <c r="C338" s="6" t="str">
        <f>'Final (ha)'!C338</f>
        <v>New Haven/Middlesex</v>
      </c>
      <c r="D338" s="6">
        <f>'Final (ha)'!D338</f>
        <v>0</v>
      </c>
      <c r="E338" s="6">
        <f>'Final (ha)'!E338</f>
        <v>0</v>
      </c>
      <c r="F338" s="6" t="str">
        <f>'Final (ha)'!F338</f>
        <v>Fixed</v>
      </c>
      <c r="G338" s="6" t="str">
        <f>'Final (ha)'!G338</f>
        <v>NYS GCM Max</v>
      </c>
      <c r="H338" s="6" t="str">
        <f>'Final (ha)'!H338</f>
        <v>Protect None</v>
      </c>
      <c r="I338" s="6">
        <f>'Final (ha)'!K338</f>
        <v>1180.375</v>
      </c>
      <c r="J338" s="6">
        <f>'Final (ha)'!J338*2.471044</f>
        <v>1267.1884288600002</v>
      </c>
      <c r="K338" s="6">
        <f>'Final (ha)'!K338*2.471044</f>
        <v>2916.7585614999998</v>
      </c>
      <c r="L338" s="6">
        <f>'Final (ha)'!L338*2.471044</f>
        <v>127.65413303999999</v>
      </c>
      <c r="M338" s="6">
        <f>'Final (ha)'!M338*2.471044</f>
        <v>0</v>
      </c>
      <c r="N338" s="6">
        <f>'Final (ha)'!N338*2.471044</f>
        <v>20.80001287</v>
      </c>
      <c r="O338" s="6">
        <f>'Final (ha)'!O338*2.471044</f>
        <v>0</v>
      </c>
      <c r="P338" s="6">
        <f>'Final (ha)'!P338*2.471044</f>
        <v>1.11814741</v>
      </c>
      <c r="Q338" s="6">
        <f>'Final (ha)'!Q338*2.471044</f>
        <v>52.725901349999994</v>
      </c>
      <c r="R338" s="6">
        <f>'Final (ha)'!R338*2.471044</f>
        <v>0</v>
      </c>
      <c r="S338" s="6">
        <f>'Final (ha)'!S338*2.471044</f>
        <v>35.774539509999997</v>
      </c>
      <c r="T338" s="6">
        <f>'Final (ha)'!T338*2.471044</f>
        <v>9.0069553800000008</v>
      </c>
      <c r="U338" s="6">
        <f>'Final (ha)'!U338*2.471044</f>
        <v>0</v>
      </c>
      <c r="V338" s="6">
        <f>'Final (ha)'!V338*2.471044</f>
        <v>0</v>
      </c>
      <c r="W338" s="6">
        <f>'Final (ha)'!W338*2.471044</f>
        <v>7.81467665</v>
      </c>
      <c r="X338" s="6">
        <f>'Final (ha)'!X338*2.471044</f>
        <v>30.23940095</v>
      </c>
      <c r="Y338" s="6">
        <f>'Final (ha)'!Y338*2.471044</f>
        <v>0</v>
      </c>
      <c r="Z338" s="6">
        <f>'Final (ha)'!Z338*2.471044</f>
        <v>3808.2432829899999</v>
      </c>
      <c r="AA338" s="6">
        <f>'Final (ha)'!AA338*2.471044</f>
        <v>0</v>
      </c>
      <c r="AB338" s="6">
        <f>'Final (ha)'!AB338*2.471044</f>
        <v>0</v>
      </c>
      <c r="AC338" s="6">
        <f>'Final (ha)'!AC338*2.471044</f>
        <v>1215.6177405799999</v>
      </c>
      <c r="AD338" s="6">
        <f>'Final (ha)'!AD338*2.471044</f>
        <v>0</v>
      </c>
      <c r="AE338" s="6">
        <f>'Final (ha)'!AE338*2.471044</f>
        <v>0</v>
      </c>
      <c r="AF338" s="6">
        <f>'Final (ha)'!AF338*2.471044</f>
        <v>1.0749041399999999</v>
      </c>
      <c r="AG338" s="6">
        <f>'Final (ha)'!AG338*2.471044</f>
        <v>388.88054950000003</v>
      </c>
      <c r="AH338" s="6">
        <f>'Final (ha)'!AH338*2.471044</f>
        <v>0</v>
      </c>
      <c r="AJ338" s="15">
        <f t="shared" si="15"/>
        <v>9882.8972347300005</v>
      </c>
      <c r="AK338" s="15">
        <f t="shared" si="16"/>
        <v>9494.0166852300008</v>
      </c>
      <c r="AL338" s="6" t="str">
        <f t="shared" si="17"/>
        <v>New Haven/MiddlesexOutputSite 2</v>
      </c>
    </row>
    <row r="339" spans="1:38" x14ac:dyDescent="0.25">
      <c r="A339" s="6">
        <f>'Final (ha)'!A339</f>
        <v>2010</v>
      </c>
      <c r="B339" s="6" t="str">
        <f>'Final (ha)'!B339</f>
        <v>OutputSite 2</v>
      </c>
      <c r="C339" s="6" t="str">
        <f>'Final (ha)'!C339</f>
        <v>New Haven/Middlesex</v>
      </c>
      <c r="D339" s="6">
        <f>'Final (ha)'!D339</f>
        <v>0</v>
      </c>
      <c r="E339" s="6">
        <f>'Final (ha)'!E339</f>
        <v>0</v>
      </c>
      <c r="F339" s="6" t="str">
        <f>'Final (ha)'!F339</f>
        <v>Fixed</v>
      </c>
      <c r="G339" s="6" t="str">
        <f>'Final (ha)'!G339</f>
        <v>NYS GCM Max</v>
      </c>
      <c r="H339" s="6" t="str">
        <f>'Final (ha)'!H339</f>
        <v>Protect None</v>
      </c>
      <c r="I339" s="6">
        <f>'Final (ha)'!K339</f>
        <v>1166.796</v>
      </c>
      <c r="J339" s="6">
        <f>'Final (ha)'!J339*2.471044</f>
        <v>1260.2665404072</v>
      </c>
      <c r="K339" s="6">
        <f>'Final (ha)'!K339*2.471044</f>
        <v>2883.2042550240003</v>
      </c>
      <c r="L339" s="6">
        <f>'Final (ha)'!L339*2.471044</f>
        <v>126.1052826608</v>
      </c>
      <c r="M339" s="6">
        <f>'Final (ha)'!M339*2.471044</f>
        <v>0</v>
      </c>
      <c r="N339" s="6">
        <f>'Final (ha)'!N339*2.471044</f>
        <v>20.4439354296</v>
      </c>
      <c r="O339" s="6">
        <f>'Final (ha)'!O339*2.471044</f>
        <v>0</v>
      </c>
      <c r="P339" s="6">
        <f>'Final (ha)'!P339*2.471044</f>
        <v>35.257350000800002</v>
      </c>
      <c r="Q339" s="6">
        <f>'Final (ha)'!Q339*2.471044</f>
        <v>128.107569614</v>
      </c>
      <c r="R339" s="6">
        <f>'Final (ha)'!R339*2.471044</f>
        <v>0</v>
      </c>
      <c r="S339" s="6">
        <f>'Final (ha)'!S339*2.471044</f>
        <v>36.848949441199998</v>
      </c>
      <c r="T339" s="6">
        <f>'Final (ha)'!T339*2.471044</f>
        <v>10.762632142000001</v>
      </c>
      <c r="U339" s="6">
        <f>'Final (ha)'!U339*2.471044</f>
        <v>0</v>
      </c>
      <c r="V339" s="6">
        <f>'Final (ha)'!V339*2.471044</f>
        <v>0</v>
      </c>
      <c r="W339" s="6">
        <f>'Final (ha)'!W339*2.471044</f>
        <v>7.7205298736000003</v>
      </c>
      <c r="X339" s="6">
        <f>'Final (ha)'!X339*2.471044</f>
        <v>30.23940095</v>
      </c>
      <c r="Y339" s="6">
        <f>'Final (ha)'!Y339*2.471044</f>
        <v>0</v>
      </c>
      <c r="Z339" s="6">
        <f>'Final (ha)'!Z339*2.471044</f>
        <v>3808.5020012967998</v>
      </c>
      <c r="AA339" s="6">
        <f>'Final (ha)'!AA339*2.471044</f>
        <v>0</v>
      </c>
      <c r="AB339" s="6">
        <f>'Final (ha)'!AB339*2.471044</f>
        <v>0</v>
      </c>
      <c r="AC339" s="6">
        <f>'Final (ha)'!AC339*2.471044</f>
        <v>1138.5614457972001</v>
      </c>
      <c r="AD339" s="6">
        <f>'Final (ha)'!AD339*2.471044</f>
        <v>0</v>
      </c>
      <c r="AE339" s="6">
        <f>'Final (ha)'!AE339*2.471044</f>
        <v>0</v>
      </c>
      <c r="AF339" s="6">
        <f>'Final (ha)'!AF339*2.471044</f>
        <v>1.0749041399999999</v>
      </c>
      <c r="AG339" s="6">
        <f>'Final (ha)'!AG339*2.471044</f>
        <v>388.88054950000003</v>
      </c>
      <c r="AH339" s="6">
        <f>'Final (ha)'!AH339*2.471044</f>
        <v>6.9218884528000002</v>
      </c>
      <c r="AJ339" s="15">
        <f t="shared" si="15"/>
        <v>9882.8972347299987</v>
      </c>
      <c r="AK339" s="15">
        <f t="shared" si="16"/>
        <v>9494.016685229999</v>
      </c>
      <c r="AL339" s="6" t="str">
        <f t="shared" si="17"/>
        <v>New Haven/MiddlesexOutputSite 2</v>
      </c>
    </row>
    <row r="340" spans="1:38" x14ac:dyDescent="0.25">
      <c r="A340" s="6">
        <f>'Final (ha)'!A340</f>
        <v>2025</v>
      </c>
      <c r="B340" s="6" t="str">
        <f>'Final (ha)'!B340</f>
        <v>OutputSite 2</v>
      </c>
      <c r="C340" s="6" t="str">
        <f>'Final (ha)'!C340</f>
        <v>New Haven/Middlesex</v>
      </c>
      <c r="D340" s="6">
        <f>'Final (ha)'!D340</f>
        <v>0</v>
      </c>
      <c r="E340" s="6">
        <f>'Final (ha)'!E340</f>
        <v>0</v>
      </c>
      <c r="F340" s="6" t="str">
        <f>'Final (ha)'!F340</f>
        <v>Fixed</v>
      </c>
      <c r="G340" s="6" t="str">
        <f>'Final (ha)'!G340</f>
        <v>NYS GCM Max</v>
      </c>
      <c r="H340" s="6" t="str">
        <f>'Final (ha)'!H340</f>
        <v>Protect None</v>
      </c>
      <c r="I340" s="6">
        <f>'Final (ha)'!K340</f>
        <v>1161.9039</v>
      </c>
      <c r="J340" s="6">
        <f>'Final (ha)'!J340*2.471044</f>
        <v>1258.1841916284</v>
      </c>
      <c r="K340" s="6">
        <f>'Final (ha)'!K340*2.471044</f>
        <v>2871.1156606715999</v>
      </c>
      <c r="L340" s="6">
        <f>'Final (ha)'!L340*2.471044</f>
        <v>125.6740854828</v>
      </c>
      <c r="M340" s="6">
        <f>'Final (ha)'!M340*2.471044</f>
        <v>0</v>
      </c>
      <c r="N340" s="6">
        <f>'Final (ha)'!N340*2.471044</f>
        <v>19.662344212400001</v>
      </c>
      <c r="O340" s="6">
        <f>'Final (ha)'!O340*2.471044</f>
        <v>0</v>
      </c>
      <c r="P340" s="6">
        <f>'Final (ha)'!P340*2.471044</f>
        <v>22.980956304400003</v>
      </c>
      <c r="Q340" s="6">
        <f>'Final (ha)'!Q340*2.471044</f>
        <v>166.1438556972</v>
      </c>
      <c r="R340" s="6">
        <f>'Final (ha)'!R340*2.471044</f>
        <v>0</v>
      </c>
      <c r="S340" s="6">
        <f>'Final (ha)'!S340*2.471044</f>
        <v>35.563018143599997</v>
      </c>
      <c r="T340" s="6">
        <f>'Final (ha)'!T340*2.471044</f>
        <v>17.670435644000001</v>
      </c>
      <c r="U340" s="6">
        <f>'Final (ha)'!U340*2.471044</f>
        <v>0</v>
      </c>
      <c r="V340" s="6">
        <f>'Final (ha)'!V340*2.471044</f>
        <v>0</v>
      </c>
      <c r="W340" s="6">
        <f>'Final (ha)'!W340*2.471044</f>
        <v>7.5300123811999997</v>
      </c>
      <c r="X340" s="6">
        <f>'Final (ha)'!X340*2.471044</f>
        <v>30.286844994800003</v>
      </c>
      <c r="Y340" s="6">
        <f>'Final (ha)'!Y340*2.471044</f>
        <v>0</v>
      </c>
      <c r="Z340" s="6">
        <f>'Final (ha)'!Z340*2.471044</f>
        <v>3811.0190067152002</v>
      </c>
      <c r="AA340" s="6">
        <f>'Final (ha)'!AA340*2.471044</f>
        <v>0</v>
      </c>
      <c r="AB340" s="6">
        <f>'Final (ha)'!AB340*2.471044</f>
        <v>0</v>
      </c>
      <c r="AC340" s="6">
        <f>'Final (ha)'!AC340*2.471044</f>
        <v>1118.1073790871999</v>
      </c>
      <c r="AD340" s="6">
        <f>'Final (ha)'!AD340*2.471044</f>
        <v>0</v>
      </c>
      <c r="AE340" s="6">
        <f>'Final (ha)'!AE340*2.471044</f>
        <v>0</v>
      </c>
      <c r="AF340" s="6">
        <f>'Final (ha)'!AF340*2.471044</f>
        <v>1.0749041399999999</v>
      </c>
      <c r="AG340" s="6">
        <f>'Final (ha)'!AG340*2.471044</f>
        <v>388.88054950000003</v>
      </c>
      <c r="AH340" s="6">
        <f>'Final (ha)'!AH340*2.471044</f>
        <v>9.0042372315999994</v>
      </c>
      <c r="AJ340" s="15">
        <f t="shared" si="15"/>
        <v>9882.8974818343995</v>
      </c>
      <c r="AK340" s="15">
        <f t="shared" si="16"/>
        <v>9494.0169323343998</v>
      </c>
      <c r="AL340" s="6" t="str">
        <f t="shared" si="17"/>
        <v>New Haven/MiddlesexOutputSite 2</v>
      </c>
    </row>
    <row r="341" spans="1:38" x14ac:dyDescent="0.25">
      <c r="A341" s="6">
        <f>'Final (ha)'!A341</f>
        <v>2040</v>
      </c>
      <c r="B341" s="6" t="str">
        <f>'Final (ha)'!B341</f>
        <v>OutputSite 2</v>
      </c>
      <c r="C341" s="6" t="str">
        <f>'Final (ha)'!C341</f>
        <v>New Haven/Middlesex</v>
      </c>
      <c r="D341" s="6">
        <f>'Final (ha)'!D341</f>
        <v>0</v>
      </c>
      <c r="E341" s="6">
        <f>'Final (ha)'!E341</f>
        <v>0</v>
      </c>
      <c r="F341" s="6" t="str">
        <f>'Final (ha)'!F341</f>
        <v>Fixed</v>
      </c>
      <c r="G341" s="6" t="str">
        <f>'Final (ha)'!G341</f>
        <v>NYS GCM Max</v>
      </c>
      <c r="H341" s="6" t="str">
        <f>'Final (ha)'!H341</f>
        <v>Protect None</v>
      </c>
      <c r="I341" s="6">
        <f>'Final (ha)'!K341</f>
        <v>1156.768</v>
      </c>
      <c r="J341" s="6">
        <f>'Final (ha)'!J341*2.471044</f>
        <v>1255.5975027692</v>
      </c>
      <c r="K341" s="6">
        <f>'Final (ha)'!K341*2.471044</f>
        <v>2858.4246257919999</v>
      </c>
      <c r="L341" s="6">
        <f>'Final (ha)'!L341*2.471044</f>
        <v>125.19939793040001</v>
      </c>
      <c r="M341" s="6">
        <f>'Final (ha)'!M341*2.471044</f>
        <v>0</v>
      </c>
      <c r="N341" s="6">
        <f>'Final (ha)'!N341*2.471044</f>
        <v>18.9583437768</v>
      </c>
      <c r="O341" s="6">
        <f>'Final (ha)'!O341*2.471044</f>
        <v>0</v>
      </c>
      <c r="P341" s="6">
        <f>'Final (ha)'!P341*2.471044</f>
        <v>27.846194836000002</v>
      </c>
      <c r="Q341" s="6">
        <f>'Final (ha)'!Q341*2.471044</f>
        <v>199.87410050599999</v>
      </c>
      <c r="R341" s="6">
        <f>'Final (ha)'!R341*2.471044</f>
        <v>0</v>
      </c>
      <c r="S341" s="6">
        <f>'Final (ha)'!S341*2.471044</f>
        <v>34.202214212800001</v>
      </c>
      <c r="T341" s="6">
        <f>'Final (ha)'!T341*2.471044</f>
        <v>17.268149680800001</v>
      </c>
      <c r="U341" s="6">
        <f>'Final (ha)'!U341*2.471044</f>
        <v>0</v>
      </c>
      <c r="V341" s="6">
        <f>'Final (ha)'!V341*2.471044</f>
        <v>0</v>
      </c>
      <c r="W341" s="6">
        <f>'Final (ha)'!W341*2.471044</f>
        <v>7.1425526819999998</v>
      </c>
      <c r="X341" s="6">
        <f>'Final (ha)'!X341*2.471044</f>
        <v>30.310567017199997</v>
      </c>
      <c r="Y341" s="6">
        <f>'Final (ha)'!Y341*2.471044</f>
        <v>0</v>
      </c>
      <c r="Z341" s="6">
        <f>'Final (ha)'!Z341*2.471044</f>
        <v>3814.9111481196001</v>
      </c>
      <c r="AA341" s="6">
        <f>'Final (ha)'!AA341*2.471044</f>
        <v>0</v>
      </c>
      <c r="AB341" s="6">
        <f>'Final (ha)'!AB341*2.471044</f>
        <v>0</v>
      </c>
      <c r="AC341" s="6">
        <f>'Final (ha)'!AC341*2.471044</f>
        <v>1091.6158105719999</v>
      </c>
      <c r="AD341" s="6">
        <f>'Final (ha)'!AD341*2.471044</f>
        <v>0</v>
      </c>
      <c r="AE341" s="6">
        <f>'Final (ha)'!AE341*2.471044</f>
        <v>0</v>
      </c>
      <c r="AF341" s="6">
        <f>'Final (ha)'!AF341*2.471044</f>
        <v>1.0749041399999999</v>
      </c>
      <c r="AG341" s="6">
        <f>'Final (ha)'!AG341*2.471044</f>
        <v>388.88054950000003</v>
      </c>
      <c r="AH341" s="6">
        <f>'Final (ha)'!AH341*2.471044</f>
        <v>11.5909260908</v>
      </c>
      <c r="AJ341" s="15">
        <f t="shared" si="15"/>
        <v>9882.8969876255978</v>
      </c>
      <c r="AK341" s="15">
        <f t="shared" si="16"/>
        <v>9494.0164381255981</v>
      </c>
      <c r="AL341" s="6" t="str">
        <f t="shared" si="17"/>
        <v>New Haven/MiddlesexOutputSite 2</v>
      </c>
    </row>
    <row r="342" spans="1:38" x14ac:dyDescent="0.25">
      <c r="A342" s="6">
        <f>'Final (ha)'!A342</f>
        <v>2055</v>
      </c>
      <c r="B342" s="6" t="str">
        <f>'Final (ha)'!B342</f>
        <v>OutputSite 2</v>
      </c>
      <c r="C342" s="6" t="str">
        <f>'Final (ha)'!C342</f>
        <v>New Haven/Middlesex</v>
      </c>
      <c r="D342" s="6">
        <f>'Final (ha)'!D342</f>
        <v>0</v>
      </c>
      <c r="E342" s="6">
        <f>'Final (ha)'!E342</f>
        <v>0</v>
      </c>
      <c r="F342" s="6" t="str">
        <f>'Final (ha)'!F342</f>
        <v>Fixed</v>
      </c>
      <c r="G342" s="6" t="str">
        <f>'Final (ha)'!G342</f>
        <v>NYS GCM Max</v>
      </c>
      <c r="H342" s="6" t="str">
        <f>'Final (ha)'!H342</f>
        <v>Protect None</v>
      </c>
      <c r="I342" s="6">
        <f>'Final (ha)'!K342</f>
        <v>1150.6065000000001</v>
      </c>
      <c r="J342" s="6">
        <f>'Final (ha)'!J342*2.471044</f>
        <v>1253.1086672524</v>
      </c>
      <c r="K342" s="6">
        <f>'Final (ha)'!K342*2.471044</f>
        <v>2843.1992881860001</v>
      </c>
      <c r="L342" s="6">
        <f>'Final (ha)'!L342*2.471044</f>
        <v>123.7664395148</v>
      </c>
      <c r="M342" s="6">
        <f>'Final (ha)'!M342*2.471044</f>
        <v>0</v>
      </c>
      <c r="N342" s="6">
        <f>'Final (ha)'!N342*2.471044</f>
        <v>18.2901734792</v>
      </c>
      <c r="O342" s="6">
        <f>'Final (ha)'!O342*2.471044</f>
        <v>0</v>
      </c>
      <c r="P342" s="6">
        <f>'Final (ha)'!P342*2.471044</f>
        <v>34.990477248799998</v>
      </c>
      <c r="Q342" s="6">
        <f>'Final (ha)'!Q342*2.471044</f>
        <v>237.53503500559998</v>
      </c>
      <c r="R342" s="6">
        <f>'Final (ha)'!R342*2.471044</f>
        <v>0</v>
      </c>
      <c r="S342" s="6">
        <f>'Final (ha)'!S342*2.471044</f>
        <v>32.834491358800001</v>
      </c>
      <c r="T342" s="6">
        <f>'Final (ha)'!T342*2.471044</f>
        <v>15.680998119600002</v>
      </c>
      <c r="U342" s="6">
        <f>'Final (ha)'!U342*2.471044</f>
        <v>0</v>
      </c>
      <c r="V342" s="6">
        <f>'Final (ha)'!V342*2.471044</f>
        <v>0</v>
      </c>
      <c r="W342" s="6">
        <f>'Final (ha)'!W342*2.471044</f>
        <v>6.7516335211999996</v>
      </c>
      <c r="X342" s="6">
        <f>'Final (ha)'!X342*2.471044</f>
        <v>30.311308330400003</v>
      </c>
      <c r="Y342" s="6">
        <f>'Final (ha)'!Y342*2.471044</f>
        <v>0</v>
      </c>
      <c r="Z342" s="6">
        <f>'Final (ha)'!Z342*2.471044</f>
        <v>3818.7331118743996</v>
      </c>
      <c r="AA342" s="6">
        <f>'Final (ha)'!AA342*2.471044</f>
        <v>0</v>
      </c>
      <c r="AB342" s="6">
        <f>'Final (ha)'!AB342*2.471044</f>
        <v>0</v>
      </c>
      <c r="AC342" s="6">
        <f>'Final (ha)'!AC342*2.471044</f>
        <v>1063.6601484867999</v>
      </c>
      <c r="AD342" s="6">
        <f>'Final (ha)'!AD342*2.471044</f>
        <v>0</v>
      </c>
      <c r="AE342" s="6">
        <f>'Final (ha)'!AE342*2.471044</f>
        <v>0</v>
      </c>
      <c r="AF342" s="6">
        <f>'Final (ha)'!AF342*2.471044</f>
        <v>1.0749041399999999</v>
      </c>
      <c r="AG342" s="6">
        <f>'Final (ha)'!AG342*2.471044</f>
        <v>388.88054950000003</v>
      </c>
      <c r="AH342" s="6">
        <f>'Final (ha)'!AH342*2.471044</f>
        <v>14.0797616076</v>
      </c>
      <c r="AJ342" s="15">
        <f t="shared" si="15"/>
        <v>9882.8969876255996</v>
      </c>
      <c r="AK342" s="15">
        <f t="shared" si="16"/>
        <v>9494.0164381256</v>
      </c>
      <c r="AL342" s="6" t="str">
        <f t="shared" si="17"/>
        <v>New Haven/MiddlesexOutputSite 2</v>
      </c>
    </row>
    <row r="343" spans="1:38" x14ac:dyDescent="0.25">
      <c r="A343" s="6">
        <f>'Final (ha)'!A343</f>
        <v>2070</v>
      </c>
      <c r="B343" s="6" t="str">
        <f>'Final (ha)'!B343</f>
        <v>OutputSite 2</v>
      </c>
      <c r="C343" s="6" t="str">
        <f>'Final (ha)'!C343</f>
        <v>New Haven/Middlesex</v>
      </c>
      <c r="D343" s="6">
        <f>'Final (ha)'!D343</f>
        <v>0</v>
      </c>
      <c r="E343" s="6">
        <f>'Final (ha)'!E343</f>
        <v>0</v>
      </c>
      <c r="F343" s="6" t="str">
        <f>'Final (ha)'!F343</f>
        <v>Fixed</v>
      </c>
      <c r="G343" s="6" t="str">
        <f>'Final (ha)'!G343</f>
        <v>NYS GCM Max</v>
      </c>
      <c r="H343" s="6" t="str">
        <f>'Final (ha)'!H343</f>
        <v>Protect None</v>
      </c>
      <c r="I343" s="6">
        <f>'Final (ha)'!K343</f>
        <v>1138.9101000000001</v>
      </c>
      <c r="J343" s="6">
        <f>'Final (ha)'!J343*2.471044</f>
        <v>1246.3367711704</v>
      </c>
      <c r="K343" s="6">
        <f>'Final (ha)'!K343*2.471044</f>
        <v>2814.2969691444</v>
      </c>
      <c r="L343" s="6">
        <f>'Final (ha)'!L343*2.471044</f>
        <v>122.45826882119999</v>
      </c>
      <c r="M343" s="6">
        <f>'Final (ha)'!M343*2.471044</f>
        <v>0</v>
      </c>
      <c r="N343" s="6">
        <f>'Final (ha)'!N343*2.471044</f>
        <v>16.1388825728</v>
      </c>
      <c r="O343" s="6">
        <f>'Final (ha)'!O343*2.471044</f>
        <v>0</v>
      </c>
      <c r="P343" s="6">
        <f>'Final (ha)'!P343*2.471044</f>
        <v>43.1936020156</v>
      </c>
      <c r="Q343" s="6">
        <f>'Final (ha)'!Q343*2.471044</f>
        <v>313.89671931999999</v>
      </c>
      <c r="R343" s="6">
        <f>'Final (ha)'!R343*2.471044</f>
        <v>0</v>
      </c>
      <c r="S343" s="6">
        <f>'Final (ha)'!S343*2.471044</f>
        <v>31.198907335200001</v>
      </c>
      <c r="T343" s="6">
        <f>'Final (ha)'!T343*2.471044</f>
        <v>13.1036992276</v>
      </c>
      <c r="U343" s="6">
        <f>'Final (ha)'!U343*2.471044</f>
        <v>0</v>
      </c>
      <c r="V343" s="6">
        <f>'Final (ha)'!V343*2.471044</f>
        <v>0</v>
      </c>
      <c r="W343" s="6">
        <f>'Final (ha)'!W343*2.471044</f>
        <v>6.2065212147999995</v>
      </c>
      <c r="X343" s="6">
        <f>'Final (ha)'!X343*2.471044</f>
        <v>29.219848195599997</v>
      </c>
      <c r="Y343" s="6">
        <f>'Final (ha)'!Y343*2.471044</f>
        <v>0</v>
      </c>
      <c r="Z343" s="6">
        <f>'Final (ha)'!Z343*2.471044</f>
        <v>3825.0582432011997</v>
      </c>
      <c r="AA343" s="6">
        <f>'Final (ha)'!AA343*2.471044</f>
        <v>0</v>
      </c>
      <c r="AB343" s="6">
        <f>'Final (ha)'!AB343*2.471044</f>
        <v>0</v>
      </c>
      <c r="AC343" s="6">
        <f>'Final (ha)'!AC343*2.471044</f>
        <v>1010.9816911816</v>
      </c>
      <c r="AD343" s="6">
        <f>'Final (ha)'!AD343*2.471044</f>
        <v>0</v>
      </c>
      <c r="AE343" s="6">
        <f>'Final (ha)'!AE343*2.471044</f>
        <v>0</v>
      </c>
      <c r="AF343" s="6">
        <f>'Final (ha)'!AF343*2.471044</f>
        <v>1.0749041399999999</v>
      </c>
      <c r="AG343" s="6">
        <f>'Final (ha)'!AG343*2.471044</f>
        <v>388.88054950000003</v>
      </c>
      <c r="AH343" s="6">
        <f>'Final (ha)'!AH343*2.471044</f>
        <v>20.8516576896</v>
      </c>
      <c r="AJ343" s="15">
        <f t="shared" si="15"/>
        <v>9882.8972347299987</v>
      </c>
      <c r="AK343" s="15">
        <f t="shared" si="16"/>
        <v>9494.016685229999</v>
      </c>
      <c r="AL343" s="6" t="str">
        <f t="shared" si="17"/>
        <v>New Haven/MiddlesexOutputSite 2</v>
      </c>
    </row>
    <row r="344" spans="1:38" x14ac:dyDescent="0.25">
      <c r="A344" s="6">
        <f>'Final (ha)'!A344</f>
        <v>2085</v>
      </c>
      <c r="B344" s="6" t="str">
        <f>'Final (ha)'!B344</f>
        <v>OutputSite 2</v>
      </c>
      <c r="C344" s="6" t="str">
        <f>'Final (ha)'!C344</f>
        <v>New Haven/Middlesex</v>
      </c>
      <c r="D344" s="6">
        <f>'Final (ha)'!D344</f>
        <v>0</v>
      </c>
      <c r="E344" s="6">
        <f>'Final (ha)'!E344</f>
        <v>0</v>
      </c>
      <c r="F344" s="6" t="str">
        <f>'Final (ha)'!F344</f>
        <v>Fixed</v>
      </c>
      <c r="G344" s="6" t="str">
        <f>'Final (ha)'!G344</f>
        <v>NYS GCM Max</v>
      </c>
      <c r="H344" s="6" t="str">
        <f>'Final (ha)'!H344</f>
        <v>Protect None</v>
      </c>
      <c r="I344" s="6">
        <f>'Final (ha)'!K344</f>
        <v>1122.5211999999999</v>
      </c>
      <c r="J344" s="6">
        <f>'Final (ha)'!J344*2.471044</f>
        <v>1236.3297842836</v>
      </c>
      <c r="K344" s="6">
        <f>'Final (ha)'!K344*2.471044</f>
        <v>2773.7992761327996</v>
      </c>
      <c r="L344" s="6">
        <f>'Final (ha)'!L344*2.471044</f>
        <v>118.54784169120001</v>
      </c>
      <c r="M344" s="6">
        <f>'Final (ha)'!M344*2.471044</f>
        <v>0</v>
      </c>
      <c r="N344" s="6">
        <f>'Final (ha)'!N344*2.471044</f>
        <v>15.450449714400001</v>
      </c>
      <c r="O344" s="6">
        <f>'Final (ha)'!O344*2.471044</f>
        <v>0</v>
      </c>
      <c r="P344" s="6">
        <f>'Final (ha)'!P344*2.471044</f>
        <v>56.853286143200002</v>
      </c>
      <c r="Q344" s="6">
        <f>'Final (ha)'!Q344*2.471044</f>
        <v>411.13847833</v>
      </c>
      <c r="R344" s="6">
        <f>'Final (ha)'!R344*2.471044</f>
        <v>0</v>
      </c>
      <c r="S344" s="6">
        <f>'Final (ha)'!S344*2.471044</f>
        <v>30.005640187599997</v>
      </c>
      <c r="T344" s="6">
        <f>'Final (ha)'!T344*2.471044</f>
        <v>9.3094111656000003</v>
      </c>
      <c r="U344" s="6">
        <f>'Final (ha)'!U344*2.471044</f>
        <v>0</v>
      </c>
      <c r="V344" s="6">
        <f>'Final (ha)'!V344*2.471044</f>
        <v>0</v>
      </c>
      <c r="W344" s="6">
        <f>'Final (ha)'!W344*2.471044</f>
        <v>5.7271386787999994</v>
      </c>
      <c r="X344" s="6">
        <f>'Final (ha)'!X344*2.471044</f>
        <v>27.843970896400002</v>
      </c>
      <c r="Y344" s="6">
        <f>'Final (ha)'!Y344*2.471044</f>
        <v>0</v>
      </c>
      <c r="Z344" s="6">
        <f>'Final (ha)'!Z344*2.471044</f>
        <v>3832.1649657451999</v>
      </c>
      <c r="AA344" s="6">
        <f>'Final (ha)'!AA344*2.471044</f>
        <v>0</v>
      </c>
      <c r="AB344" s="6">
        <f>'Final (ha)'!AB344*2.471044</f>
        <v>0</v>
      </c>
      <c r="AC344" s="6">
        <f>'Final (ha)'!AC344*2.471044</f>
        <v>944.91264644039995</v>
      </c>
      <c r="AD344" s="6">
        <f>'Final (ha)'!AD344*2.471044</f>
        <v>0</v>
      </c>
      <c r="AE344" s="6">
        <f>'Final (ha)'!AE344*2.471044</f>
        <v>0</v>
      </c>
      <c r="AF344" s="6">
        <f>'Final (ha)'!AF344*2.471044</f>
        <v>1.0749041399999999</v>
      </c>
      <c r="AG344" s="6">
        <f>'Final (ha)'!AG344*2.471044</f>
        <v>388.88054950000003</v>
      </c>
      <c r="AH344" s="6">
        <f>'Final (ha)'!AH344*2.471044</f>
        <v>30.8586445764</v>
      </c>
      <c r="AJ344" s="15">
        <f t="shared" si="15"/>
        <v>9882.8969876255978</v>
      </c>
      <c r="AK344" s="15">
        <f t="shared" si="16"/>
        <v>9494.0164381255981</v>
      </c>
      <c r="AL344" s="6" t="str">
        <f t="shared" si="17"/>
        <v>New Haven/MiddlesexOutputSite 2</v>
      </c>
    </row>
    <row r="345" spans="1:38" x14ac:dyDescent="0.25">
      <c r="A345" s="6">
        <f>'Final (ha)'!A345</f>
        <v>2100</v>
      </c>
      <c r="B345" s="6" t="str">
        <f>'Final (ha)'!B345</f>
        <v>OutputSite 2</v>
      </c>
      <c r="C345" s="6" t="str">
        <f>'Final (ha)'!C345</f>
        <v>New Haven/Middlesex</v>
      </c>
      <c r="D345" s="6">
        <f>'Final (ha)'!D345</f>
        <v>0</v>
      </c>
      <c r="E345" s="6">
        <f>'Final (ha)'!E345</f>
        <v>0</v>
      </c>
      <c r="F345" s="6" t="str">
        <f>'Final (ha)'!F345</f>
        <v>Fixed</v>
      </c>
      <c r="G345" s="6" t="str">
        <f>'Final (ha)'!G345</f>
        <v>NYS GCM Max</v>
      </c>
      <c r="H345" s="6" t="str">
        <f>'Final (ha)'!H345</f>
        <v>Protect None</v>
      </c>
      <c r="I345" s="6">
        <f>'Final (ha)'!K345</f>
        <v>1104.3435999999999</v>
      </c>
      <c r="J345" s="6">
        <f>'Final (ha)'!J345*2.471044</f>
        <v>1219.1315651480002</v>
      </c>
      <c r="K345" s="6">
        <f>'Final (ha)'!K345*2.471044</f>
        <v>2728.8816267183997</v>
      </c>
      <c r="L345" s="6">
        <f>'Final (ha)'!L345*2.471044</f>
        <v>115.7736005924</v>
      </c>
      <c r="M345" s="6">
        <f>'Final (ha)'!M345*2.471044</f>
        <v>0</v>
      </c>
      <c r="N345" s="6">
        <f>'Final (ha)'!N345*2.471044</f>
        <v>13.963869643999999</v>
      </c>
      <c r="O345" s="6">
        <f>'Final (ha)'!O345*2.471044</f>
        <v>0</v>
      </c>
      <c r="P345" s="6">
        <f>'Final (ha)'!P345*2.471044</f>
        <v>63.940240335200002</v>
      </c>
      <c r="Q345" s="6">
        <f>'Final (ha)'!Q345*2.471044</f>
        <v>608.57439972119994</v>
      </c>
      <c r="R345" s="6">
        <f>'Final (ha)'!R345*2.471044</f>
        <v>0</v>
      </c>
      <c r="S345" s="6">
        <f>'Final (ha)'!S345*2.471044</f>
        <v>28.340897844800001</v>
      </c>
      <c r="T345" s="6">
        <f>'Final (ha)'!T345*2.471044</f>
        <v>7.7988619683999998</v>
      </c>
      <c r="U345" s="6">
        <f>'Final (ha)'!U345*2.471044</f>
        <v>0</v>
      </c>
      <c r="V345" s="6">
        <f>'Final (ha)'!V345*2.471044</f>
        <v>0</v>
      </c>
      <c r="W345" s="6">
        <f>'Final (ha)'!W345*2.471044</f>
        <v>5.2932233524000001</v>
      </c>
      <c r="X345" s="6">
        <f>'Final (ha)'!X345*2.471044</f>
        <v>26.265467989200001</v>
      </c>
      <c r="Y345" s="6">
        <f>'Final (ha)'!Y345*2.471044</f>
        <v>0</v>
      </c>
      <c r="Z345" s="6">
        <f>'Final (ha)'!Z345*2.471044</f>
        <v>3838.2200119628001</v>
      </c>
      <c r="AA345" s="6">
        <f>'Final (ha)'!AA345*2.471044</f>
        <v>0</v>
      </c>
      <c r="AB345" s="6">
        <f>'Final (ha)'!AB345*2.471044</f>
        <v>0</v>
      </c>
      <c r="AC345" s="6">
        <f>'Final (ha)'!AC345*2.471044</f>
        <v>788.70115210120002</v>
      </c>
      <c r="AD345" s="6">
        <f>'Final (ha)'!AD345*2.471044</f>
        <v>0</v>
      </c>
      <c r="AE345" s="6">
        <f>'Final (ha)'!AE345*2.471044</f>
        <v>0</v>
      </c>
      <c r="AF345" s="6">
        <f>'Final (ha)'!AF345*2.471044</f>
        <v>1.0749041399999999</v>
      </c>
      <c r="AG345" s="6">
        <f>'Final (ha)'!AG345*2.471044</f>
        <v>388.88054950000003</v>
      </c>
      <c r="AH345" s="6">
        <f>'Final (ha)'!AH345*2.471044</f>
        <v>48.056863712000002</v>
      </c>
      <c r="AJ345" s="15">
        <f t="shared" si="15"/>
        <v>9882.8972347299987</v>
      </c>
      <c r="AK345" s="15">
        <f t="shared" si="16"/>
        <v>9494.016685229999</v>
      </c>
      <c r="AL345" s="6" t="str">
        <f t="shared" si="17"/>
        <v>New Haven/MiddlesexOutputSite 2</v>
      </c>
    </row>
    <row r="346" spans="1:38" x14ac:dyDescent="0.25">
      <c r="A346" s="6">
        <f>'Final (ha)'!A346</f>
        <v>0</v>
      </c>
      <c r="B346" s="6" t="str">
        <f>'Final (ha)'!B346</f>
        <v>OutputSite 3</v>
      </c>
      <c r="C346" s="6" t="str">
        <f>'Final (ha)'!C346</f>
        <v>New Haven/Middlesex</v>
      </c>
      <c r="D346" s="6">
        <f>'Final (ha)'!D346</f>
        <v>0</v>
      </c>
      <c r="E346" s="6">
        <f>'Final (ha)'!E346</f>
        <v>0</v>
      </c>
      <c r="F346" s="6" t="str">
        <f>'Final (ha)'!F346</f>
        <v>Fixed</v>
      </c>
      <c r="G346" s="6" t="str">
        <f>'Final (ha)'!G346</f>
        <v>NYS GCM Max</v>
      </c>
      <c r="H346" s="6" t="str">
        <f>'Final (ha)'!H346</f>
        <v>Protect None</v>
      </c>
      <c r="I346" s="6">
        <f>'Final (ha)'!K346</f>
        <v>417.35750000000002</v>
      </c>
      <c r="J346" s="6">
        <f>'Final (ha)'!J346*2.471044</f>
        <v>554.67524667999999</v>
      </c>
      <c r="K346" s="6">
        <f>'Final (ha)'!K346*2.471044</f>
        <v>1031.30874623</v>
      </c>
      <c r="L346" s="6">
        <f>'Final (ha)'!L346*2.471044</f>
        <v>77.745221849999993</v>
      </c>
      <c r="M346" s="6">
        <f>'Final (ha)'!M346*2.471044</f>
        <v>0</v>
      </c>
      <c r="N346" s="6">
        <f>'Final (ha)'!N346*2.471044</f>
        <v>5.3806983100000005</v>
      </c>
      <c r="O346" s="6">
        <f>'Final (ha)'!O346*2.471044</f>
        <v>0</v>
      </c>
      <c r="P346" s="6">
        <f>'Final (ha)'!P346*2.471044</f>
        <v>4.2934389500000005</v>
      </c>
      <c r="Q346" s="6">
        <f>'Final (ha)'!Q346*2.471044</f>
        <v>1.6741323100000001</v>
      </c>
      <c r="R346" s="6">
        <f>'Final (ha)'!R346*2.471044</f>
        <v>0</v>
      </c>
      <c r="S346" s="6">
        <f>'Final (ha)'!S346*2.471044</f>
        <v>29.720481710000001</v>
      </c>
      <c r="T346" s="6">
        <f>'Final (ha)'!T346*2.471044</f>
        <v>0</v>
      </c>
      <c r="U346" s="6">
        <f>'Final (ha)'!U346*2.471044</f>
        <v>0</v>
      </c>
      <c r="V346" s="6">
        <f>'Final (ha)'!V346*2.471044</f>
        <v>0</v>
      </c>
      <c r="W346" s="6">
        <f>'Final (ha)'!W346*2.471044</f>
        <v>0</v>
      </c>
      <c r="X346" s="6">
        <f>'Final (ha)'!X346*2.471044</f>
        <v>8.3027078400000001</v>
      </c>
      <c r="Y346" s="6">
        <f>'Final (ha)'!Y346*2.471044</f>
        <v>0</v>
      </c>
      <c r="Z346" s="6">
        <f>'Final (ha)'!Z346*2.471044</f>
        <v>1290.3915320200001</v>
      </c>
      <c r="AA346" s="6">
        <f>'Final (ha)'!AA346*2.471044</f>
        <v>0</v>
      </c>
      <c r="AB346" s="6">
        <f>'Final (ha)'!AB346*2.471044</f>
        <v>0</v>
      </c>
      <c r="AC346" s="6">
        <f>'Final (ha)'!AC346*2.471044</f>
        <v>477.04739942000003</v>
      </c>
      <c r="AD346" s="6">
        <f>'Final (ha)'!AD346*2.471044</f>
        <v>0</v>
      </c>
      <c r="AE346" s="6">
        <f>'Final (ha)'!AE346*2.471044</f>
        <v>0</v>
      </c>
      <c r="AF346" s="6">
        <f>'Final (ha)'!AF346*2.471044</f>
        <v>1.0810817500000001</v>
      </c>
      <c r="AG346" s="6">
        <f>'Final (ha)'!AG346*2.471044</f>
        <v>89.637121100000002</v>
      </c>
      <c r="AH346" s="6">
        <f>'Final (ha)'!AH346*2.471044</f>
        <v>0</v>
      </c>
      <c r="AJ346" s="15">
        <f t="shared" si="15"/>
        <v>3571.2578081700003</v>
      </c>
      <c r="AK346" s="15">
        <f t="shared" si="16"/>
        <v>3481.6206870700003</v>
      </c>
      <c r="AL346" s="6" t="str">
        <f t="shared" si="17"/>
        <v>New Haven/MiddlesexOutputSite 3</v>
      </c>
    </row>
    <row r="347" spans="1:38" x14ac:dyDescent="0.25">
      <c r="A347" s="6">
        <f>'Final (ha)'!A347</f>
        <v>2010</v>
      </c>
      <c r="B347" s="6" t="str">
        <f>'Final (ha)'!B347</f>
        <v>OutputSite 3</v>
      </c>
      <c r="C347" s="6" t="str">
        <f>'Final (ha)'!C347</f>
        <v>New Haven/Middlesex</v>
      </c>
      <c r="D347" s="6">
        <f>'Final (ha)'!D347</f>
        <v>0</v>
      </c>
      <c r="E347" s="6">
        <f>'Final (ha)'!E347</f>
        <v>0</v>
      </c>
      <c r="F347" s="6" t="str">
        <f>'Final (ha)'!F347</f>
        <v>Fixed</v>
      </c>
      <c r="G347" s="6" t="str">
        <f>'Final (ha)'!G347</f>
        <v>NYS GCM Max</v>
      </c>
      <c r="H347" s="6" t="str">
        <f>'Final (ha)'!H347</f>
        <v>Protect None</v>
      </c>
      <c r="I347" s="6">
        <f>'Final (ha)'!K347</f>
        <v>413.262</v>
      </c>
      <c r="J347" s="6">
        <f>'Final (ha)'!J347*2.471044</f>
        <v>552.91808729160005</v>
      </c>
      <c r="K347" s="6">
        <f>'Final (ha)'!K347*2.471044</f>
        <v>1021.188585528</v>
      </c>
      <c r="L347" s="6">
        <f>'Final (ha)'!L347*2.471044</f>
        <v>76.9885881772</v>
      </c>
      <c r="M347" s="6">
        <f>'Final (ha)'!M347*2.471044</f>
        <v>0</v>
      </c>
      <c r="N347" s="6">
        <f>'Final (ha)'!N347*2.471044</f>
        <v>5.0290687488000003</v>
      </c>
      <c r="O347" s="6">
        <f>'Final (ha)'!O347*2.471044</f>
        <v>0</v>
      </c>
      <c r="P347" s="6">
        <f>'Final (ha)'!P347*2.471044</f>
        <v>15.245600166799999</v>
      </c>
      <c r="Q347" s="6">
        <f>'Final (ha)'!Q347*2.471044</f>
        <v>32.388715021199999</v>
      </c>
      <c r="R347" s="6">
        <f>'Final (ha)'!R347*2.471044</f>
        <v>0</v>
      </c>
      <c r="S347" s="6">
        <f>'Final (ha)'!S347*2.471044</f>
        <v>29.876651690799999</v>
      </c>
      <c r="T347" s="6">
        <f>'Final (ha)'!T347*2.471044</f>
        <v>1.4826264E-2</v>
      </c>
      <c r="U347" s="6">
        <f>'Final (ha)'!U347*2.471044</f>
        <v>0</v>
      </c>
      <c r="V347" s="6">
        <f>'Final (ha)'!V347*2.471044</f>
        <v>0</v>
      </c>
      <c r="W347" s="6">
        <f>'Final (ha)'!W347*2.471044</f>
        <v>0</v>
      </c>
      <c r="X347" s="6">
        <f>'Final (ha)'!X347*2.471044</f>
        <v>8.3027078400000001</v>
      </c>
      <c r="Y347" s="6">
        <f>'Final (ha)'!Y347*2.471044</f>
        <v>0</v>
      </c>
      <c r="Z347" s="6">
        <f>'Final (ha)'!Z347*2.471044</f>
        <v>1290.3957327947999</v>
      </c>
      <c r="AA347" s="6">
        <f>'Final (ha)'!AA347*2.471044</f>
        <v>0</v>
      </c>
      <c r="AB347" s="6">
        <f>'Final (ha)'!AB347*2.471044</f>
        <v>0</v>
      </c>
      <c r="AC347" s="6">
        <f>'Final (ha)'!AC347*2.471044</f>
        <v>446.43363530400001</v>
      </c>
      <c r="AD347" s="6">
        <f>'Final (ha)'!AD347*2.471044</f>
        <v>0</v>
      </c>
      <c r="AE347" s="6">
        <f>'Final (ha)'!AE347*2.471044</f>
        <v>0</v>
      </c>
      <c r="AF347" s="6">
        <f>'Final (ha)'!AF347*2.471044</f>
        <v>1.0810817500000001</v>
      </c>
      <c r="AG347" s="6">
        <f>'Final (ha)'!AG347*2.471044</f>
        <v>89.637121100000002</v>
      </c>
      <c r="AH347" s="6">
        <f>'Final (ha)'!AH347*2.471044</f>
        <v>1.7571593883999999</v>
      </c>
      <c r="AJ347" s="15">
        <f t="shared" si="15"/>
        <v>3571.2575610655999</v>
      </c>
      <c r="AK347" s="15">
        <f t="shared" si="16"/>
        <v>3481.6204399655999</v>
      </c>
      <c r="AL347" s="6" t="str">
        <f t="shared" si="17"/>
        <v>New Haven/MiddlesexOutputSite 3</v>
      </c>
    </row>
    <row r="348" spans="1:38" x14ac:dyDescent="0.25">
      <c r="A348" s="6">
        <f>'Final (ha)'!A348</f>
        <v>2025</v>
      </c>
      <c r="B348" s="6" t="str">
        <f>'Final (ha)'!B348</f>
        <v>OutputSite 3</v>
      </c>
      <c r="C348" s="6" t="str">
        <f>'Final (ha)'!C348</f>
        <v>New Haven/Middlesex</v>
      </c>
      <c r="D348" s="6">
        <f>'Final (ha)'!D348</f>
        <v>0</v>
      </c>
      <c r="E348" s="6">
        <f>'Final (ha)'!E348</f>
        <v>0</v>
      </c>
      <c r="F348" s="6" t="str">
        <f>'Final (ha)'!F348</f>
        <v>Fixed</v>
      </c>
      <c r="G348" s="6" t="str">
        <f>'Final (ha)'!G348</f>
        <v>NYS GCM Max</v>
      </c>
      <c r="H348" s="6" t="str">
        <f>'Final (ha)'!H348</f>
        <v>Protect None</v>
      </c>
      <c r="I348" s="6">
        <f>'Final (ha)'!K348</f>
        <v>411.5</v>
      </c>
      <c r="J348" s="6">
        <f>'Final (ha)'!J348*2.471044</f>
        <v>552.35122979800008</v>
      </c>
      <c r="K348" s="6">
        <f>'Final (ha)'!K348*2.471044</f>
        <v>1016.834606</v>
      </c>
      <c r="L348" s="6">
        <f>'Final (ha)'!L348*2.471044</f>
        <v>74.752293357200003</v>
      </c>
      <c r="M348" s="6">
        <f>'Final (ha)'!M348*2.471044</f>
        <v>0</v>
      </c>
      <c r="N348" s="6">
        <f>'Final (ha)'!N348*2.471044</f>
        <v>4.851894894</v>
      </c>
      <c r="O348" s="6">
        <f>'Final (ha)'!O348*2.471044</f>
        <v>0</v>
      </c>
      <c r="P348" s="6">
        <f>'Final (ha)'!P348*2.471044</f>
        <v>12.323096427999999</v>
      </c>
      <c r="Q348" s="6">
        <f>'Final (ha)'!Q348*2.471044</f>
        <v>45.517371793200006</v>
      </c>
      <c r="R348" s="6">
        <f>'Final (ha)'!R348*2.471044</f>
        <v>0</v>
      </c>
      <c r="S348" s="6">
        <f>'Final (ha)'!S348*2.471044</f>
        <v>28.779508154799998</v>
      </c>
      <c r="T348" s="6">
        <f>'Final (ha)'!T348*2.471044</f>
        <v>2.222704078</v>
      </c>
      <c r="U348" s="6">
        <f>'Final (ha)'!U348*2.471044</f>
        <v>0</v>
      </c>
      <c r="V348" s="6">
        <f>'Final (ha)'!V348*2.471044</f>
        <v>0</v>
      </c>
      <c r="W348" s="6">
        <f>'Final (ha)'!W348*2.471044</f>
        <v>0</v>
      </c>
      <c r="X348" s="6">
        <f>'Final (ha)'!X348*2.471044</f>
        <v>8.192746382000001</v>
      </c>
      <c r="Y348" s="6">
        <f>'Final (ha)'!Y348*2.471044</f>
        <v>0</v>
      </c>
      <c r="Z348" s="6">
        <f>'Final (ha)'!Z348*2.471044</f>
        <v>1291.9033167391999</v>
      </c>
      <c r="AA348" s="6">
        <f>'Final (ha)'!AA348*2.471044</f>
        <v>0</v>
      </c>
      <c r="AB348" s="6">
        <f>'Final (ha)'!AB348*2.471044</f>
        <v>0</v>
      </c>
      <c r="AC348" s="6">
        <f>'Final (ha)'!AC348*2.471044</f>
        <v>440.48682081359999</v>
      </c>
      <c r="AD348" s="6">
        <f>'Final (ha)'!AD348*2.471044</f>
        <v>0</v>
      </c>
      <c r="AE348" s="6">
        <f>'Final (ha)'!AE348*2.471044</f>
        <v>0</v>
      </c>
      <c r="AF348" s="6">
        <f>'Final (ha)'!AF348*2.471044</f>
        <v>1.0810817500000001</v>
      </c>
      <c r="AG348" s="6">
        <f>'Final (ha)'!AG348*2.471044</f>
        <v>89.637121100000002</v>
      </c>
      <c r="AH348" s="6">
        <f>'Final (ha)'!AH348*2.471044</f>
        <v>2.324016882</v>
      </c>
      <c r="AJ348" s="15">
        <f t="shared" si="15"/>
        <v>3571.2578081699999</v>
      </c>
      <c r="AK348" s="15">
        <f t="shared" si="16"/>
        <v>3481.6206870699998</v>
      </c>
      <c r="AL348" s="6" t="str">
        <f t="shared" si="17"/>
        <v>New Haven/MiddlesexOutputSite 3</v>
      </c>
    </row>
    <row r="349" spans="1:38" x14ac:dyDescent="0.25">
      <c r="A349" s="6">
        <f>'Final (ha)'!A349</f>
        <v>2040</v>
      </c>
      <c r="B349" s="6" t="str">
        <f>'Final (ha)'!B349</f>
        <v>OutputSite 3</v>
      </c>
      <c r="C349" s="6" t="str">
        <f>'Final (ha)'!C349</f>
        <v>New Haven/Middlesex</v>
      </c>
      <c r="D349" s="6">
        <f>'Final (ha)'!D349</f>
        <v>0</v>
      </c>
      <c r="E349" s="6">
        <f>'Final (ha)'!E349</f>
        <v>0</v>
      </c>
      <c r="F349" s="6" t="str">
        <f>'Final (ha)'!F349</f>
        <v>Fixed</v>
      </c>
      <c r="G349" s="6" t="str">
        <f>'Final (ha)'!G349</f>
        <v>NYS GCM Max</v>
      </c>
      <c r="H349" s="6" t="str">
        <f>'Final (ha)'!H349</f>
        <v>Protect None</v>
      </c>
      <c r="I349" s="6">
        <f>'Final (ha)'!K349</f>
        <v>409.25029999999998</v>
      </c>
      <c r="J349" s="6">
        <f>'Final (ha)'!J349*2.471044</f>
        <v>549.80185370319998</v>
      </c>
      <c r="K349" s="6">
        <f>'Final (ha)'!K349*2.471044</f>
        <v>1011.2754983131999</v>
      </c>
      <c r="L349" s="6">
        <f>'Final (ha)'!L349*2.471044</f>
        <v>73.015149425200008</v>
      </c>
      <c r="M349" s="6">
        <f>'Final (ha)'!M349*2.471044</f>
        <v>0</v>
      </c>
      <c r="N349" s="6">
        <f>'Final (ha)'!N349*2.471044</f>
        <v>4.1184890348000005</v>
      </c>
      <c r="O349" s="6">
        <f>'Final (ha)'!O349*2.471044</f>
        <v>0</v>
      </c>
      <c r="P349" s="6">
        <f>'Final (ha)'!P349*2.471044</f>
        <v>13.7496301292</v>
      </c>
      <c r="Q349" s="6">
        <f>'Final (ha)'!Q349*2.471044</f>
        <v>61.892486172399998</v>
      </c>
      <c r="R349" s="6">
        <f>'Final (ha)'!R349*2.471044</f>
        <v>0</v>
      </c>
      <c r="S349" s="6">
        <f>'Final (ha)'!S349*2.471044</f>
        <v>27.537561440400001</v>
      </c>
      <c r="T349" s="6">
        <f>'Final (ha)'!T349*2.471044</f>
        <v>2.0512136243999999</v>
      </c>
      <c r="U349" s="6">
        <f>'Final (ha)'!U349*2.471044</f>
        <v>0</v>
      </c>
      <c r="V349" s="6">
        <f>'Final (ha)'!V349*2.471044</f>
        <v>0</v>
      </c>
      <c r="W349" s="6">
        <f>'Final (ha)'!W349*2.471044</f>
        <v>0</v>
      </c>
      <c r="X349" s="6">
        <f>'Final (ha)'!X349*2.471044</f>
        <v>8.2016421404000006</v>
      </c>
      <c r="Y349" s="6">
        <f>'Final (ha)'!Y349*2.471044</f>
        <v>0</v>
      </c>
      <c r="Z349" s="6">
        <f>'Final (ha)'!Z349*2.471044</f>
        <v>1293.5045532511999</v>
      </c>
      <c r="AA349" s="6">
        <f>'Final (ha)'!AA349*2.471044</f>
        <v>0</v>
      </c>
      <c r="AB349" s="6">
        <f>'Final (ha)'!AB349*2.471044</f>
        <v>0</v>
      </c>
      <c r="AC349" s="6">
        <f>'Final (ha)'!AC349*2.471044</f>
        <v>430.51838221320003</v>
      </c>
      <c r="AD349" s="6">
        <f>'Final (ha)'!AD349*2.471044</f>
        <v>0</v>
      </c>
      <c r="AE349" s="6">
        <f>'Final (ha)'!AE349*2.471044</f>
        <v>0</v>
      </c>
      <c r="AF349" s="6">
        <f>'Final (ha)'!AF349*2.471044</f>
        <v>1.0810817500000001</v>
      </c>
      <c r="AG349" s="6">
        <f>'Final (ha)'!AG349*2.471044</f>
        <v>89.637121100000002</v>
      </c>
      <c r="AH349" s="6">
        <f>'Final (ha)'!AH349*2.471044</f>
        <v>4.8733929767999999</v>
      </c>
      <c r="AJ349" s="15">
        <f t="shared" si="15"/>
        <v>3571.2580552743993</v>
      </c>
      <c r="AK349" s="15">
        <f t="shared" si="16"/>
        <v>3481.6209341743993</v>
      </c>
      <c r="AL349" s="6" t="str">
        <f t="shared" si="17"/>
        <v>New Haven/MiddlesexOutputSite 3</v>
      </c>
    </row>
    <row r="350" spans="1:38" x14ac:dyDescent="0.25">
      <c r="A350" s="6">
        <f>'Final (ha)'!A350</f>
        <v>2055</v>
      </c>
      <c r="B350" s="6" t="str">
        <f>'Final (ha)'!B350</f>
        <v>OutputSite 3</v>
      </c>
      <c r="C350" s="6" t="str">
        <f>'Final (ha)'!C350</f>
        <v>New Haven/Middlesex</v>
      </c>
      <c r="D350" s="6">
        <f>'Final (ha)'!D350</f>
        <v>0</v>
      </c>
      <c r="E350" s="6">
        <f>'Final (ha)'!E350</f>
        <v>0</v>
      </c>
      <c r="F350" s="6" t="str">
        <f>'Final (ha)'!F350</f>
        <v>Fixed</v>
      </c>
      <c r="G350" s="6" t="str">
        <f>'Final (ha)'!G350</f>
        <v>NYS GCM Max</v>
      </c>
      <c r="H350" s="6" t="str">
        <f>'Final (ha)'!H350</f>
        <v>Protect None</v>
      </c>
      <c r="I350" s="6">
        <f>'Final (ha)'!K350</f>
        <v>406.23790000000002</v>
      </c>
      <c r="J350" s="6">
        <f>'Final (ha)'!J350*2.471044</f>
        <v>547.18501810719999</v>
      </c>
      <c r="K350" s="6">
        <f>'Final (ha)'!K350*2.471044</f>
        <v>1003.8317253676</v>
      </c>
      <c r="L350" s="6">
        <f>'Final (ha)'!L350*2.471044</f>
        <v>71.453449617199993</v>
      </c>
      <c r="M350" s="6">
        <f>'Final (ha)'!M350*2.471044</f>
        <v>0</v>
      </c>
      <c r="N350" s="6">
        <f>'Final (ha)'!N350*2.471044</f>
        <v>3.7663652648000001</v>
      </c>
      <c r="O350" s="6">
        <f>'Final (ha)'!O350*2.471044</f>
        <v>0</v>
      </c>
      <c r="P350" s="6">
        <f>'Final (ha)'!P350*2.471044</f>
        <v>14.7378006248</v>
      </c>
      <c r="Q350" s="6">
        <f>'Final (ha)'!Q350*2.471044</f>
        <v>90.319870557199991</v>
      </c>
      <c r="R350" s="6">
        <f>'Final (ha)'!R350*2.471044</f>
        <v>0</v>
      </c>
      <c r="S350" s="6">
        <f>'Final (ha)'!S350*2.471044</f>
        <v>26.139444745200002</v>
      </c>
      <c r="T350" s="6">
        <f>'Final (ha)'!T350*2.471044</f>
        <v>1.8312907083999999</v>
      </c>
      <c r="U350" s="6">
        <f>'Final (ha)'!U350*2.471044</f>
        <v>0</v>
      </c>
      <c r="V350" s="6">
        <f>'Final (ha)'!V350*2.471044</f>
        <v>0</v>
      </c>
      <c r="W350" s="6">
        <f>'Final (ha)'!W350*2.471044</f>
        <v>0</v>
      </c>
      <c r="X350" s="6">
        <f>'Final (ha)'!X350*2.471044</f>
        <v>8.2105378988000002</v>
      </c>
      <c r="Y350" s="6">
        <f>'Final (ha)'!Y350*2.471044</f>
        <v>0</v>
      </c>
      <c r="Z350" s="6">
        <f>'Final (ha)'!Z350*2.471044</f>
        <v>1295.232307216</v>
      </c>
      <c r="AA350" s="6">
        <f>'Final (ha)'!AA350*2.471044</f>
        <v>0</v>
      </c>
      <c r="AB350" s="6">
        <f>'Final (ha)'!AB350*2.471044</f>
        <v>0</v>
      </c>
      <c r="AC350" s="6">
        <f>'Final (ha)'!AC350*2.471044</f>
        <v>410.34131953560001</v>
      </c>
      <c r="AD350" s="6">
        <f>'Final (ha)'!AD350*2.471044</f>
        <v>0</v>
      </c>
      <c r="AE350" s="6">
        <f>'Final (ha)'!AE350*2.471044</f>
        <v>0</v>
      </c>
      <c r="AF350" s="6">
        <f>'Final (ha)'!AF350*2.471044</f>
        <v>1.0810817500000001</v>
      </c>
      <c r="AG350" s="6">
        <f>'Final (ha)'!AG350*2.471044</f>
        <v>89.637121100000002</v>
      </c>
      <c r="AH350" s="6">
        <f>'Final (ha)'!AH350*2.471044</f>
        <v>7.4902285728000004</v>
      </c>
      <c r="AJ350" s="15">
        <f t="shared" si="15"/>
        <v>3571.2575610656004</v>
      </c>
      <c r="AK350" s="15">
        <f t="shared" si="16"/>
        <v>3481.6204399656003</v>
      </c>
      <c r="AL350" s="6" t="str">
        <f t="shared" si="17"/>
        <v>New Haven/MiddlesexOutputSite 3</v>
      </c>
    </row>
    <row r="351" spans="1:38" x14ac:dyDescent="0.25">
      <c r="A351" s="6">
        <f>'Final (ha)'!A351</f>
        <v>2070</v>
      </c>
      <c r="B351" s="6" t="str">
        <f>'Final (ha)'!B351</f>
        <v>OutputSite 3</v>
      </c>
      <c r="C351" s="6" t="str">
        <f>'Final (ha)'!C351</f>
        <v>New Haven/Middlesex</v>
      </c>
      <c r="D351" s="6">
        <f>'Final (ha)'!D351</f>
        <v>0</v>
      </c>
      <c r="E351" s="6">
        <f>'Final (ha)'!E351</f>
        <v>0</v>
      </c>
      <c r="F351" s="6" t="str">
        <f>'Final (ha)'!F351</f>
        <v>Fixed</v>
      </c>
      <c r="G351" s="6" t="str">
        <f>'Final (ha)'!G351</f>
        <v>NYS GCM Max</v>
      </c>
      <c r="H351" s="6" t="str">
        <f>'Final (ha)'!H351</f>
        <v>Protect None</v>
      </c>
      <c r="I351" s="6">
        <f>'Final (ha)'!K351</f>
        <v>401.84160000000003</v>
      </c>
      <c r="J351" s="6">
        <f>'Final (ha)'!J351*2.471044</f>
        <v>542.22835094760001</v>
      </c>
      <c r="K351" s="6">
        <f>'Final (ha)'!K351*2.471044</f>
        <v>992.96827463040006</v>
      </c>
      <c r="L351" s="6">
        <f>'Final (ha)'!L351*2.471044</f>
        <v>69.283625880800003</v>
      </c>
      <c r="M351" s="6">
        <f>'Final (ha)'!M351*2.471044</f>
        <v>0</v>
      </c>
      <c r="N351" s="6">
        <f>'Final (ha)'!N351*2.471044</f>
        <v>2.8913685843999999</v>
      </c>
      <c r="O351" s="6">
        <f>'Final (ha)'!O351*2.471044</f>
        <v>0</v>
      </c>
      <c r="P351" s="6">
        <f>'Final (ha)'!P351*2.471044</f>
        <v>17.7744665964</v>
      </c>
      <c r="Q351" s="6">
        <f>'Final (ha)'!Q351*2.471044</f>
        <v>224.67720465600001</v>
      </c>
      <c r="R351" s="6">
        <f>'Final (ha)'!R351*2.471044</f>
        <v>0</v>
      </c>
      <c r="S351" s="6">
        <f>'Final (ha)'!S351*2.471044</f>
        <v>24.627660026000001</v>
      </c>
      <c r="T351" s="6">
        <f>'Final (ha)'!T351*2.471044</f>
        <v>1.2790123743999999</v>
      </c>
      <c r="U351" s="6">
        <f>'Final (ha)'!U351*2.471044</f>
        <v>0</v>
      </c>
      <c r="V351" s="6">
        <f>'Final (ha)'!V351*2.471044</f>
        <v>0</v>
      </c>
      <c r="W351" s="6">
        <f>'Final (ha)'!W351*2.471044</f>
        <v>0</v>
      </c>
      <c r="X351" s="6">
        <f>'Final (ha)'!X351*2.471044</f>
        <v>7.9807308067999996</v>
      </c>
      <c r="Y351" s="6">
        <f>'Final (ha)'!Y351*2.471044</f>
        <v>0</v>
      </c>
      <c r="Z351" s="6">
        <f>'Final (ha)'!Z351*2.471044</f>
        <v>1297.6319380443999</v>
      </c>
      <c r="AA351" s="6">
        <f>'Final (ha)'!AA351*2.471044</f>
        <v>0</v>
      </c>
      <c r="AB351" s="6">
        <f>'Final (ha)'!AB351*2.471044</f>
        <v>0</v>
      </c>
      <c r="AC351" s="6">
        <f>'Final (ha)'!AC351*2.471044</f>
        <v>286.75007704040001</v>
      </c>
      <c r="AD351" s="6">
        <f>'Final (ha)'!AD351*2.471044</f>
        <v>0</v>
      </c>
      <c r="AE351" s="6">
        <f>'Final (ha)'!AE351*2.471044</f>
        <v>0</v>
      </c>
      <c r="AF351" s="6">
        <f>'Final (ha)'!AF351*2.471044</f>
        <v>1.0810817500000001</v>
      </c>
      <c r="AG351" s="6">
        <f>'Final (ha)'!AG351*2.471044</f>
        <v>89.637121100000002</v>
      </c>
      <c r="AH351" s="6">
        <f>'Final (ha)'!AH351*2.471044</f>
        <v>12.4468957324</v>
      </c>
      <c r="AJ351" s="15">
        <f t="shared" si="15"/>
        <v>3571.2578081700003</v>
      </c>
      <c r="AK351" s="15">
        <f t="shared" si="16"/>
        <v>3481.6206870700003</v>
      </c>
      <c r="AL351" s="6" t="str">
        <f t="shared" si="17"/>
        <v>New Haven/MiddlesexOutputSite 3</v>
      </c>
    </row>
    <row r="352" spans="1:38" x14ac:dyDescent="0.25">
      <c r="A352" s="6">
        <f>'Final (ha)'!A352</f>
        <v>2085</v>
      </c>
      <c r="B352" s="6" t="str">
        <f>'Final (ha)'!B352</f>
        <v>OutputSite 3</v>
      </c>
      <c r="C352" s="6" t="str">
        <f>'Final (ha)'!C352</f>
        <v>New Haven/Middlesex</v>
      </c>
      <c r="D352" s="6">
        <f>'Final (ha)'!D352</f>
        <v>0</v>
      </c>
      <c r="E352" s="6">
        <f>'Final (ha)'!E352</f>
        <v>0</v>
      </c>
      <c r="F352" s="6" t="str">
        <f>'Final (ha)'!F352</f>
        <v>Fixed</v>
      </c>
      <c r="G352" s="6" t="str">
        <f>'Final (ha)'!G352</f>
        <v>NYS GCM Max</v>
      </c>
      <c r="H352" s="6" t="str">
        <f>'Final (ha)'!H352</f>
        <v>Protect None</v>
      </c>
      <c r="I352" s="6">
        <f>'Final (ha)'!K352</f>
        <v>397.46559999999999</v>
      </c>
      <c r="J352" s="6">
        <f>'Final (ha)'!J352*2.471044</f>
        <v>537.07474158119999</v>
      </c>
      <c r="K352" s="6">
        <f>'Final (ha)'!K352*2.471044</f>
        <v>982.15498608639996</v>
      </c>
      <c r="L352" s="6">
        <f>'Final (ha)'!L352*2.471044</f>
        <v>67.749354661200002</v>
      </c>
      <c r="M352" s="6">
        <f>'Final (ha)'!M352*2.471044</f>
        <v>0</v>
      </c>
      <c r="N352" s="6">
        <f>'Final (ha)'!N352*2.471044</f>
        <v>2.4021018723999998</v>
      </c>
      <c r="O352" s="6">
        <f>'Final (ha)'!O352*2.471044</f>
        <v>0</v>
      </c>
      <c r="P352" s="6">
        <f>'Final (ha)'!P352*2.471044</f>
        <v>16.601462009599999</v>
      </c>
      <c r="Q352" s="6">
        <f>'Final (ha)'!Q352*2.471044</f>
        <v>372.73474800400004</v>
      </c>
      <c r="R352" s="6">
        <f>'Final (ha)'!R352*2.471044</f>
        <v>0</v>
      </c>
      <c r="S352" s="6">
        <f>'Final (ha)'!S352*2.471044</f>
        <v>23.7220224</v>
      </c>
      <c r="T352" s="6">
        <f>'Final (ha)'!T352*2.471044</f>
        <v>0.54437099320000004</v>
      </c>
      <c r="U352" s="6">
        <f>'Final (ha)'!U352*2.471044</f>
        <v>0</v>
      </c>
      <c r="V352" s="6">
        <f>'Final (ha)'!V352*2.471044</f>
        <v>0</v>
      </c>
      <c r="W352" s="6">
        <f>'Final (ha)'!W352*2.471044</f>
        <v>0</v>
      </c>
      <c r="X352" s="6">
        <f>'Final (ha)'!X352*2.471044</f>
        <v>7.9668929604000001</v>
      </c>
      <c r="Y352" s="6">
        <f>'Final (ha)'!Y352*2.471044</f>
        <v>0</v>
      </c>
      <c r="Z352" s="6">
        <f>'Final (ha)'!Z352*2.471044</f>
        <v>1299.3604333224</v>
      </c>
      <c r="AA352" s="6">
        <f>'Final (ha)'!AA352*2.471044</f>
        <v>0</v>
      </c>
      <c r="AB352" s="6">
        <f>'Final (ha)'!AB352*2.471044</f>
        <v>0</v>
      </c>
      <c r="AC352" s="6">
        <f>'Final (ha)'!AC352*2.471044</f>
        <v>152.62773922599999</v>
      </c>
      <c r="AD352" s="6">
        <f>'Final (ha)'!AD352*2.471044</f>
        <v>0</v>
      </c>
      <c r="AE352" s="6">
        <f>'Final (ha)'!AE352*2.471044</f>
        <v>0</v>
      </c>
      <c r="AF352" s="6">
        <f>'Final (ha)'!AF352*2.471044</f>
        <v>1.0810817500000001</v>
      </c>
      <c r="AG352" s="6">
        <f>'Final (ha)'!AG352*2.471044</f>
        <v>89.637121100000002</v>
      </c>
      <c r="AH352" s="6">
        <f>'Final (ha)'!AH352*2.471044</f>
        <v>17.600505098799999</v>
      </c>
      <c r="AJ352" s="15">
        <f t="shared" si="15"/>
        <v>3571.2575610655999</v>
      </c>
      <c r="AK352" s="15">
        <f t="shared" si="16"/>
        <v>3481.6204399655999</v>
      </c>
      <c r="AL352" s="6" t="str">
        <f t="shared" si="17"/>
        <v>New Haven/MiddlesexOutputSite 3</v>
      </c>
    </row>
    <row r="353" spans="1:38" x14ac:dyDescent="0.25">
      <c r="A353" s="6">
        <f>'Final (ha)'!A353</f>
        <v>2100</v>
      </c>
      <c r="B353" s="6" t="str">
        <f>'Final (ha)'!B353</f>
        <v>OutputSite 3</v>
      </c>
      <c r="C353" s="6" t="str">
        <f>'Final (ha)'!C353</f>
        <v>New Haven/Middlesex</v>
      </c>
      <c r="D353" s="6">
        <f>'Final (ha)'!D353</f>
        <v>0</v>
      </c>
      <c r="E353" s="6">
        <f>'Final (ha)'!E353</f>
        <v>0</v>
      </c>
      <c r="F353" s="6" t="str">
        <f>'Final (ha)'!F353</f>
        <v>Fixed</v>
      </c>
      <c r="G353" s="6" t="str">
        <f>'Final (ha)'!G353</f>
        <v>NYS GCM Max</v>
      </c>
      <c r="H353" s="6" t="str">
        <f>'Final (ha)'!H353</f>
        <v>Protect None</v>
      </c>
      <c r="I353" s="6">
        <f>'Final (ha)'!K353</f>
        <v>393.32100000000003</v>
      </c>
      <c r="J353" s="6">
        <f>'Final (ha)'!J353*2.471044</f>
        <v>531.03699267159993</v>
      </c>
      <c r="K353" s="6">
        <f>'Final (ha)'!K353*2.471044</f>
        <v>971.91349712400006</v>
      </c>
      <c r="L353" s="6">
        <f>'Final (ha)'!L353*2.471044</f>
        <v>66.854836733200003</v>
      </c>
      <c r="M353" s="6">
        <f>'Final (ha)'!M353*2.471044</f>
        <v>0</v>
      </c>
      <c r="N353" s="6">
        <f>'Final (ha)'!N353*2.471044</f>
        <v>2.3316771184</v>
      </c>
      <c r="O353" s="6">
        <f>'Final (ha)'!O353*2.471044</f>
        <v>0</v>
      </c>
      <c r="P353" s="6">
        <f>'Final (ha)'!P353*2.471044</f>
        <v>13.841058757200001</v>
      </c>
      <c r="Q353" s="6">
        <f>'Final (ha)'!Q353*2.471044</f>
        <v>469.41953369639998</v>
      </c>
      <c r="R353" s="6">
        <f>'Final (ha)'!R353*2.471044</f>
        <v>0</v>
      </c>
      <c r="S353" s="6">
        <f>'Final (ha)'!S353*2.471044</f>
        <v>22.228276302000001</v>
      </c>
      <c r="T353" s="6">
        <f>'Final (ha)'!T353*2.471044</f>
        <v>0.1707491404</v>
      </c>
      <c r="U353" s="6">
        <f>'Final (ha)'!U353*2.471044</f>
        <v>0</v>
      </c>
      <c r="V353" s="6">
        <f>'Final (ha)'!V353*2.471044</f>
        <v>0</v>
      </c>
      <c r="W353" s="6">
        <f>'Final (ha)'!W353*2.471044</f>
        <v>0</v>
      </c>
      <c r="X353" s="6">
        <f>'Final (ha)'!X353*2.471044</f>
        <v>7.9782597627999996</v>
      </c>
      <c r="Y353" s="6">
        <f>'Final (ha)'!Y353*2.471044</f>
        <v>0</v>
      </c>
      <c r="Z353" s="6">
        <f>'Final (ha)'!Z353*2.471044</f>
        <v>1301.3958322652002</v>
      </c>
      <c r="AA353" s="6">
        <f>'Final (ha)'!AA353*2.471044</f>
        <v>0</v>
      </c>
      <c r="AB353" s="6">
        <f>'Final (ha)'!AB353*2.471044</f>
        <v>0</v>
      </c>
      <c r="AC353" s="6">
        <f>'Final (ha)'!AC353*2.471044</f>
        <v>69.745711108800009</v>
      </c>
      <c r="AD353" s="6">
        <f>'Final (ha)'!AD353*2.471044</f>
        <v>0</v>
      </c>
      <c r="AE353" s="6">
        <f>'Final (ha)'!AE353*2.471044</f>
        <v>0</v>
      </c>
      <c r="AF353" s="6">
        <f>'Final (ha)'!AF353*2.471044</f>
        <v>1.0660083816000001</v>
      </c>
      <c r="AG353" s="6">
        <f>'Final (ha)'!AG353*2.471044</f>
        <v>89.637121100000002</v>
      </c>
      <c r="AH353" s="6">
        <f>'Final (ha)'!AH353*2.471044</f>
        <v>23.638254008400001</v>
      </c>
      <c r="AJ353" s="15">
        <f t="shared" si="15"/>
        <v>3571.2578081700003</v>
      </c>
      <c r="AK353" s="15">
        <f t="shared" si="16"/>
        <v>3481.6206870700003</v>
      </c>
      <c r="AL353" s="6" t="str">
        <f t="shared" si="17"/>
        <v>New Haven/MiddlesexOutputSite 3</v>
      </c>
    </row>
    <row r="354" spans="1:38" x14ac:dyDescent="0.25">
      <c r="A354" s="6">
        <f>'Final (ha)'!A354</f>
        <v>0</v>
      </c>
      <c r="B354" s="6" t="str">
        <f>'Final (ha)'!B354</f>
        <v>OutputSite 4</v>
      </c>
      <c r="C354" s="6" t="str">
        <f>'Final (ha)'!C354</f>
        <v>New Haven/Middlesex</v>
      </c>
      <c r="D354" s="6">
        <f>'Final (ha)'!D354</f>
        <v>0</v>
      </c>
      <c r="E354" s="6">
        <f>'Final (ha)'!E354</f>
        <v>0</v>
      </c>
      <c r="F354" s="6" t="str">
        <f>'Final (ha)'!F354</f>
        <v>Fixed</v>
      </c>
      <c r="G354" s="6" t="str">
        <f>'Final (ha)'!G354</f>
        <v>NYS GCM Max</v>
      </c>
      <c r="H354" s="6" t="str">
        <f>'Final (ha)'!H354</f>
        <v>Protect None</v>
      </c>
      <c r="I354" s="6">
        <f>'Final (ha)'!K354</f>
        <v>739.16499999999996</v>
      </c>
      <c r="J354" s="6">
        <f>'Final (ha)'!J354*2.471044</f>
        <v>217.91519274999999</v>
      </c>
      <c r="K354" s="6">
        <f>'Final (ha)'!K354*2.471044</f>
        <v>1826.5092382599998</v>
      </c>
      <c r="L354" s="6">
        <f>'Final (ha)'!L354*2.471044</f>
        <v>34.81700996</v>
      </c>
      <c r="M354" s="6">
        <f>'Final (ha)'!M354*2.471044</f>
        <v>0</v>
      </c>
      <c r="N354" s="6">
        <f>'Final (ha)'!N354*2.471044</f>
        <v>2.8417005999999998</v>
      </c>
      <c r="O354" s="6">
        <f>'Final (ha)'!O354*2.471044</f>
        <v>2.8540558200000001</v>
      </c>
      <c r="P354" s="6">
        <f>'Final (ha)'!P354*2.471044</f>
        <v>0.82779974000000001</v>
      </c>
      <c r="Q354" s="6">
        <f>'Final (ha)'!Q354*2.471044</f>
        <v>47.376091089999996</v>
      </c>
      <c r="R354" s="6">
        <f>'Final (ha)'!R354*2.471044</f>
        <v>0</v>
      </c>
      <c r="S354" s="6">
        <f>'Final (ha)'!S354*2.471044</f>
        <v>23.876462650000001</v>
      </c>
      <c r="T354" s="6">
        <f>'Final (ha)'!T354*2.471044</f>
        <v>0</v>
      </c>
      <c r="U354" s="6">
        <f>'Final (ha)'!U354*2.471044</f>
        <v>0</v>
      </c>
      <c r="V354" s="6">
        <f>'Final (ha)'!V354*2.471044</f>
        <v>0</v>
      </c>
      <c r="W354" s="6">
        <f>'Final (ha)'!W354*2.471044</f>
        <v>0</v>
      </c>
      <c r="X354" s="6">
        <f>'Final (ha)'!X354*2.471044</f>
        <v>16.710435050000001</v>
      </c>
      <c r="Y354" s="6">
        <f>'Final (ha)'!Y354*2.471044</f>
        <v>0</v>
      </c>
      <c r="Z354" s="6">
        <f>'Final (ha)'!Z354*2.471044</f>
        <v>3031.9524551700001</v>
      </c>
      <c r="AA354" s="6">
        <f>'Final (ha)'!AA354*2.471044</f>
        <v>0</v>
      </c>
      <c r="AB354" s="6">
        <f>'Final (ha)'!AB354*2.471044</f>
        <v>0</v>
      </c>
      <c r="AC354" s="6">
        <f>'Final (ha)'!AC354*2.471044</f>
        <v>888.43298215000004</v>
      </c>
      <c r="AD354" s="6">
        <f>'Final (ha)'!AD354*2.471044</f>
        <v>0</v>
      </c>
      <c r="AE354" s="6">
        <f>'Final (ha)'!AE354*2.471044</f>
        <v>0</v>
      </c>
      <c r="AF354" s="6">
        <f>'Final (ha)'!AF354*2.471044</f>
        <v>7.8393870899999998</v>
      </c>
      <c r="AG354" s="6">
        <f>'Final (ha)'!AG354*2.471044</f>
        <v>0</v>
      </c>
      <c r="AH354" s="6">
        <f>'Final (ha)'!AH354*2.471044</f>
        <v>0</v>
      </c>
      <c r="AJ354" s="15">
        <f t="shared" si="15"/>
        <v>6101.9528103299999</v>
      </c>
      <c r="AK354" s="15">
        <f t="shared" si="16"/>
        <v>6101.9528103299999</v>
      </c>
      <c r="AL354" s="6" t="str">
        <f t="shared" si="17"/>
        <v>New Haven/MiddlesexOutputSite 4</v>
      </c>
    </row>
    <row r="355" spans="1:38" x14ac:dyDescent="0.25">
      <c r="A355" s="6">
        <f>'Final (ha)'!A355</f>
        <v>2010</v>
      </c>
      <c r="B355" s="6" t="str">
        <f>'Final (ha)'!B355</f>
        <v>OutputSite 4</v>
      </c>
      <c r="C355" s="6" t="str">
        <f>'Final (ha)'!C355</f>
        <v>New Haven/Middlesex</v>
      </c>
      <c r="D355" s="6">
        <f>'Final (ha)'!D355</f>
        <v>0</v>
      </c>
      <c r="E355" s="6">
        <f>'Final (ha)'!E355</f>
        <v>0</v>
      </c>
      <c r="F355" s="6" t="str">
        <f>'Final (ha)'!F355</f>
        <v>Fixed</v>
      </c>
      <c r="G355" s="6" t="str">
        <f>'Final (ha)'!G355</f>
        <v>NYS GCM Max</v>
      </c>
      <c r="H355" s="6" t="str">
        <f>'Final (ha)'!H355</f>
        <v>Protect None</v>
      </c>
      <c r="I355" s="6">
        <f>'Final (ha)'!K355</f>
        <v>722.20169999999996</v>
      </c>
      <c r="J355" s="6">
        <f>'Final (ha)'!J355*2.471044</f>
        <v>216.96038134840001</v>
      </c>
      <c r="K355" s="6">
        <f>'Final (ha)'!K355*2.471044</f>
        <v>1784.5921775748</v>
      </c>
      <c r="L355" s="6">
        <f>'Final (ha)'!L355*2.471044</f>
        <v>34.81700996</v>
      </c>
      <c r="M355" s="6">
        <f>'Final (ha)'!M355*2.471044</f>
        <v>0</v>
      </c>
      <c r="N355" s="6">
        <f>'Final (ha)'!N355*2.471044</f>
        <v>2.8417005999999998</v>
      </c>
      <c r="O355" s="6">
        <f>'Final (ha)'!O355*2.471044</f>
        <v>2.8540558200000001</v>
      </c>
      <c r="P355" s="6">
        <f>'Final (ha)'!P355*2.471044</f>
        <v>42.549153740400001</v>
      </c>
      <c r="Q355" s="6">
        <f>'Final (ha)'!Q355*2.471044</f>
        <v>100.06937465920001</v>
      </c>
      <c r="R355" s="6">
        <f>'Final (ha)'!R355*2.471044</f>
        <v>0</v>
      </c>
      <c r="S355" s="6">
        <f>'Final (ha)'!S355*2.471044</f>
        <v>23.965914442800003</v>
      </c>
      <c r="T355" s="6">
        <f>'Final (ha)'!T355*2.471044</f>
        <v>0.40895778200000005</v>
      </c>
      <c r="U355" s="6">
        <f>'Final (ha)'!U355*2.471044</f>
        <v>0</v>
      </c>
      <c r="V355" s="6">
        <f>'Final (ha)'!V355*2.471044</f>
        <v>0</v>
      </c>
      <c r="W355" s="6">
        <f>'Final (ha)'!W355*2.471044</f>
        <v>0</v>
      </c>
      <c r="X355" s="6">
        <f>'Final (ha)'!X355*2.471044</f>
        <v>16.710435050000001</v>
      </c>
      <c r="Y355" s="6">
        <f>'Final (ha)'!Y355*2.471044</f>
        <v>0</v>
      </c>
      <c r="Z355" s="6">
        <f>'Final (ha)'!Z355*2.471044</f>
        <v>3031.9551733184003</v>
      </c>
      <c r="AA355" s="6">
        <f>'Final (ha)'!AA355*2.471044</f>
        <v>0</v>
      </c>
      <c r="AB355" s="6">
        <f>'Final (ha)'!AB355*2.471044</f>
        <v>0</v>
      </c>
      <c r="AC355" s="6">
        <f>'Final (ha)'!AC355*2.471044</f>
        <v>835.43427754240008</v>
      </c>
      <c r="AD355" s="6">
        <f>'Final (ha)'!AD355*2.471044</f>
        <v>0</v>
      </c>
      <c r="AE355" s="6">
        <f>'Final (ha)'!AE355*2.471044</f>
        <v>0</v>
      </c>
      <c r="AF355" s="6">
        <f>'Final (ha)'!AF355*2.471044</f>
        <v>7.8393870899999998</v>
      </c>
      <c r="AG355" s="6">
        <f>'Final (ha)'!AG355*2.471044</f>
        <v>0</v>
      </c>
      <c r="AH355" s="6">
        <f>'Final (ha)'!AH355*2.471044</f>
        <v>0.95481140160000011</v>
      </c>
      <c r="AJ355" s="15">
        <f t="shared" si="15"/>
        <v>6101.9528103299999</v>
      </c>
      <c r="AK355" s="15">
        <f t="shared" si="16"/>
        <v>6101.9528103299999</v>
      </c>
      <c r="AL355" s="6" t="str">
        <f t="shared" si="17"/>
        <v>New Haven/MiddlesexOutputSite 4</v>
      </c>
    </row>
    <row r="356" spans="1:38" x14ac:dyDescent="0.25">
      <c r="A356" s="6">
        <f>'Final (ha)'!A356</f>
        <v>2025</v>
      </c>
      <c r="B356" s="6" t="str">
        <f>'Final (ha)'!B356</f>
        <v>OutputSite 4</v>
      </c>
      <c r="C356" s="6" t="str">
        <f>'Final (ha)'!C356</f>
        <v>New Haven/Middlesex</v>
      </c>
      <c r="D356" s="6">
        <f>'Final (ha)'!D356</f>
        <v>0</v>
      </c>
      <c r="E356" s="6">
        <f>'Final (ha)'!E356</f>
        <v>0</v>
      </c>
      <c r="F356" s="6" t="str">
        <f>'Final (ha)'!F356</f>
        <v>Fixed</v>
      </c>
      <c r="G356" s="6" t="str">
        <f>'Final (ha)'!G356</f>
        <v>NYS GCM Max</v>
      </c>
      <c r="H356" s="6" t="str">
        <f>'Final (ha)'!H356</f>
        <v>Protect None</v>
      </c>
      <c r="I356" s="6">
        <f>'Final (ha)'!K356</f>
        <v>718.10630000000003</v>
      </c>
      <c r="J356" s="6">
        <f>'Final (ha)'!J356*2.471044</f>
        <v>216.60207996839998</v>
      </c>
      <c r="K356" s="6">
        <f>'Final (ha)'!K356*2.471044</f>
        <v>1774.4722639772001</v>
      </c>
      <c r="L356" s="6">
        <f>'Final (ha)'!L356*2.471044</f>
        <v>34.555820609199998</v>
      </c>
      <c r="M356" s="6">
        <f>'Final (ha)'!M356*2.471044</f>
        <v>0</v>
      </c>
      <c r="N356" s="6">
        <f>'Final (ha)'!N356*2.471044</f>
        <v>2.8417005999999998</v>
      </c>
      <c r="O356" s="6">
        <f>'Final (ha)'!O356*2.471044</f>
        <v>2.8540558200000001</v>
      </c>
      <c r="P356" s="6">
        <f>'Final (ha)'!P356*2.471044</f>
        <v>39.091174766800002</v>
      </c>
      <c r="Q356" s="6">
        <f>'Final (ha)'!Q356*2.471044</f>
        <v>104.74310728079999</v>
      </c>
      <c r="R356" s="6">
        <f>'Final (ha)'!R356*2.471044</f>
        <v>0</v>
      </c>
      <c r="S356" s="6">
        <f>'Final (ha)'!S356*2.471044</f>
        <v>23.974810201199997</v>
      </c>
      <c r="T356" s="6">
        <f>'Final (ha)'!T356*2.471044</f>
        <v>15.0854765156</v>
      </c>
      <c r="U356" s="6">
        <f>'Final (ha)'!U356*2.471044</f>
        <v>0</v>
      </c>
      <c r="V356" s="6">
        <f>'Final (ha)'!V356*2.471044</f>
        <v>0</v>
      </c>
      <c r="W356" s="6">
        <f>'Final (ha)'!W356*2.471044</f>
        <v>0</v>
      </c>
      <c r="X356" s="6">
        <f>'Final (ha)'!X356*2.471044</f>
        <v>16.710435050000001</v>
      </c>
      <c r="Y356" s="6">
        <f>'Final (ha)'!Y356*2.471044</f>
        <v>0</v>
      </c>
      <c r="Z356" s="6">
        <f>'Final (ha)'!Z356*2.471044</f>
        <v>3031.9776598188</v>
      </c>
      <c r="AA356" s="6">
        <f>'Final (ha)'!AA356*2.471044</f>
        <v>0</v>
      </c>
      <c r="AB356" s="6">
        <f>'Final (ha)'!AB356*2.471044</f>
        <v>0</v>
      </c>
      <c r="AC356" s="6">
        <f>'Final (ha)'!AC356*2.471044</f>
        <v>829.89197295480005</v>
      </c>
      <c r="AD356" s="6">
        <f>'Final (ha)'!AD356*2.471044</f>
        <v>0</v>
      </c>
      <c r="AE356" s="6">
        <f>'Final (ha)'!AE356*2.471044</f>
        <v>0</v>
      </c>
      <c r="AF356" s="6">
        <f>'Final (ha)'!AF356*2.471044</f>
        <v>7.8393870899999998</v>
      </c>
      <c r="AG356" s="6">
        <f>'Final (ha)'!AG356*2.471044</f>
        <v>0</v>
      </c>
      <c r="AH356" s="6">
        <f>'Final (ha)'!AH356*2.471044</f>
        <v>1.3131127815999999</v>
      </c>
      <c r="AJ356" s="15">
        <f t="shared" si="15"/>
        <v>6101.9530574343989</v>
      </c>
      <c r="AK356" s="15">
        <f t="shared" si="16"/>
        <v>6101.9530574343989</v>
      </c>
      <c r="AL356" s="6" t="str">
        <f t="shared" si="17"/>
        <v>New Haven/MiddlesexOutputSite 4</v>
      </c>
    </row>
    <row r="357" spans="1:38" x14ac:dyDescent="0.25">
      <c r="A357" s="6">
        <f>'Final (ha)'!A357</f>
        <v>2040</v>
      </c>
      <c r="B357" s="6" t="str">
        <f>'Final (ha)'!B357</f>
        <v>OutputSite 4</v>
      </c>
      <c r="C357" s="6" t="str">
        <f>'Final (ha)'!C357</f>
        <v>New Haven/Middlesex</v>
      </c>
      <c r="D357" s="6">
        <f>'Final (ha)'!D357</f>
        <v>0</v>
      </c>
      <c r="E357" s="6">
        <f>'Final (ha)'!E357</f>
        <v>0</v>
      </c>
      <c r="F357" s="6" t="str">
        <f>'Final (ha)'!F357</f>
        <v>Fixed</v>
      </c>
      <c r="G357" s="6" t="str">
        <f>'Final (ha)'!G357</f>
        <v>NYS GCM Max</v>
      </c>
      <c r="H357" s="6" t="str">
        <f>'Final (ha)'!H357</f>
        <v>Protect None</v>
      </c>
      <c r="I357" s="6">
        <f>'Final (ha)'!K357</f>
        <v>712.94590000000005</v>
      </c>
      <c r="J357" s="6">
        <f>'Final (ha)'!J357*2.471044</f>
        <v>216.08538466800002</v>
      </c>
      <c r="K357" s="6">
        <f>'Final (ha)'!K357*2.471044</f>
        <v>1761.7206885196001</v>
      </c>
      <c r="L357" s="6">
        <f>'Final (ha)'!L357*2.471044</f>
        <v>34.240762499200002</v>
      </c>
      <c r="M357" s="6">
        <f>'Final (ha)'!M357*2.471044</f>
        <v>0</v>
      </c>
      <c r="N357" s="6">
        <f>'Final (ha)'!N357*2.471044</f>
        <v>2.8417005999999998</v>
      </c>
      <c r="O357" s="6">
        <f>'Final (ha)'!O357*2.471044</f>
        <v>2.8540558200000001</v>
      </c>
      <c r="P357" s="6">
        <f>'Final (ha)'!P357*2.471044</f>
        <v>47.831257394799998</v>
      </c>
      <c r="Q357" s="6">
        <f>'Final (ha)'!Q357*2.471044</f>
        <v>115.8889983472</v>
      </c>
      <c r="R357" s="6">
        <f>'Final (ha)'!R357*2.471044</f>
        <v>0</v>
      </c>
      <c r="S357" s="6">
        <f>'Final (ha)'!S357*2.471044</f>
        <v>23.93823875</v>
      </c>
      <c r="T357" s="6">
        <f>'Final (ha)'!T357*2.471044</f>
        <v>11.85483359</v>
      </c>
      <c r="U357" s="6">
        <f>'Final (ha)'!U357*2.471044</f>
        <v>0</v>
      </c>
      <c r="V357" s="6">
        <f>'Final (ha)'!V357*2.471044</f>
        <v>0</v>
      </c>
      <c r="W357" s="6">
        <f>'Final (ha)'!W357*2.471044</f>
        <v>0</v>
      </c>
      <c r="X357" s="6">
        <f>'Final (ha)'!X357*2.471044</f>
        <v>16.710435050000001</v>
      </c>
      <c r="Y357" s="6">
        <f>'Final (ha)'!Y357*2.471044</f>
        <v>0</v>
      </c>
      <c r="Z357" s="6">
        <f>'Final (ha)'!Z357*2.471044</f>
        <v>3036.1732454263997</v>
      </c>
      <c r="AA357" s="6">
        <f>'Final (ha)'!AA357*2.471044</f>
        <v>0</v>
      </c>
      <c r="AB357" s="6">
        <f>'Final (ha)'!AB357*2.471044</f>
        <v>0</v>
      </c>
      <c r="AC357" s="6">
        <f>'Final (ha)'!AC357*2.471044</f>
        <v>822.14525001480001</v>
      </c>
      <c r="AD357" s="6">
        <f>'Final (ha)'!AD357*2.471044</f>
        <v>0</v>
      </c>
      <c r="AE357" s="6">
        <f>'Final (ha)'!AE357*2.471044</f>
        <v>0</v>
      </c>
      <c r="AF357" s="6">
        <f>'Final (ha)'!AF357*2.471044</f>
        <v>7.8383986723999994</v>
      </c>
      <c r="AG357" s="6">
        <f>'Final (ha)'!AG357*2.471044</f>
        <v>0</v>
      </c>
      <c r="AH357" s="6">
        <f>'Final (ha)'!AH357*2.471044</f>
        <v>1.8298080820000002</v>
      </c>
      <c r="AJ357" s="15">
        <f t="shared" si="15"/>
        <v>6101.9530574343999</v>
      </c>
      <c r="AK357" s="15">
        <f t="shared" si="16"/>
        <v>6101.9530574343999</v>
      </c>
      <c r="AL357" s="6" t="str">
        <f t="shared" si="17"/>
        <v>New Haven/MiddlesexOutputSite 4</v>
      </c>
    </row>
    <row r="358" spans="1:38" x14ac:dyDescent="0.25">
      <c r="A358" s="6">
        <f>'Final (ha)'!A358</f>
        <v>2055</v>
      </c>
      <c r="B358" s="6" t="str">
        <f>'Final (ha)'!B358</f>
        <v>OutputSite 4</v>
      </c>
      <c r="C358" s="6" t="str">
        <f>'Final (ha)'!C358</f>
        <v>New Haven/Middlesex</v>
      </c>
      <c r="D358" s="6">
        <f>'Final (ha)'!D358</f>
        <v>0</v>
      </c>
      <c r="E358" s="6">
        <f>'Final (ha)'!E358</f>
        <v>0</v>
      </c>
      <c r="F358" s="6" t="str">
        <f>'Final (ha)'!F358</f>
        <v>Fixed</v>
      </c>
      <c r="G358" s="6" t="str">
        <f>'Final (ha)'!G358</f>
        <v>NYS GCM Max</v>
      </c>
      <c r="H358" s="6" t="str">
        <f>'Final (ha)'!H358</f>
        <v>Protect None</v>
      </c>
      <c r="I358" s="6">
        <f>'Final (ha)'!K358</f>
        <v>707.91859999999997</v>
      </c>
      <c r="J358" s="6">
        <f>'Final (ha)'!J358*2.471044</f>
        <v>215.53211791640001</v>
      </c>
      <c r="K358" s="6">
        <f>'Final (ha)'!K358*2.471044</f>
        <v>1749.2980090183999</v>
      </c>
      <c r="L358" s="6">
        <f>'Final (ha)'!L358*2.471044</f>
        <v>34.219758625200001</v>
      </c>
      <c r="M358" s="6">
        <f>'Final (ha)'!M358*2.471044</f>
        <v>0</v>
      </c>
      <c r="N358" s="6">
        <f>'Final (ha)'!N358*2.471044</f>
        <v>2.8417005999999998</v>
      </c>
      <c r="O358" s="6">
        <f>'Final (ha)'!O358*2.471044</f>
        <v>2.8540558200000001</v>
      </c>
      <c r="P358" s="6">
        <f>'Final (ha)'!P358*2.471044</f>
        <v>54.901161383199998</v>
      </c>
      <c r="Q358" s="6">
        <f>'Final (ha)'!Q358*2.471044</f>
        <v>131.3826913316</v>
      </c>
      <c r="R358" s="6">
        <f>'Final (ha)'!R358*2.471044</f>
        <v>0</v>
      </c>
      <c r="S358" s="6">
        <f>'Final (ha)'!S358*2.471044</f>
        <v>23.822099681999998</v>
      </c>
      <c r="T358" s="6">
        <f>'Final (ha)'!T358*2.471044</f>
        <v>9.1391562339999997</v>
      </c>
      <c r="U358" s="6">
        <f>'Final (ha)'!U358*2.471044</f>
        <v>0</v>
      </c>
      <c r="V358" s="6">
        <f>'Final (ha)'!V358*2.471044</f>
        <v>0</v>
      </c>
      <c r="W358" s="6">
        <f>'Final (ha)'!W358*2.471044</f>
        <v>0</v>
      </c>
      <c r="X358" s="6">
        <f>'Final (ha)'!X358*2.471044</f>
        <v>16.710435050000001</v>
      </c>
      <c r="Y358" s="6">
        <f>'Final (ha)'!Y358*2.471044</f>
        <v>0</v>
      </c>
      <c r="Z358" s="6">
        <f>'Final (ha)'!Z358*2.471044</f>
        <v>3039.0090155207999</v>
      </c>
      <c r="AA358" s="6">
        <f>'Final (ha)'!AA358*2.471044</f>
        <v>0</v>
      </c>
      <c r="AB358" s="6">
        <f>'Final (ha)'!AB358*2.471044</f>
        <v>0</v>
      </c>
      <c r="AC358" s="6">
        <f>'Final (ha)'!AC358*2.471044</f>
        <v>812.02410089519992</v>
      </c>
      <c r="AD358" s="6">
        <f>'Final (ha)'!AD358*2.471044</f>
        <v>0</v>
      </c>
      <c r="AE358" s="6">
        <f>'Final (ha)'!AE358*2.471044</f>
        <v>0</v>
      </c>
      <c r="AF358" s="6">
        <f>'Final (ha)'!AF358*2.471044</f>
        <v>7.8359276284000003</v>
      </c>
      <c r="AG358" s="6">
        <f>'Final (ha)'!AG358*2.471044</f>
        <v>0</v>
      </c>
      <c r="AH358" s="6">
        <f>'Final (ha)'!AH358*2.471044</f>
        <v>2.3830748336000003</v>
      </c>
      <c r="AJ358" s="15">
        <f t="shared" si="15"/>
        <v>6101.9533045388007</v>
      </c>
      <c r="AK358" s="15">
        <f t="shared" si="16"/>
        <v>6101.9533045388007</v>
      </c>
      <c r="AL358" s="6" t="str">
        <f t="shared" si="17"/>
        <v>New Haven/MiddlesexOutputSite 4</v>
      </c>
    </row>
    <row r="359" spans="1:38" x14ac:dyDescent="0.25">
      <c r="A359" s="6">
        <f>'Final (ha)'!A359</f>
        <v>2070</v>
      </c>
      <c r="B359" s="6" t="str">
        <f>'Final (ha)'!B359</f>
        <v>OutputSite 4</v>
      </c>
      <c r="C359" s="6" t="str">
        <f>'Final (ha)'!C359</f>
        <v>New Haven/Middlesex</v>
      </c>
      <c r="D359" s="6">
        <f>'Final (ha)'!D359</f>
        <v>0</v>
      </c>
      <c r="E359" s="6">
        <f>'Final (ha)'!E359</f>
        <v>0</v>
      </c>
      <c r="F359" s="6" t="str">
        <f>'Final (ha)'!F359</f>
        <v>Fixed</v>
      </c>
      <c r="G359" s="6" t="str">
        <f>'Final (ha)'!G359</f>
        <v>NYS GCM Max</v>
      </c>
      <c r="H359" s="6" t="str">
        <f>'Final (ha)'!H359</f>
        <v>Protect None</v>
      </c>
      <c r="I359" s="6">
        <f>'Final (ha)'!K359</f>
        <v>697.9905</v>
      </c>
      <c r="J359" s="6">
        <f>'Final (ha)'!J359*2.471044</f>
        <v>214.6034995812</v>
      </c>
      <c r="K359" s="6">
        <f>'Final (ha)'!K359*2.471044</f>
        <v>1724.7652370820001</v>
      </c>
      <c r="L359" s="6">
        <f>'Final (ha)'!L359*2.471044</f>
        <v>34.164654343999999</v>
      </c>
      <c r="M359" s="6">
        <f>'Final (ha)'!M359*2.471044</f>
        <v>0</v>
      </c>
      <c r="N359" s="6">
        <f>'Final (ha)'!N359*2.471044</f>
        <v>2.8417005999999998</v>
      </c>
      <c r="O359" s="6">
        <f>'Final (ha)'!O359*2.471044</f>
        <v>2.8535616112</v>
      </c>
      <c r="P359" s="6">
        <f>'Final (ha)'!P359*2.471044</f>
        <v>67.802235002800003</v>
      </c>
      <c r="Q359" s="6">
        <f>'Final (ha)'!Q359*2.471044</f>
        <v>179.12350851600002</v>
      </c>
      <c r="R359" s="6">
        <f>'Final (ha)'!R359*2.471044</f>
        <v>0</v>
      </c>
      <c r="S359" s="6">
        <f>'Final (ha)'!S359*2.471044</f>
        <v>23.525080193200001</v>
      </c>
      <c r="T359" s="6">
        <f>'Final (ha)'!T359*2.471044</f>
        <v>2.4208818068000002</v>
      </c>
      <c r="U359" s="6">
        <f>'Final (ha)'!U359*2.471044</f>
        <v>0</v>
      </c>
      <c r="V359" s="6">
        <f>'Final (ha)'!V359*2.471044</f>
        <v>0</v>
      </c>
      <c r="W359" s="6">
        <f>'Final (ha)'!W359*2.471044</f>
        <v>0</v>
      </c>
      <c r="X359" s="6">
        <f>'Final (ha)'!X359*2.471044</f>
        <v>16.710435050000001</v>
      </c>
      <c r="Y359" s="6">
        <f>'Final (ha)'!Y359*2.471044</f>
        <v>0</v>
      </c>
      <c r="Z359" s="6">
        <f>'Final (ha)'!Z359*2.471044</f>
        <v>3046.0280160027996</v>
      </c>
      <c r="AA359" s="6">
        <f>'Final (ha)'!AA359*2.471044</f>
        <v>0</v>
      </c>
      <c r="AB359" s="6">
        <f>'Final (ha)'!AB359*2.471044</f>
        <v>0</v>
      </c>
      <c r="AC359" s="6">
        <f>'Final (ha)'!AC359*2.471044</f>
        <v>776.02247244160003</v>
      </c>
      <c r="AD359" s="6">
        <f>'Final (ha)'!AD359*2.471044</f>
        <v>0</v>
      </c>
      <c r="AE359" s="6">
        <f>'Final (ha)'!AE359*2.471044</f>
        <v>0</v>
      </c>
      <c r="AF359" s="6">
        <f>'Final (ha)'!AF359*2.471044</f>
        <v>7.7795878252000001</v>
      </c>
      <c r="AG359" s="6">
        <f>'Final (ha)'!AG359*2.471044</f>
        <v>0</v>
      </c>
      <c r="AH359" s="6">
        <f>'Final (ha)'!AH359*2.471044</f>
        <v>3.3116931688000002</v>
      </c>
      <c r="AJ359" s="15">
        <f t="shared" si="15"/>
        <v>6101.9525632256</v>
      </c>
      <c r="AK359" s="15">
        <f t="shared" si="16"/>
        <v>6101.9525632256</v>
      </c>
      <c r="AL359" s="6" t="str">
        <f t="shared" si="17"/>
        <v>New Haven/MiddlesexOutputSite 4</v>
      </c>
    </row>
    <row r="360" spans="1:38" x14ac:dyDescent="0.25">
      <c r="A360" s="6">
        <f>'Final (ha)'!A360</f>
        <v>2085</v>
      </c>
      <c r="B360" s="6" t="str">
        <f>'Final (ha)'!B360</f>
        <v>OutputSite 4</v>
      </c>
      <c r="C360" s="6" t="str">
        <f>'Final (ha)'!C360</f>
        <v>New Haven/Middlesex</v>
      </c>
      <c r="D360" s="6">
        <f>'Final (ha)'!D360</f>
        <v>0</v>
      </c>
      <c r="E360" s="6">
        <f>'Final (ha)'!E360</f>
        <v>0</v>
      </c>
      <c r="F360" s="6" t="str">
        <f>'Final (ha)'!F360</f>
        <v>Fixed</v>
      </c>
      <c r="G360" s="6" t="str">
        <f>'Final (ha)'!G360</f>
        <v>NYS GCM Max</v>
      </c>
      <c r="H360" s="6" t="str">
        <f>'Final (ha)'!H360</f>
        <v>Protect None</v>
      </c>
      <c r="I360" s="6">
        <f>'Final (ha)'!K360</f>
        <v>689.45889999999997</v>
      </c>
      <c r="J360" s="6">
        <f>'Final (ha)'!J360*2.471044</f>
        <v>213.10925927439999</v>
      </c>
      <c r="K360" s="6">
        <f>'Final (ha)'!K360*2.471044</f>
        <v>1703.6832780916</v>
      </c>
      <c r="L360" s="6">
        <f>'Final (ha)'!L360*2.471044</f>
        <v>34.096453529600005</v>
      </c>
      <c r="M360" s="6">
        <f>'Final (ha)'!M360*2.471044</f>
        <v>0</v>
      </c>
      <c r="N360" s="6">
        <f>'Final (ha)'!N360*2.471044</f>
        <v>2.8417005999999998</v>
      </c>
      <c r="O360" s="6">
        <f>'Final (ha)'!O360*2.471044</f>
        <v>2.8525731936000001</v>
      </c>
      <c r="P360" s="6">
        <f>'Final (ha)'!P360*2.471044</f>
        <v>72.150531129599997</v>
      </c>
      <c r="Q360" s="6">
        <f>'Final (ha)'!Q360*2.471044</f>
        <v>365.92553915759999</v>
      </c>
      <c r="R360" s="6">
        <f>'Final (ha)'!R360*2.471044</f>
        <v>0</v>
      </c>
      <c r="S360" s="6">
        <f>'Final (ha)'!S360*2.471044</f>
        <v>22.601156841599998</v>
      </c>
      <c r="T360" s="6">
        <f>'Final (ha)'!T360*2.471044</f>
        <v>1.1613906800000001E-2</v>
      </c>
      <c r="U360" s="6">
        <f>'Final (ha)'!U360*2.471044</f>
        <v>0</v>
      </c>
      <c r="V360" s="6">
        <f>'Final (ha)'!V360*2.471044</f>
        <v>0</v>
      </c>
      <c r="W360" s="6">
        <f>'Final (ha)'!W360*2.471044</f>
        <v>0</v>
      </c>
      <c r="X360" s="6">
        <f>'Final (ha)'!X360*2.471044</f>
        <v>16.611593290000002</v>
      </c>
      <c r="Y360" s="6">
        <f>'Final (ha)'!Y360*2.471044</f>
        <v>0</v>
      </c>
      <c r="Z360" s="6">
        <f>'Final (ha)'!Z360*2.471044</f>
        <v>3049.4612845363999</v>
      </c>
      <c r="AA360" s="6">
        <f>'Final (ha)'!AA360*2.471044</f>
        <v>0</v>
      </c>
      <c r="AB360" s="6">
        <f>'Final (ha)'!AB360*2.471044</f>
        <v>0</v>
      </c>
      <c r="AC360" s="6">
        <f>'Final (ha)'!AC360*2.471044</f>
        <v>606.26842146039996</v>
      </c>
      <c r="AD360" s="6">
        <f>'Final (ha)'!AD360*2.471044</f>
        <v>0</v>
      </c>
      <c r="AE360" s="6">
        <f>'Final (ha)'!AE360*2.471044</f>
        <v>0</v>
      </c>
      <c r="AF360" s="6">
        <f>'Final (ha)'!AF360*2.471044</f>
        <v>7.5329776340000008</v>
      </c>
      <c r="AG360" s="6">
        <f>'Final (ha)'!AG360*2.471044</f>
        <v>0</v>
      </c>
      <c r="AH360" s="6">
        <f>'Final (ha)'!AH360*2.471044</f>
        <v>4.8059334755999998</v>
      </c>
      <c r="AJ360" s="15">
        <f t="shared" si="15"/>
        <v>6101.9523161212001</v>
      </c>
      <c r="AK360" s="15">
        <f t="shared" si="16"/>
        <v>6101.9523161212001</v>
      </c>
      <c r="AL360" s="6" t="str">
        <f t="shared" si="17"/>
        <v>New Haven/MiddlesexOutputSite 4</v>
      </c>
    </row>
    <row r="361" spans="1:38" x14ac:dyDescent="0.25">
      <c r="A361" s="6">
        <f>'Final (ha)'!A361</f>
        <v>2100</v>
      </c>
      <c r="B361" s="6" t="str">
        <f>'Final (ha)'!B361</f>
        <v>OutputSite 4</v>
      </c>
      <c r="C361" s="6" t="str">
        <f>'Final (ha)'!C361</f>
        <v>New Haven/Middlesex</v>
      </c>
      <c r="D361" s="6">
        <f>'Final (ha)'!D361</f>
        <v>0</v>
      </c>
      <c r="E361" s="6">
        <f>'Final (ha)'!E361</f>
        <v>0</v>
      </c>
      <c r="F361" s="6" t="str">
        <f>'Final (ha)'!F361</f>
        <v>Fixed</v>
      </c>
      <c r="G361" s="6" t="str">
        <f>'Final (ha)'!G361</f>
        <v>NYS GCM Max</v>
      </c>
      <c r="H361" s="6" t="str">
        <f>'Final (ha)'!H361</f>
        <v>Protect None</v>
      </c>
      <c r="I361" s="6">
        <f>'Final (ha)'!K361</f>
        <v>680.34299999999996</v>
      </c>
      <c r="J361" s="6">
        <f>'Final (ha)'!J361*2.471044</f>
        <v>211.18184495439999</v>
      </c>
      <c r="K361" s="6">
        <f>'Final (ha)'!K361*2.471044</f>
        <v>1681.157488092</v>
      </c>
      <c r="L361" s="6">
        <f>'Final (ha)'!L361*2.471044</f>
        <v>34.0482681716</v>
      </c>
      <c r="M361" s="6">
        <f>'Final (ha)'!M361*2.471044</f>
        <v>0</v>
      </c>
      <c r="N361" s="6">
        <f>'Final (ha)'!N361*2.471044</f>
        <v>2.8417005999999998</v>
      </c>
      <c r="O361" s="6">
        <f>'Final (ha)'!O361*2.471044</f>
        <v>2.8513376715999996</v>
      </c>
      <c r="P361" s="6">
        <f>'Final (ha)'!P361*2.471044</f>
        <v>72.749017986400005</v>
      </c>
      <c r="Q361" s="6">
        <f>'Final (ha)'!Q361*2.471044</f>
        <v>702.1592607156</v>
      </c>
      <c r="R361" s="6">
        <f>'Final (ha)'!R361*2.471044</f>
        <v>0</v>
      </c>
      <c r="S361" s="6">
        <f>'Final (ha)'!S361*2.471044</f>
        <v>21.6223763132</v>
      </c>
      <c r="T361" s="6">
        <f>'Final (ha)'!T361*2.471044</f>
        <v>1.7050203600000001E-2</v>
      </c>
      <c r="U361" s="6">
        <f>'Final (ha)'!U361*2.471044</f>
        <v>0</v>
      </c>
      <c r="V361" s="6">
        <f>'Final (ha)'!V361*2.471044</f>
        <v>0</v>
      </c>
      <c r="W361" s="6">
        <f>'Final (ha)'!W361*2.471044</f>
        <v>0</v>
      </c>
      <c r="X361" s="6">
        <f>'Final (ha)'!X361*2.471044</f>
        <v>16.599238070000002</v>
      </c>
      <c r="Y361" s="6">
        <f>'Final (ha)'!Y361*2.471044</f>
        <v>0</v>
      </c>
      <c r="Z361" s="6">
        <f>'Final (ha)'!Z361*2.471044</f>
        <v>3050.4573623727997</v>
      </c>
      <c r="AA361" s="6">
        <f>'Final (ha)'!AA361*2.471044</f>
        <v>0</v>
      </c>
      <c r="AB361" s="6">
        <f>'Final (ha)'!AB361*2.471044</f>
        <v>0</v>
      </c>
      <c r="AC361" s="6">
        <f>'Final (ha)'!AC361*2.471044</f>
        <v>292.59953239719999</v>
      </c>
      <c r="AD361" s="6">
        <f>'Final (ha)'!AD361*2.471044</f>
        <v>0</v>
      </c>
      <c r="AE361" s="6">
        <f>'Final (ha)'!AE361*2.471044</f>
        <v>0</v>
      </c>
      <c r="AF361" s="6">
        <f>'Final (ha)'!AF361*2.471044</f>
        <v>6.9349849860000008</v>
      </c>
      <c r="AG361" s="6">
        <f>'Final (ha)'!AG361*2.471044</f>
        <v>0</v>
      </c>
      <c r="AH361" s="6">
        <f>'Final (ha)'!AH361*2.471044</f>
        <v>6.7333477955999994</v>
      </c>
      <c r="AJ361" s="15">
        <f t="shared" si="15"/>
        <v>6101.9528103299999</v>
      </c>
      <c r="AK361" s="15">
        <f t="shared" si="16"/>
        <v>6101.9528103299999</v>
      </c>
      <c r="AL361" s="6" t="str">
        <f t="shared" si="17"/>
        <v>New Haven/MiddlesexOutputSite 4</v>
      </c>
    </row>
    <row r="362" spans="1:38" x14ac:dyDescent="0.25">
      <c r="A362" s="6">
        <f>'Final (ha)'!A362</f>
        <v>0</v>
      </c>
      <c r="B362" s="6" t="str">
        <f>'Final (ha)'!B362</f>
        <v>OutputSite 5</v>
      </c>
      <c r="C362" s="6" t="str">
        <f>'Final (ha)'!C362</f>
        <v>New Haven/Middlesex</v>
      </c>
      <c r="D362" s="6">
        <f>'Final (ha)'!D362</f>
        <v>0</v>
      </c>
      <c r="E362" s="6">
        <f>'Final (ha)'!E362</f>
        <v>0</v>
      </c>
      <c r="F362" s="6" t="str">
        <f>'Final (ha)'!F362</f>
        <v>Fixed</v>
      </c>
      <c r="G362" s="6" t="str">
        <f>'Final (ha)'!G362</f>
        <v>NYS GCM Max</v>
      </c>
      <c r="H362" s="6" t="str">
        <f>'Final (ha)'!H362</f>
        <v>Protect None</v>
      </c>
      <c r="I362" s="6">
        <f>'Final (ha)'!K362</f>
        <v>420.2</v>
      </c>
      <c r="J362" s="6">
        <f>'Final (ha)'!J362*2.471044</f>
        <v>1011.16973763</v>
      </c>
      <c r="K362" s="6">
        <f>'Final (ha)'!K362*2.471044</f>
        <v>1038.3326887999999</v>
      </c>
      <c r="L362" s="6">
        <f>'Final (ha)'!L362*2.471044</f>
        <v>26.650209540000002</v>
      </c>
      <c r="M362" s="6">
        <f>'Final (ha)'!M362*2.471044</f>
        <v>0</v>
      </c>
      <c r="N362" s="6">
        <f>'Final (ha)'!N362*2.471044</f>
        <v>10.73668618</v>
      </c>
      <c r="O362" s="6">
        <f>'Final (ha)'!O362*2.471044</f>
        <v>0</v>
      </c>
      <c r="P362" s="6">
        <f>'Final (ha)'!P362*2.471044</f>
        <v>0</v>
      </c>
      <c r="Q362" s="6">
        <f>'Final (ha)'!Q362*2.471044</f>
        <v>77.281901099999999</v>
      </c>
      <c r="R362" s="6">
        <f>'Final (ha)'!R362*2.471044</f>
        <v>0</v>
      </c>
      <c r="S362" s="6">
        <f>'Final (ha)'!S362*2.471044</f>
        <v>40.092688900000006</v>
      </c>
      <c r="T362" s="6">
        <f>'Final (ha)'!T362*2.471044</f>
        <v>20.515842810000002</v>
      </c>
      <c r="U362" s="6">
        <f>'Final (ha)'!U362*2.471044</f>
        <v>0</v>
      </c>
      <c r="V362" s="6">
        <f>'Final (ha)'!V362*2.471044</f>
        <v>0</v>
      </c>
      <c r="W362" s="6">
        <f>'Final (ha)'!W362*2.471044</f>
        <v>3.7868749299999998</v>
      </c>
      <c r="X362" s="6">
        <f>'Final (ha)'!X362*2.471044</f>
        <v>3.65714512</v>
      </c>
      <c r="Y362" s="6">
        <f>'Final (ha)'!Y362*2.471044</f>
        <v>0</v>
      </c>
      <c r="Z362" s="6">
        <f>'Final (ha)'!Z362*2.471044</f>
        <v>2006.3085773100001</v>
      </c>
      <c r="AA362" s="6">
        <f>'Final (ha)'!AA362*2.471044</f>
        <v>0</v>
      </c>
      <c r="AB362" s="6">
        <f>'Final (ha)'!AB362*2.471044</f>
        <v>0</v>
      </c>
      <c r="AC362" s="6">
        <f>'Final (ha)'!AC362*2.471044</f>
        <v>296.08666969000001</v>
      </c>
      <c r="AD362" s="6">
        <f>'Final (ha)'!AD362*2.471044</f>
        <v>0</v>
      </c>
      <c r="AE362" s="6">
        <f>'Final (ha)'!AE362*2.471044</f>
        <v>0</v>
      </c>
      <c r="AF362" s="6">
        <f>'Final (ha)'!AF362*2.471044</f>
        <v>19.595378919999998</v>
      </c>
      <c r="AG362" s="6">
        <f>'Final (ha)'!AG362*2.471044</f>
        <v>416.44504532000002</v>
      </c>
      <c r="AH362" s="6">
        <f>'Final (ha)'!AH362*2.471044</f>
        <v>0</v>
      </c>
      <c r="AJ362" s="15">
        <f t="shared" si="15"/>
        <v>4970.6594462500007</v>
      </c>
      <c r="AK362" s="15">
        <f t="shared" si="16"/>
        <v>4554.2144009300009</v>
      </c>
      <c r="AL362" s="6" t="str">
        <f t="shared" si="17"/>
        <v>New Haven/MiddlesexOutputSite 5</v>
      </c>
    </row>
    <row r="363" spans="1:38" x14ac:dyDescent="0.25">
      <c r="A363" s="6">
        <f>'Final (ha)'!A363</f>
        <v>2010</v>
      </c>
      <c r="B363" s="6" t="str">
        <f>'Final (ha)'!B363</f>
        <v>OutputSite 5</v>
      </c>
      <c r="C363" s="6" t="str">
        <f>'Final (ha)'!C363</f>
        <v>New Haven/Middlesex</v>
      </c>
      <c r="D363" s="6">
        <f>'Final (ha)'!D363</f>
        <v>0</v>
      </c>
      <c r="E363" s="6">
        <f>'Final (ha)'!E363</f>
        <v>0</v>
      </c>
      <c r="F363" s="6" t="str">
        <f>'Final (ha)'!F363</f>
        <v>Fixed</v>
      </c>
      <c r="G363" s="6" t="str">
        <f>'Final (ha)'!G363</f>
        <v>NYS GCM Max</v>
      </c>
      <c r="H363" s="6" t="str">
        <f>'Final (ha)'!H363</f>
        <v>Protect None</v>
      </c>
      <c r="I363" s="6">
        <f>'Final (ha)'!K363</f>
        <v>412.82560000000001</v>
      </c>
      <c r="J363" s="6">
        <f>'Final (ha)'!J363*2.471044</f>
        <v>1000.1894065115999</v>
      </c>
      <c r="K363" s="6">
        <f>'Final (ha)'!K363*2.471044</f>
        <v>1020.1102219264001</v>
      </c>
      <c r="L363" s="6">
        <f>'Final (ha)'!L363*2.471044</f>
        <v>26.6346419628</v>
      </c>
      <c r="M363" s="6">
        <f>'Final (ha)'!M363*2.471044</f>
        <v>0</v>
      </c>
      <c r="N363" s="6">
        <f>'Final (ha)'!N363*2.471044</f>
        <v>10.73668618</v>
      </c>
      <c r="O363" s="6">
        <f>'Final (ha)'!O363*2.471044</f>
        <v>0</v>
      </c>
      <c r="P363" s="6">
        <f>'Final (ha)'!P363*2.471044</f>
        <v>17.880721488400003</v>
      </c>
      <c r="Q363" s="6">
        <f>'Final (ha)'!Q363*2.471044</f>
        <v>103.0084343928</v>
      </c>
      <c r="R363" s="6">
        <f>'Final (ha)'!R363*2.471044</f>
        <v>0</v>
      </c>
      <c r="S363" s="6">
        <f>'Final (ha)'!S363*2.471044</f>
        <v>40.169538368399998</v>
      </c>
      <c r="T363" s="6">
        <f>'Final (ha)'!T363*2.471044</f>
        <v>22.998253612399999</v>
      </c>
      <c r="U363" s="6">
        <f>'Final (ha)'!U363*2.471044</f>
        <v>0</v>
      </c>
      <c r="V363" s="6">
        <f>'Final (ha)'!V363*2.471044</f>
        <v>0</v>
      </c>
      <c r="W363" s="6">
        <f>'Final (ha)'!W363*2.471044</f>
        <v>3.7868749299999998</v>
      </c>
      <c r="X363" s="6">
        <f>'Final (ha)'!X363*2.471044</f>
        <v>3.65714512</v>
      </c>
      <c r="Y363" s="6">
        <f>'Final (ha)'!Y363*2.471044</f>
        <v>0</v>
      </c>
      <c r="Z363" s="6">
        <f>'Final (ha)'!Z363*2.471044</f>
        <v>2007.6481302623999</v>
      </c>
      <c r="AA363" s="6">
        <f>'Final (ha)'!AA363*2.471044</f>
        <v>0</v>
      </c>
      <c r="AB363" s="6">
        <f>'Final (ha)'!AB363*2.471044</f>
        <v>0</v>
      </c>
      <c r="AC363" s="6">
        <f>'Final (ha)'!AC363*2.471044</f>
        <v>266.81863613640002</v>
      </c>
      <c r="AD363" s="6">
        <f>'Final (ha)'!AD363*2.471044</f>
        <v>0</v>
      </c>
      <c r="AE363" s="6">
        <f>'Final (ha)'!AE363*2.471044</f>
        <v>0</v>
      </c>
      <c r="AF363" s="6">
        <f>'Final (ha)'!AF363*2.471044</f>
        <v>19.595378919999998</v>
      </c>
      <c r="AG363" s="6">
        <f>'Final (ha)'!AG363*2.471044</f>
        <v>416.44504532000002</v>
      </c>
      <c r="AH363" s="6">
        <f>'Final (ha)'!AH363*2.471044</f>
        <v>10.980331118400001</v>
      </c>
      <c r="AJ363" s="15">
        <f t="shared" si="15"/>
        <v>4970.6594462499997</v>
      </c>
      <c r="AK363" s="15">
        <f t="shared" si="16"/>
        <v>4554.21440093</v>
      </c>
      <c r="AL363" s="6" t="str">
        <f t="shared" si="17"/>
        <v>New Haven/MiddlesexOutputSite 5</v>
      </c>
    </row>
    <row r="364" spans="1:38" x14ac:dyDescent="0.25">
      <c r="A364" s="6">
        <f>'Final (ha)'!A364</f>
        <v>2025</v>
      </c>
      <c r="B364" s="6" t="str">
        <f>'Final (ha)'!B364</f>
        <v>OutputSite 5</v>
      </c>
      <c r="C364" s="6" t="str">
        <f>'Final (ha)'!C364</f>
        <v>New Haven/Middlesex</v>
      </c>
      <c r="D364" s="6">
        <f>'Final (ha)'!D364</f>
        <v>0</v>
      </c>
      <c r="E364" s="6">
        <f>'Final (ha)'!E364</f>
        <v>0</v>
      </c>
      <c r="F364" s="6" t="str">
        <f>'Final (ha)'!F364</f>
        <v>Fixed</v>
      </c>
      <c r="G364" s="6" t="str">
        <f>'Final (ha)'!G364</f>
        <v>NYS GCM Max</v>
      </c>
      <c r="H364" s="6" t="str">
        <f>'Final (ha)'!H364</f>
        <v>Protect None</v>
      </c>
      <c r="I364" s="6">
        <f>'Final (ha)'!K364</f>
        <v>411.12939999999998</v>
      </c>
      <c r="J364" s="6">
        <f>'Final (ha)'!J364*2.471044</f>
        <v>997.42554379759997</v>
      </c>
      <c r="K364" s="6">
        <f>'Final (ha)'!K364*2.471044</f>
        <v>1015.9188370935999</v>
      </c>
      <c r="L364" s="6">
        <f>'Final (ha)'!L364*2.471044</f>
        <v>24.966193054000001</v>
      </c>
      <c r="M364" s="6">
        <f>'Final (ha)'!M364*2.471044</f>
        <v>0</v>
      </c>
      <c r="N364" s="6">
        <f>'Final (ha)'!N364*2.471044</f>
        <v>10.73668618</v>
      </c>
      <c r="O364" s="6">
        <f>'Final (ha)'!O364*2.471044</f>
        <v>0</v>
      </c>
      <c r="P364" s="6">
        <f>'Final (ha)'!P364*2.471044</f>
        <v>6.1074323503999999</v>
      </c>
      <c r="Q364" s="6">
        <f>'Final (ha)'!Q364*2.471044</f>
        <v>125.909575976</v>
      </c>
      <c r="R364" s="6">
        <f>'Final (ha)'!R364*2.471044</f>
        <v>0</v>
      </c>
      <c r="S364" s="6">
        <f>'Final (ha)'!S364*2.471044</f>
        <v>39.8977235284</v>
      </c>
      <c r="T364" s="6">
        <f>'Final (ha)'!T364*2.471044</f>
        <v>23.901914403200003</v>
      </c>
      <c r="U364" s="6">
        <f>'Final (ha)'!U364*2.471044</f>
        <v>0</v>
      </c>
      <c r="V364" s="6">
        <f>'Final (ha)'!V364*2.471044</f>
        <v>0</v>
      </c>
      <c r="W364" s="6">
        <f>'Final (ha)'!W364*2.471044</f>
        <v>3.7868749299999998</v>
      </c>
      <c r="X364" s="6">
        <f>'Final (ha)'!X364*2.471044</f>
        <v>3.65714512</v>
      </c>
      <c r="Y364" s="6">
        <f>'Final (ha)'!Y364*2.471044</f>
        <v>0</v>
      </c>
      <c r="Z364" s="6">
        <f>'Final (ha)'!Z364*2.471044</f>
        <v>2009.6583245564</v>
      </c>
      <c r="AA364" s="6">
        <f>'Final (ha)'!AA364*2.471044</f>
        <v>0</v>
      </c>
      <c r="AB364" s="6">
        <f>'Final (ha)'!AB364*2.471044</f>
        <v>0</v>
      </c>
      <c r="AC364" s="6">
        <f>'Final (ha)'!AC364*2.471044</f>
        <v>258.90882429240003</v>
      </c>
      <c r="AD364" s="6">
        <f>'Final (ha)'!AD364*2.471044</f>
        <v>0</v>
      </c>
      <c r="AE364" s="6">
        <f>'Final (ha)'!AE364*2.471044</f>
        <v>0</v>
      </c>
      <c r="AF364" s="6">
        <f>'Final (ha)'!AF364*2.471044</f>
        <v>19.595378919999998</v>
      </c>
      <c r="AG364" s="6">
        <f>'Final (ha)'!AG364*2.471044</f>
        <v>416.44504532000002</v>
      </c>
      <c r="AH364" s="6">
        <f>'Final (ha)'!AH364*2.471044</f>
        <v>13.744193832400001</v>
      </c>
      <c r="AJ364" s="15">
        <f t="shared" si="15"/>
        <v>4970.6596933543997</v>
      </c>
      <c r="AK364" s="15">
        <f t="shared" si="16"/>
        <v>4554.2146480343999</v>
      </c>
      <c r="AL364" s="6" t="str">
        <f t="shared" si="17"/>
        <v>New Haven/MiddlesexOutputSite 5</v>
      </c>
    </row>
    <row r="365" spans="1:38" x14ac:dyDescent="0.25">
      <c r="A365" s="6">
        <f>'Final (ha)'!A365</f>
        <v>2040</v>
      </c>
      <c r="B365" s="6" t="str">
        <f>'Final (ha)'!B365</f>
        <v>OutputSite 5</v>
      </c>
      <c r="C365" s="6" t="str">
        <f>'Final (ha)'!C365</f>
        <v>New Haven/Middlesex</v>
      </c>
      <c r="D365" s="6">
        <f>'Final (ha)'!D365</f>
        <v>0</v>
      </c>
      <c r="E365" s="6">
        <f>'Final (ha)'!E365</f>
        <v>0</v>
      </c>
      <c r="F365" s="6" t="str">
        <f>'Final (ha)'!F365</f>
        <v>Fixed</v>
      </c>
      <c r="G365" s="6" t="str">
        <f>'Final (ha)'!G365</f>
        <v>NYS GCM Max</v>
      </c>
      <c r="H365" s="6" t="str">
        <f>'Final (ha)'!H365</f>
        <v>Protect None</v>
      </c>
      <c r="I365" s="6">
        <f>'Final (ha)'!K365</f>
        <v>408.69690000000003</v>
      </c>
      <c r="J365" s="6">
        <f>'Final (ha)'!J365*2.471044</f>
        <v>995.13760415799993</v>
      </c>
      <c r="K365" s="6">
        <f>'Final (ha)'!K365*2.471044</f>
        <v>1009.9080225636001</v>
      </c>
      <c r="L365" s="6">
        <f>'Final (ha)'!L365*2.471044</f>
        <v>24.432694654400002</v>
      </c>
      <c r="M365" s="6">
        <f>'Final (ha)'!M365*2.471044</f>
        <v>0</v>
      </c>
      <c r="N365" s="6">
        <f>'Final (ha)'!N365*2.471044</f>
        <v>10.73668618</v>
      </c>
      <c r="O365" s="6">
        <f>'Final (ha)'!O365*2.471044</f>
        <v>0</v>
      </c>
      <c r="P365" s="6">
        <f>'Final (ha)'!P365*2.471044</f>
        <v>7.2255797604000005</v>
      </c>
      <c r="Q365" s="6">
        <f>'Final (ha)'!Q365*2.471044</f>
        <v>141.63480578319999</v>
      </c>
      <c r="R365" s="6">
        <f>'Final (ha)'!R365*2.471044</f>
        <v>0</v>
      </c>
      <c r="S365" s="6">
        <f>'Final (ha)'!S365*2.471044</f>
        <v>39.6229434356</v>
      </c>
      <c r="T365" s="6">
        <f>'Final (ha)'!T365*2.471044</f>
        <v>25.572093042799999</v>
      </c>
      <c r="U365" s="6">
        <f>'Final (ha)'!U365*2.471044</f>
        <v>0</v>
      </c>
      <c r="V365" s="6">
        <f>'Final (ha)'!V365*2.471044</f>
        <v>0</v>
      </c>
      <c r="W365" s="6">
        <f>'Final (ha)'!W365*2.471044</f>
        <v>3.7868749299999998</v>
      </c>
      <c r="X365" s="6">
        <f>'Final (ha)'!X365*2.471044</f>
        <v>3.65714512</v>
      </c>
      <c r="Y365" s="6">
        <f>'Final (ha)'!Y365*2.471044</f>
        <v>0</v>
      </c>
      <c r="Z365" s="6">
        <f>'Final (ha)'!Z365*2.471044</f>
        <v>2010.8026650328002</v>
      </c>
      <c r="AA365" s="6">
        <f>'Final (ha)'!AA365*2.471044</f>
        <v>0</v>
      </c>
      <c r="AB365" s="6">
        <f>'Final (ha)'!AB365*2.471044</f>
        <v>0</v>
      </c>
      <c r="AC365" s="6">
        <f>'Final (ha)'!AC365*2.471044</f>
        <v>246.06977387719999</v>
      </c>
      <c r="AD365" s="6">
        <f>'Final (ha)'!AD365*2.471044</f>
        <v>0</v>
      </c>
      <c r="AE365" s="6">
        <f>'Final (ha)'!AE365*2.471044</f>
        <v>0</v>
      </c>
      <c r="AF365" s="6">
        <f>'Final (ha)'!AF365*2.471044</f>
        <v>19.595378919999998</v>
      </c>
      <c r="AG365" s="6">
        <f>'Final (ha)'!AG365*2.471044</f>
        <v>416.44504532000002</v>
      </c>
      <c r="AH365" s="6">
        <f>'Final (ha)'!AH365*2.471044</f>
        <v>16.032133472000002</v>
      </c>
      <c r="AJ365" s="15">
        <f t="shared" si="15"/>
        <v>4970.6594462500007</v>
      </c>
      <c r="AK365" s="15">
        <f t="shared" si="16"/>
        <v>4554.2144009300009</v>
      </c>
      <c r="AL365" s="6" t="str">
        <f t="shared" si="17"/>
        <v>New Haven/MiddlesexOutputSite 5</v>
      </c>
    </row>
    <row r="366" spans="1:38" x14ac:dyDescent="0.25">
      <c r="A366" s="6">
        <f>'Final (ha)'!A366</f>
        <v>2055</v>
      </c>
      <c r="B366" s="6" t="str">
        <f>'Final (ha)'!B366</f>
        <v>OutputSite 5</v>
      </c>
      <c r="C366" s="6" t="str">
        <f>'Final (ha)'!C366</f>
        <v>New Haven/Middlesex</v>
      </c>
      <c r="D366" s="6">
        <f>'Final (ha)'!D366</f>
        <v>0</v>
      </c>
      <c r="E366" s="6">
        <f>'Final (ha)'!E366</f>
        <v>0</v>
      </c>
      <c r="F366" s="6" t="str">
        <f>'Final (ha)'!F366</f>
        <v>Fixed</v>
      </c>
      <c r="G366" s="6" t="str">
        <f>'Final (ha)'!G366</f>
        <v>NYS GCM Max</v>
      </c>
      <c r="H366" s="6" t="str">
        <f>'Final (ha)'!H366</f>
        <v>Protect None</v>
      </c>
      <c r="I366" s="6">
        <f>'Final (ha)'!K366</f>
        <v>406.3537</v>
      </c>
      <c r="J366" s="6">
        <f>'Final (ha)'!J366*2.471044</f>
        <v>990.41519196960007</v>
      </c>
      <c r="K366" s="6">
        <f>'Final (ha)'!K366*2.471044</f>
        <v>1004.1178722628</v>
      </c>
      <c r="L366" s="6">
        <f>'Final (ha)'!L366*2.471044</f>
        <v>24.1393817316</v>
      </c>
      <c r="M366" s="6">
        <f>'Final (ha)'!M366*2.471044</f>
        <v>0</v>
      </c>
      <c r="N366" s="6">
        <f>'Final (ha)'!N366*2.471044</f>
        <v>10.73668618</v>
      </c>
      <c r="O366" s="6">
        <f>'Final (ha)'!O366*2.471044</f>
        <v>0</v>
      </c>
      <c r="P366" s="6">
        <f>'Final (ha)'!P366*2.471044</f>
        <v>6.7227223064000006</v>
      </c>
      <c r="Q366" s="6">
        <f>'Final (ha)'!Q366*2.471044</f>
        <v>167.88347067319998</v>
      </c>
      <c r="R366" s="6">
        <f>'Final (ha)'!R366*2.471044</f>
        <v>0</v>
      </c>
      <c r="S366" s="6">
        <f>'Final (ha)'!S366*2.471044</f>
        <v>39.127004904799996</v>
      </c>
      <c r="T366" s="6">
        <f>'Final (ha)'!T366*2.471044</f>
        <v>24.160879814399998</v>
      </c>
      <c r="U366" s="6">
        <f>'Final (ha)'!U366*2.471044</f>
        <v>0</v>
      </c>
      <c r="V366" s="6">
        <f>'Final (ha)'!V366*2.471044</f>
        <v>0</v>
      </c>
      <c r="W366" s="6">
        <f>'Final (ha)'!W366*2.471044</f>
        <v>3.7868749299999998</v>
      </c>
      <c r="X366" s="6">
        <f>'Final (ha)'!X366*2.471044</f>
        <v>3.65714512</v>
      </c>
      <c r="Y366" s="6">
        <f>'Final (ha)'!Y366*2.471044</f>
        <v>0</v>
      </c>
      <c r="Z366" s="6">
        <f>'Final (ha)'!Z366*2.471044</f>
        <v>2012.7189596548001</v>
      </c>
      <c r="AA366" s="6">
        <f>'Final (ha)'!AA366*2.471044</f>
        <v>0</v>
      </c>
      <c r="AB366" s="6">
        <f>'Final (ha)'!AB366*2.471044</f>
        <v>0</v>
      </c>
      <c r="AC366" s="6">
        <f>'Final (ha)'!AC366*2.471044</f>
        <v>226.39828680200003</v>
      </c>
      <c r="AD366" s="6">
        <f>'Final (ha)'!AD366*2.471044</f>
        <v>0</v>
      </c>
      <c r="AE366" s="6">
        <f>'Final (ha)'!AE366*2.471044</f>
        <v>0</v>
      </c>
      <c r="AF366" s="6">
        <f>'Final (ha)'!AF366*2.471044</f>
        <v>19.595378919999998</v>
      </c>
      <c r="AG366" s="6">
        <f>'Final (ha)'!AG366*2.471044</f>
        <v>416.44504532000002</v>
      </c>
      <c r="AH366" s="6">
        <f>'Final (ha)'!AH366*2.471044</f>
        <v>20.754545660400002</v>
      </c>
      <c r="AJ366" s="15">
        <f t="shared" si="15"/>
        <v>4970.6594462500007</v>
      </c>
      <c r="AK366" s="15">
        <f t="shared" si="16"/>
        <v>4554.2144009300009</v>
      </c>
      <c r="AL366" s="6" t="str">
        <f t="shared" si="17"/>
        <v>New Haven/MiddlesexOutputSite 5</v>
      </c>
    </row>
    <row r="367" spans="1:38" x14ac:dyDescent="0.25">
      <c r="A367" s="6">
        <f>'Final (ha)'!A367</f>
        <v>2070</v>
      </c>
      <c r="B367" s="6" t="str">
        <f>'Final (ha)'!B367</f>
        <v>OutputSite 5</v>
      </c>
      <c r="C367" s="6" t="str">
        <f>'Final (ha)'!C367</f>
        <v>New Haven/Middlesex</v>
      </c>
      <c r="D367" s="6">
        <f>'Final (ha)'!D367</f>
        <v>0</v>
      </c>
      <c r="E367" s="6">
        <f>'Final (ha)'!E367</f>
        <v>0</v>
      </c>
      <c r="F367" s="6" t="str">
        <f>'Final (ha)'!F367</f>
        <v>Fixed</v>
      </c>
      <c r="G367" s="6" t="str">
        <f>'Final (ha)'!G367</f>
        <v>NYS GCM Max</v>
      </c>
      <c r="H367" s="6" t="str">
        <f>'Final (ha)'!H367</f>
        <v>Protect None</v>
      </c>
      <c r="I367" s="6">
        <f>'Final (ha)'!K367</f>
        <v>401.70150000000001</v>
      </c>
      <c r="J367" s="6">
        <f>'Final (ha)'!J367*2.471044</f>
        <v>982.1030941624</v>
      </c>
      <c r="K367" s="6">
        <f>'Final (ha)'!K367*2.471044</f>
        <v>992.62208136600009</v>
      </c>
      <c r="L367" s="6">
        <f>'Final (ha)'!L367*2.471044</f>
        <v>22.8062534936</v>
      </c>
      <c r="M367" s="6">
        <f>'Final (ha)'!M367*2.471044</f>
        <v>0</v>
      </c>
      <c r="N367" s="6">
        <f>'Final (ha)'!N367*2.471044</f>
        <v>10.2318518908</v>
      </c>
      <c r="O367" s="6">
        <f>'Final (ha)'!O367*2.471044</f>
        <v>0</v>
      </c>
      <c r="P367" s="6">
        <f>'Final (ha)'!P367*2.471044</f>
        <v>13.4093673704</v>
      </c>
      <c r="Q367" s="6">
        <f>'Final (ha)'!Q367*2.471044</f>
        <v>216.41428062439999</v>
      </c>
      <c r="R367" s="6">
        <f>'Final (ha)'!R367*2.471044</f>
        <v>0</v>
      </c>
      <c r="S367" s="6">
        <f>'Final (ha)'!S367*2.471044</f>
        <v>34.1493338712</v>
      </c>
      <c r="T367" s="6">
        <f>'Final (ha)'!T367*2.471044</f>
        <v>22.2312415548</v>
      </c>
      <c r="U367" s="6">
        <f>'Final (ha)'!U367*2.471044</f>
        <v>0</v>
      </c>
      <c r="V367" s="6">
        <f>'Final (ha)'!V367*2.471044</f>
        <v>0</v>
      </c>
      <c r="W367" s="6">
        <f>'Final (ha)'!W367*2.471044</f>
        <v>3.7868749299999998</v>
      </c>
      <c r="X367" s="6">
        <f>'Final (ha)'!X367*2.471044</f>
        <v>3.65714512</v>
      </c>
      <c r="Y367" s="6">
        <f>'Final (ha)'!Y367*2.471044</f>
        <v>0</v>
      </c>
      <c r="Z367" s="6">
        <f>'Final (ha)'!Z367*2.471044</f>
        <v>2019.6418365252</v>
      </c>
      <c r="AA367" s="6">
        <f>'Final (ha)'!AA367*2.471044</f>
        <v>0</v>
      </c>
      <c r="AB367" s="6">
        <f>'Final (ha)'!AB367*2.471044</f>
        <v>0</v>
      </c>
      <c r="AC367" s="6">
        <f>'Final (ha)'!AC367*2.471044</f>
        <v>184.49926473800002</v>
      </c>
      <c r="AD367" s="6">
        <f>'Final (ha)'!AD367*2.471044</f>
        <v>0</v>
      </c>
      <c r="AE367" s="6">
        <f>'Final (ha)'!AE367*2.471044</f>
        <v>0</v>
      </c>
      <c r="AF367" s="6">
        <f>'Final (ha)'!AF367*2.471044</f>
        <v>19.595378919999998</v>
      </c>
      <c r="AG367" s="6">
        <f>'Final (ha)'!AG367*2.471044</f>
        <v>416.44504532000002</v>
      </c>
      <c r="AH367" s="6">
        <f>'Final (ha)'!AH367*2.471044</f>
        <v>29.066643467600002</v>
      </c>
      <c r="AJ367" s="15">
        <f t="shared" si="15"/>
        <v>4970.6596933544015</v>
      </c>
      <c r="AK367" s="15">
        <f t="shared" si="16"/>
        <v>4554.2146480344018</v>
      </c>
      <c r="AL367" s="6" t="str">
        <f t="shared" si="17"/>
        <v>New Haven/MiddlesexOutputSite 5</v>
      </c>
    </row>
    <row r="368" spans="1:38" x14ac:dyDescent="0.25">
      <c r="A368" s="6">
        <f>'Final (ha)'!A368</f>
        <v>2085</v>
      </c>
      <c r="B368" s="6" t="str">
        <f>'Final (ha)'!B368</f>
        <v>OutputSite 5</v>
      </c>
      <c r="C368" s="6" t="str">
        <f>'Final (ha)'!C368</f>
        <v>New Haven/Middlesex</v>
      </c>
      <c r="D368" s="6">
        <f>'Final (ha)'!D368</f>
        <v>0</v>
      </c>
      <c r="E368" s="6">
        <f>'Final (ha)'!E368</f>
        <v>0</v>
      </c>
      <c r="F368" s="6" t="str">
        <f>'Final (ha)'!F368</f>
        <v>Fixed</v>
      </c>
      <c r="G368" s="6" t="str">
        <f>'Final (ha)'!G368</f>
        <v>NYS GCM Max</v>
      </c>
      <c r="H368" s="6" t="str">
        <f>'Final (ha)'!H368</f>
        <v>Protect None</v>
      </c>
      <c r="I368" s="6">
        <f>'Final (ha)'!K368</f>
        <v>396.54930000000002</v>
      </c>
      <c r="J368" s="6">
        <f>'Final (ha)'!J368*2.471044</f>
        <v>973.36375284759993</v>
      </c>
      <c r="K368" s="6">
        <f>'Final (ha)'!K368*2.471044</f>
        <v>979.8907684692</v>
      </c>
      <c r="L368" s="6">
        <f>'Final (ha)'!L368*2.471044</f>
        <v>22.2043071752</v>
      </c>
      <c r="M368" s="6">
        <f>'Final (ha)'!M368*2.471044</f>
        <v>0</v>
      </c>
      <c r="N368" s="6">
        <f>'Final (ha)'!N368*2.471044</f>
        <v>10.05097147</v>
      </c>
      <c r="O368" s="6">
        <f>'Final (ha)'!O368*2.471044</f>
        <v>0</v>
      </c>
      <c r="P368" s="6">
        <f>'Final (ha)'!P368*2.471044</f>
        <v>13.5410740156</v>
      </c>
      <c r="Q368" s="6">
        <f>'Final (ha)'!Q368*2.471044</f>
        <v>280.73555594440001</v>
      </c>
      <c r="R368" s="6">
        <f>'Final (ha)'!R368*2.471044</f>
        <v>0</v>
      </c>
      <c r="S368" s="6">
        <f>'Final (ha)'!S368*2.471044</f>
        <v>26.811074504400001</v>
      </c>
      <c r="T368" s="6">
        <f>'Final (ha)'!T368*2.471044</f>
        <v>19.808382912799999</v>
      </c>
      <c r="U368" s="6">
        <f>'Final (ha)'!U368*2.471044</f>
        <v>0</v>
      </c>
      <c r="V368" s="6">
        <f>'Final (ha)'!V368*2.471044</f>
        <v>0</v>
      </c>
      <c r="W368" s="6">
        <f>'Final (ha)'!W368*2.471044</f>
        <v>3.7868749299999998</v>
      </c>
      <c r="X368" s="6">
        <f>'Final (ha)'!X368*2.471044</f>
        <v>3.65714512</v>
      </c>
      <c r="Y368" s="6">
        <f>'Final (ha)'!Y368*2.471044</f>
        <v>0</v>
      </c>
      <c r="Z368" s="6">
        <f>'Final (ha)'!Z368*2.471044</f>
        <v>2029.4506456832003</v>
      </c>
      <c r="AA368" s="6">
        <f>'Final (ha)'!AA368*2.471044</f>
        <v>0</v>
      </c>
      <c r="AB368" s="6">
        <f>'Final (ha)'!AB368*2.471044</f>
        <v>0</v>
      </c>
      <c r="AC368" s="6">
        <f>'Final (ha)'!AC368*2.471044</f>
        <v>133.5127312596</v>
      </c>
      <c r="AD368" s="6">
        <f>'Final (ha)'!AD368*2.471044</f>
        <v>0</v>
      </c>
      <c r="AE368" s="6">
        <f>'Final (ha)'!AE368*2.471044</f>
        <v>0</v>
      </c>
      <c r="AF368" s="6">
        <f>'Final (ha)'!AF368*2.471044</f>
        <v>19.595378919999998</v>
      </c>
      <c r="AG368" s="6">
        <f>'Final (ha)'!AG368*2.471044</f>
        <v>416.44504532000002</v>
      </c>
      <c r="AH368" s="6">
        <f>'Final (ha)'!AH368*2.471044</f>
        <v>37.805984782400003</v>
      </c>
      <c r="AJ368" s="15">
        <f t="shared" si="15"/>
        <v>4970.6596933543997</v>
      </c>
      <c r="AK368" s="15">
        <f t="shared" si="16"/>
        <v>4554.2146480343999</v>
      </c>
      <c r="AL368" s="6" t="str">
        <f t="shared" si="17"/>
        <v>New Haven/MiddlesexOutputSite 5</v>
      </c>
    </row>
    <row r="369" spans="1:38" x14ac:dyDescent="0.25">
      <c r="A369" s="6">
        <f>'Final (ha)'!A369</f>
        <v>2100</v>
      </c>
      <c r="B369" s="6" t="str">
        <f>'Final (ha)'!B369</f>
        <v>OutputSite 5</v>
      </c>
      <c r="C369" s="6" t="str">
        <f>'Final (ha)'!C369</f>
        <v>New Haven/Middlesex</v>
      </c>
      <c r="D369" s="6">
        <f>'Final (ha)'!D369</f>
        <v>0</v>
      </c>
      <c r="E369" s="6">
        <f>'Final (ha)'!E369</f>
        <v>0</v>
      </c>
      <c r="F369" s="6" t="str">
        <f>'Final (ha)'!F369</f>
        <v>Fixed</v>
      </c>
      <c r="G369" s="6" t="str">
        <f>'Final (ha)'!G369</f>
        <v>NYS GCM Max</v>
      </c>
      <c r="H369" s="6" t="str">
        <f>'Final (ha)'!H369</f>
        <v>Protect None</v>
      </c>
      <c r="I369" s="6">
        <f>'Final (ha)'!K369</f>
        <v>389.79989999999998</v>
      </c>
      <c r="J369" s="6">
        <f>'Final (ha)'!J369*2.471044</f>
        <v>956.69186608400003</v>
      </c>
      <c r="K369" s="6">
        <f>'Final (ha)'!K369*2.471044</f>
        <v>963.21270409559997</v>
      </c>
      <c r="L369" s="6">
        <f>'Final (ha)'!L369*2.471044</f>
        <v>21.904322433600001</v>
      </c>
      <c r="M369" s="6">
        <f>'Final (ha)'!M369*2.471044</f>
        <v>0</v>
      </c>
      <c r="N369" s="6">
        <f>'Final (ha)'!N369*2.471044</f>
        <v>9.9209945556000001</v>
      </c>
      <c r="O369" s="6">
        <f>'Final (ha)'!O369*2.471044</f>
        <v>0</v>
      </c>
      <c r="P369" s="6">
        <f>'Final (ha)'!P369*2.471044</f>
        <v>17.164365832800001</v>
      </c>
      <c r="Q369" s="6">
        <f>'Final (ha)'!Q369*2.471044</f>
        <v>333.8827702964</v>
      </c>
      <c r="R369" s="6">
        <f>'Final (ha)'!R369*2.471044</f>
        <v>0</v>
      </c>
      <c r="S369" s="6">
        <f>'Final (ha)'!S369*2.471044</f>
        <v>23.236709358400002</v>
      </c>
      <c r="T369" s="6">
        <f>'Final (ha)'!T369*2.471044</f>
        <v>18.070003458800002</v>
      </c>
      <c r="U369" s="6">
        <f>'Final (ha)'!U369*2.471044</f>
        <v>0</v>
      </c>
      <c r="V369" s="6">
        <f>'Final (ha)'!V369*2.471044</f>
        <v>0</v>
      </c>
      <c r="W369" s="6">
        <f>'Final (ha)'!W369*2.471044</f>
        <v>3.7858865124000003</v>
      </c>
      <c r="X369" s="6">
        <f>'Final (ha)'!X369*2.471044</f>
        <v>3.65714512</v>
      </c>
      <c r="Y369" s="6">
        <f>'Final (ha)'!Y369*2.471044</f>
        <v>0</v>
      </c>
      <c r="Z369" s="6">
        <f>'Final (ha)'!Z369*2.471044</f>
        <v>2036.1474220276</v>
      </c>
      <c r="AA369" s="6">
        <f>'Final (ha)'!AA369*2.471044</f>
        <v>0</v>
      </c>
      <c r="AB369" s="6">
        <f>'Final (ha)'!AB369*2.471044</f>
        <v>0</v>
      </c>
      <c r="AC369" s="6">
        <f>'Final (ha)'!AC369*2.471044</f>
        <v>92.738775528800005</v>
      </c>
      <c r="AD369" s="6">
        <f>'Final (ha)'!AD369*2.471044</f>
        <v>0</v>
      </c>
      <c r="AE369" s="6">
        <f>'Final (ha)'!AE369*2.471044</f>
        <v>0</v>
      </c>
      <c r="AF369" s="6">
        <f>'Final (ha)'!AF369*2.471044</f>
        <v>19.3238111844</v>
      </c>
      <c r="AG369" s="6">
        <f>'Final (ha)'!AG369*2.471044</f>
        <v>416.44504532000002</v>
      </c>
      <c r="AH369" s="6">
        <f>'Final (ha)'!AH369*2.471044</f>
        <v>54.477871546000003</v>
      </c>
      <c r="AJ369" s="15">
        <f t="shared" si="15"/>
        <v>4970.6596933543997</v>
      </c>
      <c r="AK369" s="15">
        <f t="shared" si="16"/>
        <v>4554.2146480343999</v>
      </c>
      <c r="AL369" s="6" t="str">
        <f t="shared" si="17"/>
        <v>New Haven/MiddlesexOutputSite 5</v>
      </c>
    </row>
    <row r="370" spans="1:38" x14ac:dyDescent="0.25">
      <c r="A370" s="6">
        <f>'Final (ha)'!A370</f>
        <v>0</v>
      </c>
      <c r="B370" s="6" t="str">
        <f>'Final (ha)'!B370</f>
        <v>Raster 1</v>
      </c>
      <c r="C370" s="6" t="str">
        <f>'Final (ha)'!C370</f>
        <v>New Haven/Middlesex</v>
      </c>
      <c r="D370" s="6">
        <f>'Final (ha)'!D370</f>
        <v>0</v>
      </c>
      <c r="E370" s="6" t="str">
        <f>'Final (ha)'!E370</f>
        <v>New Haven</v>
      </c>
      <c r="F370" s="6" t="str">
        <f>'Final (ha)'!F370</f>
        <v>Fixed</v>
      </c>
      <c r="G370" s="6" t="str">
        <f>'Final (ha)'!G370</f>
        <v>NYS GCM Max</v>
      </c>
      <c r="H370" s="6" t="str">
        <f>'Final (ha)'!H370</f>
        <v>Protect None</v>
      </c>
      <c r="I370" s="6">
        <f>'Final (ha)'!K370</f>
        <v>3740.0925000000002</v>
      </c>
      <c r="J370" s="6">
        <f>'Final (ha)'!J370*2.471044</f>
        <v>6413.5391035100001</v>
      </c>
      <c r="K370" s="6">
        <f>'Final (ha)'!K370*2.471044</f>
        <v>9241.9331315700001</v>
      </c>
      <c r="L370" s="6">
        <f>'Final (ha)'!L370*2.471044</f>
        <v>294.68435221999999</v>
      </c>
      <c r="M370" s="6">
        <f>'Final (ha)'!M370*2.471044</f>
        <v>0</v>
      </c>
      <c r="N370" s="6">
        <f>'Final (ha)'!N370*2.471044</f>
        <v>36.62704969</v>
      </c>
      <c r="O370" s="6">
        <f>'Final (ha)'!O370*2.471044</f>
        <v>21.79460808</v>
      </c>
      <c r="P370" s="6">
        <f>'Final (ha)'!P370*2.471044</f>
        <v>43.471841570000002</v>
      </c>
      <c r="Q370" s="6">
        <f>'Final (ha)'!Q370*2.471044</f>
        <v>208.51287033</v>
      </c>
      <c r="R370" s="6">
        <f>'Final (ha)'!R370*2.471044</f>
        <v>0</v>
      </c>
      <c r="S370" s="6">
        <f>'Final (ha)'!S370*2.471044</f>
        <v>180.33061351000001</v>
      </c>
      <c r="T370" s="6">
        <f>'Final (ha)'!T370*2.471044</f>
        <v>0</v>
      </c>
      <c r="U370" s="6">
        <f>'Final (ha)'!U370*2.471044</f>
        <v>0</v>
      </c>
      <c r="V370" s="6">
        <f>'Final (ha)'!V370*2.471044</f>
        <v>0</v>
      </c>
      <c r="W370" s="6">
        <f>'Final (ha)'!W370*2.471044</f>
        <v>0</v>
      </c>
      <c r="X370" s="6">
        <f>'Final (ha)'!X370*2.471044</f>
        <v>248.53760552</v>
      </c>
      <c r="Y370" s="6">
        <f>'Final (ha)'!Y370*2.471044</f>
        <v>169.8224989</v>
      </c>
      <c r="Z370" s="6">
        <f>'Final (ha)'!Z370*2.471044</f>
        <v>2238.9326594700001</v>
      </c>
      <c r="AA370" s="6">
        <f>'Final (ha)'!AA370*2.471044</f>
        <v>0</v>
      </c>
      <c r="AB370" s="6">
        <f>'Final (ha)'!AB370*2.471044</f>
        <v>0</v>
      </c>
      <c r="AC370" s="6">
        <f>'Final (ha)'!AC370*2.471044</f>
        <v>529.66210378999995</v>
      </c>
      <c r="AD370" s="6">
        <f>'Final (ha)'!AD370*2.471044</f>
        <v>0</v>
      </c>
      <c r="AE370" s="6">
        <f>'Final (ha)'!AE370*2.471044</f>
        <v>0</v>
      </c>
      <c r="AF370" s="6">
        <f>'Final (ha)'!AF370*2.471044</f>
        <v>5.33745504</v>
      </c>
      <c r="AG370" s="6">
        <f>'Final (ha)'!AG370*2.471044</f>
        <v>21137.341264050003</v>
      </c>
      <c r="AH370" s="6">
        <f>'Final (ha)'!AH370*2.471044</f>
        <v>0</v>
      </c>
      <c r="AJ370" s="15">
        <f t="shared" si="15"/>
        <v>40770.527157250006</v>
      </c>
      <c r="AK370" s="15">
        <f t="shared" si="16"/>
        <v>19633.185893200003</v>
      </c>
      <c r="AL370" s="6" t="str">
        <f t="shared" si="17"/>
        <v>New Haven/MiddlesexRaster 1</v>
      </c>
    </row>
    <row r="371" spans="1:38" x14ac:dyDescent="0.25">
      <c r="A371" s="6">
        <f>'Final (ha)'!A371</f>
        <v>2010</v>
      </c>
      <c r="B371" s="6" t="str">
        <f>'Final (ha)'!B371</f>
        <v>Raster 1</v>
      </c>
      <c r="C371" s="6" t="str">
        <f>'Final (ha)'!C371</f>
        <v>New Haven/Middlesex</v>
      </c>
      <c r="D371" s="6">
        <f>'Final (ha)'!D371</f>
        <v>0</v>
      </c>
      <c r="E371" s="6" t="str">
        <f>'Final (ha)'!E371</f>
        <v>New Haven</v>
      </c>
      <c r="F371" s="6" t="str">
        <f>'Final (ha)'!F371</f>
        <v>Fixed</v>
      </c>
      <c r="G371" s="6" t="str">
        <f>'Final (ha)'!G371</f>
        <v>NYS GCM Max</v>
      </c>
      <c r="H371" s="6" t="str">
        <f>'Final (ha)'!H371</f>
        <v>Protect None</v>
      </c>
      <c r="I371" s="6">
        <f>'Final (ha)'!K371</f>
        <v>3720.6588999999999</v>
      </c>
      <c r="J371" s="6">
        <f>'Final (ha)'!J371*2.471044</f>
        <v>6400.4413347879999</v>
      </c>
      <c r="K371" s="6">
        <f>'Final (ha)'!K371*2.471044</f>
        <v>9193.9118508915999</v>
      </c>
      <c r="L371" s="6">
        <f>'Final (ha)'!L371*2.471044</f>
        <v>294.68435221999999</v>
      </c>
      <c r="M371" s="6">
        <f>'Final (ha)'!M371*2.471044</f>
        <v>0</v>
      </c>
      <c r="N371" s="6">
        <f>'Final (ha)'!N371*2.471044</f>
        <v>34.675419138800002</v>
      </c>
      <c r="O371" s="6">
        <f>'Final (ha)'!O371*2.471044</f>
        <v>21.79460808</v>
      </c>
      <c r="P371" s="6">
        <f>'Final (ha)'!P371*2.471044</f>
        <v>71.217464915199997</v>
      </c>
      <c r="Q371" s="6">
        <f>'Final (ha)'!Q371*2.471044</f>
        <v>274.52088028439999</v>
      </c>
      <c r="R371" s="6">
        <f>'Final (ha)'!R371*2.471044</f>
        <v>0</v>
      </c>
      <c r="S371" s="6">
        <f>'Final (ha)'!S371*2.471044</f>
        <v>179.72174826840001</v>
      </c>
      <c r="T371" s="6">
        <f>'Final (ha)'!T371*2.471044</f>
        <v>11.260300403599999</v>
      </c>
      <c r="U371" s="6">
        <f>'Final (ha)'!U371*2.471044</f>
        <v>0</v>
      </c>
      <c r="V371" s="6">
        <f>'Final (ha)'!V371*2.471044</f>
        <v>0</v>
      </c>
      <c r="W371" s="6">
        <f>'Final (ha)'!W371*2.471044</f>
        <v>0</v>
      </c>
      <c r="X371" s="6">
        <f>'Final (ha)'!X371*2.471044</f>
        <v>248.39552049</v>
      </c>
      <c r="Y371" s="6">
        <f>'Final (ha)'!Y371*2.471044</f>
        <v>156.79391941</v>
      </c>
      <c r="Z371" s="6">
        <f>'Final (ha)'!Z371*2.471044</f>
        <v>2252.7121892316</v>
      </c>
      <c r="AA371" s="6">
        <f>'Final (ha)'!AA371*2.471044</f>
        <v>0</v>
      </c>
      <c r="AB371" s="6">
        <f>'Final (ha)'!AB371*2.471044</f>
        <v>0</v>
      </c>
      <c r="AC371" s="6">
        <f>'Final (ha)'!AC371*2.471044</f>
        <v>474.71399257080003</v>
      </c>
      <c r="AD371" s="6">
        <f>'Final (ha)'!AD371*2.471044</f>
        <v>0</v>
      </c>
      <c r="AE371" s="6">
        <f>'Final (ha)'!AE371*2.471044</f>
        <v>0</v>
      </c>
      <c r="AF371" s="6">
        <f>'Final (ha)'!AF371*2.471044</f>
        <v>5.24479089</v>
      </c>
      <c r="AG371" s="6">
        <f>'Final (ha)'!AG371*2.471044</f>
        <v>21137.341264050003</v>
      </c>
      <c r="AH371" s="6">
        <f>'Final (ha)'!AH371*2.471044</f>
        <v>13.097768722000001</v>
      </c>
      <c r="AJ371" s="15">
        <f t="shared" si="15"/>
        <v>40770.527404354405</v>
      </c>
      <c r="AK371" s="15">
        <f t="shared" si="16"/>
        <v>19633.186140304402</v>
      </c>
      <c r="AL371" s="6" t="str">
        <f t="shared" si="17"/>
        <v>New Haven/MiddlesexRaster 1</v>
      </c>
    </row>
    <row r="372" spans="1:38" x14ac:dyDescent="0.25">
      <c r="A372" s="6">
        <f>'Final (ha)'!A372</f>
        <v>2025</v>
      </c>
      <c r="B372" s="6" t="str">
        <f>'Final (ha)'!B372</f>
        <v>Raster 1</v>
      </c>
      <c r="C372" s="6" t="str">
        <f>'Final (ha)'!C372</f>
        <v>New Haven/Middlesex</v>
      </c>
      <c r="D372" s="6">
        <f>'Final (ha)'!D372</f>
        <v>0</v>
      </c>
      <c r="E372" s="6" t="str">
        <f>'Final (ha)'!E372</f>
        <v>New Haven</v>
      </c>
      <c r="F372" s="6" t="str">
        <f>'Final (ha)'!F372</f>
        <v>Fixed</v>
      </c>
      <c r="G372" s="6" t="str">
        <f>'Final (ha)'!G372</f>
        <v>NYS GCM Max</v>
      </c>
      <c r="H372" s="6" t="str">
        <f>'Final (ha)'!H372</f>
        <v>Protect None</v>
      </c>
      <c r="I372" s="6">
        <f>'Final (ha)'!K372</f>
        <v>3719.6884</v>
      </c>
      <c r="J372" s="6">
        <f>'Final (ha)'!J372*2.471044</f>
        <v>6398.8168704624004</v>
      </c>
      <c r="K372" s="6">
        <f>'Final (ha)'!K372*2.471044</f>
        <v>9191.5137026896009</v>
      </c>
      <c r="L372" s="6">
        <f>'Final (ha)'!L372*2.471044</f>
        <v>294.68435221999999</v>
      </c>
      <c r="M372" s="6">
        <f>'Final (ha)'!M372*2.471044</f>
        <v>0</v>
      </c>
      <c r="N372" s="6">
        <f>'Final (ha)'!N372*2.471044</f>
        <v>34.619326440000002</v>
      </c>
      <c r="O372" s="6">
        <f>'Final (ha)'!O372*2.471044</f>
        <v>21.79460808</v>
      </c>
      <c r="P372" s="6">
        <f>'Final (ha)'!P372*2.471044</f>
        <v>42.262018427600005</v>
      </c>
      <c r="Q372" s="6">
        <f>'Final (ha)'!Q372*2.471044</f>
        <v>309.93785972759997</v>
      </c>
      <c r="R372" s="6">
        <f>'Final (ha)'!R372*2.471044</f>
        <v>0</v>
      </c>
      <c r="S372" s="6">
        <f>'Final (ha)'!S372*2.471044</f>
        <v>178.01104450719998</v>
      </c>
      <c r="T372" s="6">
        <f>'Final (ha)'!T372*2.471044</f>
        <v>13.125197310400001</v>
      </c>
      <c r="U372" s="6">
        <f>'Final (ha)'!U372*2.471044</f>
        <v>0</v>
      </c>
      <c r="V372" s="6">
        <f>'Final (ha)'!V372*2.471044</f>
        <v>0</v>
      </c>
      <c r="W372" s="6">
        <f>'Final (ha)'!W372*2.471044</f>
        <v>0</v>
      </c>
      <c r="X372" s="6">
        <f>'Final (ha)'!X372*2.471044</f>
        <v>248.39552049</v>
      </c>
      <c r="Y372" s="6">
        <f>'Final (ha)'!Y372*2.471044</f>
        <v>116.84949315</v>
      </c>
      <c r="Z372" s="6">
        <f>'Final (ha)'!Z372*2.471044</f>
        <v>2294.4075972700002</v>
      </c>
      <c r="AA372" s="6">
        <f>'Final (ha)'!AA372*2.471044</f>
        <v>0</v>
      </c>
      <c r="AB372" s="6">
        <f>'Final (ha)'!AB372*2.471044</f>
        <v>0</v>
      </c>
      <c r="AC372" s="6">
        <f>'Final (ha)'!AC372*2.471044</f>
        <v>468.8109155592</v>
      </c>
      <c r="AD372" s="6">
        <f>'Final (ha)'!AD372*2.471044</f>
        <v>0</v>
      </c>
      <c r="AE372" s="6">
        <f>'Final (ha)'!AE372*2.471044</f>
        <v>0</v>
      </c>
      <c r="AF372" s="6">
        <f>'Final (ha)'!AF372*2.471044</f>
        <v>5.2351538183999997</v>
      </c>
      <c r="AG372" s="6">
        <f>'Final (ha)'!AG372*2.471044</f>
        <v>21137.341264050003</v>
      </c>
      <c r="AH372" s="6">
        <f>'Final (ha)'!AH372*2.471044</f>
        <v>14.722233047600001</v>
      </c>
      <c r="AJ372" s="15">
        <f t="shared" si="15"/>
        <v>40770.527157250006</v>
      </c>
      <c r="AK372" s="15">
        <f t="shared" si="16"/>
        <v>19633.185893200003</v>
      </c>
      <c r="AL372" s="6" t="str">
        <f t="shared" si="17"/>
        <v>New Haven/MiddlesexRaster 1</v>
      </c>
    </row>
    <row r="373" spans="1:38" x14ac:dyDescent="0.25">
      <c r="A373" s="6">
        <f>'Final (ha)'!A373</f>
        <v>2040</v>
      </c>
      <c r="B373" s="6" t="str">
        <f>'Final (ha)'!B373</f>
        <v>Raster 1</v>
      </c>
      <c r="C373" s="6" t="str">
        <f>'Final (ha)'!C373</f>
        <v>New Haven/Middlesex</v>
      </c>
      <c r="D373" s="6">
        <f>'Final (ha)'!D373</f>
        <v>0</v>
      </c>
      <c r="E373" s="6" t="str">
        <f>'Final (ha)'!E373</f>
        <v>New Haven</v>
      </c>
      <c r="F373" s="6" t="str">
        <f>'Final (ha)'!F373</f>
        <v>Fixed</v>
      </c>
      <c r="G373" s="6" t="str">
        <f>'Final (ha)'!G373</f>
        <v>NYS GCM Max</v>
      </c>
      <c r="H373" s="6" t="str">
        <f>'Final (ha)'!H373</f>
        <v>Protect None</v>
      </c>
      <c r="I373" s="6">
        <f>'Final (ha)'!K373</f>
        <v>3718.6428000000001</v>
      </c>
      <c r="J373" s="6">
        <f>'Final (ha)'!J373*2.471044</f>
        <v>6395.8437103216002</v>
      </c>
      <c r="K373" s="6">
        <f>'Final (ha)'!K373*2.471044</f>
        <v>9188.929979083201</v>
      </c>
      <c r="L373" s="6">
        <f>'Final (ha)'!L373*2.471044</f>
        <v>294.68435221999999</v>
      </c>
      <c r="M373" s="6">
        <f>'Final (ha)'!M373*2.471044</f>
        <v>0</v>
      </c>
      <c r="N373" s="6">
        <f>'Final (ha)'!N373*2.471044</f>
        <v>34.619326440000002</v>
      </c>
      <c r="O373" s="6">
        <f>'Final (ha)'!O373*2.471044</f>
        <v>21.79460808</v>
      </c>
      <c r="P373" s="6">
        <f>'Final (ha)'!P373*2.471044</f>
        <v>37.403451714799999</v>
      </c>
      <c r="Q373" s="6">
        <f>'Final (ha)'!Q373*2.471044</f>
        <v>323.86441660719998</v>
      </c>
      <c r="R373" s="6">
        <f>'Final (ha)'!R373*2.471044</f>
        <v>0</v>
      </c>
      <c r="S373" s="6">
        <f>'Final (ha)'!S373*2.471044</f>
        <v>173.93456322040001</v>
      </c>
      <c r="T373" s="6">
        <f>'Final (ha)'!T373*2.471044</f>
        <v>13.3391897208</v>
      </c>
      <c r="U373" s="6">
        <f>'Final (ha)'!U373*2.471044</f>
        <v>0</v>
      </c>
      <c r="V373" s="6">
        <f>'Final (ha)'!V373*2.471044</f>
        <v>0</v>
      </c>
      <c r="W373" s="6">
        <f>'Final (ha)'!W373*2.471044</f>
        <v>0</v>
      </c>
      <c r="X373" s="6">
        <f>'Final (ha)'!X373*2.471044</f>
        <v>248.39552049</v>
      </c>
      <c r="Y373" s="6">
        <f>'Final (ha)'!Y373*2.471044</f>
        <v>110.51744290000001</v>
      </c>
      <c r="Z373" s="6">
        <f>'Final (ha)'!Z373*2.471044</f>
        <v>2304.9154647756</v>
      </c>
      <c r="AA373" s="6">
        <f>'Final (ha)'!AA373*2.471044</f>
        <v>0</v>
      </c>
      <c r="AB373" s="6">
        <f>'Final (ha)'!AB373*2.471044</f>
        <v>0</v>
      </c>
      <c r="AC373" s="6">
        <f>'Final (ha)'!AC373*2.471044</f>
        <v>462.02518163079998</v>
      </c>
      <c r="AD373" s="6">
        <f>'Final (ha)'!AD373*2.471044</f>
        <v>0</v>
      </c>
      <c r="AE373" s="6">
        <f>'Final (ha)'!AE373*2.471044</f>
        <v>0</v>
      </c>
      <c r="AF373" s="6">
        <f>'Final (ha)'!AF373*2.471044</f>
        <v>5.2232928072</v>
      </c>
      <c r="AG373" s="6">
        <f>'Final (ha)'!AG373*2.471044</f>
        <v>21137.341264050003</v>
      </c>
      <c r="AH373" s="6">
        <f>'Final (ha)'!AH373*2.471044</f>
        <v>17.695393188400001</v>
      </c>
      <c r="AJ373" s="15">
        <f t="shared" si="15"/>
        <v>40770.527157249999</v>
      </c>
      <c r="AK373" s="15">
        <f t="shared" si="16"/>
        <v>19633.185893199996</v>
      </c>
      <c r="AL373" s="6" t="str">
        <f t="shared" si="17"/>
        <v>New Haven/MiddlesexRaster 1</v>
      </c>
    </row>
    <row r="374" spans="1:38" x14ac:dyDescent="0.25">
      <c r="A374" s="6">
        <f>'Final (ha)'!A374</f>
        <v>2055</v>
      </c>
      <c r="B374" s="6" t="str">
        <f>'Final (ha)'!B374</f>
        <v>Raster 1</v>
      </c>
      <c r="C374" s="6" t="str">
        <f>'Final (ha)'!C374</f>
        <v>New Haven/Middlesex</v>
      </c>
      <c r="D374" s="6">
        <f>'Final (ha)'!D374</f>
        <v>0</v>
      </c>
      <c r="E374" s="6" t="str">
        <f>'Final (ha)'!E374</f>
        <v>New Haven</v>
      </c>
      <c r="F374" s="6" t="str">
        <f>'Final (ha)'!F374</f>
        <v>Fixed</v>
      </c>
      <c r="G374" s="6" t="str">
        <f>'Final (ha)'!G374</f>
        <v>NYS GCM Max</v>
      </c>
      <c r="H374" s="6" t="str">
        <f>'Final (ha)'!H374</f>
        <v>Protect None</v>
      </c>
      <c r="I374" s="6">
        <f>'Final (ha)'!K374</f>
        <v>3714.0300999999999</v>
      </c>
      <c r="J374" s="6">
        <f>'Final (ha)'!J374*2.471044</f>
        <v>6390.4064251039999</v>
      </c>
      <c r="K374" s="6">
        <f>'Final (ha)'!K374*2.471044</f>
        <v>9177.5317944243998</v>
      </c>
      <c r="L374" s="6">
        <f>'Final (ha)'!L374*2.471044</f>
        <v>294.68435221999999</v>
      </c>
      <c r="M374" s="6">
        <f>'Final (ha)'!M374*2.471044</f>
        <v>0</v>
      </c>
      <c r="N374" s="6">
        <f>'Final (ha)'!N374*2.471044</f>
        <v>33.143866067600001</v>
      </c>
      <c r="O374" s="6">
        <f>'Final (ha)'!O374*2.471044</f>
        <v>21.79460808</v>
      </c>
      <c r="P374" s="6">
        <f>'Final (ha)'!P374*2.471044</f>
        <v>45.741495483999998</v>
      </c>
      <c r="Q374" s="6">
        <f>'Final (ha)'!Q374*2.471044</f>
        <v>335.74989114280004</v>
      </c>
      <c r="R374" s="6">
        <f>'Final (ha)'!R374*2.471044</f>
        <v>0</v>
      </c>
      <c r="S374" s="6">
        <f>'Final (ha)'!S374*2.471044</f>
        <v>169.22178810360001</v>
      </c>
      <c r="T374" s="6">
        <f>'Final (ha)'!T374*2.471044</f>
        <v>13.062185688400001</v>
      </c>
      <c r="U374" s="6">
        <f>'Final (ha)'!U374*2.471044</f>
        <v>0</v>
      </c>
      <c r="V374" s="6">
        <f>'Final (ha)'!V374*2.471044</f>
        <v>0</v>
      </c>
      <c r="W374" s="6">
        <f>'Final (ha)'!W374*2.471044</f>
        <v>0</v>
      </c>
      <c r="X374" s="6">
        <f>'Final (ha)'!X374*2.471044</f>
        <v>248.39552049</v>
      </c>
      <c r="Y374" s="6">
        <f>'Final (ha)'!Y374*2.471044</f>
        <v>106.58230533</v>
      </c>
      <c r="Z374" s="6">
        <f>'Final (ha)'!Z374*2.471044</f>
        <v>2313.8487830444001</v>
      </c>
      <c r="AA374" s="6">
        <f>'Final (ha)'!AA374*2.471044</f>
        <v>0</v>
      </c>
      <c r="AB374" s="6">
        <f>'Final (ha)'!AB374*2.471044</f>
        <v>0</v>
      </c>
      <c r="AC374" s="6">
        <f>'Final (ha)'!AC374*2.471044</f>
        <v>454.68543963760004</v>
      </c>
      <c r="AD374" s="6">
        <f>'Final (ha)'!AD374*2.471044</f>
        <v>0</v>
      </c>
      <c r="AE374" s="6">
        <f>'Final (ha)'!AE374*2.471044</f>
        <v>0</v>
      </c>
      <c r="AF374" s="6">
        <f>'Final (ha)'!AF374*2.471044</f>
        <v>5.2047599772000002</v>
      </c>
      <c r="AG374" s="6">
        <f>'Final (ha)'!AG374*2.471044</f>
        <v>21137.341264050003</v>
      </c>
      <c r="AH374" s="6">
        <f>'Final (ha)'!AH374*2.471044</f>
        <v>23.132678406</v>
      </c>
      <c r="AJ374" s="15">
        <f t="shared" si="15"/>
        <v>40770.527157249999</v>
      </c>
      <c r="AK374" s="15">
        <f t="shared" si="16"/>
        <v>19633.185893199996</v>
      </c>
      <c r="AL374" s="6" t="str">
        <f t="shared" si="17"/>
        <v>New Haven/MiddlesexRaster 1</v>
      </c>
    </row>
    <row r="375" spans="1:38" x14ac:dyDescent="0.25">
      <c r="A375" s="6">
        <f>'Final (ha)'!A375</f>
        <v>2070</v>
      </c>
      <c r="B375" s="6" t="str">
        <f>'Final (ha)'!B375</f>
        <v>Raster 1</v>
      </c>
      <c r="C375" s="6" t="str">
        <f>'Final (ha)'!C375</f>
        <v>New Haven/Middlesex</v>
      </c>
      <c r="D375" s="6">
        <f>'Final (ha)'!D375</f>
        <v>0</v>
      </c>
      <c r="E375" s="6" t="str">
        <f>'Final (ha)'!E375</f>
        <v>New Haven</v>
      </c>
      <c r="F375" s="6" t="str">
        <f>'Final (ha)'!F375</f>
        <v>Fixed</v>
      </c>
      <c r="G375" s="6" t="str">
        <f>'Final (ha)'!G375</f>
        <v>NYS GCM Max</v>
      </c>
      <c r="H375" s="6" t="str">
        <f>'Final (ha)'!H375</f>
        <v>Protect None</v>
      </c>
      <c r="I375" s="6">
        <f>'Final (ha)'!K375</f>
        <v>3711.8663999999999</v>
      </c>
      <c r="J375" s="6">
        <f>'Final (ha)'!J375*2.471044</f>
        <v>6385.3000126779998</v>
      </c>
      <c r="K375" s="6">
        <f>'Final (ha)'!K375*2.471044</f>
        <v>9172.1851965215992</v>
      </c>
      <c r="L375" s="6">
        <f>'Final (ha)'!L375*2.471044</f>
        <v>294.68435221999999</v>
      </c>
      <c r="M375" s="6">
        <f>'Final (ha)'!M375*2.471044</f>
        <v>0</v>
      </c>
      <c r="N375" s="6">
        <f>'Final (ha)'!N375*2.471044</f>
        <v>32.481873379999996</v>
      </c>
      <c r="O375" s="6">
        <f>'Final (ha)'!O375*2.471044</f>
        <v>21.79460808</v>
      </c>
      <c r="P375" s="6">
        <f>'Final (ha)'!P375*2.471044</f>
        <v>45.353788680400001</v>
      </c>
      <c r="Q375" s="6">
        <f>'Final (ha)'!Q375*2.471044</f>
        <v>362.36451764919997</v>
      </c>
      <c r="R375" s="6">
        <f>'Final (ha)'!R375*2.471044</f>
        <v>0</v>
      </c>
      <c r="S375" s="6">
        <f>'Final (ha)'!S375*2.471044</f>
        <v>159.30993641079999</v>
      </c>
      <c r="T375" s="6">
        <f>'Final (ha)'!T375*2.471044</f>
        <v>11.925505448400001</v>
      </c>
      <c r="U375" s="6">
        <f>'Final (ha)'!U375*2.471044</f>
        <v>0</v>
      </c>
      <c r="V375" s="6">
        <f>'Final (ha)'!V375*2.471044</f>
        <v>0</v>
      </c>
      <c r="W375" s="6">
        <f>'Final (ha)'!W375*2.471044</f>
        <v>0</v>
      </c>
      <c r="X375" s="6">
        <f>'Final (ha)'!X375*2.471044</f>
        <v>247.23412980999998</v>
      </c>
      <c r="Y375" s="6">
        <f>'Final (ha)'!Y375*2.471044</f>
        <v>98.712030189999993</v>
      </c>
      <c r="Z375" s="6">
        <f>'Final (ha)'!Z375*2.471044</f>
        <v>2333.9277452751999</v>
      </c>
      <c r="AA375" s="6">
        <f>'Final (ha)'!AA375*2.471044</f>
        <v>0</v>
      </c>
      <c r="AB375" s="6">
        <f>'Final (ha)'!AB375*2.471044</f>
        <v>0</v>
      </c>
      <c r="AC375" s="6">
        <f>'Final (ha)'!AC375*2.471044</f>
        <v>434.48539625080002</v>
      </c>
      <c r="AD375" s="6">
        <f>'Final (ha)'!AD375*2.471044</f>
        <v>0</v>
      </c>
      <c r="AE375" s="6">
        <f>'Final (ha)'!AE375*2.471044</f>
        <v>0</v>
      </c>
      <c r="AF375" s="6">
        <f>'Final (ha)'!AF375*2.471044</f>
        <v>5.1877097736000009</v>
      </c>
      <c r="AG375" s="6">
        <f>'Final (ha)'!AG375*2.471044</f>
        <v>21137.341264050003</v>
      </c>
      <c r="AH375" s="6">
        <f>'Final (ha)'!AH375*2.471044</f>
        <v>28.239090832000002</v>
      </c>
      <c r="AJ375" s="15">
        <f t="shared" si="15"/>
        <v>40770.527157249999</v>
      </c>
      <c r="AK375" s="15">
        <f t="shared" si="16"/>
        <v>19633.185893199996</v>
      </c>
      <c r="AL375" s="6" t="str">
        <f t="shared" si="17"/>
        <v>New Haven/MiddlesexRaster 1</v>
      </c>
    </row>
    <row r="376" spans="1:38" x14ac:dyDescent="0.25">
      <c r="A376" s="6">
        <f>'Final (ha)'!A376</f>
        <v>2085</v>
      </c>
      <c r="B376" s="6" t="str">
        <f>'Final (ha)'!B376</f>
        <v>Raster 1</v>
      </c>
      <c r="C376" s="6" t="str">
        <f>'Final (ha)'!C376</f>
        <v>New Haven/Middlesex</v>
      </c>
      <c r="D376" s="6">
        <f>'Final (ha)'!D376</f>
        <v>0</v>
      </c>
      <c r="E376" s="6" t="str">
        <f>'Final (ha)'!E376</f>
        <v>New Haven</v>
      </c>
      <c r="F376" s="6" t="str">
        <f>'Final (ha)'!F376</f>
        <v>Fixed</v>
      </c>
      <c r="G376" s="6" t="str">
        <f>'Final (ha)'!G376</f>
        <v>NYS GCM Max</v>
      </c>
      <c r="H376" s="6" t="str">
        <f>'Final (ha)'!H376</f>
        <v>Protect None</v>
      </c>
      <c r="I376" s="6">
        <f>'Final (ha)'!K376</f>
        <v>3704.1905999999999</v>
      </c>
      <c r="J376" s="6">
        <f>'Final (ha)'!J376*2.471044</f>
        <v>6377.3457220420005</v>
      </c>
      <c r="K376" s="6">
        <f>'Final (ha)'!K376*2.471044</f>
        <v>9153.2179569864002</v>
      </c>
      <c r="L376" s="6">
        <f>'Final (ha)'!L376*2.471044</f>
        <v>294.68435221999999</v>
      </c>
      <c r="M376" s="6">
        <f>'Final (ha)'!M376*2.471044</f>
        <v>0</v>
      </c>
      <c r="N376" s="6">
        <f>'Final (ha)'!N376*2.471044</f>
        <v>32.457162939999996</v>
      </c>
      <c r="O376" s="6">
        <f>'Final (ha)'!O376*2.471044</f>
        <v>21.79460808</v>
      </c>
      <c r="P376" s="6">
        <f>'Final (ha)'!P376*2.471044</f>
        <v>57.226660891599998</v>
      </c>
      <c r="Q376" s="6">
        <f>'Final (ha)'!Q376*2.471044</f>
        <v>412.370293764</v>
      </c>
      <c r="R376" s="6">
        <f>'Final (ha)'!R376*2.471044</f>
        <v>0</v>
      </c>
      <c r="S376" s="6">
        <f>'Final (ha)'!S376*2.471044</f>
        <v>147.81612234919999</v>
      </c>
      <c r="T376" s="6">
        <f>'Final (ha)'!T376*2.471044</f>
        <v>8.756391518400001</v>
      </c>
      <c r="U376" s="6">
        <f>'Final (ha)'!U376*2.471044</f>
        <v>0</v>
      </c>
      <c r="V376" s="6">
        <f>'Final (ha)'!V376*2.471044</f>
        <v>0</v>
      </c>
      <c r="W376" s="6">
        <f>'Final (ha)'!W376*2.471044</f>
        <v>0</v>
      </c>
      <c r="X376" s="6">
        <f>'Final (ha)'!X376*2.471044</f>
        <v>246.73374339999998</v>
      </c>
      <c r="Y376" s="6">
        <f>'Final (ha)'!Y376*2.471044</f>
        <v>96.679596500000002</v>
      </c>
      <c r="Z376" s="6">
        <f>'Final (ha)'!Z376*2.471044</f>
        <v>2351.1570995652</v>
      </c>
      <c r="AA376" s="6">
        <f>'Final (ha)'!AA376*2.471044</f>
        <v>0</v>
      </c>
      <c r="AB376" s="6">
        <f>'Final (ha)'!AB376*2.471044</f>
        <v>0</v>
      </c>
      <c r="AC376" s="6">
        <f>'Final (ha)'!AC376*2.471044</f>
        <v>391.87323088839997</v>
      </c>
      <c r="AD376" s="6">
        <f>'Final (ha)'!AD376*2.471044</f>
        <v>0</v>
      </c>
      <c r="AE376" s="6">
        <f>'Final (ha)'!AE376*2.471044</f>
        <v>0</v>
      </c>
      <c r="AF376" s="6">
        <f>'Final (ha)'!AF376*2.471044</f>
        <v>4.8795705867999999</v>
      </c>
      <c r="AG376" s="6">
        <f>'Final (ha)'!AG376*2.471044</f>
        <v>21137.341264050003</v>
      </c>
      <c r="AH376" s="6">
        <f>'Final (ha)'!AH376*2.471044</f>
        <v>36.193381467999998</v>
      </c>
      <c r="AJ376" s="15">
        <f t="shared" si="15"/>
        <v>40770.527157249999</v>
      </c>
      <c r="AK376" s="15">
        <f t="shared" si="16"/>
        <v>19633.185893199996</v>
      </c>
      <c r="AL376" s="6" t="str">
        <f t="shared" si="17"/>
        <v>New Haven/MiddlesexRaster 1</v>
      </c>
    </row>
    <row r="377" spans="1:38" x14ac:dyDescent="0.25">
      <c r="A377" s="6">
        <f>'Final (ha)'!A377</f>
        <v>2100</v>
      </c>
      <c r="B377" s="6" t="str">
        <f>'Final (ha)'!B377</f>
        <v>Raster 1</v>
      </c>
      <c r="C377" s="6" t="str">
        <f>'Final (ha)'!C377</f>
        <v>New Haven/Middlesex</v>
      </c>
      <c r="D377" s="6">
        <f>'Final (ha)'!D377</f>
        <v>0</v>
      </c>
      <c r="E377" s="6" t="str">
        <f>'Final (ha)'!E377</f>
        <v>New Haven</v>
      </c>
      <c r="F377" s="6" t="str">
        <f>'Final (ha)'!F377</f>
        <v>Fixed</v>
      </c>
      <c r="G377" s="6" t="str">
        <f>'Final (ha)'!G377</f>
        <v>NYS GCM Max</v>
      </c>
      <c r="H377" s="6" t="str">
        <f>'Final (ha)'!H377</f>
        <v>Protect None</v>
      </c>
      <c r="I377" s="6">
        <f>'Final (ha)'!K377</f>
        <v>3700.7269999999999</v>
      </c>
      <c r="J377" s="6">
        <f>'Final (ha)'!J377*2.471044</f>
        <v>6371.2785677087995</v>
      </c>
      <c r="K377" s="6">
        <f>'Final (ha)'!K377*2.471044</f>
        <v>9144.6592489880004</v>
      </c>
      <c r="L377" s="6">
        <f>'Final (ha)'!L377*2.471044</f>
        <v>294.68435221999999</v>
      </c>
      <c r="M377" s="6">
        <f>'Final (ha)'!M377*2.471044</f>
        <v>0</v>
      </c>
      <c r="N377" s="6">
        <f>'Final (ha)'!N377*2.471044</f>
        <v>31.552760836000001</v>
      </c>
      <c r="O377" s="6">
        <f>'Final (ha)'!O377*2.471044</f>
        <v>21.79460808</v>
      </c>
      <c r="P377" s="6">
        <f>'Final (ha)'!P377*2.471044</f>
        <v>51.991259968799994</v>
      </c>
      <c r="Q377" s="6">
        <f>'Final (ha)'!Q377*2.471044</f>
        <v>502.00271988039998</v>
      </c>
      <c r="R377" s="6">
        <f>'Final (ha)'!R377*2.471044</f>
        <v>0</v>
      </c>
      <c r="S377" s="6">
        <f>'Final (ha)'!S377*2.471044</f>
        <v>135.4369332224</v>
      </c>
      <c r="T377" s="6">
        <f>'Final (ha)'!T377*2.471044</f>
        <v>2.8295924844</v>
      </c>
      <c r="U377" s="6">
        <f>'Final (ha)'!U377*2.471044</f>
        <v>0</v>
      </c>
      <c r="V377" s="6">
        <f>'Final (ha)'!V377*2.471044</f>
        <v>0</v>
      </c>
      <c r="W377" s="6">
        <f>'Final (ha)'!W377*2.471044</f>
        <v>0</v>
      </c>
      <c r="X377" s="6">
        <f>'Final (ha)'!X377*2.471044</f>
        <v>246.61636880999998</v>
      </c>
      <c r="Y377" s="6">
        <f>'Final (ha)'!Y377*2.471044</f>
        <v>88.69812438000001</v>
      </c>
      <c r="Z377" s="6">
        <f>'Final (ha)'!Z377*2.471044</f>
        <v>2377.5624286448001</v>
      </c>
      <c r="AA377" s="6">
        <f>'Final (ha)'!AA377*2.471044</f>
        <v>0</v>
      </c>
      <c r="AB377" s="6">
        <f>'Final (ha)'!AB377*2.471044</f>
        <v>0</v>
      </c>
      <c r="AC377" s="6">
        <f>'Final (ha)'!AC377*2.471044</f>
        <v>317.04260543639998</v>
      </c>
      <c r="AD377" s="6">
        <f>'Final (ha)'!AD377*2.471044</f>
        <v>0</v>
      </c>
      <c r="AE377" s="6">
        <f>'Final (ha)'!AE377*2.471044</f>
        <v>0</v>
      </c>
      <c r="AF377" s="6">
        <f>'Final (ha)'!AF377*2.471044</f>
        <v>4.7760338432000005</v>
      </c>
      <c r="AG377" s="6">
        <f>'Final (ha)'!AG377*2.471044</f>
        <v>21137.341264050003</v>
      </c>
      <c r="AH377" s="6">
        <f>'Final (ha)'!AH377*2.471044</f>
        <v>42.2605358012</v>
      </c>
      <c r="AJ377" s="15">
        <f t="shared" si="15"/>
        <v>40770.527404354398</v>
      </c>
      <c r="AK377" s="15">
        <f t="shared" si="16"/>
        <v>19633.186140304395</v>
      </c>
      <c r="AL377" s="6" t="str">
        <f t="shared" si="17"/>
        <v>New Haven/MiddlesexRaster 1</v>
      </c>
    </row>
    <row r="378" spans="1:38" x14ac:dyDescent="0.25">
      <c r="A378" s="6">
        <f>'Final (ha)'!A378</f>
        <v>0</v>
      </c>
      <c r="B378" s="6" t="str">
        <f>'Final (ha)'!B378</f>
        <v>Raster 2</v>
      </c>
      <c r="C378" s="6" t="str">
        <f>'Final (ha)'!C378</f>
        <v>New Haven/Middlesex</v>
      </c>
      <c r="D378" s="6" t="str">
        <f>'Final (ha)'!D378</f>
        <v>South Central Coast</v>
      </c>
      <c r="E378" s="6" t="str">
        <f>'Final (ha)'!E378</f>
        <v>New Haven</v>
      </c>
      <c r="F378" s="6" t="str">
        <f>'Final (ha)'!F378</f>
        <v>Fixed</v>
      </c>
      <c r="G378" s="6" t="str">
        <f>'Final (ha)'!G378</f>
        <v>NYS GCM Max</v>
      </c>
      <c r="H378" s="6" t="str">
        <f>'Final (ha)'!H378</f>
        <v>Protect None</v>
      </c>
      <c r="I378" s="6">
        <f>'Final (ha)'!K378</f>
        <v>7427.41</v>
      </c>
      <c r="J378" s="6">
        <f>'Final (ha)'!J378*2.471044</f>
        <v>18236.094681260001</v>
      </c>
      <c r="K378" s="6">
        <f>'Final (ha)'!K378*2.471044</f>
        <v>18353.456916039999</v>
      </c>
      <c r="L378" s="6">
        <f>'Final (ha)'!L378*2.471044</f>
        <v>1424.8225032299999</v>
      </c>
      <c r="M378" s="6">
        <f>'Final (ha)'!M378*2.471044</f>
        <v>0</v>
      </c>
      <c r="N378" s="6">
        <f>'Final (ha)'!N378*2.471044</f>
        <v>240.48817969000001</v>
      </c>
      <c r="O378" s="6">
        <f>'Final (ha)'!O378*2.471044</f>
        <v>93.609324330000007</v>
      </c>
      <c r="P378" s="6">
        <f>'Final (ha)'!P378*2.471044</f>
        <v>3.5953690200000001</v>
      </c>
      <c r="Q378" s="6">
        <f>'Final (ha)'!Q378*2.471044</f>
        <v>483.45975860000004</v>
      </c>
      <c r="R378" s="6">
        <f>'Final (ha)'!R378*2.471044</f>
        <v>0</v>
      </c>
      <c r="S378" s="6">
        <f>'Final (ha)'!S378*2.471044</f>
        <v>847.09241602999998</v>
      </c>
      <c r="T378" s="6">
        <f>'Final (ha)'!T378*2.471044</f>
        <v>48.778408559999995</v>
      </c>
      <c r="U378" s="6">
        <f>'Final (ha)'!U378*2.471044</f>
        <v>0</v>
      </c>
      <c r="V378" s="6">
        <f>'Final (ha)'!V378*2.471044</f>
        <v>0</v>
      </c>
      <c r="W378" s="6">
        <f>'Final (ha)'!W378*2.471044</f>
        <v>32.426274890000002</v>
      </c>
      <c r="X378" s="6">
        <f>'Final (ha)'!X378*2.471044</f>
        <v>288.60558398000001</v>
      </c>
      <c r="Y378" s="6">
        <f>'Final (ha)'!Y378*2.471044</f>
        <v>37.362185279999998</v>
      </c>
      <c r="Z378" s="6">
        <f>'Final (ha)'!Z378*2.471044</f>
        <v>17406.682585049999</v>
      </c>
      <c r="AA378" s="6">
        <f>'Final (ha)'!AA378*2.471044</f>
        <v>0</v>
      </c>
      <c r="AB378" s="6">
        <f>'Final (ha)'!AB378*2.471044</f>
        <v>0</v>
      </c>
      <c r="AC378" s="6">
        <f>'Final (ha)'!AC378*2.471044</f>
        <v>4017.8866559499997</v>
      </c>
      <c r="AD378" s="6">
        <f>'Final (ha)'!AD378*2.471044</f>
        <v>0</v>
      </c>
      <c r="AE378" s="6">
        <f>'Final (ha)'!AE378*2.471044</f>
        <v>0.98223999000000006</v>
      </c>
      <c r="AF378" s="6">
        <f>'Final (ha)'!AF378*2.471044</f>
        <v>68.540582950000001</v>
      </c>
      <c r="AG378" s="6">
        <f>'Final (ha)'!AG378*2.471044</f>
        <v>141242.00245135001</v>
      </c>
      <c r="AH378" s="6">
        <f>'Final (ha)'!AH378*2.471044</f>
        <v>0</v>
      </c>
      <c r="AJ378" s="15">
        <f t="shared" si="15"/>
        <v>202825.88611620001</v>
      </c>
      <c r="AK378" s="15">
        <f t="shared" si="16"/>
        <v>61583.88366485</v>
      </c>
      <c r="AL378" s="6" t="str">
        <f t="shared" si="17"/>
        <v>New Haven/MiddlesexRaster 2</v>
      </c>
    </row>
    <row r="379" spans="1:38" x14ac:dyDescent="0.25">
      <c r="A379" s="6">
        <f>'Final (ha)'!A379</f>
        <v>2010</v>
      </c>
      <c r="B379" s="6" t="str">
        <f>'Final (ha)'!B379</f>
        <v>Raster 2</v>
      </c>
      <c r="C379" s="6" t="str">
        <f>'Final (ha)'!C379</f>
        <v>New Haven/Middlesex</v>
      </c>
      <c r="D379" s="6" t="str">
        <f>'Final (ha)'!D379</f>
        <v>South Central Coast</v>
      </c>
      <c r="E379" s="6" t="str">
        <f>'Final (ha)'!E379</f>
        <v>New Haven</v>
      </c>
      <c r="F379" s="6" t="str">
        <f>'Final (ha)'!F379</f>
        <v>Fixed</v>
      </c>
      <c r="G379" s="6" t="str">
        <f>'Final (ha)'!G379</f>
        <v>NYS GCM Max</v>
      </c>
      <c r="H379" s="6" t="str">
        <f>'Final (ha)'!H379</f>
        <v>Protect None</v>
      </c>
      <c r="I379" s="6">
        <f>'Final (ha)'!K379</f>
        <v>7318.1352999999999</v>
      </c>
      <c r="J379" s="6">
        <f>'Final (ha)'!J379*2.471044</f>
        <v>18149.838195456399</v>
      </c>
      <c r="K379" s="6">
        <f>'Final (ha)'!K379*2.471044</f>
        <v>18083.434324253201</v>
      </c>
      <c r="L379" s="6">
        <f>'Final (ha)'!L379*2.471044</f>
        <v>1390.1166902499999</v>
      </c>
      <c r="M379" s="6">
        <f>'Final (ha)'!M379*2.471044</f>
        <v>0</v>
      </c>
      <c r="N379" s="6">
        <f>'Final (ha)'!N379*2.471044</f>
        <v>226.4499316216</v>
      </c>
      <c r="O379" s="6">
        <f>'Final (ha)'!O379*2.471044</f>
        <v>93.168984289200012</v>
      </c>
      <c r="P379" s="6">
        <f>'Final (ha)'!P379*2.471044</f>
        <v>318.5454943972</v>
      </c>
      <c r="Q379" s="6">
        <f>'Final (ha)'!Q379*2.471044</f>
        <v>850.59685063080008</v>
      </c>
      <c r="R379" s="6">
        <f>'Final (ha)'!R379*2.471044</f>
        <v>0</v>
      </c>
      <c r="S379" s="6">
        <f>'Final (ha)'!S379*2.471044</f>
        <v>846.72373626520005</v>
      </c>
      <c r="T379" s="6">
        <f>'Final (ha)'!T379*2.471044</f>
        <v>67.932953230400003</v>
      </c>
      <c r="U379" s="6">
        <f>'Final (ha)'!U379*2.471044</f>
        <v>0</v>
      </c>
      <c r="V379" s="6">
        <f>'Final (ha)'!V379*2.471044</f>
        <v>0</v>
      </c>
      <c r="W379" s="6">
        <f>'Final (ha)'!W379*2.471044</f>
        <v>29.7066438636</v>
      </c>
      <c r="X379" s="6">
        <f>'Final (ha)'!X379*2.471044</f>
        <v>282.79245297</v>
      </c>
      <c r="Y379" s="6">
        <f>'Final (ha)'!Y379*2.471044</f>
        <v>29.559863850000003</v>
      </c>
      <c r="Z379" s="6">
        <f>'Final (ha)'!Z379*2.471044</f>
        <v>17430.6346616464</v>
      </c>
      <c r="AA379" s="6">
        <f>'Final (ha)'!AA379*2.471044</f>
        <v>0</v>
      </c>
      <c r="AB379" s="6">
        <f>'Final (ha)'!AB379*2.471044</f>
        <v>0</v>
      </c>
      <c r="AC379" s="6">
        <f>'Final (ha)'!AC379*2.471044</f>
        <v>3636.1736166763999</v>
      </c>
      <c r="AD379" s="6">
        <f>'Final (ha)'!AD379*2.471044</f>
        <v>0</v>
      </c>
      <c r="AE379" s="6">
        <f>'Final (ha)'!AE379*2.471044</f>
        <v>0.98223999000000006</v>
      </c>
      <c r="AF379" s="6">
        <f>'Final (ha)'!AF379*2.471044</f>
        <v>60.970539656</v>
      </c>
      <c r="AG379" s="6">
        <f>'Final (ha)'!AG379*2.471044</f>
        <v>141242.00245135001</v>
      </c>
      <c r="AH379" s="6">
        <f>'Final (ha)'!AH379*2.471044</f>
        <v>86.2564858036</v>
      </c>
      <c r="AJ379" s="15">
        <f t="shared" si="15"/>
        <v>202825.88611620004</v>
      </c>
      <c r="AK379" s="15">
        <f t="shared" si="16"/>
        <v>61583.883664850029</v>
      </c>
      <c r="AL379" s="6" t="str">
        <f t="shared" si="17"/>
        <v>New Haven/MiddlesexRaster 2</v>
      </c>
    </row>
    <row r="380" spans="1:38" x14ac:dyDescent="0.25">
      <c r="A380" s="6">
        <f>'Final (ha)'!A380</f>
        <v>2025</v>
      </c>
      <c r="B380" s="6" t="str">
        <f>'Final (ha)'!B380</f>
        <v>Raster 2</v>
      </c>
      <c r="C380" s="6" t="str">
        <f>'Final (ha)'!C380</f>
        <v>New Haven/Middlesex</v>
      </c>
      <c r="D380" s="6" t="str">
        <f>'Final (ha)'!D380</f>
        <v>South Central Coast</v>
      </c>
      <c r="E380" s="6" t="str">
        <f>'Final (ha)'!E380</f>
        <v>New Haven</v>
      </c>
      <c r="F380" s="6" t="str">
        <f>'Final (ha)'!F380</f>
        <v>Fixed</v>
      </c>
      <c r="G380" s="6" t="str">
        <f>'Final (ha)'!G380</f>
        <v>NYS GCM Max</v>
      </c>
      <c r="H380" s="6" t="str">
        <f>'Final (ha)'!H380</f>
        <v>Protect None</v>
      </c>
      <c r="I380" s="6">
        <f>'Final (ha)'!K380</f>
        <v>7296.4090999999999</v>
      </c>
      <c r="J380" s="6">
        <f>'Final (ha)'!J380*2.471044</f>
        <v>18131.625859863201</v>
      </c>
      <c r="K380" s="6">
        <f>'Final (ha)'!K380*2.471044</f>
        <v>18029.747928100398</v>
      </c>
      <c r="L380" s="6">
        <f>'Final (ha)'!L380*2.471044</f>
        <v>1383.6882692839999</v>
      </c>
      <c r="M380" s="6">
        <f>'Final (ha)'!M380*2.471044</f>
        <v>0</v>
      </c>
      <c r="N380" s="6">
        <f>'Final (ha)'!N380*2.471044</f>
        <v>221.01610586560003</v>
      </c>
      <c r="O380" s="6">
        <f>'Final (ha)'!O380*2.471044</f>
        <v>93.12821206320001</v>
      </c>
      <c r="P380" s="6">
        <f>'Final (ha)'!P380*2.471044</f>
        <v>85.785999026000013</v>
      </c>
      <c r="Q380" s="6">
        <f>'Final (ha)'!Q380*2.471044</f>
        <v>1202.8105666324</v>
      </c>
      <c r="R380" s="6">
        <f>'Final (ha)'!R380*2.471044</f>
        <v>0</v>
      </c>
      <c r="S380" s="6">
        <f>'Final (ha)'!S380*2.471044</f>
        <v>829.46670628239997</v>
      </c>
      <c r="T380" s="6">
        <f>'Final (ha)'!T380*2.471044</f>
        <v>87.733675906800002</v>
      </c>
      <c r="U380" s="6">
        <f>'Final (ha)'!U380*2.471044</f>
        <v>0</v>
      </c>
      <c r="V380" s="6">
        <f>'Final (ha)'!V380*2.471044</f>
        <v>0</v>
      </c>
      <c r="W380" s="6">
        <f>'Final (ha)'!W380*2.471044</f>
        <v>28.746890373999999</v>
      </c>
      <c r="X380" s="6">
        <f>'Final (ha)'!X380*2.471044</f>
        <v>262.01196134759999</v>
      </c>
      <c r="Y380" s="6">
        <f>'Final (ha)'!Y380*2.471044</f>
        <v>5.0656401999999998</v>
      </c>
      <c r="Z380" s="6">
        <f>'Final (ha)'!Z380*2.471044</f>
        <v>17500.9175777208</v>
      </c>
      <c r="AA380" s="6">
        <f>'Final (ha)'!AA380*2.471044</f>
        <v>0</v>
      </c>
      <c r="AB380" s="6">
        <f>'Final (ha)'!AB380*2.471044</f>
        <v>0</v>
      </c>
      <c r="AC380" s="6">
        <f>'Final (ha)'!AC380*2.471044</f>
        <v>3556.5195133364</v>
      </c>
      <c r="AD380" s="6">
        <f>'Final (ha)'!AD380*2.471044</f>
        <v>0</v>
      </c>
      <c r="AE380" s="6">
        <f>'Final (ha)'!AE380*2.471044</f>
        <v>0.98223999000000006</v>
      </c>
      <c r="AF380" s="6">
        <f>'Final (ha)'!AF380*2.471044</f>
        <v>60.167697460399999</v>
      </c>
      <c r="AG380" s="6">
        <f>'Final (ha)'!AG380*2.471044</f>
        <v>141242.00245135001</v>
      </c>
      <c r="AH380" s="6">
        <f>'Final (ha)'!AH380*2.471044</f>
        <v>104.4688213968</v>
      </c>
      <c r="AJ380" s="15">
        <f t="shared" si="15"/>
        <v>202825.88611620001</v>
      </c>
      <c r="AK380" s="15">
        <f t="shared" si="16"/>
        <v>61583.88366485</v>
      </c>
      <c r="AL380" s="6" t="str">
        <f t="shared" si="17"/>
        <v>New Haven/MiddlesexRaster 2</v>
      </c>
    </row>
    <row r="381" spans="1:38" x14ac:dyDescent="0.25">
      <c r="A381" s="6">
        <f>'Final (ha)'!A381</f>
        <v>2040</v>
      </c>
      <c r="B381" s="6" t="str">
        <f>'Final (ha)'!B381</f>
        <v>Raster 2</v>
      </c>
      <c r="C381" s="6" t="str">
        <f>'Final (ha)'!C381</f>
        <v>New Haven/Middlesex</v>
      </c>
      <c r="D381" s="6" t="str">
        <f>'Final (ha)'!D381</f>
        <v>South Central Coast</v>
      </c>
      <c r="E381" s="6" t="str">
        <f>'Final (ha)'!E381</f>
        <v>New Haven</v>
      </c>
      <c r="F381" s="6" t="str">
        <f>'Final (ha)'!F381</f>
        <v>Fixed</v>
      </c>
      <c r="G381" s="6" t="str">
        <f>'Final (ha)'!G381</f>
        <v>NYS GCM Max</v>
      </c>
      <c r="H381" s="6" t="str">
        <f>'Final (ha)'!H381</f>
        <v>Protect None</v>
      </c>
      <c r="I381" s="6">
        <f>'Final (ha)'!K381</f>
        <v>7268.9067999999997</v>
      </c>
      <c r="J381" s="6">
        <f>'Final (ha)'!J381*2.471044</f>
        <v>18108.5191274192</v>
      </c>
      <c r="K381" s="6">
        <f>'Final (ha)'!K381*2.471044</f>
        <v>17961.788534699201</v>
      </c>
      <c r="L381" s="6">
        <f>'Final (ha)'!L381*2.471044</f>
        <v>1376.5442339755998</v>
      </c>
      <c r="M381" s="6">
        <f>'Final (ha)'!M381*2.471044</f>
        <v>0</v>
      </c>
      <c r="N381" s="6">
        <f>'Final (ha)'!N381*2.471044</f>
        <v>217.62509218439999</v>
      </c>
      <c r="O381" s="6">
        <f>'Final (ha)'!O381*2.471044</f>
        <v>93.036783435199993</v>
      </c>
      <c r="P381" s="6">
        <f>'Final (ha)'!P381*2.471044</f>
        <v>105.6937179076</v>
      </c>
      <c r="Q381" s="6">
        <f>'Final (ha)'!Q381*2.471044</f>
        <v>1336.2397766048</v>
      </c>
      <c r="R381" s="6">
        <f>'Final (ha)'!R381*2.471044</f>
        <v>0</v>
      </c>
      <c r="S381" s="6">
        <f>'Final (ha)'!S381*2.471044</f>
        <v>805.014243276</v>
      </c>
      <c r="T381" s="6">
        <f>'Final (ha)'!T381*2.471044</f>
        <v>99.906779963999995</v>
      </c>
      <c r="U381" s="6">
        <f>'Final (ha)'!U381*2.471044</f>
        <v>0</v>
      </c>
      <c r="V381" s="6">
        <f>'Final (ha)'!V381*2.471044</f>
        <v>0</v>
      </c>
      <c r="W381" s="6">
        <f>'Final (ha)'!W381*2.471044</f>
        <v>27.524712011599998</v>
      </c>
      <c r="X381" s="6">
        <f>'Final (ha)'!X381*2.471044</f>
        <v>262.09301159080002</v>
      </c>
      <c r="Y381" s="6">
        <f>'Final (ha)'!Y381*2.471044</f>
        <v>4.6640955499999999</v>
      </c>
      <c r="Z381" s="6">
        <f>'Final (ha)'!Z381*2.471044</f>
        <v>17537.350156248001</v>
      </c>
      <c r="AA381" s="6">
        <f>'Final (ha)'!AA381*2.471044</f>
        <v>0</v>
      </c>
      <c r="AB381" s="6">
        <f>'Final (ha)'!AB381*2.471044</f>
        <v>0</v>
      </c>
      <c r="AC381" s="6">
        <f>'Final (ha)'!AC381*2.471044</f>
        <v>3460.4576778363999</v>
      </c>
      <c r="AD381" s="6">
        <f>'Final (ha)'!AD381*2.471044</f>
        <v>0</v>
      </c>
      <c r="AE381" s="6">
        <f>'Final (ha)'!AE381*2.471044</f>
        <v>0.98223999000000006</v>
      </c>
      <c r="AF381" s="6">
        <f>'Final (ha)'!AF381*2.471044</f>
        <v>58.867928316400004</v>
      </c>
      <c r="AG381" s="6">
        <f>'Final (ha)'!AG381*2.471044</f>
        <v>141242.00245135001</v>
      </c>
      <c r="AH381" s="6">
        <f>'Final (ha)'!AH381*2.471044</f>
        <v>127.5755538408</v>
      </c>
      <c r="AJ381" s="15">
        <f t="shared" si="15"/>
        <v>202825.88611620001</v>
      </c>
      <c r="AK381" s="15">
        <f t="shared" si="16"/>
        <v>61583.88366485</v>
      </c>
      <c r="AL381" s="6" t="str">
        <f t="shared" si="17"/>
        <v>New Haven/MiddlesexRaster 2</v>
      </c>
    </row>
    <row r="382" spans="1:38" x14ac:dyDescent="0.25">
      <c r="A382" s="6">
        <f>'Final (ha)'!A382</f>
        <v>2055</v>
      </c>
      <c r="B382" s="6" t="str">
        <f>'Final (ha)'!B382</f>
        <v>Raster 2</v>
      </c>
      <c r="C382" s="6" t="str">
        <f>'Final (ha)'!C382</f>
        <v>New Haven/Middlesex</v>
      </c>
      <c r="D382" s="6" t="str">
        <f>'Final (ha)'!D382</f>
        <v>South Central Coast</v>
      </c>
      <c r="E382" s="6" t="str">
        <f>'Final (ha)'!E382</f>
        <v>New Haven</v>
      </c>
      <c r="F382" s="6" t="str">
        <f>'Final (ha)'!F382</f>
        <v>Fixed</v>
      </c>
      <c r="G382" s="6" t="str">
        <f>'Final (ha)'!G382</f>
        <v>NYS GCM Max</v>
      </c>
      <c r="H382" s="6" t="str">
        <f>'Final (ha)'!H382</f>
        <v>Protect None</v>
      </c>
      <c r="I382" s="6">
        <f>'Final (ha)'!K382</f>
        <v>7239.9143999999997</v>
      </c>
      <c r="J382" s="6">
        <f>'Final (ha)'!J382*2.471044</f>
        <v>18079.919511267603</v>
      </c>
      <c r="K382" s="6">
        <f>'Final (ha)'!K382*2.471044</f>
        <v>17890.1470386336</v>
      </c>
      <c r="L382" s="6">
        <f>'Final (ha)'!L382*2.471044</f>
        <v>1368.4152405288</v>
      </c>
      <c r="M382" s="6">
        <f>'Final (ha)'!M382*2.471044</f>
        <v>0</v>
      </c>
      <c r="N382" s="6">
        <f>'Final (ha)'!N382*2.471044</f>
        <v>213.11123610959999</v>
      </c>
      <c r="O382" s="6">
        <f>'Final (ha)'!O382*2.471044</f>
        <v>92.940165614799994</v>
      </c>
      <c r="P382" s="6">
        <f>'Final (ha)'!P382*2.471044</f>
        <v>119.3803364148</v>
      </c>
      <c r="Q382" s="6">
        <f>'Final (ha)'!Q382*2.471044</f>
        <v>1516.1258492991999</v>
      </c>
      <c r="R382" s="6">
        <f>'Final (ha)'!R382*2.471044</f>
        <v>0</v>
      </c>
      <c r="S382" s="6">
        <f>'Final (ha)'!S382*2.471044</f>
        <v>776.80925285119997</v>
      </c>
      <c r="T382" s="6">
        <f>'Final (ha)'!T382*2.471044</f>
        <v>86.859420539599995</v>
      </c>
      <c r="U382" s="6">
        <f>'Final (ha)'!U382*2.471044</f>
        <v>0</v>
      </c>
      <c r="V382" s="6">
        <f>'Final (ha)'!V382*2.471044</f>
        <v>0</v>
      </c>
      <c r="W382" s="6">
        <f>'Final (ha)'!W382*2.471044</f>
        <v>25.923722603999998</v>
      </c>
      <c r="X382" s="6">
        <f>'Final (ha)'!X382*2.471044</f>
        <v>261.7198839468</v>
      </c>
      <c r="Y382" s="6">
        <f>'Final (ha)'!Y382*2.471044</f>
        <v>4.65174033</v>
      </c>
      <c r="Z382" s="6">
        <f>'Final (ha)'!Z382*2.471044</f>
        <v>17581.355496217599</v>
      </c>
      <c r="AA382" s="6">
        <f>'Final (ha)'!AA382*2.471044</f>
        <v>0</v>
      </c>
      <c r="AB382" s="6">
        <f>'Final (ha)'!AB382*2.471044</f>
        <v>0</v>
      </c>
      <c r="AC382" s="6">
        <f>'Final (ha)'!AC382*2.471044</f>
        <v>3352.4760202892003</v>
      </c>
      <c r="AD382" s="6">
        <f>'Final (ha)'!AD382*2.471044</f>
        <v>0</v>
      </c>
      <c r="AE382" s="6">
        <f>'Final (ha)'!AE382*2.471044</f>
        <v>0.98223999000000006</v>
      </c>
      <c r="AF382" s="6">
        <f>'Final (ha)'!AF382*2.471044</f>
        <v>56.8910931164</v>
      </c>
      <c r="AG382" s="6">
        <f>'Final (ha)'!AG382*2.471044</f>
        <v>141242.00245135001</v>
      </c>
      <c r="AH382" s="6">
        <f>'Final (ha)'!AH382*2.471044</f>
        <v>156.17516999240001</v>
      </c>
      <c r="AJ382" s="15">
        <f t="shared" si="15"/>
        <v>202825.8858690956</v>
      </c>
      <c r="AK382" s="15">
        <f t="shared" si="16"/>
        <v>61583.883417745586</v>
      </c>
      <c r="AL382" s="6" t="str">
        <f t="shared" si="17"/>
        <v>New Haven/MiddlesexRaster 2</v>
      </c>
    </row>
    <row r="383" spans="1:38" x14ac:dyDescent="0.25">
      <c r="A383" s="6">
        <f>'Final (ha)'!A383</f>
        <v>2070</v>
      </c>
      <c r="B383" s="6" t="str">
        <f>'Final (ha)'!B383</f>
        <v>Raster 2</v>
      </c>
      <c r="C383" s="6" t="str">
        <f>'Final (ha)'!C383</f>
        <v>New Haven/Middlesex</v>
      </c>
      <c r="D383" s="6" t="str">
        <f>'Final (ha)'!D383</f>
        <v>South Central Coast</v>
      </c>
      <c r="E383" s="6" t="str">
        <f>'Final (ha)'!E383</f>
        <v>New Haven</v>
      </c>
      <c r="F383" s="6" t="str">
        <f>'Final (ha)'!F383</f>
        <v>Fixed</v>
      </c>
      <c r="G383" s="6" t="str">
        <f>'Final (ha)'!G383</f>
        <v>NYS GCM Max</v>
      </c>
      <c r="H383" s="6" t="str">
        <f>'Final (ha)'!H383</f>
        <v>Protect None</v>
      </c>
      <c r="I383" s="6">
        <f>'Final (ha)'!K383</f>
        <v>7181.8256000000001</v>
      </c>
      <c r="J383" s="6">
        <f>'Final (ha)'!J383*2.471044</f>
        <v>18024.732450093601</v>
      </c>
      <c r="K383" s="6">
        <f>'Final (ha)'!K383*2.471044</f>
        <v>17746.607057926401</v>
      </c>
      <c r="L383" s="6">
        <f>'Final (ha)'!L383*2.471044</f>
        <v>1350.7015616148001</v>
      </c>
      <c r="M383" s="6">
        <f>'Final (ha)'!M383*2.471044</f>
        <v>0</v>
      </c>
      <c r="N383" s="6">
        <f>'Final (ha)'!N383*2.471044</f>
        <v>195.76648406479998</v>
      </c>
      <c r="O383" s="6">
        <f>'Final (ha)'!O383*2.471044</f>
        <v>92.446698127999994</v>
      </c>
      <c r="P383" s="6">
        <f>'Final (ha)'!P383*2.471044</f>
        <v>200.91737528280001</v>
      </c>
      <c r="Q383" s="6">
        <f>'Final (ha)'!Q383*2.471044</f>
        <v>1873.1039852372</v>
      </c>
      <c r="R383" s="6">
        <f>'Final (ha)'!R383*2.471044</f>
        <v>0</v>
      </c>
      <c r="S383" s="6">
        <f>'Final (ha)'!S383*2.471044</f>
        <v>721.07757357959997</v>
      </c>
      <c r="T383" s="6">
        <f>'Final (ha)'!T383*2.471044</f>
        <v>71.643225796400003</v>
      </c>
      <c r="U383" s="6">
        <f>'Final (ha)'!U383*2.471044</f>
        <v>0</v>
      </c>
      <c r="V383" s="6">
        <f>'Final (ha)'!V383*2.471044</f>
        <v>0</v>
      </c>
      <c r="W383" s="6">
        <f>'Final (ha)'!W383*2.471044</f>
        <v>23.912292787999998</v>
      </c>
      <c r="X383" s="6">
        <f>'Final (ha)'!X383*2.471044</f>
        <v>258.61600557840001</v>
      </c>
      <c r="Y383" s="6">
        <f>'Final (ha)'!Y383*2.471044</f>
        <v>4.5034776900000004</v>
      </c>
      <c r="Z383" s="6">
        <f>'Final (ha)'!Z383*2.471044</f>
        <v>17658.435265918401</v>
      </c>
      <c r="AA383" s="6">
        <f>'Final (ha)'!AA383*2.471044</f>
        <v>0</v>
      </c>
      <c r="AB383" s="6">
        <f>'Final (ha)'!AB383*2.471044</f>
        <v>0</v>
      </c>
      <c r="AC383" s="6">
        <f>'Final (ha)'!AC383*2.471044</f>
        <v>3097.3469048991997</v>
      </c>
      <c r="AD383" s="6">
        <f>'Final (ha)'!AD383*2.471044</f>
        <v>0</v>
      </c>
      <c r="AE383" s="6">
        <f>'Final (ha)'!AE383*2.471044</f>
        <v>0.98223999000000006</v>
      </c>
      <c r="AF383" s="6">
        <f>'Final (ha)'!AF383*2.471044</f>
        <v>51.728835096000005</v>
      </c>
      <c r="AG383" s="6">
        <f>'Final (ha)'!AG383*2.471044</f>
        <v>141242.00245135001</v>
      </c>
      <c r="AH383" s="6">
        <f>'Final (ha)'!AH383*2.471044</f>
        <v>211.36223116639999</v>
      </c>
      <c r="AJ383" s="15">
        <f t="shared" si="15"/>
        <v>202825.88611619998</v>
      </c>
      <c r="AK383" s="15">
        <f t="shared" si="16"/>
        <v>61583.883664849971</v>
      </c>
      <c r="AL383" s="6" t="str">
        <f t="shared" si="17"/>
        <v>New Haven/MiddlesexRaster 2</v>
      </c>
    </row>
    <row r="384" spans="1:38" x14ac:dyDescent="0.25">
      <c r="A384" s="6">
        <f>'Final (ha)'!A384</f>
        <v>2085</v>
      </c>
      <c r="B384" s="6" t="str">
        <f>'Final (ha)'!B384</f>
        <v>Raster 2</v>
      </c>
      <c r="C384" s="6" t="str">
        <f>'Final (ha)'!C384</f>
        <v>New Haven/Middlesex</v>
      </c>
      <c r="D384" s="6" t="str">
        <f>'Final (ha)'!D384</f>
        <v>South Central Coast</v>
      </c>
      <c r="E384" s="6" t="str">
        <f>'Final (ha)'!E384</f>
        <v>New Haven</v>
      </c>
      <c r="F384" s="6" t="str">
        <f>'Final (ha)'!F384</f>
        <v>Fixed</v>
      </c>
      <c r="G384" s="6" t="str">
        <f>'Final (ha)'!G384</f>
        <v>NYS GCM Max</v>
      </c>
      <c r="H384" s="6" t="str">
        <f>'Final (ha)'!H384</f>
        <v>Protect None</v>
      </c>
      <c r="I384" s="6">
        <f>'Final (ha)'!K384</f>
        <v>7107.9569000000001</v>
      </c>
      <c r="J384" s="6">
        <f>'Final (ha)'!J384*2.471044</f>
        <v>17949.669793609999</v>
      </c>
      <c r="K384" s="6">
        <f>'Final (ha)'!K384*2.471044</f>
        <v>17564.074250003599</v>
      </c>
      <c r="L384" s="6">
        <f>'Final (ha)'!L384*2.471044</f>
        <v>1329.8770854091999</v>
      </c>
      <c r="M384" s="6">
        <f>'Final (ha)'!M384*2.471044</f>
        <v>0</v>
      </c>
      <c r="N384" s="6">
        <f>'Final (ha)'!N384*2.471044</f>
        <v>189.0207810492</v>
      </c>
      <c r="O384" s="6">
        <f>'Final (ha)'!O384*2.471044</f>
        <v>91.967315592000006</v>
      </c>
      <c r="P384" s="6">
        <f>'Final (ha)'!P384*2.471044</f>
        <v>234.8287476168</v>
      </c>
      <c r="Q384" s="6">
        <f>'Final (ha)'!Q384*2.471044</f>
        <v>2449.3371139820001</v>
      </c>
      <c r="R384" s="6">
        <f>'Final (ha)'!R384*2.471044</f>
        <v>0</v>
      </c>
      <c r="S384" s="6">
        <f>'Final (ha)'!S384*2.471044</f>
        <v>660.09121924199997</v>
      </c>
      <c r="T384" s="6">
        <f>'Final (ha)'!T384*2.471044</f>
        <v>53.137083071600003</v>
      </c>
      <c r="U384" s="6">
        <f>'Final (ha)'!U384*2.471044</f>
        <v>0</v>
      </c>
      <c r="V384" s="6">
        <f>'Final (ha)'!V384*2.471044</f>
        <v>0</v>
      </c>
      <c r="W384" s="6">
        <f>'Final (ha)'!W384*2.471044</f>
        <v>22.215179768799999</v>
      </c>
      <c r="X384" s="6">
        <f>'Final (ha)'!X384*2.471044</f>
        <v>255.6757103228</v>
      </c>
      <c r="Y384" s="6">
        <f>'Final (ha)'!Y384*2.471044</f>
        <v>4.4478792</v>
      </c>
      <c r="Z384" s="6">
        <f>'Final (ha)'!Z384*2.471044</f>
        <v>17743.357635066401</v>
      </c>
      <c r="AA384" s="6">
        <f>'Final (ha)'!AA384*2.471044</f>
        <v>0</v>
      </c>
      <c r="AB384" s="6">
        <f>'Final (ha)'!AB384*2.471044</f>
        <v>0</v>
      </c>
      <c r="AC384" s="6">
        <f>'Final (ha)'!AC384*2.471044</f>
        <v>2700.9701963207999</v>
      </c>
      <c r="AD384" s="6">
        <f>'Final (ha)'!AD384*2.471044</f>
        <v>0</v>
      </c>
      <c r="AE384" s="6">
        <f>'Final (ha)'!AE384*2.471044</f>
        <v>0.98223999000000006</v>
      </c>
      <c r="AF384" s="6">
        <f>'Final (ha)'!AF384*2.471044</f>
        <v>47.806299850399995</v>
      </c>
      <c r="AG384" s="6">
        <f>'Final (ha)'!AG384*2.471044</f>
        <v>141242.00245135001</v>
      </c>
      <c r="AH384" s="6">
        <f>'Final (ha)'!AH384*2.471044</f>
        <v>286.42488764999996</v>
      </c>
      <c r="AJ384" s="15">
        <f t="shared" si="15"/>
        <v>202825.88586909563</v>
      </c>
      <c r="AK384" s="15">
        <f t="shared" si="16"/>
        <v>61583.883417745616</v>
      </c>
      <c r="AL384" s="6" t="str">
        <f t="shared" si="17"/>
        <v>New Haven/MiddlesexRaster 2</v>
      </c>
    </row>
    <row r="385" spans="1:38" x14ac:dyDescent="0.25">
      <c r="A385" s="6">
        <f>'Final (ha)'!A385</f>
        <v>2100</v>
      </c>
      <c r="B385" s="6" t="str">
        <f>'Final (ha)'!B385</f>
        <v>Raster 2</v>
      </c>
      <c r="C385" s="6" t="str">
        <f>'Final (ha)'!C385</f>
        <v>New Haven/Middlesex</v>
      </c>
      <c r="D385" s="6" t="str">
        <f>'Final (ha)'!D385</f>
        <v>South Central Coast</v>
      </c>
      <c r="E385" s="6" t="str">
        <f>'Final (ha)'!E385</f>
        <v>New Haven</v>
      </c>
      <c r="F385" s="6" t="str">
        <f>'Final (ha)'!F385</f>
        <v>Fixed</v>
      </c>
      <c r="G385" s="6" t="str">
        <f>'Final (ha)'!G385</f>
        <v>NYS GCM Max</v>
      </c>
      <c r="H385" s="6" t="str">
        <f>'Final (ha)'!H385</f>
        <v>Protect None</v>
      </c>
      <c r="I385" s="6">
        <f>'Final (ha)'!K385</f>
        <v>7035.5104000000001</v>
      </c>
      <c r="J385" s="6">
        <f>'Final (ha)'!J385*2.471044</f>
        <v>17842.474175159201</v>
      </c>
      <c r="K385" s="6">
        <f>'Final (ha)'!K385*2.471044</f>
        <v>17385.055760857602</v>
      </c>
      <c r="L385" s="6">
        <f>'Final (ha)'!L385*2.471044</f>
        <v>1309.9893819839999</v>
      </c>
      <c r="M385" s="6">
        <f>'Final (ha)'!M385*2.471044</f>
        <v>0</v>
      </c>
      <c r="N385" s="6">
        <f>'Final (ha)'!N385*2.471044</f>
        <v>183.2284068088</v>
      </c>
      <c r="O385" s="6">
        <f>'Final (ha)'!O385*2.471044</f>
        <v>91.519315314800011</v>
      </c>
      <c r="P385" s="6">
        <f>'Final (ha)'!P385*2.471044</f>
        <v>237.00079529279998</v>
      </c>
      <c r="Q385" s="6">
        <f>'Final (ha)'!Q385*2.471044</f>
        <v>3257.7067879055999</v>
      </c>
      <c r="R385" s="6">
        <f>'Final (ha)'!R385*2.471044</f>
        <v>0</v>
      </c>
      <c r="S385" s="6">
        <f>'Final (ha)'!S385*2.471044</f>
        <v>600.91243359040004</v>
      </c>
      <c r="T385" s="6">
        <f>'Final (ha)'!T385*2.471044</f>
        <v>37.787699056800001</v>
      </c>
      <c r="U385" s="6">
        <f>'Final (ha)'!U385*2.471044</f>
        <v>0</v>
      </c>
      <c r="V385" s="6">
        <f>'Final (ha)'!V385*2.471044</f>
        <v>0</v>
      </c>
      <c r="W385" s="6">
        <f>'Final (ha)'!W385*2.471044</f>
        <v>20.9838585436</v>
      </c>
      <c r="X385" s="6">
        <f>'Final (ha)'!X385*2.471044</f>
        <v>248.04685618159999</v>
      </c>
      <c r="Y385" s="6">
        <f>'Final (ha)'!Y385*2.471044</f>
        <v>4.3428598300000001</v>
      </c>
      <c r="Z385" s="6">
        <f>'Final (ha)'!Z385*2.471044</f>
        <v>17830.015665520001</v>
      </c>
      <c r="AA385" s="6">
        <f>'Final (ha)'!AA385*2.471044</f>
        <v>0</v>
      </c>
      <c r="AB385" s="6">
        <f>'Final (ha)'!AB385*2.471044</f>
        <v>0</v>
      </c>
      <c r="AC385" s="6">
        <f>'Final (ha)'!AC385*2.471044</f>
        <v>2094.9708715520001</v>
      </c>
      <c r="AD385" s="6">
        <f>'Final (ha)'!AD385*2.471044</f>
        <v>0</v>
      </c>
      <c r="AE385" s="6">
        <f>'Final (ha)'!AE385*2.471044</f>
        <v>0.98223999000000006</v>
      </c>
      <c r="AF385" s="6">
        <f>'Final (ha)'!AF385*2.471044</f>
        <v>45.245804057600004</v>
      </c>
      <c r="AG385" s="6">
        <f>'Final (ha)'!AG385*2.471044</f>
        <v>141242.00245135001</v>
      </c>
      <c r="AH385" s="6">
        <f>'Final (ha)'!AH385*2.471044</f>
        <v>393.62050610080001</v>
      </c>
      <c r="AJ385" s="15">
        <f t="shared" si="15"/>
        <v>202825.8858690956</v>
      </c>
      <c r="AK385" s="15">
        <f t="shared" si="16"/>
        <v>61583.883417745586</v>
      </c>
      <c r="AL385" s="6" t="str">
        <f t="shared" si="17"/>
        <v>New Haven/MiddlesexRaster 2</v>
      </c>
    </row>
    <row r="386" spans="1:38" x14ac:dyDescent="0.25">
      <c r="A386" s="6">
        <f>'Final (ha)'!A386</f>
        <v>0</v>
      </c>
      <c r="B386" s="6" t="str">
        <f>'Final (ha)'!B386</f>
        <v>Raster 3</v>
      </c>
      <c r="C386" s="6" t="str">
        <f>'Final (ha)'!C386</f>
        <v>New Haven/Middlesex</v>
      </c>
      <c r="D386" s="6" t="str">
        <f>'Final (ha)'!D386</f>
        <v>South Central Coast</v>
      </c>
      <c r="E386" s="6" t="str">
        <f>'Final (ha)'!E386</f>
        <v>Middlesex</v>
      </c>
      <c r="F386" s="6" t="str">
        <f>'Final (ha)'!F386</f>
        <v>Fixed</v>
      </c>
      <c r="G386" s="6" t="str">
        <f>'Final (ha)'!G386</f>
        <v>NYS GCM Max</v>
      </c>
      <c r="H386" s="6" t="str">
        <f>'Final (ha)'!H386</f>
        <v>Protect None</v>
      </c>
      <c r="I386" s="6">
        <f>'Final (ha)'!K386</f>
        <v>3331.085</v>
      </c>
      <c r="J386" s="6">
        <f>'Final (ha)'!J386*2.471044</f>
        <v>2851.2697178899998</v>
      </c>
      <c r="K386" s="6">
        <f>'Final (ha)'!K386*2.471044</f>
        <v>8231.2576027400009</v>
      </c>
      <c r="L386" s="6">
        <f>'Final (ha)'!L386*2.471044</f>
        <v>798.10396873000002</v>
      </c>
      <c r="M386" s="6">
        <f>'Final (ha)'!M386*2.471044</f>
        <v>0</v>
      </c>
      <c r="N386" s="6">
        <f>'Final (ha)'!N386*2.471044</f>
        <v>53.64018763</v>
      </c>
      <c r="O386" s="6">
        <f>'Final (ha)'!O386*2.471044</f>
        <v>2.7552140600000001</v>
      </c>
      <c r="P386" s="6">
        <f>'Final (ha)'!P386*2.471044</f>
        <v>8.2656421800000004</v>
      </c>
      <c r="Q386" s="6">
        <f>'Final (ha)'!Q386*2.471044</f>
        <v>23.18457033</v>
      </c>
      <c r="R386" s="6">
        <f>'Final (ha)'!R386*2.471044</f>
        <v>0</v>
      </c>
      <c r="S386" s="6">
        <f>'Final (ha)'!S386*2.471044</f>
        <v>173.76999169000001</v>
      </c>
      <c r="T386" s="6">
        <f>'Final (ha)'!T386*2.471044</f>
        <v>0.84633257000000006</v>
      </c>
      <c r="U386" s="6">
        <f>'Final (ha)'!U386*2.471044</f>
        <v>0</v>
      </c>
      <c r="V386" s="6">
        <f>'Final (ha)'!V386*2.471044</f>
        <v>0</v>
      </c>
      <c r="W386" s="6">
        <f>'Final (ha)'!W386*2.471044</f>
        <v>0</v>
      </c>
      <c r="X386" s="6">
        <f>'Final (ha)'!X386*2.471044</f>
        <v>185.79162074999999</v>
      </c>
      <c r="Y386" s="6">
        <f>'Final (ha)'!Y386*2.471044</f>
        <v>0</v>
      </c>
      <c r="Z386" s="6">
        <f>'Final (ha)'!Z386*2.471044</f>
        <v>4803.7898449300001</v>
      </c>
      <c r="AA386" s="6">
        <f>'Final (ha)'!AA386*2.471044</f>
        <v>0</v>
      </c>
      <c r="AB386" s="6">
        <f>'Final (ha)'!AB386*2.471044</f>
        <v>0</v>
      </c>
      <c r="AC386" s="6">
        <f>'Final (ha)'!AC386*2.471044</f>
        <v>1462.52445706</v>
      </c>
      <c r="AD386" s="6">
        <f>'Final (ha)'!AD386*2.471044</f>
        <v>0</v>
      </c>
      <c r="AE386" s="6">
        <f>'Final (ha)'!AE386*2.471044</f>
        <v>0</v>
      </c>
      <c r="AF386" s="6">
        <f>'Final (ha)'!AF386*2.471044</f>
        <v>13.417768919999999</v>
      </c>
      <c r="AG386" s="6">
        <f>'Final (ha)'!AG386*2.471044</f>
        <v>35513.918499320003</v>
      </c>
      <c r="AH386" s="6">
        <f>'Final (ha)'!AH386*2.471044</f>
        <v>0</v>
      </c>
      <c r="AJ386" s="15">
        <f t="shared" si="15"/>
        <v>54122.535418800006</v>
      </c>
      <c r="AK386" s="15">
        <f t="shared" si="16"/>
        <v>18608.616919480002</v>
      </c>
      <c r="AL386" s="6" t="str">
        <f t="shared" si="17"/>
        <v>New Haven/MiddlesexRaster 3</v>
      </c>
    </row>
    <row r="387" spans="1:38" x14ac:dyDescent="0.25">
      <c r="A387" s="6">
        <f>'Final (ha)'!A387</f>
        <v>2010</v>
      </c>
      <c r="B387" s="6" t="str">
        <f>'Final (ha)'!B387</f>
        <v>Raster 3</v>
      </c>
      <c r="C387" s="6" t="str">
        <f>'Final (ha)'!C387</f>
        <v>New Haven/Middlesex</v>
      </c>
      <c r="D387" s="6" t="str">
        <f>'Final (ha)'!D387</f>
        <v>South Central Coast</v>
      </c>
      <c r="E387" s="6" t="str">
        <f>'Final (ha)'!E387</f>
        <v>Middlesex</v>
      </c>
      <c r="F387" s="6" t="str">
        <f>'Final (ha)'!F387</f>
        <v>Fixed</v>
      </c>
      <c r="G387" s="6" t="str">
        <f>'Final (ha)'!G387</f>
        <v>NYS GCM Max</v>
      </c>
      <c r="H387" s="6" t="str">
        <f>'Final (ha)'!H387</f>
        <v>Protect None</v>
      </c>
      <c r="I387" s="6">
        <f>'Final (ha)'!K387</f>
        <v>3302.8402999999998</v>
      </c>
      <c r="J387" s="6">
        <f>'Final (ha)'!J387*2.471044</f>
        <v>2837.3607054228</v>
      </c>
      <c r="K387" s="6">
        <f>'Final (ha)'!K387*2.471044</f>
        <v>8161.4637062731999</v>
      </c>
      <c r="L387" s="6">
        <f>'Final (ha)'!L387*2.471044</f>
        <v>795.8155348816</v>
      </c>
      <c r="M387" s="6">
        <f>'Final (ha)'!M387*2.471044</f>
        <v>0</v>
      </c>
      <c r="N387" s="6">
        <f>'Final (ha)'!N387*2.471044</f>
        <v>49.541714051600003</v>
      </c>
      <c r="O387" s="6">
        <f>'Final (ha)'!O387*2.471044</f>
        <v>2.7552140600000001</v>
      </c>
      <c r="P387" s="6">
        <f>'Final (ha)'!P387*2.471044</f>
        <v>83.648051757200008</v>
      </c>
      <c r="Q387" s="6">
        <f>'Final (ha)'!Q387*2.471044</f>
        <v>128.02034176079999</v>
      </c>
      <c r="R387" s="6">
        <f>'Final (ha)'!R387*2.471044</f>
        <v>0</v>
      </c>
      <c r="S387" s="6">
        <f>'Final (ha)'!S387*2.471044</f>
        <v>171.38049214200001</v>
      </c>
      <c r="T387" s="6">
        <f>'Final (ha)'!T387*2.471044</f>
        <v>3.0013300423999998</v>
      </c>
      <c r="U387" s="6">
        <f>'Final (ha)'!U387*2.471044</f>
        <v>0</v>
      </c>
      <c r="V387" s="6">
        <f>'Final (ha)'!V387*2.471044</f>
        <v>0</v>
      </c>
      <c r="W387" s="6">
        <f>'Final (ha)'!W387*2.471044</f>
        <v>0</v>
      </c>
      <c r="X387" s="6">
        <f>'Final (ha)'!X387*2.471044</f>
        <v>185.67424616</v>
      </c>
      <c r="Y387" s="6">
        <f>'Final (ha)'!Y387*2.471044</f>
        <v>0</v>
      </c>
      <c r="Z387" s="6">
        <f>'Final (ha)'!Z387*2.471044</f>
        <v>4806.7803023788001</v>
      </c>
      <c r="AA387" s="6">
        <f>'Final (ha)'!AA387*2.471044</f>
        <v>0</v>
      </c>
      <c r="AB387" s="6">
        <f>'Final (ha)'!AB387*2.471044</f>
        <v>0</v>
      </c>
      <c r="AC387" s="6">
        <f>'Final (ha)'!AC387*2.471044</f>
        <v>1356.1771480144</v>
      </c>
      <c r="AD387" s="6">
        <f>'Final (ha)'!AD387*2.471044</f>
        <v>0</v>
      </c>
      <c r="AE387" s="6">
        <f>'Final (ha)'!AE387*2.471044</f>
        <v>0</v>
      </c>
      <c r="AF387" s="6">
        <f>'Final (ha)'!AF387*2.471044</f>
        <v>13.0888729636</v>
      </c>
      <c r="AG387" s="6">
        <f>'Final (ha)'!AG387*2.471044</f>
        <v>35513.918499320003</v>
      </c>
      <c r="AH387" s="6">
        <f>'Final (ha)'!AH387*2.471044</f>
        <v>13.9090124672</v>
      </c>
      <c r="AJ387" s="15">
        <f t="shared" ref="AJ387:AJ450" si="18">SUM(J387:AH387)</f>
        <v>54122.535171695607</v>
      </c>
      <c r="AK387" s="15">
        <f t="shared" ref="AK387:AK450" si="19">AJ387-AG387</f>
        <v>18608.616672375603</v>
      </c>
      <c r="AL387" s="6" t="str">
        <f t="shared" ref="AL387:AL450" si="20">C387&amp;B387</f>
        <v>New Haven/MiddlesexRaster 3</v>
      </c>
    </row>
    <row r="388" spans="1:38" x14ac:dyDescent="0.25">
      <c r="A388" s="6">
        <f>'Final (ha)'!A388</f>
        <v>2025</v>
      </c>
      <c r="B388" s="6" t="str">
        <f>'Final (ha)'!B388</f>
        <v>Raster 3</v>
      </c>
      <c r="C388" s="6" t="str">
        <f>'Final (ha)'!C388</f>
        <v>New Haven/Middlesex</v>
      </c>
      <c r="D388" s="6" t="str">
        <f>'Final (ha)'!D388</f>
        <v>South Central Coast</v>
      </c>
      <c r="E388" s="6" t="str">
        <f>'Final (ha)'!E388</f>
        <v>Middlesex</v>
      </c>
      <c r="F388" s="6" t="str">
        <f>'Final (ha)'!F388</f>
        <v>Fixed</v>
      </c>
      <c r="G388" s="6" t="str">
        <f>'Final (ha)'!G388</f>
        <v>NYS GCM Max</v>
      </c>
      <c r="H388" s="6" t="str">
        <f>'Final (ha)'!H388</f>
        <v>Protect None</v>
      </c>
      <c r="I388" s="6">
        <f>'Final (ha)'!K388</f>
        <v>3294.5978</v>
      </c>
      <c r="J388" s="6">
        <f>'Final (ha)'!J388*2.471044</f>
        <v>2830.0763148152005</v>
      </c>
      <c r="K388" s="6">
        <f>'Final (ha)'!K388*2.471044</f>
        <v>8141.0961261031998</v>
      </c>
      <c r="L388" s="6">
        <f>'Final (ha)'!L388*2.471044</f>
        <v>792.87350989519996</v>
      </c>
      <c r="M388" s="6">
        <f>'Final (ha)'!M388*2.471044</f>
        <v>0</v>
      </c>
      <c r="N388" s="6">
        <f>'Final (ha)'!N388*2.471044</f>
        <v>49.300293052800001</v>
      </c>
      <c r="O388" s="6">
        <f>'Final (ha)'!O388*2.471044</f>
        <v>2.7552140600000001</v>
      </c>
      <c r="P388" s="6">
        <f>'Final (ha)'!P388*2.471044</f>
        <v>58.078182653999995</v>
      </c>
      <c r="Q388" s="6">
        <f>'Final (ha)'!Q388*2.471044</f>
        <v>173.20708786680001</v>
      </c>
      <c r="R388" s="6">
        <f>'Final (ha)'!R388*2.471044</f>
        <v>0</v>
      </c>
      <c r="S388" s="6">
        <f>'Final (ha)'!S388*2.471044</f>
        <v>165.6911604364</v>
      </c>
      <c r="T388" s="6">
        <f>'Final (ha)'!T388*2.471044</f>
        <v>19.2207686496</v>
      </c>
      <c r="U388" s="6">
        <f>'Final (ha)'!U388*2.471044</f>
        <v>0</v>
      </c>
      <c r="V388" s="6">
        <f>'Final (ha)'!V388*2.471044</f>
        <v>0</v>
      </c>
      <c r="W388" s="6">
        <f>'Final (ha)'!W388*2.471044</f>
        <v>0</v>
      </c>
      <c r="X388" s="6">
        <f>'Final (ha)'!X388*2.471044</f>
        <v>185.5956669608</v>
      </c>
      <c r="Y388" s="6">
        <f>'Final (ha)'!Y388*2.471044</f>
        <v>0</v>
      </c>
      <c r="Z388" s="6">
        <f>'Final (ha)'!Z388*2.471044</f>
        <v>4813.7486464588001</v>
      </c>
      <c r="AA388" s="6">
        <f>'Final (ha)'!AA388*2.471044</f>
        <v>0</v>
      </c>
      <c r="AB388" s="6">
        <f>'Final (ha)'!AB388*2.471044</f>
        <v>0</v>
      </c>
      <c r="AC388" s="6">
        <f>'Final (ha)'!AC388*2.471044</f>
        <v>1342.7445528304002</v>
      </c>
      <c r="AD388" s="6">
        <f>'Final (ha)'!AD388*2.471044</f>
        <v>0</v>
      </c>
      <c r="AE388" s="6">
        <f>'Final (ha)'!AE388*2.471044</f>
        <v>0</v>
      </c>
      <c r="AF388" s="6">
        <f>'Final (ha)'!AF388*2.471044</f>
        <v>13.0362397264</v>
      </c>
      <c r="AG388" s="6">
        <f>'Final (ha)'!AG388*2.471044</f>
        <v>35513.918499320003</v>
      </c>
      <c r="AH388" s="6">
        <f>'Final (ha)'!AH388*2.471044</f>
        <v>21.193403074800003</v>
      </c>
      <c r="AJ388" s="15">
        <f t="shared" si="18"/>
        <v>54122.535665904412</v>
      </c>
      <c r="AK388" s="15">
        <f t="shared" si="19"/>
        <v>18608.617166584409</v>
      </c>
      <c r="AL388" s="6" t="str">
        <f t="shared" si="20"/>
        <v>New Haven/MiddlesexRaster 3</v>
      </c>
    </row>
    <row r="389" spans="1:38" x14ac:dyDescent="0.25">
      <c r="A389" s="6">
        <f>'Final (ha)'!A389</f>
        <v>2040</v>
      </c>
      <c r="B389" s="6" t="str">
        <f>'Final (ha)'!B389</f>
        <v>Raster 3</v>
      </c>
      <c r="C389" s="6" t="str">
        <f>'Final (ha)'!C389</f>
        <v>New Haven/Middlesex</v>
      </c>
      <c r="D389" s="6" t="str">
        <f>'Final (ha)'!D389</f>
        <v>South Central Coast</v>
      </c>
      <c r="E389" s="6" t="str">
        <f>'Final (ha)'!E389</f>
        <v>Middlesex</v>
      </c>
      <c r="F389" s="6" t="str">
        <f>'Final (ha)'!F389</f>
        <v>Fixed</v>
      </c>
      <c r="G389" s="6" t="str">
        <f>'Final (ha)'!G389</f>
        <v>NYS GCM Max</v>
      </c>
      <c r="H389" s="6" t="str">
        <f>'Final (ha)'!H389</f>
        <v>Protect None</v>
      </c>
      <c r="I389" s="6">
        <f>'Final (ha)'!K389</f>
        <v>3284.8182000000002</v>
      </c>
      <c r="J389" s="6">
        <f>'Final (ha)'!J389*2.471044</f>
        <v>2819.2968795740003</v>
      </c>
      <c r="K389" s="6">
        <f>'Final (ha)'!K389*2.471044</f>
        <v>8116.9303042008005</v>
      </c>
      <c r="L389" s="6">
        <f>'Final (ha)'!L389*2.471044</f>
        <v>789.77729176319997</v>
      </c>
      <c r="M389" s="6">
        <f>'Final (ha)'!M389*2.471044</f>
        <v>0</v>
      </c>
      <c r="N389" s="6">
        <f>'Final (ha)'!N389*2.471044</f>
        <v>48.428014520799998</v>
      </c>
      <c r="O389" s="6">
        <f>'Final (ha)'!O389*2.471044</f>
        <v>2.7552140600000001</v>
      </c>
      <c r="P389" s="6">
        <f>'Final (ha)'!P389*2.471044</f>
        <v>71.067472544400005</v>
      </c>
      <c r="Q389" s="6">
        <f>'Final (ha)'!Q389*2.471044</f>
        <v>204.82113059399998</v>
      </c>
      <c r="R389" s="6">
        <f>'Final (ha)'!R389*2.471044</f>
        <v>0</v>
      </c>
      <c r="S389" s="6">
        <f>'Final (ha)'!S389*2.471044</f>
        <v>156.42573385399999</v>
      </c>
      <c r="T389" s="6">
        <f>'Final (ha)'!T389*2.471044</f>
        <v>20.322360064799998</v>
      </c>
      <c r="U389" s="6">
        <f>'Final (ha)'!U389*2.471044</f>
        <v>0</v>
      </c>
      <c r="V389" s="6">
        <f>'Final (ha)'!V389*2.471044</f>
        <v>0</v>
      </c>
      <c r="W389" s="6">
        <f>'Final (ha)'!W389*2.471044</f>
        <v>0</v>
      </c>
      <c r="X389" s="6">
        <f>'Final (ha)'!X389*2.471044</f>
        <v>185.64261679680001</v>
      </c>
      <c r="Y389" s="6">
        <f>'Final (ha)'!Y389*2.471044</f>
        <v>0</v>
      </c>
      <c r="Z389" s="6">
        <f>'Final (ha)'!Z389*2.471044</f>
        <v>4826.3284843584006</v>
      </c>
      <c r="AA389" s="6">
        <f>'Final (ha)'!AA389*2.471044</f>
        <v>0</v>
      </c>
      <c r="AB389" s="6">
        <f>'Final (ha)'!AB389*2.471044</f>
        <v>0</v>
      </c>
      <c r="AC389" s="6">
        <f>'Final (ha)'!AC389*2.471044</f>
        <v>1321.8839993824001</v>
      </c>
      <c r="AD389" s="6">
        <f>'Final (ha)'!AD389*2.471044</f>
        <v>0</v>
      </c>
      <c r="AE389" s="6">
        <f>'Final (ha)'!AE389*2.471044</f>
        <v>0</v>
      </c>
      <c r="AF389" s="6">
        <f>'Final (ha)'!AF389*2.471044</f>
        <v>12.964332346000001</v>
      </c>
      <c r="AG389" s="6">
        <f>'Final (ha)'!AG389*2.471044</f>
        <v>35513.918499320003</v>
      </c>
      <c r="AH389" s="6">
        <f>'Final (ha)'!AH389*2.471044</f>
        <v>31.972838316000001</v>
      </c>
      <c r="AJ389" s="15">
        <f t="shared" si="18"/>
        <v>54122.535171695614</v>
      </c>
      <c r="AK389" s="15">
        <f t="shared" si="19"/>
        <v>18608.616672375611</v>
      </c>
      <c r="AL389" s="6" t="str">
        <f t="shared" si="20"/>
        <v>New Haven/MiddlesexRaster 3</v>
      </c>
    </row>
    <row r="390" spans="1:38" x14ac:dyDescent="0.25">
      <c r="A390" s="6">
        <f>'Final (ha)'!A390</f>
        <v>2055</v>
      </c>
      <c r="B390" s="6" t="str">
        <f>'Final (ha)'!B390</f>
        <v>Raster 3</v>
      </c>
      <c r="C390" s="6" t="str">
        <f>'Final (ha)'!C390</f>
        <v>New Haven/Middlesex</v>
      </c>
      <c r="D390" s="6" t="str">
        <f>'Final (ha)'!D390</f>
        <v>South Central Coast</v>
      </c>
      <c r="E390" s="6" t="str">
        <f>'Final (ha)'!E390</f>
        <v>Middlesex</v>
      </c>
      <c r="F390" s="6" t="str">
        <f>'Final (ha)'!F390</f>
        <v>Fixed</v>
      </c>
      <c r="G390" s="6" t="str">
        <f>'Final (ha)'!G390</f>
        <v>NYS GCM Max</v>
      </c>
      <c r="H390" s="6" t="str">
        <f>'Final (ha)'!H390</f>
        <v>Protect None</v>
      </c>
      <c r="I390" s="6">
        <f>'Final (ha)'!K390</f>
        <v>3273.8368999999998</v>
      </c>
      <c r="J390" s="6">
        <f>'Final (ha)'!J390*2.471044</f>
        <v>2807.0711422795998</v>
      </c>
      <c r="K390" s="6">
        <f>'Final (ha)'!K390*2.471044</f>
        <v>8089.7950287235999</v>
      </c>
      <c r="L390" s="6">
        <f>'Final (ha)'!L390*2.471044</f>
        <v>787.25410873479996</v>
      </c>
      <c r="M390" s="6">
        <f>'Final (ha)'!M390*2.471044</f>
        <v>0</v>
      </c>
      <c r="N390" s="6">
        <f>'Final (ha)'!N390*2.471044</f>
        <v>47.894021912400007</v>
      </c>
      <c r="O390" s="6">
        <f>'Final (ha)'!O390*2.471044</f>
        <v>2.7552140600000001</v>
      </c>
      <c r="P390" s="6">
        <f>'Final (ha)'!P390*2.471044</f>
        <v>79.418365742399999</v>
      </c>
      <c r="Q390" s="6">
        <f>'Final (ha)'!Q390*2.471044</f>
        <v>259.4729636376</v>
      </c>
      <c r="R390" s="6">
        <f>'Final (ha)'!R390*2.471044</f>
        <v>0</v>
      </c>
      <c r="S390" s="6">
        <f>'Final (ha)'!S390*2.471044</f>
        <v>146.61000577280001</v>
      </c>
      <c r="T390" s="6">
        <f>'Final (ha)'!T390*2.471044</f>
        <v>17.081338754400001</v>
      </c>
      <c r="U390" s="6">
        <f>'Final (ha)'!U390*2.471044</f>
        <v>0</v>
      </c>
      <c r="V390" s="6">
        <f>'Final (ha)'!V390*2.471044</f>
        <v>0</v>
      </c>
      <c r="W390" s="6">
        <f>'Final (ha)'!W390*2.471044</f>
        <v>0</v>
      </c>
      <c r="X390" s="6">
        <f>'Final (ha)'!X390*2.471044</f>
        <v>185.6759758908</v>
      </c>
      <c r="Y390" s="6">
        <f>'Final (ha)'!Y390*2.471044</f>
        <v>0</v>
      </c>
      <c r="Z390" s="6">
        <f>'Final (ha)'!Z390*2.471044</f>
        <v>4839.6046624572</v>
      </c>
      <c r="AA390" s="6">
        <f>'Final (ha)'!AA390*2.471044</f>
        <v>0</v>
      </c>
      <c r="AB390" s="6">
        <f>'Final (ha)'!AB390*2.471044</f>
        <v>0</v>
      </c>
      <c r="AC390" s="6">
        <f>'Final (ha)'!AC390*2.471044</f>
        <v>1288.9024809056</v>
      </c>
      <c r="AD390" s="6">
        <f>'Final (ha)'!AD390*2.471044</f>
        <v>0</v>
      </c>
      <c r="AE390" s="6">
        <f>'Final (ha)'!AE390*2.471044</f>
        <v>0</v>
      </c>
      <c r="AF390" s="6">
        <f>'Final (ha)'!AF390*2.471044</f>
        <v>12.883282102800001</v>
      </c>
      <c r="AG390" s="6">
        <f>'Final (ha)'!AG390*2.471044</f>
        <v>35513.918499320003</v>
      </c>
      <c r="AH390" s="6">
        <f>'Final (ha)'!AH390*2.471044</f>
        <v>44.198575610400006</v>
      </c>
      <c r="AJ390" s="15">
        <f t="shared" si="18"/>
        <v>54122.535665904397</v>
      </c>
      <c r="AK390" s="15">
        <f t="shared" si="19"/>
        <v>18608.617166584394</v>
      </c>
      <c r="AL390" s="6" t="str">
        <f t="shared" si="20"/>
        <v>New Haven/MiddlesexRaster 3</v>
      </c>
    </row>
    <row r="391" spans="1:38" x14ac:dyDescent="0.25">
      <c r="A391" s="6">
        <f>'Final (ha)'!A391</f>
        <v>2070</v>
      </c>
      <c r="B391" s="6" t="str">
        <f>'Final (ha)'!B391</f>
        <v>Raster 3</v>
      </c>
      <c r="C391" s="6" t="str">
        <f>'Final (ha)'!C391</f>
        <v>New Haven/Middlesex</v>
      </c>
      <c r="D391" s="6" t="str">
        <f>'Final (ha)'!D391</f>
        <v>South Central Coast</v>
      </c>
      <c r="E391" s="6" t="str">
        <f>'Final (ha)'!E391</f>
        <v>Middlesex</v>
      </c>
      <c r="F391" s="6" t="str">
        <f>'Final (ha)'!F391</f>
        <v>Fixed</v>
      </c>
      <c r="G391" s="6" t="str">
        <f>'Final (ha)'!G391</f>
        <v>NYS GCM Max</v>
      </c>
      <c r="H391" s="6" t="str">
        <f>'Final (ha)'!H391</f>
        <v>Protect None</v>
      </c>
      <c r="I391" s="6">
        <f>'Final (ha)'!K391</f>
        <v>3255.3040000000001</v>
      </c>
      <c r="J391" s="6">
        <f>'Final (ha)'!J391*2.471044</f>
        <v>2779.8686544056</v>
      </c>
      <c r="K391" s="6">
        <f>'Final (ha)'!K391*2.471044</f>
        <v>8043.9994173760006</v>
      </c>
      <c r="L391" s="6">
        <f>'Final (ha)'!L391*2.471044</f>
        <v>783.69061618240005</v>
      </c>
      <c r="M391" s="6">
        <f>'Final (ha)'!M391*2.471044</f>
        <v>0</v>
      </c>
      <c r="N391" s="6">
        <f>'Final (ha)'!N391*2.471044</f>
        <v>46.844816629999997</v>
      </c>
      <c r="O391" s="6">
        <f>'Final (ha)'!O391*2.471044</f>
        <v>2.7552140600000001</v>
      </c>
      <c r="P391" s="6">
        <f>'Final (ha)'!P391*2.471044</f>
        <v>92.230975986800004</v>
      </c>
      <c r="Q391" s="6">
        <f>'Final (ha)'!Q391*2.471044</f>
        <v>471.77097916680003</v>
      </c>
      <c r="R391" s="6">
        <f>'Final (ha)'!R391*2.471044</f>
        <v>0</v>
      </c>
      <c r="S391" s="6">
        <f>'Final (ha)'!S391*2.471044</f>
        <v>130.0208989832</v>
      </c>
      <c r="T391" s="6">
        <f>'Final (ha)'!T391*2.471044</f>
        <v>10.313396342800001</v>
      </c>
      <c r="U391" s="6">
        <f>'Final (ha)'!U391*2.471044</f>
        <v>0</v>
      </c>
      <c r="V391" s="6">
        <f>'Final (ha)'!V391*2.471044</f>
        <v>0</v>
      </c>
      <c r="W391" s="6">
        <f>'Final (ha)'!W391*2.471044</f>
        <v>0</v>
      </c>
      <c r="X391" s="6">
        <f>'Final (ha)'!X391*2.471044</f>
        <v>185.43233095240001</v>
      </c>
      <c r="Y391" s="6">
        <f>'Final (ha)'!Y391*2.471044</f>
        <v>0</v>
      </c>
      <c r="Z391" s="6">
        <f>'Final (ha)'!Z391*2.471044</f>
        <v>4863.4292331832003</v>
      </c>
      <c r="AA391" s="6">
        <f>'Final (ha)'!AA391*2.471044</f>
        <v>0</v>
      </c>
      <c r="AB391" s="6">
        <f>'Final (ha)'!AB391*2.471044</f>
        <v>0</v>
      </c>
      <c r="AC391" s="6">
        <f>'Final (ha)'!AC391*2.471044</f>
        <v>1114.1401179452</v>
      </c>
      <c r="AD391" s="6">
        <f>'Final (ha)'!AD391*2.471044</f>
        <v>0</v>
      </c>
      <c r="AE391" s="6">
        <f>'Final (ha)'!AE391*2.471044</f>
        <v>0</v>
      </c>
      <c r="AF391" s="6">
        <f>'Final (ha)'!AF391*2.471044</f>
        <v>12.718710572400001</v>
      </c>
      <c r="AG391" s="6">
        <f>'Final (ha)'!AG391*2.471044</f>
        <v>35513.918499320003</v>
      </c>
      <c r="AH391" s="6">
        <f>'Final (ha)'!AH391*2.471044</f>
        <v>71.401063484399998</v>
      </c>
      <c r="AJ391" s="15">
        <f t="shared" si="18"/>
        <v>54122.534924591208</v>
      </c>
      <c r="AK391" s="15">
        <f t="shared" si="19"/>
        <v>18608.616425271204</v>
      </c>
      <c r="AL391" s="6" t="str">
        <f t="shared" si="20"/>
        <v>New Haven/MiddlesexRaster 3</v>
      </c>
    </row>
    <row r="392" spans="1:38" x14ac:dyDescent="0.25">
      <c r="A392" s="6">
        <f>'Final (ha)'!A392</f>
        <v>2085</v>
      </c>
      <c r="B392" s="6" t="str">
        <f>'Final (ha)'!B392</f>
        <v>Raster 3</v>
      </c>
      <c r="C392" s="6" t="str">
        <f>'Final (ha)'!C392</f>
        <v>New Haven/Middlesex</v>
      </c>
      <c r="D392" s="6" t="str">
        <f>'Final (ha)'!D392</f>
        <v>South Central Coast</v>
      </c>
      <c r="E392" s="6" t="str">
        <f>'Final (ha)'!E392</f>
        <v>Middlesex</v>
      </c>
      <c r="F392" s="6" t="str">
        <f>'Final (ha)'!F392</f>
        <v>Fixed</v>
      </c>
      <c r="G392" s="6" t="str">
        <f>'Final (ha)'!G392</f>
        <v>NYS GCM Max</v>
      </c>
      <c r="H392" s="6" t="str">
        <f>'Final (ha)'!H392</f>
        <v>Protect None</v>
      </c>
      <c r="I392" s="6">
        <f>'Final (ha)'!K392</f>
        <v>3237.4263999999998</v>
      </c>
      <c r="J392" s="6">
        <f>'Final (ha)'!J392*2.471044</f>
        <v>2750.4316014423998</v>
      </c>
      <c r="K392" s="6">
        <f>'Final (ha)'!K392*2.471044</f>
        <v>7999.8230811615995</v>
      </c>
      <c r="L392" s="6">
        <f>'Final (ha)'!L392*2.471044</f>
        <v>781.18448335760002</v>
      </c>
      <c r="M392" s="6">
        <f>'Final (ha)'!M392*2.471044</f>
        <v>0</v>
      </c>
      <c r="N392" s="6">
        <f>'Final (ha)'!N392*2.471044</f>
        <v>46.308847186400001</v>
      </c>
      <c r="O392" s="6">
        <f>'Final (ha)'!O392*2.471044</f>
        <v>2.7552140600000001</v>
      </c>
      <c r="P392" s="6">
        <f>'Final (ha)'!P392*2.471044</f>
        <v>92.408396946000011</v>
      </c>
      <c r="Q392" s="6">
        <f>'Final (ha)'!Q392*2.471044</f>
        <v>793.16731702679999</v>
      </c>
      <c r="R392" s="6">
        <f>'Final (ha)'!R392*2.471044</f>
        <v>0</v>
      </c>
      <c r="S392" s="6">
        <f>'Final (ha)'!S392*2.471044</f>
        <v>112.2303706008</v>
      </c>
      <c r="T392" s="6">
        <f>'Final (ha)'!T392*2.471044</f>
        <v>4.4582575848000001</v>
      </c>
      <c r="U392" s="6">
        <f>'Final (ha)'!U392*2.471044</f>
        <v>0</v>
      </c>
      <c r="V392" s="6">
        <f>'Final (ha)'!V392*2.471044</f>
        <v>0</v>
      </c>
      <c r="W392" s="6">
        <f>'Final (ha)'!W392*2.471044</f>
        <v>0</v>
      </c>
      <c r="X392" s="6">
        <f>'Final (ha)'!X392*2.471044</f>
        <v>185.28357410359999</v>
      </c>
      <c r="Y392" s="6">
        <f>'Final (ha)'!Y392*2.471044</f>
        <v>0</v>
      </c>
      <c r="Z392" s="6">
        <f>'Final (ha)'!Z392*2.471044</f>
        <v>4887.4114565164</v>
      </c>
      <c r="AA392" s="6">
        <f>'Final (ha)'!AA392*2.471044</f>
        <v>0</v>
      </c>
      <c r="AB392" s="6">
        <f>'Final (ha)'!AB392*2.471044</f>
        <v>0</v>
      </c>
      <c r="AC392" s="6">
        <f>'Final (ha)'!AC392*2.471044</f>
        <v>839.94862782600001</v>
      </c>
      <c r="AD392" s="6">
        <f>'Final (ha)'!AD392*2.471044</f>
        <v>0</v>
      </c>
      <c r="AE392" s="6">
        <f>'Final (ha)'!AE392*2.471044</f>
        <v>0</v>
      </c>
      <c r="AF392" s="6">
        <f>'Final (ha)'!AF392*2.471044</f>
        <v>12.367575219999999</v>
      </c>
      <c r="AG392" s="6">
        <f>'Final (ha)'!AG392*2.471044</f>
        <v>35513.918499320003</v>
      </c>
      <c r="AH392" s="6">
        <f>'Final (ha)'!AH392*2.471044</f>
        <v>100.83811644759999</v>
      </c>
      <c r="AJ392" s="15">
        <f t="shared" si="18"/>
        <v>54122.535418800006</v>
      </c>
      <c r="AK392" s="15">
        <f t="shared" si="19"/>
        <v>18608.616919480002</v>
      </c>
      <c r="AL392" s="6" t="str">
        <f t="shared" si="20"/>
        <v>New Haven/MiddlesexRaster 3</v>
      </c>
    </row>
    <row r="393" spans="1:38" x14ac:dyDescent="0.25">
      <c r="A393" s="6">
        <f>'Final (ha)'!A393</f>
        <v>2100</v>
      </c>
      <c r="B393" s="6" t="str">
        <f>'Final (ha)'!B393</f>
        <v>Raster 3</v>
      </c>
      <c r="C393" s="6" t="str">
        <f>'Final (ha)'!C393</f>
        <v>New Haven/Middlesex</v>
      </c>
      <c r="D393" s="6" t="str">
        <f>'Final (ha)'!D393</f>
        <v>South Central Coast</v>
      </c>
      <c r="E393" s="6" t="str">
        <f>'Final (ha)'!E393</f>
        <v>Middlesex</v>
      </c>
      <c r="F393" s="6" t="str">
        <f>'Final (ha)'!F393</f>
        <v>Fixed</v>
      </c>
      <c r="G393" s="6" t="str">
        <f>'Final (ha)'!G393</f>
        <v>NYS GCM Max</v>
      </c>
      <c r="H393" s="6" t="str">
        <f>'Final (ha)'!H393</f>
        <v>Protect None</v>
      </c>
      <c r="I393" s="6">
        <f>'Final (ha)'!K393</f>
        <v>3217.9067</v>
      </c>
      <c r="J393" s="6">
        <f>'Final (ha)'!J393*2.471044</f>
        <v>2715.6682131371999</v>
      </c>
      <c r="K393" s="6">
        <f>'Final (ha)'!K393*2.471044</f>
        <v>7951.5890435948004</v>
      </c>
      <c r="L393" s="6">
        <f>'Final (ha)'!L393*2.471044</f>
        <v>778.65734665880007</v>
      </c>
      <c r="M393" s="6">
        <f>'Final (ha)'!M393*2.471044</f>
        <v>0</v>
      </c>
      <c r="N393" s="6">
        <f>'Final (ha)'!N393*2.471044</f>
        <v>45.325618778799999</v>
      </c>
      <c r="O393" s="6">
        <f>'Final (ha)'!O393*2.471044</f>
        <v>2.7552140600000001</v>
      </c>
      <c r="P393" s="6">
        <f>'Final (ha)'!P393*2.471044</f>
        <v>98.498531988400003</v>
      </c>
      <c r="Q393" s="6">
        <f>'Final (ha)'!Q393*2.471044</f>
        <v>1182.893704888</v>
      </c>
      <c r="R393" s="6">
        <f>'Final (ha)'!R393*2.471044</f>
        <v>0</v>
      </c>
      <c r="S393" s="6">
        <f>'Final (ha)'!S393*2.471044</f>
        <v>96.291395487599999</v>
      </c>
      <c r="T393" s="6">
        <f>'Final (ha)'!T393*2.471044</f>
        <v>1.5453909175999998</v>
      </c>
      <c r="U393" s="6">
        <f>'Final (ha)'!U393*2.471044</f>
        <v>0</v>
      </c>
      <c r="V393" s="6">
        <f>'Final (ha)'!V393*2.471044</f>
        <v>0</v>
      </c>
      <c r="W393" s="6">
        <f>'Final (ha)'!W393*2.471044</f>
        <v>0</v>
      </c>
      <c r="X393" s="6">
        <f>'Final (ha)'!X393*2.471044</f>
        <v>185.01793687359998</v>
      </c>
      <c r="Y393" s="6">
        <f>'Final (ha)'!Y393*2.471044</f>
        <v>0</v>
      </c>
      <c r="Z393" s="6">
        <f>'Final (ha)'!Z393*2.471044</f>
        <v>4907.0604570912001</v>
      </c>
      <c r="AA393" s="6">
        <f>'Final (ha)'!AA393*2.471044</f>
        <v>0</v>
      </c>
      <c r="AB393" s="6">
        <f>'Final (ha)'!AB393*2.471044</f>
        <v>0</v>
      </c>
      <c r="AC393" s="6">
        <f>'Final (ha)'!AC393*2.471044</f>
        <v>496.078144786</v>
      </c>
      <c r="AD393" s="6">
        <f>'Final (ha)'!AD393*2.471044</f>
        <v>0</v>
      </c>
      <c r="AE393" s="6">
        <f>'Final (ha)'!AE393*2.471044</f>
        <v>0</v>
      </c>
      <c r="AF393" s="6">
        <f>'Final (ha)'!AF393*2.471044</f>
        <v>11.634416465200001</v>
      </c>
      <c r="AG393" s="6">
        <f>'Final (ha)'!AG393*2.471044</f>
        <v>35513.918499320003</v>
      </c>
      <c r="AH393" s="6">
        <f>'Final (ha)'!AH393*2.471044</f>
        <v>135.6015047528</v>
      </c>
      <c r="AJ393" s="15">
        <f t="shared" si="18"/>
        <v>54122.535418799998</v>
      </c>
      <c r="AK393" s="15">
        <f t="shared" si="19"/>
        <v>18608.616919479995</v>
      </c>
      <c r="AL393" s="6" t="str">
        <f t="shared" si="20"/>
        <v>New Haven/MiddlesexRaster 3</v>
      </c>
    </row>
    <row r="394" spans="1:38" x14ac:dyDescent="0.25">
      <c r="A394" s="6">
        <f>'Final (ha)'!A394</f>
        <v>0</v>
      </c>
      <c r="B394" s="6" t="str">
        <f>'Final (ha)'!B394</f>
        <v>Raster 4</v>
      </c>
      <c r="C394" s="6" t="str">
        <f>'Final (ha)'!C394</f>
        <v>New Haven/Middlesex</v>
      </c>
      <c r="D394" s="6">
        <f>'Final (ha)'!D394</f>
        <v>0</v>
      </c>
      <c r="E394" s="6" t="str">
        <f>'Final (ha)'!E394</f>
        <v>Middlesex</v>
      </c>
      <c r="F394" s="6" t="str">
        <f>'Final (ha)'!F394</f>
        <v>Fixed</v>
      </c>
      <c r="G394" s="6" t="str">
        <f>'Final (ha)'!G394</f>
        <v>NYS GCM Max</v>
      </c>
      <c r="H394" s="6" t="str">
        <f>'Final (ha)'!H394</f>
        <v>Protect None</v>
      </c>
      <c r="I394" s="6">
        <f>'Final (ha)'!K394</f>
        <v>5269.0775000000003</v>
      </c>
      <c r="J394" s="6">
        <f>'Final (ha)'!J394*2.471044</f>
        <v>2138.86155508</v>
      </c>
      <c r="K394" s="6">
        <f>'Final (ha)'!K394*2.471044</f>
        <v>13020.122341910001</v>
      </c>
      <c r="L394" s="6">
        <f>'Final (ha)'!L394*2.471044</f>
        <v>469.24507799000003</v>
      </c>
      <c r="M394" s="6">
        <f>'Final (ha)'!M394*2.471044</f>
        <v>0</v>
      </c>
      <c r="N394" s="6">
        <f>'Final (ha)'!N394*2.471044</f>
        <v>38.449444640000003</v>
      </c>
      <c r="O394" s="6">
        <f>'Final (ha)'!O394*2.471044</f>
        <v>289.45809416000003</v>
      </c>
      <c r="P394" s="6">
        <f>'Final (ha)'!P394*2.471044</f>
        <v>1.0254832599999999</v>
      </c>
      <c r="Q394" s="6">
        <f>'Final (ha)'!Q394*2.471044</f>
        <v>6.7953710000000003</v>
      </c>
      <c r="R394" s="6">
        <f>'Final (ha)'!R394*2.471044</f>
        <v>0</v>
      </c>
      <c r="S394" s="6">
        <f>'Final (ha)'!S394*2.471044</f>
        <v>95.870329589999997</v>
      </c>
      <c r="T394" s="6">
        <f>'Final (ha)'!T394*2.471044</f>
        <v>0</v>
      </c>
      <c r="U394" s="6">
        <f>'Final (ha)'!U394*2.471044</f>
        <v>0</v>
      </c>
      <c r="V394" s="6">
        <f>'Final (ha)'!V394*2.471044</f>
        <v>0</v>
      </c>
      <c r="W394" s="6">
        <f>'Final (ha)'!W394*2.471044</f>
        <v>0</v>
      </c>
      <c r="X394" s="6">
        <f>'Final (ha)'!X394*2.471044</f>
        <v>255.96309273999998</v>
      </c>
      <c r="Y394" s="6">
        <f>'Final (ha)'!Y394*2.471044</f>
        <v>321.24807521999998</v>
      </c>
      <c r="Z394" s="6">
        <f>'Final (ha)'!Z394*2.471044</f>
        <v>2902.8527613900001</v>
      </c>
      <c r="AA394" s="6">
        <f>'Final (ha)'!AA394*2.471044</f>
        <v>0</v>
      </c>
      <c r="AB394" s="6">
        <f>'Final (ha)'!AB394*2.471044</f>
        <v>0</v>
      </c>
      <c r="AC394" s="6">
        <f>'Final (ha)'!AC394*2.471044</f>
        <v>938.34189334000007</v>
      </c>
      <c r="AD394" s="6">
        <f>'Final (ha)'!AD394*2.471044</f>
        <v>0</v>
      </c>
      <c r="AE394" s="6">
        <f>'Final (ha)'!AE394*2.471044</f>
        <v>0</v>
      </c>
      <c r="AF394" s="6">
        <f>'Final (ha)'!AF394*2.471044</f>
        <v>184.92675535000001</v>
      </c>
      <c r="AG394" s="6">
        <f>'Final (ha)'!AG394*2.471044</f>
        <v>22827.665089860002</v>
      </c>
      <c r="AH394" s="6">
        <f>'Final (ha)'!AH394*2.471044</f>
        <v>0</v>
      </c>
      <c r="AJ394" s="15">
        <f t="shared" si="18"/>
        <v>43490.82536553</v>
      </c>
      <c r="AK394" s="15">
        <f t="shared" si="19"/>
        <v>20663.160275669998</v>
      </c>
      <c r="AL394" s="6" t="str">
        <f t="shared" si="20"/>
        <v>New Haven/MiddlesexRaster 4</v>
      </c>
    </row>
    <row r="395" spans="1:38" x14ac:dyDescent="0.25">
      <c r="A395" s="6">
        <f>'Final (ha)'!A395</f>
        <v>2010</v>
      </c>
      <c r="B395" s="6" t="str">
        <f>'Final (ha)'!B395</f>
        <v>Raster 4</v>
      </c>
      <c r="C395" s="6" t="str">
        <f>'Final (ha)'!C395</f>
        <v>New Haven/Middlesex</v>
      </c>
      <c r="D395" s="6">
        <f>'Final (ha)'!D395</f>
        <v>0</v>
      </c>
      <c r="E395" s="6" t="str">
        <f>'Final (ha)'!E395</f>
        <v>Middlesex</v>
      </c>
      <c r="F395" s="6" t="str">
        <f>'Final (ha)'!F395</f>
        <v>Fixed</v>
      </c>
      <c r="G395" s="6" t="str">
        <f>'Final (ha)'!G395</f>
        <v>NYS GCM Max</v>
      </c>
      <c r="H395" s="6" t="str">
        <f>'Final (ha)'!H395</f>
        <v>Protect None</v>
      </c>
      <c r="I395" s="6">
        <f>'Final (ha)'!K395</f>
        <v>5222.4155000000001</v>
      </c>
      <c r="J395" s="6">
        <f>'Final (ha)'!J395*2.471044</f>
        <v>2132.1534119332</v>
      </c>
      <c r="K395" s="6">
        <f>'Final (ha)'!K395*2.471044</f>
        <v>12904.818486782</v>
      </c>
      <c r="L395" s="6">
        <f>'Final (ha)'!L395*2.471044</f>
        <v>469.24507799000003</v>
      </c>
      <c r="M395" s="6">
        <f>'Final (ha)'!M395*2.471044</f>
        <v>0</v>
      </c>
      <c r="N395" s="6">
        <f>'Final (ha)'!N395*2.471044</f>
        <v>38.263375026799999</v>
      </c>
      <c r="O395" s="6">
        <f>'Final (ha)'!O395*2.471044</f>
        <v>258.09782765159997</v>
      </c>
      <c r="P395" s="6">
        <f>'Final (ha)'!P395*2.471044</f>
        <v>116.43559327999999</v>
      </c>
      <c r="Q395" s="6">
        <f>'Final (ha)'!Q395*2.471044</f>
        <v>76.987599759600002</v>
      </c>
      <c r="R395" s="6">
        <f>'Final (ha)'!R395*2.471044</f>
        <v>0</v>
      </c>
      <c r="S395" s="6">
        <f>'Final (ha)'!S395*2.471044</f>
        <v>68.308057709599993</v>
      </c>
      <c r="T395" s="6">
        <f>'Final (ha)'!T395*2.471044</f>
        <v>22.794392482400003</v>
      </c>
      <c r="U395" s="6">
        <f>'Final (ha)'!U395*2.471044</f>
        <v>0</v>
      </c>
      <c r="V395" s="6">
        <f>'Final (ha)'!V395*2.471044</f>
        <v>0</v>
      </c>
      <c r="W395" s="6">
        <f>'Final (ha)'!W395*2.471044</f>
        <v>0</v>
      </c>
      <c r="X395" s="6">
        <f>'Final (ha)'!X395*2.471044</f>
        <v>255.88896142000002</v>
      </c>
      <c r="Y395" s="6">
        <f>'Final (ha)'!Y395*2.471044</f>
        <v>285.70828489000002</v>
      </c>
      <c r="Z395" s="6">
        <f>'Final (ha)'!Z395*2.471044</f>
        <v>2966.0289549204003</v>
      </c>
      <c r="AA395" s="6">
        <f>'Final (ha)'!AA395*2.471044</f>
        <v>0</v>
      </c>
      <c r="AB395" s="6">
        <f>'Final (ha)'!AB395*2.471044</f>
        <v>0</v>
      </c>
      <c r="AC395" s="6">
        <f>'Final (ha)'!AC395*2.471044</f>
        <v>884.742477936</v>
      </c>
      <c r="AD395" s="6">
        <f>'Final (ha)'!AD395*2.471044</f>
        <v>0</v>
      </c>
      <c r="AE395" s="6">
        <f>'Final (ha)'!AE395*2.471044</f>
        <v>0</v>
      </c>
      <c r="AF395" s="6">
        <f>'Final (ha)'!AF395*2.471044</f>
        <v>176.97963074159998</v>
      </c>
      <c r="AG395" s="6">
        <f>'Final (ha)'!AG395*2.471044</f>
        <v>22827.665089860002</v>
      </c>
      <c r="AH395" s="6">
        <f>'Final (ha)'!AH395*2.471044</f>
        <v>6.7081431468000003</v>
      </c>
      <c r="AJ395" s="15">
        <f t="shared" si="18"/>
        <v>43490.82536553</v>
      </c>
      <c r="AK395" s="15">
        <f t="shared" si="19"/>
        <v>20663.160275669998</v>
      </c>
      <c r="AL395" s="6" t="str">
        <f t="shared" si="20"/>
        <v>New Haven/MiddlesexRaster 4</v>
      </c>
    </row>
    <row r="396" spans="1:38" x14ac:dyDescent="0.25">
      <c r="A396" s="6">
        <f>'Final (ha)'!A396</f>
        <v>2025</v>
      </c>
      <c r="B396" s="6" t="str">
        <f>'Final (ha)'!B396</f>
        <v>Raster 4</v>
      </c>
      <c r="C396" s="6" t="str">
        <f>'Final (ha)'!C396</f>
        <v>New Haven/Middlesex</v>
      </c>
      <c r="D396" s="6">
        <f>'Final (ha)'!D396</f>
        <v>0</v>
      </c>
      <c r="E396" s="6" t="str">
        <f>'Final (ha)'!E396</f>
        <v>Middlesex</v>
      </c>
      <c r="F396" s="6" t="str">
        <f>'Final (ha)'!F396</f>
        <v>Fixed</v>
      </c>
      <c r="G396" s="6" t="str">
        <f>'Final (ha)'!G396</f>
        <v>NYS GCM Max</v>
      </c>
      <c r="H396" s="6" t="str">
        <f>'Final (ha)'!H396</f>
        <v>Protect None</v>
      </c>
      <c r="I396" s="6">
        <f>'Final (ha)'!K396</f>
        <v>5215.1162999999997</v>
      </c>
      <c r="J396" s="6">
        <f>'Final (ha)'!J396*2.471044</f>
        <v>2130.2642987951999</v>
      </c>
      <c r="K396" s="6">
        <f>'Final (ha)'!K396*2.471044</f>
        <v>12886.7818424172</v>
      </c>
      <c r="L396" s="6">
        <f>'Final (ha)'!L396*2.471044</f>
        <v>469.24507799000003</v>
      </c>
      <c r="M396" s="6">
        <f>'Final (ha)'!M396*2.471044</f>
        <v>0</v>
      </c>
      <c r="N396" s="6">
        <f>'Final (ha)'!N396*2.471044</f>
        <v>37.9722860436</v>
      </c>
      <c r="O396" s="6">
        <f>'Final (ha)'!O396*2.471044</f>
        <v>256.9814099724</v>
      </c>
      <c r="P396" s="6">
        <f>'Final (ha)'!P396*2.471044</f>
        <v>79.876250195599994</v>
      </c>
      <c r="Q396" s="6">
        <f>'Final (ha)'!Q396*2.471044</f>
        <v>127.03241836959999</v>
      </c>
      <c r="R396" s="6">
        <f>'Final (ha)'!R396*2.471044</f>
        <v>0</v>
      </c>
      <c r="S396" s="6">
        <f>'Final (ha)'!S396*2.471044</f>
        <v>45.191193985200002</v>
      </c>
      <c r="T396" s="6">
        <f>'Final (ha)'!T396*2.471044</f>
        <v>38.957985495199999</v>
      </c>
      <c r="U396" s="6">
        <f>'Final (ha)'!U396*2.471044</f>
        <v>0</v>
      </c>
      <c r="V396" s="6">
        <f>'Final (ha)'!V396*2.471044</f>
        <v>0</v>
      </c>
      <c r="W396" s="6">
        <f>'Final (ha)'!W396*2.471044</f>
        <v>0</v>
      </c>
      <c r="X396" s="6">
        <f>'Final (ha)'!X396*2.471044</f>
        <v>255.88896142000002</v>
      </c>
      <c r="Y396" s="6">
        <f>'Final (ha)'!Y396*2.471044</f>
        <v>65.890388259999995</v>
      </c>
      <c r="Z396" s="6">
        <f>'Final (ha)'!Z396*2.471044</f>
        <v>3212.5768758116001</v>
      </c>
      <c r="AA396" s="6">
        <f>'Final (ha)'!AA396*2.471044</f>
        <v>0</v>
      </c>
      <c r="AB396" s="6">
        <f>'Final (ha)'!AB396*2.471044</f>
        <v>0</v>
      </c>
      <c r="AC396" s="6">
        <f>'Final (ha)'!AC396*2.471044</f>
        <v>874.62874194840003</v>
      </c>
      <c r="AD396" s="6">
        <f>'Final (ha)'!AD396*2.471044</f>
        <v>0</v>
      </c>
      <c r="AE396" s="6">
        <f>'Final (ha)'!AE396*2.471044</f>
        <v>0</v>
      </c>
      <c r="AF396" s="6">
        <f>'Final (ha)'!AF396*2.471044</f>
        <v>173.27528868119998</v>
      </c>
      <c r="AG396" s="6">
        <f>'Final (ha)'!AG396*2.471044</f>
        <v>22827.665089860002</v>
      </c>
      <c r="AH396" s="6">
        <f>'Final (ha)'!AH396*2.471044</f>
        <v>8.5972562848000003</v>
      </c>
      <c r="AJ396" s="15">
        <f t="shared" si="18"/>
        <v>43490.82536553</v>
      </c>
      <c r="AK396" s="15">
        <f t="shared" si="19"/>
        <v>20663.160275669998</v>
      </c>
      <c r="AL396" s="6" t="str">
        <f t="shared" si="20"/>
        <v>New Haven/MiddlesexRaster 4</v>
      </c>
    </row>
    <row r="397" spans="1:38" x14ac:dyDescent="0.25">
      <c r="A397" s="6">
        <f>'Final (ha)'!A397</f>
        <v>2040</v>
      </c>
      <c r="B397" s="6" t="str">
        <f>'Final (ha)'!B397</f>
        <v>Raster 4</v>
      </c>
      <c r="C397" s="6" t="str">
        <f>'Final (ha)'!C397</f>
        <v>New Haven/Middlesex</v>
      </c>
      <c r="D397" s="6">
        <f>'Final (ha)'!D397</f>
        <v>0</v>
      </c>
      <c r="E397" s="6" t="str">
        <f>'Final (ha)'!E397</f>
        <v>Middlesex</v>
      </c>
      <c r="F397" s="6" t="str">
        <f>'Final (ha)'!F397</f>
        <v>Fixed</v>
      </c>
      <c r="G397" s="6" t="str">
        <f>'Final (ha)'!G397</f>
        <v>NYS GCM Max</v>
      </c>
      <c r="H397" s="6" t="str">
        <f>'Final (ha)'!H397</f>
        <v>Protect None</v>
      </c>
      <c r="I397" s="6">
        <f>'Final (ha)'!K397</f>
        <v>5204.3976000000002</v>
      </c>
      <c r="J397" s="6">
        <f>'Final (ha)'!J397*2.471044</f>
        <v>2127.2708760936002</v>
      </c>
      <c r="K397" s="6">
        <f>'Final (ha)'!K397*2.471044</f>
        <v>12860.2954630944</v>
      </c>
      <c r="L397" s="6">
        <f>'Final (ha)'!L397*2.471044</f>
        <v>469.24507799000003</v>
      </c>
      <c r="M397" s="6">
        <f>'Final (ha)'!M397*2.471044</f>
        <v>0</v>
      </c>
      <c r="N397" s="6">
        <f>'Final (ha)'!N397*2.471044</f>
        <v>37.261366684800002</v>
      </c>
      <c r="O397" s="6">
        <f>'Final (ha)'!O397*2.471044</f>
        <v>255.02360181120002</v>
      </c>
      <c r="P397" s="6">
        <f>'Final (ha)'!P397*2.471044</f>
        <v>98.076971881999995</v>
      </c>
      <c r="Q397" s="6">
        <f>'Final (ha)'!Q397*2.471044</f>
        <v>139.3834375948</v>
      </c>
      <c r="R397" s="6">
        <f>'Final (ha)'!R397*2.471044</f>
        <v>0</v>
      </c>
      <c r="S397" s="6">
        <f>'Final (ha)'!S397*2.471044</f>
        <v>26.468093597199999</v>
      </c>
      <c r="T397" s="6">
        <f>'Final (ha)'!T397*2.471044</f>
        <v>40.8774924744</v>
      </c>
      <c r="U397" s="6">
        <f>'Final (ha)'!U397*2.471044</f>
        <v>0</v>
      </c>
      <c r="V397" s="6">
        <f>'Final (ha)'!V397*2.471044</f>
        <v>0</v>
      </c>
      <c r="W397" s="6">
        <f>'Final (ha)'!W397*2.471044</f>
        <v>0</v>
      </c>
      <c r="X397" s="6">
        <f>'Final (ha)'!X397*2.471044</f>
        <v>255.54301526</v>
      </c>
      <c r="Y397" s="6">
        <f>'Final (ha)'!Y397*2.471044</f>
        <v>50.674934829999998</v>
      </c>
      <c r="Z397" s="6">
        <f>'Final (ha)'!Z397*2.471044</f>
        <v>3255.5646398620001</v>
      </c>
      <c r="AA397" s="6">
        <f>'Final (ha)'!AA397*2.471044</f>
        <v>0</v>
      </c>
      <c r="AB397" s="6">
        <f>'Final (ha)'!AB397*2.471044</f>
        <v>0</v>
      </c>
      <c r="AC397" s="6">
        <f>'Final (ha)'!AC397*2.471044</f>
        <v>868.62707028119996</v>
      </c>
      <c r="AD397" s="6">
        <f>'Final (ha)'!AD397*2.471044</f>
        <v>0</v>
      </c>
      <c r="AE397" s="6">
        <f>'Final (ha)'!AE397*2.471044</f>
        <v>0</v>
      </c>
      <c r="AF397" s="6">
        <f>'Final (ha)'!AF397*2.471044</f>
        <v>167.25780233239999</v>
      </c>
      <c r="AG397" s="6">
        <f>'Final (ha)'!AG397*2.471044</f>
        <v>22827.665089860002</v>
      </c>
      <c r="AH397" s="6">
        <f>'Final (ha)'!AH397*2.471044</f>
        <v>11.5906789864</v>
      </c>
      <c r="AJ397" s="15">
        <f t="shared" si="18"/>
        <v>43490.825612634399</v>
      </c>
      <c r="AK397" s="15">
        <f t="shared" si="19"/>
        <v>20663.160522774397</v>
      </c>
      <c r="AL397" s="6" t="str">
        <f t="shared" si="20"/>
        <v>New Haven/MiddlesexRaster 4</v>
      </c>
    </row>
    <row r="398" spans="1:38" x14ac:dyDescent="0.25">
      <c r="A398" s="6">
        <f>'Final (ha)'!A398</f>
        <v>2055</v>
      </c>
      <c r="B398" s="6" t="str">
        <f>'Final (ha)'!B398</f>
        <v>Raster 4</v>
      </c>
      <c r="C398" s="6" t="str">
        <f>'Final (ha)'!C398</f>
        <v>New Haven/Middlesex</v>
      </c>
      <c r="D398" s="6">
        <f>'Final (ha)'!D398</f>
        <v>0</v>
      </c>
      <c r="E398" s="6" t="str">
        <f>'Final (ha)'!E398</f>
        <v>Middlesex</v>
      </c>
      <c r="F398" s="6" t="str">
        <f>'Final (ha)'!F398</f>
        <v>Fixed</v>
      </c>
      <c r="G398" s="6" t="str">
        <f>'Final (ha)'!G398</f>
        <v>NYS GCM Max</v>
      </c>
      <c r="H398" s="6" t="str">
        <f>'Final (ha)'!H398</f>
        <v>Protect None</v>
      </c>
      <c r="I398" s="6">
        <f>'Final (ha)'!K398</f>
        <v>5193.6147000000001</v>
      </c>
      <c r="J398" s="6">
        <f>'Final (ha)'!J398*2.471044</f>
        <v>2124.0095922224</v>
      </c>
      <c r="K398" s="6">
        <f>'Final (ha)'!K398*2.471044</f>
        <v>12833.650442746801</v>
      </c>
      <c r="L398" s="6">
        <f>'Final (ha)'!L398*2.471044</f>
        <v>469.24507799000003</v>
      </c>
      <c r="M398" s="6">
        <f>'Final (ha)'!M398*2.471044</f>
        <v>0</v>
      </c>
      <c r="N398" s="6">
        <f>'Final (ha)'!N398*2.471044</f>
        <v>36.840547891599996</v>
      </c>
      <c r="O398" s="6">
        <f>'Final (ha)'!O398*2.471044</f>
        <v>253.07172415560001</v>
      </c>
      <c r="P398" s="6">
        <f>'Final (ha)'!P398*2.471044</f>
        <v>114.1147887552</v>
      </c>
      <c r="Q398" s="6">
        <f>'Final (ha)'!Q398*2.471044</f>
        <v>169.44591179439999</v>
      </c>
      <c r="R398" s="6">
        <f>'Final (ha)'!R398*2.471044</f>
        <v>0</v>
      </c>
      <c r="S398" s="6">
        <f>'Final (ha)'!S398*2.471044</f>
        <v>15.569554035199999</v>
      </c>
      <c r="T398" s="6">
        <f>'Final (ha)'!T398*2.471044</f>
        <v>29.972281093599999</v>
      </c>
      <c r="U398" s="6">
        <f>'Final (ha)'!U398*2.471044</f>
        <v>0</v>
      </c>
      <c r="V398" s="6">
        <f>'Final (ha)'!V398*2.471044</f>
        <v>0</v>
      </c>
      <c r="W398" s="6">
        <f>'Final (ha)'!W398*2.471044</f>
        <v>0</v>
      </c>
      <c r="X398" s="6">
        <f>'Final (ha)'!X398*2.471044</f>
        <v>255.52448243000001</v>
      </c>
      <c r="Y398" s="6">
        <f>'Final (ha)'!Y398*2.471044</f>
        <v>46.67802116</v>
      </c>
      <c r="Z398" s="6">
        <f>'Final (ha)'!Z398*2.471044</f>
        <v>3281.4453663004001</v>
      </c>
      <c r="AA398" s="6">
        <f>'Final (ha)'!AA398*2.471044</f>
        <v>0</v>
      </c>
      <c r="AB398" s="6">
        <f>'Final (ha)'!AB398*2.471044</f>
        <v>0</v>
      </c>
      <c r="AC398" s="6">
        <f>'Final (ha)'!AC398*2.471044</f>
        <v>859.82496444879996</v>
      </c>
      <c r="AD398" s="6">
        <f>'Final (ha)'!AD398*2.471044</f>
        <v>0</v>
      </c>
      <c r="AE398" s="6">
        <f>'Final (ha)'!AE398*2.471044</f>
        <v>0</v>
      </c>
      <c r="AF398" s="6">
        <f>'Final (ha)'!AF398*2.471044</f>
        <v>158.91555778839998</v>
      </c>
      <c r="AG398" s="6">
        <f>'Final (ha)'!AG398*2.471044</f>
        <v>22827.665089860002</v>
      </c>
      <c r="AH398" s="6">
        <f>'Final (ha)'!AH398*2.471044</f>
        <v>14.8519628576</v>
      </c>
      <c r="AJ398" s="15">
        <f t="shared" si="18"/>
        <v>43490.825365530007</v>
      </c>
      <c r="AK398" s="15">
        <f t="shared" si="19"/>
        <v>20663.160275670005</v>
      </c>
      <c r="AL398" s="6" t="str">
        <f t="shared" si="20"/>
        <v>New Haven/MiddlesexRaster 4</v>
      </c>
    </row>
    <row r="399" spans="1:38" x14ac:dyDescent="0.25">
      <c r="A399" s="6">
        <f>'Final (ha)'!A399</f>
        <v>2070</v>
      </c>
      <c r="B399" s="6" t="str">
        <f>'Final (ha)'!B399</f>
        <v>Raster 4</v>
      </c>
      <c r="C399" s="6" t="str">
        <f>'Final (ha)'!C399</f>
        <v>New Haven/Middlesex</v>
      </c>
      <c r="D399" s="6">
        <f>'Final (ha)'!D399</f>
        <v>0</v>
      </c>
      <c r="E399" s="6" t="str">
        <f>'Final (ha)'!E399</f>
        <v>Middlesex</v>
      </c>
      <c r="F399" s="6" t="str">
        <f>'Final (ha)'!F399</f>
        <v>Fixed</v>
      </c>
      <c r="G399" s="6" t="str">
        <f>'Final (ha)'!G399</f>
        <v>NYS GCM Max</v>
      </c>
      <c r="H399" s="6" t="str">
        <f>'Final (ha)'!H399</f>
        <v>Protect None</v>
      </c>
      <c r="I399" s="6">
        <f>'Final (ha)'!K399</f>
        <v>5175.7972</v>
      </c>
      <c r="J399" s="6">
        <f>'Final (ha)'!J399*2.471044</f>
        <v>2117.4057271324</v>
      </c>
      <c r="K399" s="6">
        <f>'Final (ha)'!K399*2.471044</f>
        <v>12789.6226162768</v>
      </c>
      <c r="L399" s="6">
        <f>'Final (ha)'!L399*2.471044</f>
        <v>469.24507799000003</v>
      </c>
      <c r="M399" s="6">
        <f>'Final (ha)'!M399*2.471044</f>
        <v>0</v>
      </c>
      <c r="N399" s="6">
        <f>'Final (ha)'!N399*2.471044</f>
        <v>35.946277068000001</v>
      </c>
      <c r="O399" s="6">
        <f>'Final (ha)'!O399*2.471044</f>
        <v>243.9478883944</v>
      </c>
      <c r="P399" s="6">
        <f>'Final (ha)'!P399*2.471044</f>
        <v>133.9271253384</v>
      </c>
      <c r="Q399" s="6">
        <f>'Final (ha)'!Q399*2.471044</f>
        <v>246.08064647080002</v>
      </c>
      <c r="R399" s="6">
        <f>'Final (ha)'!R399*2.471044</f>
        <v>0</v>
      </c>
      <c r="S399" s="6">
        <f>'Final (ha)'!S399*2.471044</f>
        <v>8.7521907435999999</v>
      </c>
      <c r="T399" s="6">
        <f>'Final (ha)'!T399*2.471044</f>
        <v>8.4924840191999991</v>
      </c>
      <c r="U399" s="6">
        <f>'Final (ha)'!U399*2.471044</f>
        <v>0</v>
      </c>
      <c r="V399" s="6">
        <f>'Final (ha)'!V399*2.471044</f>
        <v>0</v>
      </c>
      <c r="W399" s="6">
        <f>'Final (ha)'!W399*2.471044</f>
        <v>0</v>
      </c>
      <c r="X399" s="6">
        <f>'Final (ha)'!X399*2.471044</f>
        <v>255.51212721000002</v>
      </c>
      <c r="Y399" s="6">
        <f>'Final (ha)'!Y399*2.471044</f>
        <v>41.445585489999999</v>
      </c>
      <c r="Z399" s="6">
        <f>'Final (ha)'!Z399*2.471044</f>
        <v>3315.4017116352002</v>
      </c>
      <c r="AA399" s="6">
        <f>'Final (ha)'!AA399*2.471044</f>
        <v>0</v>
      </c>
      <c r="AB399" s="6">
        <f>'Final (ha)'!AB399*2.471044</f>
        <v>0</v>
      </c>
      <c r="AC399" s="6">
        <f>'Final (ha)'!AC399*2.471044</f>
        <v>837.83390837080003</v>
      </c>
      <c r="AD399" s="6">
        <f>'Final (ha)'!AD399*2.471044</f>
        <v>0</v>
      </c>
      <c r="AE399" s="6">
        <f>'Final (ha)'!AE399*2.471044</f>
        <v>0</v>
      </c>
      <c r="AF399" s="6">
        <f>'Final (ha)'!AF399*2.471044</f>
        <v>138.09083447840001</v>
      </c>
      <c r="AG399" s="6">
        <f>'Final (ha)'!AG399*2.471044</f>
        <v>22827.665089860002</v>
      </c>
      <c r="AH399" s="6">
        <f>'Final (ha)'!AH399*2.471044</f>
        <v>21.4558279476</v>
      </c>
      <c r="AJ399" s="15">
        <f t="shared" si="18"/>
        <v>43490.825118425601</v>
      </c>
      <c r="AK399" s="15">
        <f t="shared" si="19"/>
        <v>20663.160028565599</v>
      </c>
      <c r="AL399" s="6" t="str">
        <f t="shared" si="20"/>
        <v>New Haven/MiddlesexRaster 4</v>
      </c>
    </row>
    <row r="400" spans="1:38" x14ac:dyDescent="0.25">
      <c r="A400" s="6">
        <f>'Final (ha)'!A400</f>
        <v>2085</v>
      </c>
      <c r="B400" s="6" t="str">
        <f>'Final (ha)'!B400</f>
        <v>Raster 4</v>
      </c>
      <c r="C400" s="6" t="str">
        <f>'Final (ha)'!C400</f>
        <v>New Haven/Middlesex</v>
      </c>
      <c r="D400" s="6">
        <f>'Final (ha)'!D400</f>
        <v>0</v>
      </c>
      <c r="E400" s="6" t="str">
        <f>'Final (ha)'!E400</f>
        <v>Middlesex</v>
      </c>
      <c r="F400" s="6" t="str">
        <f>'Final (ha)'!F400</f>
        <v>Fixed</v>
      </c>
      <c r="G400" s="6" t="str">
        <f>'Final (ha)'!G400</f>
        <v>NYS GCM Max</v>
      </c>
      <c r="H400" s="6" t="str">
        <f>'Final (ha)'!H400</f>
        <v>Protect None</v>
      </c>
      <c r="I400" s="6">
        <f>'Final (ha)'!K400</f>
        <v>5157.5595999999996</v>
      </c>
      <c r="J400" s="6">
        <f>'Final (ha)'!J400*2.471044</f>
        <v>2107.5778909356</v>
      </c>
      <c r="K400" s="6">
        <f>'Final (ha)'!K400*2.471044</f>
        <v>12744.556704222399</v>
      </c>
      <c r="L400" s="6">
        <f>'Final (ha)'!L400*2.471044</f>
        <v>469.24507799000003</v>
      </c>
      <c r="M400" s="6">
        <f>'Final (ha)'!M400*2.471044</f>
        <v>0</v>
      </c>
      <c r="N400" s="6">
        <f>'Final (ha)'!N400*2.471044</f>
        <v>35.5368250772</v>
      </c>
      <c r="O400" s="6">
        <f>'Final (ha)'!O400*2.471044</f>
        <v>235.2552498112</v>
      </c>
      <c r="P400" s="6">
        <f>'Final (ha)'!P400*2.471044</f>
        <v>146.62532624560001</v>
      </c>
      <c r="Q400" s="6">
        <f>'Final (ha)'!Q400*2.471044</f>
        <v>392.87054424680002</v>
      </c>
      <c r="R400" s="6">
        <f>'Final (ha)'!R400*2.471044</f>
        <v>0</v>
      </c>
      <c r="S400" s="6">
        <f>'Final (ha)'!S400*2.471044</f>
        <v>6.0639419760000006</v>
      </c>
      <c r="T400" s="6">
        <f>'Final (ha)'!T400*2.471044</f>
        <v>0.64148302239999999</v>
      </c>
      <c r="U400" s="6">
        <f>'Final (ha)'!U400*2.471044</f>
        <v>0</v>
      </c>
      <c r="V400" s="6">
        <f>'Final (ha)'!V400*2.471044</f>
        <v>0</v>
      </c>
      <c r="W400" s="6">
        <f>'Final (ha)'!W400*2.471044</f>
        <v>0</v>
      </c>
      <c r="X400" s="6">
        <f>'Final (ha)'!X400*2.471044</f>
        <v>255.49359437999999</v>
      </c>
      <c r="Y400" s="6">
        <f>'Final (ha)'!Y400*2.471044</f>
        <v>35.669520140000003</v>
      </c>
      <c r="Z400" s="6">
        <f>'Final (ha)'!Z400*2.471044</f>
        <v>3332.0777991735999</v>
      </c>
      <c r="AA400" s="6">
        <f>'Final (ha)'!AA400*2.471044</f>
        <v>0</v>
      </c>
      <c r="AB400" s="6">
        <f>'Final (ha)'!AB400*2.471044</f>
        <v>0</v>
      </c>
      <c r="AC400" s="6">
        <f>'Final (ha)'!AC400*2.471044</f>
        <v>763.92572364400007</v>
      </c>
      <c r="AD400" s="6">
        <f>'Final (ha)'!AD400*2.471044</f>
        <v>0</v>
      </c>
      <c r="AE400" s="6">
        <f>'Final (ha)'!AE400*2.471044</f>
        <v>0</v>
      </c>
      <c r="AF400" s="6">
        <f>'Final (ha)'!AF400*2.471044</f>
        <v>106.33693066080001</v>
      </c>
      <c r="AG400" s="6">
        <f>'Final (ha)'!AG400*2.471044</f>
        <v>22827.665089860002</v>
      </c>
      <c r="AH400" s="6">
        <f>'Final (ha)'!AH400*2.471044</f>
        <v>31.283664144399999</v>
      </c>
      <c r="AJ400" s="15">
        <f t="shared" si="18"/>
        <v>43490.82536553</v>
      </c>
      <c r="AK400" s="15">
        <f t="shared" si="19"/>
        <v>20663.160275669998</v>
      </c>
      <c r="AL400" s="6" t="str">
        <f t="shared" si="20"/>
        <v>New Haven/MiddlesexRaster 4</v>
      </c>
    </row>
    <row r="401" spans="1:38" x14ac:dyDescent="0.25">
      <c r="A401" s="6">
        <f>'Final (ha)'!A401</f>
        <v>2100</v>
      </c>
      <c r="B401" s="6" t="str">
        <f>'Final (ha)'!B401</f>
        <v>Raster 4</v>
      </c>
      <c r="C401" s="6" t="str">
        <f>'Final (ha)'!C401</f>
        <v>New Haven/Middlesex</v>
      </c>
      <c r="D401" s="6">
        <f>'Final (ha)'!D401</f>
        <v>0</v>
      </c>
      <c r="E401" s="6" t="str">
        <f>'Final (ha)'!E401</f>
        <v>Middlesex</v>
      </c>
      <c r="F401" s="6" t="str">
        <f>'Final (ha)'!F401</f>
        <v>Fixed</v>
      </c>
      <c r="G401" s="6" t="str">
        <f>'Final (ha)'!G401</f>
        <v>NYS GCM Max</v>
      </c>
      <c r="H401" s="6" t="str">
        <f>'Final (ha)'!H401</f>
        <v>Protect None</v>
      </c>
      <c r="I401" s="6">
        <f>'Final (ha)'!K401</f>
        <v>5141.1026000000002</v>
      </c>
      <c r="J401" s="6">
        <f>'Final (ha)'!J401*2.471044</f>
        <v>2098.9910130355997</v>
      </c>
      <c r="K401" s="6">
        <f>'Final (ha)'!K401*2.471044</f>
        <v>12703.8907331144</v>
      </c>
      <c r="L401" s="6">
        <f>'Final (ha)'!L401*2.471044</f>
        <v>469.24507799000003</v>
      </c>
      <c r="M401" s="6">
        <f>'Final (ha)'!M401*2.471044</f>
        <v>0</v>
      </c>
      <c r="N401" s="6">
        <f>'Final (ha)'!N401*2.471044</f>
        <v>35.427604932400001</v>
      </c>
      <c r="O401" s="6">
        <f>'Final (ha)'!O401*2.471044</f>
        <v>227.47220252439999</v>
      </c>
      <c r="P401" s="6">
        <f>'Final (ha)'!P401*2.471044</f>
        <v>143.7015869848</v>
      </c>
      <c r="Q401" s="6">
        <f>'Final (ha)'!Q401*2.471044</f>
        <v>670.2059436472</v>
      </c>
      <c r="R401" s="6">
        <f>'Final (ha)'!R401*2.471044</f>
        <v>0</v>
      </c>
      <c r="S401" s="6">
        <f>'Final (ha)'!S401*2.471044</f>
        <v>4.7318021556000005</v>
      </c>
      <c r="T401" s="6">
        <f>'Final (ha)'!T401*2.471044</f>
        <v>0.25476463640000002</v>
      </c>
      <c r="U401" s="6">
        <f>'Final (ha)'!U401*2.471044</f>
        <v>0</v>
      </c>
      <c r="V401" s="6">
        <f>'Final (ha)'!V401*2.471044</f>
        <v>0</v>
      </c>
      <c r="W401" s="6">
        <f>'Final (ha)'!W401*2.471044</f>
        <v>0</v>
      </c>
      <c r="X401" s="6">
        <f>'Final (ha)'!X401*2.471044</f>
        <v>255.46270632999997</v>
      </c>
      <c r="Y401" s="6">
        <f>'Final (ha)'!Y401*2.471044</f>
        <v>29.955230890000003</v>
      </c>
      <c r="Z401" s="6">
        <f>'Final (ha)'!Z401*2.471044</f>
        <v>3339.5472709768001</v>
      </c>
      <c r="AA401" s="6">
        <f>'Final (ha)'!AA401*2.471044</f>
        <v>0</v>
      </c>
      <c r="AB401" s="6">
        <f>'Final (ha)'!AB401*2.471044</f>
        <v>0</v>
      </c>
      <c r="AC401" s="6">
        <f>'Final (ha)'!AC401*2.471044</f>
        <v>562.92359155199995</v>
      </c>
      <c r="AD401" s="6">
        <f>'Final (ha)'!AD401*2.471044</f>
        <v>0</v>
      </c>
      <c r="AE401" s="6">
        <f>'Final (ha)'!AE401*2.471044</f>
        <v>0</v>
      </c>
      <c r="AF401" s="6">
        <f>'Final (ha)'!AF401*2.471044</f>
        <v>81.480451960400003</v>
      </c>
      <c r="AG401" s="6">
        <f>'Final (ha)'!AG401*2.471044</f>
        <v>22827.665089860002</v>
      </c>
      <c r="AH401" s="6">
        <f>'Final (ha)'!AH401*2.471044</f>
        <v>39.870542044400004</v>
      </c>
      <c r="AJ401" s="15">
        <f t="shared" si="18"/>
        <v>43490.825612634406</v>
      </c>
      <c r="AK401" s="15">
        <f t="shared" si="19"/>
        <v>20663.160522774404</v>
      </c>
      <c r="AL401" s="6" t="str">
        <f t="shared" si="20"/>
        <v>New Haven/MiddlesexRaster 4</v>
      </c>
    </row>
    <row r="402" spans="1:38" x14ac:dyDescent="0.25">
      <c r="A402" s="6">
        <f>'Final (ha)'!A402</f>
        <v>0</v>
      </c>
      <c r="B402" s="6" t="str">
        <f>'Final (ha)'!B402</f>
        <v>Raster 5</v>
      </c>
      <c r="C402" s="6" t="str">
        <f>'Final (ha)'!C402</f>
        <v>New Haven/Middlesex</v>
      </c>
      <c r="D402" s="6" t="str">
        <f>'Final (ha)'!D402</f>
        <v>CT Sound</v>
      </c>
      <c r="E402" s="6" t="str">
        <f>'Final (ha)'!E402</f>
        <v>New Haven</v>
      </c>
      <c r="F402" s="6" t="str">
        <f>'Final (ha)'!F402</f>
        <v>Fixed</v>
      </c>
      <c r="G402" s="6" t="str">
        <f>'Final (ha)'!G402</f>
        <v>NYS GCM Max</v>
      </c>
      <c r="H402" s="6" t="str">
        <f>'Final (ha)'!H402</f>
        <v>Protect None</v>
      </c>
      <c r="I402" s="6">
        <f>'Final (ha)'!K402</f>
        <v>16.467500000000001</v>
      </c>
      <c r="J402" s="6">
        <f>'Final (ha)'!J402*2.471044</f>
        <v>0.1235522</v>
      </c>
      <c r="K402" s="6">
        <f>'Final (ha)'!K402*2.471044</f>
        <v>40.691917070000002</v>
      </c>
      <c r="L402" s="6">
        <f>'Final (ha)'!L402*2.471044</f>
        <v>0</v>
      </c>
      <c r="M402" s="6">
        <f>'Final (ha)'!M402*2.471044</f>
        <v>0</v>
      </c>
      <c r="N402" s="6">
        <f>'Final (ha)'!N402*2.471044</f>
        <v>0</v>
      </c>
      <c r="O402" s="6">
        <f>'Final (ha)'!O402*2.471044</f>
        <v>0</v>
      </c>
      <c r="P402" s="6">
        <f>'Final (ha)'!P402*2.471044</f>
        <v>0</v>
      </c>
      <c r="Q402" s="6">
        <f>'Final (ha)'!Q402*2.471044</f>
        <v>0.32741333</v>
      </c>
      <c r="R402" s="6">
        <f>'Final (ha)'!R402*2.471044</f>
        <v>0</v>
      </c>
      <c r="S402" s="6">
        <f>'Final (ha)'!S402*2.471044</f>
        <v>12.725876600000001</v>
      </c>
      <c r="T402" s="6">
        <f>'Final (ha)'!T402*2.471044</f>
        <v>21.97375877</v>
      </c>
      <c r="U402" s="6">
        <f>'Final (ha)'!U402*2.471044</f>
        <v>0</v>
      </c>
      <c r="V402" s="6">
        <f>'Final (ha)'!V402*2.471044</f>
        <v>0</v>
      </c>
      <c r="W402" s="6">
        <f>'Final (ha)'!W402*2.471044</f>
        <v>16.284179959999999</v>
      </c>
      <c r="X402" s="6">
        <f>'Final (ha)'!X402*2.471044</f>
        <v>0</v>
      </c>
      <c r="Y402" s="6">
        <f>'Final (ha)'!Y402*2.471044</f>
        <v>0</v>
      </c>
      <c r="Z402" s="6">
        <f>'Final (ha)'!Z402*2.471044</f>
        <v>119580.08325654001</v>
      </c>
      <c r="AA402" s="6">
        <f>'Final (ha)'!AA402*2.471044</f>
        <v>0</v>
      </c>
      <c r="AB402" s="6">
        <f>'Final (ha)'!AB402*2.471044</f>
        <v>0</v>
      </c>
      <c r="AC402" s="6">
        <f>'Final (ha)'!AC402*2.471044</f>
        <v>6.9065679800000002</v>
      </c>
      <c r="AD402" s="6">
        <f>'Final (ha)'!AD402*2.471044</f>
        <v>0</v>
      </c>
      <c r="AE402" s="6">
        <f>'Final (ha)'!AE402*2.471044</f>
        <v>0</v>
      </c>
      <c r="AF402" s="6">
        <f>'Final (ha)'!AF402*2.471044</f>
        <v>0</v>
      </c>
      <c r="AG402" s="6">
        <f>'Final (ha)'!AG402*2.471044</f>
        <v>6.9127455900000001</v>
      </c>
      <c r="AH402" s="6">
        <f>'Final (ha)'!AH402*2.471044</f>
        <v>0</v>
      </c>
      <c r="AJ402" s="15">
        <f t="shared" si="18"/>
        <v>119686.02926804</v>
      </c>
      <c r="AK402" s="15">
        <f t="shared" si="19"/>
        <v>119679.11652245</v>
      </c>
      <c r="AL402" s="6" t="str">
        <f t="shared" si="20"/>
        <v>New Haven/MiddlesexRaster 5</v>
      </c>
    </row>
    <row r="403" spans="1:38" x14ac:dyDescent="0.25">
      <c r="A403" s="6">
        <f>'Final (ha)'!A403</f>
        <v>2010</v>
      </c>
      <c r="B403" s="6" t="str">
        <f>'Final (ha)'!B403</f>
        <v>Raster 5</v>
      </c>
      <c r="C403" s="6" t="str">
        <f>'Final (ha)'!C403</f>
        <v>New Haven/Middlesex</v>
      </c>
      <c r="D403" s="6" t="str">
        <f>'Final (ha)'!D403</f>
        <v>CT Sound</v>
      </c>
      <c r="E403" s="6" t="str">
        <f>'Final (ha)'!E403</f>
        <v>New Haven</v>
      </c>
      <c r="F403" s="6" t="str">
        <f>'Final (ha)'!F403</f>
        <v>Fixed</v>
      </c>
      <c r="G403" s="6" t="str">
        <f>'Final (ha)'!G403</f>
        <v>NYS GCM Max</v>
      </c>
      <c r="H403" s="6" t="str">
        <f>'Final (ha)'!H403</f>
        <v>Protect None</v>
      </c>
      <c r="I403" s="6">
        <f>'Final (ha)'!K403</f>
        <v>15.0725</v>
      </c>
      <c r="J403" s="6">
        <f>'Final (ha)'!J403*2.471044</f>
        <v>0.100077282</v>
      </c>
      <c r="K403" s="6">
        <f>'Final (ha)'!K403*2.471044</f>
        <v>37.244810690000001</v>
      </c>
      <c r="L403" s="6">
        <f>'Final (ha)'!L403*2.471044</f>
        <v>0</v>
      </c>
      <c r="M403" s="6">
        <f>'Final (ha)'!M403*2.471044</f>
        <v>0</v>
      </c>
      <c r="N403" s="6">
        <f>'Final (ha)'!N403*2.471044</f>
        <v>0</v>
      </c>
      <c r="O403" s="6">
        <f>'Final (ha)'!O403*2.471044</f>
        <v>0</v>
      </c>
      <c r="P403" s="6">
        <f>'Final (ha)'!P403*2.471044</f>
        <v>3.167878408</v>
      </c>
      <c r="Q403" s="6">
        <f>'Final (ha)'!Q403*2.471044</f>
        <v>6.0263821071999999</v>
      </c>
      <c r="R403" s="6">
        <f>'Final (ha)'!R403*2.471044</f>
        <v>0</v>
      </c>
      <c r="S403" s="6">
        <f>'Final (ha)'!S403*2.471044</f>
        <v>12.989042786000001</v>
      </c>
      <c r="T403" s="6">
        <f>'Final (ha)'!T403*2.471044</f>
        <v>21.044893330400001</v>
      </c>
      <c r="U403" s="6">
        <f>'Final (ha)'!U403*2.471044</f>
        <v>0</v>
      </c>
      <c r="V403" s="6">
        <f>'Final (ha)'!V403*2.471044</f>
        <v>0</v>
      </c>
      <c r="W403" s="6">
        <f>'Final (ha)'!W403*2.471044</f>
        <v>16.2004115684</v>
      </c>
      <c r="X403" s="6">
        <f>'Final (ha)'!X403*2.471044</f>
        <v>0</v>
      </c>
      <c r="Y403" s="6">
        <f>'Final (ha)'!Y403*2.471044</f>
        <v>0</v>
      </c>
      <c r="Z403" s="6">
        <f>'Final (ha)'!Z403*2.471044</f>
        <v>119581.11170505281</v>
      </c>
      <c r="AA403" s="6">
        <f>'Final (ha)'!AA403*2.471044</f>
        <v>0</v>
      </c>
      <c r="AB403" s="6">
        <f>'Final (ha)'!AB403*2.471044</f>
        <v>0</v>
      </c>
      <c r="AC403" s="6">
        <f>'Final (ha)'!AC403*2.471044</f>
        <v>1.2075992028</v>
      </c>
      <c r="AD403" s="6">
        <f>'Final (ha)'!AD403*2.471044</f>
        <v>0</v>
      </c>
      <c r="AE403" s="6">
        <f>'Final (ha)'!AE403*2.471044</f>
        <v>0</v>
      </c>
      <c r="AF403" s="6">
        <f>'Final (ha)'!AF403*2.471044</f>
        <v>0</v>
      </c>
      <c r="AG403" s="6">
        <f>'Final (ha)'!AG403*2.471044</f>
        <v>6.9127455900000001</v>
      </c>
      <c r="AH403" s="6">
        <f>'Final (ha)'!AH403*2.471044</f>
        <v>2.3474918000000001E-2</v>
      </c>
      <c r="AJ403" s="15">
        <f t="shared" si="18"/>
        <v>119686.0290209356</v>
      </c>
      <c r="AK403" s="15">
        <f t="shared" si="19"/>
        <v>119679.1162753456</v>
      </c>
      <c r="AL403" s="6" t="str">
        <f t="shared" si="20"/>
        <v>New Haven/MiddlesexRaster 5</v>
      </c>
    </row>
    <row r="404" spans="1:38" x14ac:dyDescent="0.25">
      <c r="A404" s="6">
        <f>'Final (ha)'!A404</f>
        <v>2025</v>
      </c>
      <c r="B404" s="6" t="str">
        <f>'Final (ha)'!B404</f>
        <v>Raster 5</v>
      </c>
      <c r="C404" s="6" t="str">
        <f>'Final (ha)'!C404</f>
        <v>New Haven/Middlesex</v>
      </c>
      <c r="D404" s="6" t="str">
        <f>'Final (ha)'!D404</f>
        <v>CT Sound</v>
      </c>
      <c r="E404" s="6" t="str">
        <f>'Final (ha)'!E404</f>
        <v>New Haven</v>
      </c>
      <c r="F404" s="6" t="str">
        <f>'Final (ha)'!F404</f>
        <v>Fixed</v>
      </c>
      <c r="G404" s="6" t="str">
        <f>'Final (ha)'!G404</f>
        <v>NYS GCM Max</v>
      </c>
      <c r="H404" s="6" t="str">
        <f>'Final (ha)'!H404</f>
        <v>Protect None</v>
      </c>
      <c r="I404" s="6">
        <f>'Final (ha)'!K404</f>
        <v>14.8652</v>
      </c>
      <c r="J404" s="6">
        <f>'Final (ha)'!J404*2.471044</f>
        <v>9.908886439999999E-2</v>
      </c>
      <c r="K404" s="6">
        <f>'Final (ha)'!K404*2.471044</f>
        <v>36.7325632688</v>
      </c>
      <c r="L404" s="6">
        <f>'Final (ha)'!L404*2.471044</f>
        <v>0</v>
      </c>
      <c r="M404" s="6">
        <f>'Final (ha)'!M404*2.471044</f>
        <v>0</v>
      </c>
      <c r="N404" s="6">
        <f>'Final (ha)'!N404*2.471044</f>
        <v>0</v>
      </c>
      <c r="O404" s="6">
        <f>'Final (ha)'!O404*2.471044</f>
        <v>0</v>
      </c>
      <c r="P404" s="6">
        <f>'Final (ha)'!P404*2.471044</f>
        <v>0.51768371800000001</v>
      </c>
      <c r="Q404" s="6">
        <f>'Final (ha)'!Q404*2.471044</f>
        <v>6.1662431976000001</v>
      </c>
      <c r="R404" s="6">
        <f>'Final (ha)'!R404*2.471044</f>
        <v>0</v>
      </c>
      <c r="S404" s="6">
        <f>'Final (ha)'!S404*2.471044</f>
        <v>12.751328353200002</v>
      </c>
      <c r="T404" s="6">
        <f>'Final (ha)'!T404*2.471044</f>
        <v>23.1279834224</v>
      </c>
      <c r="U404" s="6">
        <f>'Final (ha)'!U404*2.471044</f>
        <v>0</v>
      </c>
      <c r="V404" s="6">
        <f>'Final (ha)'!V404*2.471044</f>
        <v>0</v>
      </c>
      <c r="W404" s="6">
        <f>'Final (ha)'!W404*2.471044</f>
        <v>16.1119481932</v>
      </c>
      <c r="X404" s="6">
        <f>'Final (ha)'!X404*2.471044</f>
        <v>0</v>
      </c>
      <c r="Y404" s="6">
        <f>'Final (ha)'!Y404*2.471044</f>
        <v>0</v>
      </c>
      <c r="Z404" s="6">
        <f>'Final (ha)'!Z404*2.471044</f>
        <v>119582.45175221399</v>
      </c>
      <c r="AA404" s="6">
        <f>'Final (ha)'!AA404*2.471044</f>
        <v>0</v>
      </c>
      <c r="AB404" s="6">
        <f>'Final (ha)'!AB404*2.471044</f>
        <v>0</v>
      </c>
      <c r="AC404" s="6">
        <f>'Final (ha)'!AC404*2.471044</f>
        <v>1.1337149872000001</v>
      </c>
      <c r="AD404" s="6">
        <f>'Final (ha)'!AD404*2.471044</f>
        <v>0</v>
      </c>
      <c r="AE404" s="6">
        <f>'Final (ha)'!AE404*2.471044</f>
        <v>0</v>
      </c>
      <c r="AF404" s="6">
        <f>'Final (ha)'!AF404*2.471044</f>
        <v>0</v>
      </c>
      <c r="AG404" s="6">
        <f>'Final (ha)'!AG404*2.471044</f>
        <v>6.9127455900000001</v>
      </c>
      <c r="AH404" s="6">
        <f>'Final (ha)'!AH404*2.471044</f>
        <v>2.4463335600000004E-2</v>
      </c>
      <c r="AJ404" s="15">
        <f t="shared" si="18"/>
        <v>119686.0295151444</v>
      </c>
      <c r="AK404" s="15">
        <f t="shared" si="19"/>
        <v>119679.1167695544</v>
      </c>
      <c r="AL404" s="6" t="str">
        <f t="shared" si="20"/>
        <v>New Haven/MiddlesexRaster 5</v>
      </c>
    </row>
    <row r="405" spans="1:38" x14ac:dyDescent="0.25">
      <c r="A405" s="6">
        <f>'Final (ha)'!A405</f>
        <v>2040</v>
      </c>
      <c r="B405" s="6" t="str">
        <f>'Final (ha)'!B405</f>
        <v>Raster 5</v>
      </c>
      <c r="C405" s="6" t="str">
        <f>'Final (ha)'!C405</f>
        <v>New Haven/Middlesex</v>
      </c>
      <c r="D405" s="6" t="str">
        <f>'Final (ha)'!D405</f>
        <v>CT Sound</v>
      </c>
      <c r="E405" s="6" t="str">
        <f>'Final (ha)'!E405</f>
        <v>New Haven</v>
      </c>
      <c r="F405" s="6" t="str">
        <f>'Final (ha)'!F405</f>
        <v>Fixed</v>
      </c>
      <c r="G405" s="6" t="str">
        <f>'Final (ha)'!G405</f>
        <v>NYS GCM Max</v>
      </c>
      <c r="H405" s="6" t="str">
        <f>'Final (ha)'!H405</f>
        <v>Protect None</v>
      </c>
      <c r="I405" s="6">
        <f>'Final (ha)'!K405</f>
        <v>14.695</v>
      </c>
      <c r="J405" s="6">
        <f>'Final (ha)'!J405*2.471044</f>
        <v>9.8841760000000001E-2</v>
      </c>
      <c r="K405" s="6">
        <f>'Final (ha)'!K405*2.471044</f>
        <v>36.311991580000004</v>
      </c>
      <c r="L405" s="6">
        <f>'Final (ha)'!L405*2.471044</f>
        <v>0</v>
      </c>
      <c r="M405" s="6">
        <f>'Final (ha)'!M405*2.471044</f>
        <v>0</v>
      </c>
      <c r="N405" s="6">
        <f>'Final (ha)'!N405*2.471044</f>
        <v>0</v>
      </c>
      <c r="O405" s="6">
        <f>'Final (ha)'!O405*2.471044</f>
        <v>0</v>
      </c>
      <c r="P405" s="6">
        <f>'Final (ha)'!P405*2.471044</f>
        <v>0.4116759304</v>
      </c>
      <c r="Q405" s="6">
        <f>'Final (ha)'!Q405*2.471044</f>
        <v>6.2890540844</v>
      </c>
      <c r="R405" s="6">
        <f>'Final (ha)'!R405*2.471044</f>
        <v>0</v>
      </c>
      <c r="S405" s="6">
        <f>'Final (ha)'!S405*2.471044</f>
        <v>12.466911188800001</v>
      </c>
      <c r="T405" s="6">
        <f>'Final (ha)'!T405*2.471044</f>
        <v>21.931503917600001</v>
      </c>
      <c r="U405" s="6">
        <f>'Final (ha)'!U405*2.471044</f>
        <v>0</v>
      </c>
      <c r="V405" s="6">
        <f>'Final (ha)'!V405*2.471044</f>
        <v>0</v>
      </c>
      <c r="W405" s="6">
        <f>'Final (ha)'!W405*2.471044</f>
        <v>15.1445344672</v>
      </c>
      <c r="X405" s="6">
        <f>'Final (ha)'!X405*2.471044</f>
        <v>0</v>
      </c>
      <c r="Y405" s="6">
        <f>'Final (ha)'!Y405*2.471044</f>
        <v>0</v>
      </c>
      <c r="Z405" s="6">
        <f>'Final (ha)'!Z405*2.471044</f>
        <v>119585.38809379919</v>
      </c>
      <c r="AA405" s="6">
        <f>'Final (ha)'!AA405*2.471044</f>
        <v>0</v>
      </c>
      <c r="AB405" s="6">
        <f>'Final (ha)'!AB405*2.471044</f>
        <v>0</v>
      </c>
      <c r="AC405" s="6">
        <f>'Final (ha)'!AC405*2.471044</f>
        <v>1.0494523868000001</v>
      </c>
      <c r="AD405" s="6">
        <f>'Final (ha)'!AD405*2.471044</f>
        <v>0</v>
      </c>
      <c r="AE405" s="6">
        <f>'Final (ha)'!AE405*2.471044</f>
        <v>0</v>
      </c>
      <c r="AF405" s="6">
        <f>'Final (ha)'!AF405*2.471044</f>
        <v>0</v>
      </c>
      <c r="AG405" s="6">
        <f>'Final (ha)'!AG405*2.471044</f>
        <v>6.9127455900000001</v>
      </c>
      <c r="AH405" s="6">
        <f>'Final (ha)'!AH405*2.471044</f>
        <v>2.471044E-2</v>
      </c>
      <c r="AJ405" s="15">
        <f t="shared" si="18"/>
        <v>119686.0295151444</v>
      </c>
      <c r="AK405" s="15">
        <f t="shared" si="19"/>
        <v>119679.1167695544</v>
      </c>
      <c r="AL405" s="6" t="str">
        <f t="shared" si="20"/>
        <v>New Haven/MiddlesexRaster 5</v>
      </c>
    </row>
    <row r="406" spans="1:38" x14ac:dyDescent="0.25">
      <c r="A406" s="6">
        <f>'Final (ha)'!A406</f>
        <v>2055</v>
      </c>
      <c r="B406" s="6" t="str">
        <f>'Final (ha)'!B406</f>
        <v>Raster 5</v>
      </c>
      <c r="C406" s="6" t="str">
        <f>'Final (ha)'!C406</f>
        <v>New Haven/Middlesex</v>
      </c>
      <c r="D406" s="6" t="str">
        <f>'Final (ha)'!D406</f>
        <v>CT Sound</v>
      </c>
      <c r="E406" s="6" t="str">
        <f>'Final (ha)'!E406</f>
        <v>New Haven</v>
      </c>
      <c r="F406" s="6" t="str">
        <f>'Final (ha)'!F406</f>
        <v>Fixed</v>
      </c>
      <c r="G406" s="6" t="str">
        <f>'Final (ha)'!G406</f>
        <v>NYS GCM Max</v>
      </c>
      <c r="H406" s="6" t="str">
        <f>'Final (ha)'!H406</f>
        <v>Protect None</v>
      </c>
      <c r="I406" s="6">
        <f>'Final (ha)'!K406</f>
        <v>14.536799999999999</v>
      </c>
      <c r="J406" s="6">
        <f>'Final (ha)'!J406*2.471044</f>
        <v>9.1922836799999991E-2</v>
      </c>
      <c r="K406" s="6">
        <f>'Final (ha)'!K406*2.471044</f>
        <v>35.921072419200001</v>
      </c>
      <c r="L406" s="6">
        <f>'Final (ha)'!L406*2.471044</f>
        <v>0</v>
      </c>
      <c r="M406" s="6">
        <f>'Final (ha)'!M406*2.471044</f>
        <v>0</v>
      </c>
      <c r="N406" s="6">
        <f>'Final (ha)'!N406*2.471044</f>
        <v>0</v>
      </c>
      <c r="O406" s="6">
        <f>'Final (ha)'!O406*2.471044</f>
        <v>0</v>
      </c>
      <c r="P406" s="6">
        <f>'Final (ha)'!P406*2.471044</f>
        <v>0.37609289680000002</v>
      </c>
      <c r="Q406" s="6">
        <f>'Final (ha)'!Q406*2.471044</f>
        <v>6.7701663511999994</v>
      </c>
      <c r="R406" s="6">
        <f>'Final (ha)'!R406*2.471044</f>
        <v>0</v>
      </c>
      <c r="S406" s="6">
        <f>'Final (ha)'!S406*2.471044</f>
        <v>12.1399920676</v>
      </c>
      <c r="T406" s="6">
        <f>'Final (ha)'!T406*2.471044</f>
        <v>20.6230861196</v>
      </c>
      <c r="U406" s="6">
        <f>'Final (ha)'!U406*2.471044</f>
        <v>0</v>
      </c>
      <c r="V406" s="6">
        <f>'Final (ha)'!V406*2.471044</f>
        <v>0</v>
      </c>
      <c r="W406" s="6">
        <f>'Final (ha)'!W406*2.471044</f>
        <v>14.9997312888</v>
      </c>
      <c r="X406" s="6">
        <f>'Final (ha)'!X406*2.471044</f>
        <v>0</v>
      </c>
      <c r="Y406" s="6">
        <f>'Final (ha)'!Y406*2.471044</f>
        <v>0</v>
      </c>
      <c r="Z406" s="6">
        <f>'Final (ha)'!Z406*2.471044</f>
        <v>119587.19689800721</v>
      </c>
      <c r="AA406" s="6">
        <f>'Final (ha)'!AA406*2.471044</f>
        <v>0</v>
      </c>
      <c r="AB406" s="6">
        <f>'Final (ha)'!AB406*2.471044</f>
        <v>0</v>
      </c>
      <c r="AC406" s="6">
        <f>'Final (ha)'!AC406*2.471044</f>
        <v>0.9661782040000001</v>
      </c>
      <c r="AD406" s="6">
        <f>'Final (ha)'!AD406*2.471044</f>
        <v>0</v>
      </c>
      <c r="AE406" s="6">
        <f>'Final (ha)'!AE406*2.471044</f>
        <v>0</v>
      </c>
      <c r="AF406" s="6">
        <f>'Final (ha)'!AF406*2.471044</f>
        <v>0</v>
      </c>
      <c r="AG406" s="6">
        <f>'Final (ha)'!AG406*2.471044</f>
        <v>6.9127455900000001</v>
      </c>
      <c r="AH406" s="6">
        <f>'Final (ha)'!AH406*2.471044</f>
        <v>3.1629363200000003E-2</v>
      </c>
      <c r="AJ406" s="15">
        <f t="shared" si="18"/>
        <v>119686.02951514443</v>
      </c>
      <c r="AK406" s="15">
        <f t="shared" si="19"/>
        <v>119679.11676955443</v>
      </c>
      <c r="AL406" s="6" t="str">
        <f t="shared" si="20"/>
        <v>New Haven/MiddlesexRaster 5</v>
      </c>
    </row>
    <row r="407" spans="1:38" x14ac:dyDescent="0.25">
      <c r="A407" s="6">
        <f>'Final (ha)'!A407</f>
        <v>2070</v>
      </c>
      <c r="B407" s="6" t="str">
        <f>'Final (ha)'!B407</f>
        <v>Raster 5</v>
      </c>
      <c r="C407" s="6" t="str">
        <f>'Final (ha)'!C407</f>
        <v>New Haven/Middlesex</v>
      </c>
      <c r="D407" s="6" t="str">
        <f>'Final (ha)'!D407</f>
        <v>CT Sound</v>
      </c>
      <c r="E407" s="6" t="str">
        <f>'Final (ha)'!E407</f>
        <v>New Haven</v>
      </c>
      <c r="F407" s="6" t="str">
        <f>'Final (ha)'!F407</f>
        <v>Fixed</v>
      </c>
      <c r="G407" s="6" t="str">
        <f>'Final (ha)'!G407</f>
        <v>NYS GCM Max</v>
      </c>
      <c r="H407" s="6" t="str">
        <f>'Final (ha)'!H407</f>
        <v>Protect None</v>
      </c>
      <c r="I407" s="6">
        <f>'Final (ha)'!K407</f>
        <v>14.2822</v>
      </c>
      <c r="J407" s="6">
        <f>'Final (ha)'!J407*2.471044</f>
        <v>8.8957583999999992E-2</v>
      </c>
      <c r="K407" s="6">
        <f>'Final (ha)'!K407*2.471044</f>
        <v>35.291944616800002</v>
      </c>
      <c r="L407" s="6">
        <f>'Final (ha)'!L407*2.471044</f>
        <v>0</v>
      </c>
      <c r="M407" s="6">
        <f>'Final (ha)'!M407*2.471044</f>
        <v>0</v>
      </c>
      <c r="N407" s="6">
        <f>'Final (ha)'!N407*2.471044</f>
        <v>0</v>
      </c>
      <c r="O407" s="6">
        <f>'Final (ha)'!O407*2.471044</f>
        <v>0</v>
      </c>
      <c r="P407" s="6">
        <f>'Final (ha)'!P407*2.471044</f>
        <v>0.62542123640000002</v>
      </c>
      <c r="Q407" s="6">
        <f>'Final (ha)'!Q407*2.471044</f>
        <v>7.3002052892</v>
      </c>
      <c r="R407" s="6">
        <f>'Final (ha)'!R407*2.471044</f>
        <v>0</v>
      </c>
      <c r="S407" s="6">
        <f>'Final (ha)'!S407*2.471044</f>
        <v>11.468115204</v>
      </c>
      <c r="T407" s="6">
        <f>'Final (ha)'!T407*2.471044</f>
        <v>19.055455806000001</v>
      </c>
      <c r="U407" s="6">
        <f>'Final (ha)'!U407*2.471044</f>
        <v>0</v>
      </c>
      <c r="V407" s="6">
        <f>'Final (ha)'!V407*2.471044</f>
        <v>0</v>
      </c>
      <c r="W407" s="6">
        <f>'Final (ha)'!W407*2.471044</f>
        <v>14.9283181172</v>
      </c>
      <c r="X407" s="6">
        <f>'Final (ha)'!X407*2.471044</f>
        <v>0</v>
      </c>
      <c r="Y407" s="6">
        <f>'Final (ha)'!Y407*2.471044</f>
        <v>0</v>
      </c>
      <c r="Z407" s="6">
        <f>'Final (ha)'!Z407*2.471044</f>
        <v>119589.5258569772</v>
      </c>
      <c r="AA407" s="6">
        <f>'Final (ha)'!AA407*2.471044</f>
        <v>0</v>
      </c>
      <c r="AB407" s="6">
        <f>'Final (ha)'!AB407*2.471044</f>
        <v>0</v>
      </c>
      <c r="AC407" s="6">
        <f>'Final (ha)'!AC407*2.471044</f>
        <v>0.79765300319999999</v>
      </c>
      <c r="AD407" s="6">
        <f>'Final (ha)'!AD407*2.471044</f>
        <v>0</v>
      </c>
      <c r="AE407" s="6">
        <f>'Final (ha)'!AE407*2.471044</f>
        <v>0</v>
      </c>
      <c r="AF407" s="6">
        <f>'Final (ha)'!AF407*2.471044</f>
        <v>0</v>
      </c>
      <c r="AG407" s="6">
        <f>'Final (ha)'!AG407*2.471044</f>
        <v>6.9127455900000001</v>
      </c>
      <c r="AH407" s="6">
        <f>'Final (ha)'!AH407*2.471044</f>
        <v>3.4594616000000002E-2</v>
      </c>
      <c r="AJ407" s="15">
        <f t="shared" si="18"/>
        <v>119686.02926804</v>
      </c>
      <c r="AK407" s="15">
        <f t="shared" si="19"/>
        <v>119679.11652245</v>
      </c>
      <c r="AL407" s="6" t="str">
        <f t="shared" si="20"/>
        <v>New Haven/MiddlesexRaster 5</v>
      </c>
    </row>
    <row r="408" spans="1:38" x14ac:dyDescent="0.25">
      <c r="A408" s="6">
        <f>'Final (ha)'!A408</f>
        <v>2085</v>
      </c>
      <c r="B408" s="6" t="str">
        <f>'Final (ha)'!B408</f>
        <v>Raster 5</v>
      </c>
      <c r="C408" s="6" t="str">
        <f>'Final (ha)'!C408</f>
        <v>New Haven/Middlesex</v>
      </c>
      <c r="D408" s="6" t="str">
        <f>'Final (ha)'!D408</f>
        <v>CT Sound</v>
      </c>
      <c r="E408" s="6" t="str">
        <f>'Final (ha)'!E408</f>
        <v>New Haven</v>
      </c>
      <c r="F408" s="6" t="str">
        <f>'Final (ha)'!F408</f>
        <v>Fixed</v>
      </c>
      <c r="G408" s="6" t="str">
        <f>'Final (ha)'!G408</f>
        <v>NYS GCM Max</v>
      </c>
      <c r="H408" s="6" t="str">
        <f>'Final (ha)'!H408</f>
        <v>Protect None</v>
      </c>
      <c r="I408" s="6">
        <f>'Final (ha)'!K408</f>
        <v>14.0525</v>
      </c>
      <c r="J408" s="6">
        <f>'Final (ha)'!J408*2.471044</f>
        <v>7.6355259600000003E-2</v>
      </c>
      <c r="K408" s="6">
        <f>'Final (ha)'!K408*2.471044</f>
        <v>34.724345810000003</v>
      </c>
      <c r="L408" s="6">
        <f>'Final (ha)'!L408*2.471044</f>
        <v>0</v>
      </c>
      <c r="M408" s="6">
        <f>'Final (ha)'!M408*2.471044</f>
        <v>0</v>
      </c>
      <c r="N408" s="6">
        <f>'Final (ha)'!N408*2.471044</f>
        <v>0</v>
      </c>
      <c r="O408" s="6">
        <f>'Final (ha)'!O408*2.471044</f>
        <v>0</v>
      </c>
      <c r="P408" s="6">
        <f>'Final (ha)'!P408*2.471044</f>
        <v>0.56216251000000006</v>
      </c>
      <c r="Q408" s="6">
        <f>'Final (ha)'!Q408*2.471044</f>
        <v>8.0780899403999999</v>
      </c>
      <c r="R408" s="6">
        <f>'Final (ha)'!R408*2.471044</f>
        <v>0</v>
      </c>
      <c r="S408" s="6">
        <f>'Final (ha)'!S408*2.471044</f>
        <v>10.912377408400001</v>
      </c>
      <c r="T408" s="6">
        <f>'Final (ha)'!T408*2.471044</f>
        <v>17.468057140399999</v>
      </c>
      <c r="U408" s="6">
        <f>'Final (ha)'!U408*2.471044</f>
        <v>0</v>
      </c>
      <c r="V408" s="6">
        <f>'Final (ha)'!V408*2.471044</f>
        <v>0</v>
      </c>
      <c r="W408" s="6">
        <f>'Final (ha)'!W408*2.471044</f>
        <v>14.8630825556</v>
      </c>
      <c r="X408" s="6">
        <f>'Final (ha)'!X408*2.471044</f>
        <v>0</v>
      </c>
      <c r="Y408" s="6">
        <f>'Final (ha)'!Y408*2.471044</f>
        <v>0</v>
      </c>
      <c r="Z408" s="6">
        <f>'Final (ha)'!Z408*2.471044</f>
        <v>119591.7547386652</v>
      </c>
      <c r="AA408" s="6">
        <f>'Final (ha)'!AA408*2.471044</f>
        <v>0</v>
      </c>
      <c r="AB408" s="6">
        <f>'Final (ha)'!AB408*2.471044</f>
        <v>0</v>
      </c>
      <c r="AC408" s="6">
        <f>'Final (ha)'!AC408*2.471044</f>
        <v>0.62986911560000003</v>
      </c>
      <c r="AD408" s="6">
        <f>'Final (ha)'!AD408*2.471044</f>
        <v>0</v>
      </c>
      <c r="AE408" s="6">
        <f>'Final (ha)'!AE408*2.471044</f>
        <v>0</v>
      </c>
      <c r="AF408" s="6">
        <f>'Final (ha)'!AF408*2.471044</f>
        <v>0</v>
      </c>
      <c r="AG408" s="6">
        <f>'Final (ha)'!AG408*2.471044</f>
        <v>6.9127455900000001</v>
      </c>
      <c r="AH408" s="6">
        <f>'Final (ha)'!AH408*2.471044</f>
        <v>4.7196940399999998E-2</v>
      </c>
      <c r="AJ408" s="15">
        <f t="shared" si="18"/>
        <v>119686.0290209356</v>
      </c>
      <c r="AK408" s="15">
        <f t="shared" si="19"/>
        <v>119679.1162753456</v>
      </c>
      <c r="AL408" s="6" t="str">
        <f t="shared" si="20"/>
        <v>New Haven/MiddlesexRaster 5</v>
      </c>
    </row>
    <row r="409" spans="1:38" x14ac:dyDescent="0.25">
      <c r="A409" s="6">
        <f>'Final (ha)'!A409</f>
        <v>2100</v>
      </c>
      <c r="B409" s="6" t="str">
        <f>'Final (ha)'!B409</f>
        <v>Raster 5</v>
      </c>
      <c r="C409" s="6" t="str">
        <f>'Final (ha)'!C409</f>
        <v>New Haven/Middlesex</v>
      </c>
      <c r="D409" s="6" t="str">
        <f>'Final (ha)'!D409</f>
        <v>CT Sound</v>
      </c>
      <c r="E409" s="6" t="str">
        <f>'Final (ha)'!E409</f>
        <v>New Haven</v>
      </c>
      <c r="F409" s="6" t="str">
        <f>'Final (ha)'!F409</f>
        <v>Fixed</v>
      </c>
      <c r="G409" s="6" t="str">
        <f>'Final (ha)'!G409</f>
        <v>NYS GCM Max</v>
      </c>
      <c r="H409" s="6" t="str">
        <f>'Final (ha)'!H409</f>
        <v>Protect None</v>
      </c>
      <c r="I409" s="6">
        <f>'Final (ha)'!K409</f>
        <v>13.822100000000001</v>
      </c>
      <c r="J409" s="6">
        <f>'Final (ha)'!J409*2.471044</f>
        <v>6.7953710000000001E-2</v>
      </c>
      <c r="K409" s="6">
        <f>'Final (ha)'!K409*2.471044</f>
        <v>34.155017272400002</v>
      </c>
      <c r="L409" s="6">
        <f>'Final (ha)'!L409*2.471044</f>
        <v>0</v>
      </c>
      <c r="M409" s="6">
        <f>'Final (ha)'!M409*2.471044</f>
        <v>0</v>
      </c>
      <c r="N409" s="6">
        <f>'Final (ha)'!N409*2.471044</f>
        <v>0</v>
      </c>
      <c r="O409" s="6">
        <f>'Final (ha)'!O409*2.471044</f>
        <v>0</v>
      </c>
      <c r="P409" s="6">
        <f>'Final (ha)'!P409*2.471044</f>
        <v>0.56463355400000004</v>
      </c>
      <c r="Q409" s="6">
        <f>'Final (ha)'!Q409*2.471044</f>
        <v>8.7776424968000004</v>
      </c>
      <c r="R409" s="6">
        <f>'Final (ha)'!R409*2.471044</f>
        <v>0</v>
      </c>
      <c r="S409" s="6">
        <f>'Final (ha)'!S409*2.471044</f>
        <v>10.511079862800001</v>
      </c>
      <c r="T409" s="6">
        <f>'Final (ha)'!T409*2.471044</f>
        <v>16.144318869599999</v>
      </c>
      <c r="U409" s="6">
        <f>'Final (ha)'!U409*2.471044</f>
        <v>0</v>
      </c>
      <c r="V409" s="6">
        <f>'Final (ha)'!V409*2.471044</f>
        <v>0</v>
      </c>
      <c r="W409" s="6">
        <f>'Final (ha)'!W409*2.471044</f>
        <v>14.774372076000001</v>
      </c>
      <c r="X409" s="6">
        <f>'Final (ha)'!X409*2.471044</f>
        <v>0</v>
      </c>
      <c r="Y409" s="6">
        <f>'Final (ha)'!Y409*2.471044</f>
        <v>0</v>
      </c>
      <c r="Z409" s="6">
        <f>'Final (ha)'!Z409*2.471044</f>
        <v>119593.5919598792</v>
      </c>
      <c r="AA409" s="6">
        <f>'Final (ha)'!AA409*2.471044</f>
        <v>0</v>
      </c>
      <c r="AB409" s="6">
        <f>'Final (ha)'!AB409*2.471044</f>
        <v>0</v>
      </c>
      <c r="AC409" s="6">
        <f>'Final (ha)'!AC409*2.471044</f>
        <v>0.47369913480000003</v>
      </c>
      <c r="AD409" s="6">
        <f>'Final (ha)'!AD409*2.471044</f>
        <v>0</v>
      </c>
      <c r="AE409" s="6">
        <f>'Final (ha)'!AE409*2.471044</f>
        <v>0</v>
      </c>
      <c r="AF409" s="6">
        <f>'Final (ha)'!AF409*2.471044</f>
        <v>0</v>
      </c>
      <c r="AG409" s="6">
        <f>'Final (ha)'!AG409*2.471044</f>
        <v>6.9127455900000001</v>
      </c>
      <c r="AH409" s="6">
        <f>'Final (ha)'!AH409*2.471044</f>
        <v>5.559849E-2</v>
      </c>
      <c r="AJ409" s="15">
        <f t="shared" si="18"/>
        <v>119686.0290209356</v>
      </c>
      <c r="AK409" s="15">
        <f t="shared" si="19"/>
        <v>119679.1162753456</v>
      </c>
      <c r="AL409" s="6" t="str">
        <f t="shared" si="20"/>
        <v>New Haven/MiddlesexRaster 5</v>
      </c>
    </row>
    <row r="410" spans="1:38" x14ac:dyDescent="0.25">
      <c r="A410" s="6">
        <f>'Final (ha)'!A410</f>
        <v>0</v>
      </c>
      <c r="B410" s="6" t="str">
        <f>'Final (ha)'!B410</f>
        <v>Raster 6</v>
      </c>
      <c r="C410" s="6" t="str">
        <f>'Final (ha)'!C410</f>
        <v>New Haven/Middlesex</v>
      </c>
      <c r="D410" s="6" t="str">
        <f>'Final (ha)'!D410</f>
        <v>CT Sound</v>
      </c>
      <c r="E410" s="6" t="str">
        <f>'Final (ha)'!E410</f>
        <v>Middlesex</v>
      </c>
      <c r="F410" s="6" t="str">
        <f>'Final (ha)'!F410</f>
        <v>Fixed</v>
      </c>
      <c r="G410" s="6" t="str">
        <f>'Final (ha)'!G410</f>
        <v>NYS GCM Max</v>
      </c>
      <c r="H410" s="6" t="str">
        <f>'Final (ha)'!H410</f>
        <v>Protect None</v>
      </c>
      <c r="I410" s="6">
        <f>'Final (ha)'!K410</f>
        <v>4.2125000000000004</v>
      </c>
      <c r="J410" s="6">
        <f>'Final (ha)'!J410*2.471044</f>
        <v>0.3088805</v>
      </c>
      <c r="K410" s="6">
        <f>'Final (ha)'!K410*2.471044</f>
        <v>10.409272850000001</v>
      </c>
      <c r="L410" s="6">
        <f>'Final (ha)'!L410*2.471044</f>
        <v>0</v>
      </c>
      <c r="M410" s="6">
        <f>'Final (ha)'!M410*2.471044</f>
        <v>0</v>
      </c>
      <c r="N410" s="6">
        <f>'Final (ha)'!N410*2.471044</f>
        <v>0</v>
      </c>
      <c r="O410" s="6">
        <f>'Final (ha)'!O410*2.471044</f>
        <v>0</v>
      </c>
      <c r="P410" s="6">
        <f>'Final (ha)'!P410*2.471044</f>
        <v>0</v>
      </c>
      <c r="Q410" s="6">
        <f>'Final (ha)'!Q410*2.471044</f>
        <v>0</v>
      </c>
      <c r="R410" s="6">
        <f>'Final (ha)'!R410*2.471044</f>
        <v>0</v>
      </c>
      <c r="S410" s="6">
        <f>'Final (ha)'!S410*2.471044</f>
        <v>6.8695023199999996</v>
      </c>
      <c r="T410" s="6">
        <f>'Final (ha)'!T410*2.471044</f>
        <v>1.8409277799999999</v>
      </c>
      <c r="U410" s="6">
        <f>'Final (ha)'!U410*2.471044</f>
        <v>0</v>
      </c>
      <c r="V410" s="6">
        <f>'Final (ha)'!V410*2.471044</f>
        <v>0</v>
      </c>
      <c r="W410" s="6">
        <f>'Final (ha)'!W410*2.471044</f>
        <v>0</v>
      </c>
      <c r="X410" s="6">
        <f>'Final (ha)'!X410*2.471044</f>
        <v>0</v>
      </c>
      <c r="Y410" s="6">
        <f>'Final (ha)'!Y410*2.471044</f>
        <v>0</v>
      </c>
      <c r="Z410" s="6">
        <f>'Final (ha)'!Z410*2.471044</f>
        <v>29298.61890071</v>
      </c>
      <c r="AA410" s="6">
        <f>'Final (ha)'!AA410*2.471044</f>
        <v>0</v>
      </c>
      <c r="AB410" s="6">
        <f>'Final (ha)'!AB410*2.471044</f>
        <v>0</v>
      </c>
      <c r="AC410" s="6">
        <f>'Final (ha)'!AC410*2.471044</f>
        <v>0.19150591</v>
      </c>
      <c r="AD410" s="6">
        <f>'Final (ha)'!AD410*2.471044</f>
        <v>0</v>
      </c>
      <c r="AE410" s="6">
        <f>'Final (ha)'!AE410*2.471044</f>
        <v>0</v>
      </c>
      <c r="AF410" s="6">
        <f>'Final (ha)'!AF410*2.471044</f>
        <v>0</v>
      </c>
      <c r="AG410" s="6">
        <f>'Final (ha)'!AG410*2.471044</f>
        <v>2.1498082799999998</v>
      </c>
      <c r="AH410" s="6">
        <f>'Final (ha)'!AH410*2.471044</f>
        <v>0</v>
      </c>
      <c r="AJ410" s="15">
        <f t="shared" si="18"/>
        <v>29320.388798349999</v>
      </c>
      <c r="AK410" s="15">
        <f t="shared" si="19"/>
        <v>29318.23899007</v>
      </c>
      <c r="AL410" s="6" t="str">
        <f t="shared" si="20"/>
        <v>New Haven/MiddlesexRaster 6</v>
      </c>
    </row>
    <row r="411" spans="1:38" x14ac:dyDescent="0.25">
      <c r="A411" s="6">
        <f>'Final (ha)'!A411</f>
        <v>2010</v>
      </c>
      <c r="B411" s="6" t="str">
        <f>'Final (ha)'!B411</f>
        <v>Raster 6</v>
      </c>
      <c r="C411" s="6" t="str">
        <f>'Final (ha)'!C411</f>
        <v>New Haven/Middlesex</v>
      </c>
      <c r="D411" s="6" t="str">
        <f>'Final (ha)'!D411</f>
        <v>CT Sound</v>
      </c>
      <c r="E411" s="6" t="str">
        <f>'Final (ha)'!E411</f>
        <v>Middlesex</v>
      </c>
      <c r="F411" s="6" t="str">
        <f>'Final (ha)'!F411</f>
        <v>Fixed</v>
      </c>
      <c r="G411" s="6" t="str">
        <f>'Final (ha)'!G411</f>
        <v>NYS GCM Max</v>
      </c>
      <c r="H411" s="6" t="str">
        <f>'Final (ha)'!H411</f>
        <v>Protect None</v>
      </c>
      <c r="I411" s="6">
        <f>'Final (ha)'!K411</f>
        <v>3.5293999999999999</v>
      </c>
      <c r="J411" s="6">
        <f>'Final (ha)'!J411*2.471044</f>
        <v>0.3088805</v>
      </c>
      <c r="K411" s="6">
        <f>'Final (ha)'!K411*2.471044</f>
        <v>8.7213026936000002</v>
      </c>
      <c r="L411" s="6">
        <f>'Final (ha)'!L411*2.471044</f>
        <v>0</v>
      </c>
      <c r="M411" s="6">
        <f>'Final (ha)'!M411*2.471044</f>
        <v>0</v>
      </c>
      <c r="N411" s="6">
        <f>'Final (ha)'!N411*2.471044</f>
        <v>0</v>
      </c>
      <c r="O411" s="6">
        <f>'Final (ha)'!O411*2.471044</f>
        <v>0</v>
      </c>
      <c r="P411" s="6">
        <f>'Final (ha)'!P411*2.471044</f>
        <v>1.4532209763999999</v>
      </c>
      <c r="Q411" s="6">
        <f>'Final (ha)'!Q411*2.471044</f>
        <v>2.9899632400000001E-2</v>
      </c>
      <c r="R411" s="6">
        <f>'Final (ha)'!R411*2.471044</f>
        <v>0</v>
      </c>
      <c r="S411" s="6">
        <f>'Final (ha)'!S411*2.471044</f>
        <v>7.1035101867999995</v>
      </c>
      <c r="T411" s="6">
        <f>'Final (ha)'!T411*2.471044</f>
        <v>1.8409277799999999</v>
      </c>
      <c r="U411" s="6">
        <f>'Final (ha)'!U411*2.471044</f>
        <v>0</v>
      </c>
      <c r="V411" s="6">
        <f>'Final (ha)'!V411*2.471044</f>
        <v>0</v>
      </c>
      <c r="W411" s="6">
        <f>'Final (ha)'!W411*2.471044</f>
        <v>0</v>
      </c>
      <c r="X411" s="6">
        <f>'Final (ha)'!X411*2.471044</f>
        <v>0</v>
      </c>
      <c r="Y411" s="6">
        <f>'Final (ha)'!Y411*2.471044</f>
        <v>0</v>
      </c>
      <c r="Z411" s="6">
        <f>'Final (ha)'!Z411*2.471044</f>
        <v>29298.619642023201</v>
      </c>
      <c r="AA411" s="6">
        <f>'Final (ha)'!AA411*2.471044</f>
        <v>0</v>
      </c>
      <c r="AB411" s="6">
        <f>'Final (ha)'!AB411*2.471044</f>
        <v>0</v>
      </c>
      <c r="AC411" s="6">
        <f>'Final (ha)'!AC411*2.471044</f>
        <v>0.16160627760000001</v>
      </c>
      <c r="AD411" s="6">
        <f>'Final (ha)'!AD411*2.471044</f>
        <v>0</v>
      </c>
      <c r="AE411" s="6">
        <f>'Final (ha)'!AE411*2.471044</f>
        <v>0</v>
      </c>
      <c r="AF411" s="6">
        <f>'Final (ha)'!AF411*2.471044</f>
        <v>0</v>
      </c>
      <c r="AG411" s="6">
        <f>'Final (ha)'!AG411*2.471044</f>
        <v>2.1498082799999998</v>
      </c>
      <c r="AH411" s="6">
        <f>'Final (ha)'!AH411*2.471044</f>
        <v>0</v>
      </c>
      <c r="AJ411" s="15">
        <f t="shared" si="18"/>
        <v>29320.388798350003</v>
      </c>
      <c r="AK411" s="15">
        <f t="shared" si="19"/>
        <v>29318.238990070004</v>
      </c>
      <c r="AL411" s="6" t="str">
        <f t="shared" si="20"/>
        <v>New Haven/MiddlesexRaster 6</v>
      </c>
    </row>
    <row r="412" spans="1:38" x14ac:dyDescent="0.25">
      <c r="A412" s="6">
        <f>'Final (ha)'!A412</f>
        <v>2025</v>
      </c>
      <c r="B412" s="6" t="str">
        <f>'Final (ha)'!B412</f>
        <v>Raster 6</v>
      </c>
      <c r="C412" s="6" t="str">
        <f>'Final (ha)'!C412</f>
        <v>New Haven/Middlesex</v>
      </c>
      <c r="D412" s="6" t="str">
        <f>'Final (ha)'!D412</f>
        <v>CT Sound</v>
      </c>
      <c r="E412" s="6" t="str">
        <f>'Final (ha)'!E412</f>
        <v>Middlesex</v>
      </c>
      <c r="F412" s="6" t="str">
        <f>'Final (ha)'!F412</f>
        <v>Fixed</v>
      </c>
      <c r="G412" s="6" t="str">
        <f>'Final (ha)'!G412</f>
        <v>NYS GCM Max</v>
      </c>
      <c r="H412" s="6" t="str">
        <f>'Final (ha)'!H412</f>
        <v>Protect None</v>
      </c>
      <c r="I412" s="6">
        <f>'Final (ha)'!K412</f>
        <v>3.4853000000000001</v>
      </c>
      <c r="J412" s="6">
        <f>'Final (ha)'!J412*2.471044</f>
        <v>0.3088805</v>
      </c>
      <c r="K412" s="6">
        <f>'Final (ha)'!K412*2.471044</f>
        <v>8.6123296531999998</v>
      </c>
      <c r="L412" s="6">
        <f>'Final (ha)'!L412*2.471044</f>
        <v>0</v>
      </c>
      <c r="M412" s="6">
        <f>'Final (ha)'!M412*2.471044</f>
        <v>0</v>
      </c>
      <c r="N412" s="6">
        <f>'Final (ha)'!N412*2.471044</f>
        <v>0</v>
      </c>
      <c r="O412" s="6">
        <f>'Final (ha)'!O412*2.471044</f>
        <v>0</v>
      </c>
      <c r="P412" s="6">
        <f>'Final (ha)'!P412*2.471044</f>
        <v>0.67854868239999999</v>
      </c>
      <c r="Q412" s="6">
        <f>'Final (ha)'!Q412*2.471044</f>
        <v>0.9221936208</v>
      </c>
      <c r="R412" s="6">
        <f>'Final (ha)'!R412*2.471044</f>
        <v>0</v>
      </c>
      <c r="S412" s="6">
        <f>'Final (ha)'!S412*2.471044</f>
        <v>6.8326837643999996</v>
      </c>
      <c r="T412" s="6">
        <f>'Final (ha)'!T412*2.471044</f>
        <v>1.8053447464000001</v>
      </c>
      <c r="U412" s="6">
        <f>'Final (ha)'!U412*2.471044</f>
        <v>0</v>
      </c>
      <c r="V412" s="6">
        <f>'Final (ha)'!V412*2.471044</f>
        <v>0</v>
      </c>
      <c r="W412" s="6">
        <f>'Final (ha)'!W412*2.471044</f>
        <v>0</v>
      </c>
      <c r="X412" s="6">
        <f>'Final (ha)'!X412*2.471044</f>
        <v>0</v>
      </c>
      <c r="Y412" s="6">
        <f>'Final (ha)'!Y412*2.471044</f>
        <v>0</v>
      </c>
      <c r="Z412" s="6">
        <f>'Final (ha)'!Z412*2.471044</f>
        <v>29298.9260514792</v>
      </c>
      <c r="AA412" s="6">
        <f>'Final (ha)'!AA412*2.471044</f>
        <v>0</v>
      </c>
      <c r="AB412" s="6">
        <f>'Final (ha)'!AB412*2.471044</f>
        <v>0</v>
      </c>
      <c r="AC412" s="6">
        <f>'Final (ha)'!AC412*2.471044</f>
        <v>0.15295762359999998</v>
      </c>
      <c r="AD412" s="6">
        <f>'Final (ha)'!AD412*2.471044</f>
        <v>0</v>
      </c>
      <c r="AE412" s="6">
        <f>'Final (ha)'!AE412*2.471044</f>
        <v>0</v>
      </c>
      <c r="AF412" s="6">
        <f>'Final (ha)'!AF412*2.471044</f>
        <v>0</v>
      </c>
      <c r="AG412" s="6">
        <f>'Final (ha)'!AG412*2.471044</f>
        <v>2.1498082799999998</v>
      </c>
      <c r="AH412" s="6">
        <f>'Final (ha)'!AH412*2.471044</f>
        <v>0</v>
      </c>
      <c r="AJ412" s="15">
        <f t="shared" si="18"/>
        <v>29320.388798349999</v>
      </c>
      <c r="AK412" s="15">
        <f t="shared" si="19"/>
        <v>29318.23899007</v>
      </c>
      <c r="AL412" s="6" t="str">
        <f t="shared" si="20"/>
        <v>New Haven/MiddlesexRaster 6</v>
      </c>
    </row>
    <row r="413" spans="1:38" x14ac:dyDescent="0.25">
      <c r="A413" s="6">
        <f>'Final (ha)'!A413</f>
        <v>2040</v>
      </c>
      <c r="B413" s="6" t="str">
        <f>'Final (ha)'!B413</f>
        <v>Raster 6</v>
      </c>
      <c r="C413" s="6" t="str">
        <f>'Final (ha)'!C413</f>
        <v>New Haven/Middlesex</v>
      </c>
      <c r="D413" s="6" t="str">
        <f>'Final (ha)'!D413</f>
        <v>CT Sound</v>
      </c>
      <c r="E413" s="6" t="str">
        <f>'Final (ha)'!E413</f>
        <v>Middlesex</v>
      </c>
      <c r="F413" s="6" t="str">
        <f>'Final (ha)'!F413</f>
        <v>Fixed</v>
      </c>
      <c r="G413" s="6" t="str">
        <f>'Final (ha)'!G413</f>
        <v>NYS GCM Max</v>
      </c>
      <c r="H413" s="6" t="str">
        <f>'Final (ha)'!H413</f>
        <v>Protect None</v>
      </c>
      <c r="I413" s="6">
        <f>'Final (ha)'!K413</f>
        <v>3.4458000000000002</v>
      </c>
      <c r="J413" s="6">
        <f>'Final (ha)'!J413*2.471044</f>
        <v>0.3088805</v>
      </c>
      <c r="K413" s="6">
        <f>'Final (ha)'!K413*2.471044</f>
        <v>8.5147234152000006</v>
      </c>
      <c r="L413" s="6">
        <f>'Final (ha)'!L413*2.471044</f>
        <v>0</v>
      </c>
      <c r="M413" s="6">
        <f>'Final (ha)'!M413*2.471044</f>
        <v>0</v>
      </c>
      <c r="N413" s="6">
        <f>'Final (ha)'!N413*2.471044</f>
        <v>0</v>
      </c>
      <c r="O413" s="6">
        <f>'Final (ha)'!O413*2.471044</f>
        <v>0</v>
      </c>
      <c r="P413" s="6">
        <f>'Final (ha)'!P413*2.471044</f>
        <v>0.74600818359999999</v>
      </c>
      <c r="Q413" s="6">
        <f>'Final (ha)'!Q413*2.471044</f>
        <v>0.73118191960000001</v>
      </c>
      <c r="R413" s="6">
        <f>'Final (ha)'!R413*2.471044</f>
        <v>0</v>
      </c>
      <c r="S413" s="6">
        <f>'Final (ha)'!S413*2.471044</f>
        <v>6.5583978804000003</v>
      </c>
      <c r="T413" s="6">
        <f>'Final (ha)'!T413*2.471044</f>
        <v>1.9970977608</v>
      </c>
      <c r="U413" s="6">
        <f>'Final (ha)'!U413*2.471044</f>
        <v>0</v>
      </c>
      <c r="V413" s="6">
        <f>'Final (ha)'!V413*2.471044</f>
        <v>0</v>
      </c>
      <c r="W413" s="6">
        <f>'Final (ha)'!W413*2.471044</f>
        <v>0</v>
      </c>
      <c r="X413" s="6">
        <f>'Final (ha)'!X413*2.471044</f>
        <v>0</v>
      </c>
      <c r="Y413" s="6">
        <f>'Final (ha)'!Y413*2.471044</f>
        <v>0</v>
      </c>
      <c r="Z413" s="6">
        <f>'Final (ha)'!Z413*2.471044</f>
        <v>29299.235920396801</v>
      </c>
      <c r="AA413" s="6">
        <f>'Final (ha)'!AA413*2.471044</f>
        <v>0</v>
      </c>
      <c r="AB413" s="6">
        <f>'Final (ha)'!AB413*2.471044</f>
        <v>0</v>
      </c>
      <c r="AC413" s="6">
        <f>'Final (ha)'!AC413*2.471044</f>
        <v>0.14678001360000001</v>
      </c>
      <c r="AD413" s="6">
        <f>'Final (ha)'!AD413*2.471044</f>
        <v>0</v>
      </c>
      <c r="AE413" s="6">
        <f>'Final (ha)'!AE413*2.471044</f>
        <v>0</v>
      </c>
      <c r="AF413" s="6">
        <f>'Final (ha)'!AF413*2.471044</f>
        <v>0</v>
      </c>
      <c r="AG413" s="6">
        <f>'Final (ha)'!AG413*2.471044</f>
        <v>2.1498082799999998</v>
      </c>
      <c r="AH413" s="6">
        <f>'Final (ha)'!AH413*2.471044</f>
        <v>0</v>
      </c>
      <c r="AJ413" s="15">
        <f t="shared" si="18"/>
        <v>29320.388798350003</v>
      </c>
      <c r="AK413" s="15">
        <f t="shared" si="19"/>
        <v>29318.238990070004</v>
      </c>
      <c r="AL413" s="6" t="str">
        <f t="shared" si="20"/>
        <v>New Haven/MiddlesexRaster 6</v>
      </c>
    </row>
    <row r="414" spans="1:38" x14ac:dyDescent="0.25">
      <c r="A414" s="6">
        <f>'Final (ha)'!A414</f>
        <v>2055</v>
      </c>
      <c r="B414" s="6" t="str">
        <f>'Final (ha)'!B414</f>
        <v>Raster 6</v>
      </c>
      <c r="C414" s="6" t="str">
        <f>'Final (ha)'!C414</f>
        <v>New Haven/Middlesex</v>
      </c>
      <c r="D414" s="6" t="str">
        <f>'Final (ha)'!D414</f>
        <v>CT Sound</v>
      </c>
      <c r="E414" s="6" t="str">
        <f>'Final (ha)'!E414</f>
        <v>Middlesex</v>
      </c>
      <c r="F414" s="6" t="str">
        <f>'Final (ha)'!F414</f>
        <v>Fixed</v>
      </c>
      <c r="G414" s="6" t="str">
        <f>'Final (ha)'!G414</f>
        <v>NYS GCM Max</v>
      </c>
      <c r="H414" s="6" t="str">
        <f>'Final (ha)'!H414</f>
        <v>Protect None</v>
      </c>
      <c r="I414" s="6">
        <f>'Final (ha)'!K414</f>
        <v>3.3871000000000002</v>
      </c>
      <c r="J414" s="6">
        <f>'Final (ha)'!J414*2.471044</f>
        <v>0.3088805</v>
      </c>
      <c r="K414" s="6">
        <f>'Final (ha)'!K414*2.471044</f>
        <v>8.3696731324000009</v>
      </c>
      <c r="L414" s="6">
        <f>'Final (ha)'!L414*2.471044</f>
        <v>0</v>
      </c>
      <c r="M414" s="6">
        <f>'Final (ha)'!M414*2.471044</f>
        <v>0</v>
      </c>
      <c r="N414" s="6">
        <f>'Final (ha)'!N414*2.471044</f>
        <v>0</v>
      </c>
      <c r="O414" s="6">
        <f>'Final (ha)'!O414*2.471044</f>
        <v>0</v>
      </c>
      <c r="P414" s="6">
        <f>'Final (ha)'!P414*2.471044</f>
        <v>0.76404680479999998</v>
      </c>
      <c r="Q414" s="6">
        <f>'Final (ha)'!Q414*2.471044</f>
        <v>0.86140593840000002</v>
      </c>
      <c r="R414" s="6">
        <f>'Final (ha)'!R414*2.471044</f>
        <v>0</v>
      </c>
      <c r="S414" s="6">
        <f>'Final (ha)'!S414*2.471044</f>
        <v>6.2764517600000005</v>
      </c>
      <c r="T414" s="6">
        <f>'Final (ha)'!T414*2.471044</f>
        <v>1.9444645236000002</v>
      </c>
      <c r="U414" s="6">
        <f>'Final (ha)'!U414*2.471044</f>
        <v>0</v>
      </c>
      <c r="V414" s="6">
        <f>'Final (ha)'!V414*2.471044</f>
        <v>0</v>
      </c>
      <c r="W414" s="6">
        <f>'Final (ha)'!W414*2.471044</f>
        <v>0</v>
      </c>
      <c r="X414" s="6">
        <f>'Final (ha)'!X414*2.471044</f>
        <v>0</v>
      </c>
      <c r="Y414" s="6">
        <f>'Final (ha)'!Y414*2.471044</f>
        <v>0</v>
      </c>
      <c r="Z414" s="6">
        <f>'Final (ha)'!Z414*2.471044</f>
        <v>29299.570746858801</v>
      </c>
      <c r="AA414" s="6">
        <f>'Final (ha)'!AA414*2.471044</f>
        <v>0</v>
      </c>
      <c r="AB414" s="6">
        <f>'Final (ha)'!AB414*2.471044</f>
        <v>0</v>
      </c>
      <c r="AC414" s="6">
        <f>'Final (ha)'!AC414*2.471044</f>
        <v>0.14332055200000002</v>
      </c>
      <c r="AD414" s="6">
        <f>'Final (ha)'!AD414*2.471044</f>
        <v>0</v>
      </c>
      <c r="AE414" s="6">
        <f>'Final (ha)'!AE414*2.471044</f>
        <v>0</v>
      </c>
      <c r="AF414" s="6">
        <f>'Final (ha)'!AF414*2.471044</f>
        <v>0</v>
      </c>
      <c r="AG414" s="6">
        <f>'Final (ha)'!AG414*2.471044</f>
        <v>2.1498082799999998</v>
      </c>
      <c r="AH414" s="6">
        <f>'Final (ha)'!AH414*2.471044</f>
        <v>0</v>
      </c>
      <c r="AJ414" s="15">
        <f t="shared" si="18"/>
        <v>29320.388798349999</v>
      </c>
      <c r="AK414" s="15">
        <f t="shared" si="19"/>
        <v>29318.23899007</v>
      </c>
      <c r="AL414" s="6" t="str">
        <f t="shared" si="20"/>
        <v>New Haven/MiddlesexRaster 6</v>
      </c>
    </row>
    <row r="415" spans="1:38" x14ac:dyDescent="0.25">
      <c r="A415" s="6">
        <f>'Final (ha)'!A415</f>
        <v>2070</v>
      </c>
      <c r="B415" s="6" t="str">
        <f>'Final (ha)'!B415</f>
        <v>Raster 6</v>
      </c>
      <c r="C415" s="6" t="str">
        <f>'Final (ha)'!C415</f>
        <v>New Haven/Middlesex</v>
      </c>
      <c r="D415" s="6" t="str">
        <f>'Final (ha)'!D415</f>
        <v>CT Sound</v>
      </c>
      <c r="E415" s="6" t="str">
        <f>'Final (ha)'!E415</f>
        <v>Middlesex</v>
      </c>
      <c r="F415" s="6" t="str">
        <f>'Final (ha)'!F415</f>
        <v>Fixed</v>
      </c>
      <c r="G415" s="6" t="str">
        <f>'Final (ha)'!G415</f>
        <v>NYS GCM Max</v>
      </c>
      <c r="H415" s="6" t="str">
        <f>'Final (ha)'!H415</f>
        <v>Protect None</v>
      </c>
      <c r="I415" s="6">
        <f>'Final (ha)'!K415</f>
        <v>3.2635000000000001</v>
      </c>
      <c r="J415" s="6">
        <f>'Final (ha)'!J415*2.471044</f>
        <v>0.3088805</v>
      </c>
      <c r="K415" s="6">
        <f>'Final (ha)'!K415*2.471044</f>
        <v>8.0642520940000004</v>
      </c>
      <c r="L415" s="6">
        <f>'Final (ha)'!L415*2.471044</f>
        <v>0</v>
      </c>
      <c r="M415" s="6">
        <f>'Final (ha)'!M415*2.471044</f>
        <v>0</v>
      </c>
      <c r="N415" s="6">
        <f>'Final (ha)'!N415*2.471044</f>
        <v>0</v>
      </c>
      <c r="O415" s="6">
        <f>'Final (ha)'!O415*2.471044</f>
        <v>0</v>
      </c>
      <c r="P415" s="6">
        <f>'Final (ha)'!P415*2.471044</f>
        <v>0.75490394199999999</v>
      </c>
      <c r="Q415" s="6">
        <f>'Final (ha)'!Q415*2.471044</f>
        <v>1.182394554</v>
      </c>
      <c r="R415" s="6">
        <f>'Final (ha)'!R415*2.471044</f>
        <v>0</v>
      </c>
      <c r="S415" s="6">
        <f>'Final (ha)'!S415*2.471044</f>
        <v>5.9695480951999995</v>
      </c>
      <c r="T415" s="6">
        <f>'Final (ha)'!T415*2.471044</f>
        <v>1.8849123632</v>
      </c>
      <c r="U415" s="6">
        <f>'Final (ha)'!U415*2.471044</f>
        <v>0</v>
      </c>
      <c r="V415" s="6">
        <f>'Final (ha)'!V415*2.471044</f>
        <v>0</v>
      </c>
      <c r="W415" s="6">
        <f>'Final (ha)'!W415*2.471044</f>
        <v>0</v>
      </c>
      <c r="X415" s="6">
        <f>'Final (ha)'!X415*2.471044</f>
        <v>0</v>
      </c>
      <c r="Y415" s="6">
        <f>'Final (ha)'!Y415*2.471044</f>
        <v>0</v>
      </c>
      <c r="Z415" s="6">
        <f>'Final (ha)'!Z415*2.471044</f>
        <v>29299.936708475198</v>
      </c>
      <c r="AA415" s="6">
        <f>'Final (ha)'!AA415*2.471044</f>
        <v>0</v>
      </c>
      <c r="AB415" s="6">
        <f>'Final (ha)'!AB415*2.471044</f>
        <v>0</v>
      </c>
      <c r="AC415" s="6">
        <f>'Final (ha)'!AC415*2.471044</f>
        <v>0.13689583759999999</v>
      </c>
      <c r="AD415" s="6">
        <f>'Final (ha)'!AD415*2.471044</f>
        <v>0</v>
      </c>
      <c r="AE415" s="6">
        <f>'Final (ha)'!AE415*2.471044</f>
        <v>0</v>
      </c>
      <c r="AF415" s="6">
        <f>'Final (ha)'!AF415*2.471044</f>
        <v>0</v>
      </c>
      <c r="AG415" s="6">
        <f>'Final (ha)'!AG415*2.471044</f>
        <v>2.1498082799999998</v>
      </c>
      <c r="AH415" s="6">
        <f>'Final (ha)'!AH415*2.471044</f>
        <v>0</v>
      </c>
      <c r="AJ415" s="15">
        <f t="shared" si="18"/>
        <v>29320.388304141197</v>
      </c>
      <c r="AK415" s="15">
        <f t="shared" si="19"/>
        <v>29318.238495861198</v>
      </c>
      <c r="AL415" s="6" t="str">
        <f t="shared" si="20"/>
        <v>New Haven/MiddlesexRaster 6</v>
      </c>
    </row>
    <row r="416" spans="1:38" x14ac:dyDescent="0.25">
      <c r="A416" s="6">
        <f>'Final (ha)'!A416</f>
        <v>2085</v>
      </c>
      <c r="B416" s="6" t="str">
        <f>'Final (ha)'!B416</f>
        <v>Raster 6</v>
      </c>
      <c r="C416" s="6" t="str">
        <f>'Final (ha)'!C416</f>
        <v>New Haven/Middlesex</v>
      </c>
      <c r="D416" s="6" t="str">
        <f>'Final (ha)'!D416</f>
        <v>CT Sound</v>
      </c>
      <c r="E416" s="6" t="str">
        <f>'Final (ha)'!E416</f>
        <v>Middlesex</v>
      </c>
      <c r="F416" s="6" t="str">
        <f>'Final (ha)'!F416</f>
        <v>Fixed</v>
      </c>
      <c r="G416" s="6" t="str">
        <f>'Final (ha)'!G416</f>
        <v>NYS GCM Max</v>
      </c>
      <c r="H416" s="6" t="str">
        <f>'Final (ha)'!H416</f>
        <v>Protect None</v>
      </c>
      <c r="I416" s="6">
        <f>'Final (ha)'!K416</f>
        <v>3.1985999999999999</v>
      </c>
      <c r="J416" s="6">
        <f>'Final (ha)'!J416*2.471044</f>
        <v>0.3088805</v>
      </c>
      <c r="K416" s="6">
        <f>'Final (ha)'!K416*2.471044</f>
        <v>7.9038813383999997</v>
      </c>
      <c r="L416" s="6">
        <f>'Final (ha)'!L416*2.471044</f>
        <v>0</v>
      </c>
      <c r="M416" s="6">
        <f>'Final (ha)'!M416*2.471044</f>
        <v>0</v>
      </c>
      <c r="N416" s="6">
        <f>'Final (ha)'!N416*2.471044</f>
        <v>0</v>
      </c>
      <c r="O416" s="6">
        <f>'Final (ha)'!O416*2.471044</f>
        <v>0</v>
      </c>
      <c r="P416" s="6">
        <f>'Final (ha)'!P416*2.471044</f>
        <v>0.76973020599999997</v>
      </c>
      <c r="Q416" s="6">
        <f>'Final (ha)'!Q416*2.471044</f>
        <v>1.3341166556000001</v>
      </c>
      <c r="R416" s="6">
        <f>'Final (ha)'!R416*2.471044</f>
        <v>0</v>
      </c>
      <c r="S416" s="6">
        <f>'Final (ha)'!S416*2.471044</f>
        <v>5.8398182852000007</v>
      </c>
      <c r="T416" s="6">
        <f>'Final (ha)'!T416*2.471044</f>
        <v>1.7388736627999999</v>
      </c>
      <c r="U416" s="6">
        <f>'Final (ha)'!U416*2.471044</f>
        <v>0</v>
      </c>
      <c r="V416" s="6">
        <f>'Final (ha)'!V416*2.471044</f>
        <v>0</v>
      </c>
      <c r="W416" s="6">
        <f>'Final (ha)'!W416*2.471044</f>
        <v>0</v>
      </c>
      <c r="X416" s="6">
        <f>'Final (ha)'!X416*2.471044</f>
        <v>0</v>
      </c>
      <c r="Y416" s="6">
        <f>'Final (ha)'!Y416*2.471044</f>
        <v>0</v>
      </c>
      <c r="Z416" s="6">
        <f>'Final (ha)'!Z416*2.471044</f>
        <v>29300.214206716399</v>
      </c>
      <c r="AA416" s="6">
        <f>'Final (ha)'!AA416*2.471044</f>
        <v>0</v>
      </c>
      <c r="AB416" s="6">
        <f>'Final (ha)'!AB416*2.471044</f>
        <v>0</v>
      </c>
      <c r="AC416" s="6">
        <f>'Final (ha)'!AC416*2.471044</f>
        <v>0.12923560119999999</v>
      </c>
      <c r="AD416" s="6">
        <f>'Final (ha)'!AD416*2.471044</f>
        <v>0</v>
      </c>
      <c r="AE416" s="6">
        <f>'Final (ha)'!AE416*2.471044</f>
        <v>0</v>
      </c>
      <c r="AF416" s="6">
        <f>'Final (ha)'!AF416*2.471044</f>
        <v>0</v>
      </c>
      <c r="AG416" s="6">
        <f>'Final (ha)'!AG416*2.471044</f>
        <v>2.1498082799999998</v>
      </c>
      <c r="AH416" s="6">
        <f>'Final (ha)'!AH416*2.471044</f>
        <v>0</v>
      </c>
      <c r="AJ416" s="15">
        <f t="shared" si="18"/>
        <v>29320.3885512456</v>
      </c>
      <c r="AK416" s="15">
        <f t="shared" si="19"/>
        <v>29318.238742965601</v>
      </c>
      <c r="AL416" s="6" t="str">
        <f t="shared" si="20"/>
        <v>New Haven/MiddlesexRaster 6</v>
      </c>
    </row>
    <row r="417" spans="1:38" x14ac:dyDescent="0.25">
      <c r="A417" s="6">
        <f>'Final (ha)'!A417</f>
        <v>2100</v>
      </c>
      <c r="B417" s="6" t="str">
        <f>'Final (ha)'!B417</f>
        <v>Raster 6</v>
      </c>
      <c r="C417" s="6" t="str">
        <f>'Final (ha)'!C417</f>
        <v>New Haven/Middlesex</v>
      </c>
      <c r="D417" s="6" t="str">
        <f>'Final (ha)'!D417</f>
        <v>CT Sound</v>
      </c>
      <c r="E417" s="6" t="str">
        <f>'Final (ha)'!E417</f>
        <v>Middlesex</v>
      </c>
      <c r="F417" s="6" t="str">
        <f>'Final (ha)'!F417</f>
        <v>Fixed</v>
      </c>
      <c r="G417" s="6" t="str">
        <f>'Final (ha)'!G417</f>
        <v>NYS GCM Max</v>
      </c>
      <c r="H417" s="6" t="str">
        <f>'Final (ha)'!H417</f>
        <v>Protect None</v>
      </c>
      <c r="I417" s="6">
        <f>'Final (ha)'!K417</f>
        <v>2.09</v>
      </c>
      <c r="J417" s="6">
        <f>'Final (ha)'!J417*2.471044</f>
        <v>0.26291908159999999</v>
      </c>
      <c r="K417" s="6">
        <f>'Final (ha)'!K417*2.471044</f>
        <v>5.1644819599999998</v>
      </c>
      <c r="L417" s="6">
        <f>'Final (ha)'!L417*2.471044</f>
        <v>0</v>
      </c>
      <c r="M417" s="6">
        <f>'Final (ha)'!M417*2.471044</f>
        <v>0</v>
      </c>
      <c r="N417" s="6">
        <f>'Final (ha)'!N417*2.471044</f>
        <v>0</v>
      </c>
      <c r="O417" s="6">
        <f>'Final (ha)'!O417*2.471044</f>
        <v>0</v>
      </c>
      <c r="P417" s="6">
        <f>'Final (ha)'!P417*2.471044</f>
        <v>3.2543649480000001</v>
      </c>
      <c r="Q417" s="6">
        <f>'Final (ha)'!Q417*2.471044</f>
        <v>1.5925878579999999</v>
      </c>
      <c r="R417" s="6">
        <f>'Final (ha)'!R417*2.471044</f>
        <v>0</v>
      </c>
      <c r="S417" s="6">
        <f>'Final (ha)'!S417*2.471044</f>
        <v>5.5237717575999996</v>
      </c>
      <c r="T417" s="6">
        <f>'Final (ha)'!T417*2.471044</f>
        <v>1.6484334524000002</v>
      </c>
      <c r="U417" s="6">
        <f>'Final (ha)'!U417*2.471044</f>
        <v>0</v>
      </c>
      <c r="V417" s="6">
        <f>'Final (ha)'!V417*2.471044</f>
        <v>0</v>
      </c>
      <c r="W417" s="6">
        <f>'Final (ha)'!W417*2.471044</f>
        <v>0</v>
      </c>
      <c r="X417" s="6">
        <f>'Final (ha)'!X417*2.471044</f>
        <v>0</v>
      </c>
      <c r="Y417" s="6">
        <f>'Final (ha)'!Y417*2.471044</f>
        <v>0</v>
      </c>
      <c r="Z417" s="6">
        <f>'Final (ha)'!Z417*2.471044</f>
        <v>29300.628106586399</v>
      </c>
      <c r="AA417" s="6">
        <f>'Final (ha)'!AA417*2.471044</f>
        <v>0</v>
      </c>
      <c r="AB417" s="6">
        <f>'Final (ha)'!AB417*2.471044</f>
        <v>0</v>
      </c>
      <c r="AC417" s="6">
        <f>'Final (ha)'!AC417*2.471044</f>
        <v>0.1183630076</v>
      </c>
      <c r="AD417" s="6">
        <f>'Final (ha)'!AD417*2.471044</f>
        <v>0</v>
      </c>
      <c r="AE417" s="6">
        <f>'Final (ha)'!AE417*2.471044</f>
        <v>0</v>
      </c>
      <c r="AF417" s="6">
        <f>'Final (ha)'!AF417*2.471044</f>
        <v>0</v>
      </c>
      <c r="AG417" s="6">
        <f>'Final (ha)'!AG417*2.471044</f>
        <v>2.1498082799999998</v>
      </c>
      <c r="AH417" s="6">
        <f>'Final (ha)'!AH417*2.471044</f>
        <v>4.5961418399999995E-2</v>
      </c>
      <c r="AJ417" s="15">
        <f t="shared" si="18"/>
        <v>29320.388798349999</v>
      </c>
      <c r="AK417" s="15">
        <f t="shared" si="19"/>
        <v>29318.23899007</v>
      </c>
      <c r="AL417" s="6" t="str">
        <f t="shared" si="20"/>
        <v>New Haven/MiddlesexRaster 6</v>
      </c>
    </row>
    <row r="418" spans="1:38" x14ac:dyDescent="0.25">
      <c r="A418" s="6">
        <f>'Final (ha)'!A418</f>
        <v>0</v>
      </c>
      <c r="B418" s="6" t="str">
        <f>'Final (ha)'!B418</f>
        <v>Raster 7</v>
      </c>
      <c r="C418" s="6" t="str">
        <f>'Final (ha)'!C418</f>
        <v>New Haven/Middlesex</v>
      </c>
      <c r="D418" s="6">
        <f>'Final (ha)'!D418</f>
        <v>0</v>
      </c>
      <c r="E418" s="6">
        <f>'Final (ha)'!E418</f>
        <v>0</v>
      </c>
      <c r="F418" s="6" t="str">
        <f>'Final (ha)'!F418</f>
        <v>Fixed</v>
      </c>
      <c r="G418" s="6" t="str">
        <f>'Final (ha)'!G418</f>
        <v>NYS GCM Max</v>
      </c>
      <c r="H418" s="6" t="str">
        <f>'Final (ha)'!H418</f>
        <v>Protect None</v>
      </c>
      <c r="I418" s="6">
        <f>'Final (ha)'!K418</f>
        <v>4027.7424999999998</v>
      </c>
      <c r="J418" s="6">
        <f>'Final (ha)'!J418*2.471044</f>
        <v>433.76088614999998</v>
      </c>
      <c r="K418" s="6">
        <f>'Final (ha)'!K418*2.471044</f>
        <v>9952.7289381699993</v>
      </c>
      <c r="L418" s="6">
        <f>'Final (ha)'!L418*2.471044</f>
        <v>365.21412559000004</v>
      </c>
      <c r="M418" s="6">
        <f>'Final (ha)'!M418*2.471044</f>
        <v>0</v>
      </c>
      <c r="N418" s="6">
        <f>'Final (ha)'!N418*2.471044</f>
        <v>18.539007610000002</v>
      </c>
      <c r="O418" s="6">
        <f>'Final (ha)'!O418*2.471044</f>
        <v>308.48513295999999</v>
      </c>
      <c r="P418" s="6">
        <f>'Final (ha)'!P418*2.471044</f>
        <v>4.5961418400000005</v>
      </c>
      <c r="Q418" s="6">
        <f>'Final (ha)'!Q418*2.471044</f>
        <v>50.205436469999995</v>
      </c>
      <c r="R418" s="6">
        <f>'Final (ha)'!R418*2.471044</f>
        <v>0</v>
      </c>
      <c r="S418" s="6">
        <f>'Final (ha)'!S418*2.471044</f>
        <v>9.69267009</v>
      </c>
      <c r="T418" s="6">
        <f>'Final (ha)'!T418*2.471044</f>
        <v>2.3536694100000002</v>
      </c>
      <c r="U418" s="6">
        <f>'Final (ha)'!U418*2.471044</f>
        <v>0</v>
      </c>
      <c r="V418" s="6">
        <f>'Final (ha)'!V418*2.471044</f>
        <v>0</v>
      </c>
      <c r="W418" s="6">
        <f>'Final (ha)'!W418*2.471044</f>
        <v>0</v>
      </c>
      <c r="X418" s="6">
        <f>'Final (ha)'!X418*2.471044</f>
        <v>80.469547859999992</v>
      </c>
      <c r="Y418" s="6">
        <f>'Final (ha)'!Y418*2.471044</f>
        <v>245.64030643000001</v>
      </c>
      <c r="Z418" s="6">
        <f>'Final (ha)'!Z418*2.471044</f>
        <v>3047.5941636900002</v>
      </c>
      <c r="AA418" s="6">
        <f>'Final (ha)'!AA418*2.471044</f>
        <v>0</v>
      </c>
      <c r="AB418" s="6">
        <f>'Final (ha)'!AB418*2.471044</f>
        <v>0</v>
      </c>
      <c r="AC418" s="6">
        <f>'Final (ha)'!AC418*2.471044</f>
        <v>1590.6110228000002</v>
      </c>
      <c r="AD418" s="6">
        <f>'Final (ha)'!AD418*2.471044</f>
        <v>0</v>
      </c>
      <c r="AE418" s="6">
        <f>'Final (ha)'!AE418*2.471044</f>
        <v>0</v>
      </c>
      <c r="AF418" s="6">
        <f>'Final (ha)'!AF418*2.471044</f>
        <v>189.06575405000001</v>
      </c>
      <c r="AG418" s="6">
        <f>'Final (ha)'!AG418*2.471044</f>
        <v>16778.308451069999</v>
      </c>
      <c r="AH418" s="6">
        <f>'Final (ha)'!AH418*2.471044</f>
        <v>0</v>
      </c>
      <c r="AJ418" s="15">
        <f t="shared" si="18"/>
        <v>33077.265254190002</v>
      </c>
      <c r="AK418" s="15">
        <f t="shared" si="19"/>
        <v>16298.956803120003</v>
      </c>
      <c r="AL418" s="6" t="str">
        <f t="shared" si="20"/>
        <v>New Haven/MiddlesexRaster 7</v>
      </c>
    </row>
    <row r="419" spans="1:38" x14ac:dyDescent="0.25">
      <c r="A419" s="6">
        <f>'Final (ha)'!A419</f>
        <v>2010</v>
      </c>
      <c r="B419" s="6" t="str">
        <f>'Final (ha)'!B419</f>
        <v>Raster 7</v>
      </c>
      <c r="C419" s="6" t="str">
        <f>'Final (ha)'!C419</f>
        <v>New Haven/Middlesex</v>
      </c>
      <c r="D419" s="6">
        <f>'Final (ha)'!D419</f>
        <v>0</v>
      </c>
      <c r="E419" s="6">
        <f>'Final (ha)'!E419</f>
        <v>0</v>
      </c>
      <c r="F419" s="6" t="str">
        <f>'Final (ha)'!F419</f>
        <v>Fixed</v>
      </c>
      <c r="G419" s="6" t="str">
        <f>'Final (ha)'!G419</f>
        <v>NYS GCM Max</v>
      </c>
      <c r="H419" s="6" t="str">
        <f>'Final (ha)'!H419</f>
        <v>Protect None</v>
      </c>
      <c r="I419" s="6">
        <f>'Final (ha)'!K419</f>
        <v>3962.5900999999999</v>
      </c>
      <c r="J419" s="6">
        <f>'Final (ha)'!J419*2.471044</f>
        <v>432.29333311840003</v>
      </c>
      <c r="K419" s="6">
        <f>'Final (ha)'!K419*2.471044</f>
        <v>9791.7344910644006</v>
      </c>
      <c r="L419" s="6">
        <f>'Final (ha)'!L419*2.471044</f>
        <v>360.39287164159998</v>
      </c>
      <c r="M419" s="6">
        <f>'Final (ha)'!M419*2.471044</f>
        <v>0</v>
      </c>
      <c r="N419" s="6">
        <f>'Final (ha)'!N419*2.471044</f>
        <v>18.508119560000001</v>
      </c>
      <c r="O419" s="6">
        <f>'Final (ha)'!O419*2.471044</f>
        <v>302.23635689280002</v>
      </c>
      <c r="P419" s="6">
        <f>'Final (ha)'!P419*2.471044</f>
        <v>170.04019787640001</v>
      </c>
      <c r="Q419" s="6">
        <f>'Final (ha)'!Q419*2.471044</f>
        <v>189.2112985416</v>
      </c>
      <c r="R419" s="6">
        <f>'Final (ha)'!R419*2.471044</f>
        <v>0</v>
      </c>
      <c r="S419" s="6">
        <f>'Final (ha)'!S419*2.471044</f>
        <v>9.6800677656000005</v>
      </c>
      <c r="T419" s="6">
        <f>'Final (ha)'!T419*2.471044</f>
        <v>7.9177191848000001</v>
      </c>
      <c r="U419" s="6">
        <f>'Final (ha)'!U419*2.471044</f>
        <v>0</v>
      </c>
      <c r="V419" s="6">
        <f>'Final (ha)'!V419*2.471044</f>
        <v>0</v>
      </c>
      <c r="W419" s="6">
        <f>'Final (ha)'!W419*2.471044</f>
        <v>0</v>
      </c>
      <c r="X419" s="6">
        <f>'Final (ha)'!X419*2.471044</f>
        <v>80.469547859999992</v>
      </c>
      <c r="Y419" s="6">
        <f>'Final (ha)'!Y419*2.471044</f>
        <v>231.34531689000002</v>
      </c>
      <c r="Z419" s="6">
        <f>'Final (ha)'!Z419*2.471044</f>
        <v>3062.0243193368001</v>
      </c>
      <c r="AA419" s="6">
        <f>'Final (ha)'!AA419*2.471044</f>
        <v>0</v>
      </c>
      <c r="AB419" s="6">
        <f>'Final (ha)'!AB419*2.471044</f>
        <v>0</v>
      </c>
      <c r="AC419" s="6">
        <f>'Final (ha)'!AC419*2.471044</f>
        <v>1461.7564565848002</v>
      </c>
      <c r="AD419" s="6">
        <f>'Final (ha)'!AD419*2.471044</f>
        <v>0</v>
      </c>
      <c r="AE419" s="6">
        <f>'Final (ha)'!AE419*2.471044</f>
        <v>0</v>
      </c>
      <c r="AF419" s="6">
        <f>'Final (ha)'!AF419*2.471044</f>
        <v>179.87915377119998</v>
      </c>
      <c r="AG419" s="6">
        <f>'Final (ha)'!AG419*2.471044</f>
        <v>16778.308451069999</v>
      </c>
      <c r="AH419" s="6">
        <f>'Final (ha)'!AH419*2.471044</f>
        <v>1.4675530316000001</v>
      </c>
      <c r="AJ419" s="15">
        <f t="shared" si="18"/>
        <v>33077.265254190002</v>
      </c>
      <c r="AK419" s="15">
        <f t="shared" si="19"/>
        <v>16298.956803120003</v>
      </c>
      <c r="AL419" s="6" t="str">
        <f t="shared" si="20"/>
        <v>New Haven/MiddlesexRaster 7</v>
      </c>
    </row>
    <row r="420" spans="1:38" x14ac:dyDescent="0.25">
      <c r="A420" s="6">
        <f>'Final (ha)'!A420</f>
        <v>2025</v>
      </c>
      <c r="B420" s="6" t="str">
        <f>'Final (ha)'!B420</f>
        <v>Raster 7</v>
      </c>
      <c r="C420" s="6" t="str">
        <f>'Final (ha)'!C420</f>
        <v>New Haven/Middlesex</v>
      </c>
      <c r="D420" s="6">
        <f>'Final (ha)'!D420</f>
        <v>0</v>
      </c>
      <c r="E420" s="6">
        <f>'Final (ha)'!E420</f>
        <v>0</v>
      </c>
      <c r="F420" s="6" t="str">
        <f>'Final (ha)'!F420</f>
        <v>Fixed</v>
      </c>
      <c r="G420" s="6" t="str">
        <f>'Final (ha)'!G420</f>
        <v>NYS GCM Max</v>
      </c>
      <c r="H420" s="6" t="str">
        <f>'Final (ha)'!H420</f>
        <v>Protect None</v>
      </c>
      <c r="I420" s="6">
        <f>'Final (ha)'!K420</f>
        <v>3952.1293999999998</v>
      </c>
      <c r="J420" s="6">
        <f>'Final (ha)'!J420*2.471044</f>
        <v>431.84286179720004</v>
      </c>
      <c r="K420" s="6">
        <f>'Final (ha)'!K420*2.471044</f>
        <v>9765.8856410936005</v>
      </c>
      <c r="L420" s="6">
        <f>'Final (ha)'!L420*2.471044</f>
        <v>359.36862390360005</v>
      </c>
      <c r="M420" s="6">
        <f>'Final (ha)'!M420*2.471044</f>
        <v>0</v>
      </c>
      <c r="N420" s="6">
        <f>'Final (ha)'!N420*2.471044</f>
        <v>18.492799087199998</v>
      </c>
      <c r="O420" s="6">
        <f>'Final (ha)'!O420*2.471044</f>
        <v>301.69371563039999</v>
      </c>
      <c r="P420" s="6">
        <f>'Final (ha)'!P420*2.471044</f>
        <v>120.96822928920001</v>
      </c>
      <c r="Q420" s="6">
        <f>'Final (ha)'!Q420*2.471044</f>
        <v>264.12173871480002</v>
      </c>
      <c r="R420" s="6">
        <f>'Final (ha)'!R420*2.471044</f>
        <v>0</v>
      </c>
      <c r="S420" s="6">
        <f>'Final (ha)'!S420*2.471044</f>
        <v>9.6439905231999994</v>
      </c>
      <c r="T420" s="6">
        <f>'Final (ha)'!T420*2.471044</f>
        <v>38.106710837199998</v>
      </c>
      <c r="U420" s="6">
        <f>'Final (ha)'!U420*2.471044</f>
        <v>0</v>
      </c>
      <c r="V420" s="6">
        <f>'Final (ha)'!V420*2.471044</f>
        <v>0</v>
      </c>
      <c r="W420" s="6">
        <f>'Final (ha)'!W420*2.471044</f>
        <v>0</v>
      </c>
      <c r="X420" s="6">
        <f>'Final (ha)'!X420*2.471044</f>
        <v>78.89425731</v>
      </c>
      <c r="Y420" s="6">
        <f>'Final (ha)'!Y420*2.471044</f>
        <v>72.240971340000002</v>
      </c>
      <c r="Z420" s="6">
        <f>'Final (ha)'!Z420*2.471044</f>
        <v>3223.7642804171996</v>
      </c>
      <c r="AA420" s="6">
        <f>'Final (ha)'!AA420*2.471044</f>
        <v>0</v>
      </c>
      <c r="AB420" s="6">
        <f>'Final (ha)'!AB420*2.471044</f>
        <v>0</v>
      </c>
      <c r="AC420" s="6">
        <f>'Final (ha)'!AC420*2.471044</f>
        <v>1437.2464182532001</v>
      </c>
      <c r="AD420" s="6">
        <f>'Final (ha)'!AD420*2.471044</f>
        <v>0</v>
      </c>
      <c r="AE420" s="6">
        <f>'Final (ha)'!AE420*2.471044</f>
        <v>0</v>
      </c>
      <c r="AF420" s="6">
        <f>'Final (ha)'!AF420*2.471044</f>
        <v>174.7687876748</v>
      </c>
      <c r="AG420" s="6">
        <f>'Final (ha)'!AG420*2.471044</f>
        <v>16778.308451069999</v>
      </c>
      <c r="AH420" s="6">
        <f>'Final (ha)'!AH420*2.471044</f>
        <v>1.9180243528000001</v>
      </c>
      <c r="AJ420" s="15">
        <f t="shared" si="18"/>
        <v>33077.265501294401</v>
      </c>
      <c r="AK420" s="15">
        <f t="shared" si="19"/>
        <v>16298.957050224402</v>
      </c>
      <c r="AL420" s="6" t="str">
        <f t="shared" si="20"/>
        <v>New Haven/MiddlesexRaster 7</v>
      </c>
    </row>
    <row r="421" spans="1:38" x14ac:dyDescent="0.25">
      <c r="A421" s="6">
        <f>'Final (ha)'!A421</f>
        <v>2040</v>
      </c>
      <c r="B421" s="6" t="str">
        <f>'Final (ha)'!B421</f>
        <v>Raster 7</v>
      </c>
      <c r="C421" s="6" t="str">
        <f>'Final (ha)'!C421</f>
        <v>New Haven/Middlesex</v>
      </c>
      <c r="D421" s="6">
        <f>'Final (ha)'!D421</f>
        <v>0</v>
      </c>
      <c r="E421" s="6">
        <f>'Final (ha)'!E421</f>
        <v>0</v>
      </c>
      <c r="F421" s="6" t="str">
        <f>'Final (ha)'!F421</f>
        <v>Fixed</v>
      </c>
      <c r="G421" s="6" t="str">
        <f>'Final (ha)'!G421</f>
        <v>NYS GCM Max</v>
      </c>
      <c r="H421" s="6" t="str">
        <f>'Final (ha)'!H421</f>
        <v>Protect None</v>
      </c>
      <c r="I421" s="6">
        <f>'Final (ha)'!K421</f>
        <v>3940.0531000000001</v>
      </c>
      <c r="J421" s="6">
        <f>'Final (ha)'!J421*2.471044</f>
        <v>431.29700817759999</v>
      </c>
      <c r="K421" s="6">
        <f>'Final (ha)'!K421*2.471044</f>
        <v>9736.0445724363999</v>
      </c>
      <c r="L421" s="6">
        <f>'Final (ha)'!L421*2.471044</f>
        <v>358.54576625159996</v>
      </c>
      <c r="M421" s="6">
        <f>'Final (ha)'!M421*2.471044</f>
        <v>0</v>
      </c>
      <c r="N421" s="6">
        <f>'Final (ha)'!N421*2.471044</f>
        <v>18.4668531252</v>
      </c>
      <c r="O421" s="6">
        <f>'Final (ha)'!O421*2.471044</f>
        <v>300.63610879840002</v>
      </c>
      <c r="P421" s="6">
        <f>'Final (ha)'!P421*2.471044</f>
        <v>137.3490270696</v>
      </c>
      <c r="Q421" s="6">
        <f>'Final (ha)'!Q421*2.471044</f>
        <v>310.09748917000002</v>
      </c>
      <c r="R421" s="6">
        <f>'Final (ha)'!R421*2.471044</f>
        <v>0</v>
      </c>
      <c r="S421" s="6">
        <f>'Final (ha)'!S421*2.471044</f>
        <v>9.6101372204000004</v>
      </c>
      <c r="T421" s="6">
        <f>'Final (ha)'!T421*2.471044</f>
        <v>32.920977898799997</v>
      </c>
      <c r="U421" s="6">
        <f>'Final (ha)'!U421*2.471044</f>
        <v>0</v>
      </c>
      <c r="V421" s="6">
        <f>'Final (ha)'!V421*2.471044</f>
        <v>0</v>
      </c>
      <c r="W421" s="6">
        <f>'Final (ha)'!W421*2.471044</f>
        <v>0</v>
      </c>
      <c r="X421" s="6">
        <f>'Final (ha)'!X421*2.471044</f>
        <v>78.881902089999997</v>
      </c>
      <c r="Y421" s="6">
        <f>'Final (ha)'!Y421*2.471044</f>
        <v>62.67185345</v>
      </c>
      <c r="Z421" s="6">
        <f>'Final (ha)'!Z421*2.471044</f>
        <v>3243.9551809412001</v>
      </c>
      <c r="AA421" s="6">
        <f>'Final (ha)'!AA421*2.471044</f>
        <v>0</v>
      </c>
      <c r="AB421" s="6">
        <f>'Final (ha)'!AB421*2.471044</f>
        <v>0</v>
      </c>
      <c r="AC421" s="6">
        <f>'Final (ha)'!AC421*2.471044</f>
        <v>1408.8763620892</v>
      </c>
      <c r="AD421" s="6">
        <f>'Final (ha)'!AD421*2.471044</f>
        <v>0</v>
      </c>
      <c r="AE421" s="6">
        <f>'Final (ha)'!AE421*2.471044</f>
        <v>0</v>
      </c>
      <c r="AF421" s="6">
        <f>'Final (ha)'!AF421*2.471044</f>
        <v>167.13993353359999</v>
      </c>
      <c r="AG421" s="6">
        <f>'Final (ha)'!AG421*2.471044</f>
        <v>16778.308451069999</v>
      </c>
      <c r="AH421" s="6">
        <f>'Final (ha)'!AH421*2.471044</f>
        <v>2.4638779724000002</v>
      </c>
      <c r="AJ421" s="15">
        <f t="shared" si="18"/>
        <v>33077.265501294394</v>
      </c>
      <c r="AK421" s="15">
        <f t="shared" si="19"/>
        <v>16298.957050224395</v>
      </c>
      <c r="AL421" s="6" t="str">
        <f t="shared" si="20"/>
        <v>New Haven/MiddlesexRaster 7</v>
      </c>
    </row>
    <row r="422" spans="1:38" x14ac:dyDescent="0.25">
      <c r="A422" s="6">
        <f>'Final (ha)'!A422</f>
        <v>2055</v>
      </c>
      <c r="B422" s="6" t="str">
        <f>'Final (ha)'!B422</f>
        <v>Raster 7</v>
      </c>
      <c r="C422" s="6" t="str">
        <f>'Final (ha)'!C422</f>
        <v>New Haven/Middlesex</v>
      </c>
      <c r="D422" s="6">
        <f>'Final (ha)'!D422</f>
        <v>0</v>
      </c>
      <c r="E422" s="6">
        <f>'Final (ha)'!E422</f>
        <v>0</v>
      </c>
      <c r="F422" s="6" t="str">
        <f>'Final (ha)'!F422</f>
        <v>Fixed</v>
      </c>
      <c r="G422" s="6" t="str">
        <f>'Final (ha)'!G422</f>
        <v>NYS GCM Max</v>
      </c>
      <c r="H422" s="6" t="str">
        <f>'Final (ha)'!H422</f>
        <v>Protect None</v>
      </c>
      <c r="I422" s="6">
        <f>'Final (ha)'!K422</f>
        <v>3926.9016999999999</v>
      </c>
      <c r="J422" s="6">
        <f>'Final (ha)'!J422*2.471044</f>
        <v>430.8084827788</v>
      </c>
      <c r="K422" s="6">
        <f>'Final (ha)'!K422*2.471044</f>
        <v>9703.5468843748004</v>
      </c>
      <c r="L422" s="6">
        <f>'Final (ha)'!L422*2.471044</f>
        <v>357.88525619040001</v>
      </c>
      <c r="M422" s="6">
        <f>'Final (ha)'!M422*2.471044</f>
        <v>0</v>
      </c>
      <c r="N422" s="6">
        <f>'Final (ha)'!N422*2.471044</f>
        <v>18.431270091599998</v>
      </c>
      <c r="O422" s="6">
        <f>'Final (ha)'!O422*2.471044</f>
        <v>299.47199997000001</v>
      </c>
      <c r="P422" s="6">
        <f>'Final (ha)'!P422*2.471044</f>
        <v>154.2902576292</v>
      </c>
      <c r="Q422" s="6">
        <f>'Final (ha)'!Q422*2.471044</f>
        <v>381.32113169519999</v>
      </c>
      <c r="R422" s="6">
        <f>'Final (ha)'!R422*2.471044</f>
        <v>0</v>
      </c>
      <c r="S422" s="6">
        <f>'Final (ha)'!S422*2.471044</f>
        <v>9.5493495379999995</v>
      </c>
      <c r="T422" s="6">
        <f>'Final (ha)'!T422*2.471044</f>
        <v>24.4247873136</v>
      </c>
      <c r="U422" s="6">
        <f>'Final (ha)'!U422*2.471044</f>
        <v>0</v>
      </c>
      <c r="V422" s="6">
        <f>'Final (ha)'!V422*2.471044</f>
        <v>0</v>
      </c>
      <c r="W422" s="6">
        <f>'Final (ha)'!W422*2.471044</f>
        <v>0</v>
      </c>
      <c r="X422" s="6">
        <f>'Final (ha)'!X422*2.471044</f>
        <v>78.875724480000002</v>
      </c>
      <c r="Y422" s="6">
        <f>'Final (ha)'!Y422*2.471044</f>
        <v>57.742120669999998</v>
      </c>
      <c r="Z422" s="6">
        <f>'Final (ha)'!Z422*2.471044</f>
        <v>3257.5110812208004</v>
      </c>
      <c r="AA422" s="6">
        <f>'Final (ha)'!AA422*2.471044</f>
        <v>0</v>
      </c>
      <c r="AB422" s="6">
        <f>'Final (ha)'!AB422*2.471044</f>
        <v>0</v>
      </c>
      <c r="AC422" s="6">
        <f>'Final (ha)'!AC422*2.471044</f>
        <v>1364.1104347763999</v>
      </c>
      <c r="AD422" s="6">
        <f>'Final (ha)'!AD422*2.471044</f>
        <v>0</v>
      </c>
      <c r="AE422" s="6">
        <f>'Final (ha)'!AE422*2.471044</f>
        <v>0</v>
      </c>
      <c r="AF422" s="6">
        <f>'Final (ha)'!AF422*2.471044</f>
        <v>158.0358661244</v>
      </c>
      <c r="AG422" s="6">
        <f>'Final (ha)'!AG422*2.471044</f>
        <v>16778.308451069999</v>
      </c>
      <c r="AH422" s="6">
        <f>'Final (ha)'!AH422*2.471044</f>
        <v>2.9524033712000004</v>
      </c>
      <c r="AJ422" s="15">
        <f t="shared" si="18"/>
        <v>33077.265501294401</v>
      </c>
      <c r="AK422" s="15">
        <f t="shared" si="19"/>
        <v>16298.957050224402</v>
      </c>
      <c r="AL422" s="6" t="str">
        <f t="shared" si="20"/>
        <v>New Haven/MiddlesexRaster 7</v>
      </c>
    </row>
    <row r="423" spans="1:38" x14ac:dyDescent="0.25">
      <c r="A423" s="6">
        <f>'Final (ha)'!A423</f>
        <v>2070</v>
      </c>
      <c r="B423" s="6" t="str">
        <f>'Final (ha)'!B423</f>
        <v>Raster 7</v>
      </c>
      <c r="C423" s="6" t="str">
        <f>'Final (ha)'!C423</f>
        <v>New Haven/Middlesex</v>
      </c>
      <c r="D423" s="6">
        <f>'Final (ha)'!D423</f>
        <v>0</v>
      </c>
      <c r="E423" s="6">
        <f>'Final (ha)'!E423</f>
        <v>0</v>
      </c>
      <c r="F423" s="6" t="str">
        <f>'Final (ha)'!F423</f>
        <v>Fixed</v>
      </c>
      <c r="G423" s="6" t="str">
        <f>'Final (ha)'!G423</f>
        <v>NYS GCM Max</v>
      </c>
      <c r="H423" s="6" t="str">
        <f>'Final (ha)'!H423</f>
        <v>Protect None</v>
      </c>
      <c r="I423" s="6">
        <f>'Final (ha)'!K423</f>
        <v>3902.2768999999998</v>
      </c>
      <c r="J423" s="6">
        <f>'Final (ha)'!J423*2.471044</f>
        <v>429.32387954359996</v>
      </c>
      <c r="K423" s="6">
        <f>'Final (ha)'!K423*2.471044</f>
        <v>9642.6979200835995</v>
      </c>
      <c r="L423" s="6">
        <f>'Final (ha)'!L423*2.471044</f>
        <v>355.74903865239997</v>
      </c>
      <c r="M423" s="6">
        <f>'Final (ha)'!M423*2.471044</f>
        <v>0</v>
      </c>
      <c r="N423" s="6">
        <f>'Final (ha)'!N423*2.471044</f>
        <v>18.2187603076</v>
      </c>
      <c r="O423" s="6">
        <f>'Final (ha)'!O423*2.471044</f>
        <v>292.260258056</v>
      </c>
      <c r="P423" s="6">
        <f>'Final (ha)'!P423*2.471044</f>
        <v>182.20860694999999</v>
      </c>
      <c r="Q423" s="6">
        <f>'Final (ha)'!Q423*2.471044</f>
        <v>582.90766569319999</v>
      </c>
      <c r="R423" s="6">
        <f>'Final (ha)'!R423*2.471044</f>
        <v>0</v>
      </c>
      <c r="S423" s="6">
        <f>'Final (ha)'!S423*2.471044</f>
        <v>9.4376583492000012</v>
      </c>
      <c r="T423" s="6">
        <f>'Final (ha)'!T423*2.471044</f>
        <v>8.5021210908000011</v>
      </c>
      <c r="U423" s="6">
        <f>'Final (ha)'!U423*2.471044</f>
        <v>0</v>
      </c>
      <c r="V423" s="6">
        <f>'Final (ha)'!V423*2.471044</f>
        <v>0</v>
      </c>
      <c r="W423" s="6">
        <f>'Final (ha)'!W423*2.471044</f>
        <v>0</v>
      </c>
      <c r="X423" s="6">
        <f>'Final (ha)'!X423*2.471044</f>
        <v>78.783060329999998</v>
      </c>
      <c r="Y423" s="6">
        <f>'Final (ha)'!Y423*2.471044</f>
        <v>54.739802210000001</v>
      </c>
      <c r="Z423" s="6">
        <f>'Final (ha)'!Z423*2.471044</f>
        <v>3276.8242669159999</v>
      </c>
      <c r="AA423" s="6">
        <f>'Final (ha)'!AA423*2.471044</f>
        <v>0</v>
      </c>
      <c r="AB423" s="6">
        <f>'Final (ha)'!AB423*2.471044</f>
        <v>0</v>
      </c>
      <c r="AC423" s="6">
        <f>'Final (ha)'!AC423*2.471044</f>
        <v>1224.5149816063999</v>
      </c>
      <c r="AD423" s="6">
        <f>'Final (ha)'!AD423*2.471044</f>
        <v>0</v>
      </c>
      <c r="AE423" s="6">
        <f>'Final (ha)'!AE423*2.471044</f>
        <v>0</v>
      </c>
      <c r="AF423" s="6">
        <f>'Final (ha)'!AF423*2.471044</f>
        <v>138.351282516</v>
      </c>
      <c r="AG423" s="6">
        <f>'Final (ha)'!AG423*2.471044</f>
        <v>16778.308451069999</v>
      </c>
      <c r="AH423" s="6">
        <f>'Final (ha)'!AH423*2.471044</f>
        <v>4.4370066064000007</v>
      </c>
      <c r="AJ423" s="15">
        <f t="shared" si="18"/>
        <v>33077.264759981197</v>
      </c>
      <c r="AK423" s="15">
        <f t="shared" si="19"/>
        <v>16298.956308911198</v>
      </c>
      <c r="AL423" s="6" t="str">
        <f t="shared" si="20"/>
        <v>New Haven/MiddlesexRaster 7</v>
      </c>
    </row>
    <row r="424" spans="1:38" x14ac:dyDescent="0.25">
      <c r="A424" s="6">
        <f>'Final (ha)'!A424</f>
        <v>2085</v>
      </c>
      <c r="B424" s="6" t="str">
        <f>'Final (ha)'!B424</f>
        <v>Raster 7</v>
      </c>
      <c r="C424" s="6" t="str">
        <f>'Final (ha)'!C424</f>
        <v>New Haven/Middlesex</v>
      </c>
      <c r="D424" s="6">
        <f>'Final (ha)'!D424</f>
        <v>0</v>
      </c>
      <c r="E424" s="6">
        <f>'Final (ha)'!E424</f>
        <v>0</v>
      </c>
      <c r="F424" s="6" t="str">
        <f>'Final (ha)'!F424</f>
        <v>Fixed</v>
      </c>
      <c r="G424" s="6" t="str">
        <f>'Final (ha)'!G424</f>
        <v>NYS GCM Max</v>
      </c>
      <c r="H424" s="6" t="str">
        <f>'Final (ha)'!H424</f>
        <v>Protect None</v>
      </c>
      <c r="I424" s="6">
        <f>'Final (ha)'!K424</f>
        <v>3882.8647999999998</v>
      </c>
      <c r="J424" s="6">
        <f>'Final (ha)'!J424*2.471044</f>
        <v>427.68236501439998</v>
      </c>
      <c r="K424" s="6">
        <f>'Final (ha)'!K424*2.471044</f>
        <v>9594.7297668512001</v>
      </c>
      <c r="L424" s="6">
        <f>'Final (ha)'!L424*2.471044</f>
        <v>354.27036592279995</v>
      </c>
      <c r="M424" s="6">
        <f>'Final (ha)'!M424*2.471044</f>
        <v>0</v>
      </c>
      <c r="N424" s="6">
        <f>'Final (ha)'!N424*2.471044</f>
        <v>18.080381843600001</v>
      </c>
      <c r="O424" s="6">
        <f>'Final (ha)'!O424*2.471044</f>
        <v>281.96712427400001</v>
      </c>
      <c r="P424" s="6">
        <f>'Final (ha)'!P424*2.471044</f>
        <v>183.97046132200001</v>
      </c>
      <c r="Q424" s="6">
        <f>'Final (ha)'!Q424*2.471044</f>
        <v>992.61367981640001</v>
      </c>
      <c r="R424" s="6">
        <f>'Final (ha)'!R424*2.471044</f>
        <v>0</v>
      </c>
      <c r="S424" s="6">
        <f>'Final (ha)'!S424*2.471044</f>
        <v>8.796916640000001</v>
      </c>
      <c r="T424" s="6">
        <f>'Final (ha)'!T424*2.471044</f>
        <v>1.4351823552</v>
      </c>
      <c r="U424" s="6">
        <f>'Final (ha)'!U424*2.471044</f>
        <v>0</v>
      </c>
      <c r="V424" s="6">
        <f>'Final (ha)'!V424*2.471044</f>
        <v>0</v>
      </c>
      <c r="W424" s="6">
        <f>'Final (ha)'!W424*2.471044</f>
        <v>0</v>
      </c>
      <c r="X424" s="6">
        <f>'Final (ha)'!X424*2.471044</f>
        <v>78.449469390000004</v>
      </c>
      <c r="Y424" s="6">
        <f>'Final (ha)'!Y424*2.471044</f>
        <v>50.440185650000004</v>
      </c>
      <c r="Z424" s="6">
        <f>'Final (ha)'!Z424*2.471044</f>
        <v>3289.3556723532001</v>
      </c>
      <c r="AA424" s="6">
        <f>'Final (ha)'!AA424*2.471044</f>
        <v>0</v>
      </c>
      <c r="AB424" s="6">
        <f>'Final (ha)'!AB424*2.471044</f>
        <v>0</v>
      </c>
      <c r="AC424" s="6">
        <f>'Final (ha)'!AC424*2.471044</f>
        <v>907.0839280532</v>
      </c>
      <c r="AD424" s="6">
        <f>'Final (ha)'!AD424*2.471044</f>
        <v>0</v>
      </c>
      <c r="AE424" s="6">
        <f>'Final (ha)'!AE424*2.471044</f>
        <v>0</v>
      </c>
      <c r="AF424" s="6">
        <f>'Final (ha)'!AF424*2.471044</f>
        <v>104.00253539400001</v>
      </c>
      <c r="AG424" s="6">
        <f>'Final (ha)'!AG424*2.471044</f>
        <v>16778.308451069999</v>
      </c>
      <c r="AH424" s="6">
        <f>'Final (ha)'!AH424*2.471044</f>
        <v>6.0785211356000008</v>
      </c>
      <c r="AJ424" s="15">
        <f t="shared" si="18"/>
        <v>33077.265007085596</v>
      </c>
      <c r="AK424" s="15">
        <f t="shared" si="19"/>
        <v>16298.956556015597</v>
      </c>
      <c r="AL424" s="6" t="str">
        <f t="shared" si="20"/>
        <v>New Haven/MiddlesexRaster 7</v>
      </c>
    </row>
    <row r="425" spans="1:38" x14ac:dyDescent="0.25">
      <c r="A425" s="6">
        <f>'Final (ha)'!A425</f>
        <v>2100</v>
      </c>
      <c r="B425" s="6" t="str">
        <f>'Final (ha)'!B425</f>
        <v>Raster 7</v>
      </c>
      <c r="C425" s="6" t="str">
        <f>'Final (ha)'!C425</f>
        <v>New Haven/Middlesex</v>
      </c>
      <c r="D425" s="6">
        <f>'Final (ha)'!D425</f>
        <v>0</v>
      </c>
      <c r="E425" s="6">
        <f>'Final (ha)'!E425</f>
        <v>0</v>
      </c>
      <c r="F425" s="6" t="str">
        <f>'Final (ha)'!F425</f>
        <v>Fixed</v>
      </c>
      <c r="G425" s="6" t="str">
        <f>'Final (ha)'!G425</f>
        <v>NYS GCM Max</v>
      </c>
      <c r="H425" s="6" t="str">
        <f>'Final (ha)'!H425</f>
        <v>Protect None</v>
      </c>
      <c r="I425" s="6">
        <f>'Final (ha)'!K425</f>
        <v>3863.9124999999999</v>
      </c>
      <c r="J425" s="6">
        <f>'Final (ha)'!J425*2.471044</f>
        <v>425.0576220776</v>
      </c>
      <c r="K425" s="6">
        <f>'Final (ha)'!K425*2.471044</f>
        <v>9547.8977996499998</v>
      </c>
      <c r="L425" s="6">
        <f>'Final (ha)'!L425*2.471044</f>
        <v>353.2824425316</v>
      </c>
      <c r="M425" s="6">
        <f>'Final (ha)'!M425*2.471044</f>
        <v>0</v>
      </c>
      <c r="N425" s="6">
        <f>'Final (ha)'!N425*2.471044</f>
        <v>17.996613452000002</v>
      </c>
      <c r="O425" s="6">
        <f>'Final (ha)'!O425*2.471044</f>
        <v>270.79652276760004</v>
      </c>
      <c r="P425" s="6">
        <f>'Final (ha)'!P425*2.471044</f>
        <v>174.83995374200001</v>
      </c>
      <c r="Q425" s="6">
        <f>'Final (ha)'!Q425*2.471044</f>
        <v>1542.6786997056001</v>
      </c>
      <c r="R425" s="6">
        <f>'Final (ha)'!R425*2.471044</f>
        <v>0</v>
      </c>
      <c r="S425" s="6">
        <f>'Final (ha)'!S425*2.471044</f>
        <v>8.1606228100000013</v>
      </c>
      <c r="T425" s="6">
        <f>'Final (ha)'!T425*2.471044</f>
        <v>0.45121263440000003</v>
      </c>
      <c r="U425" s="6">
        <f>'Final (ha)'!U425*2.471044</f>
        <v>0</v>
      </c>
      <c r="V425" s="6">
        <f>'Final (ha)'!V425*2.471044</f>
        <v>0</v>
      </c>
      <c r="W425" s="6">
        <f>'Final (ha)'!W425*2.471044</f>
        <v>0</v>
      </c>
      <c r="X425" s="6">
        <f>'Final (ha)'!X425*2.471044</f>
        <v>75.527459860000008</v>
      </c>
      <c r="Y425" s="6">
        <f>'Final (ha)'!Y425*2.471044</f>
        <v>47.691149200000005</v>
      </c>
      <c r="Z425" s="6">
        <f>'Final (ha)'!Z425*2.471044</f>
        <v>3296.6833062308001</v>
      </c>
      <c r="AA425" s="6">
        <f>'Final (ha)'!AA425*2.471044</f>
        <v>0</v>
      </c>
      <c r="AB425" s="6">
        <f>'Final (ha)'!AB425*2.471044</f>
        <v>0</v>
      </c>
      <c r="AC425" s="6">
        <f>'Final (ha)'!AC425*2.471044</f>
        <v>457.5782908484</v>
      </c>
      <c r="AD425" s="6">
        <f>'Final (ha)'!AD425*2.471044</f>
        <v>0</v>
      </c>
      <c r="AE425" s="6">
        <f>'Final (ha)'!AE425*2.471044</f>
        <v>0</v>
      </c>
      <c r="AF425" s="6">
        <f>'Final (ha)'!AF425*2.471044</f>
        <v>71.611843537599995</v>
      </c>
      <c r="AG425" s="6">
        <f>'Final (ha)'!AG425*2.471044</f>
        <v>16778.308451069999</v>
      </c>
      <c r="AH425" s="6">
        <f>'Final (ha)'!AH425*2.471044</f>
        <v>8.7032640723999997</v>
      </c>
      <c r="AJ425" s="15">
        <f t="shared" si="18"/>
        <v>33077.265254189995</v>
      </c>
      <c r="AK425" s="15">
        <f t="shared" si="19"/>
        <v>16298.956803119996</v>
      </c>
      <c r="AL425" s="6" t="str">
        <f t="shared" si="20"/>
        <v>New Haven/MiddlesexRaster 7</v>
      </c>
    </row>
    <row r="426" spans="1:38" x14ac:dyDescent="0.25">
      <c r="A426" s="6">
        <f>'Final (ha)'!A426</f>
        <v>0</v>
      </c>
      <c r="B426" s="6" t="str">
        <f>'Final (ha)'!B426</f>
        <v>Raster 8</v>
      </c>
      <c r="C426" s="6" t="str">
        <f>'Final (ha)'!C426</f>
        <v>New Haven/Middlesex</v>
      </c>
      <c r="D426" s="6">
        <f>'Final (ha)'!D426</f>
        <v>0</v>
      </c>
      <c r="E426" s="6">
        <f>'Final (ha)'!E426</f>
        <v>0</v>
      </c>
      <c r="F426" s="6" t="str">
        <f>'Final (ha)'!F426</f>
        <v>Fixed</v>
      </c>
      <c r="G426" s="6" t="str">
        <f>'Final (ha)'!G426</f>
        <v>NYS GCM Max</v>
      </c>
      <c r="H426" s="6" t="str">
        <f>'Final (ha)'!H426</f>
        <v>Protect None</v>
      </c>
      <c r="I426" s="6">
        <f>'Final (ha)'!K426</f>
        <v>1.5225</v>
      </c>
      <c r="J426" s="6">
        <f>'Final (ha)'!J426*2.471044</f>
        <v>0.40154465</v>
      </c>
      <c r="K426" s="6">
        <f>'Final (ha)'!K426*2.471044</f>
        <v>3.76216449</v>
      </c>
      <c r="L426" s="6">
        <f>'Final (ha)'!L426*2.471044</f>
        <v>0</v>
      </c>
      <c r="M426" s="6">
        <f>'Final (ha)'!M426*2.471044</f>
        <v>0</v>
      </c>
      <c r="N426" s="6">
        <f>'Final (ha)'!N426*2.471044</f>
        <v>0</v>
      </c>
      <c r="O426" s="6">
        <f>'Final (ha)'!O426*2.471044</f>
        <v>0</v>
      </c>
      <c r="P426" s="6">
        <f>'Final (ha)'!P426*2.471044</f>
        <v>0</v>
      </c>
      <c r="Q426" s="6">
        <f>'Final (ha)'!Q426*2.471044</f>
        <v>0</v>
      </c>
      <c r="R426" s="6">
        <f>'Final (ha)'!R426*2.471044</f>
        <v>0</v>
      </c>
      <c r="S426" s="6">
        <f>'Final (ha)'!S426*2.471044</f>
        <v>0.39536704</v>
      </c>
      <c r="T426" s="6">
        <f>'Final (ha)'!T426*2.471044</f>
        <v>0</v>
      </c>
      <c r="U426" s="6">
        <f>'Final (ha)'!U426*2.471044</f>
        <v>0</v>
      </c>
      <c r="V426" s="6">
        <f>'Final (ha)'!V426*2.471044</f>
        <v>0</v>
      </c>
      <c r="W426" s="6">
        <f>'Final (ha)'!W426*2.471044</f>
        <v>0</v>
      </c>
      <c r="X426" s="6">
        <f>'Final (ha)'!X426*2.471044</f>
        <v>4.3243270000000007E-2</v>
      </c>
      <c r="Y426" s="6">
        <f>'Final (ha)'!Y426*2.471044</f>
        <v>0</v>
      </c>
      <c r="Z426" s="6">
        <f>'Final (ha)'!Z426*2.471044</f>
        <v>5738.3386857300002</v>
      </c>
      <c r="AA426" s="6">
        <f>'Final (ha)'!AA426*2.471044</f>
        <v>0</v>
      </c>
      <c r="AB426" s="6">
        <f>'Final (ha)'!AB426*2.471044</f>
        <v>0</v>
      </c>
      <c r="AC426" s="6">
        <f>'Final (ha)'!AC426*2.471044</f>
        <v>0</v>
      </c>
      <c r="AD426" s="6">
        <f>'Final (ha)'!AD426*2.471044</f>
        <v>0</v>
      </c>
      <c r="AE426" s="6">
        <f>'Final (ha)'!AE426*2.471044</f>
        <v>0</v>
      </c>
      <c r="AF426" s="6">
        <f>'Final (ha)'!AF426*2.471044</f>
        <v>0</v>
      </c>
      <c r="AG426" s="6">
        <f>'Final (ha)'!AG426*2.471044</f>
        <v>0</v>
      </c>
      <c r="AH426" s="6">
        <f>'Final (ha)'!AH426*2.471044</f>
        <v>0</v>
      </c>
      <c r="AJ426" s="15">
        <f t="shared" si="18"/>
        <v>5742.9410051800005</v>
      </c>
      <c r="AK426" s="15">
        <f t="shared" si="19"/>
        <v>5742.9410051800005</v>
      </c>
      <c r="AL426" s="6" t="str">
        <f t="shared" si="20"/>
        <v>New Haven/MiddlesexRaster 8</v>
      </c>
    </row>
    <row r="427" spans="1:38" x14ac:dyDescent="0.25">
      <c r="A427" s="6">
        <f>'Final (ha)'!A427</f>
        <v>2010</v>
      </c>
      <c r="B427" s="6" t="str">
        <f>'Final (ha)'!B427</f>
        <v>Raster 8</v>
      </c>
      <c r="C427" s="6" t="str">
        <f>'Final (ha)'!C427</f>
        <v>New Haven/Middlesex</v>
      </c>
      <c r="D427" s="6">
        <f>'Final (ha)'!D427</f>
        <v>0</v>
      </c>
      <c r="E427" s="6">
        <f>'Final (ha)'!E427</f>
        <v>0</v>
      </c>
      <c r="F427" s="6" t="str">
        <f>'Final (ha)'!F427</f>
        <v>Fixed</v>
      </c>
      <c r="G427" s="6" t="str">
        <f>'Final (ha)'!G427</f>
        <v>NYS GCM Max</v>
      </c>
      <c r="H427" s="6" t="str">
        <f>'Final (ha)'!H427</f>
        <v>Protect None</v>
      </c>
      <c r="I427" s="6">
        <f>'Final (ha)'!K427</f>
        <v>1.5225</v>
      </c>
      <c r="J427" s="6">
        <f>'Final (ha)'!J427*2.471044</f>
        <v>0.40154465</v>
      </c>
      <c r="K427" s="6">
        <f>'Final (ha)'!K427*2.471044</f>
        <v>3.76216449</v>
      </c>
      <c r="L427" s="6">
        <f>'Final (ha)'!L427*2.471044</f>
        <v>0</v>
      </c>
      <c r="M427" s="6">
        <f>'Final (ha)'!M427*2.471044</f>
        <v>0</v>
      </c>
      <c r="N427" s="6">
        <f>'Final (ha)'!N427*2.471044</f>
        <v>0</v>
      </c>
      <c r="O427" s="6">
        <f>'Final (ha)'!O427*2.471044</f>
        <v>0</v>
      </c>
      <c r="P427" s="6">
        <f>'Final (ha)'!P427*2.471044</f>
        <v>0</v>
      </c>
      <c r="Q427" s="6">
        <f>'Final (ha)'!Q427*2.471044</f>
        <v>0</v>
      </c>
      <c r="R427" s="6">
        <f>'Final (ha)'!R427*2.471044</f>
        <v>0</v>
      </c>
      <c r="S427" s="6">
        <f>'Final (ha)'!S427*2.471044</f>
        <v>0.39536704</v>
      </c>
      <c r="T427" s="6">
        <f>'Final (ha)'!T427*2.471044</f>
        <v>0</v>
      </c>
      <c r="U427" s="6">
        <f>'Final (ha)'!U427*2.471044</f>
        <v>0</v>
      </c>
      <c r="V427" s="6">
        <f>'Final (ha)'!V427*2.471044</f>
        <v>0</v>
      </c>
      <c r="W427" s="6">
        <f>'Final (ha)'!W427*2.471044</f>
        <v>0</v>
      </c>
      <c r="X427" s="6">
        <f>'Final (ha)'!X427*2.471044</f>
        <v>4.3243270000000007E-2</v>
      </c>
      <c r="Y427" s="6">
        <f>'Final (ha)'!Y427*2.471044</f>
        <v>0</v>
      </c>
      <c r="Z427" s="6">
        <f>'Final (ha)'!Z427*2.471044</f>
        <v>5738.3386857300002</v>
      </c>
      <c r="AA427" s="6">
        <f>'Final (ha)'!AA427*2.471044</f>
        <v>0</v>
      </c>
      <c r="AB427" s="6">
        <f>'Final (ha)'!AB427*2.471044</f>
        <v>0</v>
      </c>
      <c r="AC427" s="6">
        <f>'Final (ha)'!AC427*2.471044</f>
        <v>0</v>
      </c>
      <c r="AD427" s="6">
        <f>'Final (ha)'!AD427*2.471044</f>
        <v>0</v>
      </c>
      <c r="AE427" s="6">
        <f>'Final (ha)'!AE427*2.471044</f>
        <v>0</v>
      </c>
      <c r="AF427" s="6">
        <f>'Final (ha)'!AF427*2.471044</f>
        <v>0</v>
      </c>
      <c r="AG427" s="6">
        <f>'Final (ha)'!AG427*2.471044</f>
        <v>0</v>
      </c>
      <c r="AH427" s="6">
        <f>'Final (ha)'!AH427*2.471044</f>
        <v>0</v>
      </c>
      <c r="AJ427" s="15">
        <f t="shared" si="18"/>
        <v>5742.9410051800005</v>
      </c>
      <c r="AK427" s="15">
        <f t="shared" si="19"/>
        <v>5742.9410051800005</v>
      </c>
      <c r="AL427" s="6" t="str">
        <f t="shared" si="20"/>
        <v>New Haven/MiddlesexRaster 8</v>
      </c>
    </row>
    <row r="428" spans="1:38" x14ac:dyDescent="0.25">
      <c r="A428" s="6">
        <f>'Final (ha)'!A428</f>
        <v>2025</v>
      </c>
      <c r="B428" s="6" t="str">
        <f>'Final (ha)'!B428</f>
        <v>Raster 8</v>
      </c>
      <c r="C428" s="6" t="str">
        <f>'Final (ha)'!C428</f>
        <v>New Haven/Middlesex</v>
      </c>
      <c r="D428" s="6">
        <f>'Final (ha)'!D428</f>
        <v>0</v>
      </c>
      <c r="E428" s="6">
        <f>'Final (ha)'!E428</f>
        <v>0</v>
      </c>
      <c r="F428" s="6" t="str">
        <f>'Final (ha)'!F428</f>
        <v>Fixed</v>
      </c>
      <c r="G428" s="6" t="str">
        <f>'Final (ha)'!G428</f>
        <v>NYS GCM Max</v>
      </c>
      <c r="H428" s="6" t="str">
        <f>'Final (ha)'!H428</f>
        <v>Protect None</v>
      </c>
      <c r="I428" s="6">
        <f>'Final (ha)'!K428</f>
        <v>1.5225</v>
      </c>
      <c r="J428" s="6">
        <f>'Final (ha)'!J428*2.471044</f>
        <v>0.40154465</v>
      </c>
      <c r="K428" s="6">
        <f>'Final (ha)'!K428*2.471044</f>
        <v>3.76216449</v>
      </c>
      <c r="L428" s="6">
        <f>'Final (ha)'!L428*2.471044</f>
        <v>0</v>
      </c>
      <c r="M428" s="6">
        <f>'Final (ha)'!M428*2.471044</f>
        <v>0</v>
      </c>
      <c r="N428" s="6">
        <f>'Final (ha)'!N428*2.471044</f>
        <v>0</v>
      </c>
      <c r="O428" s="6">
        <f>'Final (ha)'!O428*2.471044</f>
        <v>0</v>
      </c>
      <c r="P428" s="6">
        <f>'Final (ha)'!P428*2.471044</f>
        <v>0</v>
      </c>
      <c r="Q428" s="6">
        <f>'Final (ha)'!Q428*2.471044</f>
        <v>0</v>
      </c>
      <c r="R428" s="6">
        <f>'Final (ha)'!R428*2.471044</f>
        <v>0</v>
      </c>
      <c r="S428" s="6">
        <f>'Final (ha)'!S428*2.471044</f>
        <v>0.39536704</v>
      </c>
      <c r="T428" s="6">
        <f>'Final (ha)'!T428*2.471044</f>
        <v>0</v>
      </c>
      <c r="U428" s="6">
        <f>'Final (ha)'!U428*2.471044</f>
        <v>0</v>
      </c>
      <c r="V428" s="6">
        <f>'Final (ha)'!V428*2.471044</f>
        <v>0</v>
      </c>
      <c r="W428" s="6">
        <f>'Final (ha)'!W428*2.471044</f>
        <v>0</v>
      </c>
      <c r="X428" s="6">
        <f>'Final (ha)'!X428*2.471044</f>
        <v>4.3243270000000007E-2</v>
      </c>
      <c r="Y428" s="6">
        <f>'Final (ha)'!Y428*2.471044</f>
        <v>0</v>
      </c>
      <c r="Z428" s="6">
        <f>'Final (ha)'!Z428*2.471044</f>
        <v>5738.3386857300002</v>
      </c>
      <c r="AA428" s="6">
        <f>'Final (ha)'!AA428*2.471044</f>
        <v>0</v>
      </c>
      <c r="AB428" s="6">
        <f>'Final (ha)'!AB428*2.471044</f>
        <v>0</v>
      </c>
      <c r="AC428" s="6">
        <f>'Final (ha)'!AC428*2.471044</f>
        <v>0</v>
      </c>
      <c r="AD428" s="6">
        <f>'Final (ha)'!AD428*2.471044</f>
        <v>0</v>
      </c>
      <c r="AE428" s="6">
        <f>'Final (ha)'!AE428*2.471044</f>
        <v>0</v>
      </c>
      <c r="AF428" s="6">
        <f>'Final (ha)'!AF428*2.471044</f>
        <v>0</v>
      </c>
      <c r="AG428" s="6">
        <f>'Final (ha)'!AG428*2.471044</f>
        <v>0</v>
      </c>
      <c r="AH428" s="6">
        <f>'Final (ha)'!AH428*2.471044</f>
        <v>0</v>
      </c>
      <c r="AJ428" s="15">
        <f t="shared" si="18"/>
        <v>5742.9410051800005</v>
      </c>
      <c r="AK428" s="15">
        <f t="shared" si="19"/>
        <v>5742.9410051800005</v>
      </c>
      <c r="AL428" s="6" t="str">
        <f t="shared" si="20"/>
        <v>New Haven/MiddlesexRaster 8</v>
      </c>
    </row>
    <row r="429" spans="1:38" x14ac:dyDescent="0.25">
      <c r="A429" s="6">
        <f>'Final (ha)'!A429</f>
        <v>2040</v>
      </c>
      <c r="B429" s="6" t="str">
        <f>'Final (ha)'!B429</f>
        <v>Raster 8</v>
      </c>
      <c r="C429" s="6" t="str">
        <f>'Final (ha)'!C429</f>
        <v>New Haven/Middlesex</v>
      </c>
      <c r="D429" s="6">
        <f>'Final (ha)'!D429</f>
        <v>0</v>
      </c>
      <c r="E429" s="6">
        <f>'Final (ha)'!E429</f>
        <v>0</v>
      </c>
      <c r="F429" s="6" t="str">
        <f>'Final (ha)'!F429</f>
        <v>Fixed</v>
      </c>
      <c r="G429" s="6" t="str">
        <f>'Final (ha)'!G429</f>
        <v>NYS GCM Max</v>
      </c>
      <c r="H429" s="6" t="str">
        <f>'Final (ha)'!H429</f>
        <v>Protect None</v>
      </c>
      <c r="I429" s="6">
        <f>'Final (ha)'!K429</f>
        <v>1.5225</v>
      </c>
      <c r="J429" s="6">
        <f>'Final (ha)'!J429*2.471044</f>
        <v>0.40154465</v>
      </c>
      <c r="K429" s="6">
        <f>'Final (ha)'!K429*2.471044</f>
        <v>3.76216449</v>
      </c>
      <c r="L429" s="6">
        <f>'Final (ha)'!L429*2.471044</f>
        <v>0</v>
      </c>
      <c r="M429" s="6">
        <f>'Final (ha)'!M429*2.471044</f>
        <v>0</v>
      </c>
      <c r="N429" s="6">
        <f>'Final (ha)'!N429*2.471044</f>
        <v>0</v>
      </c>
      <c r="O429" s="6">
        <f>'Final (ha)'!O429*2.471044</f>
        <v>0</v>
      </c>
      <c r="P429" s="6">
        <f>'Final (ha)'!P429*2.471044</f>
        <v>0</v>
      </c>
      <c r="Q429" s="6">
        <f>'Final (ha)'!Q429*2.471044</f>
        <v>0</v>
      </c>
      <c r="R429" s="6">
        <f>'Final (ha)'!R429*2.471044</f>
        <v>0</v>
      </c>
      <c r="S429" s="6">
        <f>'Final (ha)'!S429*2.471044</f>
        <v>0.39536704</v>
      </c>
      <c r="T429" s="6">
        <f>'Final (ha)'!T429*2.471044</f>
        <v>0</v>
      </c>
      <c r="U429" s="6">
        <f>'Final (ha)'!U429*2.471044</f>
        <v>0</v>
      </c>
      <c r="V429" s="6">
        <f>'Final (ha)'!V429*2.471044</f>
        <v>0</v>
      </c>
      <c r="W429" s="6">
        <f>'Final (ha)'!W429*2.471044</f>
        <v>0</v>
      </c>
      <c r="X429" s="6">
        <f>'Final (ha)'!X429*2.471044</f>
        <v>4.3243270000000007E-2</v>
      </c>
      <c r="Y429" s="6">
        <f>'Final (ha)'!Y429*2.471044</f>
        <v>0</v>
      </c>
      <c r="Z429" s="6">
        <f>'Final (ha)'!Z429*2.471044</f>
        <v>5738.3386857300002</v>
      </c>
      <c r="AA429" s="6">
        <f>'Final (ha)'!AA429*2.471044</f>
        <v>0</v>
      </c>
      <c r="AB429" s="6">
        <f>'Final (ha)'!AB429*2.471044</f>
        <v>0</v>
      </c>
      <c r="AC429" s="6">
        <f>'Final (ha)'!AC429*2.471044</f>
        <v>0</v>
      </c>
      <c r="AD429" s="6">
        <f>'Final (ha)'!AD429*2.471044</f>
        <v>0</v>
      </c>
      <c r="AE429" s="6">
        <f>'Final (ha)'!AE429*2.471044</f>
        <v>0</v>
      </c>
      <c r="AF429" s="6">
        <f>'Final (ha)'!AF429*2.471044</f>
        <v>0</v>
      </c>
      <c r="AG429" s="6">
        <f>'Final (ha)'!AG429*2.471044</f>
        <v>0</v>
      </c>
      <c r="AH429" s="6">
        <f>'Final (ha)'!AH429*2.471044</f>
        <v>0</v>
      </c>
      <c r="AJ429" s="15">
        <f t="shared" si="18"/>
        <v>5742.9410051800005</v>
      </c>
      <c r="AK429" s="15">
        <f t="shared" si="19"/>
        <v>5742.9410051800005</v>
      </c>
      <c r="AL429" s="6" t="str">
        <f t="shared" si="20"/>
        <v>New Haven/MiddlesexRaster 8</v>
      </c>
    </row>
    <row r="430" spans="1:38" x14ac:dyDescent="0.25">
      <c r="A430" s="6">
        <f>'Final (ha)'!A430</f>
        <v>2055</v>
      </c>
      <c r="B430" s="6" t="str">
        <f>'Final (ha)'!B430</f>
        <v>Raster 8</v>
      </c>
      <c r="C430" s="6" t="str">
        <f>'Final (ha)'!C430</f>
        <v>New Haven/Middlesex</v>
      </c>
      <c r="D430" s="6">
        <f>'Final (ha)'!D430</f>
        <v>0</v>
      </c>
      <c r="E430" s="6">
        <f>'Final (ha)'!E430</f>
        <v>0</v>
      </c>
      <c r="F430" s="6" t="str">
        <f>'Final (ha)'!F430</f>
        <v>Fixed</v>
      </c>
      <c r="G430" s="6" t="str">
        <f>'Final (ha)'!G430</f>
        <v>NYS GCM Max</v>
      </c>
      <c r="H430" s="6" t="str">
        <f>'Final (ha)'!H430</f>
        <v>Protect None</v>
      </c>
      <c r="I430" s="6">
        <f>'Final (ha)'!K430</f>
        <v>1.5225</v>
      </c>
      <c r="J430" s="6">
        <f>'Final (ha)'!J430*2.471044</f>
        <v>0.40154465</v>
      </c>
      <c r="K430" s="6">
        <f>'Final (ha)'!K430*2.471044</f>
        <v>3.76216449</v>
      </c>
      <c r="L430" s="6">
        <f>'Final (ha)'!L430*2.471044</f>
        <v>0</v>
      </c>
      <c r="M430" s="6">
        <f>'Final (ha)'!M430*2.471044</f>
        <v>0</v>
      </c>
      <c r="N430" s="6">
        <f>'Final (ha)'!N430*2.471044</f>
        <v>0</v>
      </c>
      <c r="O430" s="6">
        <f>'Final (ha)'!O430*2.471044</f>
        <v>0</v>
      </c>
      <c r="P430" s="6">
        <f>'Final (ha)'!P430*2.471044</f>
        <v>0</v>
      </c>
      <c r="Q430" s="6">
        <f>'Final (ha)'!Q430*2.471044</f>
        <v>0</v>
      </c>
      <c r="R430" s="6">
        <f>'Final (ha)'!R430*2.471044</f>
        <v>0</v>
      </c>
      <c r="S430" s="6">
        <f>'Final (ha)'!S430*2.471044</f>
        <v>0.39536704</v>
      </c>
      <c r="T430" s="6">
        <f>'Final (ha)'!T430*2.471044</f>
        <v>0</v>
      </c>
      <c r="U430" s="6">
        <f>'Final (ha)'!U430*2.471044</f>
        <v>0</v>
      </c>
      <c r="V430" s="6">
        <f>'Final (ha)'!V430*2.471044</f>
        <v>0</v>
      </c>
      <c r="W430" s="6">
        <f>'Final (ha)'!W430*2.471044</f>
        <v>0</v>
      </c>
      <c r="X430" s="6">
        <f>'Final (ha)'!X430*2.471044</f>
        <v>4.3243270000000007E-2</v>
      </c>
      <c r="Y430" s="6">
        <f>'Final (ha)'!Y430*2.471044</f>
        <v>0</v>
      </c>
      <c r="Z430" s="6">
        <f>'Final (ha)'!Z430*2.471044</f>
        <v>5738.3386857300002</v>
      </c>
      <c r="AA430" s="6">
        <f>'Final (ha)'!AA430*2.471044</f>
        <v>0</v>
      </c>
      <c r="AB430" s="6">
        <f>'Final (ha)'!AB430*2.471044</f>
        <v>0</v>
      </c>
      <c r="AC430" s="6">
        <f>'Final (ha)'!AC430*2.471044</f>
        <v>0</v>
      </c>
      <c r="AD430" s="6">
        <f>'Final (ha)'!AD430*2.471044</f>
        <v>0</v>
      </c>
      <c r="AE430" s="6">
        <f>'Final (ha)'!AE430*2.471044</f>
        <v>0</v>
      </c>
      <c r="AF430" s="6">
        <f>'Final (ha)'!AF430*2.471044</f>
        <v>0</v>
      </c>
      <c r="AG430" s="6">
        <f>'Final (ha)'!AG430*2.471044</f>
        <v>0</v>
      </c>
      <c r="AH430" s="6">
        <f>'Final (ha)'!AH430*2.471044</f>
        <v>0</v>
      </c>
      <c r="AJ430" s="15">
        <f t="shared" si="18"/>
        <v>5742.9410051800005</v>
      </c>
      <c r="AK430" s="15">
        <f t="shared" si="19"/>
        <v>5742.9410051800005</v>
      </c>
      <c r="AL430" s="6" t="str">
        <f t="shared" si="20"/>
        <v>New Haven/MiddlesexRaster 8</v>
      </c>
    </row>
    <row r="431" spans="1:38" x14ac:dyDescent="0.25">
      <c r="A431" s="6">
        <f>'Final (ha)'!A431</f>
        <v>2070</v>
      </c>
      <c r="B431" s="6" t="str">
        <f>'Final (ha)'!B431</f>
        <v>Raster 8</v>
      </c>
      <c r="C431" s="6" t="str">
        <f>'Final (ha)'!C431</f>
        <v>New Haven/Middlesex</v>
      </c>
      <c r="D431" s="6">
        <f>'Final (ha)'!D431</f>
        <v>0</v>
      </c>
      <c r="E431" s="6">
        <f>'Final (ha)'!E431</f>
        <v>0</v>
      </c>
      <c r="F431" s="6" t="str">
        <f>'Final (ha)'!F431</f>
        <v>Fixed</v>
      </c>
      <c r="G431" s="6" t="str">
        <f>'Final (ha)'!G431</f>
        <v>NYS GCM Max</v>
      </c>
      <c r="H431" s="6" t="str">
        <f>'Final (ha)'!H431</f>
        <v>Protect None</v>
      </c>
      <c r="I431" s="6">
        <f>'Final (ha)'!K431</f>
        <v>1.5225</v>
      </c>
      <c r="J431" s="6">
        <f>'Final (ha)'!J431*2.471044</f>
        <v>0.40154465</v>
      </c>
      <c r="K431" s="6">
        <f>'Final (ha)'!K431*2.471044</f>
        <v>3.76216449</v>
      </c>
      <c r="L431" s="6">
        <f>'Final (ha)'!L431*2.471044</f>
        <v>0</v>
      </c>
      <c r="M431" s="6">
        <f>'Final (ha)'!M431*2.471044</f>
        <v>0</v>
      </c>
      <c r="N431" s="6">
        <f>'Final (ha)'!N431*2.471044</f>
        <v>0</v>
      </c>
      <c r="O431" s="6">
        <f>'Final (ha)'!O431*2.471044</f>
        <v>0</v>
      </c>
      <c r="P431" s="6">
        <f>'Final (ha)'!P431*2.471044</f>
        <v>0</v>
      </c>
      <c r="Q431" s="6">
        <f>'Final (ha)'!Q431*2.471044</f>
        <v>0</v>
      </c>
      <c r="R431" s="6">
        <f>'Final (ha)'!R431*2.471044</f>
        <v>0</v>
      </c>
      <c r="S431" s="6">
        <f>'Final (ha)'!S431*2.471044</f>
        <v>0.39536704</v>
      </c>
      <c r="T431" s="6">
        <f>'Final (ha)'!T431*2.471044</f>
        <v>0</v>
      </c>
      <c r="U431" s="6">
        <f>'Final (ha)'!U431*2.471044</f>
        <v>0</v>
      </c>
      <c r="V431" s="6">
        <f>'Final (ha)'!V431*2.471044</f>
        <v>0</v>
      </c>
      <c r="W431" s="6">
        <f>'Final (ha)'!W431*2.471044</f>
        <v>0</v>
      </c>
      <c r="X431" s="6">
        <f>'Final (ha)'!X431*2.471044</f>
        <v>4.3243270000000007E-2</v>
      </c>
      <c r="Y431" s="6">
        <f>'Final (ha)'!Y431*2.471044</f>
        <v>0</v>
      </c>
      <c r="Z431" s="6">
        <f>'Final (ha)'!Z431*2.471044</f>
        <v>5738.3386857300002</v>
      </c>
      <c r="AA431" s="6">
        <f>'Final (ha)'!AA431*2.471044</f>
        <v>0</v>
      </c>
      <c r="AB431" s="6">
        <f>'Final (ha)'!AB431*2.471044</f>
        <v>0</v>
      </c>
      <c r="AC431" s="6">
        <f>'Final (ha)'!AC431*2.471044</f>
        <v>0</v>
      </c>
      <c r="AD431" s="6">
        <f>'Final (ha)'!AD431*2.471044</f>
        <v>0</v>
      </c>
      <c r="AE431" s="6">
        <f>'Final (ha)'!AE431*2.471044</f>
        <v>0</v>
      </c>
      <c r="AF431" s="6">
        <f>'Final (ha)'!AF431*2.471044</f>
        <v>0</v>
      </c>
      <c r="AG431" s="6">
        <f>'Final (ha)'!AG431*2.471044</f>
        <v>0</v>
      </c>
      <c r="AH431" s="6">
        <f>'Final (ha)'!AH431*2.471044</f>
        <v>0</v>
      </c>
      <c r="AJ431" s="15">
        <f t="shared" si="18"/>
        <v>5742.9410051800005</v>
      </c>
      <c r="AK431" s="15">
        <f t="shared" si="19"/>
        <v>5742.9410051800005</v>
      </c>
      <c r="AL431" s="6" t="str">
        <f t="shared" si="20"/>
        <v>New Haven/MiddlesexRaster 8</v>
      </c>
    </row>
    <row r="432" spans="1:38" x14ac:dyDescent="0.25">
      <c r="A432" s="6">
        <f>'Final (ha)'!A432</f>
        <v>2085</v>
      </c>
      <c r="B432" s="6" t="str">
        <f>'Final (ha)'!B432</f>
        <v>Raster 8</v>
      </c>
      <c r="C432" s="6" t="str">
        <f>'Final (ha)'!C432</f>
        <v>New Haven/Middlesex</v>
      </c>
      <c r="D432" s="6">
        <f>'Final (ha)'!D432</f>
        <v>0</v>
      </c>
      <c r="E432" s="6">
        <f>'Final (ha)'!E432</f>
        <v>0</v>
      </c>
      <c r="F432" s="6" t="str">
        <f>'Final (ha)'!F432</f>
        <v>Fixed</v>
      </c>
      <c r="G432" s="6" t="str">
        <f>'Final (ha)'!G432</f>
        <v>NYS GCM Max</v>
      </c>
      <c r="H432" s="6" t="str">
        <f>'Final (ha)'!H432</f>
        <v>Protect None</v>
      </c>
      <c r="I432" s="6">
        <f>'Final (ha)'!K432</f>
        <v>1.5185999999999999</v>
      </c>
      <c r="J432" s="6">
        <f>'Final (ha)'!J432*2.471044</f>
        <v>0.40154465</v>
      </c>
      <c r="K432" s="6">
        <f>'Final (ha)'!K432*2.471044</f>
        <v>3.7525274183999997</v>
      </c>
      <c r="L432" s="6">
        <f>'Final (ha)'!L432*2.471044</f>
        <v>0</v>
      </c>
      <c r="M432" s="6">
        <f>'Final (ha)'!M432*2.471044</f>
        <v>0</v>
      </c>
      <c r="N432" s="6">
        <f>'Final (ha)'!N432*2.471044</f>
        <v>0</v>
      </c>
      <c r="O432" s="6">
        <f>'Final (ha)'!O432*2.471044</f>
        <v>0</v>
      </c>
      <c r="P432" s="6">
        <f>'Final (ha)'!P432*2.471044</f>
        <v>9.6370715999999999E-3</v>
      </c>
      <c r="Q432" s="6">
        <f>'Final (ha)'!Q432*2.471044</f>
        <v>0</v>
      </c>
      <c r="R432" s="6">
        <f>'Final (ha)'!R432*2.471044</f>
        <v>0</v>
      </c>
      <c r="S432" s="6">
        <f>'Final (ha)'!S432*2.471044</f>
        <v>0.39536704</v>
      </c>
      <c r="T432" s="6">
        <f>'Final (ha)'!T432*2.471044</f>
        <v>0</v>
      </c>
      <c r="U432" s="6">
        <f>'Final (ha)'!U432*2.471044</f>
        <v>0</v>
      </c>
      <c r="V432" s="6">
        <f>'Final (ha)'!V432*2.471044</f>
        <v>0</v>
      </c>
      <c r="W432" s="6">
        <f>'Final (ha)'!W432*2.471044</f>
        <v>0</v>
      </c>
      <c r="X432" s="6">
        <f>'Final (ha)'!X432*2.471044</f>
        <v>4.3243270000000007E-2</v>
      </c>
      <c r="Y432" s="6">
        <f>'Final (ha)'!Y432*2.471044</f>
        <v>0</v>
      </c>
      <c r="Z432" s="6">
        <f>'Final (ha)'!Z432*2.471044</f>
        <v>5738.3386857300002</v>
      </c>
      <c r="AA432" s="6">
        <f>'Final (ha)'!AA432*2.471044</f>
        <v>0</v>
      </c>
      <c r="AB432" s="6">
        <f>'Final (ha)'!AB432*2.471044</f>
        <v>0</v>
      </c>
      <c r="AC432" s="6">
        <f>'Final (ha)'!AC432*2.471044</f>
        <v>0</v>
      </c>
      <c r="AD432" s="6">
        <f>'Final (ha)'!AD432*2.471044</f>
        <v>0</v>
      </c>
      <c r="AE432" s="6">
        <f>'Final (ha)'!AE432*2.471044</f>
        <v>0</v>
      </c>
      <c r="AF432" s="6">
        <f>'Final (ha)'!AF432*2.471044</f>
        <v>0</v>
      </c>
      <c r="AG432" s="6">
        <f>'Final (ha)'!AG432*2.471044</f>
        <v>0</v>
      </c>
      <c r="AH432" s="6">
        <f>'Final (ha)'!AH432*2.471044</f>
        <v>0</v>
      </c>
      <c r="AJ432" s="15">
        <f t="shared" si="18"/>
        <v>5742.9410051800005</v>
      </c>
      <c r="AK432" s="15">
        <f t="shared" si="19"/>
        <v>5742.9410051800005</v>
      </c>
      <c r="AL432" s="6" t="str">
        <f t="shared" si="20"/>
        <v>New Haven/MiddlesexRaster 8</v>
      </c>
    </row>
    <row r="433" spans="1:38" x14ac:dyDescent="0.25">
      <c r="A433" s="6">
        <f>'Final (ha)'!A433</f>
        <v>2100</v>
      </c>
      <c r="B433" s="6" t="str">
        <f>'Final (ha)'!B433</f>
        <v>Raster 8</v>
      </c>
      <c r="C433" s="6" t="str">
        <f>'Final (ha)'!C433</f>
        <v>New Haven/Middlesex</v>
      </c>
      <c r="D433" s="6">
        <f>'Final (ha)'!D433</f>
        <v>0</v>
      </c>
      <c r="E433" s="6">
        <f>'Final (ha)'!E433</f>
        <v>0</v>
      </c>
      <c r="F433" s="6" t="str">
        <f>'Final (ha)'!F433</f>
        <v>Fixed</v>
      </c>
      <c r="G433" s="6" t="str">
        <f>'Final (ha)'!G433</f>
        <v>NYS GCM Max</v>
      </c>
      <c r="H433" s="6" t="str">
        <f>'Final (ha)'!H433</f>
        <v>Protect None</v>
      </c>
      <c r="I433" s="6">
        <f>'Final (ha)'!K433</f>
        <v>1.5101</v>
      </c>
      <c r="J433" s="6">
        <f>'Final (ha)'!J433*2.471044</f>
        <v>0.40154465</v>
      </c>
      <c r="K433" s="6">
        <f>'Final (ha)'!K433*2.471044</f>
        <v>3.7315235443999999</v>
      </c>
      <c r="L433" s="6">
        <f>'Final (ha)'!L433*2.471044</f>
        <v>0</v>
      </c>
      <c r="M433" s="6">
        <f>'Final (ha)'!M433*2.471044</f>
        <v>0</v>
      </c>
      <c r="N433" s="6">
        <f>'Final (ha)'!N433*2.471044</f>
        <v>0</v>
      </c>
      <c r="O433" s="6">
        <f>'Final (ha)'!O433*2.471044</f>
        <v>0</v>
      </c>
      <c r="P433" s="6">
        <f>'Final (ha)'!P433*2.471044</f>
        <v>3.06409456E-2</v>
      </c>
      <c r="Q433" s="6">
        <f>'Final (ha)'!Q433*2.471044</f>
        <v>0</v>
      </c>
      <c r="R433" s="6">
        <f>'Final (ha)'!R433*2.471044</f>
        <v>0</v>
      </c>
      <c r="S433" s="6">
        <f>'Final (ha)'!S433*2.471044</f>
        <v>0.39166047399999998</v>
      </c>
      <c r="T433" s="6">
        <f>'Final (ha)'!T433*2.471044</f>
        <v>0</v>
      </c>
      <c r="U433" s="6">
        <f>'Final (ha)'!U433*2.471044</f>
        <v>0</v>
      </c>
      <c r="V433" s="6">
        <f>'Final (ha)'!V433*2.471044</f>
        <v>0</v>
      </c>
      <c r="W433" s="6">
        <f>'Final (ha)'!W433*2.471044</f>
        <v>0</v>
      </c>
      <c r="X433" s="6">
        <f>'Final (ha)'!X433*2.471044</f>
        <v>4.3243270000000007E-2</v>
      </c>
      <c r="Y433" s="6">
        <f>'Final (ha)'!Y433*2.471044</f>
        <v>0</v>
      </c>
      <c r="Z433" s="6">
        <f>'Final (ha)'!Z433*2.471044</f>
        <v>5738.3423922960001</v>
      </c>
      <c r="AA433" s="6">
        <f>'Final (ha)'!AA433*2.471044</f>
        <v>0</v>
      </c>
      <c r="AB433" s="6">
        <f>'Final (ha)'!AB433*2.471044</f>
        <v>0</v>
      </c>
      <c r="AC433" s="6">
        <f>'Final (ha)'!AC433*2.471044</f>
        <v>0</v>
      </c>
      <c r="AD433" s="6">
        <f>'Final (ha)'!AD433*2.471044</f>
        <v>0</v>
      </c>
      <c r="AE433" s="6">
        <f>'Final (ha)'!AE433*2.471044</f>
        <v>0</v>
      </c>
      <c r="AF433" s="6">
        <f>'Final (ha)'!AF433*2.471044</f>
        <v>0</v>
      </c>
      <c r="AG433" s="6">
        <f>'Final (ha)'!AG433*2.471044</f>
        <v>0</v>
      </c>
      <c r="AH433" s="6">
        <f>'Final (ha)'!AH433*2.471044</f>
        <v>0</v>
      </c>
      <c r="AJ433" s="15">
        <f t="shared" si="18"/>
        <v>5742.9410051800005</v>
      </c>
      <c r="AK433" s="15">
        <f t="shared" si="19"/>
        <v>5742.9410051800005</v>
      </c>
      <c r="AL433" s="6" t="str">
        <f t="shared" si="20"/>
        <v>New Haven/MiddlesexRaster 8</v>
      </c>
    </row>
    <row r="434" spans="1:38" x14ac:dyDescent="0.25">
      <c r="A434" s="6">
        <f>'Final (ha)'!A434</f>
        <v>0</v>
      </c>
      <c r="B434" s="6" t="str">
        <f>'Final (ha)'!B434</f>
        <v>ALL</v>
      </c>
      <c r="C434" s="6" t="str">
        <f>'Final (ha)'!C434</f>
        <v>New Haven/Middlesex</v>
      </c>
      <c r="D434" s="6">
        <f>'Final (ha)'!D434</f>
        <v>0</v>
      </c>
      <c r="E434" s="6">
        <f>'Final (ha)'!E434</f>
        <v>0</v>
      </c>
      <c r="F434" s="6" t="str">
        <f>'Final (ha)'!F434</f>
        <v>Fixed</v>
      </c>
      <c r="G434" s="6" t="str">
        <f>'Final (ha)'!G434</f>
        <v>NYS 1M by 2100</v>
      </c>
      <c r="H434" s="6" t="str">
        <f>'Final (ha)'!H434</f>
        <v>Protect None</v>
      </c>
      <c r="I434" s="6">
        <f>'Final (ha)'!K434</f>
        <v>23817.61</v>
      </c>
      <c r="J434" s="6">
        <f>'Final (ha)'!J434*2.471044</f>
        <v>30074.359921239997</v>
      </c>
      <c r="K434" s="6">
        <f>'Final (ha)'!K434*2.471044</f>
        <v>58854.362284840005</v>
      </c>
      <c r="L434" s="6">
        <f>'Final (ha)'!L434*2.471044</f>
        <v>3352.0700277599999</v>
      </c>
      <c r="M434" s="6">
        <f>'Final (ha)'!M434*2.471044</f>
        <v>0</v>
      </c>
      <c r="N434" s="6">
        <f>'Final (ha)'!N434*2.471044</f>
        <v>387.74386926</v>
      </c>
      <c r="O434" s="6">
        <f>'Final (ha)'!O434*2.471044</f>
        <v>716.10237359000007</v>
      </c>
      <c r="P434" s="6">
        <f>'Final (ha)'!P434*2.471044</f>
        <v>60.954477869999998</v>
      </c>
      <c r="Q434" s="6">
        <f>'Final (ha)'!Q434*2.471044</f>
        <v>772.48542006000002</v>
      </c>
      <c r="R434" s="6">
        <f>'Final (ha)'!R434*2.471044</f>
        <v>0</v>
      </c>
      <c r="S434" s="6">
        <f>'Final (ha)'!S434*2.471044</f>
        <v>1326.7467668700001</v>
      </c>
      <c r="T434" s="6">
        <f>'Final (ha)'!T434*2.471044</f>
        <v>75.793097090000003</v>
      </c>
      <c r="U434" s="6">
        <f>'Final (ha)'!U434*2.471044</f>
        <v>0</v>
      </c>
      <c r="V434" s="6">
        <f>'Final (ha)'!V434*2.471044</f>
        <v>0</v>
      </c>
      <c r="W434" s="6">
        <f>'Final (ha)'!W434*2.471044</f>
        <v>48.710454849999998</v>
      </c>
      <c r="X434" s="6">
        <f>'Final (ha)'!X434*2.471044</f>
        <v>1059.41069412</v>
      </c>
      <c r="Y434" s="6">
        <f>'Final (ha)'!Y434*2.471044</f>
        <v>774.07306583000002</v>
      </c>
      <c r="Z434" s="6">
        <f>'Final (ha)'!Z434*2.471044</f>
        <v>185016.89285750999</v>
      </c>
      <c r="AA434" s="6">
        <f>'Final (ha)'!AA434*2.471044</f>
        <v>0</v>
      </c>
      <c r="AB434" s="6">
        <f>'Final (ha)'!AB434*2.471044</f>
        <v>0</v>
      </c>
      <c r="AC434" s="6">
        <f>'Final (ha)'!AC434*2.471044</f>
        <v>8546.1242068299998</v>
      </c>
      <c r="AD434" s="6">
        <f>'Final (ha)'!AD434*2.471044</f>
        <v>0</v>
      </c>
      <c r="AE434" s="6">
        <f>'Final (ha)'!AE434*2.471044</f>
        <v>0.98223999000000006</v>
      </c>
      <c r="AF434" s="6">
        <f>'Final (ha)'!AF434*2.471044</f>
        <v>461.28831631000003</v>
      </c>
      <c r="AG434" s="6">
        <f>'Final (ha)'!AG434*2.471044</f>
        <v>237508.29830952</v>
      </c>
      <c r="AH434" s="6">
        <f>'Final (ha)'!AH434*2.471044</f>
        <v>0</v>
      </c>
      <c r="AJ434" s="15">
        <f t="shared" si="18"/>
        <v>529036.39838353987</v>
      </c>
      <c r="AK434" s="15">
        <f t="shared" si="19"/>
        <v>291528.10007401987</v>
      </c>
      <c r="AL434" s="6" t="str">
        <f t="shared" si="20"/>
        <v>New Haven/MiddlesexALL</v>
      </c>
    </row>
    <row r="435" spans="1:38" x14ac:dyDescent="0.25">
      <c r="A435" s="6">
        <f>'Final (ha)'!A435</f>
        <v>2010</v>
      </c>
      <c r="B435" s="6" t="str">
        <f>'Final (ha)'!B435</f>
        <v>ALL</v>
      </c>
      <c r="C435" s="6" t="str">
        <f>'Final (ha)'!C435</f>
        <v>New Haven/Middlesex</v>
      </c>
      <c r="D435" s="6">
        <f>'Final (ha)'!D435</f>
        <v>0</v>
      </c>
      <c r="E435" s="6">
        <f>'Final (ha)'!E435</f>
        <v>0</v>
      </c>
      <c r="F435" s="6" t="str">
        <f>'Final (ha)'!F435</f>
        <v>Fixed</v>
      </c>
      <c r="G435" s="6" t="str">
        <f>'Final (ha)'!G435</f>
        <v>NYS 1M by 2100</v>
      </c>
      <c r="H435" s="6" t="str">
        <f>'Final (ha)'!H435</f>
        <v>Protect None</v>
      </c>
      <c r="I435" s="6">
        <f>'Final (ha)'!K435</f>
        <v>23546.764599999999</v>
      </c>
      <c r="J435" s="6">
        <f>'Final (ha)'!J435*2.471044</f>
        <v>29952.897483150802</v>
      </c>
      <c r="K435" s="6">
        <f>'Final (ha)'!K435*2.471044</f>
        <v>58185.091384242398</v>
      </c>
      <c r="L435" s="6">
        <f>'Final (ha)'!L435*2.471044</f>
        <v>3310.2545269831999</v>
      </c>
      <c r="M435" s="6">
        <f>'Final (ha)'!M435*2.471044</f>
        <v>0</v>
      </c>
      <c r="N435" s="6">
        <f>'Final (ha)'!N435*2.471044</f>
        <v>367.43831229439996</v>
      </c>
      <c r="O435" s="6">
        <f>'Final (ha)'!O435*2.471044</f>
        <v>678.05274386919996</v>
      </c>
      <c r="P435" s="6">
        <f>'Final (ha)'!P435*2.471044</f>
        <v>769.2394566616</v>
      </c>
      <c r="Q435" s="6">
        <f>'Final (ha)'!Q435*2.471044</f>
        <v>1525.3932527167999</v>
      </c>
      <c r="R435" s="6">
        <f>'Final (ha)'!R435*2.471044</f>
        <v>0</v>
      </c>
      <c r="S435" s="6">
        <f>'Final (ha)'!S435*2.471044</f>
        <v>1291.5704671123999</v>
      </c>
      <c r="T435" s="6">
        <f>'Final (ha)'!T435*2.471044</f>
        <v>135.79251645400001</v>
      </c>
      <c r="U435" s="6">
        <f>'Final (ha)'!U435*2.471044</f>
        <v>0</v>
      </c>
      <c r="V435" s="6">
        <f>'Final (ha)'!V435*2.471044</f>
        <v>0</v>
      </c>
      <c r="W435" s="6">
        <f>'Final (ha)'!W435*2.471044</f>
        <v>45.907055432</v>
      </c>
      <c r="X435" s="6">
        <f>'Final (ha)'!X435*2.471044</f>
        <v>1053.26397217</v>
      </c>
      <c r="Y435" s="6">
        <f>'Final (ha)'!Y435*2.471044</f>
        <v>703.40738504000012</v>
      </c>
      <c r="Z435" s="6">
        <f>'Final (ha)'!Z435*2.471044</f>
        <v>185136.25070742442</v>
      </c>
      <c r="AA435" s="6">
        <f>'Final (ha)'!AA435*2.471044</f>
        <v>0</v>
      </c>
      <c r="AB435" s="6">
        <f>'Final (ha)'!AB435*2.471044</f>
        <v>0</v>
      </c>
      <c r="AC435" s="6">
        <f>'Final (ha)'!AC435*2.471044</f>
        <v>7814.9333914715999</v>
      </c>
      <c r="AD435" s="6">
        <f>'Final (ha)'!AD435*2.471044</f>
        <v>0</v>
      </c>
      <c r="AE435" s="6">
        <f>'Final (ha)'!AE435*2.471044</f>
        <v>0.98223999000000006</v>
      </c>
      <c r="AF435" s="6">
        <f>'Final (ha)'!AF435*2.471044</f>
        <v>436.16298802240004</v>
      </c>
      <c r="AG435" s="6">
        <f>'Final (ha)'!AG435*2.471044</f>
        <v>237508.29830952</v>
      </c>
      <c r="AH435" s="6">
        <f>'Final (ha)'!AH435*2.471044</f>
        <v>121.46243808919999</v>
      </c>
      <c r="AJ435" s="15">
        <f t="shared" si="18"/>
        <v>529036.39863064431</v>
      </c>
      <c r="AK435" s="15">
        <f t="shared" si="19"/>
        <v>291528.10032112431</v>
      </c>
      <c r="AL435" s="6" t="str">
        <f t="shared" si="20"/>
        <v>New Haven/MiddlesexALL</v>
      </c>
    </row>
    <row r="436" spans="1:38" x14ac:dyDescent="0.25">
      <c r="A436" s="6">
        <f>'Final (ha)'!A436</f>
        <v>2025</v>
      </c>
      <c r="B436" s="6" t="str">
        <f>'Final (ha)'!B436</f>
        <v>ALL</v>
      </c>
      <c r="C436" s="6" t="str">
        <f>'Final (ha)'!C436</f>
        <v>New Haven/Middlesex</v>
      </c>
      <c r="D436" s="6">
        <f>'Final (ha)'!D436</f>
        <v>0</v>
      </c>
      <c r="E436" s="6">
        <f>'Final (ha)'!E436</f>
        <v>0</v>
      </c>
      <c r="F436" s="6" t="str">
        <f>'Final (ha)'!F436</f>
        <v>Fixed</v>
      </c>
      <c r="G436" s="6" t="str">
        <f>'Final (ha)'!G436</f>
        <v>NYS 1M by 2100</v>
      </c>
      <c r="H436" s="6" t="str">
        <f>'Final (ha)'!H436</f>
        <v>Protect None</v>
      </c>
      <c r="I436" s="6">
        <f>'Final (ha)'!K436</f>
        <v>23496.851699999999</v>
      </c>
      <c r="J436" s="6">
        <f>'Final (ha)'!J436*2.471044</f>
        <v>29922.950900914802</v>
      </c>
      <c r="K436" s="6">
        <f>'Final (ha)'!K436*2.471044</f>
        <v>58061.7544121748</v>
      </c>
      <c r="L436" s="6">
        <f>'Final (ha)'!L436*2.471044</f>
        <v>3299.6418872120003</v>
      </c>
      <c r="M436" s="6">
        <f>'Final (ha)'!M436*2.471044</f>
        <v>0</v>
      </c>
      <c r="N436" s="6">
        <f>'Final (ha)'!N436*2.471044</f>
        <v>361.3513896092</v>
      </c>
      <c r="O436" s="6">
        <f>'Final (ha)'!O436*2.471044</f>
        <v>676.00919048119999</v>
      </c>
      <c r="P436" s="6">
        <f>'Final (ha)'!P436*2.471044</f>
        <v>389.40712897639997</v>
      </c>
      <c r="Q436" s="6">
        <f>'Final (ha)'!Q436*2.471044</f>
        <v>2094.0340987715999</v>
      </c>
      <c r="R436" s="6">
        <f>'Final (ha)'!R436*2.471044</f>
        <v>0</v>
      </c>
      <c r="S436" s="6">
        <f>'Final (ha)'!S436*2.471044</f>
        <v>1243.0470702932</v>
      </c>
      <c r="T436" s="6">
        <f>'Final (ha)'!T436*2.471044</f>
        <v>222.8031648864</v>
      </c>
      <c r="U436" s="6">
        <f>'Final (ha)'!U436*2.471044</f>
        <v>0</v>
      </c>
      <c r="V436" s="6">
        <f>'Final (ha)'!V436*2.471044</f>
        <v>0</v>
      </c>
      <c r="W436" s="6">
        <f>'Final (ha)'!W436*2.471044</f>
        <v>44.835363649200005</v>
      </c>
      <c r="X436" s="6">
        <f>'Final (ha)'!X436*2.471044</f>
        <v>1030.7772246656</v>
      </c>
      <c r="Y436" s="6">
        <f>'Final (ha)'!Y436*2.471044</f>
        <v>260.02178251000004</v>
      </c>
      <c r="Z436" s="6">
        <f>'Final (ha)'!Z436*2.471044</f>
        <v>185665.66051762202</v>
      </c>
      <c r="AA436" s="6">
        <f>'Final (ha)'!AA436*2.471044</f>
        <v>0</v>
      </c>
      <c r="AB436" s="6">
        <f>'Final (ha)'!AB436*2.471044</f>
        <v>0</v>
      </c>
      <c r="AC436" s="6">
        <f>'Final (ha)'!AC436*2.471044</f>
        <v>7677.2144491152003</v>
      </c>
      <c r="AD436" s="6">
        <f>'Final (ha)'!AD436*2.471044</f>
        <v>0</v>
      </c>
      <c r="AE436" s="6">
        <f>'Final (ha)'!AE436*2.471044</f>
        <v>0.98223999000000006</v>
      </c>
      <c r="AF436" s="6">
        <f>'Final (ha)'!AF436*2.471044</f>
        <v>426.2002328232</v>
      </c>
      <c r="AG436" s="6">
        <f>'Final (ha)'!AG436*2.471044</f>
        <v>237508.29830952</v>
      </c>
      <c r="AH436" s="6">
        <f>'Final (ha)'!AH436*2.471044</f>
        <v>151.4090203252</v>
      </c>
      <c r="AJ436" s="15">
        <f t="shared" si="18"/>
        <v>529036.39838353998</v>
      </c>
      <c r="AK436" s="15">
        <f t="shared" si="19"/>
        <v>291528.10007401998</v>
      </c>
      <c r="AL436" s="6" t="str">
        <f t="shared" si="20"/>
        <v>New Haven/MiddlesexALL</v>
      </c>
    </row>
    <row r="437" spans="1:38" x14ac:dyDescent="0.25">
      <c r="A437" s="6">
        <f>'Final (ha)'!A437</f>
        <v>2040</v>
      </c>
      <c r="B437" s="6" t="str">
        <f>'Final (ha)'!B437</f>
        <v>ALL</v>
      </c>
      <c r="C437" s="6" t="str">
        <f>'Final (ha)'!C437</f>
        <v>New Haven/Middlesex</v>
      </c>
      <c r="D437" s="6">
        <f>'Final (ha)'!D437</f>
        <v>0</v>
      </c>
      <c r="E437" s="6">
        <f>'Final (ha)'!E437</f>
        <v>0</v>
      </c>
      <c r="F437" s="6" t="str">
        <f>'Final (ha)'!F437</f>
        <v>Fixed</v>
      </c>
      <c r="G437" s="6" t="str">
        <f>'Final (ha)'!G437</f>
        <v>NYS 1M by 2100</v>
      </c>
      <c r="H437" s="6" t="str">
        <f>'Final (ha)'!H437</f>
        <v>Protect None</v>
      </c>
      <c r="I437" s="6">
        <f>'Final (ha)'!K437</f>
        <v>23384.980899999999</v>
      </c>
      <c r="J437" s="6">
        <f>'Final (ha)'!J437*2.471044</f>
        <v>29845.469092355201</v>
      </c>
      <c r="K437" s="6">
        <f>'Final (ha)'!K437*2.471044</f>
        <v>57785.3167430596</v>
      </c>
      <c r="L437" s="6">
        <f>'Final (ha)'!L437*2.471044</f>
        <v>3276.3663824628002</v>
      </c>
      <c r="M437" s="6">
        <f>'Final (ha)'!M437*2.471044</f>
        <v>0</v>
      </c>
      <c r="N437" s="6">
        <f>'Final (ha)'!N437*2.471044</f>
        <v>350.55490416440006</v>
      </c>
      <c r="O437" s="6">
        <f>'Final (ha)'!O437*2.471044</f>
        <v>657.56680069160006</v>
      </c>
      <c r="P437" s="6">
        <f>'Final (ha)'!P437*2.471044</f>
        <v>532.41089313559996</v>
      </c>
      <c r="Q437" s="6">
        <f>'Final (ha)'!Q437*2.471044</f>
        <v>2640.8865143563999</v>
      </c>
      <c r="R437" s="6">
        <f>'Final (ha)'!R437*2.471044</f>
        <v>0</v>
      </c>
      <c r="S437" s="6">
        <f>'Final (ha)'!S437*2.471044</f>
        <v>1149.9188582300001</v>
      </c>
      <c r="T437" s="6">
        <f>'Final (ha)'!T437*2.471044</f>
        <v>233.46003634520002</v>
      </c>
      <c r="U437" s="6">
        <f>'Final (ha)'!U437*2.471044</f>
        <v>0</v>
      </c>
      <c r="V437" s="6">
        <f>'Final (ha)'!V437*2.471044</f>
        <v>0</v>
      </c>
      <c r="W437" s="6">
        <f>'Final (ha)'!W437*2.471044</f>
        <v>41.534048865199999</v>
      </c>
      <c r="X437" s="6">
        <f>'Final (ha)'!X437*2.471044</f>
        <v>1030.2402668043999</v>
      </c>
      <c r="Y437" s="6">
        <f>'Final (ha)'!Y437*2.471044</f>
        <v>227.89821051000001</v>
      </c>
      <c r="Z437" s="6">
        <f>'Final (ha)'!Z437*2.471044</f>
        <v>185848.80565024802</v>
      </c>
      <c r="AA437" s="6">
        <f>'Final (ha)'!AA437*2.471044</f>
        <v>0</v>
      </c>
      <c r="AB437" s="6">
        <f>'Final (ha)'!AB437*2.471044</f>
        <v>0</v>
      </c>
      <c r="AC437" s="6">
        <f>'Final (ha)'!AC437*2.471044</f>
        <v>7283.2499736895998</v>
      </c>
      <c r="AD437" s="6">
        <f>'Final (ha)'!AD437*2.471044</f>
        <v>0</v>
      </c>
      <c r="AE437" s="6">
        <f>'Final (ha)'!AE437*2.471044</f>
        <v>0.98223999000000006</v>
      </c>
      <c r="AF437" s="6">
        <f>'Final (ha)'!AF437*2.471044</f>
        <v>394.54838312280003</v>
      </c>
      <c r="AG437" s="6">
        <f>'Final (ha)'!AG437*2.471044</f>
        <v>237508.29830952</v>
      </c>
      <c r="AH437" s="6">
        <f>'Final (ha)'!AH437*2.471044</f>
        <v>228.89082888479999</v>
      </c>
      <c r="AJ437" s="15">
        <f t="shared" si="18"/>
        <v>529036.39813643554</v>
      </c>
      <c r="AK437" s="15">
        <f t="shared" si="19"/>
        <v>291528.09982691554</v>
      </c>
      <c r="AL437" s="6" t="str">
        <f t="shared" si="20"/>
        <v>New Haven/MiddlesexALL</v>
      </c>
    </row>
    <row r="438" spans="1:38" x14ac:dyDescent="0.25">
      <c r="A438" s="6">
        <f>'Final (ha)'!A438</f>
        <v>2055</v>
      </c>
      <c r="B438" s="6" t="str">
        <f>'Final (ha)'!B438</f>
        <v>ALL</v>
      </c>
      <c r="C438" s="6" t="str">
        <f>'Final (ha)'!C438</f>
        <v>New Haven/Middlesex</v>
      </c>
      <c r="D438" s="6">
        <f>'Final (ha)'!D438</f>
        <v>0</v>
      </c>
      <c r="E438" s="6">
        <f>'Final (ha)'!E438</f>
        <v>0</v>
      </c>
      <c r="F438" s="6" t="str">
        <f>'Final (ha)'!F438</f>
        <v>Fixed</v>
      </c>
      <c r="G438" s="6" t="str">
        <f>'Final (ha)'!G438</f>
        <v>NYS 1M by 2100</v>
      </c>
      <c r="H438" s="6" t="str">
        <f>'Final (ha)'!H438</f>
        <v>Protect None</v>
      </c>
      <c r="I438" s="6">
        <f>'Final (ha)'!K438</f>
        <v>23258.092400000001</v>
      </c>
      <c r="J438" s="6">
        <f>'Final (ha)'!J438*2.471044</f>
        <v>29748.469989865996</v>
      </c>
      <c r="K438" s="6">
        <f>'Final (ha)'!K438*2.471044</f>
        <v>57471.769676465607</v>
      </c>
      <c r="L438" s="6">
        <f>'Final (ha)'!L438*2.471044</f>
        <v>3252.5541669568001</v>
      </c>
      <c r="M438" s="6">
        <f>'Final (ha)'!M438*2.471044</f>
        <v>0</v>
      </c>
      <c r="N438" s="6">
        <f>'Final (ha)'!N438*2.471044</f>
        <v>329.23251259279999</v>
      </c>
      <c r="O438" s="6">
        <f>'Final (ha)'!O438*2.471044</f>
        <v>635.24165946480002</v>
      </c>
      <c r="P438" s="6">
        <f>'Final (ha)'!P438*2.471044</f>
        <v>624.30951370440005</v>
      </c>
      <c r="Q438" s="6">
        <f>'Final (ha)'!Q438*2.471044</f>
        <v>3718.8720462244</v>
      </c>
      <c r="R438" s="6">
        <f>'Final (ha)'!R438*2.471044</f>
        <v>0</v>
      </c>
      <c r="S438" s="6">
        <f>'Final (ha)'!S438*2.471044</f>
        <v>1053.7339647388001</v>
      </c>
      <c r="T438" s="6">
        <f>'Final (ha)'!T438*2.471044</f>
        <v>169.62481538</v>
      </c>
      <c r="U438" s="6">
        <f>'Final (ha)'!U438*2.471044</f>
        <v>0</v>
      </c>
      <c r="V438" s="6">
        <f>'Final (ha)'!V438*2.471044</f>
        <v>0</v>
      </c>
      <c r="W438" s="6">
        <f>'Final (ha)'!W438*2.471044</f>
        <v>39.038541529600003</v>
      </c>
      <c r="X438" s="6">
        <f>'Final (ha)'!X438*2.471044</f>
        <v>1025.4726345107999</v>
      </c>
      <c r="Y438" s="6">
        <f>'Final (ha)'!Y438*2.471044</f>
        <v>202.45263492000001</v>
      </c>
      <c r="Z438" s="6">
        <f>'Final (ha)'!Z438*2.471044</f>
        <v>186057.40130055201</v>
      </c>
      <c r="AA438" s="6">
        <f>'Final (ha)'!AA438*2.471044</f>
        <v>0</v>
      </c>
      <c r="AB438" s="6">
        <f>'Final (ha)'!AB438*2.471044</f>
        <v>0</v>
      </c>
      <c r="AC438" s="6">
        <f>'Final (ha)'!AC438*2.471044</f>
        <v>6528.0771821024</v>
      </c>
      <c r="AD438" s="6">
        <f>'Final (ha)'!AD438*2.471044</f>
        <v>0</v>
      </c>
      <c r="AE438" s="6">
        <f>'Final (ha)'!AE438*2.471044</f>
        <v>0.98223999000000006</v>
      </c>
      <c r="AF438" s="6">
        <f>'Final (ha)'!AF438*2.471044</f>
        <v>344.97701654320002</v>
      </c>
      <c r="AG438" s="6">
        <f>'Final (ha)'!AG438*2.471044</f>
        <v>237508.29830952</v>
      </c>
      <c r="AH438" s="6">
        <f>'Final (ha)'!AH438*2.471044</f>
        <v>325.88993137400001</v>
      </c>
      <c r="AJ438" s="15">
        <f t="shared" si="18"/>
        <v>529036.39813643554</v>
      </c>
      <c r="AK438" s="15">
        <f t="shared" si="19"/>
        <v>291528.09982691554</v>
      </c>
      <c r="AL438" s="6" t="str">
        <f t="shared" si="20"/>
        <v>New Haven/MiddlesexALL</v>
      </c>
    </row>
    <row r="439" spans="1:38" x14ac:dyDescent="0.25">
      <c r="A439" s="6">
        <f>'Final (ha)'!A439</f>
        <v>2070</v>
      </c>
      <c r="B439" s="6" t="str">
        <f>'Final (ha)'!B439</f>
        <v>ALL</v>
      </c>
      <c r="C439" s="6" t="str">
        <f>'Final (ha)'!C439</f>
        <v>New Haven/Middlesex</v>
      </c>
      <c r="D439" s="6">
        <f>'Final (ha)'!D439</f>
        <v>0</v>
      </c>
      <c r="E439" s="6">
        <f>'Final (ha)'!E439</f>
        <v>0</v>
      </c>
      <c r="F439" s="6" t="str">
        <f>'Final (ha)'!F439</f>
        <v>Fixed</v>
      </c>
      <c r="G439" s="6" t="str">
        <f>'Final (ha)'!G439</f>
        <v>NYS 1M by 2100</v>
      </c>
      <c r="H439" s="6" t="str">
        <f>'Final (ha)'!H439</f>
        <v>Protect None</v>
      </c>
      <c r="I439" s="6">
        <f>'Final (ha)'!K439</f>
        <v>23075.419900000001</v>
      </c>
      <c r="J439" s="6">
        <f>'Final (ha)'!J439*2.471044</f>
        <v>29575.716585677601</v>
      </c>
      <c r="K439" s="6">
        <f>'Final (ha)'!K439*2.471044</f>
        <v>57020.377891375603</v>
      </c>
      <c r="L439" s="6">
        <f>'Final (ha)'!L439*2.471044</f>
        <v>3218.6215436444004</v>
      </c>
      <c r="M439" s="6">
        <f>'Final (ha)'!M439*2.471044</f>
        <v>0</v>
      </c>
      <c r="N439" s="6">
        <f>'Final (ha)'!N439*2.471044</f>
        <v>318.3324904044</v>
      </c>
      <c r="O439" s="6">
        <f>'Final (ha)'!O439*2.471044</f>
        <v>595.51616770320004</v>
      </c>
      <c r="P439" s="6">
        <f>'Final (ha)'!P439*2.471044</f>
        <v>729.51099964719992</v>
      </c>
      <c r="Q439" s="6">
        <f>'Final (ha)'!Q439*2.471044</f>
        <v>6236.3160749343997</v>
      </c>
      <c r="R439" s="6">
        <f>'Final (ha)'!R439*2.471044</f>
        <v>0</v>
      </c>
      <c r="S439" s="6">
        <f>'Final (ha)'!S439*2.471044</f>
        <v>924.99652600920001</v>
      </c>
      <c r="T439" s="6">
        <f>'Final (ha)'!T439*2.471044</f>
        <v>152.79478180039999</v>
      </c>
      <c r="U439" s="6">
        <f>'Final (ha)'!U439*2.471044</f>
        <v>0</v>
      </c>
      <c r="V439" s="6">
        <f>'Final (ha)'!V439*2.471044</f>
        <v>0</v>
      </c>
      <c r="W439" s="6">
        <f>'Final (ha)'!W439*2.471044</f>
        <v>36.723667510399999</v>
      </c>
      <c r="X439" s="6">
        <f>'Final (ha)'!X439*2.471044</f>
        <v>1017.5601045184001</v>
      </c>
      <c r="Y439" s="6">
        <f>'Final (ha)'!Y439*2.471044</f>
        <v>187.06420840999999</v>
      </c>
      <c r="Z439" s="6">
        <f>'Final (ha)'!Z439*2.471044</f>
        <v>186287.84320375559</v>
      </c>
      <c r="AA439" s="6">
        <f>'Final (ha)'!AA439*2.471044</f>
        <v>0</v>
      </c>
      <c r="AB439" s="6">
        <f>'Final (ha)'!AB439*2.471044</f>
        <v>0</v>
      </c>
      <c r="AC439" s="6">
        <f>'Final (ha)'!AC439*2.471044</f>
        <v>4479.5980149928</v>
      </c>
      <c r="AD439" s="6">
        <f>'Final (ha)'!AD439*2.471044</f>
        <v>0</v>
      </c>
      <c r="AE439" s="6">
        <f>'Final (ha)'!AE439*2.471044</f>
        <v>0.98223999000000006</v>
      </c>
      <c r="AF439" s="6">
        <f>'Final (ha)'!AF439*2.471044</f>
        <v>247.50199097960001</v>
      </c>
      <c r="AG439" s="6">
        <f>'Final (ha)'!AG439*2.471044</f>
        <v>237508.29830952</v>
      </c>
      <c r="AH439" s="6">
        <f>'Final (ha)'!AH439*2.471044</f>
        <v>498.64333556240001</v>
      </c>
      <c r="AJ439" s="15">
        <f t="shared" si="18"/>
        <v>529036.39813643554</v>
      </c>
      <c r="AK439" s="15">
        <f t="shared" si="19"/>
        <v>291528.09982691554</v>
      </c>
      <c r="AL439" s="6" t="str">
        <f t="shared" si="20"/>
        <v>New Haven/MiddlesexALL</v>
      </c>
    </row>
    <row r="440" spans="1:38" x14ac:dyDescent="0.25">
      <c r="A440" s="6">
        <f>'Final (ha)'!A440</f>
        <v>2085</v>
      </c>
      <c r="B440" s="6" t="str">
        <f>'Final (ha)'!B440</f>
        <v>ALL</v>
      </c>
      <c r="C440" s="6" t="str">
        <f>'Final (ha)'!C440</f>
        <v>New Haven/Middlesex</v>
      </c>
      <c r="D440" s="6">
        <f>'Final (ha)'!D440</f>
        <v>0</v>
      </c>
      <c r="E440" s="6">
        <f>'Final (ha)'!E440</f>
        <v>0</v>
      </c>
      <c r="F440" s="6" t="str">
        <f>'Final (ha)'!F440</f>
        <v>Fixed</v>
      </c>
      <c r="G440" s="6" t="str">
        <f>'Final (ha)'!G440</f>
        <v>NYS 1M by 2100</v>
      </c>
      <c r="H440" s="6" t="str">
        <f>'Final (ha)'!H440</f>
        <v>Protect None</v>
      </c>
      <c r="I440" s="6">
        <f>'Final (ha)'!K440</f>
        <v>22879.512299999999</v>
      </c>
      <c r="J440" s="6">
        <f>'Final (ha)'!J440*2.471044</f>
        <v>29311.467835301202</v>
      </c>
      <c r="K440" s="6">
        <f>'Final (ha)'!K440*2.471044</f>
        <v>56536.281591841194</v>
      </c>
      <c r="L440" s="6">
        <f>'Final (ha)'!L440*2.471044</f>
        <v>3180.0964850580003</v>
      </c>
      <c r="M440" s="6">
        <f>'Final (ha)'!M440*2.471044</f>
        <v>0</v>
      </c>
      <c r="N440" s="6">
        <f>'Final (ha)'!N440*2.471044</f>
        <v>301.41522897160002</v>
      </c>
      <c r="O440" s="6">
        <f>'Final (ha)'!O440*2.471044</f>
        <v>543.21380329480007</v>
      </c>
      <c r="P440" s="6">
        <f>'Final (ha)'!P440*2.471044</f>
        <v>763.93387808919999</v>
      </c>
      <c r="Q440" s="6">
        <f>'Final (ha)'!Q440*2.471044</f>
        <v>9397.0590962799997</v>
      </c>
      <c r="R440" s="6">
        <f>'Final (ha)'!R440*2.471044</f>
        <v>0</v>
      </c>
      <c r="S440" s="6">
        <f>'Final (ha)'!S440*2.471044</f>
        <v>806.11459916920012</v>
      </c>
      <c r="T440" s="6">
        <f>'Final (ha)'!T440*2.471044</f>
        <v>186.35724272159999</v>
      </c>
      <c r="U440" s="6">
        <f>'Final (ha)'!U440*2.471044</f>
        <v>0</v>
      </c>
      <c r="V440" s="6">
        <f>'Final (ha)'!V440*2.471044</f>
        <v>0</v>
      </c>
      <c r="W440" s="6">
        <f>'Final (ha)'!W440*2.471044</f>
        <v>34.810091036799996</v>
      </c>
      <c r="X440" s="6">
        <f>'Final (ha)'!X440*2.471044</f>
        <v>1006.0487460444001</v>
      </c>
      <c r="Y440" s="6">
        <f>'Final (ha)'!Y440*2.471044</f>
        <v>169.63717060000002</v>
      </c>
      <c r="Z440" s="6">
        <f>'Final (ha)'!Z440*2.471044</f>
        <v>186504.5698243416</v>
      </c>
      <c r="AA440" s="6">
        <f>'Final (ha)'!AA440*2.471044</f>
        <v>0</v>
      </c>
      <c r="AB440" s="6">
        <f>'Final (ha)'!AB440*2.471044</f>
        <v>0</v>
      </c>
      <c r="AC440" s="6">
        <f>'Final (ha)'!AC440*2.471044</f>
        <v>1846.726084746</v>
      </c>
      <c r="AD440" s="6">
        <f>'Final (ha)'!AD440*2.471044</f>
        <v>0</v>
      </c>
      <c r="AE440" s="6">
        <f>'Final (ha)'!AE440*2.471044</f>
        <v>0.98223999000000006</v>
      </c>
      <c r="AF440" s="6">
        <f>'Final (ha)'!AF440*2.471044</f>
        <v>176.49407059559999</v>
      </c>
      <c r="AG440" s="6">
        <f>'Final (ha)'!AG440*2.471044</f>
        <v>237508.29830952</v>
      </c>
      <c r="AH440" s="6">
        <f>'Final (ha)'!AH440*2.471044</f>
        <v>762.89208593880005</v>
      </c>
      <c r="AJ440" s="15">
        <f t="shared" si="18"/>
        <v>529036.39838353998</v>
      </c>
      <c r="AK440" s="15">
        <f t="shared" si="19"/>
        <v>291528.10007401998</v>
      </c>
      <c r="AL440" s="6" t="str">
        <f t="shared" si="20"/>
        <v>New Haven/MiddlesexALL</v>
      </c>
    </row>
    <row r="441" spans="1:38" x14ac:dyDescent="0.25">
      <c r="A441" s="6">
        <f>'Final (ha)'!A441</f>
        <v>2100</v>
      </c>
      <c r="B441" s="6" t="str">
        <f>'Final (ha)'!B441</f>
        <v>ALL</v>
      </c>
      <c r="C441" s="6" t="str">
        <f>'Final (ha)'!C441</f>
        <v>New Haven/Middlesex</v>
      </c>
      <c r="D441" s="6">
        <f>'Final (ha)'!D441</f>
        <v>0</v>
      </c>
      <c r="E441" s="6">
        <f>'Final (ha)'!E441</f>
        <v>0</v>
      </c>
      <c r="F441" s="6" t="str">
        <f>'Final (ha)'!F441</f>
        <v>Fixed</v>
      </c>
      <c r="G441" s="6" t="str">
        <f>'Final (ha)'!G441</f>
        <v>NYS 1M by 2100</v>
      </c>
      <c r="H441" s="6" t="str">
        <f>'Final (ha)'!H441</f>
        <v>Protect None</v>
      </c>
      <c r="I441" s="6">
        <f>'Final (ha)'!K441</f>
        <v>22676.734499999999</v>
      </c>
      <c r="J441" s="6">
        <f>'Final (ha)'!J441*2.471044</f>
        <v>28994.427206699998</v>
      </c>
      <c r="K441" s="6">
        <f>'Final (ha)'!K441*2.471044</f>
        <v>56035.208725817996</v>
      </c>
      <c r="L441" s="6">
        <f>'Final (ha)'!L441*2.471044</f>
        <v>3135.3159785856001</v>
      </c>
      <c r="M441" s="6">
        <f>'Final (ha)'!M441*2.471044</f>
        <v>0</v>
      </c>
      <c r="N441" s="6">
        <f>'Final (ha)'!N441*2.471044</f>
        <v>268.02450560839998</v>
      </c>
      <c r="O441" s="6">
        <f>'Final (ha)'!O441*2.471044</f>
        <v>481.94574994119995</v>
      </c>
      <c r="P441" s="6">
        <f>'Final (ha)'!P441*2.471044</f>
        <v>791.88904596559996</v>
      </c>
      <c r="Q441" s="6">
        <f>'Final (ha)'!Q441*2.471044</f>
        <v>10940.425240426401</v>
      </c>
      <c r="R441" s="6">
        <f>'Final (ha)'!R441*2.471044</f>
        <v>0</v>
      </c>
      <c r="S441" s="6">
        <f>'Final (ha)'!S441*2.471044</f>
        <v>705.19073749480003</v>
      </c>
      <c r="T441" s="6">
        <f>'Final (ha)'!T441*2.471044</f>
        <v>248.5319221188</v>
      </c>
      <c r="U441" s="6">
        <f>'Final (ha)'!U441*2.471044</f>
        <v>0</v>
      </c>
      <c r="V441" s="6">
        <f>'Final (ha)'!V441*2.471044</f>
        <v>0</v>
      </c>
      <c r="W441" s="6">
        <f>'Final (ha)'!W441*2.471044</f>
        <v>32.774692094000002</v>
      </c>
      <c r="X441" s="6">
        <f>'Final (ha)'!X441*2.471044</f>
        <v>993.31224395519996</v>
      </c>
      <c r="Y441" s="6">
        <f>'Final (ha)'!Y441*2.471044</f>
        <v>153.42712196000002</v>
      </c>
      <c r="Z441" s="6">
        <f>'Final (ha)'!Z441*2.471044</f>
        <v>186726.79575334961</v>
      </c>
      <c r="AA441" s="6">
        <f>'Final (ha)'!AA441*2.471044</f>
        <v>0</v>
      </c>
      <c r="AB441" s="6">
        <f>'Final (ha)'!AB441*2.471044</f>
        <v>0</v>
      </c>
      <c r="AC441" s="6">
        <f>'Final (ha)'!AC441*2.471044</f>
        <v>807.397565214</v>
      </c>
      <c r="AD441" s="6">
        <f>'Final (ha)'!AD441*2.471044</f>
        <v>0</v>
      </c>
      <c r="AE441" s="6">
        <f>'Final (ha)'!AE441*2.471044</f>
        <v>0.98223999000000006</v>
      </c>
      <c r="AF441" s="6">
        <f>'Final (ha)'!AF441*2.471044</f>
        <v>132.51912446719999</v>
      </c>
      <c r="AG441" s="6">
        <f>'Final (ha)'!AG441*2.471044</f>
        <v>237508.29830952</v>
      </c>
      <c r="AH441" s="6">
        <f>'Final (ha)'!AH441*2.471044</f>
        <v>1079.93271454</v>
      </c>
      <c r="AJ441" s="15">
        <f t="shared" si="18"/>
        <v>529036.39887774875</v>
      </c>
      <c r="AK441" s="15">
        <f t="shared" si="19"/>
        <v>291528.10056822875</v>
      </c>
      <c r="AL441" s="6" t="str">
        <f t="shared" si="20"/>
        <v>New Haven/MiddlesexALL</v>
      </c>
    </row>
    <row r="442" spans="1:38" x14ac:dyDescent="0.25">
      <c r="A442" s="6">
        <f>'Final (ha)'!A442</f>
        <v>0</v>
      </c>
      <c r="B442" s="6" t="str">
        <f>'Final (ha)'!B442</f>
        <v>OutputSite 1</v>
      </c>
      <c r="C442" s="6" t="str">
        <f>'Final (ha)'!C442</f>
        <v>New Haven/Middlesex</v>
      </c>
      <c r="D442" s="6">
        <f>'Final (ha)'!D442</f>
        <v>0</v>
      </c>
      <c r="E442" s="6">
        <f>'Final (ha)'!E442</f>
        <v>0</v>
      </c>
      <c r="F442" s="6" t="str">
        <f>'Final (ha)'!F442</f>
        <v>Fixed</v>
      </c>
      <c r="G442" s="6" t="str">
        <f>'Final (ha)'!G442</f>
        <v>NYS 1M by 2100</v>
      </c>
      <c r="H442" s="6" t="str">
        <f>'Final (ha)'!H442</f>
        <v>Protect None</v>
      </c>
      <c r="I442" s="6">
        <f>'Final (ha)'!K442</f>
        <v>1967.175</v>
      </c>
      <c r="J442" s="6">
        <f>'Final (ha)'!J442*2.471044</f>
        <v>9873.6555301699991</v>
      </c>
      <c r="K442" s="6">
        <f>'Final (ha)'!K442*2.471044</f>
        <v>4860.9759807</v>
      </c>
      <c r="L442" s="6">
        <f>'Final (ha)'!L442*2.471044</f>
        <v>540.63353914999993</v>
      </c>
      <c r="M442" s="6">
        <f>'Final (ha)'!M442*2.471044</f>
        <v>0</v>
      </c>
      <c r="N442" s="6">
        <f>'Final (ha)'!N442*2.471044</f>
        <v>112.08655584</v>
      </c>
      <c r="O442" s="6">
        <f>'Final (ha)'!O442*2.471044</f>
        <v>88.148317090000006</v>
      </c>
      <c r="P442" s="6">
        <f>'Final (ha)'!P442*2.471044</f>
        <v>0</v>
      </c>
      <c r="Q442" s="6">
        <f>'Final (ha)'!Q442*2.471044</f>
        <v>101.10276526</v>
      </c>
      <c r="R442" s="6">
        <f>'Final (ha)'!R442*2.471044</f>
        <v>0</v>
      </c>
      <c r="S442" s="6">
        <f>'Final (ha)'!S442*2.471044</f>
        <v>373.13999921999999</v>
      </c>
      <c r="T442" s="6">
        <f>'Final (ha)'!T442*2.471044</f>
        <v>9.3096582699999999</v>
      </c>
      <c r="U442" s="6">
        <f>'Final (ha)'!U442*2.471044</f>
        <v>0</v>
      </c>
      <c r="V442" s="6">
        <f>'Final (ha)'!V442*2.471044</f>
        <v>0</v>
      </c>
      <c r="W442" s="6">
        <f>'Final (ha)'!W442*2.471044</f>
        <v>3.81158537</v>
      </c>
      <c r="X442" s="6">
        <f>'Final (ha)'!X442*2.471044</f>
        <v>135.05490982000001</v>
      </c>
      <c r="Y442" s="6">
        <f>'Final (ha)'!Y442*2.471044</f>
        <v>33.118167210000003</v>
      </c>
      <c r="Z442" s="6">
        <f>'Final (ha)'!Z442*2.471044</f>
        <v>6732.4952854200001</v>
      </c>
      <c r="AA442" s="6">
        <f>'Final (ha)'!AA442*2.471044</f>
        <v>0</v>
      </c>
      <c r="AB442" s="6">
        <f>'Final (ha)'!AB442*2.471044</f>
        <v>0</v>
      </c>
      <c r="AC442" s="6">
        <f>'Final (ha)'!AC442*2.471044</f>
        <v>1367.2904213000002</v>
      </c>
      <c r="AD442" s="6">
        <f>'Final (ha)'!AD442*2.471044</f>
        <v>0</v>
      </c>
      <c r="AE442" s="6">
        <f>'Final (ha)'!AE442*2.471044</f>
        <v>0</v>
      </c>
      <c r="AF442" s="6">
        <f>'Final (ha)'!AF442*2.471044</f>
        <v>39.234001110000001</v>
      </c>
      <c r="AG442" s="6">
        <f>'Final (ha)'!AG442*2.471044</f>
        <v>49587.131840319998</v>
      </c>
      <c r="AH442" s="6">
        <f>'Final (ha)'!AH442*2.471044</f>
        <v>0</v>
      </c>
      <c r="AJ442" s="15">
        <f t="shared" si="18"/>
        <v>73857.188556249996</v>
      </c>
      <c r="AK442" s="15">
        <f t="shared" si="19"/>
        <v>24270.056715929997</v>
      </c>
      <c r="AL442" s="6" t="str">
        <f t="shared" si="20"/>
        <v>New Haven/MiddlesexOutputSite 1</v>
      </c>
    </row>
    <row r="443" spans="1:38" x14ac:dyDescent="0.25">
      <c r="A443" s="6">
        <f>'Final (ha)'!A443</f>
        <v>2010</v>
      </c>
      <c r="B443" s="6" t="str">
        <f>'Final (ha)'!B443</f>
        <v>OutputSite 1</v>
      </c>
      <c r="C443" s="6" t="str">
        <f>'Final (ha)'!C443</f>
        <v>New Haven/Middlesex</v>
      </c>
      <c r="D443" s="6">
        <f>'Final (ha)'!D443</f>
        <v>0</v>
      </c>
      <c r="E443" s="6">
        <f>'Final (ha)'!E443</f>
        <v>0</v>
      </c>
      <c r="F443" s="6" t="str">
        <f>'Final (ha)'!F443</f>
        <v>Fixed</v>
      </c>
      <c r="G443" s="6" t="str">
        <f>'Final (ha)'!G443</f>
        <v>NYS 1M by 2100</v>
      </c>
      <c r="H443" s="6" t="str">
        <f>'Final (ha)'!H443</f>
        <v>Protect None</v>
      </c>
      <c r="I443" s="6">
        <f>'Final (ha)'!K443</f>
        <v>1921.9277999999999</v>
      </c>
      <c r="J443" s="6">
        <f>'Final (ha)'!J443*2.471044</f>
        <v>9841.9834179088011</v>
      </c>
      <c r="K443" s="6">
        <f>'Final (ha)'!K443*2.471044</f>
        <v>4749.1681586231998</v>
      </c>
      <c r="L443" s="6">
        <f>'Final (ha)'!L443*2.471044</f>
        <v>509.54755852560004</v>
      </c>
      <c r="M443" s="6">
        <f>'Final (ha)'!M443*2.471044</f>
        <v>0</v>
      </c>
      <c r="N443" s="6">
        <f>'Final (ha)'!N443*2.471044</f>
        <v>103.7737167196</v>
      </c>
      <c r="O443" s="6">
        <f>'Final (ha)'!O443*2.471044</f>
        <v>87.7082241536</v>
      </c>
      <c r="P443" s="6">
        <f>'Final (ha)'!P443*2.471044</f>
        <v>151.206888926</v>
      </c>
      <c r="Q443" s="6">
        <f>'Final (ha)'!Q443*2.471044</f>
        <v>236.87823151039998</v>
      </c>
      <c r="R443" s="6">
        <f>'Final (ha)'!R443*2.471044</f>
        <v>0</v>
      </c>
      <c r="S443" s="6">
        <f>'Final (ha)'!S443*2.471044</f>
        <v>371.22938799919996</v>
      </c>
      <c r="T443" s="6">
        <f>'Final (ha)'!T443*2.471044</f>
        <v>15.400534625600001</v>
      </c>
      <c r="U443" s="6">
        <f>'Final (ha)'!U443*2.471044</f>
        <v>0</v>
      </c>
      <c r="V443" s="6">
        <f>'Final (ha)'!V443*2.471044</f>
        <v>0</v>
      </c>
      <c r="W443" s="6">
        <f>'Final (ha)'!W443*2.471044</f>
        <v>3.7456084951999999</v>
      </c>
      <c r="X443" s="6">
        <f>'Final (ha)'!X443*2.471044</f>
        <v>132.05259136000001</v>
      </c>
      <c r="Y443" s="6">
        <f>'Final (ha)'!Y443*2.471044</f>
        <v>26.70580803</v>
      </c>
      <c r="Z443" s="6">
        <f>'Final (ha)'!Z443*2.471044</f>
        <v>6744.2100108151999</v>
      </c>
      <c r="AA443" s="6">
        <f>'Final (ha)'!AA443*2.471044</f>
        <v>0</v>
      </c>
      <c r="AB443" s="6">
        <f>'Final (ha)'!AB443*2.471044</f>
        <v>0</v>
      </c>
      <c r="AC443" s="6">
        <f>'Final (ha)'!AC443*2.471044</f>
        <v>1233.091728226</v>
      </c>
      <c r="AD443" s="6">
        <f>'Final (ha)'!AD443*2.471044</f>
        <v>0</v>
      </c>
      <c r="AE443" s="6">
        <f>'Final (ha)'!AE443*2.471044</f>
        <v>0</v>
      </c>
      <c r="AF443" s="6">
        <f>'Final (ha)'!AF443*2.471044</f>
        <v>31.682737750400001</v>
      </c>
      <c r="AG443" s="6">
        <f>'Final (ha)'!AG443*2.471044</f>
        <v>49587.131840319998</v>
      </c>
      <c r="AH443" s="6">
        <f>'Final (ha)'!AH443*2.471044</f>
        <v>31.672112261199999</v>
      </c>
      <c r="AJ443" s="15">
        <f t="shared" si="18"/>
        <v>73857.18855625001</v>
      </c>
      <c r="AK443" s="15">
        <f t="shared" si="19"/>
        <v>24270.056715930012</v>
      </c>
      <c r="AL443" s="6" t="str">
        <f t="shared" si="20"/>
        <v>New Haven/MiddlesexOutputSite 1</v>
      </c>
    </row>
    <row r="444" spans="1:38" x14ac:dyDescent="0.25">
      <c r="A444" s="6">
        <f>'Final (ha)'!A444</f>
        <v>2025</v>
      </c>
      <c r="B444" s="6" t="str">
        <f>'Final (ha)'!B444</f>
        <v>OutputSite 1</v>
      </c>
      <c r="C444" s="6" t="str">
        <f>'Final (ha)'!C444</f>
        <v>New Haven/Middlesex</v>
      </c>
      <c r="D444" s="6">
        <f>'Final (ha)'!D444</f>
        <v>0</v>
      </c>
      <c r="E444" s="6">
        <f>'Final (ha)'!E444</f>
        <v>0</v>
      </c>
      <c r="F444" s="6" t="str">
        <f>'Final (ha)'!F444</f>
        <v>Fixed</v>
      </c>
      <c r="G444" s="6" t="str">
        <f>'Final (ha)'!G444</f>
        <v>NYS 1M by 2100</v>
      </c>
      <c r="H444" s="6" t="str">
        <f>'Final (ha)'!H444</f>
        <v>Protect None</v>
      </c>
      <c r="I444" s="6">
        <f>'Final (ha)'!K444</f>
        <v>1914.4394</v>
      </c>
      <c r="J444" s="6">
        <f>'Final (ha)'!J444*2.471044</f>
        <v>9835.3770817747991</v>
      </c>
      <c r="K444" s="6">
        <f>'Final (ha)'!K444*2.471044</f>
        <v>4730.6639927336</v>
      </c>
      <c r="L444" s="6">
        <f>'Final (ha)'!L444*2.471044</f>
        <v>506.65050653999998</v>
      </c>
      <c r="M444" s="6">
        <f>'Final (ha)'!M444*2.471044</f>
        <v>0</v>
      </c>
      <c r="N444" s="6">
        <f>'Final (ha)'!N444*2.471044</f>
        <v>99.538841512399998</v>
      </c>
      <c r="O444" s="6">
        <f>'Final (ha)'!O444*2.471044</f>
        <v>87.658556169199997</v>
      </c>
      <c r="P444" s="6">
        <f>'Final (ha)'!P444*2.471044</f>
        <v>25.837483168399999</v>
      </c>
      <c r="Q444" s="6">
        <f>'Final (ha)'!Q444*2.471044</f>
        <v>419.376939026</v>
      </c>
      <c r="R444" s="6">
        <f>'Final (ha)'!R444*2.471044</f>
        <v>0</v>
      </c>
      <c r="S444" s="6">
        <f>'Final (ha)'!S444*2.471044</f>
        <v>366.02833458800001</v>
      </c>
      <c r="T444" s="6">
        <f>'Final (ha)'!T444*2.471044</f>
        <v>17.0870221556</v>
      </c>
      <c r="U444" s="6">
        <f>'Final (ha)'!U444*2.471044</f>
        <v>0</v>
      </c>
      <c r="V444" s="6">
        <f>'Final (ha)'!V444*2.471044</f>
        <v>0</v>
      </c>
      <c r="W444" s="6">
        <f>'Final (ha)'!W444*2.471044</f>
        <v>3.5165427164</v>
      </c>
      <c r="X444" s="6">
        <f>'Final (ha)'!X444*2.471044</f>
        <v>111.88887232</v>
      </c>
      <c r="Y444" s="6">
        <f>'Final (ha)'!Y444*2.471044</f>
        <v>5.0656401999999998</v>
      </c>
      <c r="Z444" s="6">
        <f>'Final (ha)'!Z444*2.471044</f>
        <v>6792.6259172204</v>
      </c>
      <c r="AA444" s="6">
        <f>'Final (ha)'!AA444*2.471044</f>
        <v>0</v>
      </c>
      <c r="AB444" s="6">
        <f>'Final (ha)'!AB444*2.471044</f>
        <v>0</v>
      </c>
      <c r="AC444" s="6">
        <f>'Final (ha)'!AC444*2.471044</f>
        <v>1199.600433372</v>
      </c>
      <c r="AD444" s="6">
        <f>'Final (ha)'!AD444*2.471044</f>
        <v>0</v>
      </c>
      <c r="AE444" s="6">
        <f>'Final (ha)'!AE444*2.471044</f>
        <v>0</v>
      </c>
      <c r="AF444" s="6">
        <f>'Final (ha)'!AF444*2.471044</f>
        <v>30.862104037999998</v>
      </c>
      <c r="AG444" s="6">
        <f>'Final (ha)'!AG444*2.471044</f>
        <v>49587.131840319998</v>
      </c>
      <c r="AH444" s="6">
        <f>'Final (ha)'!AH444*2.471044</f>
        <v>38.278448395200002</v>
      </c>
      <c r="AJ444" s="15">
        <f t="shared" si="18"/>
        <v>73857.188556249996</v>
      </c>
      <c r="AK444" s="15">
        <f t="shared" si="19"/>
        <v>24270.056715929997</v>
      </c>
      <c r="AL444" s="6" t="str">
        <f t="shared" si="20"/>
        <v>New Haven/MiddlesexOutputSite 1</v>
      </c>
    </row>
    <row r="445" spans="1:38" x14ac:dyDescent="0.25">
      <c r="A445" s="6">
        <f>'Final (ha)'!A445</f>
        <v>2040</v>
      </c>
      <c r="B445" s="6" t="str">
        <f>'Final (ha)'!B445</f>
        <v>OutputSite 1</v>
      </c>
      <c r="C445" s="6" t="str">
        <f>'Final (ha)'!C445</f>
        <v>New Haven/Middlesex</v>
      </c>
      <c r="D445" s="6">
        <f>'Final (ha)'!D445</f>
        <v>0</v>
      </c>
      <c r="E445" s="6">
        <f>'Final (ha)'!E445</f>
        <v>0</v>
      </c>
      <c r="F445" s="6" t="str">
        <f>'Final (ha)'!F445</f>
        <v>Fixed</v>
      </c>
      <c r="G445" s="6" t="str">
        <f>'Final (ha)'!G445</f>
        <v>NYS 1M by 2100</v>
      </c>
      <c r="H445" s="6" t="str">
        <f>'Final (ha)'!H445</f>
        <v>Protect None</v>
      </c>
      <c r="I445" s="6">
        <f>'Final (ha)'!K445</f>
        <v>1898.4901</v>
      </c>
      <c r="J445" s="6">
        <f>'Final (ha)'!J445*2.471044</f>
        <v>9817.2443137983992</v>
      </c>
      <c r="K445" s="6">
        <f>'Final (ha)'!K445*2.471044</f>
        <v>4691.2525706644001</v>
      </c>
      <c r="L445" s="6">
        <f>'Final (ha)'!L445*2.471044</f>
        <v>499.34535916279998</v>
      </c>
      <c r="M445" s="6">
        <f>'Final (ha)'!M445*2.471044</f>
        <v>0</v>
      </c>
      <c r="N445" s="6">
        <f>'Final (ha)'!N445*2.471044</f>
        <v>97.114253139599995</v>
      </c>
      <c r="O445" s="6">
        <f>'Final (ha)'!O445*2.471044</f>
        <v>87.103065477999991</v>
      </c>
      <c r="P445" s="6">
        <f>'Final (ha)'!P445*2.471044</f>
        <v>49.117188692399999</v>
      </c>
      <c r="Q445" s="6">
        <f>'Final (ha)'!Q445*2.471044</f>
        <v>512.10854852720001</v>
      </c>
      <c r="R445" s="6">
        <f>'Final (ha)'!R445*2.471044</f>
        <v>0</v>
      </c>
      <c r="S445" s="6">
        <f>'Final (ha)'!S445*2.471044</f>
        <v>347.56691775960002</v>
      </c>
      <c r="T445" s="6">
        <f>'Final (ha)'!T445*2.471044</f>
        <v>23.377558866399998</v>
      </c>
      <c r="U445" s="6">
        <f>'Final (ha)'!U445*2.471044</f>
        <v>0</v>
      </c>
      <c r="V445" s="6">
        <f>'Final (ha)'!V445*2.471044</f>
        <v>0</v>
      </c>
      <c r="W445" s="6">
        <f>'Final (ha)'!W445*2.471044</f>
        <v>3.4480947976</v>
      </c>
      <c r="X445" s="6">
        <f>'Final (ha)'!X445*2.471044</f>
        <v>111.45026201</v>
      </c>
      <c r="Y445" s="6">
        <f>'Final (ha)'!Y445*2.471044</f>
        <v>4.65174033</v>
      </c>
      <c r="Z445" s="6">
        <f>'Final (ha)'!Z445*2.471044</f>
        <v>6814.2025792196</v>
      </c>
      <c r="AA445" s="6">
        <f>'Final (ha)'!AA445*2.471044</f>
        <v>0</v>
      </c>
      <c r="AB445" s="6">
        <f>'Final (ha)'!AB445*2.471044</f>
        <v>0</v>
      </c>
      <c r="AC445" s="6">
        <f>'Final (ha)'!AC445*2.471044</f>
        <v>1127.7325896760001</v>
      </c>
      <c r="AD445" s="6">
        <f>'Final (ha)'!AD445*2.471044</f>
        <v>0</v>
      </c>
      <c r="AE445" s="6">
        <f>'Final (ha)'!AE445*2.471044</f>
        <v>0</v>
      </c>
      <c r="AF445" s="6">
        <f>'Final (ha)'!AF445*2.471044</f>
        <v>27.930457436400001</v>
      </c>
      <c r="AG445" s="6">
        <f>'Final (ha)'!AG445*2.471044</f>
        <v>49587.131840319998</v>
      </c>
      <c r="AH445" s="6">
        <f>'Final (ha)'!AH445*2.471044</f>
        <v>56.411216371600005</v>
      </c>
      <c r="AJ445" s="15">
        <f t="shared" si="18"/>
        <v>73857.18855625001</v>
      </c>
      <c r="AK445" s="15">
        <f t="shared" si="19"/>
        <v>24270.056715930012</v>
      </c>
      <c r="AL445" s="6" t="str">
        <f t="shared" si="20"/>
        <v>New Haven/MiddlesexOutputSite 1</v>
      </c>
    </row>
    <row r="446" spans="1:38" x14ac:dyDescent="0.25">
      <c r="A446" s="6">
        <f>'Final (ha)'!A446</f>
        <v>2055</v>
      </c>
      <c r="B446" s="6" t="str">
        <f>'Final (ha)'!B446</f>
        <v>OutputSite 1</v>
      </c>
      <c r="C446" s="6" t="str">
        <f>'Final (ha)'!C446</f>
        <v>New Haven/Middlesex</v>
      </c>
      <c r="D446" s="6">
        <f>'Final (ha)'!D446</f>
        <v>0</v>
      </c>
      <c r="E446" s="6">
        <f>'Final (ha)'!E446</f>
        <v>0</v>
      </c>
      <c r="F446" s="6" t="str">
        <f>'Final (ha)'!F446</f>
        <v>Fixed</v>
      </c>
      <c r="G446" s="6" t="str">
        <f>'Final (ha)'!G446</f>
        <v>NYS 1M by 2100</v>
      </c>
      <c r="H446" s="6" t="str">
        <f>'Final (ha)'!H446</f>
        <v>Protect None</v>
      </c>
      <c r="I446" s="6">
        <f>'Final (ha)'!K446</f>
        <v>1879.9728</v>
      </c>
      <c r="J446" s="6">
        <f>'Final (ha)'!J446*2.471044</f>
        <v>9795.1689951200005</v>
      </c>
      <c r="K446" s="6">
        <f>'Final (ha)'!K446*2.471044</f>
        <v>4645.4955076032002</v>
      </c>
      <c r="L446" s="6">
        <f>'Final (ha)'!L446*2.471044</f>
        <v>491.58998756880004</v>
      </c>
      <c r="M446" s="6">
        <f>'Final (ha)'!M446*2.471044</f>
        <v>0</v>
      </c>
      <c r="N446" s="6">
        <f>'Final (ha)'!N446*2.471044</f>
        <v>94.070174036000012</v>
      </c>
      <c r="O446" s="6">
        <f>'Final (ha)'!O446*2.471044</f>
        <v>86.547821891200002</v>
      </c>
      <c r="P446" s="6">
        <f>'Final (ha)'!P446*2.471044</f>
        <v>56.544405643200001</v>
      </c>
      <c r="Q446" s="6">
        <f>'Final (ha)'!Q446*2.471044</f>
        <v>673.21814628319999</v>
      </c>
      <c r="R446" s="6">
        <f>'Final (ha)'!R446*2.471044</f>
        <v>0</v>
      </c>
      <c r="S446" s="6">
        <f>'Final (ha)'!S446*2.471044</f>
        <v>327.04217919119998</v>
      </c>
      <c r="T446" s="6">
        <f>'Final (ha)'!T446*2.471044</f>
        <v>20.761711687999998</v>
      </c>
      <c r="U446" s="6">
        <f>'Final (ha)'!U446*2.471044</f>
        <v>0</v>
      </c>
      <c r="V446" s="6">
        <f>'Final (ha)'!V446*2.471044</f>
        <v>0</v>
      </c>
      <c r="W446" s="6">
        <f>'Final (ha)'!W446*2.471044</f>
        <v>3.3902723680000002</v>
      </c>
      <c r="X446" s="6">
        <f>'Final (ha)'!X446*2.471044</f>
        <v>110.14060868999999</v>
      </c>
      <c r="Y446" s="6">
        <f>'Final (ha)'!Y446*2.471044</f>
        <v>4.5096553000000004</v>
      </c>
      <c r="Z446" s="6">
        <f>'Final (ha)'!Z446*2.471044</f>
        <v>6840.0672438720003</v>
      </c>
      <c r="AA446" s="6">
        <f>'Final (ha)'!AA446*2.471044</f>
        <v>0</v>
      </c>
      <c r="AB446" s="6">
        <f>'Final (ha)'!AB446*2.471044</f>
        <v>0</v>
      </c>
      <c r="AC446" s="6">
        <f>'Final (ha)'!AC446*2.471044</f>
        <v>1020.5236275876</v>
      </c>
      <c r="AD446" s="6">
        <f>'Final (ha)'!AD446*2.471044</f>
        <v>0</v>
      </c>
      <c r="AE446" s="6">
        <f>'Final (ha)'!AE446*2.471044</f>
        <v>0</v>
      </c>
      <c r="AF446" s="6">
        <f>'Final (ha)'!AF446*2.471044</f>
        <v>22.499844037599999</v>
      </c>
      <c r="AG446" s="6">
        <f>'Final (ha)'!AG446*2.471044</f>
        <v>49587.131840319998</v>
      </c>
      <c r="AH446" s="6">
        <f>'Final (ha)'!AH446*2.471044</f>
        <v>78.486535050000001</v>
      </c>
      <c r="AJ446" s="15">
        <f t="shared" si="18"/>
        <v>73857.18855625001</v>
      </c>
      <c r="AK446" s="15">
        <f t="shared" si="19"/>
        <v>24270.056715930012</v>
      </c>
      <c r="AL446" s="6" t="str">
        <f t="shared" si="20"/>
        <v>New Haven/MiddlesexOutputSite 1</v>
      </c>
    </row>
    <row r="447" spans="1:38" x14ac:dyDescent="0.25">
      <c r="A447" s="6">
        <f>'Final (ha)'!A447</f>
        <v>2070</v>
      </c>
      <c r="B447" s="6" t="str">
        <f>'Final (ha)'!B447</f>
        <v>OutputSite 1</v>
      </c>
      <c r="C447" s="6" t="str">
        <f>'Final (ha)'!C447</f>
        <v>New Haven/Middlesex</v>
      </c>
      <c r="D447" s="6">
        <f>'Final (ha)'!D447</f>
        <v>0</v>
      </c>
      <c r="E447" s="6">
        <f>'Final (ha)'!E447</f>
        <v>0</v>
      </c>
      <c r="F447" s="6" t="str">
        <f>'Final (ha)'!F447</f>
        <v>Fixed</v>
      </c>
      <c r="G447" s="6" t="str">
        <f>'Final (ha)'!G447</f>
        <v>NYS 1M by 2100</v>
      </c>
      <c r="H447" s="6" t="str">
        <f>'Final (ha)'!H447</f>
        <v>Protect None</v>
      </c>
      <c r="I447" s="6">
        <f>'Final (ha)'!K447</f>
        <v>1851.0210999999999</v>
      </c>
      <c r="J447" s="6">
        <f>'Final (ha)'!J447*2.471044</f>
        <v>9744.9339061219998</v>
      </c>
      <c r="K447" s="6">
        <f>'Final (ha)'!K447*2.471044</f>
        <v>4573.9545830283996</v>
      </c>
      <c r="L447" s="6">
        <f>'Final (ha)'!L447*2.471044</f>
        <v>476.65993972080003</v>
      </c>
      <c r="M447" s="6">
        <f>'Final (ha)'!M447*2.471044</f>
        <v>0</v>
      </c>
      <c r="N447" s="6">
        <f>'Final (ha)'!N447*2.471044</f>
        <v>89.589182846400007</v>
      </c>
      <c r="O447" s="6">
        <f>'Final (ha)'!O447*2.471044</f>
        <v>85.756840706800006</v>
      </c>
      <c r="P447" s="6">
        <f>'Final (ha)'!P447*2.471044</f>
        <v>90.945786002399998</v>
      </c>
      <c r="Q447" s="6">
        <f>'Final (ha)'!Q447*2.471044</f>
        <v>997.79867144160005</v>
      </c>
      <c r="R447" s="6">
        <f>'Final (ha)'!R447*2.471044</f>
        <v>0</v>
      </c>
      <c r="S447" s="6">
        <f>'Final (ha)'!S447*2.471044</f>
        <v>302.57118335480004</v>
      </c>
      <c r="T447" s="6">
        <f>'Final (ha)'!T447*2.471044</f>
        <v>19.193340061200001</v>
      </c>
      <c r="U447" s="6">
        <f>'Final (ha)'!U447*2.471044</f>
        <v>0</v>
      </c>
      <c r="V447" s="6">
        <f>'Final (ha)'!V447*2.471044</f>
        <v>0</v>
      </c>
      <c r="W447" s="6">
        <f>'Final (ha)'!W447*2.471044</f>
        <v>3.3107047512000003</v>
      </c>
      <c r="X447" s="6">
        <f>'Final (ha)'!X447*2.471044</f>
        <v>106.6255486</v>
      </c>
      <c r="Y447" s="6">
        <f>'Final (ha)'!Y447*2.471044</f>
        <v>4.4478792</v>
      </c>
      <c r="Z447" s="6">
        <f>'Final (ha)'!Z447*2.471044</f>
        <v>6873.6151256336007</v>
      </c>
      <c r="AA447" s="6">
        <f>'Final (ha)'!AA447*2.471044</f>
        <v>0</v>
      </c>
      <c r="AB447" s="6">
        <f>'Final (ha)'!AB447*2.471044</f>
        <v>0</v>
      </c>
      <c r="AC447" s="6">
        <f>'Final (ha)'!AC447*2.471044</f>
        <v>754.13099943680004</v>
      </c>
      <c r="AD447" s="6">
        <f>'Final (ha)'!AD447*2.471044</f>
        <v>0</v>
      </c>
      <c r="AE447" s="6">
        <f>'Final (ha)'!AE447*2.471044</f>
        <v>0</v>
      </c>
      <c r="AF447" s="6">
        <f>'Final (ha)'!AF447*2.471044</f>
        <v>17.801400976</v>
      </c>
      <c r="AG447" s="6">
        <f>'Final (ha)'!AG447*2.471044</f>
        <v>49587.131840319998</v>
      </c>
      <c r="AH447" s="6">
        <f>'Final (ha)'!AH447*2.471044</f>
        <v>128.721624048</v>
      </c>
      <c r="AJ447" s="15">
        <f t="shared" si="18"/>
        <v>73857.188556249996</v>
      </c>
      <c r="AK447" s="15">
        <f t="shared" si="19"/>
        <v>24270.056715929997</v>
      </c>
      <c r="AL447" s="6" t="str">
        <f t="shared" si="20"/>
        <v>New Haven/MiddlesexOutputSite 1</v>
      </c>
    </row>
    <row r="448" spans="1:38" x14ac:dyDescent="0.25">
      <c r="A448" s="6">
        <f>'Final (ha)'!A448</f>
        <v>2085</v>
      </c>
      <c r="B448" s="6" t="str">
        <f>'Final (ha)'!B448</f>
        <v>OutputSite 1</v>
      </c>
      <c r="C448" s="6" t="str">
        <f>'Final (ha)'!C448</f>
        <v>New Haven/Middlesex</v>
      </c>
      <c r="D448" s="6">
        <f>'Final (ha)'!D448</f>
        <v>0</v>
      </c>
      <c r="E448" s="6">
        <f>'Final (ha)'!E448</f>
        <v>0</v>
      </c>
      <c r="F448" s="6" t="str">
        <f>'Final (ha)'!F448</f>
        <v>Fixed</v>
      </c>
      <c r="G448" s="6" t="str">
        <f>'Final (ha)'!G448</f>
        <v>NYS 1M by 2100</v>
      </c>
      <c r="H448" s="6" t="str">
        <f>'Final (ha)'!H448</f>
        <v>Protect None</v>
      </c>
      <c r="I448" s="6">
        <f>'Final (ha)'!K448</f>
        <v>1812.8905999999999</v>
      </c>
      <c r="J448" s="6">
        <f>'Final (ha)'!J448*2.471044</f>
        <v>9661.3629509376005</v>
      </c>
      <c r="K448" s="6">
        <f>'Final (ha)'!K448*2.471044</f>
        <v>4479.7324397863995</v>
      </c>
      <c r="L448" s="6">
        <f>'Final (ha)'!L448*2.471044</f>
        <v>452.50054253279995</v>
      </c>
      <c r="M448" s="6">
        <f>'Final (ha)'!M448*2.471044</f>
        <v>0</v>
      </c>
      <c r="N448" s="6">
        <f>'Final (ha)'!N448*2.471044</f>
        <v>82.532622495600009</v>
      </c>
      <c r="O448" s="6">
        <f>'Final (ha)'!O448*2.471044</f>
        <v>84.774600716800009</v>
      </c>
      <c r="P448" s="6">
        <f>'Final (ha)'!P448*2.471044</f>
        <v>125.43983051159999</v>
      </c>
      <c r="Q448" s="6">
        <f>'Final (ha)'!Q448*2.471044</f>
        <v>1470.5296512023999</v>
      </c>
      <c r="R448" s="6">
        <f>'Final (ha)'!R448*2.471044</f>
        <v>0</v>
      </c>
      <c r="S448" s="6">
        <f>'Final (ha)'!S448*2.471044</f>
        <v>278.534844158</v>
      </c>
      <c r="T448" s="6">
        <f>'Final (ha)'!T448*2.471044</f>
        <v>16.5542650692</v>
      </c>
      <c r="U448" s="6">
        <f>'Final (ha)'!U448*2.471044</f>
        <v>0</v>
      </c>
      <c r="V448" s="6">
        <f>'Final (ha)'!V448*2.471044</f>
        <v>0</v>
      </c>
      <c r="W448" s="6">
        <f>'Final (ha)'!W448*2.471044</f>
        <v>3.2103803647999998</v>
      </c>
      <c r="X448" s="6">
        <f>'Final (ha)'!X448*2.471044</f>
        <v>102.66570059</v>
      </c>
      <c r="Y448" s="6">
        <f>'Final (ha)'!Y448*2.471044</f>
        <v>4.1637091399999999</v>
      </c>
      <c r="Z448" s="6">
        <f>'Final (ha)'!Z448*2.471044</f>
        <v>6909.1566456944001</v>
      </c>
      <c r="AA448" s="6">
        <f>'Final (ha)'!AA448*2.471044</f>
        <v>0</v>
      </c>
      <c r="AB448" s="6">
        <f>'Final (ha)'!AB448*2.471044</f>
        <v>0</v>
      </c>
      <c r="AC448" s="6">
        <f>'Final (ha)'!AC448*2.471044</f>
        <v>371.25879342279995</v>
      </c>
      <c r="AD448" s="6">
        <f>'Final (ha)'!AD448*2.471044</f>
        <v>0</v>
      </c>
      <c r="AE448" s="6">
        <f>'Final (ha)'!AE448*2.471044</f>
        <v>0</v>
      </c>
      <c r="AF448" s="6">
        <f>'Final (ha)'!AF448*2.471044</f>
        <v>15.3469129708</v>
      </c>
      <c r="AG448" s="6">
        <f>'Final (ha)'!AG448*2.471044</f>
        <v>49587.131840319998</v>
      </c>
      <c r="AH448" s="6">
        <f>'Final (ha)'!AH448*2.471044</f>
        <v>212.29257923239999</v>
      </c>
      <c r="AJ448" s="15">
        <f t="shared" si="18"/>
        <v>73857.188309145597</v>
      </c>
      <c r="AK448" s="15">
        <f t="shared" si="19"/>
        <v>24270.056468825598</v>
      </c>
      <c r="AL448" s="6" t="str">
        <f t="shared" si="20"/>
        <v>New Haven/MiddlesexOutputSite 1</v>
      </c>
    </row>
    <row r="449" spans="1:38" x14ac:dyDescent="0.25">
      <c r="A449" s="6">
        <f>'Final (ha)'!A449</f>
        <v>2100</v>
      </c>
      <c r="B449" s="6" t="str">
        <f>'Final (ha)'!B449</f>
        <v>OutputSite 1</v>
      </c>
      <c r="C449" s="6" t="str">
        <f>'Final (ha)'!C449</f>
        <v>New Haven/Middlesex</v>
      </c>
      <c r="D449" s="6">
        <f>'Final (ha)'!D449</f>
        <v>0</v>
      </c>
      <c r="E449" s="6">
        <f>'Final (ha)'!E449</f>
        <v>0</v>
      </c>
      <c r="F449" s="6" t="str">
        <f>'Final (ha)'!F449</f>
        <v>Fixed</v>
      </c>
      <c r="G449" s="6" t="str">
        <f>'Final (ha)'!G449</f>
        <v>NYS 1M by 2100</v>
      </c>
      <c r="H449" s="6" t="str">
        <f>'Final (ha)'!H449</f>
        <v>Protect None</v>
      </c>
      <c r="I449" s="6">
        <f>'Final (ha)'!K449</f>
        <v>1769.5954999999999</v>
      </c>
      <c r="J449" s="6">
        <f>'Final (ha)'!J449*2.471044</f>
        <v>9534.3710576895992</v>
      </c>
      <c r="K449" s="6">
        <f>'Final (ha)'!K449*2.471044</f>
        <v>4372.7483427019997</v>
      </c>
      <c r="L449" s="6">
        <f>'Final (ha)'!L449*2.471044</f>
        <v>423.42154384520001</v>
      </c>
      <c r="M449" s="6">
        <f>'Final (ha)'!M449*2.471044</f>
        <v>0</v>
      </c>
      <c r="N449" s="6">
        <f>'Final (ha)'!N449*2.471044</f>
        <v>59.100453556800005</v>
      </c>
      <c r="O449" s="6">
        <f>'Final (ha)'!O449*2.471044</f>
        <v>83.183495485199998</v>
      </c>
      <c r="P449" s="6">
        <f>'Final (ha)'!P449*2.471044</f>
        <v>159.4977357548</v>
      </c>
      <c r="Q449" s="6">
        <f>'Final (ha)'!Q449*2.471044</f>
        <v>1738.4923807108</v>
      </c>
      <c r="R449" s="6">
        <f>'Final (ha)'!R449*2.471044</f>
        <v>0</v>
      </c>
      <c r="S449" s="6">
        <f>'Final (ha)'!S449*2.471044</f>
        <v>249.39925856280001</v>
      </c>
      <c r="T449" s="6">
        <f>'Final (ha)'!T449*2.471044</f>
        <v>16.685971714400001</v>
      </c>
      <c r="U449" s="6">
        <f>'Final (ha)'!U449*2.471044</f>
        <v>0</v>
      </c>
      <c r="V449" s="6">
        <f>'Final (ha)'!V449*2.471044</f>
        <v>0</v>
      </c>
      <c r="W449" s="6">
        <f>'Final (ha)'!W449*2.471044</f>
        <v>3.1021486376</v>
      </c>
      <c r="X449" s="6">
        <f>'Final (ha)'!X449*2.471044</f>
        <v>94.813958279999994</v>
      </c>
      <c r="Y449" s="6">
        <f>'Final (ha)'!Y449*2.471044</f>
        <v>4.15135392</v>
      </c>
      <c r="Z449" s="6">
        <f>'Final (ha)'!Z449*2.471044</f>
        <v>6952.7411668708</v>
      </c>
      <c r="AA449" s="6">
        <f>'Final (ha)'!AA449*2.471044</f>
        <v>0</v>
      </c>
      <c r="AB449" s="6">
        <f>'Final (ha)'!AB449*2.471044</f>
        <v>0</v>
      </c>
      <c r="AC449" s="6">
        <f>'Final (ha)'!AC449*2.471044</f>
        <v>225.4891897144</v>
      </c>
      <c r="AD449" s="6">
        <f>'Final (ha)'!AD449*2.471044</f>
        <v>0</v>
      </c>
      <c r="AE449" s="6">
        <f>'Final (ha)'!AE449*2.471044</f>
        <v>0</v>
      </c>
      <c r="AF449" s="6">
        <f>'Final (ha)'!AF449*2.471044</f>
        <v>13.5739389008</v>
      </c>
      <c r="AG449" s="6">
        <f>'Final (ha)'!AG449*2.471044</f>
        <v>49587.131840319998</v>
      </c>
      <c r="AH449" s="6">
        <f>'Final (ha)'!AH449*2.471044</f>
        <v>339.28447248040004</v>
      </c>
      <c r="AJ449" s="15">
        <f t="shared" si="18"/>
        <v>73857.188309145597</v>
      </c>
      <c r="AK449" s="15">
        <f t="shared" si="19"/>
        <v>24270.056468825598</v>
      </c>
      <c r="AL449" s="6" t="str">
        <f t="shared" si="20"/>
        <v>New Haven/MiddlesexOutputSite 1</v>
      </c>
    </row>
    <row r="450" spans="1:38" x14ac:dyDescent="0.25">
      <c r="A450" s="6">
        <f>'Final (ha)'!A450</f>
        <v>0</v>
      </c>
      <c r="B450" s="6" t="str">
        <f>'Final (ha)'!B450</f>
        <v>OutputSite 2</v>
      </c>
      <c r="C450" s="6" t="str">
        <f>'Final (ha)'!C450</f>
        <v>New Haven/Middlesex</v>
      </c>
      <c r="D450" s="6">
        <f>'Final (ha)'!D450</f>
        <v>0</v>
      </c>
      <c r="E450" s="6">
        <f>'Final (ha)'!E450</f>
        <v>0</v>
      </c>
      <c r="F450" s="6" t="str">
        <f>'Final (ha)'!F450</f>
        <v>Fixed</v>
      </c>
      <c r="G450" s="6" t="str">
        <f>'Final (ha)'!G450</f>
        <v>NYS 1M by 2100</v>
      </c>
      <c r="H450" s="6" t="str">
        <f>'Final (ha)'!H450</f>
        <v>Protect None</v>
      </c>
      <c r="I450" s="6">
        <f>'Final (ha)'!K450</f>
        <v>1180.375</v>
      </c>
      <c r="J450" s="6">
        <f>'Final (ha)'!J450*2.471044</f>
        <v>1267.1884288600002</v>
      </c>
      <c r="K450" s="6">
        <f>'Final (ha)'!K450*2.471044</f>
        <v>2916.7585614999998</v>
      </c>
      <c r="L450" s="6">
        <f>'Final (ha)'!L450*2.471044</f>
        <v>127.65413303999999</v>
      </c>
      <c r="M450" s="6">
        <f>'Final (ha)'!M450*2.471044</f>
        <v>0</v>
      </c>
      <c r="N450" s="6">
        <f>'Final (ha)'!N450*2.471044</f>
        <v>20.80001287</v>
      </c>
      <c r="O450" s="6">
        <f>'Final (ha)'!O450*2.471044</f>
        <v>0</v>
      </c>
      <c r="P450" s="6">
        <f>'Final (ha)'!P450*2.471044</f>
        <v>1.11814741</v>
      </c>
      <c r="Q450" s="6">
        <f>'Final (ha)'!Q450*2.471044</f>
        <v>52.725901349999994</v>
      </c>
      <c r="R450" s="6">
        <f>'Final (ha)'!R450*2.471044</f>
        <v>0</v>
      </c>
      <c r="S450" s="6">
        <f>'Final (ha)'!S450*2.471044</f>
        <v>35.774539509999997</v>
      </c>
      <c r="T450" s="6">
        <f>'Final (ha)'!T450*2.471044</f>
        <v>9.0069553800000008</v>
      </c>
      <c r="U450" s="6">
        <f>'Final (ha)'!U450*2.471044</f>
        <v>0</v>
      </c>
      <c r="V450" s="6">
        <f>'Final (ha)'!V450*2.471044</f>
        <v>0</v>
      </c>
      <c r="W450" s="6">
        <f>'Final (ha)'!W450*2.471044</f>
        <v>7.81467665</v>
      </c>
      <c r="X450" s="6">
        <f>'Final (ha)'!X450*2.471044</f>
        <v>30.23940095</v>
      </c>
      <c r="Y450" s="6">
        <f>'Final (ha)'!Y450*2.471044</f>
        <v>0</v>
      </c>
      <c r="Z450" s="6">
        <f>'Final (ha)'!Z450*2.471044</f>
        <v>3808.2432829899999</v>
      </c>
      <c r="AA450" s="6">
        <f>'Final (ha)'!AA450*2.471044</f>
        <v>0</v>
      </c>
      <c r="AB450" s="6">
        <f>'Final (ha)'!AB450*2.471044</f>
        <v>0</v>
      </c>
      <c r="AC450" s="6">
        <f>'Final (ha)'!AC450*2.471044</f>
        <v>1215.6177405799999</v>
      </c>
      <c r="AD450" s="6">
        <f>'Final (ha)'!AD450*2.471044</f>
        <v>0</v>
      </c>
      <c r="AE450" s="6">
        <f>'Final (ha)'!AE450*2.471044</f>
        <v>0</v>
      </c>
      <c r="AF450" s="6">
        <f>'Final (ha)'!AF450*2.471044</f>
        <v>1.0749041399999999</v>
      </c>
      <c r="AG450" s="6">
        <f>'Final (ha)'!AG450*2.471044</f>
        <v>388.88054950000003</v>
      </c>
      <c r="AH450" s="6">
        <f>'Final (ha)'!AH450*2.471044</f>
        <v>0</v>
      </c>
      <c r="AJ450" s="15">
        <f t="shared" si="18"/>
        <v>9882.8972347300005</v>
      </c>
      <c r="AK450" s="15">
        <f t="shared" si="19"/>
        <v>9494.0166852300008</v>
      </c>
      <c r="AL450" s="6" t="str">
        <f t="shared" si="20"/>
        <v>New Haven/MiddlesexOutputSite 2</v>
      </c>
    </row>
    <row r="451" spans="1:38" x14ac:dyDescent="0.25">
      <c r="A451" s="6">
        <f>'Final (ha)'!A451</f>
        <v>2010</v>
      </c>
      <c r="B451" s="6" t="str">
        <f>'Final (ha)'!B451</f>
        <v>OutputSite 2</v>
      </c>
      <c r="C451" s="6" t="str">
        <f>'Final (ha)'!C451</f>
        <v>New Haven/Middlesex</v>
      </c>
      <c r="D451" s="6">
        <f>'Final (ha)'!D451</f>
        <v>0</v>
      </c>
      <c r="E451" s="6">
        <f>'Final (ha)'!E451</f>
        <v>0</v>
      </c>
      <c r="F451" s="6" t="str">
        <f>'Final (ha)'!F451</f>
        <v>Fixed</v>
      </c>
      <c r="G451" s="6" t="str">
        <f>'Final (ha)'!G451</f>
        <v>NYS 1M by 2100</v>
      </c>
      <c r="H451" s="6" t="str">
        <f>'Final (ha)'!H451</f>
        <v>Protect None</v>
      </c>
      <c r="I451" s="6">
        <f>'Final (ha)'!K451</f>
        <v>1166.796</v>
      </c>
      <c r="J451" s="6">
        <f>'Final (ha)'!J451*2.471044</f>
        <v>1260.2665404072</v>
      </c>
      <c r="K451" s="6">
        <f>'Final (ha)'!K451*2.471044</f>
        <v>2883.2042550240003</v>
      </c>
      <c r="L451" s="6">
        <f>'Final (ha)'!L451*2.471044</f>
        <v>126.1052826608</v>
      </c>
      <c r="M451" s="6">
        <f>'Final (ha)'!M451*2.471044</f>
        <v>0</v>
      </c>
      <c r="N451" s="6">
        <f>'Final (ha)'!N451*2.471044</f>
        <v>20.4439354296</v>
      </c>
      <c r="O451" s="6">
        <f>'Final (ha)'!O451*2.471044</f>
        <v>0</v>
      </c>
      <c r="P451" s="6">
        <f>'Final (ha)'!P451*2.471044</f>
        <v>36.427142230400001</v>
      </c>
      <c r="Q451" s="6">
        <f>'Final (ha)'!Q451*2.471044</f>
        <v>128.107569614</v>
      </c>
      <c r="R451" s="6">
        <f>'Final (ha)'!R451*2.471044</f>
        <v>0</v>
      </c>
      <c r="S451" s="6">
        <f>'Final (ha)'!S451*2.471044</f>
        <v>35.6791572116</v>
      </c>
      <c r="T451" s="6">
        <f>'Final (ha)'!T451*2.471044</f>
        <v>10.762632142000001</v>
      </c>
      <c r="U451" s="6">
        <f>'Final (ha)'!U451*2.471044</f>
        <v>0</v>
      </c>
      <c r="V451" s="6">
        <f>'Final (ha)'!V451*2.471044</f>
        <v>0</v>
      </c>
      <c r="W451" s="6">
        <f>'Final (ha)'!W451*2.471044</f>
        <v>7.7205298736000003</v>
      </c>
      <c r="X451" s="6">
        <f>'Final (ha)'!X451*2.471044</f>
        <v>30.23940095</v>
      </c>
      <c r="Y451" s="6">
        <f>'Final (ha)'!Y451*2.471044</f>
        <v>0</v>
      </c>
      <c r="Z451" s="6">
        <f>'Final (ha)'!Z451*2.471044</f>
        <v>3808.5020012967998</v>
      </c>
      <c r="AA451" s="6">
        <f>'Final (ha)'!AA451*2.471044</f>
        <v>0</v>
      </c>
      <c r="AB451" s="6">
        <f>'Final (ha)'!AB451*2.471044</f>
        <v>0</v>
      </c>
      <c r="AC451" s="6">
        <f>'Final (ha)'!AC451*2.471044</f>
        <v>1138.5614457972001</v>
      </c>
      <c r="AD451" s="6">
        <f>'Final (ha)'!AD451*2.471044</f>
        <v>0</v>
      </c>
      <c r="AE451" s="6">
        <f>'Final (ha)'!AE451*2.471044</f>
        <v>0</v>
      </c>
      <c r="AF451" s="6">
        <f>'Final (ha)'!AF451*2.471044</f>
        <v>1.0749041399999999</v>
      </c>
      <c r="AG451" s="6">
        <f>'Final (ha)'!AG451*2.471044</f>
        <v>388.88054950000003</v>
      </c>
      <c r="AH451" s="6">
        <f>'Final (ha)'!AH451*2.471044</f>
        <v>6.9218884528000002</v>
      </c>
      <c r="AJ451" s="15">
        <f t="shared" ref="AJ451:AJ514" si="21">SUM(J451:AH451)</f>
        <v>9882.8972347299987</v>
      </c>
      <c r="AK451" s="15">
        <f t="shared" ref="AK451:AK514" si="22">AJ451-AG451</f>
        <v>9494.016685229999</v>
      </c>
      <c r="AL451" s="6" t="str">
        <f t="shared" ref="AL451:AL514" si="23">C451&amp;B451</f>
        <v>New Haven/MiddlesexOutputSite 2</v>
      </c>
    </row>
    <row r="452" spans="1:38" x14ac:dyDescent="0.25">
      <c r="A452" s="6">
        <f>'Final (ha)'!A452</f>
        <v>2025</v>
      </c>
      <c r="B452" s="6" t="str">
        <f>'Final (ha)'!B452</f>
        <v>OutputSite 2</v>
      </c>
      <c r="C452" s="6" t="str">
        <f>'Final (ha)'!C452</f>
        <v>New Haven/Middlesex</v>
      </c>
      <c r="D452" s="6">
        <f>'Final (ha)'!D452</f>
        <v>0</v>
      </c>
      <c r="E452" s="6">
        <f>'Final (ha)'!E452</f>
        <v>0</v>
      </c>
      <c r="F452" s="6" t="str">
        <f>'Final (ha)'!F452</f>
        <v>Fixed</v>
      </c>
      <c r="G452" s="6" t="str">
        <f>'Final (ha)'!G452</f>
        <v>NYS 1M by 2100</v>
      </c>
      <c r="H452" s="6" t="str">
        <f>'Final (ha)'!H452</f>
        <v>Protect None</v>
      </c>
      <c r="I452" s="6">
        <f>'Final (ha)'!K452</f>
        <v>1161.8347000000001</v>
      </c>
      <c r="J452" s="6">
        <f>'Final (ha)'!J452*2.471044</f>
        <v>1258.1609638148</v>
      </c>
      <c r="K452" s="6">
        <f>'Final (ha)'!K452*2.471044</f>
        <v>2870.9446644268005</v>
      </c>
      <c r="L452" s="6">
        <f>'Final (ha)'!L452*2.471044</f>
        <v>125.66222447160001</v>
      </c>
      <c r="M452" s="6">
        <f>'Final (ha)'!M452*2.471044</f>
        <v>0</v>
      </c>
      <c r="N452" s="6">
        <f>'Final (ha)'!N452*2.471044</f>
        <v>19.654683976000001</v>
      </c>
      <c r="O452" s="6">
        <f>'Final (ha)'!O452*2.471044</f>
        <v>0</v>
      </c>
      <c r="P452" s="6">
        <f>'Final (ha)'!P452*2.471044</f>
        <v>23.0664544268</v>
      </c>
      <c r="Q452" s="6">
        <f>'Final (ha)'!Q452*2.471044</f>
        <v>167.95710778439999</v>
      </c>
      <c r="R452" s="6">
        <f>'Final (ha)'!R452*2.471044</f>
        <v>0</v>
      </c>
      <c r="S452" s="6">
        <f>'Final (ha)'!S452*2.471044</f>
        <v>34.563480845599997</v>
      </c>
      <c r="T452" s="6">
        <f>'Final (ha)'!T452*2.471044</f>
        <v>17.8752851916</v>
      </c>
      <c r="U452" s="6">
        <f>'Final (ha)'!U452*2.471044</f>
        <v>0</v>
      </c>
      <c r="V452" s="6">
        <f>'Final (ha)'!V452*2.471044</f>
        <v>0</v>
      </c>
      <c r="W452" s="6">
        <f>'Final (ha)'!W452*2.471044</f>
        <v>7.5245760844000005</v>
      </c>
      <c r="X452" s="6">
        <f>'Final (ha)'!X452*2.471044</f>
        <v>30.286844994800003</v>
      </c>
      <c r="Y452" s="6">
        <f>'Final (ha)'!Y452*2.471044</f>
        <v>0</v>
      </c>
      <c r="Z452" s="6">
        <f>'Final (ha)'!Z452*2.471044</f>
        <v>3810.8588830639997</v>
      </c>
      <c r="AA452" s="6">
        <f>'Final (ha)'!AA452*2.471044</f>
        <v>0</v>
      </c>
      <c r="AB452" s="6">
        <f>'Final (ha)'!AB452*2.471044</f>
        <v>0</v>
      </c>
      <c r="AC452" s="6">
        <f>'Final (ha)'!AC452*2.471044</f>
        <v>1117.3593940684</v>
      </c>
      <c r="AD452" s="6">
        <f>'Final (ha)'!AD452*2.471044</f>
        <v>0</v>
      </c>
      <c r="AE452" s="6">
        <f>'Final (ha)'!AE452*2.471044</f>
        <v>0</v>
      </c>
      <c r="AF452" s="6">
        <f>'Final (ha)'!AF452*2.471044</f>
        <v>1.0749041399999999</v>
      </c>
      <c r="AG452" s="6">
        <f>'Final (ha)'!AG452*2.471044</f>
        <v>388.88054950000003</v>
      </c>
      <c r="AH452" s="6">
        <f>'Final (ha)'!AH452*2.471044</f>
        <v>9.0274650452000014</v>
      </c>
      <c r="AJ452" s="15">
        <f t="shared" si="21"/>
        <v>9882.8974818343995</v>
      </c>
      <c r="AK452" s="15">
        <f t="shared" si="22"/>
        <v>9494.0169323343998</v>
      </c>
      <c r="AL452" s="6" t="str">
        <f t="shared" si="23"/>
        <v>New Haven/MiddlesexOutputSite 2</v>
      </c>
    </row>
    <row r="453" spans="1:38" x14ac:dyDescent="0.25">
      <c r="A453" s="6">
        <f>'Final (ha)'!A453</f>
        <v>2040</v>
      </c>
      <c r="B453" s="6" t="str">
        <f>'Final (ha)'!B453</f>
        <v>OutputSite 2</v>
      </c>
      <c r="C453" s="6" t="str">
        <f>'Final (ha)'!C453</f>
        <v>New Haven/Middlesex</v>
      </c>
      <c r="D453" s="6">
        <f>'Final (ha)'!D453</f>
        <v>0</v>
      </c>
      <c r="E453" s="6">
        <f>'Final (ha)'!E453</f>
        <v>0</v>
      </c>
      <c r="F453" s="6" t="str">
        <f>'Final (ha)'!F453</f>
        <v>Fixed</v>
      </c>
      <c r="G453" s="6" t="str">
        <f>'Final (ha)'!G453</f>
        <v>NYS 1M by 2100</v>
      </c>
      <c r="H453" s="6" t="str">
        <f>'Final (ha)'!H453</f>
        <v>Protect None</v>
      </c>
      <c r="I453" s="6">
        <f>'Final (ha)'!K453</f>
        <v>1152.1578</v>
      </c>
      <c r="J453" s="6">
        <f>'Final (ha)'!J453*2.471044</f>
        <v>1253.6288220144002</v>
      </c>
      <c r="K453" s="6">
        <f>'Final (ha)'!K453*2.471044</f>
        <v>2847.0326187431997</v>
      </c>
      <c r="L453" s="6">
        <f>'Final (ha)'!L453*2.471044</f>
        <v>123.7775592128</v>
      </c>
      <c r="M453" s="6">
        <f>'Final (ha)'!M453*2.471044</f>
        <v>0</v>
      </c>
      <c r="N453" s="6">
        <f>'Final (ha)'!N453*2.471044</f>
        <v>18.4152083056</v>
      </c>
      <c r="O453" s="6">
        <f>'Final (ha)'!O453*2.471044</f>
        <v>0</v>
      </c>
      <c r="P453" s="6">
        <f>'Final (ha)'!P453*2.471044</f>
        <v>33.264947223600004</v>
      </c>
      <c r="Q453" s="6">
        <f>'Final (ha)'!Q453*2.471044</f>
        <v>241.24950834640001</v>
      </c>
      <c r="R453" s="6">
        <f>'Final (ha)'!R453*2.471044</f>
        <v>0</v>
      </c>
      <c r="S453" s="6">
        <f>'Final (ha)'!S453*2.471044</f>
        <v>33.235788904400003</v>
      </c>
      <c r="T453" s="6">
        <f>'Final (ha)'!T453*2.471044</f>
        <v>17.967702237200001</v>
      </c>
      <c r="U453" s="6">
        <f>'Final (ha)'!U453*2.471044</f>
        <v>0</v>
      </c>
      <c r="V453" s="6">
        <f>'Final (ha)'!V453*2.471044</f>
        <v>0</v>
      </c>
      <c r="W453" s="6">
        <f>'Final (ha)'!W453*2.471044</f>
        <v>6.8581355176000001</v>
      </c>
      <c r="X453" s="6">
        <f>'Final (ha)'!X453*2.471044</f>
        <v>30.292775500400001</v>
      </c>
      <c r="Y453" s="6">
        <f>'Final (ha)'!Y453*2.471044</f>
        <v>0</v>
      </c>
      <c r="Z453" s="6">
        <f>'Final (ha)'!Z453*2.471044</f>
        <v>3815.8622529552003</v>
      </c>
      <c r="AA453" s="6">
        <f>'Final (ha)'!AA453*2.471044</f>
        <v>0</v>
      </c>
      <c r="AB453" s="6">
        <f>'Final (ha)'!AB453*2.471044</f>
        <v>0</v>
      </c>
      <c r="AC453" s="6">
        <f>'Final (ha)'!AC453*2.471044</f>
        <v>1057.797102388</v>
      </c>
      <c r="AD453" s="6">
        <f>'Final (ha)'!AD453*2.471044</f>
        <v>0</v>
      </c>
      <c r="AE453" s="6">
        <f>'Final (ha)'!AE453*2.471044</f>
        <v>0</v>
      </c>
      <c r="AF453" s="6">
        <f>'Final (ha)'!AF453*2.471044</f>
        <v>1.0749041399999999</v>
      </c>
      <c r="AG453" s="6">
        <f>'Final (ha)'!AG453*2.471044</f>
        <v>388.88054950000003</v>
      </c>
      <c r="AH453" s="6">
        <f>'Final (ha)'!AH453*2.471044</f>
        <v>13.559606845599999</v>
      </c>
      <c r="AJ453" s="15">
        <f t="shared" si="21"/>
        <v>9882.8974818343977</v>
      </c>
      <c r="AK453" s="15">
        <f t="shared" si="22"/>
        <v>9494.016932334398</v>
      </c>
      <c r="AL453" s="6" t="str">
        <f t="shared" si="23"/>
        <v>New Haven/MiddlesexOutputSite 2</v>
      </c>
    </row>
    <row r="454" spans="1:38" x14ac:dyDescent="0.25">
      <c r="A454" s="6">
        <f>'Final (ha)'!A454</f>
        <v>2055</v>
      </c>
      <c r="B454" s="6" t="str">
        <f>'Final (ha)'!B454</f>
        <v>OutputSite 2</v>
      </c>
      <c r="C454" s="6" t="str">
        <f>'Final (ha)'!C454</f>
        <v>New Haven/Middlesex</v>
      </c>
      <c r="D454" s="6">
        <f>'Final (ha)'!D454</f>
        <v>0</v>
      </c>
      <c r="E454" s="6">
        <f>'Final (ha)'!E454</f>
        <v>0</v>
      </c>
      <c r="F454" s="6" t="str">
        <f>'Final (ha)'!F454</f>
        <v>Fixed</v>
      </c>
      <c r="G454" s="6" t="str">
        <f>'Final (ha)'!G454</f>
        <v>NYS 1M by 2100</v>
      </c>
      <c r="H454" s="6" t="str">
        <f>'Final (ha)'!H454</f>
        <v>Protect None</v>
      </c>
      <c r="I454" s="6">
        <f>'Final (ha)'!K454</f>
        <v>1140.1259</v>
      </c>
      <c r="J454" s="6">
        <f>'Final (ha)'!J454*2.471044</f>
        <v>1246.9886325775999</v>
      </c>
      <c r="K454" s="6">
        <f>'Final (ha)'!K454*2.471044</f>
        <v>2817.3012644395999</v>
      </c>
      <c r="L454" s="6">
        <f>'Final (ha)'!L454*2.471044</f>
        <v>122.321620088</v>
      </c>
      <c r="M454" s="6">
        <f>'Final (ha)'!M454*2.471044</f>
        <v>0</v>
      </c>
      <c r="N454" s="6">
        <f>'Final (ha)'!N454*2.471044</f>
        <v>16.129986814399999</v>
      </c>
      <c r="O454" s="6">
        <f>'Final (ha)'!O454*2.471044</f>
        <v>0</v>
      </c>
      <c r="P454" s="6">
        <f>'Final (ha)'!P454*2.471044</f>
        <v>40.540194968399994</v>
      </c>
      <c r="Q454" s="6">
        <f>'Final (ha)'!Q454*2.471044</f>
        <v>323.96943597720002</v>
      </c>
      <c r="R454" s="6">
        <f>'Final (ha)'!R454*2.471044</f>
        <v>0</v>
      </c>
      <c r="S454" s="6">
        <f>'Final (ha)'!S454*2.471044</f>
        <v>31.7205447236</v>
      </c>
      <c r="T454" s="6">
        <f>'Final (ha)'!T454*2.471044</f>
        <v>15.5253223476</v>
      </c>
      <c r="U454" s="6">
        <f>'Final (ha)'!U454*2.471044</f>
        <v>0</v>
      </c>
      <c r="V454" s="6">
        <f>'Final (ha)'!V454*2.471044</f>
        <v>0</v>
      </c>
      <c r="W454" s="6">
        <f>'Final (ha)'!W454*2.471044</f>
        <v>6.2589073476000001</v>
      </c>
      <c r="X454" s="6">
        <f>'Final (ha)'!X454*2.471044</f>
        <v>29.172898359599998</v>
      </c>
      <c r="Y454" s="6">
        <f>'Final (ha)'!Y454*2.471044</f>
        <v>0</v>
      </c>
      <c r="Z454" s="6">
        <f>'Final (ha)'!Z454*2.471044</f>
        <v>3822.9739175872</v>
      </c>
      <c r="AA454" s="6">
        <f>'Final (ha)'!AA454*2.471044</f>
        <v>0</v>
      </c>
      <c r="AB454" s="6">
        <f>'Final (ha)'!AB454*2.471044</f>
        <v>0</v>
      </c>
      <c r="AC454" s="6">
        <f>'Final (ha)'!AC454*2.471044</f>
        <v>999.83925957680003</v>
      </c>
      <c r="AD454" s="6">
        <f>'Final (ha)'!AD454*2.471044</f>
        <v>0</v>
      </c>
      <c r="AE454" s="6">
        <f>'Final (ha)'!AE454*2.471044</f>
        <v>0</v>
      </c>
      <c r="AF454" s="6">
        <f>'Final (ha)'!AF454*2.471044</f>
        <v>1.0749041399999999</v>
      </c>
      <c r="AG454" s="6">
        <f>'Final (ha)'!AG454*2.471044</f>
        <v>388.88054950000003</v>
      </c>
      <c r="AH454" s="6">
        <f>'Final (ha)'!AH454*2.471044</f>
        <v>20.199796282400001</v>
      </c>
      <c r="AJ454" s="15">
        <f t="shared" si="21"/>
        <v>9882.8972347300005</v>
      </c>
      <c r="AK454" s="15">
        <f t="shared" si="22"/>
        <v>9494.0166852300008</v>
      </c>
      <c r="AL454" s="6" t="str">
        <f t="shared" si="23"/>
        <v>New Haven/MiddlesexOutputSite 2</v>
      </c>
    </row>
    <row r="455" spans="1:38" x14ac:dyDescent="0.25">
      <c r="A455" s="6">
        <f>'Final (ha)'!A455</f>
        <v>2070</v>
      </c>
      <c r="B455" s="6" t="str">
        <f>'Final (ha)'!B455</f>
        <v>OutputSite 2</v>
      </c>
      <c r="C455" s="6" t="str">
        <f>'Final (ha)'!C455</f>
        <v>New Haven/Middlesex</v>
      </c>
      <c r="D455" s="6">
        <f>'Final (ha)'!D455</f>
        <v>0</v>
      </c>
      <c r="E455" s="6">
        <f>'Final (ha)'!E455</f>
        <v>0</v>
      </c>
      <c r="F455" s="6" t="str">
        <f>'Final (ha)'!F455</f>
        <v>Fixed</v>
      </c>
      <c r="G455" s="6" t="str">
        <f>'Final (ha)'!G455</f>
        <v>NYS 1M by 2100</v>
      </c>
      <c r="H455" s="6" t="str">
        <f>'Final (ha)'!H455</f>
        <v>Protect None</v>
      </c>
      <c r="I455" s="6">
        <f>'Final (ha)'!K455</f>
        <v>1118.3751</v>
      </c>
      <c r="J455" s="6">
        <f>'Final (ha)'!J455*2.471044</f>
        <v>1232.8849018431999</v>
      </c>
      <c r="K455" s="6">
        <f>'Final (ha)'!K455*2.471044</f>
        <v>2763.5540806044</v>
      </c>
      <c r="L455" s="6">
        <f>'Final (ha)'!L455*2.471044</f>
        <v>117.88733163000001</v>
      </c>
      <c r="M455" s="6">
        <f>'Final (ha)'!M455*2.471044</f>
        <v>0</v>
      </c>
      <c r="N455" s="6">
        <f>'Final (ha)'!N455*2.471044</f>
        <v>14.9760092664</v>
      </c>
      <c r="O455" s="6">
        <f>'Final (ha)'!O455*2.471044</f>
        <v>0</v>
      </c>
      <c r="P455" s="6">
        <f>'Final (ha)'!P455*2.471044</f>
        <v>62.077073159200005</v>
      </c>
      <c r="Q455" s="6">
        <f>'Final (ha)'!Q455*2.471044</f>
        <v>504.27533904720002</v>
      </c>
      <c r="R455" s="6">
        <f>'Final (ha)'!R455*2.471044</f>
        <v>0</v>
      </c>
      <c r="S455" s="6">
        <f>'Final (ha)'!S455*2.471044</f>
        <v>29.845763640800001</v>
      </c>
      <c r="T455" s="6">
        <f>'Final (ha)'!T455*2.471044</f>
        <v>12.678926764</v>
      </c>
      <c r="U455" s="6">
        <f>'Final (ha)'!U455*2.471044</f>
        <v>0</v>
      </c>
      <c r="V455" s="6">
        <f>'Final (ha)'!V455*2.471044</f>
        <v>0</v>
      </c>
      <c r="W455" s="6">
        <f>'Final (ha)'!W455*2.471044</f>
        <v>5.6164359075999997</v>
      </c>
      <c r="X455" s="6">
        <f>'Final (ha)'!X455*2.471044</f>
        <v>27.0149356344</v>
      </c>
      <c r="Y455" s="6">
        <f>'Final (ha)'!Y455*2.471044</f>
        <v>0</v>
      </c>
      <c r="Z455" s="6">
        <f>'Final (ha)'!Z455*2.471044</f>
        <v>3833.47264223</v>
      </c>
      <c r="AA455" s="6">
        <f>'Final (ha)'!AA455*2.471044</f>
        <v>0</v>
      </c>
      <c r="AB455" s="6">
        <f>'Final (ha)'!AB455*2.471044</f>
        <v>0</v>
      </c>
      <c r="AC455" s="6">
        <f>'Final (ha)'!AC455*2.471044</f>
        <v>854.35506145040006</v>
      </c>
      <c r="AD455" s="6">
        <f>'Final (ha)'!AD455*2.471044</f>
        <v>0</v>
      </c>
      <c r="AE455" s="6">
        <f>'Final (ha)'!AE455*2.471044</f>
        <v>0</v>
      </c>
      <c r="AF455" s="6">
        <f>'Final (ha)'!AF455*2.471044</f>
        <v>1.0749041399999999</v>
      </c>
      <c r="AG455" s="6">
        <f>'Final (ha)'!AG455*2.471044</f>
        <v>388.88054950000003</v>
      </c>
      <c r="AH455" s="6">
        <f>'Final (ha)'!AH455*2.471044</f>
        <v>34.303527016799997</v>
      </c>
      <c r="AJ455" s="15">
        <f t="shared" si="21"/>
        <v>9882.8974818343995</v>
      </c>
      <c r="AK455" s="15">
        <f t="shared" si="22"/>
        <v>9494.0169323343998</v>
      </c>
      <c r="AL455" s="6" t="str">
        <f t="shared" si="23"/>
        <v>New Haven/MiddlesexOutputSite 2</v>
      </c>
    </row>
    <row r="456" spans="1:38" x14ac:dyDescent="0.25">
      <c r="A456" s="6">
        <f>'Final (ha)'!A456</f>
        <v>2085</v>
      </c>
      <c r="B456" s="6" t="str">
        <f>'Final (ha)'!B456</f>
        <v>OutputSite 2</v>
      </c>
      <c r="C456" s="6" t="str">
        <f>'Final (ha)'!C456</f>
        <v>New Haven/Middlesex</v>
      </c>
      <c r="D456" s="6">
        <f>'Final (ha)'!D456</f>
        <v>0</v>
      </c>
      <c r="E456" s="6">
        <f>'Final (ha)'!E456</f>
        <v>0</v>
      </c>
      <c r="F456" s="6" t="str">
        <f>'Final (ha)'!F456</f>
        <v>Fixed</v>
      </c>
      <c r="G456" s="6" t="str">
        <f>'Final (ha)'!G456</f>
        <v>NYS 1M by 2100</v>
      </c>
      <c r="H456" s="6" t="str">
        <f>'Final (ha)'!H456</f>
        <v>Protect None</v>
      </c>
      <c r="I456" s="6">
        <f>'Final (ha)'!K456</f>
        <v>1093.2144000000001</v>
      </c>
      <c r="J456" s="6">
        <f>'Final (ha)'!J456*2.471044</f>
        <v>1209.5834511319999</v>
      </c>
      <c r="K456" s="6">
        <f>'Final (ha)'!K456*2.471044</f>
        <v>2701.3808838336004</v>
      </c>
      <c r="L456" s="6">
        <f>'Final (ha)'!L456*2.471044</f>
        <v>114.3952522492</v>
      </c>
      <c r="M456" s="6">
        <f>'Final (ha)'!M456*2.471044</f>
        <v>0</v>
      </c>
      <c r="N456" s="6">
        <f>'Final (ha)'!N456*2.471044</f>
        <v>10.5224466652</v>
      </c>
      <c r="O456" s="6">
        <f>'Final (ha)'!O456*2.471044</f>
        <v>0</v>
      </c>
      <c r="P456" s="6">
        <f>'Final (ha)'!P456*2.471044</f>
        <v>72.645234138399999</v>
      </c>
      <c r="Q456" s="6">
        <f>'Final (ha)'!Q456*2.471044</f>
        <v>1082.1037737984</v>
      </c>
      <c r="R456" s="6">
        <f>'Final (ha)'!R456*2.471044</f>
        <v>0</v>
      </c>
      <c r="S456" s="6">
        <f>'Final (ha)'!S456*2.471044</f>
        <v>27.974442019600001</v>
      </c>
      <c r="T456" s="6">
        <f>'Final (ha)'!T456*2.471044</f>
        <v>11.193582215599999</v>
      </c>
      <c r="U456" s="6">
        <f>'Final (ha)'!U456*2.471044</f>
        <v>0</v>
      </c>
      <c r="V456" s="6">
        <f>'Final (ha)'!V456*2.471044</f>
        <v>0</v>
      </c>
      <c r="W456" s="6">
        <f>'Final (ha)'!W456*2.471044</f>
        <v>5.0157251111999992</v>
      </c>
      <c r="X456" s="6">
        <f>'Final (ha)'!X456*2.471044</f>
        <v>25.101853369600001</v>
      </c>
      <c r="Y456" s="6">
        <f>'Final (ha)'!Y456*2.471044</f>
        <v>0</v>
      </c>
      <c r="Z456" s="6">
        <f>'Final (ha)'!Z456*2.471044</f>
        <v>3842.4445087852</v>
      </c>
      <c r="AA456" s="6">
        <f>'Final (ha)'!AA456*2.471044</f>
        <v>0</v>
      </c>
      <c r="AB456" s="6">
        <f>'Final (ha)'!AB456*2.471044</f>
        <v>0</v>
      </c>
      <c r="AC456" s="6">
        <f>'Final (ha)'!AC456*2.471044</f>
        <v>332.97589714840001</v>
      </c>
      <c r="AD456" s="6">
        <f>'Final (ha)'!AD456*2.471044</f>
        <v>0</v>
      </c>
      <c r="AE456" s="6">
        <f>'Final (ha)'!AE456*2.471044</f>
        <v>0</v>
      </c>
      <c r="AF456" s="6">
        <f>'Final (ha)'!AF456*2.471044</f>
        <v>1.0749041399999999</v>
      </c>
      <c r="AG456" s="6">
        <f>'Final (ha)'!AG456*2.471044</f>
        <v>388.88054950000003</v>
      </c>
      <c r="AH456" s="6">
        <f>'Final (ha)'!AH456*2.471044</f>
        <v>57.604977728000001</v>
      </c>
      <c r="AJ456" s="15">
        <f t="shared" si="21"/>
        <v>9882.8974818343995</v>
      </c>
      <c r="AK456" s="15">
        <f t="shared" si="22"/>
        <v>9494.0169323343998</v>
      </c>
      <c r="AL456" s="6" t="str">
        <f t="shared" si="23"/>
        <v>New Haven/MiddlesexOutputSite 2</v>
      </c>
    </row>
    <row r="457" spans="1:38" x14ac:dyDescent="0.25">
      <c r="A457" s="6">
        <f>'Final (ha)'!A457</f>
        <v>2100</v>
      </c>
      <c r="B457" s="6" t="str">
        <f>'Final (ha)'!B457</f>
        <v>OutputSite 2</v>
      </c>
      <c r="C457" s="6" t="str">
        <f>'Final (ha)'!C457</f>
        <v>New Haven/Middlesex</v>
      </c>
      <c r="D457" s="6">
        <f>'Final (ha)'!D457</f>
        <v>0</v>
      </c>
      <c r="E457" s="6">
        <f>'Final (ha)'!E457</f>
        <v>0</v>
      </c>
      <c r="F457" s="6" t="str">
        <f>'Final (ha)'!F457</f>
        <v>Fixed</v>
      </c>
      <c r="G457" s="6" t="str">
        <f>'Final (ha)'!G457</f>
        <v>NYS 1M by 2100</v>
      </c>
      <c r="H457" s="6" t="str">
        <f>'Final (ha)'!H457</f>
        <v>Protect None</v>
      </c>
      <c r="I457" s="6">
        <f>'Final (ha)'!K457</f>
        <v>1072.2221999999999</v>
      </c>
      <c r="J457" s="6">
        <f>'Final (ha)'!J457*2.471044</f>
        <v>1183.1986317175999</v>
      </c>
      <c r="K457" s="6">
        <f>'Final (ha)'!K457*2.471044</f>
        <v>2649.5082339768001</v>
      </c>
      <c r="L457" s="6">
        <f>'Final (ha)'!L457*2.471044</f>
        <v>111.9501542112</v>
      </c>
      <c r="M457" s="6">
        <f>'Final (ha)'!M457*2.471044</f>
        <v>0</v>
      </c>
      <c r="N457" s="6">
        <f>'Final (ha)'!N457*2.471044</f>
        <v>9.299774094</v>
      </c>
      <c r="O457" s="6">
        <f>'Final (ha)'!O457*2.471044</f>
        <v>0</v>
      </c>
      <c r="P457" s="6">
        <f>'Final (ha)'!P457*2.471044</f>
        <v>57.053934915999996</v>
      </c>
      <c r="Q457" s="6">
        <f>'Final (ha)'!Q457*2.471044</f>
        <v>1382.6153419791999</v>
      </c>
      <c r="R457" s="6">
        <f>'Final (ha)'!R457*2.471044</f>
        <v>0</v>
      </c>
      <c r="S457" s="6">
        <f>'Final (ha)'!S457*2.471044</f>
        <v>26.126348212</v>
      </c>
      <c r="T457" s="6">
        <f>'Final (ha)'!T457*2.471044</f>
        <v>11.8167795124</v>
      </c>
      <c r="U457" s="6">
        <f>'Final (ha)'!U457*2.471044</f>
        <v>0</v>
      </c>
      <c r="V457" s="6">
        <f>'Final (ha)'!V457*2.471044</f>
        <v>0</v>
      </c>
      <c r="W457" s="6">
        <f>'Final (ha)'!W457*2.471044</f>
        <v>4.4982884975999999</v>
      </c>
      <c r="X457" s="6">
        <f>'Final (ha)'!X457*2.471044</f>
        <v>23.924153799200003</v>
      </c>
      <c r="Y457" s="6">
        <f>'Final (ha)'!Y457*2.471044</f>
        <v>0</v>
      </c>
      <c r="Z457" s="6">
        <f>'Final (ha)'!Z457*2.471044</f>
        <v>3848.8988757132001</v>
      </c>
      <c r="AA457" s="6">
        <f>'Final (ha)'!AA457*2.471044</f>
        <v>0</v>
      </c>
      <c r="AB457" s="6">
        <f>'Final (ha)'!AB457*2.471044</f>
        <v>0</v>
      </c>
      <c r="AC457" s="6">
        <f>'Final (ha)'!AC457*2.471044</f>
        <v>100.06122021399999</v>
      </c>
      <c r="AD457" s="6">
        <f>'Final (ha)'!AD457*2.471044</f>
        <v>0</v>
      </c>
      <c r="AE457" s="6">
        <f>'Final (ha)'!AE457*2.471044</f>
        <v>0</v>
      </c>
      <c r="AF457" s="6">
        <f>'Final (ha)'!AF457*2.471044</f>
        <v>1.0749041399999999</v>
      </c>
      <c r="AG457" s="6">
        <f>'Final (ha)'!AG457*2.471044</f>
        <v>388.88054950000003</v>
      </c>
      <c r="AH457" s="6">
        <f>'Final (ha)'!AH457*2.471044</f>
        <v>83.989797142400008</v>
      </c>
      <c r="AJ457" s="15">
        <f t="shared" si="21"/>
        <v>9882.8969876255978</v>
      </c>
      <c r="AK457" s="15">
        <f t="shared" si="22"/>
        <v>9494.0164381255981</v>
      </c>
      <c r="AL457" s="6" t="str">
        <f t="shared" si="23"/>
        <v>New Haven/MiddlesexOutputSite 2</v>
      </c>
    </row>
    <row r="458" spans="1:38" x14ac:dyDescent="0.25">
      <c r="A458" s="6">
        <f>'Final (ha)'!A458</f>
        <v>0</v>
      </c>
      <c r="B458" s="6" t="str">
        <f>'Final (ha)'!B458</f>
        <v>OutputSite 3</v>
      </c>
      <c r="C458" s="6" t="str">
        <f>'Final (ha)'!C458</f>
        <v>New Haven/Middlesex</v>
      </c>
      <c r="D458" s="6">
        <f>'Final (ha)'!D458</f>
        <v>0</v>
      </c>
      <c r="E458" s="6">
        <f>'Final (ha)'!E458</f>
        <v>0</v>
      </c>
      <c r="F458" s="6" t="str">
        <f>'Final (ha)'!F458</f>
        <v>Fixed</v>
      </c>
      <c r="G458" s="6" t="str">
        <f>'Final (ha)'!G458</f>
        <v>NYS 1M by 2100</v>
      </c>
      <c r="H458" s="6" t="str">
        <f>'Final (ha)'!H458</f>
        <v>Protect None</v>
      </c>
      <c r="I458" s="6">
        <f>'Final (ha)'!K458</f>
        <v>417.35750000000002</v>
      </c>
      <c r="J458" s="6">
        <f>'Final (ha)'!J458*2.471044</f>
        <v>554.67524667999999</v>
      </c>
      <c r="K458" s="6">
        <f>'Final (ha)'!K458*2.471044</f>
        <v>1031.30874623</v>
      </c>
      <c r="L458" s="6">
        <f>'Final (ha)'!L458*2.471044</f>
        <v>77.745221849999993</v>
      </c>
      <c r="M458" s="6">
        <f>'Final (ha)'!M458*2.471044</f>
        <v>0</v>
      </c>
      <c r="N458" s="6">
        <f>'Final (ha)'!N458*2.471044</f>
        <v>5.3806983100000005</v>
      </c>
      <c r="O458" s="6">
        <f>'Final (ha)'!O458*2.471044</f>
        <v>0</v>
      </c>
      <c r="P458" s="6">
        <f>'Final (ha)'!P458*2.471044</f>
        <v>4.2934389500000005</v>
      </c>
      <c r="Q458" s="6">
        <f>'Final (ha)'!Q458*2.471044</f>
        <v>1.6741323100000001</v>
      </c>
      <c r="R458" s="6">
        <f>'Final (ha)'!R458*2.471044</f>
        <v>0</v>
      </c>
      <c r="S458" s="6">
        <f>'Final (ha)'!S458*2.471044</f>
        <v>29.720481710000001</v>
      </c>
      <c r="T458" s="6">
        <f>'Final (ha)'!T458*2.471044</f>
        <v>0</v>
      </c>
      <c r="U458" s="6">
        <f>'Final (ha)'!U458*2.471044</f>
        <v>0</v>
      </c>
      <c r="V458" s="6">
        <f>'Final (ha)'!V458*2.471044</f>
        <v>0</v>
      </c>
      <c r="W458" s="6">
        <f>'Final (ha)'!W458*2.471044</f>
        <v>0</v>
      </c>
      <c r="X458" s="6">
        <f>'Final (ha)'!X458*2.471044</f>
        <v>8.3027078400000001</v>
      </c>
      <c r="Y458" s="6">
        <f>'Final (ha)'!Y458*2.471044</f>
        <v>0</v>
      </c>
      <c r="Z458" s="6">
        <f>'Final (ha)'!Z458*2.471044</f>
        <v>1290.3915320200001</v>
      </c>
      <c r="AA458" s="6">
        <f>'Final (ha)'!AA458*2.471044</f>
        <v>0</v>
      </c>
      <c r="AB458" s="6">
        <f>'Final (ha)'!AB458*2.471044</f>
        <v>0</v>
      </c>
      <c r="AC458" s="6">
        <f>'Final (ha)'!AC458*2.471044</f>
        <v>477.04739942000003</v>
      </c>
      <c r="AD458" s="6">
        <f>'Final (ha)'!AD458*2.471044</f>
        <v>0</v>
      </c>
      <c r="AE458" s="6">
        <f>'Final (ha)'!AE458*2.471044</f>
        <v>0</v>
      </c>
      <c r="AF458" s="6">
        <f>'Final (ha)'!AF458*2.471044</f>
        <v>1.0810817500000001</v>
      </c>
      <c r="AG458" s="6">
        <f>'Final (ha)'!AG458*2.471044</f>
        <v>89.637121100000002</v>
      </c>
      <c r="AH458" s="6">
        <f>'Final (ha)'!AH458*2.471044</f>
        <v>0</v>
      </c>
      <c r="AJ458" s="15">
        <f t="shared" si="21"/>
        <v>3571.2578081700003</v>
      </c>
      <c r="AK458" s="15">
        <f t="shared" si="22"/>
        <v>3481.6206870700003</v>
      </c>
      <c r="AL458" s="6" t="str">
        <f t="shared" si="23"/>
        <v>New Haven/MiddlesexOutputSite 3</v>
      </c>
    </row>
    <row r="459" spans="1:38" x14ac:dyDescent="0.25">
      <c r="A459" s="6">
        <f>'Final (ha)'!A459</f>
        <v>2010</v>
      </c>
      <c r="B459" s="6" t="str">
        <f>'Final (ha)'!B459</f>
        <v>OutputSite 3</v>
      </c>
      <c r="C459" s="6" t="str">
        <f>'Final (ha)'!C459</f>
        <v>New Haven/Middlesex</v>
      </c>
      <c r="D459" s="6">
        <f>'Final (ha)'!D459</f>
        <v>0</v>
      </c>
      <c r="E459" s="6">
        <f>'Final (ha)'!E459</f>
        <v>0</v>
      </c>
      <c r="F459" s="6" t="str">
        <f>'Final (ha)'!F459</f>
        <v>Fixed</v>
      </c>
      <c r="G459" s="6" t="str">
        <f>'Final (ha)'!G459</f>
        <v>NYS 1M by 2100</v>
      </c>
      <c r="H459" s="6" t="str">
        <f>'Final (ha)'!H459</f>
        <v>Protect None</v>
      </c>
      <c r="I459" s="6">
        <f>'Final (ha)'!K459</f>
        <v>413.262</v>
      </c>
      <c r="J459" s="6">
        <f>'Final (ha)'!J459*2.471044</f>
        <v>552.91808729160005</v>
      </c>
      <c r="K459" s="6">
        <f>'Final (ha)'!K459*2.471044</f>
        <v>1021.188585528</v>
      </c>
      <c r="L459" s="6">
        <f>'Final (ha)'!L459*2.471044</f>
        <v>76.9885881772</v>
      </c>
      <c r="M459" s="6">
        <f>'Final (ha)'!M459*2.471044</f>
        <v>0</v>
      </c>
      <c r="N459" s="6">
        <f>'Final (ha)'!N459*2.471044</f>
        <v>5.0290687488000003</v>
      </c>
      <c r="O459" s="6">
        <f>'Final (ha)'!O459*2.471044</f>
        <v>0</v>
      </c>
      <c r="P459" s="6">
        <f>'Final (ha)'!P459*2.471044</f>
        <v>15.405970922400002</v>
      </c>
      <c r="Q459" s="6">
        <f>'Final (ha)'!Q459*2.471044</f>
        <v>32.388715021199999</v>
      </c>
      <c r="R459" s="6">
        <f>'Final (ha)'!R459*2.471044</f>
        <v>0</v>
      </c>
      <c r="S459" s="6">
        <f>'Final (ha)'!S459*2.471044</f>
        <v>29.7162809352</v>
      </c>
      <c r="T459" s="6">
        <f>'Final (ha)'!T459*2.471044</f>
        <v>1.4826264E-2</v>
      </c>
      <c r="U459" s="6">
        <f>'Final (ha)'!U459*2.471044</f>
        <v>0</v>
      </c>
      <c r="V459" s="6">
        <f>'Final (ha)'!V459*2.471044</f>
        <v>0</v>
      </c>
      <c r="W459" s="6">
        <f>'Final (ha)'!W459*2.471044</f>
        <v>0</v>
      </c>
      <c r="X459" s="6">
        <f>'Final (ha)'!X459*2.471044</f>
        <v>8.3027078400000001</v>
      </c>
      <c r="Y459" s="6">
        <f>'Final (ha)'!Y459*2.471044</f>
        <v>0</v>
      </c>
      <c r="Z459" s="6">
        <f>'Final (ha)'!Z459*2.471044</f>
        <v>1290.3957327947999</v>
      </c>
      <c r="AA459" s="6">
        <f>'Final (ha)'!AA459*2.471044</f>
        <v>0</v>
      </c>
      <c r="AB459" s="6">
        <f>'Final (ha)'!AB459*2.471044</f>
        <v>0</v>
      </c>
      <c r="AC459" s="6">
        <f>'Final (ha)'!AC459*2.471044</f>
        <v>446.43363530400001</v>
      </c>
      <c r="AD459" s="6">
        <f>'Final (ha)'!AD459*2.471044</f>
        <v>0</v>
      </c>
      <c r="AE459" s="6">
        <f>'Final (ha)'!AE459*2.471044</f>
        <v>0</v>
      </c>
      <c r="AF459" s="6">
        <f>'Final (ha)'!AF459*2.471044</f>
        <v>1.0810817500000001</v>
      </c>
      <c r="AG459" s="6">
        <f>'Final (ha)'!AG459*2.471044</f>
        <v>89.637121100000002</v>
      </c>
      <c r="AH459" s="6">
        <f>'Final (ha)'!AH459*2.471044</f>
        <v>1.7571593883999999</v>
      </c>
      <c r="AJ459" s="15">
        <f t="shared" si="21"/>
        <v>3571.2575610655999</v>
      </c>
      <c r="AK459" s="15">
        <f t="shared" si="22"/>
        <v>3481.6204399655999</v>
      </c>
      <c r="AL459" s="6" t="str">
        <f t="shared" si="23"/>
        <v>New Haven/MiddlesexOutputSite 3</v>
      </c>
    </row>
    <row r="460" spans="1:38" x14ac:dyDescent="0.25">
      <c r="A460" s="6">
        <f>'Final (ha)'!A460</f>
        <v>2025</v>
      </c>
      <c r="B460" s="6" t="str">
        <f>'Final (ha)'!B460</f>
        <v>OutputSite 3</v>
      </c>
      <c r="C460" s="6" t="str">
        <f>'Final (ha)'!C460</f>
        <v>New Haven/Middlesex</v>
      </c>
      <c r="D460" s="6">
        <f>'Final (ha)'!D460</f>
        <v>0</v>
      </c>
      <c r="E460" s="6">
        <f>'Final (ha)'!E460</f>
        <v>0</v>
      </c>
      <c r="F460" s="6" t="str">
        <f>'Final (ha)'!F460</f>
        <v>Fixed</v>
      </c>
      <c r="G460" s="6" t="str">
        <f>'Final (ha)'!G460</f>
        <v>NYS 1M by 2100</v>
      </c>
      <c r="H460" s="6" t="str">
        <f>'Final (ha)'!H460</f>
        <v>Protect None</v>
      </c>
      <c r="I460" s="6">
        <f>'Final (ha)'!K460</f>
        <v>411.47629999999998</v>
      </c>
      <c r="J460" s="6">
        <f>'Final (ha)'!J460*2.471044</f>
        <v>552.34011010000006</v>
      </c>
      <c r="K460" s="6">
        <f>'Final (ha)'!K460*2.471044</f>
        <v>1016.7760422571999</v>
      </c>
      <c r="L460" s="6">
        <f>'Final (ha)'!L460*2.471044</f>
        <v>74.722640829200003</v>
      </c>
      <c r="M460" s="6">
        <f>'Final (ha)'!M460*2.471044</f>
        <v>0</v>
      </c>
      <c r="N460" s="6">
        <f>'Final (ha)'!N460*2.471044</f>
        <v>4.8501651632000007</v>
      </c>
      <c r="O460" s="6">
        <f>'Final (ha)'!O460*2.471044</f>
        <v>0</v>
      </c>
      <c r="P460" s="6">
        <f>'Final (ha)'!P460*2.471044</f>
        <v>12.3964864348</v>
      </c>
      <c r="Q460" s="6">
        <f>'Final (ha)'!Q460*2.471044</f>
        <v>45.868260041200003</v>
      </c>
      <c r="R460" s="6">
        <f>'Final (ha)'!R460*2.471044</f>
        <v>0</v>
      </c>
      <c r="S460" s="6">
        <f>'Final (ha)'!S460*2.471044</f>
        <v>28.635199185200001</v>
      </c>
      <c r="T460" s="6">
        <f>'Final (ha)'!T460*2.471044</f>
        <v>2.2827504471999998</v>
      </c>
      <c r="U460" s="6">
        <f>'Final (ha)'!U460*2.471044</f>
        <v>0</v>
      </c>
      <c r="V460" s="6">
        <f>'Final (ha)'!V460*2.471044</f>
        <v>0</v>
      </c>
      <c r="W460" s="6">
        <f>'Final (ha)'!W460*2.471044</f>
        <v>0</v>
      </c>
      <c r="X460" s="6">
        <f>'Final (ha)'!X460*2.471044</f>
        <v>8.192746382000001</v>
      </c>
      <c r="Y460" s="6">
        <f>'Final (ha)'!Y460*2.471044</f>
        <v>0</v>
      </c>
      <c r="Z460" s="6">
        <f>'Final (ha)'!Z460*2.471044</f>
        <v>1291.8835483872001</v>
      </c>
      <c r="AA460" s="6">
        <f>'Final (ha)'!AA460*2.471044</f>
        <v>0</v>
      </c>
      <c r="AB460" s="6">
        <f>'Final (ha)'!AB460*2.471044</f>
        <v>0</v>
      </c>
      <c r="AC460" s="6">
        <f>'Final (ha)'!AC460*2.471044</f>
        <v>440.25651951280003</v>
      </c>
      <c r="AD460" s="6">
        <f>'Final (ha)'!AD460*2.471044</f>
        <v>0</v>
      </c>
      <c r="AE460" s="6">
        <f>'Final (ha)'!AE460*2.471044</f>
        <v>0</v>
      </c>
      <c r="AF460" s="6">
        <f>'Final (ha)'!AF460*2.471044</f>
        <v>1.0810817500000001</v>
      </c>
      <c r="AG460" s="6">
        <f>'Final (ha)'!AG460*2.471044</f>
        <v>89.637121100000002</v>
      </c>
      <c r="AH460" s="6">
        <f>'Final (ha)'!AH460*2.471044</f>
        <v>2.3351365799999999</v>
      </c>
      <c r="AJ460" s="15">
        <f t="shared" si="21"/>
        <v>3571.2578081700003</v>
      </c>
      <c r="AK460" s="15">
        <f t="shared" si="22"/>
        <v>3481.6206870700003</v>
      </c>
      <c r="AL460" s="6" t="str">
        <f t="shared" si="23"/>
        <v>New Haven/MiddlesexOutputSite 3</v>
      </c>
    </row>
    <row r="461" spans="1:38" x14ac:dyDescent="0.25">
      <c r="A461" s="6">
        <f>'Final (ha)'!A461</f>
        <v>2040</v>
      </c>
      <c r="B461" s="6" t="str">
        <f>'Final (ha)'!B461</f>
        <v>OutputSite 3</v>
      </c>
      <c r="C461" s="6" t="str">
        <f>'Final (ha)'!C461</f>
        <v>New Haven/Middlesex</v>
      </c>
      <c r="D461" s="6">
        <f>'Final (ha)'!D461</f>
        <v>0</v>
      </c>
      <c r="E461" s="6">
        <f>'Final (ha)'!E461</f>
        <v>0</v>
      </c>
      <c r="F461" s="6" t="str">
        <f>'Final (ha)'!F461</f>
        <v>Fixed</v>
      </c>
      <c r="G461" s="6" t="str">
        <f>'Final (ha)'!G461</f>
        <v>NYS 1M by 2100</v>
      </c>
      <c r="H461" s="6" t="str">
        <f>'Final (ha)'!H461</f>
        <v>Protect None</v>
      </c>
      <c r="I461" s="6">
        <f>'Final (ha)'!K461</f>
        <v>406.83519999999999</v>
      </c>
      <c r="J461" s="6">
        <f>'Final (ha)'!J461*2.471044</f>
        <v>547.90952820799998</v>
      </c>
      <c r="K461" s="6">
        <f>'Final (ha)'!K461*2.471044</f>
        <v>1005.3076799488</v>
      </c>
      <c r="L461" s="6">
        <f>'Final (ha)'!L461*2.471044</f>
        <v>71.484090562799992</v>
      </c>
      <c r="M461" s="6">
        <f>'Final (ha)'!M461*2.471044</f>
        <v>0</v>
      </c>
      <c r="N461" s="6">
        <f>'Final (ha)'!N461*2.471044</f>
        <v>3.81158537</v>
      </c>
      <c r="O461" s="6">
        <f>'Final (ha)'!O461*2.471044</f>
        <v>0</v>
      </c>
      <c r="P461" s="6">
        <f>'Final (ha)'!P461*2.471044</f>
        <v>19.705834586800002</v>
      </c>
      <c r="Q461" s="6">
        <f>'Final (ha)'!Q461*2.471044</f>
        <v>90.015685040799994</v>
      </c>
      <c r="R461" s="6">
        <f>'Final (ha)'!R461*2.471044</f>
        <v>0</v>
      </c>
      <c r="S461" s="6">
        <f>'Final (ha)'!S461*2.471044</f>
        <v>27.1281094496</v>
      </c>
      <c r="T461" s="6">
        <f>'Final (ha)'!T461*2.471044</f>
        <v>2.4263181035999999</v>
      </c>
      <c r="U461" s="6">
        <f>'Final (ha)'!U461*2.471044</f>
        <v>0</v>
      </c>
      <c r="V461" s="6">
        <f>'Final (ha)'!V461*2.471044</f>
        <v>0</v>
      </c>
      <c r="W461" s="6">
        <f>'Final (ha)'!W461*2.471044</f>
        <v>0</v>
      </c>
      <c r="X461" s="6">
        <f>'Final (ha)'!X461*2.471044</f>
        <v>8.2016421404000006</v>
      </c>
      <c r="Y461" s="6">
        <f>'Final (ha)'!Y461*2.471044</f>
        <v>0</v>
      </c>
      <c r="Z461" s="6">
        <f>'Final (ha)'!Z461*2.471044</f>
        <v>1293.9221596871998</v>
      </c>
      <c r="AA461" s="6">
        <f>'Final (ha)'!AA461*2.471044</f>
        <v>0</v>
      </c>
      <c r="AB461" s="6">
        <f>'Final (ha)'!AB461*2.471044</f>
        <v>0</v>
      </c>
      <c r="AC461" s="6">
        <f>'Final (ha)'!AC461*2.471044</f>
        <v>403.86100664560001</v>
      </c>
      <c r="AD461" s="6">
        <f>'Final (ha)'!AD461*2.471044</f>
        <v>0</v>
      </c>
      <c r="AE461" s="6">
        <f>'Final (ha)'!AE461*2.471044</f>
        <v>0</v>
      </c>
      <c r="AF461" s="6">
        <f>'Final (ha)'!AF461*2.471044</f>
        <v>1.0810817500000001</v>
      </c>
      <c r="AG461" s="6">
        <f>'Final (ha)'!AG461*2.471044</f>
        <v>89.637121100000002</v>
      </c>
      <c r="AH461" s="6">
        <f>'Final (ha)'!AH461*2.471044</f>
        <v>6.7657184719999997</v>
      </c>
      <c r="AJ461" s="15">
        <f t="shared" si="21"/>
        <v>3571.2575610655999</v>
      </c>
      <c r="AK461" s="15">
        <f t="shared" si="22"/>
        <v>3481.6204399655999</v>
      </c>
      <c r="AL461" s="6" t="str">
        <f t="shared" si="23"/>
        <v>New Haven/MiddlesexOutputSite 3</v>
      </c>
    </row>
    <row r="462" spans="1:38" x14ac:dyDescent="0.25">
      <c r="A462" s="6">
        <f>'Final (ha)'!A462</f>
        <v>2055</v>
      </c>
      <c r="B462" s="6" t="str">
        <f>'Final (ha)'!B462</f>
        <v>OutputSite 3</v>
      </c>
      <c r="C462" s="6" t="str">
        <f>'Final (ha)'!C462</f>
        <v>New Haven/Middlesex</v>
      </c>
      <c r="D462" s="6">
        <f>'Final (ha)'!D462</f>
        <v>0</v>
      </c>
      <c r="E462" s="6">
        <f>'Final (ha)'!E462</f>
        <v>0</v>
      </c>
      <c r="F462" s="6" t="str">
        <f>'Final (ha)'!F462</f>
        <v>Fixed</v>
      </c>
      <c r="G462" s="6" t="str">
        <f>'Final (ha)'!G462</f>
        <v>NYS 1M by 2100</v>
      </c>
      <c r="H462" s="6" t="str">
        <f>'Final (ha)'!H462</f>
        <v>Protect None</v>
      </c>
      <c r="I462" s="6">
        <f>'Final (ha)'!K462</f>
        <v>402.21039999999999</v>
      </c>
      <c r="J462" s="6">
        <f>'Final (ha)'!J462*2.471044</f>
        <v>542.7297257752</v>
      </c>
      <c r="K462" s="6">
        <f>'Final (ha)'!K462*2.471044</f>
        <v>993.87959565760002</v>
      </c>
      <c r="L462" s="6">
        <f>'Final (ha)'!L462*2.471044</f>
        <v>69.181077554799998</v>
      </c>
      <c r="M462" s="6">
        <f>'Final (ha)'!M462*2.471044</f>
        <v>0</v>
      </c>
      <c r="N462" s="6">
        <f>'Final (ha)'!N462*2.471044</f>
        <v>2.8888975403999999</v>
      </c>
      <c r="O462" s="6">
        <f>'Final (ha)'!O462*2.471044</f>
        <v>0</v>
      </c>
      <c r="P462" s="6">
        <f>'Final (ha)'!P462*2.471044</f>
        <v>17.8799801752</v>
      </c>
      <c r="Q462" s="6">
        <f>'Final (ha)'!Q462*2.471044</f>
        <v>257.57742578519998</v>
      </c>
      <c r="R462" s="6">
        <f>'Final (ha)'!R462*2.471044</f>
        <v>0</v>
      </c>
      <c r="S462" s="6">
        <f>'Final (ha)'!S462*2.471044</f>
        <v>25.414687539999999</v>
      </c>
      <c r="T462" s="6">
        <f>'Final (ha)'!T462*2.471044</f>
        <v>2.1814376432000002</v>
      </c>
      <c r="U462" s="6">
        <f>'Final (ha)'!U462*2.471044</f>
        <v>0</v>
      </c>
      <c r="V462" s="6">
        <f>'Final (ha)'!V462*2.471044</f>
        <v>0</v>
      </c>
      <c r="W462" s="6">
        <f>'Final (ha)'!W462*2.471044</f>
        <v>0</v>
      </c>
      <c r="X462" s="6">
        <f>'Final (ha)'!X462*2.471044</f>
        <v>7.9809779112000001</v>
      </c>
      <c r="Y462" s="6">
        <f>'Final (ha)'!Y462*2.471044</f>
        <v>0</v>
      </c>
      <c r="Z462" s="6">
        <f>'Final (ha)'!Z462*2.471044</f>
        <v>1296.7183930776</v>
      </c>
      <c r="AA462" s="6">
        <f>'Final (ha)'!AA462*2.471044</f>
        <v>0</v>
      </c>
      <c r="AB462" s="6">
        <f>'Final (ha)'!AB462*2.471044</f>
        <v>0</v>
      </c>
      <c r="AC462" s="6">
        <f>'Final (ha)'!AC462*2.471044</f>
        <v>252.16163865039999</v>
      </c>
      <c r="AD462" s="6">
        <f>'Final (ha)'!AD462*2.471044</f>
        <v>0</v>
      </c>
      <c r="AE462" s="6">
        <f>'Final (ha)'!AE462*2.471044</f>
        <v>0</v>
      </c>
      <c r="AF462" s="6">
        <f>'Final (ha)'!AF462*2.471044</f>
        <v>1.0810817500000001</v>
      </c>
      <c r="AG462" s="6">
        <f>'Final (ha)'!AG462*2.471044</f>
        <v>89.637121100000002</v>
      </c>
      <c r="AH462" s="6">
        <f>'Final (ha)'!AH462*2.471044</f>
        <v>11.9455209048</v>
      </c>
      <c r="AJ462" s="15">
        <f t="shared" si="21"/>
        <v>3571.2575610656004</v>
      </c>
      <c r="AK462" s="15">
        <f t="shared" si="22"/>
        <v>3481.6204399656003</v>
      </c>
      <c r="AL462" s="6" t="str">
        <f t="shared" si="23"/>
        <v>New Haven/MiddlesexOutputSite 3</v>
      </c>
    </row>
    <row r="463" spans="1:38" x14ac:dyDescent="0.25">
      <c r="A463" s="6">
        <f>'Final (ha)'!A463</f>
        <v>2070</v>
      </c>
      <c r="B463" s="6" t="str">
        <f>'Final (ha)'!B463</f>
        <v>OutputSite 3</v>
      </c>
      <c r="C463" s="6" t="str">
        <f>'Final (ha)'!C463</f>
        <v>New Haven/Middlesex</v>
      </c>
      <c r="D463" s="6">
        <f>'Final (ha)'!D463</f>
        <v>0</v>
      </c>
      <c r="E463" s="6">
        <f>'Final (ha)'!E463</f>
        <v>0</v>
      </c>
      <c r="F463" s="6" t="str">
        <f>'Final (ha)'!F463</f>
        <v>Fixed</v>
      </c>
      <c r="G463" s="6" t="str">
        <f>'Final (ha)'!G463</f>
        <v>NYS 1M by 2100</v>
      </c>
      <c r="H463" s="6" t="str">
        <f>'Final (ha)'!H463</f>
        <v>Protect None</v>
      </c>
      <c r="I463" s="6">
        <f>'Final (ha)'!K463</f>
        <v>396.23869999999999</v>
      </c>
      <c r="J463" s="6">
        <f>'Final (ha)'!J463*2.471044</f>
        <v>535.60990669800003</v>
      </c>
      <c r="K463" s="6">
        <f>'Final (ha)'!K463*2.471044</f>
        <v>979.12326220279999</v>
      </c>
      <c r="L463" s="6">
        <f>'Final (ha)'!L463*2.471044</f>
        <v>67.142960463600005</v>
      </c>
      <c r="M463" s="6">
        <f>'Final (ha)'!M463*2.471044</f>
        <v>0</v>
      </c>
      <c r="N463" s="6">
        <f>'Final (ha)'!N463*2.471044</f>
        <v>2.3647891080000001</v>
      </c>
      <c r="O463" s="6">
        <f>'Final (ha)'!O463*2.471044</f>
        <v>0</v>
      </c>
      <c r="P463" s="6">
        <f>'Final (ha)'!P463*2.471044</f>
        <v>18.448073190799999</v>
      </c>
      <c r="Q463" s="6">
        <f>'Final (ha)'!Q463*2.471044</f>
        <v>435.02062438120004</v>
      </c>
      <c r="R463" s="6">
        <f>'Final (ha)'!R463*2.471044</f>
        <v>0</v>
      </c>
      <c r="S463" s="6">
        <f>'Final (ha)'!S463*2.471044</f>
        <v>23.6953351248</v>
      </c>
      <c r="T463" s="6">
        <f>'Final (ha)'!T463*2.471044</f>
        <v>2.0413294484</v>
      </c>
      <c r="U463" s="6">
        <f>'Final (ha)'!U463*2.471044</f>
        <v>0</v>
      </c>
      <c r="V463" s="6">
        <f>'Final (ha)'!V463*2.471044</f>
        <v>0</v>
      </c>
      <c r="W463" s="6">
        <f>'Final (ha)'!W463*2.471044</f>
        <v>0</v>
      </c>
      <c r="X463" s="6">
        <f>'Final (ha)'!X463*2.471044</f>
        <v>7.9626921855999999</v>
      </c>
      <c r="Y463" s="6">
        <f>'Final (ha)'!Y463*2.471044</f>
        <v>0</v>
      </c>
      <c r="Z463" s="6">
        <f>'Final (ha)'!Z463*2.471044</f>
        <v>1300.1096538632</v>
      </c>
      <c r="AA463" s="6">
        <f>'Final (ha)'!AA463*2.471044</f>
        <v>0</v>
      </c>
      <c r="AB463" s="6">
        <f>'Final (ha)'!AB463*2.471044</f>
        <v>0</v>
      </c>
      <c r="AC463" s="6">
        <f>'Final (ha)'!AC463*2.471044</f>
        <v>89.956627089199998</v>
      </c>
      <c r="AD463" s="6">
        <f>'Final (ha)'!AD463*2.471044</f>
        <v>0</v>
      </c>
      <c r="AE463" s="6">
        <f>'Final (ha)'!AE463*2.471044</f>
        <v>0</v>
      </c>
      <c r="AF463" s="6">
        <f>'Final (ha)'!AF463*2.471044</f>
        <v>1.0800933323999999</v>
      </c>
      <c r="AG463" s="6">
        <f>'Final (ha)'!AG463*2.471044</f>
        <v>89.637121100000002</v>
      </c>
      <c r="AH463" s="6">
        <f>'Final (ha)'!AH463*2.471044</f>
        <v>19.065339981999998</v>
      </c>
      <c r="AJ463" s="15">
        <f t="shared" si="21"/>
        <v>3571.2578081700003</v>
      </c>
      <c r="AK463" s="15">
        <f t="shared" si="22"/>
        <v>3481.6206870700003</v>
      </c>
      <c r="AL463" s="6" t="str">
        <f t="shared" si="23"/>
        <v>New Haven/MiddlesexOutputSite 3</v>
      </c>
    </row>
    <row r="464" spans="1:38" x14ac:dyDescent="0.25">
      <c r="A464" s="6">
        <f>'Final (ha)'!A464</f>
        <v>2085</v>
      </c>
      <c r="B464" s="6" t="str">
        <f>'Final (ha)'!B464</f>
        <v>OutputSite 3</v>
      </c>
      <c r="C464" s="6" t="str">
        <f>'Final (ha)'!C464</f>
        <v>New Haven/Middlesex</v>
      </c>
      <c r="D464" s="6">
        <f>'Final (ha)'!D464</f>
        <v>0</v>
      </c>
      <c r="E464" s="6">
        <f>'Final (ha)'!E464</f>
        <v>0</v>
      </c>
      <c r="F464" s="6" t="str">
        <f>'Final (ha)'!F464</f>
        <v>Fixed</v>
      </c>
      <c r="G464" s="6" t="str">
        <f>'Final (ha)'!G464</f>
        <v>NYS 1M by 2100</v>
      </c>
      <c r="H464" s="6" t="str">
        <f>'Final (ha)'!H464</f>
        <v>Protect None</v>
      </c>
      <c r="I464" s="6">
        <f>'Final (ha)'!K464</f>
        <v>390.45650000000001</v>
      </c>
      <c r="J464" s="6">
        <f>'Final (ha)'!J464*2.471044</f>
        <v>526.46852652439998</v>
      </c>
      <c r="K464" s="6">
        <f>'Final (ha)'!K464*2.471044</f>
        <v>964.83519158600006</v>
      </c>
      <c r="L464" s="6">
        <f>'Final (ha)'!L464*2.471044</f>
        <v>65.648473052400007</v>
      </c>
      <c r="M464" s="6">
        <f>'Final (ha)'!M464*2.471044</f>
        <v>0</v>
      </c>
      <c r="N464" s="6">
        <f>'Final (ha)'!N464*2.471044</f>
        <v>2.3247581951999998</v>
      </c>
      <c r="O464" s="6">
        <f>'Final (ha)'!O464*2.471044</f>
        <v>0</v>
      </c>
      <c r="P464" s="6">
        <f>'Final (ha)'!P464*2.471044</f>
        <v>16.625184032</v>
      </c>
      <c r="Q464" s="6">
        <f>'Final (ha)'!Q464*2.471044</f>
        <v>515.05378587079997</v>
      </c>
      <c r="R464" s="6">
        <f>'Final (ha)'!R464*2.471044</f>
        <v>0</v>
      </c>
      <c r="S464" s="6">
        <f>'Final (ha)'!S464*2.471044</f>
        <v>21.932492335199999</v>
      </c>
      <c r="T464" s="6">
        <f>'Final (ha)'!T464*2.471044</f>
        <v>2.0475070583999999</v>
      </c>
      <c r="U464" s="6">
        <f>'Final (ha)'!U464*2.471044</f>
        <v>0</v>
      </c>
      <c r="V464" s="6">
        <f>'Final (ha)'!V464*2.471044</f>
        <v>0</v>
      </c>
      <c r="W464" s="6">
        <f>'Final (ha)'!W464*2.471044</f>
        <v>0</v>
      </c>
      <c r="X464" s="6">
        <f>'Final (ha)'!X464*2.471044</f>
        <v>7.9676342736000008</v>
      </c>
      <c r="Y464" s="6">
        <f>'Final (ha)'!Y464*2.471044</f>
        <v>0</v>
      </c>
      <c r="Z464" s="6">
        <f>'Final (ha)'!Z464*2.471044</f>
        <v>1303.5562660344001</v>
      </c>
      <c r="AA464" s="6">
        <f>'Final (ha)'!AA464*2.471044</f>
        <v>0</v>
      </c>
      <c r="AB464" s="6">
        <f>'Final (ha)'!AB464*2.471044</f>
        <v>0</v>
      </c>
      <c r="AC464" s="6">
        <f>'Final (ha)'!AC464*2.471044</f>
        <v>25.948185939599998</v>
      </c>
      <c r="AD464" s="6">
        <f>'Final (ha)'!AD464*2.471044</f>
        <v>0</v>
      </c>
      <c r="AE464" s="6">
        <f>'Final (ha)'!AE464*2.471044</f>
        <v>0</v>
      </c>
      <c r="AF464" s="6">
        <f>'Final (ha)'!AF464*2.471044</f>
        <v>1.0059620124000002</v>
      </c>
      <c r="AG464" s="6">
        <f>'Final (ha)'!AG464*2.471044</f>
        <v>89.637121100000002</v>
      </c>
      <c r="AH464" s="6">
        <f>'Final (ha)'!AH464*2.471044</f>
        <v>28.206720155599999</v>
      </c>
      <c r="AJ464" s="15">
        <f t="shared" si="21"/>
        <v>3571.2578081700003</v>
      </c>
      <c r="AK464" s="15">
        <f t="shared" si="22"/>
        <v>3481.6206870700003</v>
      </c>
      <c r="AL464" s="6" t="str">
        <f t="shared" si="23"/>
        <v>New Haven/MiddlesexOutputSite 3</v>
      </c>
    </row>
    <row r="465" spans="1:38" x14ac:dyDescent="0.25">
      <c r="A465" s="6">
        <f>'Final (ha)'!A465</f>
        <v>2100</v>
      </c>
      <c r="B465" s="6" t="str">
        <f>'Final (ha)'!B465</f>
        <v>OutputSite 3</v>
      </c>
      <c r="C465" s="6" t="str">
        <f>'Final (ha)'!C465</f>
        <v>New Haven/Middlesex</v>
      </c>
      <c r="D465" s="6">
        <f>'Final (ha)'!D465</f>
        <v>0</v>
      </c>
      <c r="E465" s="6">
        <f>'Final (ha)'!E465</f>
        <v>0</v>
      </c>
      <c r="F465" s="6" t="str">
        <f>'Final (ha)'!F465</f>
        <v>Fixed</v>
      </c>
      <c r="G465" s="6" t="str">
        <f>'Final (ha)'!G465</f>
        <v>NYS 1M by 2100</v>
      </c>
      <c r="H465" s="6" t="str">
        <f>'Final (ha)'!H465</f>
        <v>Protect None</v>
      </c>
      <c r="I465" s="6">
        <f>'Final (ha)'!K465</f>
        <v>383.22129999999999</v>
      </c>
      <c r="J465" s="6">
        <f>'Final (ha)'!J465*2.471044</f>
        <v>515.66116848599995</v>
      </c>
      <c r="K465" s="6">
        <f>'Final (ha)'!K465*2.471044</f>
        <v>946.95669403720001</v>
      </c>
      <c r="L465" s="6">
        <f>'Final (ha)'!L465*2.471044</f>
        <v>64.360317815200005</v>
      </c>
      <c r="M465" s="6">
        <f>'Final (ha)'!M465*2.471044</f>
        <v>0</v>
      </c>
      <c r="N465" s="6">
        <f>'Final (ha)'!N465*2.471044</f>
        <v>2.2933759363999999</v>
      </c>
      <c r="O465" s="6">
        <f>'Final (ha)'!O465*2.471044</f>
        <v>0</v>
      </c>
      <c r="P465" s="6">
        <f>'Final (ha)'!P465*2.471044</f>
        <v>19.676923372000001</v>
      </c>
      <c r="Q465" s="6">
        <f>'Final (ha)'!Q465*2.471044</f>
        <v>541.66767106399993</v>
      </c>
      <c r="R465" s="6">
        <f>'Final (ha)'!R465*2.471044</f>
        <v>0</v>
      </c>
      <c r="S465" s="6">
        <f>'Final (ha)'!S465*2.471044</f>
        <v>20.080691961599999</v>
      </c>
      <c r="T465" s="6">
        <f>'Final (ha)'!T465*2.471044</f>
        <v>2.7161715647999998</v>
      </c>
      <c r="U465" s="6">
        <f>'Final (ha)'!U465*2.471044</f>
        <v>0</v>
      </c>
      <c r="V465" s="6">
        <f>'Final (ha)'!V465*2.471044</f>
        <v>0</v>
      </c>
      <c r="W465" s="6">
        <f>'Final (ha)'!W465*2.471044</f>
        <v>0</v>
      </c>
      <c r="X465" s="6">
        <f>'Final (ha)'!X465*2.471044</f>
        <v>7.9767771364</v>
      </c>
      <c r="Y465" s="6">
        <f>'Final (ha)'!Y465*2.471044</f>
        <v>0</v>
      </c>
      <c r="Z465" s="6">
        <f>'Final (ha)'!Z465*2.471044</f>
        <v>1306.9406078968</v>
      </c>
      <c r="AA465" s="6">
        <f>'Final (ha)'!AA465*2.471044</f>
        <v>0</v>
      </c>
      <c r="AB465" s="6">
        <f>'Final (ha)'!AB465*2.471044</f>
        <v>0</v>
      </c>
      <c r="AC465" s="6">
        <f>'Final (ha)'!AC465*2.471044</f>
        <v>13.3982476724</v>
      </c>
      <c r="AD465" s="6">
        <f>'Final (ha)'!AD465*2.471044</f>
        <v>0</v>
      </c>
      <c r="AE465" s="6">
        <f>'Final (ha)'!AE465*2.471044</f>
        <v>0</v>
      </c>
      <c r="AF465" s="6">
        <f>'Final (ha)'!AF465*2.471044</f>
        <v>0.87820903760000002</v>
      </c>
      <c r="AG465" s="6">
        <f>'Final (ha)'!AG465*2.471044</f>
        <v>89.637121100000002</v>
      </c>
      <c r="AH465" s="6">
        <f>'Final (ha)'!AH465*2.471044</f>
        <v>39.014078194</v>
      </c>
      <c r="AJ465" s="15">
        <f t="shared" si="21"/>
        <v>3571.2580552743998</v>
      </c>
      <c r="AK465" s="15">
        <f t="shared" si="22"/>
        <v>3481.6209341743997</v>
      </c>
      <c r="AL465" s="6" t="str">
        <f t="shared" si="23"/>
        <v>New Haven/MiddlesexOutputSite 3</v>
      </c>
    </row>
    <row r="466" spans="1:38" x14ac:dyDescent="0.25">
      <c r="A466" s="6">
        <f>'Final (ha)'!A466</f>
        <v>0</v>
      </c>
      <c r="B466" s="6" t="str">
        <f>'Final (ha)'!B466</f>
        <v>OutputSite 4</v>
      </c>
      <c r="C466" s="6" t="str">
        <f>'Final (ha)'!C466</f>
        <v>New Haven/Middlesex</v>
      </c>
      <c r="D466" s="6">
        <f>'Final (ha)'!D466</f>
        <v>0</v>
      </c>
      <c r="E466" s="6">
        <f>'Final (ha)'!E466</f>
        <v>0</v>
      </c>
      <c r="F466" s="6" t="str">
        <f>'Final (ha)'!F466</f>
        <v>Fixed</v>
      </c>
      <c r="G466" s="6" t="str">
        <f>'Final (ha)'!G466</f>
        <v>NYS 1M by 2100</v>
      </c>
      <c r="H466" s="6" t="str">
        <f>'Final (ha)'!H466</f>
        <v>Protect None</v>
      </c>
      <c r="I466" s="6">
        <f>'Final (ha)'!K466</f>
        <v>739.16499999999996</v>
      </c>
      <c r="J466" s="6">
        <f>'Final (ha)'!J466*2.471044</f>
        <v>217.91519274999999</v>
      </c>
      <c r="K466" s="6">
        <f>'Final (ha)'!K466*2.471044</f>
        <v>1826.5092382599998</v>
      </c>
      <c r="L466" s="6">
        <f>'Final (ha)'!L466*2.471044</f>
        <v>34.81700996</v>
      </c>
      <c r="M466" s="6">
        <f>'Final (ha)'!M466*2.471044</f>
        <v>0</v>
      </c>
      <c r="N466" s="6">
        <f>'Final (ha)'!N466*2.471044</f>
        <v>2.8417005999999998</v>
      </c>
      <c r="O466" s="6">
        <f>'Final (ha)'!O466*2.471044</f>
        <v>2.8540558200000001</v>
      </c>
      <c r="P466" s="6">
        <f>'Final (ha)'!P466*2.471044</f>
        <v>0.82779974000000001</v>
      </c>
      <c r="Q466" s="6">
        <f>'Final (ha)'!Q466*2.471044</f>
        <v>47.376091089999996</v>
      </c>
      <c r="R466" s="6">
        <f>'Final (ha)'!R466*2.471044</f>
        <v>0</v>
      </c>
      <c r="S466" s="6">
        <f>'Final (ha)'!S466*2.471044</f>
        <v>23.876462650000001</v>
      </c>
      <c r="T466" s="6">
        <f>'Final (ha)'!T466*2.471044</f>
        <v>0</v>
      </c>
      <c r="U466" s="6">
        <f>'Final (ha)'!U466*2.471044</f>
        <v>0</v>
      </c>
      <c r="V466" s="6">
        <f>'Final (ha)'!V466*2.471044</f>
        <v>0</v>
      </c>
      <c r="W466" s="6">
        <f>'Final (ha)'!W466*2.471044</f>
        <v>0</v>
      </c>
      <c r="X466" s="6">
        <f>'Final (ha)'!X466*2.471044</f>
        <v>16.710435050000001</v>
      </c>
      <c r="Y466" s="6">
        <f>'Final (ha)'!Y466*2.471044</f>
        <v>0</v>
      </c>
      <c r="Z466" s="6">
        <f>'Final (ha)'!Z466*2.471044</f>
        <v>3031.9524551700001</v>
      </c>
      <c r="AA466" s="6">
        <f>'Final (ha)'!AA466*2.471044</f>
        <v>0</v>
      </c>
      <c r="AB466" s="6">
        <f>'Final (ha)'!AB466*2.471044</f>
        <v>0</v>
      </c>
      <c r="AC466" s="6">
        <f>'Final (ha)'!AC466*2.471044</f>
        <v>888.43298215000004</v>
      </c>
      <c r="AD466" s="6">
        <f>'Final (ha)'!AD466*2.471044</f>
        <v>0</v>
      </c>
      <c r="AE466" s="6">
        <f>'Final (ha)'!AE466*2.471044</f>
        <v>0</v>
      </c>
      <c r="AF466" s="6">
        <f>'Final (ha)'!AF466*2.471044</f>
        <v>7.8393870899999998</v>
      </c>
      <c r="AG466" s="6">
        <f>'Final (ha)'!AG466*2.471044</f>
        <v>0</v>
      </c>
      <c r="AH466" s="6">
        <f>'Final (ha)'!AH466*2.471044</f>
        <v>0</v>
      </c>
      <c r="AJ466" s="15">
        <f t="shared" si="21"/>
        <v>6101.9528103299999</v>
      </c>
      <c r="AK466" s="15">
        <f t="shared" si="22"/>
        <v>6101.9528103299999</v>
      </c>
      <c r="AL466" s="6" t="str">
        <f t="shared" si="23"/>
        <v>New Haven/MiddlesexOutputSite 4</v>
      </c>
    </row>
    <row r="467" spans="1:38" x14ac:dyDescent="0.25">
      <c r="A467" s="6">
        <f>'Final (ha)'!A467</f>
        <v>2010</v>
      </c>
      <c r="B467" s="6" t="str">
        <f>'Final (ha)'!B467</f>
        <v>OutputSite 4</v>
      </c>
      <c r="C467" s="6" t="str">
        <f>'Final (ha)'!C467</f>
        <v>New Haven/Middlesex</v>
      </c>
      <c r="D467" s="6">
        <f>'Final (ha)'!D467</f>
        <v>0</v>
      </c>
      <c r="E467" s="6">
        <f>'Final (ha)'!E467</f>
        <v>0</v>
      </c>
      <c r="F467" s="6" t="str">
        <f>'Final (ha)'!F467</f>
        <v>Fixed</v>
      </c>
      <c r="G467" s="6" t="str">
        <f>'Final (ha)'!G467</f>
        <v>NYS 1M by 2100</v>
      </c>
      <c r="H467" s="6" t="str">
        <f>'Final (ha)'!H467</f>
        <v>Protect None</v>
      </c>
      <c r="I467" s="6">
        <f>'Final (ha)'!K467</f>
        <v>722.20169999999996</v>
      </c>
      <c r="J467" s="6">
        <f>'Final (ha)'!J467*2.471044</f>
        <v>216.96038134840001</v>
      </c>
      <c r="K467" s="6">
        <f>'Final (ha)'!K467*2.471044</f>
        <v>1784.5921775748</v>
      </c>
      <c r="L467" s="6">
        <f>'Final (ha)'!L467*2.471044</f>
        <v>34.81700996</v>
      </c>
      <c r="M467" s="6">
        <f>'Final (ha)'!M467*2.471044</f>
        <v>0</v>
      </c>
      <c r="N467" s="6">
        <f>'Final (ha)'!N467*2.471044</f>
        <v>2.8417005999999998</v>
      </c>
      <c r="O467" s="6">
        <f>'Final (ha)'!O467*2.471044</f>
        <v>2.8540558200000001</v>
      </c>
      <c r="P467" s="6">
        <f>'Final (ha)'!P467*2.471044</f>
        <v>42.641570785999996</v>
      </c>
      <c r="Q467" s="6">
        <f>'Final (ha)'!Q467*2.471044</f>
        <v>100.06937465920001</v>
      </c>
      <c r="R467" s="6">
        <f>'Final (ha)'!R467*2.471044</f>
        <v>0</v>
      </c>
      <c r="S467" s="6">
        <f>'Final (ha)'!S467*2.471044</f>
        <v>23.873744501600001</v>
      </c>
      <c r="T467" s="6">
        <f>'Final (ha)'!T467*2.471044</f>
        <v>0.40895778200000005</v>
      </c>
      <c r="U467" s="6">
        <f>'Final (ha)'!U467*2.471044</f>
        <v>0</v>
      </c>
      <c r="V467" s="6">
        <f>'Final (ha)'!V467*2.471044</f>
        <v>0</v>
      </c>
      <c r="W467" s="6">
        <f>'Final (ha)'!W467*2.471044</f>
        <v>0</v>
      </c>
      <c r="X467" s="6">
        <f>'Final (ha)'!X467*2.471044</f>
        <v>16.710435050000001</v>
      </c>
      <c r="Y467" s="6">
        <f>'Final (ha)'!Y467*2.471044</f>
        <v>0</v>
      </c>
      <c r="Z467" s="6">
        <f>'Final (ha)'!Z467*2.471044</f>
        <v>3031.9551733184003</v>
      </c>
      <c r="AA467" s="6">
        <f>'Final (ha)'!AA467*2.471044</f>
        <v>0</v>
      </c>
      <c r="AB467" s="6">
        <f>'Final (ha)'!AB467*2.471044</f>
        <v>0</v>
      </c>
      <c r="AC467" s="6">
        <f>'Final (ha)'!AC467*2.471044</f>
        <v>835.43427754240008</v>
      </c>
      <c r="AD467" s="6">
        <f>'Final (ha)'!AD467*2.471044</f>
        <v>0</v>
      </c>
      <c r="AE467" s="6">
        <f>'Final (ha)'!AE467*2.471044</f>
        <v>0</v>
      </c>
      <c r="AF467" s="6">
        <f>'Final (ha)'!AF467*2.471044</f>
        <v>7.8393870899999998</v>
      </c>
      <c r="AG467" s="6">
        <f>'Final (ha)'!AG467*2.471044</f>
        <v>0</v>
      </c>
      <c r="AH467" s="6">
        <f>'Final (ha)'!AH467*2.471044</f>
        <v>0.95481140160000011</v>
      </c>
      <c r="AJ467" s="15">
        <f t="shared" si="21"/>
        <v>6101.9530574343999</v>
      </c>
      <c r="AK467" s="15">
        <f t="shared" si="22"/>
        <v>6101.9530574343999</v>
      </c>
      <c r="AL467" s="6" t="str">
        <f t="shared" si="23"/>
        <v>New Haven/MiddlesexOutputSite 4</v>
      </c>
    </row>
    <row r="468" spans="1:38" x14ac:dyDescent="0.25">
      <c r="A468" s="6">
        <f>'Final (ha)'!A468</f>
        <v>2025</v>
      </c>
      <c r="B468" s="6" t="str">
        <f>'Final (ha)'!B468</f>
        <v>OutputSite 4</v>
      </c>
      <c r="C468" s="6" t="str">
        <f>'Final (ha)'!C468</f>
        <v>New Haven/Middlesex</v>
      </c>
      <c r="D468" s="6">
        <f>'Final (ha)'!D468</f>
        <v>0</v>
      </c>
      <c r="E468" s="6">
        <f>'Final (ha)'!E468</f>
        <v>0</v>
      </c>
      <c r="F468" s="6" t="str">
        <f>'Final (ha)'!F468</f>
        <v>Fixed</v>
      </c>
      <c r="G468" s="6" t="str">
        <f>'Final (ha)'!G468</f>
        <v>NYS 1M by 2100</v>
      </c>
      <c r="H468" s="6" t="str">
        <f>'Final (ha)'!H468</f>
        <v>Protect None</v>
      </c>
      <c r="I468" s="6">
        <f>'Final (ha)'!K468</f>
        <v>718.02890000000002</v>
      </c>
      <c r="J468" s="6">
        <f>'Final (ha)'!J468*2.471044</f>
        <v>216.5991147156</v>
      </c>
      <c r="K468" s="6">
        <f>'Final (ha)'!K468*2.471044</f>
        <v>1774.2810051716001</v>
      </c>
      <c r="L468" s="6">
        <f>'Final (ha)'!L468*2.471044</f>
        <v>34.555573504800002</v>
      </c>
      <c r="M468" s="6">
        <f>'Final (ha)'!M468*2.471044</f>
        <v>0</v>
      </c>
      <c r="N468" s="6">
        <f>'Final (ha)'!N468*2.471044</f>
        <v>2.8417005999999998</v>
      </c>
      <c r="O468" s="6">
        <f>'Final (ha)'!O468*2.471044</f>
        <v>2.8540558200000001</v>
      </c>
      <c r="P468" s="6">
        <f>'Final (ha)'!P468*2.471044</f>
        <v>39.231530065999998</v>
      </c>
      <c r="Q468" s="6">
        <f>'Final (ha)'!Q468*2.471044</f>
        <v>104.9998487524</v>
      </c>
      <c r="R468" s="6">
        <f>'Final (ha)'!R468*2.471044</f>
        <v>0</v>
      </c>
      <c r="S468" s="6">
        <f>'Final (ha)'!S468*2.471044</f>
        <v>23.883381573200001</v>
      </c>
      <c r="T468" s="6">
        <f>'Final (ha)'!T468*2.471044</f>
        <v>15.179870396399998</v>
      </c>
      <c r="U468" s="6">
        <f>'Final (ha)'!U468*2.471044</f>
        <v>0</v>
      </c>
      <c r="V468" s="6">
        <f>'Final (ha)'!V468*2.471044</f>
        <v>0</v>
      </c>
      <c r="W468" s="6">
        <f>'Final (ha)'!W468*2.471044</f>
        <v>0</v>
      </c>
      <c r="X468" s="6">
        <f>'Final (ha)'!X468*2.471044</f>
        <v>16.710435050000001</v>
      </c>
      <c r="Y468" s="6">
        <f>'Final (ha)'!Y468*2.471044</f>
        <v>0</v>
      </c>
      <c r="Z468" s="6">
        <f>'Final (ha)'!Z468*2.471044</f>
        <v>3031.9784011319998</v>
      </c>
      <c r="AA468" s="6">
        <f>'Final (ha)'!AA468*2.471044</f>
        <v>0</v>
      </c>
      <c r="AB468" s="6">
        <f>'Final (ha)'!AB468*2.471044</f>
        <v>0</v>
      </c>
      <c r="AC468" s="6">
        <f>'Final (ha)'!AC468*2.471044</f>
        <v>829.682675528</v>
      </c>
      <c r="AD468" s="6">
        <f>'Final (ha)'!AD468*2.471044</f>
        <v>0</v>
      </c>
      <c r="AE468" s="6">
        <f>'Final (ha)'!AE468*2.471044</f>
        <v>0</v>
      </c>
      <c r="AF468" s="6">
        <f>'Final (ha)'!AF468*2.471044</f>
        <v>7.8393870899999998</v>
      </c>
      <c r="AG468" s="6">
        <f>'Final (ha)'!AG468*2.471044</f>
        <v>0</v>
      </c>
      <c r="AH468" s="6">
        <f>'Final (ha)'!AH468*2.471044</f>
        <v>1.3160780343999998</v>
      </c>
      <c r="AJ468" s="15">
        <f t="shared" si="21"/>
        <v>6101.9530574343989</v>
      </c>
      <c r="AK468" s="15">
        <f t="shared" si="22"/>
        <v>6101.9530574343989</v>
      </c>
      <c r="AL468" s="6" t="str">
        <f t="shared" si="23"/>
        <v>New Haven/MiddlesexOutputSite 4</v>
      </c>
    </row>
    <row r="469" spans="1:38" x14ac:dyDescent="0.25">
      <c r="A469" s="6">
        <f>'Final (ha)'!A469</f>
        <v>2040</v>
      </c>
      <c r="B469" s="6" t="str">
        <f>'Final (ha)'!B469</f>
        <v>OutputSite 4</v>
      </c>
      <c r="C469" s="6" t="str">
        <f>'Final (ha)'!C469</f>
        <v>New Haven/Middlesex</v>
      </c>
      <c r="D469" s="6">
        <f>'Final (ha)'!D469</f>
        <v>0</v>
      </c>
      <c r="E469" s="6">
        <f>'Final (ha)'!E469</f>
        <v>0</v>
      </c>
      <c r="F469" s="6" t="str">
        <f>'Final (ha)'!F469</f>
        <v>Fixed</v>
      </c>
      <c r="G469" s="6" t="str">
        <f>'Final (ha)'!G469</f>
        <v>NYS 1M by 2100</v>
      </c>
      <c r="H469" s="6" t="str">
        <f>'Final (ha)'!H469</f>
        <v>Protect None</v>
      </c>
      <c r="I469" s="6">
        <f>'Final (ha)'!K469</f>
        <v>709.35640000000001</v>
      </c>
      <c r="J469" s="6">
        <f>'Final (ha)'!J469*2.471044</f>
        <v>215.6994075952</v>
      </c>
      <c r="K469" s="6">
        <f>'Final (ha)'!K469*2.471044</f>
        <v>1752.8508760816001</v>
      </c>
      <c r="L469" s="6">
        <f>'Final (ha)'!L469*2.471044</f>
        <v>34.220005729599997</v>
      </c>
      <c r="M469" s="6">
        <f>'Final (ha)'!M469*2.471044</f>
        <v>0</v>
      </c>
      <c r="N469" s="6">
        <f>'Final (ha)'!N469*2.471044</f>
        <v>2.8417005999999998</v>
      </c>
      <c r="O469" s="6">
        <f>'Final (ha)'!O469*2.471044</f>
        <v>2.8535616112</v>
      </c>
      <c r="P469" s="6">
        <f>'Final (ha)'!P469*2.471044</f>
        <v>50.881019899600005</v>
      </c>
      <c r="Q469" s="6">
        <f>'Final (ha)'!Q469*2.471044</f>
        <v>132.55495460520001</v>
      </c>
      <c r="R469" s="6">
        <f>'Final (ha)'!R469*2.471044</f>
        <v>0</v>
      </c>
      <c r="S469" s="6">
        <f>'Final (ha)'!S469*2.471044</f>
        <v>23.758099642399998</v>
      </c>
      <c r="T469" s="6">
        <f>'Final (ha)'!T469*2.471044</f>
        <v>11.9494745752</v>
      </c>
      <c r="U469" s="6">
        <f>'Final (ha)'!U469*2.471044</f>
        <v>0</v>
      </c>
      <c r="V469" s="6">
        <f>'Final (ha)'!V469*2.471044</f>
        <v>0</v>
      </c>
      <c r="W469" s="6">
        <f>'Final (ha)'!W469*2.471044</f>
        <v>0</v>
      </c>
      <c r="X469" s="6">
        <f>'Final (ha)'!X469*2.471044</f>
        <v>16.710435050000001</v>
      </c>
      <c r="Y469" s="6">
        <f>'Final (ha)'!Y469*2.471044</f>
        <v>0</v>
      </c>
      <c r="Z469" s="6">
        <f>'Final (ha)'!Z469*2.471044</f>
        <v>3038.0292465748003</v>
      </c>
      <c r="AA469" s="6">
        <f>'Final (ha)'!AA469*2.471044</f>
        <v>0</v>
      </c>
      <c r="AB469" s="6">
        <f>'Final (ha)'!AB469*2.471044</f>
        <v>0</v>
      </c>
      <c r="AC469" s="6">
        <f>'Final (ha)'!AC469*2.471044</f>
        <v>809.55206847760007</v>
      </c>
      <c r="AD469" s="6">
        <f>'Final (ha)'!AD469*2.471044</f>
        <v>0</v>
      </c>
      <c r="AE469" s="6">
        <f>'Final (ha)'!AE469*2.471044</f>
        <v>0</v>
      </c>
      <c r="AF469" s="6">
        <f>'Final (ha)'!AF469*2.471044</f>
        <v>7.8364218372000005</v>
      </c>
      <c r="AG469" s="6">
        <f>'Final (ha)'!AG469*2.471044</f>
        <v>0</v>
      </c>
      <c r="AH469" s="6">
        <f>'Final (ha)'!AH469*2.471044</f>
        <v>2.2157851548000003</v>
      </c>
      <c r="AJ469" s="15">
        <f t="shared" si="21"/>
        <v>6101.9530574343999</v>
      </c>
      <c r="AK469" s="15">
        <f t="shared" si="22"/>
        <v>6101.9530574343999</v>
      </c>
      <c r="AL469" s="6" t="str">
        <f t="shared" si="23"/>
        <v>New Haven/MiddlesexOutputSite 4</v>
      </c>
    </row>
    <row r="470" spans="1:38" x14ac:dyDescent="0.25">
      <c r="A470" s="6">
        <f>'Final (ha)'!A470</f>
        <v>2055</v>
      </c>
      <c r="B470" s="6" t="str">
        <f>'Final (ha)'!B470</f>
        <v>OutputSite 4</v>
      </c>
      <c r="C470" s="6" t="str">
        <f>'Final (ha)'!C470</f>
        <v>New Haven/Middlesex</v>
      </c>
      <c r="D470" s="6">
        <f>'Final (ha)'!D470</f>
        <v>0</v>
      </c>
      <c r="E470" s="6">
        <f>'Final (ha)'!E470</f>
        <v>0</v>
      </c>
      <c r="F470" s="6" t="str">
        <f>'Final (ha)'!F470</f>
        <v>Fixed</v>
      </c>
      <c r="G470" s="6" t="str">
        <f>'Final (ha)'!G470</f>
        <v>NYS 1M by 2100</v>
      </c>
      <c r="H470" s="6" t="str">
        <f>'Final (ha)'!H470</f>
        <v>Protect None</v>
      </c>
      <c r="I470" s="6">
        <f>'Final (ha)'!K470</f>
        <v>698.89790000000005</v>
      </c>
      <c r="J470" s="6">
        <f>'Final (ha)'!J470*2.471044</f>
        <v>214.71074289079999</v>
      </c>
      <c r="K470" s="6">
        <f>'Final (ha)'!K470*2.471044</f>
        <v>1727.0074624076001</v>
      </c>
      <c r="L470" s="6">
        <f>'Final (ha)'!L470*2.471044</f>
        <v>34.161689091200003</v>
      </c>
      <c r="M470" s="6">
        <f>'Final (ha)'!M470*2.471044</f>
        <v>0</v>
      </c>
      <c r="N470" s="6">
        <f>'Final (ha)'!N470*2.471044</f>
        <v>2.8417005999999998</v>
      </c>
      <c r="O470" s="6">
        <f>'Final (ha)'!O470*2.471044</f>
        <v>2.8528202980000001</v>
      </c>
      <c r="P470" s="6">
        <f>'Final (ha)'!P470*2.471044</f>
        <v>63.493969788800001</v>
      </c>
      <c r="Q470" s="6">
        <f>'Final (ha)'!Q470*2.471044</f>
        <v>193.14495348520001</v>
      </c>
      <c r="R470" s="6">
        <f>'Final (ha)'!R470*2.471044</f>
        <v>0</v>
      </c>
      <c r="S470" s="6">
        <f>'Final (ha)'!S470*2.471044</f>
        <v>23.460585944799998</v>
      </c>
      <c r="T470" s="6">
        <f>'Final (ha)'!T470*2.471044</f>
        <v>6.3777645639999996</v>
      </c>
      <c r="U470" s="6">
        <f>'Final (ha)'!U470*2.471044</f>
        <v>0</v>
      </c>
      <c r="V470" s="6">
        <f>'Final (ha)'!V470*2.471044</f>
        <v>0</v>
      </c>
      <c r="W470" s="6">
        <f>'Final (ha)'!W470*2.471044</f>
        <v>0</v>
      </c>
      <c r="X470" s="6">
        <f>'Final (ha)'!X470*2.471044</f>
        <v>16.710435050000001</v>
      </c>
      <c r="Y470" s="6">
        <f>'Final (ha)'!Y470*2.471044</f>
        <v>0</v>
      </c>
      <c r="Z470" s="6">
        <f>'Final (ha)'!Z470*2.471044</f>
        <v>3045.5735910111998</v>
      </c>
      <c r="AA470" s="6">
        <f>'Final (ha)'!AA470*2.471044</f>
        <v>0</v>
      </c>
      <c r="AB470" s="6">
        <f>'Final (ha)'!AB470*2.471044</f>
        <v>0</v>
      </c>
      <c r="AC470" s="6">
        <f>'Final (ha)'!AC470*2.471044</f>
        <v>760.63478724480001</v>
      </c>
      <c r="AD470" s="6">
        <f>'Final (ha)'!AD470*2.471044</f>
        <v>0</v>
      </c>
      <c r="AE470" s="6">
        <f>'Final (ha)'!AE470*2.471044</f>
        <v>0</v>
      </c>
      <c r="AF470" s="6">
        <f>'Final (ha)'!AF470*2.471044</f>
        <v>7.7781051987999996</v>
      </c>
      <c r="AG470" s="6">
        <f>'Final (ha)'!AG470*2.471044</f>
        <v>0</v>
      </c>
      <c r="AH470" s="6">
        <f>'Final (ha)'!AH470*2.471044</f>
        <v>3.2044498591999999</v>
      </c>
      <c r="AJ470" s="15">
        <f t="shared" si="21"/>
        <v>6101.9530574344008</v>
      </c>
      <c r="AK470" s="15">
        <f t="shared" si="22"/>
        <v>6101.9530574344008</v>
      </c>
      <c r="AL470" s="6" t="str">
        <f t="shared" si="23"/>
        <v>New Haven/MiddlesexOutputSite 4</v>
      </c>
    </row>
    <row r="471" spans="1:38" x14ac:dyDescent="0.25">
      <c r="A471" s="6">
        <f>'Final (ha)'!A471</f>
        <v>2070</v>
      </c>
      <c r="B471" s="6" t="str">
        <f>'Final (ha)'!B471</f>
        <v>OutputSite 4</v>
      </c>
      <c r="C471" s="6" t="str">
        <f>'Final (ha)'!C471</f>
        <v>New Haven/Middlesex</v>
      </c>
      <c r="D471" s="6">
        <f>'Final (ha)'!D471</f>
        <v>0</v>
      </c>
      <c r="E471" s="6">
        <f>'Final (ha)'!E471</f>
        <v>0</v>
      </c>
      <c r="F471" s="6" t="str">
        <f>'Final (ha)'!F471</f>
        <v>Fixed</v>
      </c>
      <c r="G471" s="6" t="str">
        <f>'Final (ha)'!G471</f>
        <v>NYS 1M by 2100</v>
      </c>
      <c r="H471" s="6" t="str">
        <f>'Final (ha)'!H471</f>
        <v>Protect None</v>
      </c>
      <c r="I471" s="6">
        <f>'Final (ha)'!K471</f>
        <v>687.24620000000004</v>
      </c>
      <c r="J471" s="6">
        <f>'Final (ha)'!J471*2.471044</f>
        <v>212.42478008639998</v>
      </c>
      <c r="K471" s="6">
        <f>'Final (ha)'!K471*2.471044</f>
        <v>1698.2155990328001</v>
      </c>
      <c r="L471" s="6">
        <f>'Final (ha)'!L471*2.471044</f>
        <v>34.063835748800003</v>
      </c>
      <c r="M471" s="6">
        <f>'Final (ha)'!M471*2.471044</f>
        <v>0</v>
      </c>
      <c r="N471" s="6">
        <f>'Final (ha)'!N471*2.471044</f>
        <v>2.8417005999999998</v>
      </c>
      <c r="O471" s="6">
        <f>'Final (ha)'!O471*2.471044</f>
        <v>2.8491137320000002</v>
      </c>
      <c r="P471" s="6">
        <f>'Final (ha)'!P471*2.471044</f>
        <v>64.983762216400009</v>
      </c>
      <c r="Q471" s="6">
        <f>'Final (ha)'!Q471*2.471044</f>
        <v>607.33022906719998</v>
      </c>
      <c r="R471" s="6">
        <f>'Final (ha)'!R471*2.471044</f>
        <v>0</v>
      </c>
      <c r="S471" s="6">
        <f>'Final (ha)'!S471*2.471044</f>
        <v>22.171689394400001</v>
      </c>
      <c r="T471" s="6">
        <f>'Final (ha)'!T471*2.471044</f>
        <v>4.6880646767999998</v>
      </c>
      <c r="U471" s="6">
        <f>'Final (ha)'!U471*2.471044</f>
        <v>0</v>
      </c>
      <c r="V471" s="6">
        <f>'Final (ha)'!V471*2.471044</f>
        <v>0</v>
      </c>
      <c r="W471" s="6">
        <f>'Final (ha)'!W471*2.471044</f>
        <v>0</v>
      </c>
      <c r="X471" s="6">
        <f>'Final (ha)'!X471*2.471044</f>
        <v>16.611593290000002</v>
      </c>
      <c r="Y471" s="6">
        <f>'Final (ha)'!Y471*2.471044</f>
        <v>0</v>
      </c>
      <c r="Z471" s="6">
        <f>'Final (ha)'!Z471*2.471044</f>
        <v>3052.8112788871999</v>
      </c>
      <c r="AA471" s="6">
        <f>'Final (ha)'!AA471*2.471044</f>
        <v>0</v>
      </c>
      <c r="AB471" s="6">
        <f>'Final (ha)'!AB471*2.471044</f>
        <v>0</v>
      </c>
      <c r="AC471" s="6">
        <f>'Final (ha)'!AC471*2.471044</f>
        <v>370.11939503439999</v>
      </c>
      <c r="AD471" s="6">
        <f>'Final (ha)'!AD471*2.471044</f>
        <v>0</v>
      </c>
      <c r="AE471" s="6">
        <f>'Final (ha)'!AE471*2.471044</f>
        <v>0</v>
      </c>
      <c r="AF471" s="6">
        <f>'Final (ha)'!AF471*2.471044</f>
        <v>7.3513559000000006</v>
      </c>
      <c r="AG471" s="6">
        <f>'Final (ha)'!AG471*2.471044</f>
        <v>0</v>
      </c>
      <c r="AH471" s="6">
        <f>'Final (ha)'!AH471*2.471044</f>
        <v>5.4904126636000008</v>
      </c>
      <c r="AJ471" s="15">
        <f t="shared" si="21"/>
        <v>6101.9528103300008</v>
      </c>
      <c r="AK471" s="15">
        <f t="shared" si="22"/>
        <v>6101.9528103300008</v>
      </c>
      <c r="AL471" s="6" t="str">
        <f t="shared" si="23"/>
        <v>New Haven/MiddlesexOutputSite 4</v>
      </c>
    </row>
    <row r="472" spans="1:38" x14ac:dyDescent="0.25">
      <c r="A472" s="6">
        <f>'Final (ha)'!A472</f>
        <v>2085</v>
      </c>
      <c r="B472" s="6" t="str">
        <f>'Final (ha)'!B472</f>
        <v>OutputSite 4</v>
      </c>
      <c r="C472" s="6" t="str">
        <f>'Final (ha)'!C472</f>
        <v>New Haven/Middlesex</v>
      </c>
      <c r="D472" s="6">
        <f>'Final (ha)'!D472</f>
        <v>0</v>
      </c>
      <c r="E472" s="6">
        <f>'Final (ha)'!E472</f>
        <v>0</v>
      </c>
      <c r="F472" s="6" t="str">
        <f>'Final (ha)'!F472</f>
        <v>Fixed</v>
      </c>
      <c r="G472" s="6" t="str">
        <f>'Final (ha)'!G472</f>
        <v>NYS 1M by 2100</v>
      </c>
      <c r="H472" s="6" t="str">
        <f>'Final (ha)'!H472</f>
        <v>Protect None</v>
      </c>
      <c r="I472" s="6">
        <f>'Final (ha)'!K472</f>
        <v>674.12199999999996</v>
      </c>
      <c r="J472" s="6">
        <f>'Final (ha)'!J472*2.471044</f>
        <v>208.89168137519999</v>
      </c>
      <c r="K472" s="6">
        <f>'Final (ha)'!K472*2.471044</f>
        <v>1665.7851233679999</v>
      </c>
      <c r="L472" s="6">
        <f>'Final (ha)'!L472*2.471044</f>
        <v>34.021333792</v>
      </c>
      <c r="M472" s="6">
        <f>'Final (ha)'!M472*2.471044</f>
        <v>0</v>
      </c>
      <c r="N472" s="6">
        <f>'Final (ha)'!N472*2.471044</f>
        <v>2.8417005999999998</v>
      </c>
      <c r="O472" s="6">
        <f>'Final (ha)'!O472*2.471044</f>
        <v>2.8303337975999998</v>
      </c>
      <c r="P472" s="6">
        <f>'Final (ha)'!P472*2.471044</f>
        <v>67.194605283199991</v>
      </c>
      <c r="Q472" s="6">
        <f>'Final (ha)'!Q472*2.471044</f>
        <v>902.6807747496</v>
      </c>
      <c r="R472" s="6">
        <f>'Final (ha)'!R472*2.471044</f>
        <v>0</v>
      </c>
      <c r="S472" s="6">
        <f>'Final (ha)'!S472*2.471044</f>
        <v>20.807178897600004</v>
      </c>
      <c r="T472" s="6">
        <f>'Final (ha)'!T472*2.471044</f>
        <v>5.7113239972000001</v>
      </c>
      <c r="U472" s="6">
        <f>'Final (ha)'!U472*2.471044</f>
        <v>0</v>
      </c>
      <c r="V472" s="6">
        <f>'Final (ha)'!V472*2.471044</f>
        <v>0</v>
      </c>
      <c r="W472" s="6">
        <f>'Final (ha)'!W472*2.471044</f>
        <v>0</v>
      </c>
      <c r="X472" s="6">
        <f>'Final (ha)'!X472*2.471044</f>
        <v>16.59306046</v>
      </c>
      <c r="Y472" s="6">
        <f>'Final (ha)'!Y472*2.471044</f>
        <v>0</v>
      </c>
      <c r="Z472" s="6">
        <f>'Final (ha)'!Z472*2.471044</f>
        <v>3057.3762855727996</v>
      </c>
      <c r="AA472" s="6">
        <f>'Final (ha)'!AA472*2.471044</f>
        <v>0</v>
      </c>
      <c r="AB472" s="6">
        <f>'Final (ha)'!AB472*2.471044</f>
        <v>0</v>
      </c>
      <c r="AC472" s="6">
        <f>'Final (ha)'!AC472*2.471044</f>
        <v>102.2994918692</v>
      </c>
      <c r="AD472" s="6">
        <f>'Final (ha)'!AD472*2.471044</f>
        <v>0</v>
      </c>
      <c r="AE472" s="6">
        <f>'Final (ha)'!AE472*2.471044</f>
        <v>0</v>
      </c>
      <c r="AF472" s="6">
        <f>'Final (ha)'!AF472*2.471044</f>
        <v>5.8964051928000005</v>
      </c>
      <c r="AG472" s="6">
        <f>'Final (ha)'!AG472*2.471044</f>
        <v>0</v>
      </c>
      <c r="AH472" s="6">
        <f>'Final (ha)'!AH472*2.471044</f>
        <v>9.0235113748</v>
      </c>
      <c r="AJ472" s="15">
        <f t="shared" si="21"/>
        <v>6101.9528103299999</v>
      </c>
      <c r="AK472" s="15">
        <f t="shared" si="22"/>
        <v>6101.9528103299999</v>
      </c>
      <c r="AL472" s="6" t="str">
        <f t="shared" si="23"/>
        <v>New Haven/MiddlesexOutputSite 4</v>
      </c>
    </row>
    <row r="473" spans="1:38" x14ac:dyDescent="0.25">
      <c r="A473" s="6">
        <f>'Final (ha)'!A473</f>
        <v>2100</v>
      </c>
      <c r="B473" s="6" t="str">
        <f>'Final (ha)'!B473</f>
        <v>OutputSite 4</v>
      </c>
      <c r="C473" s="6" t="str">
        <f>'Final (ha)'!C473</f>
        <v>New Haven/Middlesex</v>
      </c>
      <c r="D473" s="6">
        <f>'Final (ha)'!D473</f>
        <v>0</v>
      </c>
      <c r="E473" s="6">
        <f>'Final (ha)'!E473</f>
        <v>0</v>
      </c>
      <c r="F473" s="6" t="str">
        <f>'Final (ha)'!F473</f>
        <v>Fixed</v>
      </c>
      <c r="G473" s="6" t="str">
        <f>'Final (ha)'!G473</f>
        <v>NYS 1M by 2100</v>
      </c>
      <c r="H473" s="6" t="str">
        <f>'Final (ha)'!H473</f>
        <v>Protect None</v>
      </c>
      <c r="I473" s="6">
        <f>'Final (ha)'!K473</f>
        <v>657.7432</v>
      </c>
      <c r="J473" s="6">
        <f>'Final (ha)'!J473*2.471044</f>
        <v>201.85909015120001</v>
      </c>
      <c r="K473" s="6">
        <f>'Final (ha)'!K473*2.471044</f>
        <v>1625.3123879008001</v>
      </c>
      <c r="L473" s="6">
        <f>'Final (ha)'!L473*2.471044</f>
        <v>30.703215908800001</v>
      </c>
      <c r="M473" s="6">
        <f>'Final (ha)'!M473*2.471044</f>
        <v>0</v>
      </c>
      <c r="N473" s="6">
        <f>'Final (ha)'!N473*2.471044</f>
        <v>2.4895768300000003</v>
      </c>
      <c r="O473" s="6">
        <f>'Final (ha)'!O473*2.471044</f>
        <v>2.7554611643999998</v>
      </c>
      <c r="P473" s="6">
        <f>'Final (ha)'!P473*2.471044</f>
        <v>80.106798600799991</v>
      </c>
      <c r="Q473" s="6">
        <f>'Final (ha)'!Q473*2.471044</f>
        <v>1003.6152619132</v>
      </c>
      <c r="R473" s="6">
        <f>'Final (ha)'!R473*2.471044</f>
        <v>0</v>
      </c>
      <c r="S473" s="6">
        <f>'Final (ha)'!S473*2.471044</f>
        <v>19.317880678800002</v>
      </c>
      <c r="T473" s="6">
        <f>'Final (ha)'!T473*2.471044</f>
        <v>6.2435868748000001</v>
      </c>
      <c r="U473" s="6">
        <f>'Final (ha)'!U473*2.471044</f>
        <v>0</v>
      </c>
      <c r="V473" s="6">
        <f>'Final (ha)'!V473*2.471044</f>
        <v>0</v>
      </c>
      <c r="W473" s="6">
        <f>'Final (ha)'!W473*2.471044</f>
        <v>0</v>
      </c>
      <c r="X473" s="6">
        <f>'Final (ha)'!X473*2.471044</f>
        <v>16.59306046</v>
      </c>
      <c r="Y473" s="6">
        <f>'Final (ha)'!Y473*2.471044</f>
        <v>0</v>
      </c>
      <c r="Z473" s="6">
        <f>'Final (ha)'!Z473*2.471044</f>
        <v>3063.1765671540002</v>
      </c>
      <c r="AA473" s="6">
        <f>'Final (ha)'!AA473*2.471044</f>
        <v>0</v>
      </c>
      <c r="AB473" s="6">
        <f>'Final (ha)'!AB473*2.471044</f>
        <v>0</v>
      </c>
      <c r="AC473" s="6">
        <f>'Final (ha)'!AC473*2.471044</f>
        <v>29.749392924799999</v>
      </c>
      <c r="AD473" s="6">
        <f>'Final (ha)'!AD473*2.471044</f>
        <v>0</v>
      </c>
      <c r="AE473" s="6">
        <f>'Final (ha)'!AE473*2.471044</f>
        <v>0</v>
      </c>
      <c r="AF473" s="6">
        <f>'Final (ha)'!AF473*2.471044</f>
        <v>3.9744271696000002</v>
      </c>
      <c r="AG473" s="6">
        <f>'Final (ha)'!AG473*2.471044</f>
        <v>0</v>
      </c>
      <c r="AH473" s="6">
        <f>'Final (ha)'!AH473*2.471044</f>
        <v>16.056102598799999</v>
      </c>
      <c r="AJ473" s="15">
        <f t="shared" si="21"/>
        <v>6101.9528103299999</v>
      </c>
      <c r="AK473" s="15">
        <f t="shared" si="22"/>
        <v>6101.9528103299999</v>
      </c>
      <c r="AL473" s="6" t="str">
        <f t="shared" si="23"/>
        <v>New Haven/MiddlesexOutputSite 4</v>
      </c>
    </row>
    <row r="474" spans="1:38" x14ac:dyDescent="0.25">
      <c r="A474" s="6">
        <f>'Final (ha)'!A474</f>
        <v>0</v>
      </c>
      <c r="B474" s="6" t="str">
        <f>'Final (ha)'!B474</f>
        <v>OutputSite 5</v>
      </c>
      <c r="C474" s="6" t="str">
        <f>'Final (ha)'!C474</f>
        <v>New Haven/Middlesex</v>
      </c>
      <c r="D474" s="6">
        <f>'Final (ha)'!D474</f>
        <v>0</v>
      </c>
      <c r="E474" s="6">
        <f>'Final (ha)'!E474</f>
        <v>0</v>
      </c>
      <c r="F474" s="6" t="str">
        <f>'Final (ha)'!F474</f>
        <v>Fixed</v>
      </c>
      <c r="G474" s="6" t="str">
        <f>'Final (ha)'!G474</f>
        <v>NYS 1M by 2100</v>
      </c>
      <c r="H474" s="6" t="str">
        <f>'Final (ha)'!H474</f>
        <v>Protect None</v>
      </c>
      <c r="I474" s="6">
        <f>'Final (ha)'!K474</f>
        <v>420.2</v>
      </c>
      <c r="J474" s="6">
        <f>'Final (ha)'!J474*2.471044</f>
        <v>1011.16973763</v>
      </c>
      <c r="K474" s="6">
        <f>'Final (ha)'!K474*2.471044</f>
        <v>1038.3326887999999</v>
      </c>
      <c r="L474" s="6">
        <f>'Final (ha)'!L474*2.471044</f>
        <v>26.650209540000002</v>
      </c>
      <c r="M474" s="6">
        <f>'Final (ha)'!M474*2.471044</f>
        <v>0</v>
      </c>
      <c r="N474" s="6">
        <f>'Final (ha)'!N474*2.471044</f>
        <v>10.73668618</v>
      </c>
      <c r="O474" s="6">
        <f>'Final (ha)'!O474*2.471044</f>
        <v>0</v>
      </c>
      <c r="P474" s="6">
        <f>'Final (ha)'!P474*2.471044</f>
        <v>0</v>
      </c>
      <c r="Q474" s="6">
        <f>'Final (ha)'!Q474*2.471044</f>
        <v>77.281901099999999</v>
      </c>
      <c r="R474" s="6">
        <f>'Final (ha)'!R474*2.471044</f>
        <v>0</v>
      </c>
      <c r="S474" s="6">
        <f>'Final (ha)'!S474*2.471044</f>
        <v>40.092688900000006</v>
      </c>
      <c r="T474" s="6">
        <f>'Final (ha)'!T474*2.471044</f>
        <v>20.515842810000002</v>
      </c>
      <c r="U474" s="6">
        <f>'Final (ha)'!U474*2.471044</f>
        <v>0</v>
      </c>
      <c r="V474" s="6">
        <f>'Final (ha)'!V474*2.471044</f>
        <v>0</v>
      </c>
      <c r="W474" s="6">
        <f>'Final (ha)'!W474*2.471044</f>
        <v>3.7868749299999998</v>
      </c>
      <c r="X474" s="6">
        <f>'Final (ha)'!X474*2.471044</f>
        <v>3.65714512</v>
      </c>
      <c r="Y474" s="6">
        <f>'Final (ha)'!Y474*2.471044</f>
        <v>0</v>
      </c>
      <c r="Z474" s="6">
        <f>'Final (ha)'!Z474*2.471044</f>
        <v>2006.3085773100001</v>
      </c>
      <c r="AA474" s="6">
        <f>'Final (ha)'!AA474*2.471044</f>
        <v>0</v>
      </c>
      <c r="AB474" s="6">
        <f>'Final (ha)'!AB474*2.471044</f>
        <v>0</v>
      </c>
      <c r="AC474" s="6">
        <f>'Final (ha)'!AC474*2.471044</f>
        <v>296.08666969000001</v>
      </c>
      <c r="AD474" s="6">
        <f>'Final (ha)'!AD474*2.471044</f>
        <v>0</v>
      </c>
      <c r="AE474" s="6">
        <f>'Final (ha)'!AE474*2.471044</f>
        <v>0</v>
      </c>
      <c r="AF474" s="6">
        <f>'Final (ha)'!AF474*2.471044</f>
        <v>19.595378919999998</v>
      </c>
      <c r="AG474" s="6">
        <f>'Final (ha)'!AG474*2.471044</f>
        <v>416.44504532000002</v>
      </c>
      <c r="AH474" s="6">
        <f>'Final (ha)'!AH474*2.471044</f>
        <v>0</v>
      </c>
      <c r="AJ474" s="15">
        <f t="shared" si="21"/>
        <v>4970.6594462500007</v>
      </c>
      <c r="AK474" s="15">
        <f t="shared" si="22"/>
        <v>4554.2144009300009</v>
      </c>
      <c r="AL474" s="6" t="str">
        <f t="shared" si="23"/>
        <v>New Haven/MiddlesexOutputSite 5</v>
      </c>
    </row>
    <row r="475" spans="1:38" x14ac:dyDescent="0.25">
      <c r="A475" s="6">
        <f>'Final (ha)'!A475</f>
        <v>2010</v>
      </c>
      <c r="B475" s="6" t="str">
        <f>'Final (ha)'!B475</f>
        <v>OutputSite 5</v>
      </c>
      <c r="C475" s="6" t="str">
        <f>'Final (ha)'!C475</f>
        <v>New Haven/Middlesex</v>
      </c>
      <c r="D475" s="6">
        <f>'Final (ha)'!D475</f>
        <v>0</v>
      </c>
      <c r="E475" s="6">
        <f>'Final (ha)'!E475</f>
        <v>0</v>
      </c>
      <c r="F475" s="6" t="str">
        <f>'Final (ha)'!F475</f>
        <v>Fixed</v>
      </c>
      <c r="G475" s="6" t="str">
        <f>'Final (ha)'!G475</f>
        <v>NYS 1M by 2100</v>
      </c>
      <c r="H475" s="6" t="str">
        <f>'Final (ha)'!H475</f>
        <v>Protect None</v>
      </c>
      <c r="I475" s="6">
        <f>'Final (ha)'!K475</f>
        <v>412.82560000000001</v>
      </c>
      <c r="J475" s="6">
        <f>'Final (ha)'!J475*2.471044</f>
        <v>1000.1894065115999</v>
      </c>
      <c r="K475" s="6">
        <f>'Final (ha)'!K475*2.471044</f>
        <v>1020.1102219264001</v>
      </c>
      <c r="L475" s="6">
        <f>'Final (ha)'!L475*2.471044</f>
        <v>26.6346419628</v>
      </c>
      <c r="M475" s="6">
        <f>'Final (ha)'!M475*2.471044</f>
        <v>0</v>
      </c>
      <c r="N475" s="6">
        <f>'Final (ha)'!N475*2.471044</f>
        <v>10.73668618</v>
      </c>
      <c r="O475" s="6">
        <f>'Final (ha)'!O475*2.471044</f>
        <v>0</v>
      </c>
      <c r="P475" s="6">
        <f>'Final (ha)'!P475*2.471044</f>
        <v>18.237787346400001</v>
      </c>
      <c r="Q475" s="6">
        <f>'Final (ha)'!Q475*2.471044</f>
        <v>103.0084343928</v>
      </c>
      <c r="R475" s="6">
        <f>'Final (ha)'!R475*2.471044</f>
        <v>0</v>
      </c>
      <c r="S475" s="6">
        <f>'Final (ha)'!S475*2.471044</f>
        <v>39.812472510399999</v>
      </c>
      <c r="T475" s="6">
        <f>'Final (ha)'!T475*2.471044</f>
        <v>22.998253612399999</v>
      </c>
      <c r="U475" s="6">
        <f>'Final (ha)'!U475*2.471044</f>
        <v>0</v>
      </c>
      <c r="V475" s="6">
        <f>'Final (ha)'!V475*2.471044</f>
        <v>0</v>
      </c>
      <c r="W475" s="6">
        <f>'Final (ha)'!W475*2.471044</f>
        <v>3.7868749299999998</v>
      </c>
      <c r="X475" s="6">
        <f>'Final (ha)'!X475*2.471044</f>
        <v>3.65714512</v>
      </c>
      <c r="Y475" s="6">
        <f>'Final (ha)'!Y475*2.471044</f>
        <v>0</v>
      </c>
      <c r="Z475" s="6">
        <f>'Final (ha)'!Z475*2.471044</f>
        <v>2007.6481302623999</v>
      </c>
      <c r="AA475" s="6">
        <f>'Final (ha)'!AA475*2.471044</f>
        <v>0</v>
      </c>
      <c r="AB475" s="6">
        <f>'Final (ha)'!AB475*2.471044</f>
        <v>0</v>
      </c>
      <c r="AC475" s="6">
        <f>'Final (ha)'!AC475*2.471044</f>
        <v>266.81863613640002</v>
      </c>
      <c r="AD475" s="6">
        <f>'Final (ha)'!AD475*2.471044</f>
        <v>0</v>
      </c>
      <c r="AE475" s="6">
        <f>'Final (ha)'!AE475*2.471044</f>
        <v>0</v>
      </c>
      <c r="AF475" s="6">
        <f>'Final (ha)'!AF475*2.471044</f>
        <v>19.595378919999998</v>
      </c>
      <c r="AG475" s="6">
        <f>'Final (ha)'!AG475*2.471044</f>
        <v>416.44504532000002</v>
      </c>
      <c r="AH475" s="6">
        <f>'Final (ha)'!AH475*2.471044</f>
        <v>10.980331118400001</v>
      </c>
      <c r="AJ475" s="15">
        <f t="shared" si="21"/>
        <v>4970.6594462499997</v>
      </c>
      <c r="AK475" s="15">
        <f t="shared" si="22"/>
        <v>4554.21440093</v>
      </c>
      <c r="AL475" s="6" t="str">
        <f t="shared" si="23"/>
        <v>New Haven/MiddlesexOutputSite 5</v>
      </c>
    </row>
    <row r="476" spans="1:38" x14ac:dyDescent="0.25">
      <c r="A476" s="6">
        <f>'Final (ha)'!A476</f>
        <v>2025</v>
      </c>
      <c r="B476" s="6" t="str">
        <f>'Final (ha)'!B476</f>
        <v>OutputSite 5</v>
      </c>
      <c r="C476" s="6" t="str">
        <f>'Final (ha)'!C476</f>
        <v>New Haven/Middlesex</v>
      </c>
      <c r="D476" s="6">
        <f>'Final (ha)'!D476</f>
        <v>0</v>
      </c>
      <c r="E476" s="6">
        <f>'Final (ha)'!E476</f>
        <v>0</v>
      </c>
      <c r="F476" s="6" t="str">
        <f>'Final (ha)'!F476</f>
        <v>Fixed</v>
      </c>
      <c r="G476" s="6" t="str">
        <f>'Final (ha)'!G476</f>
        <v>NYS 1M by 2100</v>
      </c>
      <c r="H476" s="6" t="str">
        <f>'Final (ha)'!H476</f>
        <v>Protect None</v>
      </c>
      <c r="I476" s="6">
        <f>'Final (ha)'!K476</f>
        <v>411.10700000000003</v>
      </c>
      <c r="J476" s="6">
        <f>'Final (ha)'!J476*2.471044</f>
        <v>997.39144339040001</v>
      </c>
      <c r="K476" s="6">
        <f>'Final (ha)'!K476*2.471044</f>
        <v>1015.8634857080001</v>
      </c>
      <c r="L476" s="6">
        <f>'Final (ha)'!L476*2.471044</f>
        <v>24.954332042799997</v>
      </c>
      <c r="M476" s="6">
        <f>'Final (ha)'!M476*2.471044</f>
        <v>0</v>
      </c>
      <c r="N476" s="6">
        <f>'Final (ha)'!N476*2.471044</f>
        <v>10.73668618</v>
      </c>
      <c r="O476" s="6">
        <f>'Final (ha)'!O476*2.471044</f>
        <v>0</v>
      </c>
      <c r="P476" s="6">
        <f>'Final (ha)'!P476*2.471044</f>
        <v>6.1440038016000003</v>
      </c>
      <c r="Q476" s="6">
        <f>'Final (ha)'!Q476*2.471044</f>
        <v>126.59306674640001</v>
      </c>
      <c r="R476" s="6">
        <f>'Final (ha)'!R476*2.471044</f>
        <v>0</v>
      </c>
      <c r="S476" s="6">
        <f>'Final (ha)'!S476*2.471044</f>
        <v>39.576240703999993</v>
      </c>
      <c r="T476" s="6">
        <f>'Final (ha)'!T476*2.471044</f>
        <v>23.899690463600002</v>
      </c>
      <c r="U476" s="6">
        <f>'Final (ha)'!U476*2.471044</f>
        <v>0</v>
      </c>
      <c r="V476" s="6">
        <f>'Final (ha)'!V476*2.471044</f>
        <v>0</v>
      </c>
      <c r="W476" s="6">
        <f>'Final (ha)'!W476*2.471044</f>
        <v>3.7868749299999998</v>
      </c>
      <c r="X476" s="6">
        <f>'Final (ha)'!X476*2.471044</f>
        <v>3.65714512</v>
      </c>
      <c r="Y476" s="6">
        <f>'Final (ha)'!Y476*2.471044</f>
        <v>0</v>
      </c>
      <c r="Z476" s="6">
        <f>'Final (ha)'!Z476*2.471044</f>
        <v>2009.6385562043999</v>
      </c>
      <c r="AA476" s="6">
        <f>'Final (ha)'!AA476*2.471044</f>
        <v>0</v>
      </c>
      <c r="AB476" s="6">
        <f>'Final (ha)'!AB476*2.471044</f>
        <v>0</v>
      </c>
      <c r="AC476" s="6">
        <f>'Final (ha)'!AC476*2.471044</f>
        <v>258.59920247919996</v>
      </c>
      <c r="AD476" s="6">
        <f>'Final (ha)'!AD476*2.471044</f>
        <v>0</v>
      </c>
      <c r="AE476" s="6">
        <f>'Final (ha)'!AE476*2.471044</f>
        <v>0</v>
      </c>
      <c r="AF476" s="6">
        <f>'Final (ha)'!AF476*2.471044</f>
        <v>19.595378919999998</v>
      </c>
      <c r="AG476" s="6">
        <f>'Final (ha)'!AG476*2.471044</f>
        <v>416.44504532000002</v>
      </c>
      <c r="AH476" s="6">
        <f>'Final (ha)'!AH476*2.471044</f>
        <v>13.778294239599999</v>
      </c>
      <c r="AJ476" s="15">
        <f t="shared" si="21"/>
        <v>4970.6594462500007</v>
      </c>
      <c r="AK476" s="15">
        <f t="shared" si="22"/>
        <v>4554.2144009300009</v>
      </c>
      <c r="AL476" s="6" t="str">
        <f t="shared" si="23"/>
        <v>New Haven/MiddlesexOutputSite 5</v>
      </c>
    </row>
    <row r="477" spans="1:38" x14ac:dyDescent="0.25">
      <c r="A477" s="6">
        <f>'Final (ha)'!A477</f>
        <v>2040</v>
      </c>
      <c r="B477" s="6" t="str">
        <f>'Final (ha)'!B477</f>
        <v>OutputSite 5</v>
      </c>
      <c r="C477" s="6" t="str">
        <f>'Final (ha)'!C477</f>
        <v>New Haven/Middlesex</v>
      </c>
      <c r="D477" s="6">
        <f>'Final (ha)'!D477</f>
        <v>0</v>
      </c>
      <c r="E477" s="6">
        <f>'Final (ha)'!E477</f>
        <v>0</v>
      </c>
      <c r="F477" s="6" t="str">
        <f>'Final (ha)'!F477</f>
        <v>Fixed</v>
      </c>
      <c r="G477" s="6" t="str">
        <f>'Final (ha)'!G477</f>
        <v>NYS 1M by 2100</v>
      </c>
      <c r="H477" s="6" t="str">
        <f>'Final (ha)'!H477</f>
        <v>Protect None</v>
      </c>
      <c r="I477" s="6">
        <f>'Final (ha)'!K477</f>
        <v>406.96179999999998</v>
      </c>
      <c r="J477" s="6">
        <f>'Final (ha)'!J477*2.471044</f>
        <v>991.85259826440006</v>
      </c>
      <c r="K477" s="6">
        <f>'Final (ha)'!K477*2.471044</f>
        <v>1005.6205141191999</v>
      </c>
      <c r="L477" s="6">
        <f>'Final (ha)'!L477*2.471044</f>
        <v>24.145559341599999</v>
      </c>
      <c r="M477" s="6">
        <f>'Final (ha)'!M477*2.471044</f>
        <v>0</v>
      </c>
      <c r="N477" s="6">
        <f>'Final (ha)'!N477*2.471044</f>
        <v>10.73668618</v>
      </c>
      <c r="O477" s="6">
        <f>'Final (ha)'!O477*2.471044</f>
        <v>0</v>
      </c>
      <c r="P477" s="6">
        <f>'Final (ha)'!P477*2.471044</f>
        <v>11.0631110924</v>
      </c>
      <c r="Q477" s="6">
        <f>'Final (ha)'!Q477*2.471044</f>
        <v>165.94123008920002</v>
      </c>
      <c r="R477" s="6">
        <f>'Final (ha)'!R477*2.471044</f>
        <v>0</v>
      </c>
      <c r="S477" s="6">
        <f>'Final (ha)'!S477*2.471044</f>
        <v>38.926603236399998</v>
      </c>
      <c r="T477" s="6">
        <f>'Final (ha)'!T477*2.471044</f>
        <v>25.474486804800001</v>
      </c>
      <c r="U477" s="6">
        <f>'Final (ha)'!U477*2.471044</f>
        <v>0</v>
      </c>
      <c r="V477" s="6">
        <f>'Final (ha)'!V477*2.471044</f>
        <v>0</v>
      </c>
      <c r="W477" s="6">
        <f>'Final (ha)'!W477*2.471044</f>
        <v>3.7868749299999998</v>
      </c>
      <c r="X477" s="6">
        <f>'Final (ha)'!X477*2.471044</f>
        <v>3.65714512</v>
      </c>
      <c r="Y477" s="6">
        <f>'Final (ha)'!Y477*2.471044</f>
        <v>0</v>
      </c>
      <c r="Z477" s="6">
        <f>'Final (ha)'!Z477*2.471044</f>
        <v>2012.0144650103998</v>
      </c>
      <c r="AA477" s="6">
        <f>'Final (ha)'!AA477*2.471044</f>
        <v>0</v>
      </c>
      <c r="AB477" s="6">
        <f>'Final (ha)'!AB477*2.471044</f>
        <v>0</v>
      </c>
      <c r="AC477" s="6">
        <f>'Final (ha)'!AC477*2.471044</f>
        <v>222.082608456</v>
      </c>
      <c r="AD477" s="6">
        <f>'Final (ha)'!AD477*2.471044</f>
        <v>0</v>
      </c>
      <c r="AE477" s="6">
        <f>'Final (ha)'!AE477*2.471044</f>
        <v>0</v>
      </c>
      <c r="AF477" s="6">
        <f>'Final (ha)'!AF477*2.471044</f>
        <v>19.595378919999998</v>
      </c>
      <c r="AG477" s="6">
        <f>'Final (ha)'!AG477*2.471044</f>
        <v>416.44504532000002</v>
      </c>
      <c r="AH477" s="6">
        <f>'Final (ha)'!AH477*2.471044</f>
        <v>19.317139365599999</v>
      </c>
      <c r="AJ477" s="15">
        <f t="shared" si="21"/>
        <v>4970.6594462500007</v>
      </c>
      <c r="AK477" s="15">
        <f t="shared" si="22"/>
        <v>4554.2144009300009</v>
      </c>
      <c r="AL477" s="6" t="str">
        <f t="shared" si="23"/>
        <v>New Haven/MiddlesexOutputSite 5</v>
      </c>
    </row>
    <row r="478" spans="1:38" x14ac:dyDescent="0.25">
      <c r="A478" s="6">
        <f>'Final (ha)'!A478</f>
        <v>2055</v>
      </c>
      <c r="B478" s="6" t="str">
        <f>'Final (ha)'!B478</f>
        <v>OutputSite 5</v>
      </c>
      <c r="C478" s="6" t="str">
        <f>'Final (ha)'!C478</f>
        <v>New Haven/Middlesex</v>
      </c>
      <c r="D478" s="6">
        <f>'Final (ha)'!D478</f>
        <v>0</v>
      </c>
      <c r="E478" s="6">
        <f>'Final (ha)'!E478</f>
        <v>0</v>
      </c>
      <c r="F478" s="6" t="str">
        <f>'Final (ha)'!F478</f>
        <v>Fixed</v>
      </c>
      <c r="G478" s="6" t="str">
        <f>'Final (ha)'!G478</f>
        <v>NYS 1M by 2100</v>
      </c>
      <c r="H478" s="6" t="str">
        <f>'Final (ha)'!H478</f>
        <v>Protect None</v>
      </c>
      <c r="I478" s="6">
        <f>'Final (ha)'!K478</f>
        <v>402.0222</v>
      </c>
      <c r="J478" s="6">
        <f>'Final (ha)'!J478*2.471044</f>
        <v>982.94374333120004</v>
      </c>
      <c r="K478" s="6">
        <f>'Final (ha)'!K478*2.471044</f>
        <v>993.41454517679995</v>
      </c>
      <c r="L478" s="6">
        <f>'Final (ha)'!L478*2.471044</f>
        <v>22.625620177199998</v>
      </c>
      <c r="M478" s="6">
        <f>'Final (ha)'!M478*2.471044</f>
        <v>0</v>
      </c>
      <c r="N478" s="6">
        <f>'Final (ha)'!N478*2.471044</f>
        <v>10.231357682000001</v>
      </c>
      <c r="O478" s="6">
        <f>'Final (ha)'!O478*2.471044</f>
        <v>0</v>
      </c>
      <c r="P478" s="6">
        <f>'Final (ha)'!P478*2.471044</f>
        <v>14.237414214800001</v>
      </c>
      <c r="Q478" s="6">
        <f>'Final (ha)'!Q478*2.471044</f>
        <v>224.37746701880002</v>
      </c>
      <c r="R478" s="6">
        <f>'Final (ha)'!R478*2.471044</f>
        <v>0</v>
      </c>
      <c r="S478" s="6">
        <f>'Final (ha)'!S478*2.471044</f>
        <v>34.185905322400004</v>
      </c>
      <c r="T478" s="6">
        <f>'Final (ha)'!T478*2.471044</f>
        <v>23.5282925504</v>
      </c>
      <c r="U478" s="6">
        <f>'Final (ha)'!U478*2.471044</f>
        <v>0</v>
      </c>
      <c r="V478" s="6">
        <f>'Final (ha)'!V478*2.471044</f>
        <v>0</v>
      </c>
      <c r="W478" s="6">
        <f>'Final (ha)'!W478*2.471044</f>
        <v>3.7868749299999998</v>
      </c>
      <c r="X478" s="6">
        <f>'Final (ha)'!X478*2.471044</f>
        <v>3.65714512</v>
      </c>
      <c r="Y478" s="6">
        <f>'Final (ha)'!Y478*2.471044</f>
        <v>0</v>
      </c>
      <c r="Z478" s="6">
        <f>'Final (ha)'!Z478*2.471044</f>
        <v>2019.2128632868003</v>
      </c>
      <c r="AA478" s="6">
        <f>'Final (ha)'!AA478*2.471044</f>
        <v>0</v>
      </c>
      <c r="AB478" s="6">
        <f>'Final (ha)'!AB478*2.471044</f>
        <v>0</v>
      </c>
      <c r="AC478" s="6">
        <f>'Final (ha)'!AC478*2.471044</f>
        <v>174.19179890079999</v>
      </c>
      <c r="AD478" s="6">
        <f>'Final (ha)'!AD478*2.471044</f>
        <v>0</v>
      </c>
      <c r="AE478" s="6">
        <f>'Final (ha)'!AE478*2.471044</f>
        <v>0</v>
      </c>
      <c r="AF478" s="6">
        <f>'Final (ha)'!AF478*2.471044</f>
        <v>19.595378919999998</v>
      </c>
      <c r="AG478" s="6">
        <f>'Final (ha)'!AG478*2.471044</f>
        <v>416.44504532000002</v>
      </c>
      <c r="AH478" s="6">
        <f>'Final (ha)'!AH478*2.471044</f>
        <v>28.225994298800003</v>
      </c>
      <c r="AJ478" s="15">
        <f t="shared" si="21"/>
        <v>4970.6594462499997</v>
      </c>
      <c r="AK478" s="15">
        <f t="shared" si="22"/>
        <v>4554.21440093</v>
      </c>
      <c r="AL478" s="6" t="str">
        <f t="shared" si="23"/>
        <v>New Haven/MiddlesexOutputSite 5</v>
      </c>
    </row>
    <row r="479" spans="1:38" x14ac:dyDescent="0.25">
      <c r="A479" s="6">
        <f>'Final (ha)'!A479</f>
        <v>2070</v>
      </c>
      <c r="B479" s="6" t="str">
        <f>'Final (ha)'!B479</f>
        <v>OutputSite 5</v>
      </c>
      <c r="C479" s="6" t="str">
        <f>'Final (ha)'!C479</f>
        <v>New Haven/Middlesex</v>
      </c>
      <c r="D479" s="6">
        <f>'Final (ha)'!D479</f>
        <v>0</v>
      </c>
      <c r="E479" s="6">
        <f>'Final (ha)'!E479</f>
        <v>0</v>
      </c>
      <c r="F479" s="6" t="str">
        <f>'Final (ha)'!F479</f>
        <v>Fixed</v>
      </c>
      <c r="G479" s="6" t="str">
        <f>'Final (ha)'!G479</f>
        <v>NYS 1M by 2100</v>
      </c>
      <c r="H479" s="6" t="str">
        <f>'Final (ha)'!H479</f>
        <v>Protect None</v>
      </c>
      <c r="I479" s="6">
        <f>'Final (ha)'!K479</f>
        <v>395.43040000000002</v>
      </c>
      <c r="J479" s="6">
        <f>'Final (ha)'!J479*2.471044</f>
        <v>971.42027674159999</v>
      </c>
      <c r="K479" s="6">
        <f>'Final (ha)'!K479*2.471044</f>
        <v>977.12591733760007</v>
      </c>
      <c r="L479" s="6">
        <f>'Final (ha)'!L479*2.471044</f>
        <v>22.009836012400001</v>
      </c>
      <c r="M479" s="6">
        <f>'Final (ha)'!M479*2.471044</f>
        <v>0</v>
      </c>
      <c r="N479" s="6">
        <f>'Final (ha)'!N479*2.471044</f>
        <v>9.9993266503999987</v>
      </c>
      <c r="O479" s="6">
        <f>'Final (ha)'!O479*2.471044</f>
        <v>0</v>
      </c>
      <c r="P479" s="6">
        <f>'Final (ha)'!P479*2.471044</f>
        <v>17.140149601600001</v>
      </c>
      <c r="Q479" s="6">
        <f>'Final (ha)'!Q479*2.471044</f>
        <v>308.33884715520003</v>
      </c>
      <c r="R479" s="6">
        <f>'Final (ha)'!R479*2.471044</f>
        <v>0</v>
      </c>
      <c r="S479" s="6">
        <f>'Final (ha)'!S479*2.471044</f>
        <v>25.131258793199997</v>
      </c>
      <c r="T479" s="6">
        <f>'Final (ha)'!T479*2.471044</f>
        <v>21.7918899316</v>
      </c>
      <c r="U479" s="6">
        <f>'Final (ha)'!U479*2.471044</f>
        <v>0</v>
      </c>
      <c r="V479" s="6">
        <f>'Final (ha)'!V479*2.471044</f>
        <v>0</v>
      </c>
      <c r="W479" s="6">
        <f>'Final (ha)'!W479*2.471044</f>
        <v>3.7866278256000001</v>
      </c>
      <c r="X479" s="6">
        <f>'Final (ha)'!X479*2.471044</f>
        <v>3.65714512</v>
      </c>
      <c r="Y479" s="6">
        <f>'Final (ha)'!Y479*2.471044</f>
        <v>0</v>
      </c>
      <c r="Z479" s="6">
        <f>'Final (ha)'!Z479*2.471044</f>
        <v>2031.8332263079999</v>
      </c>
      <c r="AA479" s="6">
        <f>'Final (ha)'!AA479*2.471044</f>
        <v>0</v>
      </c>
      <c r="AB479" s="6">
        <f>'Final (ha)'!AB479*2.471044</f>
        <v>0</v>
      </c>
      <c r="AC479" s="6">
        <f>'Final (ha)'!AC479*2.471044</f>
        <v>102.644696716</v>
      </c>
      <c r="AD479" s="6">
        <f>'Final (ha)'!AD479*2.471044</f>
        <v>0</v>
      </c>
      <c r="AE479" s="6">
        <f>'Final (ha)'!AE479*2.471044</f>
        <v>0</v>
      </c>
      <c r="AF479" s="6">
        <f>'Final (ha)'!AF479*2.471044</f>
        <v>19.585494744000002</v>
      </c>
      <c r="AG479" s="6">
        <f>'Final (ha)'!AG479*2.471044</f>
        <v>416.44504532000002</v>
      </c>
      <c r="AH479" s="6">
        <f>'Final (ha)'!AH479*2.471044</f>
        <v>39.749460888399994</v>
      </c>
      <c r="AJ479" s="15">
        <f t="shared" si="21"/>
        <v>4970.6591991456007</v>
      </c>
      <c r="AK479" s="15">
        <f t="shared" si="22"/>
        <v>4554.214153825601</v>
      </c>
      <c r="AL479" s="6" t="str">
        <f t="shared" si="23"/>
        <v>New Haven/MiddlesexOutputSite 5</v>
      </c>
    </row>
    <row r="480" spans="1:38" x14ac:dyDescent="0.25">
      <c r="A480" s="6">
        <f>'Final (ha)'!A480</f>
        <v>2085</v>
      </c>
      <c r="B480" s="6" t="str">
        <f>'Final (ha)'!B480</f>
        <v>OutputSite 5</v>
      </c>
      <c r="C480" s="6" t="str">
        <f>'Final (ha)'!C480</f>
        <v>New Haven/Middlesex</v>
      </c>
      <c r="D480" s="6">
        <f>'Final (ha)'!D480</f>
        <v>0</v>
      </c>
      <c r="E480" s="6">
        <f>'Final (ha)'!E480</f>
        <v>0</v>
      </c>
      <c r="F480" s="6" t="str">
        <f>'Final (ha)'!F480</f>
        <v>Fixed</v>
      </c>
      <c r="G480" s="6" t="str">
        <f>'Final (ha)'!G480</f>
        <v>NYS 1M by 2100</v>
      </c>
      <c r="H480" s="6" t="str">
        <f>'Final (ha)'!H480</f>
        <v>Protect None</v>
      </c>
      <c r="I480" s="6">
        <f>'Final (ha)'!K480</f>
        <v>387.20280000000002</v>
      </c>
      <c r="J480" s="6">
        <f>'Final (ha)'!J480*2.471044</f>
        <v>946.03746566920006</v>
      </c>
      <c r="K480" s="6">
        <f>'Final (ha)'!K480*2.471044</f>
        <v>956.79515572320008</v>
      </c>
      <c r="L480" s="6">
        <f>'Final (ha)'!L480*2.471044</f>
        <v>21.7110867928</v>
      </c>
      <c r="M480" s="6">
        <f>'Final (ha)'!M480*2.471044</f>
        <v>0</v>
      </c>
      <c r="N480" s="6">
        <f>'Final (ha)'!N480*2.471044</f>
        <v>9.8332724936000009</v>
      </c>
      <c r="O480" s="6">
        <f>'Final (ha)'!O480*2.471044</f>
        <v>0</v>
      </c>
      <c r="P480" s="6">
        <f>'Final (ha)'!P480*2.471044</f>
        <v>20.780738726800003</v>
      </c>
      <c r="Q480" s="6">
        <f>'Final (ha)'!Q480*2.471044</f>
        <v>364.40436447119998</v>
      </c>
      <c r="R480" s="6">
        <f>'Final (ha)'!R480*2.471044</f>
        <v>0</v>
      </c>
      <c r="S480" s="6">
        <f>'Final (ha)'!S480*2.471044</f>
        <v>21.254684965999999</v>
      </c>
      <c r="T480" s="6">
        <f>'Final (ha)'!T480*2.471044</f>
        <v>28.227229820799998</v>
      </c>
      <c r="U480" s="6">
        <f>'Final (ha)'!U480*2.471044</f>
        <v>0</v>
      </c>
      <c r="V480" s="6">
        <f>'Final (ha)'!V480*2.471044</f>
        <v>0</v>
      </c>
      <c r="W480" s="6">
        <f>'Final (ha)'!W480*2.471044</f>
        <v>3.7839096772000005</v>
      </c>
      <c r="X480" s="6">
        <f>'Final (ha)'!X480*2.471044</f>
        <v>3.65714512</v>
      </c>
      <c r="Y480" s="6">
        <f>'Final (ha)'!Y480*2.471044</f>
        <v>0</v>
      </c>
      <c r="Z480" s="6">
        <f>'Final (ha)'!Z480*2.471044</f>
        <v>2040.4336949499998</v>
      </c>
      <c r="AA480" s="6">
        <f>'Final (ha)'!AA480*2.471044</f>
        <v>0</v>
      </c>
      <c r="AB480" s="6">
        <f>'Final (ha)'!AB480*2.471044</f>
        <v>0</v>
      </c>
      <c r="AC480" s="6">
        <f>'Final (ha)'!AC480*2.471044</f>
        <v>56.579000259200001</v>
      </c>
      <c r="AD480" s="6">
        <f>'Final (ha)'!AD480*2.471044</f>
        <v>0</v>
      </c>
      <c r="AE480" s="6">
        <f>'Final (ha)'!AE480*2.471044</f>
        <v>0</v>
      </c>
      <c r="AF480" s="6">
        <f>'Final (ha)'!AF480*2.471044</f>
        <v>15.584380299199999</v>
      </c>
      <c r="AG480" s="6">
        <f>'Final (ha)'!AG480*2.471044</f>
        <v>416.44504532000002</v>
      </c>
      <c r="AH480" s="6">
        <f>'Final (ha)'!AH480*2.471044</f>
        <v>65.132271960799997</v>
      </c>
      <c r="AJ480" s="15">
        <f t="shared" si="21"/>
        <v>4970.6594462499997</v>
      </c>
      <c r="AK480" s="15">
        <f t="shared" si="22"/>
        <v>4554.21440093</v>
      </c>
      <c r="AL480" s="6" t="str">
        <f t="shared" si="23"/>
        <v>New Haven/MiddlesexOutputSite 5</v>
      </c>
    </row>
    <row r="481" spans="1:38" x14ac:dyDescent="0.25">
      <c r="A481" s="6">
        <f>'Final (ha)'!A481</f>
        <v>2100</v>
      </c>
      <c r="B481" s="6" t="str">
        <f>'Final (ha)'!B481</f>
        <v>OutputSite 5</v>
      </c>
      <c r="C481" s="6" t="str">
        <f>'Final (ha)'!C481</f>
        <v>New Haven/Middlesex</v>
      </c>
      <c r="D481" s="6">
        <f>'Final (ha)'!D481</f>
        <v>0</v>
      </c>
      <c r="E481" s="6">
        <f>'Final (ha)'!E481</f>
        <v>0</v>
      </c>
      <c r="F481" s="6" t="str">
        <f>'Final (ha)'!F481</f>
        <v>Fixed</v>
      </c>
      <c r="G481" s="6" t="str">
        <f>'Final (ha)'!G481</f>
        <v>NYS 1M by 2100</v>
      </c>
      <c r="H481" s="6" t="str">
        <f>'Final (ha)'!H481</f>
        <v>Protect None</v>
      </c>
      <c r="I481" s="6">
        <f>'Final (ha)'!K481</f>
        <v>378.5951</v>
      </c>
      <c r="J481" s="6">
        <f>'Final (ha)'!J481*2.471044</f>
        <v>924.89298926560002</v>
      </c>
      <c r="K481" s="6">
        <f>'Final (ha)'!K481*2.471044</f>
        <v>935.52515028439996</v>
      </c>
      <c r="L481" s="6">
        <f>'Final (ha)'!L481*2.471044</f>
        <v>19.3534637124</v>
      </c>
      <c r="M481" s="6">
        <f>'Final (ha)'!M481*2.471044</f>
        <v>0</v>
      </c>
      <c r="N481" s="6">
        <f>'Final (ha)'!N481*2.471044</f>
        <v>4.6786747096000001</v>
      </c>
      <c r="O481" s="6">
        <f>'Final (ha)'!O481*2.471044</f>
        <v>0</v>
      </c>
      <c r="P481" s="6">
        <f>'Final (ha)'!P481*2.471044</f>
        <v>28.767894247999998</v>
      </c>
      <c r="Q481" s="6">
        <f>'Final (ha)'!Q481*2.471044</f>
        <v>373.99003835599996</v>
      </c>
      <c r="R481" s="6">
        <f>'Final (ha)'!R481*2.471044</f>
        <v>0</v>
      </c>
      <c r="S481" s="6">
        <f>'Final (ha)'!S481*2.471044</f>
        <v>18.715440151599999</v>
      </c>
      <c r="T481" s="6">
        <f>'Final (ha)'!T481*2.471044</f>
        <v>61.139064856800005</v>
      </c>
      <c r="U481" s="6">
        <f>'Final (ha)'!U481*2.471044</f>
        <v>0</v>
      </c>
      <c r="V481" s="6">
        <f>'Final (ha)'!V481*2.471044</f>
        <v>0</v>
      </c>
      <c r="W481" s="6">
        <f>'Final (ha)'!W481*2.471044</f>
        <v>3.7683420999999999</v>
      </c>
      <c r="X481" s="6">
        <f>'Final (ha)'!X481*2.471044</f>
        <v>3.65714512</v>
      </c>
      <c r="Y481" s="6">
        <f>'Final (ha)'!Y481*2.471044</f>
        <v>0</v>
      </c>
      <c r="Z481" s="6">
        <f>'Final (ha)'!Z481*2.471044</f>
        <v>2055.3941366392</v>
      </c>
      <c r="AA481" s="6">
        <f>'Final (ha)'!AA481*2.471044</f>
        <v>0</v>
      </c>
      <c r="AB481" s="6">
        <f>'Final (ha)'!AB481*2.471044</f>
        <v>0</v>
      </c>
      <c r="AC481" s="6">
        <f>'Final (ha)'!AC481*2.471044</f>
        <v>31.391895871600003</v>
      </c>
      <c r="AD481" s="6">
        <f>'Final (ha)'!AD481*2.471044</f>
        <v>0</v>
      </c>
      <c r="AE481" s="6">
        <f>'Final (ha)'!AE481*2.471044</f>
        <v>0</v>
      </c>
      <c r="AF481" s="6">
        <f>'Final (ha)'!AF481*2.471044</f>
        <v>6.6634172504000002</v>
      </c>
      <c r="AG481" s="6">
        <f>'Final (ha)'!AG481*2.471044</f>
        <v>416.44504532000002</v>
      </c>
      <c r="AH481" s="6">
        <f>'Final (ha)'!AH481*2.471044</f>
        <v>86.276748364400007</v>
      </c>
      <c r="AJ481" s="15">
        <f t="shared" si="21"/>
        <v>4970.6594462500007</v>
      </c>
      <c r="AK481" s="15">
        <f t="shared" si="22"/>
        <v>4554.2144009300009</v>
      </c>
      <c r="AL481" s="6" t="str">
        <f t="shared" si="23"/>
        <v>New Haven/MiddlesexOutputSite 5</v>
      </c>
    </row>
    <row r="482" spans="1:38" x14ac:dyDescent="0.25">
      <c r="A482" s="6">
        <f>'Final (ha)'!A482</f>
        <v>0</v>
      </c>
      <c r="B482" s="6" t="str">
        <f>'Final (ha)'!B482</f>
        <v>Raster 1</v>
      </c>
      <c r="C482" s="6" t="str">
        <f>'Final (ha)'!C482</f>
        <v>New Haven/Middlesex</v>
      </c>
      <c r="D482" s="6">
        <f>'Final (ha)'!D482</f>
        <v>0</v>
      </c>
      <c r="E482" s="6" t="str">
        <f>'Final (ha)'!E482</f>
        <v>New Haven</v>
      </c>
      <c r="F482" s="6" t="str">
        <f>'Final (ha)'!F482</f>
        <v>Fixed</v>
      </c>
      <c r="G482" s="6" t="str">
        <f>'Final (ha)'!G482</f>
        <v>NYS 1M by 2100</v>
      </c>
      <c r="H482" s="6" t="str">
        <f>'Final (ha)'!H482</f>
        <v>Protect None</v>
      </c>
      <c r="I482" s="6">
        <f>'Final (ha)'!K482</f>
        <v>3740.0925000000002</v>
      </c>
      <c r="J482" s="6">
        <f>'Final (ha)'!J482*2.471044</f>
        <v>6413.5391035100001</v>
      </c>
      <c r="K482" s="6">
        <f>'Final (ha)'!K482*2.471044</f>
        <v>9241.9331315700001</v>
      </c>
      <c r="L482" s="6">
        <f>'Final (ha)'!L482*2.471044</f>
        <v>294.68435221999999</v>
      </c>
      <c r="M482" s="6">
        <f>'Final (ha)'!M482*2.471044</f>
        <v>0</v>
      </c>
      <c r="N482" s="6">
        <f>'Final (ha)'!N482*2.471044</f>
        <v>36.62704969</v>
      </c>
      <c r="O482" s="6">
        <f>'Final (ha)'!O482*2.471044</f>
        <v>21.79460808</v>
      </c>
      <c r="P482" s="6">
        <f>'Final (ha)'!P482*2.471044</f>
        <v>43.471841570000002</v>
      </c>
      <c r="Q482" s="6">
        <f>'Final (ha)'!Q482*2.471044</f>
        <v>208.51287033</v>
      </c>
      <c r="R482" s="6">
        <f>'Final (ha)'!R482*2.471044</f>
        <v>0</v>
      </c>
      <c r="S482" s="6">
        <f>'Final (ha)'!S482*2.471044</f>
        <v>180.33061351000001</v>
      </c>
      <c r="T482" s="6">
        <f>'Final (ha)'!T482*2.471044</f>
        <v>0</v>
      </c>
      <c r="U482" s="6">
        <f>'Final (ha)'!U482*2.471044</f>
        <v>0</v>
      </c>
      <c r="V482" s="6">
        <f>'Final (ha)'!V482*2.471044</f>
        <v>0</v>
      </c>
      <c r="W482" s="6">
        <f>'Final (ha)'!W482*2.471044</f>
        <v>0</v>
      </c>
      <c r="X482" s="6">
        <f>'Final (ha)'!X482*2.471044</f>
        <v>248.53760552</v>
      </c>
      <c r="Y482" s="6">
        <f>'Final (ha)'!Y482*2.471044</f>
        <v>169.8224989</v>
      </c>
      <c r="Z482" s="6">
        <f>'Final (ha)'!Z482*2.471044</f>
        <v>2238.9326594700001</v>
      </c>
      <c r="AA482" s="6">
        <f>'Final (ha)'!AA482*2.471044</f>
        <v>0</v>
      </c>
      <c r="AB482" s="6">
        <f>'Final (ha)'!AB482*2.471044</f>
        <v>0</v>
      </c>
      <c r="AC482" s="6">
        <f>'Final (ha)'!AC482*2.471044</f>
        <v>529.66210378999995</v>
      </c>
      <c r="AD482" s="6">
        <f>'Final (ha)'!AD482*2.471044</f>
        <v>0</v>
      </c>
      <c r="AE482" s="6">
        <f>'Final (ha)'!AE482*2.471044</f>
        <v>0</v>
      </c>
      <c r="AF482" s="6">
        <f>'Final (ha)'!AF482*2.471044</f>
        <v>5.33745504</v>
      </c>
      <c r="AG482" s="6">
        <f>'Final (ha)'!AG482*2.471044</f>
        <v>21137.341264050003</v>
      </c>
      <c r="AH482" s="6">
        <f>'Final (ha)'!AH482*2.471044</f>
        <v>0</v>
      </c>
      <c r="AJ482" s="15">
        <f t="shared" si="21"/>
        <v>40770.527157250006</v>
      </c>
      <c r="AK482" s="15">
        <f t="shared" si="22"/>
        <v>19633.185893200003</v>
      </c>
      <c r="AL482" s="6" t="str">
        <f t="shared" si="23"/>
        <v>New Haven/MiddlesexRaster 1</v>
      </c>
    </row>
    <row r="483" spans="1:38" x14ac:dyDescent="0.25">
      <c r="A483" s="6">
        <f>'Final (ha)'!A483</f>
        <v>2010</v>
      </c>
      <c r="B483" s="6" t="str">
        <f>'Final (ha)'!B483</f>
        <v>Raster 1</v>
      </c>
      <c r="C483" s="6" t="str">
        <f>'Final (ha)'!C483</f>
        <v>New Haven/Middlesex</v>
      </c>
      <c r="D483" s="6">
        <f>'Final (ha)'!D483</f>
        <v>0</v>
      </c>
      <c r="E483" s="6" t="str">
        <f>'Final (ha)'!E483</f>
        <v>New Haven</v>
      </c>
      <c r="F483" s="6" t="str">
        <f>'Final (ha)'!F483</f>
        <v>Fixed</v>
      </c>
      <c r="G483" s="6" t="str">
        <f>'Final (ha)'!G483</f>
        <v>NYS 1M by 2100</v>
      </c>
      <c r="H483" s="6" t="str">
        <f>'Final (ha)'!H483</f>
        <v>Protect None</v>
      </c>
      <c r="I483" s="6">
        <f>'Final (ha)'!K483</f>
        <v>3720.6588999999999</v>
      </c>
      <c r="J483" s="6">
        <f>'Final (ha)'!J483*2.471044</f>
        <v>6400.4413347879999</v>
      </c>
      <c r="K483" s="6">
        <f>'Final (ha)'!K483*2.471044</f>
        <v>9193.9118508915999</v>
      </c>
      <c r="L483" s="6">
        <f>'Final (ha)'!L483*2.471044</f>
        <v>294.68435221999999</v>
      </c>
      <c r="M483" s="6">
        <f>'Final (ha)'!M483*2.471044</f>
        <v>0</v>
      </c>
      <c r="N483" s="6">
        <f>'Final (ha)'!N483*2.471044</f>
        <v>34.675419138800002</v>
      </c>
      <c r="O483" s="6">
        <f>'Final (ha)'!O483*2.471044</f>
        <v>21.79460808</v>
      </c>
      <c r="P483" s="6">
        <f>'Final (ha)'!P483*2.471044</f>
        <v>71.217464915199997</v>
      </c>
      <c r="Q483" s="6">
        <f>'Final (ha)'!Q483*2.471044</f>
        <v>274.52088028439999</v>
      </c>
      <c r="R483" s="6">
        <f>'Final (ha)'!R483*2.471044</f>
        <v>0</v>
      </c>
      <c r="S483" s="6">
        <f>'Final (ha)'!S483*2.471044</f>
        <v>179.72174826840001</v>
      </c>
      <c r="T483" s="6">
        <f>'Final (ha)'!T483*2.471044</f>
        <v>11.260300403599999</v>
      </c>
      <c r="U483" s="6">
        <f>'Final (ha)'!U483*2.471044</f>
        <v>0</v>
      </c>
      <c r="V483" s="6">
        <f>'Final (ha)'!V483*2.471044</f>
        <v>0</v>
      </c>
      <c r="W483" s="6">
        <f>'Final (ha)'!W483*2.471044</f>
        <v>0</v>
      </c>
      <c r="X483" s="6">
        <f>'Final (ha)'!X483*2.471044</f>
        <v>248.39552049</v>
      </c>
      <c r="Y483" s="6">
        <f>'Final (ha)'!Y483*2.471044</f>
        <v>156.79391941</v>
      </c>
      <c r="Z483" s="6">
        <f>'Final (ha)'!Z483*2.471044</f>
        <v>2252.7121892316</v>
      </c>
      <c r="AA483" s="6">
        <f>'Final (ha)'!AA483*2.471044</f>
        <v>0</v>
      </c>
      <c r="AB483" s="6">
        <f>'Final (ha)'!AB483*2.471044</f>
        <v>0</v>
      </c>
      <c r="AC483" s="6">
        <f>'Final (ha)'!AC483*2.471044</f>
        <v>474.71399257080003</v>
      </c>
      <c r="AD483" s="6">
        <f>'Final (ha)'!AD483*2.471044</f>
        <v>0</v>
      </c>
      <c r="AE483" s="6">
        <f>'Final (ha)'!AE483*2.471044</f>
        <v>0</v>
      </c>
      <c r="AF483" s="6">
        <f>'Final (ha)'!AF483*2.471044</f>
        <v>5.24479089</v>
      </c>
      <c r="AG483" s="6">
        <f>'Final (ha)'!AG483*2.471044</f>
        <v>21137.341264050003</v>
      </c>
      <c r="AH483" s="6">
        <f>'Final (ha)'!AH483*2.471044</f>
        <v>13.097768722000001</v>
      </c>
      <c r="AJ483" s="15">
        <f t="shared" si="21"/>
        <v>40770.527404354405</v>
      </c>
      <c r="AK483" s="15">
        <f t="shared" si="22"/>
        <v>19633.186140304402</v>
      </c>
      <c r="AL483" s="6" t="str">
        <f t="shared" si="23"/>
        <v>New Haven/MiddlesexRaster 1</v>
      </c>
    </row>
    <row r="484" spans="1:38" x14ac:dyDescent="0.25">
      <c r="A484" s="6">
        <f>'Final (ha)'!A484</f>
        <v>2025</v>
      </c>
      <c r="B484" s="6" t="str">
        <f>'Final (ha)'!B484</f>
        <v>Raster 1</v>
      </c>
      <c r="C484" s="6" t="str">
        <f>'Final (ha)'!C484</f>
        <v>New Haven/Middlesex</v>
      </c>
      <c r="D484" s="6">
        <f>'Final (ha)'!D484</f>
        <v>0</v>
      </c>
      <c r="E484" s="6" t="str">
        <f>'Final (ha)'!E484</f>
        <v>New Haven</v>
      </c>
      <c r="F484" s="6" t="str">
        <f>'Final (ha)'!F484</f>
        <v>Fixed</v>
      </c>
      <c r="G484" s="6" t="str">
        <f>'Final (ha)'!G484</f>
        <v>NYS 1M by 2100</v>
      </c>
      <c r="H484" s="6" t="str">
        <f>'Final (ha)'!H484</f>
        <v>Protect None</v>
      </c>
      <c r="I484" s="6">
        <f>'Final (ha)'!K484</f>
        <v>3719.674</v>
      </c>
      <c r="J484" s="6">
        <f>'Final (ha)'!J484*2.471044</f>
        <v>6398.7980905280001</v>
      </c>
      <c r="K484" s="6">
        <f>'Final (ha)'!K484*2.471044</f>
        <v>9191.4781196559998</v>
      </c>
      <c r="L484" s="6">
        <f>'Final (ha)'!L484*2.471044</f>
        <v>294.68435221999999</v>
      </c>
      <c r="M484" s="6">
        <f>'Final (ha)'!M484*2.471044</f>
        <v>0</v>
      </c>
      <c r="N484" s="6">
        <f>'Final (ha)'!N484*2.471044</f>
        <v>34.619326440000002</v>
      </c>
      <c r="O484" s="6">
        <f>'Final (ha)'!O484*2.471044</f>
        <v>21.79460808</v>
      </c>
      <c r="P484" s="6">
        <f>'Final (ha)'!P484*2.471044</f>
        <v>42.089786660800002</v>
      </c>
      <c r="Q484" s="6">
        <f>'Final (ha)'!Q484*2.471044</f>
        <v>310.327296262</v>
      </c>
      <c r="R484" s="6">
        <f>'Final (ha)'!R484*2.471044</f>
        <v>0</v>
      </c>
      <c r="S484" s="6">
        <f>'Final (ha)'!S484*2.471044</f>
        <v>177.96878965479999</v>
      </c>
      <c r="T484" s="6">
        <f>'Final (ha)'!T484*2.471044</f>
        <v>13.1405177832</v>
      </c>
      <c r="U484" s="6">
        <f>'Final (ha)'!U484*2.471044</f>
        <v>0</v>
      </c>
      <c r="V484" s="6">
        <f>'Final (ha)'!V484*2.471044</f>
        <v>0</v>
      </c>
      <c r="W484" s="6">
        <f>'Final (ha)'!W484*2.471044</f>
        <v>0</v>
      </c>
      <c r="X484" s="6">
        <f>'Final (ha)'!X484*2.471044</f>
        <v>248.39552049</v>
      </c>
      <c r="Y484" s="6">
        <f>'Final (ha)'!Y484*2.471044</f>
        <v>116.83713793</v>
      </c>
      <c r="Z484" s="6">
        <f>'Final (ha)'!Z484*2.471044</f>
        <v>2294.4629486556</v>
      </c>
      <c r="AA484" s="6">
        <f>'Final (ha)'!AA484*2.471044</f>
        <v>0</v>
      </c>
      <c r="AB484" s="6">
        <f>'Final (ha)'!AB484*2.471044</f>
        <v>0</v>
      </c>
      <c r="AC484" s="6">
        <f>'Final (ha)'!AC484*2.471044</f>
        <v>468.6132320392</v>
      </c>
      <c r="AD484" s="6">
        <f>'Final (ha)'!AD484*2.471044</f>
        <v>0</v>
      </c>
      <c r="AE484" s="6">
        <f>'Final (ha)'!AE484*2.471044</f>
        <v>0</v>
      </c>
      <c r="AF484" s="6">
        <f>'Final (ha)'!AF484*2.471044</f>
        <v>5.2351538183999997</v>
      </c>
      <c r="AG484" s="6">
        <f>'Final (ha)'!AG484*2.471044</f>
        <v>21137.341264050003</v>
      </c>
      <c r="AH484" s="6">
        <f>'Final (ha)'!AH484*2.471044</f>
        <v>14.741012981999999</v>
      </c>
      <c r="AJ484" s="15">
        <f t="shared" si="21"/>
        <v>40770.527157249999</v>
      </c>
      <c r="AK484" s="15">
        <f t="shared" si="22"/>
        <v>19633.185893199996</v>
      </c>
      <c r="AL484" s="6" t="str">
        <f t="shared" si="23"/>
        <v>New Haven/MiddlesexRaster 1</v>
      </c>
    </row>
    <row r="485" spans="1:38" x14ac:dyDescent="0.25">
      <c r="A485" s="6">
        <f>'Final (ha)'!A485</f>
        <v>2040</v>
      </c>
      <c r="B485" s="6" t="str">
        <f>'Final (ha)'!B485</f>
        <v>Raster 1</v>
      </c>
      <c r="C485" s="6" t="str">
        <f>'Final (ha)'!C485</f>
        <v>New Haven/Middlesex</v>
      </c>
      <c r="D485" s="6">
        <f>'Final (ha)'!D485</f>
        <v>0</v>
      </c>
      <c r="E485" s="6" t="str">
        <f>'Final (ha)'!E485</f>
        <v>New Haven</v>
      </c>
      <c r="F485" s="6" t="str">
        <f>'Final (ha)'!F485</f>
        <v>Fixed</v>
      </c>
      <c r="G485" s="6" t="str">
        <f>'Final (ha)'!G485</f>
        <v>NYS 1M by 2100</v>
      </c>
      <c r="H485" s="6" t="str">
        <f>'Final (ha)'!H485</f>
        <v>Protect None</v>
      </c>
      <c r="I485" s="6">
        <f>'Final (ha)'!K485</f>
        <v>3714.5817000000002</v>
      </c>
      <c r="J485" s="6">
        <f>'Final (ha)'!J485*2.471044</f>
        <v>6391.5223485744</v>
      </c>
      <c r="K485" s="6">
        <f>'Final (ha)'!K485*2.471044</f>
        <v>9178.8948222948002</v>
      </c>
      <c r="L485" s="6">
        <f>'Final (ha)'!L485*2.471044</f>
        <v>294.68435221999999</v>
      </c>
      <c r="M485" s="6">
        <f>'Final (ha)'!M485*2.471044</f>
        <v>0</v>
      </c>
      <c r="N485" s="6">
        <f>'Final (ha)'!N485*2.471044</f>
        <v>33.2745842952</v>
      </c>
      <c r="O485" s="6">
        <f>'Final (ha)'!O485*2.471044</f>
        <v>21.79460808</v>
      </c>
      <c r="P485" s="6">
        <f>'Final (ha)'!P485*2.471044</f>
        <v>43.8266834884</v>
      </c>
      <c r="Q485" s="6">
        <f>'Final (ha)'!Q485*2.471044</f>
        <v>337.43168368920004</v>
      </c>
      <c r="R485" s="6">
        <f>'Final (ha)'!R485*2.471044</f>
        <v>0</v>
      </c>
      <c r="S485" s="6">
        <f>'Final (ha)'!S485*2.471044</f>
        <v>170.3446304972</v>
      </c>
      <c r="T485" s="6">
        <f>'Final (ha)'!T485*2.471044</f>
        <v>13.559112636799998</v>
      </c>
      <c r="U485" s="6">
        <f>'Final (ha)'!U485*2.471044</f>
        <v>0</v>
      </c>
      <c r="V485" s="6">
        <f>'Final (ha)'!V485*2.471044</f>
        <v>0</v>
      </c>
      <c r="W485" s="6">
        <f>'Final (ha)'!W485*2.471044</f>
        <v>0</v>
      </c>
      <c r="X485" s="6">
        <f>'Final (ha)'!X485*2.471044</f>
        <v>248.39552049</v>
      </c>
      <c r="Y485" s="6">
        <f>'Final (ha)'!Y485*2.471044</f>
        <v>110.35682503999999</v>
      </c>
      <c r="Z485" s="6">
        <f>'Final (ha)'!Z485*2.471044</f>
        <v>2308.8399768564</v>
      </c>
      <c r="AA485" s="6">
        <f>'Final (ha)'!AA485*2.471044</f>
        <v>0</v>
      </c>
      <c r="AB485" s="6">
        <f>'Final (ha)'!AB485*2.471044</f>
        <v>0</v>
      </c>
      <c r="AC485" s="6">
        <f>'Final (ha)'!AC485*2.471044</f>
        <v>453.03799460279998</v>
      </c>
      <c r="AD485" s="6">
        <f>'Final (ha)'!AD485*2.471044</f>
        <v>0</v>
      </c>
      <c r="AE485" s="6">
        <f>'Final (ha)'!AE485*2.471044</f>
        <v>0</v>
      </c>
      <c r="AF485" s="6">
        <f>'Final (ha)'!AF485*2.471044</f>
        <v>5.2059954991999993</v>
      </c>
      <c r="AG485" s="6">
        <f>'Final (ha)'!AG485*2.471044</f>
        <v>21137.341264050003</v>
      </c>
      <c r="AH485" s="6">
        <f>'Final (ha)'!AH485*2.471044</f>
        <v>22.016754935600002</v>
      </c>
      <c r="AJ485" s="15">
        <f t="shared" si="21"/>
        <v>40770.527157250006</v>
      </c>
      <c r="AK485" s="15">
        <f t="shared" si="22"/>
        <v>19633.185893200003</v>
      </c>
      <c r="AL485" s="6" t="str">
        <f t="shared" si="23"/>
        <v>New Haven/MiddlesexRaster 1</v>
      </c>
    </row>
    <row r="486" spans="1:38" x14ac:dyDescent="0.25">
      <c r="A486" s="6">
        <f>'Final (ha)'!A486</f>
        <v>2055</v>
      </c>
      <c r="B486" s="6" t="str">
        <f>'Final (ha)'!B486</f>
        <v>Raster 1</v>
      </c>
      <c r="C486" s="6" t="str">
        <f>'Final (ha)'!C486</f>
        <v>New Haven/Middlesex</v>
      </c>
      <c r="D486" s="6">
        <f>'Final (ha)'!D486</f>
        <v>0</v>
      </c>
      <c r="E486" s="6" t="str">
        <f>'Final (ha)'!E486</f>
        <v>New Haven</v>
      </c>
      <c r="F486" s="6" t="str">
        <f>'Final (ha)'!F486</f>
        <v>Fixed</v>
      </c>
      <c r="G486" s="6" t="str">
        <f>'Final (ha)'!G486</f>
        <v>NYS 1M by 2100</v>
      </c>
      <c r="H486" s="6" t="str">
        <f>'Final (ha)'!H486</f>
        <v>Protect None</v>
      </c>
      <c r="I486" s="6">
        <f>'Final (ha)'!K486</f>
        <v>3712.0484000000001</v>
      </c>
      <c r="J486" s="6">
        <f>'Final (ha)'!J486*2.471044</f>
        <v>6385.8043527584005</v>
      </c>
      <c r="K486" s="6">
        <f>'Final (ha)'!K486*2.471044</f>
        <v>9172.6349265296012</v>
      </c>
      <c r="L486" s="6">
        <f>'Final (ha)'!L486*2.471044</f>
        <v>294.68435221999999</v>
      </c>
      <c r="M486" s="6">
        <f>'Final (ha)'!M486*2.471044</f>
        <v>0</v>
      </c>
      <c r="N486" s="6">
        <f>'Final (ha)'!N486*2.471044</f>
        <v>32.481873379999996</v>
      </c>
      <c r="O486" s="6">
        <f>'Final (ha)'!O486*2.471044</f>
        <v>21.79460808</v>
      </c>
      <c r="P486" s="6">
        <f>'Final (ha)'!P486*2.471044</f>
        <v>44.017695189600005</v>
      </c>
      <c r="Q486" s="6">
        <f>'Final (ha)'!Q486*2.471044</f>
        <v>368.00047480439997</v>
      </c>
      <c r="R486" s="6">
        <f>'Final (ha)'!R486*2.471044</f>
        <v>0</v>
      </c>
      <c r="S486" s="6">
        <f>'Final (ha)'!S486*2.471044</f>
        <v>159.84812979400002</v>
      </c>
      <c r="T486" s="6">
        <f>'Final (ha)'!T486*2.471044</f>
        <v>13.2106954328</v>
      </c>
      <c r="U486" s="6">
        <f>'Final (ha)'!U486*2.471044</f>
        <v>0</v>
      </c>
      <c r="V486" s="6">
        <f>'Final (ha)'!V486*2.471044</f>
        <v>0</v>
      </c>
      <c r="W486" s="6">
        <f>'Final (ha)'!W486*2.471044</f>
        <v>0</v>
      </c>
      <c r="X486" s="6">
        <f>'Final (ha)'!X486*2.471044</f>
        <v>247.23412980999998</v>
      </c>
      <c r="Y486" s="6">
        <f>'Final (ha)'!Y486*2.471044</f>
        <v>99.230949429999995</v>
      </c>
      <c r="Z486" s="6">
        <f>'Final (ha)'!Z486*2.471044</f>
        <v>2332.7690727436002</v>
      </c>
      <c r="AA486" s="6">
        <f>'Final (ha)'!AA486*2.471044</f>
        <v>0</v>
      </c>
      <c r="AB486" s="6">
        <f>'Final (ha)'!AB486*2.471044</f>
        <v>0</v>
      </c>
      <c r="AC486" s="6">
        <f>'Final (ha)'!AC486*2.471044</f>
        <v>428.55291381559999</v>
      </c>
      <c r="AD486" s="6">
        <f>'Final (ha)'!AD486*2.471044</f>
        <v>0</v>
      </c>
      <c r="AE486" s="6">
        <f>'Final (ha)'!AE486*2.471044</f>
        <v>0</v>
      </c>
      <c r="AF486" s="6">
        <f>'Final (ha)'!AF486*2.471044</f>
        <v>5.1872155648000007</v>
      </c>
      <c r="AG486" s="6">
        <f>'Final (ha)'!AG486*2.471044</f>
        <v>21137.341264050003</v>
      </c>
      <c r="AH486" s="6">
        <f>'Final (ha)'!AH486*2.471044</f>
        <v>27.7347507516</v>
      </c>
      <c r="AJ486" s="15">
        <f t="shared" si="21"/>
        <v>40770.527404354412</v>
      </c>
      <c r="AK486" s="15">
        <f t="shared" si="22"/>
        <v>19633.186140304409</v>
      </c>
      <c r="AL486" s="6" t="str">
        <f t="shared" si="23"/>
        <v>New Haven/MiddlesexRaster 1</v>
      </c>
    </row>
    <row r="487" spans="1:38" x14ac:dyDescent="0.25">
      <c r="A487" s="6">
        <f>'Final (ha)'!A487</f>
        <v>2070</v>
      </c>
      <c r="B487" s="6" t="str">
        <f>'Final (ha)'!B487</f>
        <v>Raster 1</v>
      </c>
      <c r="C487" s="6" t="str">
        <f>'Final (ha)'!C487</f>
        <v>New Haven/Middlesex</v>
      </c>
      <c r="D487" s="6">
        <f>'Final (ha)'!D487</f>
        <v>0</v>
      </c>
      <c r="E487" s="6" t="str">
        <f>'Final (ha)'!E487</f>
        <v>New Haven</v>
      </c>
      <c r="F487" s="6" t="str">
        <f>'Final (ha)'!F487</f>
        <v>Fixed</v>
      </c>
      <c r="G487" s="6" t="str">
        <f>'Final (ha)'!G487</f>
        <v>NYS 1M by 2100</v>
      </c>
      <c r="H487" s="6" t="str">
        <f>'Final (ha)'!H487</f>
        <v>Protect None</v>
      </c>
      <c r="I487" s="6">
        <f>'Final (ha)'!K487</f>
        <v>3703.1511999999998</v>
      </c>
      <c r="J487" s="6">
        <f>'Final (ha)'!J487*2.471044</f>
        <v>6376.0049335675994</v>
      </c>
      <c r="K487" s="6">
        <f>'Final (ha)'!K487*2.471044</f>
        <v>9150.6495538527997</v>
      </c>
      <c r="L487" s="6">
        <f>'Final (ha)'!L487*2.471044</f>
        <v>294.68435221999999</v>
      </c>
      <c r="M487" s="6">
        <f>'Final (ha)'!M487*2.471044</f>
        <v>0</v>
      </c>
      <c r="N487" s="6">
        <f>'Final (ha)'!N487*2.471044</f>
        <v>31.847556385199997</v>
      </c>
      <c r="O487" s="6">
        <f>'Final (ha)'!O487*2.471044</f>
        <v>21.7943609756</v>
      </c>
      <c r="P487" s="6">
        <f>'Final (ha)'!P487*2.471044</f>
        <v>51.948016698800004</v>
      </c>
      <c r="Q487" s="6">
        <f>'Final (ha)'!Q487*2.471044</f>
        <v>470.77416001720002</v>
      </c>
      <c r="R487" s="6">
        <f>'Final (ha)'!R487*2.471044</f>
        <v>0</v>
      </c>
      <c r="S487" s="6">
        <f>'Final (ha)'!S487*2.471044</f>
        <v>143.69639779240001</v>
      </c>
      <c r="T487" s="6">
        <f>'Final (ha)'!T487*2.471044</f>
        <v>13.617923484</v>
      </c>
      <c r="U487" s="6">
        <f>'Final (ha)'!U487*2.471044</f>
        <v>0</v>
      </c>
      <c r="V487" s="6">
        <f>'Final (ha)'!V487*2.471044</f>
        <v>0</v>
      </c>
      <c r="W487" s="6">
        <f>'Final (ha)'!W487*2.471044</f>
        <v>0</v>
      </c>
      <c r="X487" s="6">
        <f>'Final (ha)'!X487*2.471044</f>
        <v>246.73374339999998</v>
      </c>
      <c r="Y487" s="6">
        <f>'Final (ha)'!Y487*2.471044</f>
        <v>96.605465179999996</v>
      </c>
      <c r="Z487" s="6">
        <f>'Final (ha)'!Z487*2.471044</f>
        <v>2356.9887634052002</v>
      </c>
      <c r="AA487" s="6">
        <f>'Final (ha)'!AA487*2.471044</f>
        <v>0</v>
      </c>
      <c r="AB487" s="6">
        <f>'Final (ha)'!AB487*2.471044</f>
        <v>0</v>
      </c>
      <c r="AC487" s="6">
        <f>'Final (ha)'!AC487*2.471044</f>
        <v>335.507234622</v>
      </c>
      <c r="AD487" s="6">
        <f>'Final (ha)'!AD487*2.471044</f>
        <v>0</v>
      </c>
      <c r="AE487" s="6">
        <f>'Final (ha)'!AE487*2.471044</f>
        <v>0</v>
      </c>
      <c r="AF487" s="6">
        <f>'Final (ha)'!AF487*2.471044</f>
        <v>4.7992616567999997</v>
      </c>
      <c r="AG487" s="6">
        <f>'Final (ha)'!AG487*2.471044</f>
        <v>21137.341264050003</v>
      </c>
      <c r="AH487" s="6">
        <f>'Final (ha)'!AH487*2.471044</f>
        <v>37.534169942399998</v>
      </c>
      <c r="AJ487" s="15">
        <f t="shared" si="21"/>
        <v>40770.527157250006</v>
      </c>
      <c r="AK487" s="15">
        <f t="shared" si="22"/>
        <v>19633.185893200003</v>
      </c>
      <c r="AL487" s="6" t="str">
        <f t="shared" si="23"/>
        <v>New Haven/MiddlesexRaster 1</v>
      </c>
    </row>
    <row r="488" spans="1:38" x14ac:dyDescent="0.25">
      <c r="A488" s="6">
        <f>'Final (ha)'!A488</f>
        <v>2085</v>
      </c>
      <c r="B488" s="6" t="str">
        <f>'Final (ha)'!B488</f>
        <v>Raster 1</v>
      </c>
      <c r="C488" s="6" t="str">
        <f>'Final (ha)'!C488</f>
        <v>New Haven/Middlesex</v>
      </c>
      <c r="D488" s="6">
        <f>'Final (ha)'!D488</f>
        <v>0</v>
      </c>
      <c r="E488" s="6" t="str">
        <f>'Final (ha)'!E488</f>
        <v>New Haven</v>
      </c>
      <c r="F488" s="6" t="str">
        <f>'Final (ha)'!F488</f>
        <v>Fixed</v>
      </c>
      <c r="G488" s="6" t="str">
        <f>'Final (ha)'!G488</f>
        <v>NYS 1M by 2100</v>
      </c>
      <c r="H488" s="6" t="str">
        <f>'Final (ha)'!H488</f>
        <v>Protect None</v>
      </c>
      <c r="I488" s="6">
        <f>'Final (ha)'!K488</f>
        <v>3699.2624000000001</v>
      </c>
      <c r="J488" s="6">
        <f>'Final (ha)'!J488*2.471044</f>
        <v>6367.0970670520001</v>
      </c>
      <c r="K488" s="6">
        <f>'Final (ha)'!K488*2.471044</f>
        <v>9141.0401579456011</v>
      </c>
      <c r="L488" s="6">
        <f>'Final (ha)'!L488*2.471044</f>
        <v>294.68435221999999</v>
      </c>
      <c r="M488" s="6">
        <f>'Final (ha)'!M488*2.471044</f>
        <v>0</v>
      </c>
      <c r="N488" s="6">
        <f>'Final (ha)'!N488*2.471044</f>
        <v>31.42550207</v>
      </c>
      <c r="O488" s="6">
        <f>'Final (ha)'!O488*2.471044</f>
        <v>21.786206530399998</v>
      </c>
      <c r="P488" s="6">
        <f>'Final (ha)'!P488*2.471044</f>
        <v>46.335781566000001</v>
      </c>
      <c r="Q488" s="6">
        <f>'Final (ha)'!Q488*2.471044</f>
        <v>574.94497350760003</v>
      </c>
      <c r="R488" s="6">
        <f>'Final (ha)'!R488*2.471044</f>
        <v>0</v>
      </c>
      <c r="S488" s="6">
        <f>'Final (ha)'!S488*2.471044</f>
        <v>126.9545804836</v>
      </c>
      <c r="T488" s="6">
        <f>'Final (ha)'!T488*2.471044</f>
        <v>11.3994201808</v>
      </c>
      <c r="U488" s="6">
        <f>'Final (ha)'!U488*2.471044</f>
        <v>0</v>
      </c>
      <c r="V488" s="6">
        <f>'Final (ha)'!V488*2.471044</f>
        <v>0</v>
      </c>
      <c r="W488" s="6">
        <f>'Final (ha)'!W488*2.471044</f>
        <v>0</v>
      </c>
      <c r="X488" s="6">
        <f>'Final (ha)'!X488*2.471044</f>
        <v>246.61636880999998</v>
      </c>
      <c r="Y488" s="6">
        <f>'Final (ha)'!Y488*2.471044</f>
        <v>88.395421490000004</v>
      </c>
      <c r="Z488" s="6">
        <f>'Final (ha)'!Z488*2.471044</f>
        <v>2391.4534024908003</v>
      </c>
      <c r="AA488" s="6">
        <f>'Final (ha)'!AA488*2.471044</f>
        <v>0</v>
      </c>
      <c r="AB488" s="6">
        <f>'Final (ha)'!AB488*2.471044</f>
        <v>0</v>
      </c>
      <c r="AC488" s="6">
        <f>'Final (ha)'!AC488*2.471044</f>
        <v>239.9089669764</v>
      </c>
      <c r="AD488" s="6">
        <f>'Final (ha)'!AD488*2.471044</f>
        <v>0</v>
      </c>
      <c r="AE488" s="6">
        <f>'Final (ha)'!AE488*2.471044</f>
        <v>0</v>
      </c>
      <c r="AF488" s="6">
        <f>'Final (ha)'!AF488*2.471044</f>
        <v>4.7011612100000004</v>
      </c>
      <c r="AG488" s="6">
        <f>'Final (ha)'!AG488*2.471044</f>
        <v>21137.341264050003</v>
      </c>
      <c r="AH488" s="6">
        <f>'Final (ha)'!AH488*2.471044</f>
        <v>46.442036457999997</v>
      </c>
      <c r="AJ488" s="15">
        <f t="shared" si="21"/>
        <v>40770.526663041201</v>
      </c>
      <c r="AK488" s="15">
        <f t="shared" si="22"/>
        <v>19633.185398991198</v>
      </c>
      <c r="AL488" s="6" t="str">
        <f t="shared" si="23"/>
        <v>New Haven/MiddlesexRaster 1</v>
      </c>
    </row>
    <row r="489" spans="1:38" x14ac:dyDescent="0.25">
      <c r="A489" s="6">
        <f>'Final (ha)'!A489</f>
        <v>2100</v>
      </c>
      <c r="B489" s="6" t="str">
        <f>'Final (ha)'!B489</f>
        <v>Raster 1</v>
      </c>
      <c r="C489" s="6" t="str">
        <f>'Final (ha)'!C489</f>
        <v>New Haven/Middlesex</v>
      </c>
      <c r="D489" s="6">
        <f>'Final (ha)'!D489</f>
        <v>0</v>
      </c>
      <c r="E489" s="6" t="str">
        <f>'Final (ha)'!E489</f>
        <v>New Haven</v>
      </c>
      <c r="F489" s="6" t="str">
        <f>'Final (ha)'!F489</f>
        <v>Fixed</v>
      </c>
      <c r="G489" s="6" t="str">
        <f>'Final (ha)'!G489</f>
        <v>NYS 1M by 2100</v>
      </c>
      <c r="H489" s="6" t="str">
        <f>'Final (ha)'!H489</f>
        <v>Protect None</v>
      </c>
      <c r="I489" s="6">
        <f>'Final (ha)'!K489</f>
        <v>3688.5322000000001</v>
      </c>
      <c r="J489" s="6">
        <f>'Final (ha)'!J489*2.471044</f>
        <v>6346.5429230599993</v>
      </c>
      <c r="K489" s="6">
        <f>'Final (ha)'!K489*2.471044</f>
        <v>9114.5253616168011</v>
      </c>
      <c r="L489" s="6">
        <f>'Final (ha)'!L489*2.471044</f>
        <v>294.68435221999999</v>
      </c>
      <c r="M489" s="6">
        <f>'Final (ha)'!M489*2.471044</f>
        <v>0</v>
      </c>
      <c r="N489" s="6">
        <f>'Final (ha)'!N489*2.471044</f>
        <v>30.090644101200002</v>
      </c>
      <c r="O489" s="6">
        <f>'Final (ha)'!O489*2.471044</f>
        <v>21.738515381199999</v>
      </c>
      <c r="P489" s="6">
        <f>'Final (ha)'!P489*2.471044</f>
        <v>56.581224198800001</v>
      </c>
      <c r="Q489" s="6">
        <f>'Final (ha)'!Q489*2.471044</f>
        <v>693.54248318320003</v>
      </c>
      <c r="R489" s="6">
        <f>'Final (ha)'!R489*2.471044</f>
        <v>0</v>
      </c>
      <c r="S489" s="6">
        <f>'Final (ha)'!S489*2.471044</f>
        <v>112.612888212</v>
      </c>
      <c r="T489" s="6">
        <f>'Final (ha)'!T489*2.471044</f>
        <v>19.0317337836</v>
      </c>
      <c r="U489" s="6">
        <f>'Final (ha)'!U489*2.471044</f>
        <v>0</v>
      </c>
      <c r="V489" s="6">
        <f>'Final (ha)'!V489*2.471044</f>
        <v>0</v>
      </c>
      <c r="W489" s="6">
        <f>'Final (ha)'!W489*2.471044</f>
        <v>0</v>
      </c>
      <c r="X489" s="6">
        <f>'Final (ha)'!X489*2.471044</f>
        <v>245.36849158999999</v>
      </c>
      <c r="Y489" s="6">
        <f>'Final (ha)'!Y489*2.471044</f>
        <v>87.314339740000008</v>
      </c>
      <c r="Z489" s="6">
        <f>'Final (ha)'!Z489*2.471044</f>
        <v>2410.9682253763999</v>
      </c>
      <c r="AA489" s="6">
        <f>'Final (ha)'!AA489*2.471044</f>
        <v>0</v>
      </c>
      <c r="AB489" s="6">
        <f>'Final (ha)'!AB489*2.471044</f>
        <v>0</v>
      </c>
      <c r="AC489" s="6">
        <f>'Final (ha)'!AC489*2.471044</f>
        <v>128.99022653079999</v>
      </c>
      <c r="AD489" s="6">
        <f>'Final (ha)'!AD489*2.471044</f>
        <v>0</v>
      </c>
      <c r="AE489" s="6">
        <f>'Final (ha)'!AE489*2.471044</f>
        <v>0</v>
      </c>
      <c r="AF489" s="6">
        <f>'Final (ha)'!AF489*2.471044</f>
        <v>4.1983037560000005</v>
      </c>
      <c r="AG489" s="6">
        <f>'Final (ha)'!AG489*2.471044</f>
        <v>21137.341264050003</v>
      </c>
      <c r="AH489" s="6">
        <f>'Final (ha)'!AH489*2.471044</f>
        <v>66.996180449999997</v>
      </c>
      <c r="AJ489" s="15">
        <f t="shared" si="21"/>
        <v>40770.527157249999</v>
      </c>
      <c r="AK489" s="15">
        <f t="shared" si="22"/>
        <v>19633.185893199996</v>
      </c>
      <c r="AL489" s="6" t="str">
        <f t="shared" si="23"/>
        <v>New Haven/MiddlesexRaster 1</v>
      </c>
    </row>
    <row r="490" spans="1:38" x14ac:dyDescent="0.25">
      <c r="A490" s="6">
        <f>'Final (ha)'!A490</f>
        <v>0</v>
      </c>
      <c r="B490" s="6" t="str">
        <f>'Final (ha)'!B490</f>
        <v>Raster 2</v>
      </c>
      <c r="C490" s="6" t="str">
        <f>'Final (ha)'!C490</f>
        <v>New Haven/Middlesex</v>
      </c>
      <c r="D490" s="6" t="str">
        <f>'Final (ha)'!D490</f>
        <v>South Central Coast</v>
      </c>
      <c r="E490" s="6" t="str">
        <f>'Final (ha)'!E490</f>
        <v>New Haven</v>
      </c>
      <c r="F490" s="6" t="str">
        <f>'Final (ha)'!F490</f>
        <v>Fixed</v>
      </c>
      <c r="G490" s="6" t="str">
        <f>'Final (ha)'!G490</f>
        <v>NYS 1M by 2100</v>
      </c>
      <c r="H490" s="6" t="str">
        <f>'Final (ha)'!H490</f>
        <v>Protect None</v>
      </c>
      <c r="I490" s="6">
        <f>'Final (ha)'!K490</f>
        <v>7427.41</v>
      </c>
      <c r="J490" s="6">
        <f>'Final (ha)'!J490*2.471044</f>
        <v>18236.094681260001</v>
      </c>
      <c r="K490" s="6">
        <f>'Final (ha)'!K490*2.471044</f>
        <v>18353.456916039999</v>
      </c>
      <c r="L490" s="6">
        <f>'Final (ha)'!L490*2.471044</f>
        <v>1424.8225032299999</v>
      </c>
      <c r="M490" s="6">
        <f>'Final (ha)'!M490*2.471044</f>
        <v>0</v>
      </c>
      <c r="N490" s="6">
        <f>'Final (ha)'!N490*2.471044</f>
        <v>240.48817969000001</v>
      </c>
      <c r="O490" s="6">
        <f>'Final (ha)'!O490*2.471044</f>
        <v>93.609324330000007</v>
      </c>
      <c r="P490" s="6">
        <f>'Final (ha)'!P490*2.471044</f>
        <v>3.5953690200000001</v>
      </c>
      <c r="Q490" s="6">
        <f>'Final (ha)'!Q490*2.471044</f>
        <v>483.45975860000004</v>
      </c>
      <c r="R490" s="6">
        <f>'Final (ha)'!R490*2.471044</f>
        <v>0</v>
      </c>
      <c r="S490" s="6">
        <f>'Final (ha)'!S490*2.471044</f>
        <v>847.09241602999998</v>
      </c>
      <c r="T490" s="6">
        <f>'Final (ha)'!T490*2.471044</f>
        <v>48.778408559999995</v>
      </c>
      <c r="U490" s="6">
        <f>'Final (ha)'!U490*2.471044</f>
        <v>0</v>
      </c>
      <c r="V490" s="6">
        <f>'Final (ha)'!V490*2.471044</f>
        <v>0</v>
      </c>
      <c r="W490" s="6">
        <f>'Final (ha)'!W490*2.471044</f>
        <v>32.426274890000002</v>
      </c>
      <c r="X490" s="6">
        <f>'Final (ha)'!X490*2.471044</f>
        <v>288.60558398000001</v>
      </c>
      <c r="Y490" s="6">
        <f>'Final (ha)'!Y490*2.471044</f>
        <v>37.362185279999998</v>
      </c>
      <c r="Z490" s="6">
        <f>'Final (ha)'!Z490*2.471044</f>
        <v>17406.682585049999</v>
      </c>
      <c r="AA490" s="6">
        <f>'Final (ha)'!AA490*2.471044</f>
        <v>0</v>
      </c>
      <c r="AB490" s="6">
        <f>'Final (ha)'!AB490*2.471044</f>
        <v>0</v>
      </c>
      <c r="AC490" s="6">
        <f>'Final (ha)'!AC490*2.471044</f>
        <v>4017.8866559499997</v>
      </c>
      <c r="AD490" s="6">
        <f>'Final (ha)'!AD490*2.471044</f>
        <v>0</v>
      </c>
      <c r="AE490" s="6">
        <f>'Final (ha)'!AE490*2.471044</f>
        <v>0.98223999000000006</v>
      </c>
      <c r="AF490" s="6">
        <f>'Final (ha)'!AF490*2.471044</f>
        <v>68.540582950000001</v>
      </c>
      <c r="AG490" s="6">
        <f>'Final (ha)'!AG490*2.471044</f>
        <v>141242.00245135001</v>
      </c>
      <c r="AH490" s="6">
        <f>'Final (ha)'!AH490*2.471044</f>
        <v>0</v>
      </c>
      <c r="AJ490" s="15">
        <f t="shared" si="21"/>
        <v>202825.88611620001</v>
      </c>
      <c r="AK490" s="15">
        <f t="shared" si="22"/>
        <v>61583.88366485</v>
      </c>
      <c r="AL490" s="6" t="str">
        <f t="shared" si="23"/>
        <v>New Haven/MiddlesexRaster 2</v>
      </c>
    </row>
    <row r="491" spans="1:38" x14ac:dyDescent="0.25">
      <c r="A491" s="6">
        <f>'Final (ha)'!A491</f>
        <v>2010</v>
      </c>
      <c r="B491" s="6" t="str">
        <f>'Final (ha)'!B491</f>
        <v>Raster 2</v>
      </c>
      <c r="C491" s="6" t="str">
        <f>'Final (ha)'!C491</f>
        <v>New Haven/Middlesex</v>
      </c>
      <c r="D491" s="6" t="str">
        <f>'Final (ha)'!D491</f>
        <v>South Central Coast</v>
      </c>
      <c r="E491" s="6" t="str">
        <f>'Final (ha)'!E491</f>
        <v>New Haven</v>
      </c>
      <c r="F491" s="6" t="str">
        <f>'Final (ha)'!F491</f>
        <v>Fixed</v>
      </c>
      <c r="G491" s="6" t="str">
        <f>'Final (ha)'!G491</f>
        <v>NYS 1M by 2100</v>
      </c>
      <c r="H491" s="6" t="str">
        <f>'Final (ha)'!H491</f>
        <v>Protect None</v>
      </c>
      <c r="I491" s="6">
        <f>'Final (ha)'!K491</f>
        <v>7318.1352999999999</v>
      </c>
      <c r="J491" s="6">
        <f>'Final (ha)'!J491*2.471044</f>
        <v>18149.838195456399</v>
      </c>
      <c r="K491" s="6">
        <f>'Final (ha)'!K491*2.471044</f>
        <v>18083.434324253201</v>
      </c>
      <c r="L491" s="6">
        <f>'Final (ha)'!L491*2.471044</f>
        <v>1390.1166902499999</v>
      </c>
      <c r="M491" s="6">
        <f>'Final (ha)'!M491*2.471044</f>
        <v>0</v>
      </c>
      <c r="N491" s="6">
        <f>'Final (ha)'!N491*2.471044</f>
        <v>226.4499316216</v>
      </c>
      <c r="O491" s="6">
        <f>'Final (ha)'!O491*2.471044</f>
        <v>93.168984289200012</v>
      </c>
      <c r="P491" s="6">
        <f>'Final (ha)'!P491*2.471044</f>
        <v>322.19077850600002</v>
      </c>
      <c r="Q491" s="6">
        <f>'Final (ha)'!Q491*2.471044</f>
        <v>850.59685063080008</v>
      </c>
      <c r="R491" s="6">
        <f>'Final (ha)'!R491*2.471044</f>
        <v>0</v>
      </c>
      <c r="S491" s="6">
        <f>'Final (ha)'!S491*2.471044</f>
        <v>843.07845215640009</v>
      </c>
      <c r="T491" s="6">
        <f>'Final (ha)'!T491*2.471044</f>
        <v>67.932953230400003</v>
      </c>
      <c r="U491" s="6">
        <f>'Final (ha)'!U491*2.471044</f>
        <v>0</v>
      </c>
      <c r="V491" s="6">
        <f>'Final (ha)'!V491*2.471044</f>
        <v>0</v>
      </c>
      <c r="W491" s="6">
        <f>'Final (ha)'!W491*2.471044</f>
        <v>29.7066438636</v>
      </c>
      <c r="X491" s="6">
        <f>'Final (ha)'!X491*2.471044</f>
        <v>282.79245297</v>
      </c>
      <c r="Y491" s="6">
        <f>'Final (ha)'!Y491*2.471044</f>
        <v>29.559863850000003</v>
      </c>
      <c r="Z491" s="6">
        <f>'Final (ha)'!Z491*2.471044</f>
        <v>17430.6346616464</v>
      </c>
      <c r="AA491" s="6">
        <f>'Final (ha)'!AA491*2.471044</f>
        <v>0</v>
      </c>
      <c r="AB491" s="6">
        <f>'Final (ha)'!AB491*2.471044</f>
        <v>0</v>
      </c>
      <c r="AC491" s="6">
        <f>'Final (ha)'!AC491*2.471044</f>
        <v>3636.1736166763999</v>
      </c>
      <c r="AD491" s="6">
        <f>'Final (ha)'!AD491*2.471044</f>
        <v>0</v>
      </c>
      <c r="AE491" s="6">
        <f>'Final (ha)'!AE491*2.471044</f>
        <v>0.98223999000000006</v>
      </c>
      <c r="AF491" s="6">
        <f>'Final (ha)'!AF491*2.471044</f>
        <v>60.970539656</v>
      </c>
      <c r="AG491" s="6">
        <f>'Final (ha)'!AG491*2.471044</f>
        <v>141242.00245135001</v>
      </c>
      <c r="AH491" s="6">
        <f>'Final (ha)'!AH491*2.471044</f>
        <v>86.2564858036</v>
      </c>
      <c r="AJ491" s="15">
        <f t="shared" si="21"/>
        <v>202825.88611620004</v>
      </c>
      <c r="AK491" s="15">
        <f t="shared" si="22"/>
        <v>61583.883664850029</v>
      </c>
      <c r="AL491" s="6" t="str">
        <f t="shared" si="23"/>
        <v>New Haven/MiddlesexRaster 2</v>
      </c>
    </row>
    <row r="492" spans="1:38" x14ac:dyDescent="0.25">
      <c r="A492" s="6">
        <f>'Final (ha)'!A492</f>
        <v>2025</v>
      </c>
      <c r="B492" s="6" t="str">
        <f>'Final (ha)'!B492</f>
        <v>Raster 2</v>
      </c>
      <c r="C492" s="6" t="str">
        <f>'Final (ha)'!C492</f>
        <v>New Haven/Middlesex</v>
      </c>
      <c r="D492" s="6" t="str">
        <f>'Final (ha)'!D492</f>
        <v>South Central Coast</v>
      </c>
      <c r="E492" s="6" t="str">
        <f>'Final (ha)'!E492</f>
        <v>New Haven</v>
      </c>
      <c r="F492" s="6" t="str">
        <f>'Final (ha)'!F492</f>
        <v>Fixed</v>
      </c>
      <c r="G492" s="6" t="str">
        <f>'Final (ha)'!G492</f>
        <v>NYS 1M by 2100</v>
      </c>
      <c r="H492" s="6" t="str">
        <f>'Final (ha)'!H492</f>
        <v>Protect None</v>
      </c>
      <c r="I492" s="6">
        <f>'Final (ha)'!K492</f>
        <v>7295.8950999999997</v>
      </c>
      <c r="J492" s="6">
        <f>'Final (ha)'!J492*2.471044</f>
        <v>18131.319697511601</v>
      </c>
      <c r="K492" s="6">
        <f>'Final (ha)'!K492*2.471044</f>
        <v>18028.477811484401</v>
      </c>
      <c r="L492" s="6">
        <f>'Final (ha)'!L492*2.471044</f>
        <v>1383.5261687975999</v>
      </c>
      <c r="M492" s="6">
        <f>'Final (ha)'!M492*2.471044</f>
        <v>0</v>
      </c>
      <c r="N492" s="6">
        <f>'Final (ha)'!N492*2.471044</f>
        <v>220.97236838680001</v>
      </c>
      <c r="O492" s="6">
        <f>'Final (ha)'!O492*2.471044</f>
        <v>93.119069200400006</v>
      </c>
      <c r="P492" s="6">
        <f>'Final (ha)'!P492*2.471044</f>
        <v>86.757366422399997</v>
      </c>
      <c r="Q492" s="6">
        <f>'Final (ha)'!Q492*2.471044</f>
        <v>1209.1700454708</v>
      </c>
      <c r="R492" s="6">
        <f>'Final (ha)'!R492*2.471044</f>
        <v>0</v>
      </c>
      <c r="S492" s="6">
        <f>'Final (ha)'!S492*2.471044</f>
        <v>826.10831038200001</v>
      </c>
      <c r="T492" s="6">
        <f>'Final (ha)'!T492*2.471044</f>
        <v>88.001042867600006</v>
      </c>
      <c r="U492" s="6">
        <f>'Final (ha)'!U492*2.471044</f>
        <v>0</v>
      </c>
      <c r="V492" s="6">
        <f>'Final (ha)'!V492*2.471044</f>
        <v>0</v>
      </c>
      <c r="W492" s="6">
        <f>'Final (ha)'!W492*2.471044</f>
        <v>28.726874917600004</v>
      </c>
      <c r="X492" s="6">
        <f>'Final (ha)'!X492*2.471044</f>
        <v>261.9595752148</v>
      </c>
      <c r="Y492" s="6">
        <f>'Final (ha)'!Y492*2.471044</f>
        <v>5.0656401999999998</v>
      </c>
      <c r="Z492" s="6">
        <f>'Final (ha)'!Z492*2.471044</f>
        <v>17500.846658758001</v>
      </c>
      <c r="AA492" s="6">
        <f>'Final (ha)'!AA492*2.471044</f>
        <v>0</v>
      </c>
      <c r="AB492" s="6">
        <f>'Final (ha)'!AB492*2.471044</f>
        <v>0</v>
      </c>
      <c r="AC492" s="6">
        <f>'Final (ha)'!AC492*2.471044</f>
        <v>3553.9315889551999</v>
      </c>
      <c r="AD492" s="6">
        <f>'Final (ha)'!AD492*2.471044</f>
        <v>0</v>
      </c>
      <c r="AE492" s="6">
        <f>'Final (ha)'!AE492*2.471044</f>
        <v>0.98223999000000006</v>
      </c>
      <c r="AF492" s="6">
        <f>'Final (ha)'!AF492*2.471044</f>
        <v>60.144469646800005</v>
      </c>
      <c r="AG492" s="6">
        <f>'Final (ha)'!AG492*2.471044</f>
        <v>141242.00245135001</v>
      </c>
      <c r="AH492" s="6">
        <f>'Final (ha)'!AH492*2.471044</f>
        <v>104.7749837484</v>
      </c>
      <c r="AJ492" s="15">
        <f t="shared" si="21"/>
        <v>202825.88636330439</v>
      </c>
      <c r="AK492" s="15">
        <f t="shared" si="22"/>
        <v>61583.883911954385</v>
      </c>
      <c r="AL492" s="6" t="str">
        <f t="shared" si="23"/>
        <v>New Haven/MiddlesexRaster 2</v>
      </c>
    </row>
    <row r="493" spans="1:38" x14ac:dyDescent="0.25">
      <c r="A493" s="6">
        <f>'Final (ha)'!A493</f>
        <v>2040</v>
      </c>
      <c r="B493" s="6" t="str">
        <f>'Final (ha)'!B493</f>
        <v>Raster 2</v>
      </c>
      <c r="C493" s="6" t="str">
        <f>'Final (ha)'!C493</f>
        <v>New Haven/Middlesex</v>
      </c>
      <c r="D493" s="6" t="str">
        <f>'Final (ha)'!D493</f>
        <v>South Central Coast</v>
      </c>
      <c r="E493" s="6" t="str">
        <f>'Final (ha)'!E493</f>
        <v>New Haven</v>
      </c>
      <c r="F493" s="6" t="str">
        <f>'Final (ha)'!F493</f>
        <v>Fixed</v>
      </c>
      <c r="G493" s="6" t="str">
        <f>'Final (ha)'!G493</f>
        <v>NYS 1M by 2100</v>
      </c>
      <c r="H493" s="6" t="str">
        <f>'Final (ha)'!H493</f>
        <v>Protect None</v>
      </c>
      <c r="I493" s="6">
        <f>'Final (ha)'!K493</f>
        <v>7246.9579000000003</v>
      </c>
      <c r="J493" s="6">
        <f>'Final (ha)'!J493*2.471044</f>
        <v>18086.410943855601</v>
      </c>
      <c r="K493" s="6">
        <f>'Final (ha)'!K493*2.471044</f>
        <v>17907.551837047602</v>
      </c>
      <c r="L493" s="6">
        <f>'Final (ha)'!L493*2.471044</f>
        <v>1367.2251857383999</v>
      </c>
      <c r="M493" s="6">
        <f>'Final (ha)'!M493*2.471044</f>
        <v>0</v>
      </c>
      <c r="N493" s="6">
        <f>'Final (ha)'!N493*2.471044</f>
        <v>213.92569221199997</v>
      </c>
      <c r="O493" s="6">
        <f>'Final (ha)'!O493*2.471044</f>
        <v>92.560613256400003</v>
      </c>
      <c r="P493" s="6">
        <f>'Final (ha)'!P493*2.471044</f>
        <v>156.57498491160001</v>
      </c>
      <c r="Q493" s="6">
        <f>'Final (ha)'!Q493*2.471044</f>
        <v>1481.3283605868</v>
      </c>
      <c r="R493" s="6">
        <f>'Final (ha)'!R493*2.471044</f>
        <v>0</v>
      </c>
      <c r="S493" s="6">
        <f>'Final (ha)'!S493*2.471044</f>
        <v>783.49367397560002</v>
      </c>
      <c r="T493" s="6">
        <f>'Final (ha)'!T493*2.471044</f>
        <v>101.7635224256</v>
      </c>
      <c r="U493" s="6">
        <f>'Final (ha)'!U493*2.471044</f>
        <v>0</v>
      </c>
      <c r="V493" s="6">
        <f>'Final (ha)'!V493*2.471044</f>
        <v>0</v>
      </c>
      <c r="W493" s="6">
        <f>'Final (ha)'!W493*2.471044</f>
        <v>26.521468147600004</v>
      </c>
      <c r="X493" s="6">
        <f>'Final (ha)'!X493*2.471044</f>
        <v>261.77696506320001</v>
      </c>
      <c r="Y493" s="6">
        <f>'Final (ha)'!Y493*2.471044</f>
        <v>4.65174033</v>
      </c>
      <c r="Z493" s="6">
        <f>'Final (ha)'!Z493*2.471044</f>
        <v>17562.7552067164</v>
      </c>
      <c r="AA493" s="6">
        <f>'Final (ha)'!AA493*2.471044</f>
        <v>0</v>
      </c>
      <c r="AB493" s="6">
        <f>'Final (ha)'!AB493*2.471044</f>
        <v>0</v>
      </c>
      <c r="AC493" s="6">
        <f>'Final (ha)'!AC493*2.471044</f>
        <v>3329.5076663092</v>
      </c>
      <c r="AD493" s="6">
        <f>'Final (ha)'!AD493*2.471044</f>
        <v>0</v>
      </c>
      <c r="AE493" s="6">
        <f>'Final (ha)'!AE493*2.471044</f>
        <v>0.98223999000000006</v>
      </c>
      <c r="AF493" s="6">
        <f>'Final (ha)'!AF493*2.471044</f>
        <v>57.170073983999998</v>
      </c>
      <c r="AG493" s="6">
        <f>'Final (ha)'!AG493*2.471044</f>
        <v>141242.00245135001</v>
      </c>
      <c r="AH493" s="6">
        <f>'Final (ha)'!AH493*2.471044</f>
        <v>149.68373740440001</v>
      </c>
      <c r="AJ493" s="15">
        <f t="shared" si="21"/>
        <v>202825.88636330442</v>
      </c>
      <c r="AK493" s="15">
        <f t="shared" si="22"/>
        <v>61583.883911954414</v>
      </c>
      <c r="AL493" s="6" t="str">
        <f t="shared" si="23"/>
        <v>New Haven/MiddlesexRaster 2</v>
      </c>
    </row>
    <row r="494" spans="1:38" x14ac:dyDescent="0.25">
      <c r="A494" s="6">
        <f>'Final (ha)'!A494</f>
        <v>2055</v>
      </c>
      <c r="B494" s="6" t="str">
        <f>'Final (ha)'!B494</f>
        <v>Raster 2</v>
      </c>
      <c r="C494" s="6" t="str">
        <f>'Final (ha)'!C494</f>
        <v>New Haven/Middlesex</v>
      </c>
      <c r="D494" s="6" t="str">
        <f>'Final (ha)'!D494</f>
        <v>South Central Coast</v>
      </c>
      <c r="E494" s="6" t="str">
        <f>'Final (ha)'!E494</f>
        <v>New Haven</v>
      </c>
      <c r="F494" s="6" t="str">
        <f>'Final (ha)'!F494</f>
        <v>Fixed</v>
      </c>
      <c r="G494" s="6" t="str">
        <f>'Final (ha)'!G494</f>
        <v>NYS 1M by 2100</v>
      </c>
      <c r="H494" s="6" t="str">
        <f>'Final (ha)'!H494</f>
        <v>Protect None</v>
      </c>
      <c r="I494" s="6">
        <f>'Final (ha)'!K494</f>
        <v>7187.3269</v>
      </c>
      <c r="J494" s="6">
        <f>'Final (ha)'!J494*2.471044</f>
        <v>18030.569303126002</v>
      </c>
      <c r="K494" s="6">
        <f>'Final (ha)'!K494*2.471044</f>
        <v>17760.2010122836</v>
      </c>
      <c r="L494" s="6">
        <f>'Final (ha)'!L494*2.471044</f>
        <v>1349.4393523396</v>
      </c>
      <c r="M494" s="6">
        <f>'Final (ha)'!M494*2.471044</f>
        <v>0</v>
      </c>
      <c r="N494" s="6">
        <f>'Final (ha)'!N494*2.471044</f>
        <v>195.744985982</v>
      </c>
      <c r="O494" s="6">
        <f>'Final (ha)'!O494*2.471044</f>
        <v>91.993014449599997</v>
      </c>
      <c r="P494" s="6">
        <f>'Final (ha)'!P494*2.471044</f>
        <v>198.4011111776</v>
      </c>
      <c r="Q494" s="6">
        <f>'Final (ha)'!Q494*2.471044</f>
        <v>1926.7085898335999</v>
      </c>
      <c r="R494" s="6">
        <f>'Final (ha)'!R494*2.471044</f>
        <v>0</v>
      </c>
      <c r="S494" s="6">
        <f>'Final (ha)'!S494*2.471044</f>
        <v>724.94525164840002</v>
      </c>
      <c r="T494" s="6">
        <f>'Final (ha)'!T494*2.471044</f>
        <v>84.165982579599998</v>
      </c>
      <c r="U494" s="6">
        <f>'Final (ha)'!U494*2.471044</f>
        <v>0</v>
      </c>
      <c r="V494" s="6">
        <f>'Final (ha)'!V494*2.471044</f>
        <v>0</v>
      </c>
      <c r="W494" s="6">
        <f>'Final (ha)'!W494*2.471044</f>
        <v>24.103551593600002</v>
      </c>
      <c r="X494" s="6">
        <f>'Final (ha)'!X494*2.471044</f>
        <v>258.48973523000001</v>
      </c>
      <c r="Y494" s="6">
        <f>'Final (ha)'!Y494*2.471044</f>
        <v>4.5096553000000004</v>
      </c>
      <c r="Z494" s="6">
        <f>'Final (ha)'!Z494*2.471044</f>
        <v>17649.794272154802</v>
      </c>
      <c r="AA494" s="6">
        <f>'Final (ha)'!AA494*2.471044</f>
        <v>0</v>
      </c>
      <c r="AB494" s="6">
        <f>'Final (ha)'!AB494*2.471044</f>
        <v>0</v>
      </c>
      <c r="AC494" s="6">
        <f>'Final (ha)'!AC494*2.471044</f>
        <v>3026.6696102023998</v>
      </c>
      <c r="AD494" s="6">
        <f>'Final (ha)'!AD494*2.471044</f>
        <v>0</v>
      </c>
      <c r="AE494" s="6">
        <f>'Final (ha)'!AE494*2.471044</f>
        <v>0.98223999000000006</v>
      </c>
      <c r="AF494" s="6">
        <f>'Final (ha)'!AF494*2.471044</f>
        <v>51.640371720799997</v>
      </c>
      <c r="AG494" s="6">
        <f>'Final (ha)'!AG494*2.471044</f>
        <v>141242.00245135001</v>
      </c>
      <c r="AH494" s="6">
        <f>'Final (ha)'!AH494*2.471044</f>
        <v>205.52537813400002</v>
      </c>
      <c r="AJ494" s="15">
        <f t="shared" si="21"/>
        <v>202825.88586909563</v>
      </c>
      <c r="AK494" s="15">
        <f t="shared" si="22"/>
        <v>61583.883417745616</v>
      </c>
      <c r="AL494" s="6" t="str">
        <f t="shared" si="23"/>
        <v>New Haven/MiddlesexRaster 2</v>
      </c>
    </row>
    <row r="495" spans="1:38" x14ac:dyDescent="0.25">
      <c r="A495" s="6">
        <f>'Final (ha)'!A495</f>
        <v>2070</v>
      </c>
      <c r="B495" s="6" t="str">
        <f>'Final (ha)'!B495</f>
        <v>Raster 2</v>
      </c>
      <c r="C495" s="6" t="str">
        <f>'Final (ha)'!C495</f>
        <v>New Haven/Middlesex</v>
      </c>
      <c r="D495" s="6" t="str">
        <f>'Final (ha)'!D495</f>
        <v>South Central Coast</v>
      </c>
      <c r="E495" s="6" t="str">
        <f>'Final (ha)'!E495</f>
        <v>New Haven</v>
      </c>
      <c r="F495" s="6" t="str">
        <f>'Final (ha)'!F495</f>
        <v>Fixed</v>
      </c>
      <c r="G495" s="6" t="str">
        <f>'Final (ha)'!G495</f>
        <v>NYS 1M by 2100</v>
      </c>
      <c r="H495" s="6" t="str">
        <f>'Final (ha)'!H495</f>
        <v>Protect None</v>
      </c>
      <c r="I495" s="6">
        <f>'Final (ha)'!K495</f>
        <v>7089.6985999999997</v>
      </c>
      <c r="J495" s="6">
        <f>'Final (ha)'!J495*2.471044</f>
        <v>17924.973685665202</v>
      </c>
      <c r="K495" s="6">
        <f>'Final (ha)'!K495*2.471044</f>
        <v>17518.957187338401</v>
      </c>
      <c r="L495" s="6">
        <f>'Final (ha)'!L495*2.471044</f>
        <v>1320.9096667332001</v>
      </c>
      <c r="M495" s="6">
        <f>'Final (ha)'!M495*2.471044</f>
        <v>0</v>
      </c>
      <c r="N495" s="6">
        <f>'Final (ha)'!N495*2.471044</f>
        <v>186.67872554599998</v>
      </c>
      <c r="O495" s="6">
        <f>'Final (ha)'!O495*2.471044</f>
        <v>91.124195379200003</v>
      </c>
      <c r="P495" s="6">
        <f>'Final (ha)'!P495*2.471044</f>
        <v>284.62300236520002</v>
      </c>
      <c r="Q495" s="6">
        <f>'Final (ha)'!Q495*2.471044</f>
        <v>2832.4668027808002</v>
      </c>
      <c r="R495" s="6">
        <f>'Final (ha)'!R495*2.471044</f>
        <v>0</v>
      </c>
      <c r="S495" s="6">
        <f>'Final (ha)'!S495*2.471044</f>
        <v>642.52011956679996</v>
      </c>
      <c r="T495" s="6">
        <f>'Final (ha)'!T495*2.471044</f>
        <v>69.652799854400001</v>
      </c>
      <c r="U495" s="6">
        <f>'Final (ha)'!U495*2.471044</f>
        <v>0</v>
      </c>
      <c r="V495" s="6">
        <f>'Final (ha)'!V495*2.471044</f>
        <v>0</v>
      </c>
      <c r="W495" s="6">
        <f>'Final (ha)'!W495*2.471044</f>
        <v>21.8778822628</v>
      </c>
      <c r="X495" s="6">
        <f>'Final (ha)'!X495*2.471044</f>
        <v>251.76726002800001</v>
      </c>
      <c r="Y495" s="6">
        <f>'Final (ha)'!Y495*2.471044</f>
        <v>4.4478792</v>
      </c>
      <c r="Z495" s="6">
        <f>'Final (ha)'!Z495*2.471044</f>
        <v>17769.267519823999</v>
      </c>
      <c r="AA495" s="6">
        <f>'Final (ha)'!AA495*2.471044</f>
        <v>0</v>
      </c>
      <c r="AB495" s="6">
        <f>'Final (ha)'!AB495*2.471044</f>
        <v>0</v>
      </c>
      <c r="AC495" s="6">
        <f>'Final (ha)'!AC495*2.471044</f>
        <v>2305.7353571748004</v>
      </c>
      <c r="AD495" s="6">
        <f>'Final (ha)'!AD495*2.471044</f>
        <v>0</v>
      </c>
      <c r="AE495" s="6">
        <f>'Final (ha)'!AE495*2.471044</f>
        <v>0.98223999000000006</v>
      </c>
      <c r="AF495" s="6">
        <f>'Final (ha)'!AF495*2.471044</f>
        <v>46.778098441999994</v>
      </c>
      <c r="AG495" s="6">
        <f>'Final (ha)'!AG495*2.471044</f>
        <v>141242.00245135001</v>
      </c>
      <c r="AH495" s="6">
        <f>'Final (ha)'!AH495*2.471044</f>
        <v>311.12099559479998</v>
      </c>
      <c r="AJ495" s="15">
        <f t="shared" si="21"/>
        <v>202825.8858690956</v>
      </c>
      <c r="AK495" s="15">
        <f t="shared" si="22"/>
        <v>61583.883417745586</v>
      </c>
      <c r="AL495" s="6" t="str">
        <f t="shared" si="23"/>
        <v>New Haven/MiddlesexRaster 2</v>
      </c>
    </row>
    <row r="496" spans="1:38" x14ac:dyDescent="0.25">
      <c r="A496" s="6">
        <f>'Final (ha)'!A496</f>
        <v>2085</v>
      </c>
      <c r="B496" s="6" t="str">
        <f>'Final (ha)'!B496</f>
        <v>Raster 2</v>
      </c>
      <c r="C496" s="6" t="str">
        <f>'Final (ha)'!C496</f>
        <v>New Haven/Middlesex</v>
      </c>
      <c r="D496" s="6" t="str">
        <f>'Final (ha)'!D496</f>
        <v>South Central Coast</v>
      </c>
      <c r="E496" s="6" t="str">
        <f>'Final (ha)'!E496</f>
        <v>New Haven</v>
      </c>
      <c r="F496" s="6" t="str">
        <f>'Final (ha)'!F496</f>
        <v>Fixed</v>
      </c>
      <c r="G496" s="6" t="str">
        <f>'Final (ha)'!G496</f>
        <v>NYS 1M by 2100</v>
      </c>
      <c r="H496" s="6" t="str">
        <f>'Final (ha)'!H496</f>
        <v>Protect None</v>
      </c>
      <c r="I496" s="6">
        <f>'Final (ha)'!K496</f>
        <v>6980.4416000000001</v>
      </c>
      <c r="J496" s="6">
        <f>'Final (ha)'!J496*2.471044</f>
        <v>17740.048165837201</v>
      </c>
      <c r="K496" s="6">
        <f>'Final (ha)'!K496*2.471044</f>
        <v>17248.978333030402</v>
      </c>
      <c r="L496" s="6">
        <f>'Final (ha)'!L496*2.471044</f>
        <v>1287.9123335748</v>
      </c>
      <c r="M496" s="6">
        <f>'Final (ha)'!M496*2.471044</f>
        <v>0</v>
      </c>
      <c r="N496" s="6">
        <f>'Final (ha)'!N496*2.471044</f>
        <v>171.9799674164</v>
      </c>
      <c r="O496" s="6">
        <f>'Final (ha)'!O496*2.471044</f>
        <v>90.107854981999992</v>
      </c>
      <c r="P496" s="6">
        <f>'Final (ha)'!P496*2.471044</f>
        <v>322.92196042559999</v>
      </c>
      <c r="Q496" s="6">
        <f>'Final (ha)'!Q496*2.471044</f>
        <v>4389.4627314223999</v>
      </c>
      <c r="R496" s="6">
        <f>'Final (ha)'!R496*2.471044</f>
        <v>0</v>
      </c>
      <c r="S496" s="6">
        <f>'Final (ha)'!S496*2.471044</f>
        <v>563.15142180880002</v>
      </c>
      <c r="T496" s="6">
        <f>'Final (ha)'!T496*2.471044</f>
        <v>64.540951131599996</v>
      </c>
      <c r="U496" s="6">
        <f>'Final (ha)'!U496*2.471044</f>
        <v>0</v>
      </c>
      <c r="V496" s="6">
        <f>'Final (ha)'!V496*2.471044</f>
        <v>0</v>
      </c>
      <c r="W496" s="6">
        <f>'Final (ha)'!W496*2.471044</f>
        <v>20.100460313599999</v>
      </c>
      <c r="X496" s="6">
        <f>'Final (ha)'!X496*2.471044</f>
        <v>244.38032109439999</v>
      </c>
      <c r="Y496" s="6">
        <f>'Final (ha)'!Y496*2.471044</f>
        <v>4.1637091399999999</v>
      </c>
      <c r="Z496" s="6">
        <f>'Final (ha)'!Z496*2.471044</f>
        <v>17887.408627672801</v>
      </c>
      <c r="AA496" s="6">
        <f>'Final (ha)'!AA496*2.471044</f>
        <v>0</v>
      </c>
      <c r="AB496" s="6">
        <f>'Final (ha)'!AB496*2.471044</f>
        <v>0</v>
      </c>
      <c r="AC496" s="6">
        <f>'Final (ha)'!AC496*2.471044</f>
        <v>1012.0029736667999</v>
      </c>
      <c r="AD496" s="6">
        <f>'Final (ha)'!AD496*2.471044</f>
        <v>0</v>
      </c>
      <c r="AE496" s="6">
        <f>'Final (ha)'!AE496*2.471044</f>
        <v>0.98223999000000006</v>
      </c>
      <c r="AF496" s="6">
        <f>'Final (ha)'!AF496*2.471044</f>
        <v>39.694850815999999</v>
      </c>
      <c r="AG496" s="6">
        <f>'Final (ha)'!AG496*2.471044</f>
        <v>141242.00245135001</v>
      </c>
      <c r="AH496" s="6">
        <f>'Final (ha)'!AH496*2.471044</f>
        <v>496.04651542279998</v>
      </c>
      <c r="AJ496" s="15">
        <f t="shared" si="21"/>
        <v>202825.8858690956</v>
      </c>
      <c r="AK496" s="15">
        <f t="shared" si="22"/>
        <v>61583.883417745586</v>
      </c>
      <c r="AL496" s="6" t="str">
        <f t="shared" si="23"/>
        <v>New Haven/MiddlesexRaster 2</v>
      </c>
    </row>
    <row r="497" spans="1:38" x14ac:dyDescent="0.25">
      <c r="A497" s="6">
        <f>'Final (ha)'!A497</f>
        <v>2100</v>
      </c>
      <c r="B497" s="6" t="str">
        <f>'Final (ha)'!B497</f>
        <v>Raster 2</v>
      </c>
      <c r="C497" s="6" t="str">
        <f>'Final (ha)'!C497</f>
        <v>New Haven/Middlesex</v>
      </c>
      <c r="D497" s="6" t="str">
        <f>'Final (ha)'!D497</f>
        <v>South Central Coast</v>
      </c>
      <c r="E497" s="6" t="str">
        <f>'Final (ha)'!E497</f>
        <v>New Haven</v>
      </c>
      <c r="F497" s="6" t="str">
        <f>'Final (ha)'!F497</f>
        <v>Fixed</v>
      </c>
      <c r="G497" s="6" t="str">
        <f>'Final (ha)'!G497</f>
        <v>NYS 1M by 2100</v>
      </c>
      <c r="H497" s="6" t="str">
        <f>'Final (ha)'!H497</f>
        <v>Protect None</v>
      </c>
      <c r="I497" s="6">
        <f>'Final (ha)'!K497</f>
        <v>6871.665</v>
      </c>
      <c r="J497" s="6">
        <f>'Final (ha)'!J497*2.471044</f>
        <v>17516.864213070399</v>
      </c>
      <c r="K497" s="6">
        <f>'Final (ha)'!K497*2.471044</f>
        <v>16980.18656826</v>
      </c>
      <c r="L497" s="6">
        <f>'Final (ha)'!L497*2.471044</f>
        <v>1250.8446967396001</v>
      </c>
      <c r="M497" s="6">
        <f>'Final (ha)'!M497*2.471044</f>
        <v>0</v>
      </c>
      <c r="N497" s="6">
        <f>'Final (ha)'!N497*2.471044</f>
        <v>141.44132303800001</v>
      </c>
      <c r="O497" s="6">
        <f>'Final (ha)'!O497*2.471044</f>
        <v>88.397398325200001</v>
      </c>
      <c r="P497" s="6">
        <f>'Final (ha)'!P497*2.471044</f>
        <v>339.19551489640003</v>
      </c>
      <c r="Q497" s="6">
        <f>'Final (ha)'!Q497*2.471044</f>
        <v>5213.6725386992002</v>
      </c>
      <c r="R497" s="6">
        <f>'Final (ha)'!R497*2.471044</f>
        <v>0</v>
      </c>
      <c r="S497" s="6">
        <f>'Final (ha)'!S497*2.471044</f>
        <v>490.96209528840001</v>
      </c>
      <c r="T497" s="6">
        <f>'Final (ha)'!T497*2.471044</f>
        <v>96.130036314400002</v>
      </c>
      <c r="U497" s="6">
        <f>'Final (ha)'!U497*2.471044</f>
        <v>0</v>
      </c>
      <c r="V497" s="6">
        <f>'Final (ha)'!V497*2.471044</f>
        <v>0</v>
      </c>
      <c r="W497" s="6">
        <f>'Final (ha)'!W497*2.471044</f>
        <v>18.262003577599998</v>
      </c>
      <c r="X497" s="6">
        <f>'Final (ha)'!X497*2.471044</f>
        <v>234.53444627639999</v>
      </c>
      <c r="Y497" s="6">
        <f>'Final (ha)'!Y497*2.471044</f>
        <v>4.15135392</v>
      </c>
      <c r="Z497" s="6">
        <f>'Final (ha)'!Z497*2.471044</f>
        <v>18001.2402347856</v>
      </c>
      <c r="AA497" s="6">
        <f>'Final (ha)'!AA497*2.471044</f>
        <v>0</v>
      </c>
      <c r="AB497" s="6">
        <f>'Final (ha)'!AB497*2.471044</f>
        <v>0</v>
      </c>
      <c r="AC497" s="6">
        <f>'Final (ha)'!AC497*2.471044</f>
        <v>459.6925160948</v>
      </c>
      <c r="AD497" s="6">
        <f>'Final (ha)'!AD497*2.471044</f>
        <v>0</v>
      </c>
      <c r="AE497" s="6">
        <f>'Final (ha)'!AE497*2.471044</f>
        <v>0.98223999000000006</v>
      </c>
      <c r="AF497" s="6">
        <f>'Final (ha)'!AF497*2.471044</f>
        <v>28.0955231756</v>
      </c>
      <c r="AG497" s="6">
        <f>'Final (ha)'!AG497*2.471044</f>
        <v>141242.00245135001</v>
      </c>
      <c r="AH497" s="6">
        <f>'Final (ha)'!AH497*2.471044</f>
        <v>719.23046818960006</v>
      </c>
      <c r="AJ497" s="15">
        <f t="shared" si="21"/>
        <v>202825.88562199121</v>
      </c>
      <c r="AK497" s="15">
        <f t="shared" si="22"/>
        <v>61583.883170641202</v>
      </c>
      <c r="AL497" s="6" t="str">
        <f t="shared" si="23"/>
        <v>New Haven/MiddlesexRaster 2</v>
      </c>
    </row>
    <row r="498" spans="1:38" x14ac:dyDescent="0.25">
      <c r="A498" s="6">
        <f>'Final (ha)'!A498</f>
        <v>0</v>
      </c>
      <c r="B498" s="6" t="str">
        <f>'Final (ha)'!B498</f>
        <v>Raster 3</v>
      </c>
      <c r="C498" s="6" t="str">
        <f>'Final (ha)'!C498</f>
        <v>New Haven/Middlesex</v>
      </c>
      <c r="D498" s="6" t="str">
        <f>'Final (ha)'!D498</f>
        <v>South Central Coast</v>
      </c>
      <c r="E498" s="6" t="str">
        <f>'Final (ha)'!E498</f>
        <v>Middlesex</v>
      </c>
      <c r="F498" s="6" t="str">
        <f>'Final (ha)'!F498</f>
        <v>Fixed</v>
      </c>
      <c r="G498" s="6" t="str">
        <f>'Final (ha)'!G498</f>
        <v>NYS 1M by 2100</v>
      </c>
      <c r="H498" s="6" t="str">
        <f>'Final (ha)'!H498</f>
        <v>Protect None</v>
      </c>
      <c r="I498" s="6">
        <f>'Final (ha)'!K498</f>
        <v>3331.085</v>
      </c>
      <c r="J498" s="6">
        <f>'Final (ha)'!J498*2.471044</f>
        <v>2851.2697178899998</v>
      </c>
      <c r="K498" s="6">
        <f>'Final (ha)'!K498*2.471044</f>
        <v>8231.2576027400009</v>
      </c>
      <c r="L498" s="6">
        <f>'Final (ha)'!L498*2.471044</f>
        <v>798.10396873000002</v>
      </c>
      <c r="M498" s="6">
        <f>'Final (ha)'!M498*2.471044</f>
        <v>0</v>
      </c>
      <c r="N498" s="6">
        <f>'Final (ha)'!N498*2.471044</f>
        <v>53.64018763</v>
      </c>
      <c r="O498" s="6">
        <f>'Final (ha)'!O498*2.471044</f>
        <v>2.7552140600000001</v>
      </c>
      <c r="P498" s="6">
        <f>'Final (ha)'!P498*2.471044</f>
        <v>8.2656421800000004</v>
      </c>
      <c r="Q498" s="6">
        <f>'Final (ha)'!Q498*2.471044</f>
        <v>23.18457033</v>
      </c>
      <c r="R498" s="6">
        <f>'Final (ha)'!R498*2.471044</f>
        <v>0</v>
      </c>
      <c r="S498" s="6">
        <f>'Final (ha)'!S498*2.471044</f>
        <v>173.76999169000001</v>
      </c>
      <c r="T498" s="6">
        <f>'Final (ha)'!T498*2.471044</f>
        <v>0.84633257000000006</v>
      </c>
      <c r="U498" s="6">
        <f>'Final (ha)'!U498*2.471044</f>
        <v>0</v>
      </c>
      <c r="V498" s="6">
        <f>'Final (ha)'!V498*2.471044</f>
        <v>0</v>
      </c>
      <c r="W498" s="6">
        <f>'Final (ha)'!W498*2.471044</f>
        <v>0</v>
      </c>
      <c r="X498" s="6">
        <f>'Final (ha)'!X498*2.471044</f>
        <v>185.79162074999999</v>
      </c>
      <c r="Y498" s="6">
        <f>'Final (ha)'!Y498*2.471044</f>
        <v>0</v>
      </c>
      <c r="Z498" s="6">
        <f>'Final (ha)'!Z498*2.471044</f>
        <v>4803.7898449300001</v>
      </c>
      <c r="AA498" s="6">
        <f>'Final (ha)'!AA498*2.471044</f>
        <v>0</v>
      </c>
      <c r="AB498" s="6">
        <f>'Final (ha)'!AB498*2.471044</f>
        <v>0</v>
      </c>
      <c r="AC498" s="6">
        <f>'Final (ha)'!AC498*2.471044</f>
        <v>1462.52445706</v>
      </c>
      <c r="AD498" s="6">
        <f>'Final (ha)'!AD498*2.471044</f>
        <v>0</v>
      </c>
      <c r="AE498" s="6">
        <f>'Final (ha)'!AE498*2.471044</f>
        <v>0</v>
      </c>
      <c r="AF498" s="6">
        <f>'Final (ha)'!AF498*2.471044</f>
        <v>13.417768919999999</v>
      </c>
      <c r="AG498" s="6">
        <f>'Final (ha)'!AG498*2.471044</f>
        <v>35513.918499320003</v>
      </c>
      <c r="AH498" s="6">
        <f>'Final (ha)'!AH498*2.471044</f>
        <v>0</v>
      </c>
      <c r="AJ498" s="15">
        <f t="shared" si="21"/>
        <v>54122.535418800006</v>
      </c>
      <c r="AK498" s="15">
        <f t="shared" si="22"/>
        <v>18608.616919480002</v>
      </c>
      <c r="AL498" s="6" t="str">
        <f t="shared" si="23"/>
        <v>New Haven/MiddlesexRaster 3</v>
      </c>
    </row>
    <row r="499" spans="1:38" x14ac:dyDescent="0.25">
      <c r="A499" s="6">
        <f>'Final (ha)'!A499</f>
        <v>2010</v>
      </c>
      <c r="B499" s="6" t="str">
        <f>'Final (ha)'!B499</f>
        <v>Raster 3</v>
      </c>
      <c r="C499" s="6" t="str">
        <f>'Final (ha)'!C499</f>
        <v>New Haven/Middlesex</v>
      </c>
      <c r="D499" s="6" t="str">
        <f>'Final (ha)'!D499</f>
        <v>South Central Coast</v>
      </c>
      <c r="E499" s="6" t="str">
        <f>'Final (ha)'!E499</f>
        <v>Middlesex</v>
      </c>
      <c r="F499" s="6" t="str">
        <f>'Final (ha)'!F499</f>
        <v>Fixed</v>
      </c>
      <c r="G499" s="6" t="str">
        <f>'Final (ha)'!G499</f>
        <v>NYS 1M by 2100</v>
      </c>
      <c r="H499" s="6" t="str">
        <f>'Final (ha)'!H499</f>
        <v>Protect None</v>
      </c>
      <c r="I499" s="6">
        <f>'Final (ha)'!K499</f>
        <v>3302.8402999999998</v>
      </c>
      <c r="J499" s="6">
        <f>'Final (ha)'!J499*2.471044</f>
        <v>2837.3607054228</v>
      </c>
      <c r="K499" s="6">
        <f>'Final (ha)'!K499*2.471044</f>
        <v>8161.4637062731999</v>
      </c>
      <c r="L499" s="6">
        <f>'Final (ha)'!L499*2.471044</f>
        <v>795.8155348816</v>
      </c>
      <c r="M499" s="6">
        <f>'Final (ha)'!M499*2.471044</f>
        <v>0</v>
      </c>
      <c r="N499" s="6">
        <f>'Final (ha)'!N499*2.471044</f>
        <v>49.541714051600003</v>
      </c>
      <c r="O499" s="6">
        <f>'Final (ha)'!O499*2.471044</f>
        <v>2.7552140600000001</v>
      </c>
      <c r="P499" s="6">
        <f>'Final (ha)'!P499*2.471044</f>
        <v>84.127928501999989</v>
      </c>
      <c r="Q499" s="6">
        <f>'Final (ha)'!Q499*2.471044</f>
        <v>128.02034176079999</v>
      </c>
      <c r="R499" s="6">
        <f>'Final (ha)'!R499*2.471044</f>
        <v>0</v>
      </c>
      <c r="S499" s="6">
        <f>'Final (ha)'!S499*2.471044</f>
        <v>170.90036829279998</v>
      </c>
      <c r="T499" s="6">
        <f>'Final (ha)'!T499*2.471044</f>
        <v>3.0013300423999998</v>
      </c>
      <c r="U499" s="6">
        <f>'Final (ha)'!U499*2.471044</f>
        <v>0</v>
      </c>
      <c r="V499" s="6">
        <f>'Final (ha)'!V499*2.471044</f>
        <v>0</v>
      </c>
      <c r="W499" s="6">
        <f>'Final (ha)'!W499*2.471044</f>
        <v>0</v>
      </c>
      <c r="X499" s="6">
        <f>'Final (ha)'!X499*2.471044</f>
        <v>185.67424616</v>
      </c>
      <c r="Y499" s="6">
        <f>'Final (ha)'!Y499*2.471044</f>
        <v>0</v>
      </c>
      <c r="Z499" s="6">
        <f>'Final (ha)'!Z499*2.471044</f>
        <v>4806.7803023788001</v>
      </c>
      <c r="AA499" s="6">
        <f>'Final (ha)'!AA499*2.471044</f>
        <v>0</v>
      </c>
      <c r="AB499" s="6">
        <f>'Final (ha)'!AB499*2.471044</f>
        <v>0</v>
      </c>
      <c r="AC499" s="6">
        <f>'Final (ha)'!AC499*2.471044</f>
        <v>1356.1771480144</v>
      </c>
      <c r="AD499" s="6">
        <f>'Final (ha)'!AD499*2.471044</f>
        <v>0</v>
      </c>
      <c r="AE499" s="6">
        <f>'Final (ha)'!AE499*2.471044</f>
        <v>0</v>
      </c>
      <c r="AF499" s="6">
        <f>'Final (ha)'!AF499*2.471044</f>
        <v>13.0888729636</v>
      </c>
      <c r="AG499" s="6">
        <f>'Final (ha)'!AG499*2.471044</f>
        <v>35513.918499320003</v>
      </c>
      <c r="AH499" s="6">
        <f>'Final (ha)'!AH499*2.471044</f>
        <v>13.9090124672</v>
      </c>
      <c r="AJ499" s="15">
        <f t="shared" si="21"/>
        <v>54122.5349245912</v>
      </c>
      <c r="AK499" s="15">
        <f t="shared" si="22"/>
        <v>18608.616425271197</v>
      </c>
      <c r="AL499" s="6" t="str">
        <f t="shared" si="23"/>
        <v>New Haven/MiddlesexRaster 3</v>
      </c>
    </row>
    <row r="500" spans="1:38" x14ac:dyDescent="0.25">
      <c r="A500" s="6">
        <f>'Final (ha)'!A500</f>
        <v>2025</v>
      </c>
      <c r="B500" s="6" t="str">
        <f>'Final (ha)'!B500</f>
        <v>Raster 3</v>
      </c>
      <c r="C500" s="6" t="str">
        <f>'Final (ha)'!C500</f>
        <v>New Haven/Middlesex</v>
      </c>
      <c r="D500" s="6" t="str">
        <f>'Final (ha)'!D500</f>
        <v>South Central Coast</v>
      </c>
      <c r="E500" s="6" t="str">
        <f>'Final (ha)'!E500</f>
        <v>Middlesex</v>
      </c>
      <c r="F500" s="6" t="str">
        <f>'Final (ha)'!F500</f>
        <v>Fixed</v>
      </c>
      <c r="G500" s="6" t="str">
        <f>'Final (ha)'!G500</f>
        <v>NYS 1M by 2100</v>
      </c>
      <c r="H500" s="6" t="str">
        <f>'Final (ha)'!H500</f>
        <v>Protect None</v>
      </c>
      <c r="I500" s="6">
        <f>'Final (ha)'!K500</f>
        <v>3294.4733999999999</v>
      </c>
      <c r="J500" s="6">
        <f>'Final (ha)'!J500*2.471044</f>
        <v>2829.9594344339998</v>
      </c>
      <c r="K500" s="6">
        <f>'Final (ha)'!K500*2.471044</f>
        <v>8140.7887282295997</v>
      </c>
      <c r="L500" s="6">
        <f>'Final (ha)'!L500*2.471044</f>
        <v>792.83965659240005</v>
      </c>
      <c r="M500" s="6">
        <f>'Final (ha)'!M500*2.471044</f>
        <v>0</v>
      </c>
      <c r="N500" s="6">
        <f>'Final (ha)'!N500*2.471044</f>
        <v>49.298563322000007</v>
      </c>
      <c r="O500" s="6">
        <f>'Final (ha)'!O500*2.471044</f>
        <v>2.7552140600000001</v>
      </c>
      <c r="P500" s="6">
        <f>'Final (ha)'!P500*2.471044</f>
        <v>58.268453042000004</v>
      </c>
      <c r="Q500" s="6">
        <f>'Final (ha)'!Q500*2.471044</f>
        <v>174.13274094920001</v>
      </c>
      <c r="R500" s="6">
        <f>'Final (ha)'!R500*2.471044</f>
        <v>0</v>
      </c>
      <c r="S500" s="6">
        <f>'Final (ha)'!S500*2.471044</f>
        <v>165.15271994880001</v>
      </c>
      <c r="T500" s="6">
        <f>'Final (ha)'!T500*2.471044</f>
        <v>19.428830554399998</v>
      </c>
      <c r="U500" s="6">
        <f>'Final (ha)'!U500*2.471044</f>
        <v>0</v>
      </c>
      <c r="V500" s="6">
        <f>'Final (ha)'!V500*2.471044</f>
        <v>0</v>
      </c>
      <c r="W500" s="6">
        <f>'Final (ha)'!W500*2.471044</f>
        <v>0</v>
      </c>
      <c r="X500" s="6">
        <f>'Final (ha)'!X500*2.471044</f>
        <v>185.5956669608</v>
      </c>
      <c r="Y500" s="6">
        <f>'Final (ha)'!Y500*2.471044</f>
        <v>0</v>
      </c>
      <c r="Z500" s="6">
        <f>'Final (ha)'!Z500*2.471044</f>
        <v>4813.8032565312005</v>
      </c>
      <c r="AA500" s="6">
        <f>'Final (ha)'!AA500*2.471044</f>
        <v>0</v>
      </c>
      <c r="AB500" s="6">
        <f>'Final (ha)'!AB500*2.471044</f>
        <v>0</v>
      </c>
      <c r="AC500" s="6">
        <f>'Final (ha)'!AC500*2.471044</f>
        <v>1342.2481200908001</v>
      </c>
      <c r="AD500" s="6">
        <f>'Final (ha)'!AD500*2.471044</f>
        <v>0</v>
      </c>
      <c r="AE500" s="6">
        <f>'Final (ha)'!AE500*2.471044</f>
        <v>0</v>
      </c>
      <c r="AF500" s="6">
        <f>'Final (ha)'!AF500*2.471044</f>
        <v>13.0350042044</v>
      </c>
      <c r="AG500" s="6">
        <f>'Final (ha)'!AG500*2.471044</f>
        <v>35513.918499320003</v>
      </c>
      <c r="AH500" s="6">
        <f>'Final (ha)'!AH500*2.471044</f>
        <v>21.310283456000001</v>
      </c>
      <c r="AJ500" s="15">
        <f t="shared" si="21"/>
        <v>54122.535171695599</v>
      </c>
      <c r="AK500" s="15">
        <f t="shared" si="22"/>
        <v>18608.616672375596</v>
      </c>
      <c r="AL500" s="6" t="str">
        <f t="shared" si="23"/>
        <v>New Haven/MiddlesexRaster 3</v>
      </c>
    </row>
    <row r="501" spans="1:38" x14ac:dyDescent="0.25">
      <c r="A501" s="6">
        <f>'Final (ha)'!A501</f>
        <v>2040</v>
      </c>
      <c r="B501" s="6" t="str">
        <f>'Final (ha)'!B501</f>
        <v>Raster 3</v>
      </c>
      <c r="C501" s="6" t="str">
        <f>'Final (ha)'!C501</f>
        <v>New Haven/Middlesex</v>
      </c>
      <c r="D501" s="6" t="str">
        <f>'Final (ha)'!D501</f>
        <v>South Central Coast</v>
      </c>
      <c r="E501" s="6" t="str">
        <f>'Final (ha)'!E501</f>
        <v>Middlesex</v>
      </c>
      <c r="F501" s="6" t="str">
        <f>'Final (ha)'!F501</f>
        <v>Fixed</v>
      </c>
      <c r="G501" s="6" t="str">
        <f>'Final (ha)'!G501</f>
        <v>NYS 1M by 2100</v>
      </c>
      <c r="H501" s="6" t="str">
        <f>'Final (ha)'!H501</f>
        <v>Protect None</v>
      </c>
      <c r="I501" s="6">
        <f>'Final (ha)'!K501</f>
        <v>3276.7467000000001</v>
      </c>
      <c r="J501" s="6">
        <f>'Final (ha)'!J501*2.471044</f>
        <v>2810.796488214</v>
      </c>
      <c r="K501" s="6">
        <f>'Final (ha)'!K501*2.471044</f>
        <v>8096.9852725548008</v>
      </c>
      <c r="L501" s="6">
        <f>'Final (ha)'!L501*2.471044</f>
        <v>787.31291958199995</v>
      </c>
      <c r="M501" s="6">
        <f>'Final (ha)'!M501*2.471044</f>
        <v>0</v>
      </c>
      <c r="N501" s="6">
        <f>'Final (ha)'!N501*2.471044</f>
        <v>47.990886837199994</v>
      </c>
      <c r="O501" s="6">
        <f>'Final (ha)'!O501*2.471044</f>
        <v>2.7552140600000001</v>
      </c>
      <c r="P501" s="6">
        <f>'Final (ha)'!P501*2.471044</f>
        <v>81.414475085600003</v>
      </c>
      <c r="Q501" s="6">
        <f>'Final (ha)'!Q501*2.471044</f>
        <v>256.83512416759999</v>
      </c>
      <c r="R501" s="6">
        <f>'Final (ha)'!R501*2.471044</f>
        <v>0</v>
      </c>
      <c r="S501" s="6">
        <f>'Final (ha)'!S501*2.471044</f>
        <v>150.3946567632</v>
      </c>
      <c r="T501" s="6">
        <f>'Final (ha)'!T501*2.471044</f>
        <v>22.068152650799998</v>
      </c>
      <c r="U501" s="6">
        <f>'Final (ha)'!U501*2.471044</f>
        <v>0</v>
      </c>
      <c r="V501" s="6">
        <f>'Final (ha)'!V501*2.471044</f>
        <v>0</v>
      </c>
      <c r="W501" s="6">
        <f>'Final (ha)'!W501*2.471044</f>
        <v>0</v>
      </c>
      <c r="X501" s="6">
        <f>'Final (ha)'!X501*2.471044</f>
        <v>185.6181534612</v>
      </c>
      <c r="Y501" s="6">
        <f>'Final (ha)'!Y501*2.471044</f>
        <v>0</v>
      </c>
      <c r="Z501" s="6">
        <f>'Final (ha)'!Z501*2.471044</f>
        <v>4833.8303268379996</v>
      </c>
      <c r="AA501" s="6">
        <f>'Final (ha)'!AA501*2.471044</f>
        <v>0</v>
      </c>
      <c r="AB501" s="6">
        <f>'Final (ha)'!AB501*2.471044</f>
        <v>0</v>
      </c>
      <c r="AC501" s="6">
        <f>'Final (ha)'!AC501*2.471044</f>
        <v>1279.2486062064002</v>
      </c>
      <c r="AD501" s="6">
        <f>'Final (ha)'!AD501*2.471044</f>
        <v>0</v>
      </c>
      <c r="AE501" s="6">
        <f>'Final (ha)'!AE501*2.471044</f>
        <v>0</v>
      </c>
      <c r="AF501" s="6">
        <f>'Final (ha)'!AF501*2.471044</f>
        <v>12.893166278799999</v>
      </c>
      <c r="AG501" s="6">
        <f>'Final (ha)'!AG501*2.471044</f>
        <v>35513.918499320003</v>
      </c>
      <c r="AH501" s="6">
        <f>'Final (ha)'!AH501*2.471044</f>
        <v>40.473229676000003</v>
      </c>
      <c r="AJ501" s="15">
        <f t="shared" si="21"/>
        <v>54122.535171695599</v>
      </c>
      <c r="AK501" s="15">
        <f t="shared" si="22"/>
        <v>18608.616672375596</v>
      </c>
      <c r="AL501" s="6" t="str">
        <f t="shared" si="23"/>
        <v>New Haven/MiddlesexRaster 3</v>
      </c>
    </row>
    <row r="502" spans="1:38" x14ac:dyDescent="0.25">
      <c r="A502" s="6">
        <f>'Final (ha)'!A502</f>
        <v>2055</v>
      </c>
      <c r="B502" s="6" t="str">
        <f>'Final (ha)'!B502</f>
        <v>Raster 3</v>
      </c>
      <c r="C502" s="6" t="str">
        <f>'Final (ha)'!C502</f>
        <v>New Haven/Middlesex</v>
      </c>
      <c r="D502" s="6" t="str">
        <f>'Final (ha)'!D502</f>
        <v>South Central Coast</v>
      </c>
      <c r="E502" s="6" t="str">
        <f>'Final (ha)'!E502</f>
        <v>Middlesex</v>
      </c>
      <c r="F502" s="6" t="str">
        <f>'Final (ha)'!F502</f>
        <v>Fixed</v>
      </c>
      <c r="G502" s="6" t="str">
        <f>'Final (ha)'!G502</f>
        <v>NYS 1M by 2100</v>
      </c>
      <c r="H502" s="6" t="str">
        <f>'Final (ha)'!H502</f>
        <v>Protect None</v>
      </c>
      <c r="I502" s="6">
        <f>'Final (ha)'!K502</f>
        <v>3257.5061000000001</v>
      </c>
      <c r="J502" s="6">
        <f>'Final (ha)'!J502*2.471044</f>
        <v>2783.7902012335999</v>
      </c>
      <c r="K502" s="6">
        <f>'Final (ha)'!K502*2.471044</f>
        <v>8049.4409033684005</v>
      </c>
      <c r="L502" s="6">
        <f>'Final (ha)'!L502*2.471044</f>
        <v>783.50973576159993</v>
      </c>
      <c r="M502" s="6">
        <f>'Final (ha)'!M502*2.471044</f>
        <v>0</v>
      </c>
      <c r="N502" s="6">
        <f>'Final (ha)'!N502*2.471044</f>
        <v>46.842098481599997</v>
      </c>
      <c r="O502" s="6">
        <f>'Final (ha)'!O502*2.471044</f>
        <v>2.7552140600000001</v>
      </c>
      <c r="P502" s="6">
        <f>'Final (ha)'!P502*2.471044</f>
        <v>86.252285028800003</v>
      </c>
      <c r="Q502" s="6">
        <f>'Final (ha)'!Q502*2.471044</f>
        <v>521.05570464239997</v>
      </c>
      <c r="R502" s="6">
        <f>'Final (ha)'!R502*2.471044</f>
        <v>0</v>
      </c>
      <c r="S502" s="6">
        <f>'Final (ha)'!S502*2.471044</f>
        <v>132.73138714679999</v>
      </c>
      <c r="T502" s="6">
        <f>'Final (ha)'!T502*2.471044</f>
        <v>16.526095167600001</v>
      </c>
      <c r="U502" s="6">
        <f>'Final (ha)'!U502*2.471044</f>
        <v>0</v>
      </c>
      <c r="V502" s="6">
        <f>'Final (ha)'!V502*2.471044</f>
        <v>0</v>
      </c>
      <c r="W502" s="6">
        <f>'Final (ha)'!W502*2.471044</f>
        <v>0</v>
      </c>
      <c r="X502" s="6">
        <f>'Final (ha)'!X502*2.471044</f>
        <v>185.3979834408</v>
      </c>
      <c r="Y502" s="6">
        <f>'Final (ha)'!Y502*2.471044</f>
        <v>0</v>
      </c>
      <c r="Z502" s="6">
        <f>'Final (ha)'!Z502*2.471044</f>
        <v>4860.1825284716006</v>
      </c>
      <c r="AA502" s="6">
        <f>'Final (ha)'!AA502*2.471044</f>
        <v>0</v>
      </c>
      <c r="AB502" s="6">
        <f>'Final (ha)'!AB502*2.471044</f>
        <v>0</v>
      </c>
      <c r="AC502" s="6">
        <f>'Final (ha)'!AC502*2.471044</f>
        <v>1059.9385091183999</v>
      </c>
      <c r="AD502" s="6">
        <f>'Final (ha)'!AD502*2.471044</f>
        <v>0</v>
      </c>
      <c r="AE502" s="6">
        <f>'Final (ha)'!AE502*2.471044</f>
        <v>0</v>
      </c>
      <c r="AF502" s="6">
        <f>'Final (ha)'!AF502*2.471044</f>
        <v>12.7142626932</v>
      </c>
      <c r="AG502" s="6">
        <f>'Final (ha)'!AG502*2.471044</f>
        <v>35513.918499320003</v>
      </c>
      <c r="AH502" s="6">
        <f>'Final (ha)'!AH502*2.471044</f>
        <v>67.479516656399994</v>
      </c>
      <c r="AJ502" s="15">
        <f t="shared" si="21"/>
        <v>54122.534924591208</v>
      </c>
      <c r="AK502" s="15">
        <f t="shared" si="22"/>
        <v>18608.616425271204</v>
      </c>
      <c r="AL502" s="6" t="str">
        <f t="shared" si="23"/>
        <v>New Haven/MiddlesexRaster 3</v>
      </c>
    </row>
    <row r="503" spans="1:38" x14ac:dyDescent="0.25">
      <c r="A503" s="6">
        <f>'Final (ha)'!A503</f>
        <v>2070</v>
      </c>
      <c r="B503" s="6" t="str">
        <f>'Final (ha)'!B503</f>
        <v>Raster 3</v>
      </c>
      <c r="C503" s="6" t="str">
        <f>'Final (ha)'!C503</f>
        <v>New Haven/Middlesex</v>
      </c>
      <c r="D503" s="6" t="str">
        <f>'Final (ha)'!D503</f>
        <v>South Central Coast</v>
      </c>
      <c r="E503" s="6" t="str">
        <f>'Final (ha)'!E503</f>
        <v>Middlesex</v>
      </c>
      <c r="F503" s="6" t="str">
        <f>'Final (ha)'!F503</f>
        <v>Fixed</v>
      </c>
      <c r="G503" s="6" t="str">
        <f>'Final (ha)'!G503</f>
        <v>NYS 1M by 2100</v>
      </c>
      <c r="H503" s="6" t="str">
        <f>'Final (ha)'!H503</f>
        <v>Protect None</v>
      </c>
      <c r="I503" s="6">
        <f>'Final (ha)'!K503</f>
        <v>3232.3438999999998</v>
      </c>
      <c r="J503" s="6">
        <f>'Final (ha)'!J503*2.471044</f>
        <v>2741.5783449992</v>
      </c>
      <c r="K503" s="6">
        <f>'Final (ha)'!K503*2.471044</f>
        <v>7987.2640000315996</v>
      </c>
      <c r="L503" s="6">
        <f>'Final (ha)'!L503*2.471044</f>
        <v>780.07078382680004</v>
      </c>
      <c r="M503" s="6">
        <f>'Final (ha)'!M503*2.471044</f>
        <v>0</v>
      </c>
      <c r="N503" s="6">
        <f>'Final (ha)'!N503*2.471044</f>
        <v>46.264862603200001</v>
      </c>
      <c r="O503" s="6">
        <f>'Final (ha)'!O503*2.471044</f>
        <v>2.7552140600000001</v>
      </c>
      <c r="P503" s="6">
        <f>'Final (ha)'!P503*2.471044</f>
        <v>93.790698959599993</v>
      </c>
      <c r="Q503" s="6">
        <f>'Final (ha)'!Q503*2.471044</f>
        <v>1028.067972024</v>
      </c>
      <c r="R503" s="6">
        <f>'Final (ha)'!R503*2.471044</f>
        <v>0</v>
      </c>
      <c r="S503" s="6">
        <f>'Final (ha)'!S503*2.471044</f>
        <v>107.84772696239999</v>
      </c>
      <c r="T503" s="6">
        <f>'Final (ha)'!T503*2.471044</f>
        <v>12.521027052399999</v>
      </c>
      <c r="U503" s="6">
        <f>'Final (ha)'!U503*2.471044</f>
        <v>0</v>
      </c>
      <c r="V503" s="6">
        <f>'Final (ha)'!V503*2.471044</f>
        <v>0</v>
      </c>
      <c r="W503" s="6">
        <f>'Final (ha)'!W503*2.471044</f>
        <v>0</v>
      </c>
      <c r="X503" s="6">
        <f>'Final (ha)'!X503*2.471044</f>
        <v>185.15928059040002</v>
      </c>
      <c r="Y503" s="6">
        <f>'Final (ha)'!Y503*2.471044</f>
        <v>0</v>
      </c>
      <c r="Z503" s="6">
        <f>'Final (ha)'!Z503*2.471044</f>
        <v>4896.4863656063999</v>
      </c>
      <c r="AA503" s="6">
        <f>'Final (ha)'!AA503*2.471044</f>
        <v>0</v>
      </c>
      <c r="AB503" s="6">
        <f>'Final (ha)'!AB503*2.471044</f>
        <v>0</v>
      </c>
      <c r="AC503" s="6">
        <f>'Final (ha)'!AC503*2.471044</f>
        <v>605.00127009719995</v>
      </c>
      <c r="AD503" s="6">
        <f>'Final (ha)'!AD503*2.471044</f>
        <v>0</v>
      </c>
      <c r="AE503" s="6">
        <f>'Final (ha)'!AE503*2.471044</f>
        <v>0</v>
      </c>
      <c r="AF503" s="6">
        <f>'Final (ha)'!AF503*2.471044</f>
        <v>12.118246880399999</v>
      </c>
      <c r="AG503" s="6">
        <f>'Final (ha)'!AG503*2.471044</f>
        <v>35513.918499320003</v>
      </c>
      <c r="AH503" s="6">
        <f>'Final (ha)'!AH503*2.471044</f>
        <v>109.69137289080001</v>
      </c>
      <c r="AJ503" s="15">
        <f t="shared" si="21"/>
        <v>54122.535665904405</v>
      </c>
      <c r="AK503" s="15">
        <f t="shared" si="22"/>
        <v>18608.617166584401</v>
      </c>
      <c r="AL503" s="6" t="str">
        <f t="shared" si="23"/>
        <v>New Haven/MiddlesexRaster 3</v>
      </c>
    </row>
    <row r="504" spans="1:38" x14ac:dyDescent="0.25">
      <c r="A504" s="6">
        <f>'Final (ha)'!A504</f>
        <v>2085</v>
      </c>
      <c r="B504" s="6" t="str">
        <f>'Final (ha)'!B504</f>
        <v>Raster 3</v>
      </c>
      <c r="C504" s="6" t="str">
        <f>'Final (ha)'!C504</f>
        <v>New Haven/Middlesex</v>
      </c>
      <c r="D504" s="6" t="str">
        <f>'Final (ha)'!D504</f>
        <v>South Central Coast</v>
      </c>
      <c r="E504" s="6" t="str">
        <f>'Final (ha)'!E504</f>
        <v>Middlesex</v>
      </c>
      <c r="F504" s="6" t="str">
        <f>'Final (ha)'!F504</f>
        <v>Fixed</v>
      </c>
      <c r="G504" s="6" t="str">
        <f>'Final (ha)'!G504</f>
        <v>NYS 1M by 2100</v>
      </c>
      <c r="H504" s="6" t="str">
        <f>'Final (ha)'!H504</f>
        <v>Protect None</v>
      </c>
      <c r="I504" s="6">
        <f>'Final (ha)'!K504</f>
        <v>3203.5522999999998</v>
      </c>
      <c r="J504" s="6">
        <f>'Final (ha)'!J504*2.471044</f>
        <v>2687.9149295555999</v>
      </c>
      <c r="K504" s="6">
        <f>'Final (ha)'!K504*2.471044</f>
        <v>7916.1186896011995</v>
      </c>
      <c r="L504" s="6">
        <f>'Final (ha)'!L504*2.471044</f>
        <v>775.91078125280001</v>
      </c>
      <c r="M504" s="6">
        <f>'Final (ha)'!M504*2.471044</f>
        <v>0</v>
      </c>
      <c r="N504" s="6">
        <f>'Final (ha)'!N504*2.471044</f>
        <v>44.727873235200001</v>
      </c>
      <c r="O504" s="6">
        <f>'Final (ha)'!O504*2.471044</f>
        <v>2.7552140600000001</v>
      </c>
      <c r="P504" s="6">
        <f>'Final (ha)'!P504*2.471044</f>
        <v>105.98505399519999</v>
      </c>
      <c r="Q504" s="6">
        <f>'Final (ha)'!Q504*2.471044</f>
        <v>1541.3245675936</v>
      </c>
      <c r="R504" s="6">
        <f>'Final (ha)'!R504*2.471044</f>
        <v>0</v>
      </c>
      <c r="S504" s="6">
        <f>'Final (ha)'!S504*2.471044</f>
        <v>88.148564194400009</v>
      </c>
      <c r="T504" s="6">
        <f>'Final (ha)'!T504*2.471044</f>
        <v>10.676639810800001</v>
      </c>
      <c r="U504" s="6">
        <f>'Final (ha)'!U504*2.471044</f>
        <v>0</v>
      </c>
      <c r="V504" s="6">
        <f>'Final (ha)'!V504*2.471044</f>
        <v>0</v>
      </c>
      <c r="W504" s="6">
        <f>'Final (ha)'!W504*2.471044</f>
        <v>0</v>
      </c>
      <c r="X504" s="6">
        <f>'Final (ha)'!X504*2.471044</f>
        <v>184.51903308999999</v>
      </c>
      <c r="Y504" s="6">
        <f>'Final (ha)'!Y504*2.471044</f>
        <v>0</v>
      </c>
      <c r="Z504" s="6">
        <f>'Final (ha)'!Z504*2.471044</f>
        <v>4926.6333495108001</v>
      </c>
      <c r="AA504" s="6">
        <f>'Final (ha)'!AA504*2.471044</f>
        <v>0</v>
      </c>
      <c r="AB504" s="6">
        <f>'Final (ha)'!AB504*2.471044</f>
        <v>0</v>
      </c>
      <c r="AC504" s="6">
        <f>'Final (ha)'!AC504*2.471044</f>
        <v>149.79962936800001</v>
      </c>
      <c r="AD504" s="6">
        <f>'Final (ha)'!AD504*2.471044</f>
        <v>0</v>
      </c>
      <c r="AE504" s="6">
        <f>'Final (ha)'!AE504*2.471044</f>
        <v>0</v>
      </c>
      <c r="AF504" s="6">
        <f>'Final (ha)'!AF504*2.471044</f>
        <v>10.748052982399999</v>
      </c>
      <c r="AG504" s="6">
        <f>'Final (ha)'!AG504*2.471044</f>
        <v>35513.918499320003</v>
      </c>
      <c r="AH504" s="6">
        <f>'Final (ha)'!AH504*2.471044</f>
        <v>163.35478833440001</v>
      </c>
      <c r="AJ504" s="15">
        <f t="shared" si="21"/>
        <v>54122.535665904405</v>
      </c>
      <c r="AK504" s="15">
        <f t="shared" si="22"/>
        <v>18608.617166584401</v>
      </c>
      <c r="AL504" s="6" t="str">
        <f t="shared" si="23"/>
        <v>New Haven/MiddlesexRaster 3</v>
      </c>
    </row>
    <row r="505" spans="1:38" x14ac:dyDescent="0.25">
      <c r="A505" s="6">
        <f>'Final (ha)'!A505</f>
        <v>2100</v>
      </c>
      <c r="B505" s="6" t="str">
        <f>'Final (ha)'!B505</f>
        <v>Raster 3</v>
      </c>
      <c r="C505" s="6" t="str">
        <f>'Final (ha)'!C505</f>
        <v>New Haven/Middlesex</v>
      </c>
      <c r="D505" s="6" t="str">
        <f>'Final (ha)'!D505</f>
        <v>South Central Coast</v>
      </c>
      <c r="E505" s="6" t="str">
        <f>'Final (ha)'!E505</f>
        <v>Middlesex</v>
      </c>
      <c r="F505" s="6" t="str">
        <f>'Final (ha)'!F505</f>
        <v>Fixed</v>
      </c>
      <c r="G505" s="6" t="str">
        <f>'Final (ha)'!G505</f>
        <v>NYS 1M by 2100</v>
      </c>
      <c r="H505" s="6" t="str">
        <f>'Final (ha)'!H505</f>
        <v>Protect None</v>
      </c>
      <c r="I505" s="6">
        <f>'Final (ha)'!K505</f>
        <v>3172.7638999999999</v>
      </c>
      <c r="J505" s="6">
        <f>'Final (ha)'!J505*2.471044</f>
        <v>2632.9742314683999</v>
      </c>
      <c r="K505" s="6">
        <f>'Final (ha)'!K505*2.471044</f>
        <v>7840.0391985116003</v>
      </c>
      <c r="L505" s="6">
        <f>'Final (ha)'!L505*2.471044</f>
        <v>772.84298012680006</v>
      </c>
      <c r="M505" s="6">
        <f>'Final (ha)'!M505*2.471044</f>
        <v>0</v>
      </c>
      <c r="N505" s="6">
        <f>'Final (ha)'!N505*2.471044</f>
        <v>43.8046911968</v>
      </c>
      <c r="O505" s="6">
        <f>'Final (ha)'!O505*2.471044</f>
        <v>2.7532372248000003</v>
      </c>
      <c r="P505" s="6">
        <f>'Final (ha)'!P505*2.471044</f>
        <v>111.36921176679999</v>
      </c>
      <c r="Q505" s="6">
        <f>'Final (ha)'!Q505*2.471044</f>
        <v>1691.3982357412001</v>
      </c>
      <c r="R505" s="6">
        <f>'Final (ha)'!R505*2.471044</f>
        <v>0</v>
      </c>
      <c r="S505" s="6">
        <f>'Final (ha)'!S505*2.471044</f>
        <v>76.476340755999999</v>
      </c>
      <c r="T505" s="6">
        <f>'Final (ha)'!T505*2.471044</f>
        <v>11.9692429272</v>
      </c>
      <c r="U505" s="6">
        <f>'Final (ha)'!U505*2.471044</f>
        <v>0</v>
      </c>
      <c r="V505" s="6">
        <f>'Final (ha)'!V505*2.471044</f>
        <v>0</v>
      </c>
      <c r="W505" s="6">
        <f>'Final (ha)'!W505*2.471044</f>
        <v>0</v>
      </c>
      <c r="X505" s="6">
        <f>'Final (ha)'!X505*2.471044</f>
        <v>184.20446918879998</v>
      </c>
      <c r="Y505" s="6">
        <f>'Final (ha)'!Y505*2.471044</f>
        <v>0</v>
      </c>
      <c r="Z505" s="6">
        <f>'Final (ha)'!Z505*2.471044</f>
        <v>4946.1580565723998</v>
      </c>
      <c r="AA505" s="6">
        <f>'Final (ha)'!AA505*2.471044</f>
        <v>0</v>
      </c>
      <c r="AB505" s="6">
        <f>'Final (ha)'!AB505*2.471044</f>
        <v>0</v>
      </c>
      <c r="AC505" s="6">
        <f>'Final (ha)'!AC505*2.471044</f>
        <v>66.927238322400001</v>
      </c>
      <c r="AD505" s="6">
        <f>'Final (ha)'!AD505*2.471044</f>
        <v>0</v>
      </c>
      <c r="AE505" s="6">
        <f>'Final (ha)'!AE505*2.471044</f>
        <v>0</v>
      </c>
      <c r="AF505" s="6">
        <f>'Final (ha)'!AF505*2.471044</f>
        <v>9.4045463595999994</v>
      </c>
      <c r="AG505" s="6">
        <f>'Final (ha)'!AG505*2.471044</f>
        <v>35513.918499320003</v>
      </c>
      <c r="AH505" s="6">
        <f>'Final (ha)'!AH505*2.471044</f>
        <v>218.29548642159997</v>
      </c>
      <c r="AJ505" s="15">
        <f t="shared" si="21"/>
        <v>54122.535665904405</v>
      </c>
      <c r="AK505" s="15">
        <f t="shared" si="22"/>
        <v>18608.617166584401</v>
      </c>
      <c r="AL505" s="6" t="str">
        <f t="shared" si="23"/>
        <v>New Haven/MiddlesexRaster 3</v>
      </c>
    </row>
    <row r="506" spans="1:38" x14ac:dyDescent="0.25">
      <c r="A506" s="6">
        <f>'Final (ha)'!A506</f>
        <v>0</v>
      </c>
      <c r="B506" s="6" t="str">
        <f>'Final (ha)'!B506</f>
        <v>Raster 4</v>
      </c>
      <c r="C506" s="6" t="str">
        <f>'Final (ha)'!C506</f>
        <v>New Haven/Middlesex</v>
      </c>
      <c r="D506" s="6">
        <f>'Final (ha)'!D506</f>
        <v>0</v>
      </c>
      <c r="E506" s="6" t="str">
        <f>'Final (ha)'!E506</f>
        <v>Middlesex</v>
      </c>
      <c r="F506" s="6" t="str">
        <f>'Final (ha)'!F506</f>
        <v>Fixed</v>
      </c>
      <c r="G506" s="6" t="str">
        <f>'Final (ha)'!G506</f>
        <v>NYS 1M by 2100</v>
      </c>
      <c r="H506" s="6" t="str">
        <f>'Final (ha)'!H506</f>
        <v>Protect None</v>
      </c>
      <c r="I506" s="6">
        <f>'Final (ha)'!K506</f>
        <v>5269.0775000000003</v>
      </c>
      <c r="J506" s="6">
        <f>'Final (ha)'!J506*2.471044</f>
        <v>2138.86155508</v>
      </c>
      <c r="K506" s="6">
        <f>'Final (ha)'!K506*2.471044</f>
        <v>13020.122341910001</v>
      </c>
      <c r="L506" s="6">
        <f>'Final (ha)'!L506*2.471044</f>
        <v>469.24507799000003</v>
      </c>
      <c r="M506" s="6">
        <f>'Final (ha)'!M506*2.471044</f>
        <v>0</v>
      </c>
      <c r="N506" s="6">
        <f>'Final (ha)'!N506*2.471044</f>
        <v>38.449444640000003</v>
      </c>
      <c r="O506" s="6">
        <f>'Final (ha)'!O506*2.471044</f>
        <v>289.45809416000003</v>
      </c>
      <c r="P506" s="6">
        <f>'Final (ha)'!P506*2.471044</f>
        <v>1.0254832599999999</v>
      </c>
      <c r="Q506" s="6">
        <f>'Final (ha)'!Q506*2.471044</f>
        <v>6.7953710000000003</v>
      </c>
      <c r="R506" s="6">
        <f>'Final (ha)'!R506*2.471044</f>
        <v>0</v>
      </c>
      <c r="S506" s="6">
        <f>'Final (ha)'!S506*2.471044</f>
        <v>95.870329589999997</v>
      </c>
      <c r="T506" s="6">
        <f>'Final (ha)'!T506*2.471044</f>
        <v>0</v>
      </c>
      <c r="U506" s="6">
        <f>'Final (ha)'!U506*2.471044</f>
        <v>0</v>
      </c>
      <c r="V506" s="6">
        <f>'Final (ha)'!V506*2.471044</f>
        <v>0</v>
      </c>
      <c r="W506" s="6">
        <f>'Final (ha)'!W506*2.471044</f>
        <v>0</v>
      </c>
      <c r="X506" s="6">
        <f>'Final (ha)'!X506*2.471044</f>
        <v>255.96309273999998</v>
      </c>
      <c r="Y506" s="6">
        <f>'Final (ha)'!Y506*2.471044</f>
        <v>321.24807521999998</v>
      </c>
      <c r="Z506" s="6">
        <f>'Final (ha)'!Z506*2.471044</f>
        <v>2902.8527613900001</v>
      </c>
      <c r="AA506" s="6">
        <f>'Final (ha)'!AA506*2.471044</f>
        <v>0</v>
      </c>
      <c r="AB506" s="6">
        <f>'Final (ha)'!AB506*2.471044</f>
        <v>0</v>
      </c>
      <c r="AC506" s="6">
        <f>'Final (ha)'!AC506*2.471044</f>
        <v>938.34189334000007</v>
      </c>
      <c r="AD506" s="6">
        <f>'Final (ha)'!AD506*2.471044</f>
        <v>0</v>
      </c>
      <c r="AE506" s="6">
        <f>'Final (ha)'!AE506*2.471044</f>
        <v>0</v>
      </c>
      <c r="AF506" s="6">
        <f>'Final (ha)'!AF506*2.471044</f>
        <v>184.92675535000001</v>
      </c>
      <c r="AG506" s="6">
        <f>'Final (ha)'!AG506*2.471044</f>
        <v>22827.665089860002</v>
      </c>
      <c r="AH506" s="6">
        <f>'Final (ha)'!AH506*2.471044</f>
        <v>0</v>
      </c>
      <c r="AJ506" s="15">
        <f t="shared" si="21"/>
        <v>43490.82536553</v>
      </c>
      <c r="AK506" s="15">
        <f t="shared" si="22"/>
        <v>20663.160275669998</v>
      </c>
      <c r="AL506" s="6" t="str">
        <f t="shared" si="23"/>
        <v>New Haven/MiddlesexRaster 4</v>
      </c>
    </row>
    <row r="507" spans="1:38" x14ac:dyDescent="0.25">
      <c r="A507" s="6">
        <f>'Final (ha)'!A507</f>
        <v>2010</v>
      </c>
      <c r="B507" s="6" t="str">
        <f>'Final (ha)'!B507</f>
        <v>Raster 4</v>
      </c>
      <c r="C507" s="6" t="str">
        <f>'Final (ha)'!C507</f>
        <v>New Haven/Middlesex</v>
      </c>
      <c r="D507" s="6">
        <f>'Final (ha)'!D507</f>
        <v>0</v>
      </c>
      <c r="E507" s="6" t="str">
        <f>'Final (ha)'!E507</f>
        <v>Middlesex</v>
      </c>
      <c r="F507" s="6" t="str">
        <f>'Final (ha)'!F507</f>
        <v>Fixed</v>
      </c>
      <c r="G507" s="6" t="str">
        <f>'Final (ha)'!G507</f>
        <v>NYS 1M by 2100</v>
      </c>
      <c r="H507" s="6" t="str">
        <f>'Final (ha)'!H507</f>
        <v>Protect None</v>
      </c>
      <c r="I507" s="6">
        <f>'Final (ha)'!K507</f>
        <v>5222.4155000000001</v>
      </c>
      <c r="J507" s="6">
        <f>'Final (ha)'!J507*2.471044</f>
        <v>2132.1534119332</v>
      </c>
      <c r="K507" s="6">
        <f>'Final (ha)'!K507*2.471044</f>
        <v>12904.818486782</v>
      </c>
      <c r="L507" s="6">
        <f>'Final (ha)'!L507*2.471044</f>
        <v>469.24507799000003</v>
      </c>
      <c r="M507" s="6">
        <f>'Final (ha)'!M507*2.471044</f>
        <v>0</v>
      </c>
      <c r="N507" s="6">
        <f>'Final (ha)'!N507*2.471044</f>
        <v>38.263375026799999</v>
      </c>
      <c r="O507" s="6">
        <f>'Final (ha)'!O507*2.471044</f>
        <v>258.09782765159997</v>
      </c>
      <c r="P507" s="6">
        <f>'Final (ha)'!P507*2.471044</f>
        <v>116.43559327999999</v>
      </c>
      <c r="Q507" s="6">
        <f>'Final (ha)'!Q507*2.471044</f>
        <v>76.987599759600002</v>
      </c>
      <c r="R507" s="6">
        <f>'Final (ha)'!R507*2.471044</f>
        <v>0</v>
      </c>
      <c r="S507" s="6">
        <f>'Final (ha)'!S507*2.471044</f>
        <v>68.308057709599993</v>
      </c>
      <c r="T507" s="6">
        <f>'Final (ha)'!T507*2.471044</f>
        <v>22.794392482400003</v>
      </c>
      <c r="U507" s="6">
        <f>'Final (ha)'!U507*2.471044</f>
        <v>0</v>
      </c>
      <c r="V507" s="6">
        <f>'Final (ha)'!V507*2.471044</f>
        <v>0</v>
      </c>
      <c r="W507" s="6">
        <f>'Final (ha)'!W507*2.471044</f>
        <v>0</v>
      </c>
      <c r="X507" s="6">
        <f>'Final (ha)'!X507*2.471044</f>
        <v>255.88896142000002</v>
      </c>
      <c r="Y507" s="6">
        <f>'Final (ha)'!Y507*2.471044</f>
        <v>285.70828489000002</v>
      </c>
      <c r="Z507" s="6">
        <f>'Final (ha)'!Z507*2.471044</f>
        <v>2966.0289549204003</v>
      </c>
      <c r="AA507" s="6">
        <f>'Final (ha)'!AA507*2.471044</f>
        <v>0</v>
      </c>
      <c r="AB507" s="6">
        <f>'Final (ha)'!AB507*2.471044</f>
        <v>0</v>
      </c>
      <c r="AC507" s="6">
        <f>'Final (ha)'!AC507*2.471044</f>
        <v>884.742477936</v>
      </c>
      <c r="AD507" s="6">
        <f>'Final (ha)'!AD507*2.471044</f>
        <v>0</v>
      </c>
      <c r="AE507" s="6">
        <f>'Final (ha)'!AE507*2.471044</f>
        <v>0</v>
      </c>
      <c r="AF507" s="6">
        <f>'Final (ha)'!AF507*2.471044</f>
        <v>176.97963074159998</v>
      </c>
      <c r="AG507" s="6">
        <f>'Final (ha)'!AG507*2.471044</f>
        <v>22827.665089860002</v>
      </c>
      <c r="AH507" s="6">
        <f>'Final (ha)'!AH507*2.471044</f>
        <v>6.7081431468000003</v>
      </c>
      <c r="AJ507" s="15">
        <f t="shared" si="21"/>
        <v>43490.82536553</v>
      </c>
      <c r="AK507" s="15">
        <f t="shared" si="22"/>
        <v>20663.160275669998</v>
      </c>
      <c r="AL507" s="6" t="str">
        <f t="shared" si="23"/>
        <v>New Haven/MiddlesexRaster 4</v>
      </c>
    </row>
    <row r="508" spans="1:38" x14ac:dyDescent="0.25">
      <c r="A508" s="6">
        <f>'Final (ha)'!A508</f>
        <v>2025</v>
      </c>
      <c r="B508" s="6" t="str">
        <f>'Final (ha)'!B508</f>
        <v>Raster 4</v>
      </c>
      <c r="C508" s="6" t="str">
        <f>'Final (ha)'!C508</f>
        <v>New Haven/Middlesex</v>
      </c>
      <c r="D508" s="6">
        <f>'Final (ha)'!D508</f>
        <v>0</v>
      </c>
      <c r="E508" s="6" t="str">
        <f>'Final (ha)'!E508</f>
        <v>Middlesex</v>
      </c>
      <c r="F508" s="6" t="str">
        <f>'Final (ha)'!F508</f>
        <v>Fixed</v>
      </c>
      <c r="G508" s="6" t="str">
        <f>'Final (ha)'!G508</f>
        <v>NYS 1M by 2100</v>
      </c>
      <c r="H508" s="6" t="str">
        <f>'Final (ha)'!H508</f>
        <v>Protect None</v>
      </c>
      <c r="I508" s="6">
        <f>'Final (ha)'!K508</f>
        <v>5214.9889999999996</v>
      </c>
      <c r="J508" s="6">
        <f>'Final (ha)'!J508*2.471044</f>
        <v>2130.2250091955998</v>
      </c>
      <c r="K508" s="6">
        <f>'Final (ha)'!K508*2.471044</f>
        <v>12886.467278515998</v>
      </c>
      <c r="L508" s="6">
        <f>'Final (ha)'!L508*2.471044</f>
        <v>469.24507799000003</v>
      </c>
      <c r="M508" s="6">
        <f>'Final (ha)'!M508*2.471044</f>
        <v>0</v>
      </c>
      <c r="N508" s="6">
        <f>'Final (ha)'!N508*2.471044</f>
        <v>37.968826582000005</v>
      </c>
      <c r="O508" s="6">
        <f>'Final (ha)'!O508*2.471044</f>
        <v>256.75926311680001</v>
      </c>
      <c r="P508" s="6">
        <f>'Final (ha)'!P508*2.471044</f>
        <v>79.967184614800004</v>
      </c>
      <c r="Q508" s="6">
        <f>'Final (ha)'!Q508*2.471044</f>
        <v>127.59705192359999</v>
      </c>
      <c r="R508" s="6">
        <f>'Final (ha)'!R508*2.471044</f>
        <v>0</v>
      </c>
      <c r="S508" s="6">
        <f>'Final (ha)'!S508*2.471044</f>
        <v>44.752336570800004</v>
      </c>
      <c r="T508" s="6">
        <f>'Final (ha)'!T508*2.471044</f>
        <v>39.02396237</v>
      </c>
      <c r="U508" s="6">
        <f>'Final (ha)'!U508*2.471044</f>
        <v>0</v>
      </c>
      <c r="V508" s="6">
        <f>'Final (ha)'!V508*2.471044</f>
        <v>0</v>
      </c>
      <c r="W508" s="6">
        <f>'Final (ha)'!W508*2.471044</f>
        <v>0</v>
      </c>
      <c r="X508" s="6">
        <f>'Final (ha)'!X508*2.471044</f>
        <v>255.88896142000002</v>
      </c>
      <c r="Y508" s="6">
        <f>'Final (ha)'!Y508*2.471044</f>
        <v>65.88421065</v>
      </c>
      <c r="Z508" s="6">
        <f>'Final (ha)'!Z508*2.471044</f>
        <v>3213.0572467652</v>
      </c>
      <c r="AA508" s="6">
        <f>'Final (ha)'!AA508*2.471044</f>
        <v>0</v>
      </c>
      <c r="AB508" s="6">
        <f>'Final (ha)'!AB508*2.471044</f>
        <v>0</v>
      </c>
      <c r="AC508" s="6">
        <f>'Final (ha)'!AC508*2.471044</f>
        <v>874.52075732560002</v>
      </c>
      <c r="AD508" s="6">
        <f>'Final (ha)'!AD508*2.471044</f>
        <v>0</v>
      </c>
      <c r="AE508" s="6">
        <f>'Final (ha)'!AE508*2.471044</f>
        <v>0</v>
      </c>
      <c r="AF508" s="6">
        <f>'Final (ha)'!AF508*2.471044</f>
        <v>173.1665627452</v>
      </c>
      <c r="AG508" s="6">
        <f>'Final (ha)'!AG508*2.471044</f>
        <v>22827.665089860002</v>
      </c>
      <c r="AH508" s="6">
        <f>'Final (ha)'!AH508*2.471044</f>
        <v>8.6365458844000003</v>
      </c>
      <c r="AJ508" s="15">
        <f t="shared" si="21"/>
        <v>43490.82536553</v>
      </c>
      <c r="AK508" s="15">
        <f t="shared" si="22"/>
        <v>20663.160275669998</v>
      </c>
      <c r="AL508" s="6" t="str">
        <f t="shared" si="23"/>
        <v>New Haven/MiddlesexRaster 4</v>
      </c>
    </row>
    <row r="509" spans="1:38" x14ac:dyDescent="0.25">
      <c r="A509" s="6">
        <f>'Final (ha)'!A509</f>
        <v>2040</v>
      </c>
      <c r="B509" s="6" t="str">
        <f>'Final (ha)'!B509</f>
        <v>Raster 4</v>
      </c>
      <c r="C509" s="6" t="str">
        <f>'Final (ha)'!C509</f>
        <v>New Haven/Middlesex</v>
      </c>
      <c r="D509" s="6">
        <f>'Final (ha)'!D509</f>
        <v>0</v>
      </c>
      <c r="E509" s="6" t="str">
        <f>'Final (ha)'!E509</f>
        <v>Middlesex</v>
      </c>
      <c r="F509" s="6" t="str">
        <f>'Final (ha)'!F509</f>
        <v>Fixed</v>
      </c>
      <c r="G509" s="6" t="str">
        <f>'Final (ha)'!G509</f>
        <v>NYS 1M by 2100</v>
      </c>
      <c r="H509" s="6" t="str">
        <f>'Final (ha)'!H509</f>
        <v>Protect None</v>
      </c>
      <c r="I509" s="6">
        <f>'Final (ha)'!K509</f>
        <v>5196.5459000000001</v>
      </c>
      <c r="J509" s="6">
        <f>'Final (ha)'!J509*2.471044</f>
        <v>2124.9639094151999</v>
      </c>
      <c r="K509" s="6">
        <f>'Final (ha)'!K509*2.471044</f>
        <v>12840.8935669196</v>
      </c>
      <c r="L509" s="6">
        <f>'Final (ha)'!L509*2.471044</f>
        <v>469.24507799000003</v>
      </c>
      <c r="M509" s="6">
        <f>'Final (ha)'!M509*2.471044</f>
        <v>0</v>
      </c>
      <c r="N509" s="6">
        <f>'Final (ha)'!N509*2.471044</f>
        <v>36.926787327199996</v>
      </c>
      <c r="O509" s="6">
        <f>'Final (ha)'!O509*2.471044</f>
        <v>246.23385119880001</v>
      </c>
      <c r="P509" s="6">
        <f>'Final (ha)'!P509*2.471044</f>
        <v>105.9408223076</v>
      </c>
      <c r="Q509" s="6">
        <f>'Final (ha)'!Q509*2.471044</f>
        <v>169.86574217</v>
      </c>
      <c r="R509" s="6">
        <f>'Final (ha)'!R509*2.471044</f>
        <v>0</v>
      </c>
      <c r="S509" s="6">
        <f>'Final (ha)'!S509*2.471044</f>
        <v>17.3766285124</v>
      </c>
      <c r="T509" s="6">
        <f>'Final (ha)'!T509*2.471044</f>
        <v>39.663221452800002</v>
      </c>
      <c r="U509" s="6">
        <f>'Final (ha)'!U509*2.471044</f>
        <v>0</v>
      </c>
      <c r="V509" s="6">
        <f>'Final (ha)'!V509*2.471044</f>
        <v>0</v>
      </c>
      <c r="W509" s="6">
        <f>'Final (ha)'!W509*2.471044</f>
        <v>0</v>
      </c>
      <c r="X509" s="6">
        <f>'Final (ha)'!X509*2.471044</f>
        <v>255.53066003999999</v>
      </c>
      <c r="Y509" s="6">
        <f>'Final (ha)'!Y509*2.471044</f>
        <v>50.304278230000001</v>
      </c>
      <c r="Z509" s="6">
        <f>'Final (ha)'!Z509*2.471044</f>
        <v>3270.3276451356001</v>
      </c>
      <c r="AA509" s="6">
        <f>'Final (ha)'!AA509*2.471044</f>
        <v>0</v>
      </c>
      <c r="AB509" s="6">
        <f>'Final (ha)'!AB509*2.471044</f>
        <v>0</v>
      </c>
      <c r="AC509" s="6">
        <f>'Final (ha)'!AC509*2.471044</f>
        <v>861.93894259080002</v>
      </c>
      <c r="AD509" s="6">
        <f>'Final (ha)'!AD509*2.471044</f>
        <v>0</v>
      </c>
      <c r="AE509" s="6">
        <f>'Final (ha)'!AE509*2.471044</f>
        <v>0</v>
      </c>
      <c r="AF509" s="6">
        <f>'Final (ha)'!AF509*2.471044</f>
        <v>160.05149671519999</v>
      </c>
      <c r="AG509" s="6">
        <f>'Final (ha)'!AG509*2.471044</f>
        <v>22827.665089860002</v>
      </c>
      <c r="AH509" s="6">
        <f>'Final (ha)'!AH509*2.471044</f>
        <v>13.897645664800001</v>
      </c>
      <c r="AJ509" s="15">
        <f t="shared" si="21"/>
        <v>43490.825365530007</v>
      </c>
      <c r="AK509" s="15">
        <f t="shared" si="22"/>
        <v>20663.160275670005</v>
      </c>
      <c r="AL509" s="6" t="str">
        <f t="shared" si="23"/>
        <v>New Haven/MiddlesexRaster 4</v>
      </c>
    </row>
    <row r="510" spans="1:38" x14ac:dyDescent="0.25">
      <c r="A510" s="6">
        <f>'Final (ha)'!A510</f>
        <v>2055</v>
      </c>
      <c r="B510" s="6" t="str">
        <f>'Final (ha)'!B510</f>
        <v>Raster 4</v>
      </c>
      <c r="C510" s="6" t="str">
        <f>'Final (ha)'!C510</f>
        <v>New Haven/Middlesex</v>
      </c>
      <c r="D510" s="6">
        <f>'Final (ha)'!D510</f>
        <v>0</v>
      </c>
      <c r="E510" s="6" t="str">
        <f>'Final (ha)'!E510</f>
        <v>Middlesex</v>
      </c>
      <c r="F510" s="6" t="str">
        <f>'Final (ha)'!F510</f>
        <v>Fixed</v>
      </c>
      <c r="G510" s="6" t="str">
        <f>'Final (ha)'!G510</f>
        <v>NYS 1M by 2100</v>
      </c>
      <c r="H510" s="6" t="str">
        <f>'Final (ha)'!H510</f>
        <v>Protect None</v>
      </c>
      <c r="I510" s="6">
        <f>'Final (ha)'!K510</f>
        <v>5177.5731999999998</v>
      </c>
      <c r="J510" s="6">
        <f>'Final (ha)'!J510*2.471044</f>
        <v>2118.0645074628001</v>
      </c>
      <c r="K510" s="6">
        <f>'Final (ha)'!K510*2.471044</f>
        <v>12794.011190420799</v>
      </c>
      <c r="L510" s="6">
        <f>'Final (ha)'!L510*2.471044</f>
        <v>469.24507799000003</v>
      </c>
      <c r="M510" s="6">
        <f>'Final (ha)'!M510*2.471044</f>
        <v>0</v>
      </c>
      <c r="N510" s="6">
        <f>'Final (ha)'!N510*2.471044</f>
        <v>35.945041545999999</v>
      </c>
      <c r="O510" s="6">
        <f>'Final (ha)'!O510*2.471044</f>
        <v>235.95233132360002</v>
      </c>
      <c r="P510" s="6">
        <f>'Final (ha)'!P510*2.471044</f>
        <v>124.50701140160001</v>
      </c>
      <c r="Q510" s="6">
        <f>'Final (ha)'!Q510*2.471044</f>
        <v>262.81727458720002</v>
      </c>
      <c r="R510" s="6">
        <f>'Final (ha)'!R510*2.471044</f>
        <v>0</v>
      </c>
      <c r="S510" s="6">
        <f>'Final (ha)'!S510*2.471044</f>
        <v>8.9469090107999989</v>
      </c>
      <c r="T510" s="6">
        <f>'Final (ha)'!T510*2.471044</f>
        <v>16.0479481536</v>
      </c>
      <c r="U510" s="6">
        <f>'Final (ha)'!U510*2.471044</f>
        <v>0</v>
      </c>
      <c r="V510" s="6">
        <f>'Final (ha)'!V510*2.471044</f>
        <v>0</v>
      </c>
      <c r="W510" s="6">
        <f>'Final (ha)'!W510*2.471044</f>
        <v>0</v>
      </c>
      <c r="X510" s="6">
        <f>'Final (ha)'!X510*2.471044</f>
        <v>255.51212721000002</v>
      </c>
      <c r="Y510" s="6">
        <f>'Final (ha)'!Y510*2.471044</f>
        <v>43.125895409999998</v>
      </c>
      <c r="Z510" s="6">
        <f>'Final (ha)'!Z510*2.471044</f>
        <v>3312.4819260447998</v>
      </c>
      <c r="AA510" s="6">
        <f>'Final (ha)'!AA510*2.471044</f>
        <v>0</v>
      </c>
      <c r="AB510" s="6">
        <f>'Final (ha)'!AB510*2.471044</f>
        <v>0</v>
      </c>
      <c r="AC510" s="6">
        <f>'Final (ha)'!AC510*2.471044</f>
        <v>828.12962437400006</v>
      </c>
      <c r="AD510" s="6">
        <f>'Final (ha)'!AD510*2.471044</f>
        <v>0</v>
      </c>
      <c r="AE510" s="6">
        <f>'Final (ha)'!AE510*2.471044</f>
        <v>0</v>
      </c>
      <c r="AF510" s="6">
        <f>'Final (ha)'!AF510*2.471044</f>
        <v>137.57636311760001</v>
      </c>
      <c r="AG510" s="6">
        <f>'Final (ha)'!AG510*2.471044</f>
        <v>22827.665089860002</v>
      </c>
      <c r="AH510" s="6">
        <f>'Final (ha)'!AH510*2.471044</f>
        <v>20.797047617200001</v>
      </c>
      <c r="AJ510" s="15">
        <f t="shared" si="21"/>
        <v>43490.82536553</v>
      </c>
      <c r="AK510" s="15">
        <f t="shared" si="22"/>
        <v>20663.160275669998</v>
      </c>
      <c r="AL510" s="6" t="str">
        <f t="shared" si="23"/>
        <v>New Haven/MiddlesexRaster 4</v>
      </c>
    </row>
    <row r="511" spans="1:38" x14ac:dyDescent="0.25">
      <c r="A511" s="6">
        <f>'Final (ha)'!A511</f>
        <v>2070</v>
      </c>
      <c r="B511" s="6" t="str">
        <f>'Final (ha)'!B511</f>
        <v>Raster 4</v>
      </c>
      <c r="C511" s="6" t="str">
        <f>'Final (ha)'!C511</f>
        <v>New Haven/Middlesex</v>
      </c>
      <c r="D511" s="6">
        <f>'Final (ha)'!D511</f>
        <v>0</v>
      </c>
      <c r="E511" s="6" t="str">
        <f>'Final (ha)'!E511</f>
        <v>Middlesex</v>
      </c>
      <c r="F511" s="6" t="str">
        <f>'Final (ha)'!F511</f>
        <v>Fixed</v>
      </c>
      <c r="G511" s="6" t="str">
        <f>'Final (ha)'!G511</f>
        <v>NYS 1M by 2100</v>
      </c>
      <c r="H511" s="6" t="str">
        <f>'Final (ha)'!H511</f>
        <v>Protect None</v>
      </c>
      <c r="I511" s="6">
        <f>'Final (ha)'!K511</f>
        <v>5153.5357000000004</v>
      </c>
      <c r="J511" s="6">
        <f>'Final (ha)'!J511*2.471044</f>
        <v>2105.4120208695999</v>
      </c>
      <c r="K511" s="6">
        <f>'Final (ha)'!K511*2.471044</f>
        <v>12734.6134702708</v>
      </c>
      <c r="L511" s="6">
        <f>'Final (ha)'!L511*2.471044</f>
        <v>469.24507799000003</v>
      </c>
      <c r="M511" s="6">
        <f>'Final (ha)'!M511*2.471044</f>
        <v>0</v>
      </c>
      <c r="N511" s="6">
        <f>'Final (ha)'!N511*2.471044</f>
        <v>35.494817329200004</v>
      </c>
      <c r="O511" s="6">
        <f>'Final (ha)'!O511*2.471044</f>
        <v>220.0941593492</v>
      </c>
      <c r="P511" s="6">
        <f>'Final (ha)'!P511*2.471044</f>
        <v>133.9871717076</v>
      </c>
      <c r="Q511" s="6">
        <f>'Final (ha)'!Q511*2.471044</f>
        <v>531.72591973880003</v>
      </c>
      <c r="R511" s="6">
        <f>'Final (ha)'!R511*2.471044</f>
        <v>0</v>
      </c>
      <c r="S511" s="6">
        <f>'Final (ha)'!S511*2.471044</f>
        <v>5.5482350931999997</v>
      </c>
      <c r="T511" s="6">
        <f>'Final (ha)'!T511*2.471044</f>
        <v>18.902003973599999</v>
      </c>
      <c r="U511" s="6">
        <f>'Final (ha)'!U511*2.471044</f>
        <v>0</v>
      </c>
      <c r="V511" s="6">
        <f>'Final (ha)'!V511*2.471044</f>
        <v>0</v>
      </c>
      <c r="W511" s="6">
        <f>'Final (ha)'!W511*2.471044</f>
        <v>0</v>
      </c>
      <c r="X511" s="6">
        <f>'Final (ha)'!X511*2.471044</f>
        <v>255.46888394000001</v>
      </c>
      <c r="Y511" s="6">
        <f>'Final (ha)'!Y511*2.471044</f>
        <v>35.60774404</v>
      </c>
      <c r="Z511" s="6">
        <f>'Final (ha)'!Z511*2.471044</f>
        <v>3337.6386365912003</v>
      </c>
      <c r="AA511" s="6">
        <f>'Final (ha)'!AA511*2.471044</f>
        <v>0</v>
      </c>
      <c r="AB511" s="6">
        <f>'Final (ha)'!AB511*2.471044</f>
        <v>0</v>
      </c>
      <c r="AC511" s="6">
        <f>'Final (ha)'!AC511*2.471044</f>
        <v>651.29084314039994</v>
      </c>
      <c r="AD511" s="6">
        <f>'Final (ha)'!AD511*2.471044</f>
        <v>0</v>
      </c>
      <c r="AE511" s="6">
        <f>'Final (ha)'!AE511*2.471044</f>
        <v>0</v>
      </c>
      <c r="AF511" s="6">
        <f>'Final (ha)'!AF511*2.471044</f>
        <v>94.682004530400008</v>
      </c>
      <c r="AG511" s="6">
        <f>'Final (ha)'!AG511*2.471044</f>
        <v>22827.665089860002</v>
      </c>
      <c r="AH511" s="6">
        <f>'Final (ha)'!AH511*2.471044</f>
        <v>33.449534210400003</v>
      </c>
      <c r="AJ511" s="15">
        <f t="shared" si="21"/>
        <v>43490.825612634399</v>
      </c>
      <c r="AK511" s="15">
        <f t="shared" si="22"/>
        <v>20663.160522774397</v>
      </c>
      <c r="AL511" s="6" t="str">
        <f t="shared" si="23"/>
        <v>New Haven/MiddlesexRaster 4</v>
      </c>
    </row>
    <row r="512" spans="1:38" x14ac:dyDescent="0.25">
      <c r="A512" s="6">
        <f>'Final (ha)'!A512</f>
        <v>2085</v>
      </c>
      <c r="B512" s="6" t="str">
        <f>'Final (ha)'!B512</f>
        <v>Raster 4</v>
      </c>
      <c r="C512" s="6" t="str">
        <f>'Final (ha)'!C512</f>
        <v>New Haven/Middlesex</v>
      </c>
      <c r="D512" s="6">
        <f>'Final (ha)'!D512</f>
        <v>0</v>
      </c>
      <c r="E512" s="6" t="str">
        <f>'Final (ha)'!E512</f>
        <v>Middlesex</v>
      </c>
      <c r="F512" s="6" t="str">
        <f>'Final (ha)'!F512</f>
        <v>Fixed</v>
      </c>
      <c r="G512" s="6" t="str">
        <f>'Final (ha)'!G512</f>
        <v>NYS 1M by 2100</v>
      </c>
      <c r="H512" s="6" t="str">
        <f>'Final (ha)'!H512</f>
        <v>Protect None</v>
      </c>
      <c r="I512" s="6">
        <f>'Final (ha)'!K512</f>
        <v>5128.6900999999998</v>
      </c>
      <c r="J512" s="6">
        <f>'Final (ha)'!J512*2.471044</f>
        <v>2092.9537583348001</v>
      </c>
      <c r="K512" s="6">
        <f>'Final (ha)'!K512*2.471044</f>
        <v>12673.2188994644</v>
      </c>
      <c r="L512" s="6">
        <f>'Final (ha)'!L512*2.471044</f>
        <v>469.24507799000003</v>
      </c>
      <c r="M512" s="6">
        <f>'Final (ha)'!M512*2.471044</f>
        <v>0</v>
      </c>
      <c r="N512" s="6">
        <f>'Final (ha)'!N512*2.471044</f>
        <v>35.342601018799996</v>
      </c>
      <c r="O512" s="6">
        <f>'Final (ha)'!O512*2.471044</f>
        <v>198.36503393520002</v>
      </c>
      <c r="P512" s="6">
        <f>'Final (ha)'!P512*2.471044</f>
        <v>131.33055230319999</v>
      </c>
      <c r="Q512" s="6">
        <f>'Final (ha)'!Q512*2.471044</f>
        <v>1010.0839608964001</v>
      </c>
      <c r="R512" s="6">
        <f>'Final (ha)'!R512*2.471044</f>
        <v>0</v>
      </c>
      <c r="S512" s="6">
        <f>'Final (ha)'!S512*2.471044</f>
        <v>4.0688210504000004</v>
      </c>
      <c r="T512" s="6">
        <f>'Final (ha)'!T512*2.471044</f>
        <v>39.2816922592</v>
      </c>
      <c r="U512" s="6">
        <f>'Final (ha)'!U512*2.471044</f>
        <v>0</v>
      </c>
      <c r="V512" s="6">
        <f>'Final (ha)'!V512*2.471044</f>
        <v>0</v>
      </c>
      <c r="W512" s="6">
        <f>'Final (ha)'!W512*2.471044</f>
        <v>0</v>
      </c>
      <c r="X512" s="6">
        <f>'Final (ha)'!X512*2.471044</f>
        <v>255.46270632999997</v>
      </c>
      <c r="Y512" s="6">
        <f>'Final (ha)'!Y512*2.471044</f>
        <v>29.81932347</v>
      </c>
      <c r="Z512" s="6">
        <f>'Final (ha)'!Z512*2.471044</f>
        <v>3352.2605452523999</v>
      </c>
      <c r="AA512" s="6">
        <f>'Final (ha)'!AA512*2.471044</f>
        <v>0</v>
      </c>
      <c r="AB512" s="6">
        <f>'Final (ha)'!AB512*2.471044</f>
        <v>0</v>
      </c>
      <c r="AC512" s="6">
        <f>'Final (ha)'!AC512*2.471044</f>
        <v>259.16605997280004</v>
      </c>
      <c r="AD512" s="6">
        <f>'Final (ha)'!AD512*2.471044</f>
        <v>0</v>
      </c>
      <c r="AE512" s="6">
        <f>'Final (ha)'!AE512*2.471044</f>
        <v>0</v>
      </c>
      <c r="AF512" s="6">
        <f>'Final (ha)'!AF512*2.471044</f>
        <v>66.653446647199999</v>
      </c>
      <c r="AG512" s="6">
        <f>'Final (ha)'!AG512*2.471044</f>
        <v>22827.665089860002</v>
      </c>
      <c r="AH512" s="6">
        <f>'Final (ha)'!AH512*2.471044</f>
        <v>45.907796745199995</v>
      </c>
      <c r="AJ512" s="15">
        <f t="shared" si="21"/>
        <v>43490.825365530007</v>
      </c>
      <c r="AK512" s="15">
        <f t="shared" si="22"/>
        <v>20663.160275670005</v>
      </c>
      <c r="AL512" s="6" t="str">
        <f t="shared" si="23"/>
        <v>New Haven/MiddlesexRaster 4</v>
      </c>
    </row>
    <row r="513" spans="1:38" x14ac:dyDescent="0.25">
      <c r="A513" s="6">
        <f>'Final (ha)'!A513</f>
        <v>2100</v>
      </c>
      <c r="B513" s="6" t="str">
        <f>'Final (ha)'!B513</f>
        <v>Raster 4</v>
      </c>
      <c r="C513" s="6" t="str">
        <f>'Final (ha)'!C513</f>
        <v>New Haven/Middlesex</v>
      </c>
      <c r="D513" s="6">
        <f>'Final (ha)'!D513</f>
        <v>0</v>
      </c>
      <c r="E513" s="6" t="str">
        <f>'Final (ha)'!E513</f>
        <v>Middlesex</v>
      </c>
      <c r="F513" s="6" t="str">
        <f>'Final (ha)'!F513</f>
        <v>Fixed</v>
      </c>
      <c r="G513" s="6" t="str">
        <f>'Final (ha)'!G513</f>
        <v>NYS 1M by 2100</v>
      </c>
      <c r="H513" s="6" t="str">
        <f>'Final (ha)'!H513</f>
        <v>Protect None</v>
      </c>
      <c r="I513" s="6">
        <f>'Final (ha)'!K513</f>
        <v>5105.5496000000003</v>
      </c>
      <c r="J513" s="6">
        <f>'Final (ha)'!J513*2.471044</f>
        <v>2078.4766528519999</v>
      </c>
      <c r="K513" s="6">
        <f>'Final (ha)'!K513*2.471044</f>
        <v>12616.037705782401</v>
      </c>
      <c r="L513" s="6">
        <f>'Final (ha)'!L513*2.471044</f>
        <v>469.23099303919997</v>
      </c>
      <c r="M513" s="6">
        <f>'Final (ha)'!M513*2.471044</f>
        <v>0</v>
      </c>
      <c r="N513" s="6">
        <f>'Final (ha)'!N513*2.471044</f>
        <v>35.239064275200001</v>
      </c>
      <c r="O513" s="6">
        <f>'Final (ha)'!O513*2.471044</f>
        <v>165.4680251632</v>
      </c>
      <c r="P513" s="6">
        <f>'Final (ha)'!P513*2.471044</f>
        <v>126.98275038520001</v>
      </c>
      <c r="Q513" s="6">
        <f>'Final (ha)'!Q513*2.471044</f>
        <v>1259.3043158736</v>
      </c>
      <c r="R513" s="6">
        <f>'Final (ha)'!R513*2.471044</f>
        <v>0</v>
      </c>
      <c r="S513" s="6">
        <f>'Final (ha)'!S513*2.471044</f>
        <v>3.0228281252000002</v>
      </c>
      <c r="T513" s="6">
        <f>'Final (ha)'!T513*2.471044</f>
        <v>41.545168563200001</v>
      </c>
      <c r="U513" s="6">
        <f>'Final (ha)'!U513*2.471044</f>
        <v>0</v>
      </c>
      <c r="V513" s="6">
        <f>'Final (ha)'!V513*2.471044</f>
        <v>0</v>
      </c>
      <c r="W513" s="6">
        <f>'Final (ha)'!W513*2.471044</f>
        <v>0</v>
      </c>
      <c r="X513" s="6">
        <f>'Final (ha)'!X513*2.471044</f>
        <v>255.28355564</v>
      </c>
      <c r="Y513" s="6">
        <f>'Final (ha)'!Y513*2.471044</f>
        <v>19.928969859999999</v>
      </c>
      <c r="Z513" s="6">
        <f>'Final (ha)'!Z513*2.471044</f>
        <v>3388.8806760192001</v>
      </c>
      <c r="AA513" s="6">
        <f>'Final (ha)'!AA513*2.471044</f>
        <v>0</v>
      </c>
      <c r="AB513" s="6">
        <f>'Final (ha)'!AB513*2.471044</f>
        <v>0</v>
      </c>
      <c r="AC513" s="6">
        <f>'Final (ha)'!AC513*2.471044</f>
        <v>94.114405723600001</v>
      </c>
      <c r="AD513" s="6">
        <f>'Final (ha)'!AD513*2.471044</f>
        <v>0</v>
      </c>
      <c r="AE513" s="6">
        <f>'Final (ha)'!AE513*2.471044</f>
        <v>0</v>
      </c>
      <c r="AF513" s="6">
        <f>'Final (ha)'!AF513*2.471044</f>
        <v>49.260262139999995</v>
      </c>
      <c r="AG513" s="6">
        <f>'Final (ha)'!AG513*2.471044</f>
        <v>22827.665089860002</v>
      </c>
      <c r="AH513" s="6">
        <f>'Final (ha)'!AH513*2.471044</f>
        <v>60.384902228000001</v>
      </c>
      <c r="AJ513" s="15">
        <f t="shared" si="21"/>
        <v>43490.82536553</v>
      </c>
      <c r="AK513" s="15">
        <f t="shared" si="22"/>
        <v>20663.160275669998</v>
      </c>
      <c r="AL513" s="6" t="str">
        <f t="shared" si="23"/>
        <v>New Haven/MiddlesexRaster 4</v>
      </c>
    </row>
    <row r="514" spans="1:38" x14ac:dyDescent="0.25">
      <c r="A514" s="6">
        <f>'Final (ha)'!A514</f>
        <v>0</v>
      </c>
      <c r="B514" s="6" t="str">
        <f>'Final (ha)'!B514</f>
        <v>Raster 5</v>
      </c>
      <c r="C514" s="6" t="str">
        <f>'Final (ha)'!C514</f>
        <v>New Haven/Middlesex</v>
      </c>
      <c r="D514" s="6" t="str">
        <f>'Final (ha)'!D514</f>
        <v>CT Sound</v>
      </c>
      <c r="E514" s="6" t="str">
        <f>'Final (ha)'!E514</f>
        <v>New Haven</v>
      </c>
      <c r="F514" s="6" t="str">
        <f>'Final (ha)'!F514</f>
        <v>Fixed</v>
      </c>
      <c r="G514" s="6" t="str">
        <f>'Final (ha)'!G514</f>
        <v>NYS 1M by 2100</v>
      </c>
      <c r="H514" s="6" t="str">
        <f>'Final (ha)'!H514</f>
        <v>Protect None</v>
      </c>
      <c r="I514" s="6">
        <f>'Final (ha)'!K514</f>
        <v>16.467500000000001</v>
      </c>
      <c r="J514" s="6">
        <f>'Final (ha)'!J514*2.471044</f>
        <v>0.1235522</v>
      </c>
      <c r="K514" s="6">
        <f>'Final (ha)'!K514*2.471044</f>
        <v>40.691917070000002</v>
      </c>
      <c r="L514" s="6">
        <f>'Final (ha)'!L514*2.471044</f>
        <v>0</v>
      </c>
      <c r="M514" s="6">
        <f>'Final (ha)'!M514*2.471044</f>
        <v>0</v>
      </c>
      <c r="N514" s="6">
        <f>'Final (ha)'!N514*2.471044</f>
        <v>0</v>
      </c>
      <c r="O514" s="6">
        <f>'Final (ha)'!O514*2.471044</f>
        <v>0</v>
      </c>
      <c r="P514" s="6">
        <f>'Final (ha)'!P514*2.471044</f>
        <v>0</v>
      </c>
      <c r="Q514" s="6">
        <f>'Final (ha)'!Q514*2.471044</f>
        <v>0.32741333</v>
      </c>
      <c r="R514" s="6">
        <f>'Final (ha)'!R514*2.471044</f>
        <v>0</v>
      </c>
      <c r="S514" s="6">
        <f>'Final (ha)'!S514*2.471044</f>
        <v>12.725876600000001</v>
      </c>
      <c r="T514" s="6">
        <f>'Final (ha)'!T514*2.471044</f>
        <v>21.97375877</v>
      </c>
      <c r="U514" s="6">
        <f>'Final (ha)'!U514*2.471044</f>
        <v>0</v>
      </c>
      <c r="V514" s="6">
        <f>'Final (ha)'!V514*2.471044</f>
        <v>0</v>
      </c>
      <c r="W514" s="6">
        <f>'Final (ha)'!W514*2.471044</f>
        <v>16.284179959999999</v>
      </c>
      <c r="X514" s="6">
        <f>'Final (ha)'!X514*2.471044</f>
        <v>0</v>
      </c>
      <c r="Y514" s="6">
        <f>'Final (ha)'!Y514*2.471044</f>
        <v>0</v>
      </c>
      <c r="Z514" s="6">
        <f>'Final (ha)'!Z514*2.471044</f>
        <v>119580.08325654001</v>
      </c>
      <c r="AA514" s="6">
        <f>'Final (ha)'!AA514*2.471044</f>
        <v>0</v>
      </c>
      <c r="AB514" s="6">
        <f>'Final (ha)'!AB514*2.471044</f>
        <v>0</v>
      </c>
      <c r="AC514" s="6">
        <f>'Final (ha)'!AC514*2.471044</f>
        <v>6.9065679800000002</v>
      </c>
      <c r="AD514" s="6">
        <f>'Final (ha)'!AD514*2.471044</f>
        <v>0</v>
      </c>
      <c r="AE514" s="6">
        <f>'Final (ha)'!AE514*2.471044</f>
        <v>0</v>
      </c>
      <c r="AF514" s="6">
        <f>'Final (ha)'!AF514*2.471044</f>
        <v>0</v>
      </c>
      <c r="AG514" s="6">
        <f>'Final (ha)'!AG514*2.471044</f>
        <v>6.9127455900000001</v>
      </c>
      <c r="AH514" s="6">
        <f>'Final (ha)'!AH514*2.471044</f>
        <v>0</v>
      </c>
      <c r="AJ514" s="15">
        <f t="shared" si="21"/>
        <v>119686.02926804</v>
      </c>
      <c r="AK514" s="15">
        <f t="shared" si="22"/>
        <v>119679.11652245</v>
      </c>
      <c r="AL514" s="6" t="str">
        <f t="shared" si="23"/>
        <v>New Haven/MiddlesexRaster 5</v>
      </c>
    </row>
    <row r="515" spans="1:38" x14ac:dyDescent="0.25">
      <c r="A515" s="6">
        <f>'Final (ha)'!A515</f>
        <v>2010</v>
      </c>
      <c r="B515" s="6" t="str">
        <f>'Final (ha)'!B515</f>
        <v>Raster 5</v>
      </c>
      <c r="C515" s="6" t="str">
        <f>'Final (ha)'!C515</f>
        <v>New Haven/Middlesex</v>
      </c>
      <c r="D515" s="6" t="str">
        <f>'Final (ha)'!D515</f>
        <v>CT Sound</v>
      </c>
      <c r="E515" s="6" t="str">
        <f>'Final (ha)'!E515</f>
        <v>New Haven</v>
      </c>
      <c r="F515" s="6" t="str">
        <f>'Final (ha)'!F515</f>
        <v>Fixed</v>
      </c>
      <c r="G515" s="6" t="str">
        <f>'Final (ha)'!G515</f>
        <v>NYS 1M by 2100</v>
      </c>
      <c r="H515" s="6" t="str">
        <f>'Final (ha)'!H515</f>
        <v>Protect None</v>
      </c>
      <c r="I515" s="6">
        <f>'Final (ha)'!K515</f>
        <v>15.0725</v>
      </c>
      <c r="J515" s="6">
        <f>'Final (ha)'!J515*2.471044</f>
        <v>0.100077282</v>
      </c>
      <c r="K515" s="6">
        <f>'Final (ha)'!K515*2.471044</f>
        <v>37.244810690000001</v>
      </c>
      <c r="L515" s="6">
        <f>'Final (ha)'!L515*2.471044</f>
        <v>0</v>
      </c>
      <c r="M515" s="6">
        <f>'Final (ha)'!M515*2.471044</f>
        <v>0</v>
      </c>
      <c r="N515" s="6">
        <f>'Final (ha)'!N515*2.471044</f>
        <v>0</v>
      </c>
      <c r="O515" s="6">
        <f>'Final (ha)'!O515*2.471044</f>
        <v>0</v>
      </c>
      <c r="P515" s="6">
        <f>'Final (ha)'!P515*2.471044</f>
        <v>3.4471063800000001</v>
      </c>
      <c r="Q515" s="6">
        <f>'Final (ha)'!Q515*2.471044</f>
        <v>6.0263821071999999</v>
      </c>
      <c r="R515" s="6">
        <f>'Final (ha)'!R515*2.471044</f>
        <v>0</v>
      </c>
      <c r="S515" s="6">
        <f>'Final (ha)'!S515*2.471044</f>
        <v>12.710061918400001</v>
      </c>
      <c r="T515" s="6">
        <f>'Final (ha)'!T515*2.471044</f>
        <v>21.044893330400001</v>
      </c>
      <c r="U515" s="6">
        <f>'Final (ha)'!U515*2.471044</f>
        <v>0</v>
      </c>
      <c r="V515" s="6">
        <f>'Final (ha)'!V515*2.471044</f>
        <v>0</v>
      </c>
      <c r="W515" s="6">
        <f>'Final (ha)'!W515*2.471044</f>
        <v>16.2004115684</v>
      </c>
      <c r="X515" s="6">
        <f>'Final (ha)'!X515*2.471044</f>
        <v>0</v>
      </c>
      <c r="Y515" s="6">
        <f>'Final (ha)'!Y515*2.471044</f>
        <v>0</v>
      </c>
      <c r="Z515" s="6">
        <f>'Final (ha)'!Z515*2.471044</f>
        <v>119581.11170505281</v>
      </c>
      <c r="AA515" s="6">
        <f>'Final (ha)'!AA515*2.471044</f>
        <v>0</v>
      </c>
      <c r="AB515" s="6">
        <f>'Final (ha)'!AB515*2.471044</f>
        <v>0</v>
      </c>
      <c r="AC515" s="6">
        <f>'Final (ha)'!AC515*2.471044</f>
        <v>1.2075992028</v>
      </c>
      <c r="AD515" s="6">
        <f>'Final (ha)'!AD515*2.471044</f>
        <v>0</v>
      </c>
      <c r="AE515" s="6">
        <f>'Final (ha)'!AE515*2.471044</f>
        <v>0</v>
      </c>
      <c r="AF515" s="6">
        <f>'Final (ha)'!AF515*2.471044</f>
        <v>0</v>
      </c>
      <c r="AG515" s="6">
        <f>'Final (ha)'!AG515*2.471044</f>
        <v>6.9127455900000001</v>
      </c>
      <c r="AH515" s="6">
        <f>'Final (ha)'!AH515*2.471044</f>
        <v>2.3474918000000001E-2</v>
      </c>
      <c r="AJ515" s="15">
        <f t="shared" ref="AJ515:AJ578" si="24">SUM(J515:AH515)</f>
        <v>119686.02926804</v>
      </c>
      <c r="AK515" s="15">
        <f t="shared" ref="AK515:AK578" si="25">AJ515-AG515</f>
        <v>119679.11652245</v>
      </c>
      <c r="AL515" s="6" t="str">
        <f t="shared" ref="AL515:AL578" si="26">C515&amp;B515</f>
        <v>New Haven/MiddlesexRaster 5</v>
      </c>
    </row>
    <row r="516" spans="1:38" x14ac:dyDescent="0.25">
      <c r="A516" s="6">
        <f>'Final (ha)'!A516</f>
        <v>2025</v>
      </c>
      <c r="B516" s="6" t="str">
        <f>'Final (ha)'!B516</f>
        <v>Raster 5</v>
      </c>
      <c r="C516" s="6" t="str">
        <f>'Final (ha)'!C516</f>
        <v>New Haven/Middlesex</v>
      </c>
      <c r="D516" s="6" t="str">
        <f>'Final (ha)'!D516</f>
        <v>CT Sound</v>
      </c>
      <c r="E516" s="6" t="str">
        <f>'Final (ha)'!E516</f>
        <v>New Haven</v>
      </c>
      <c r="F516" s="6" t="str">
        <f>'Final (ha)'!F516</f>
        <v>Fixed</v>
      </c>
      <c r="G516" s="6" t="str">
        <f>'Final (ha)'!G516</f>
        <v>NYS 1M by 2100</v>
      </c>
      <c r="H516" s="6" t="str">
        <f>'Final (ha)'!H516</f>
        <v>Protect None</v>
      </c>
      <c r="I516" s="6">
        <f>'Final (ha)'!K516</f>
        <v>14.863099999999999</v>
      </c>
      <c r="J516" s="6">
        <f>'Final (ha)'!J516*2.471044</f>
        <v>9.908886439999999E-2</v>
      </c>
      <c r="K516" s="6">
        <f>'Final (ha)'!K516*2.471044</f>
        <v>36.727374076399997</v>
      </c>
      <c r="L516" s="6">
        <f>'Final (ha)'!L516*2.471044</f>
        <v>0</v>
      </c>
      <c r="M516" s="6">
        <f>'Final (ha)'!M516*2.471044</f>
        <v>0</v>
      </c>
      <c r="N516" s="6">
        <f>'Final (ha)'!N516*2.471044</f>
        <v>0</v>
      </c>
      <c r="O516" s="6">
        <f>'Final (ha)'!O516*2.471044</f>
        <v>0</v>
      </c>
      <c r="P516" s="6">
        <f>'Final (ha)'!P516*2.471044</f>
        <v>0.51793082239999999</v>
      </c>
      <c r="Q516" s="6">
        <f>'Final (ha)'!Q516*2.471044</f>
        <v>6.4449769608</v>
      </c>
      <c r="R516" s="6">
        <f>'Final (ha)'!R516*2.471044</f>
        <v>0</v>
      </c>
      <c r="S516" s="6">
        <f>'Final (ha)'!S516*2.471044</f>
        <v>12.495081090400001</v>
      </c>
      <c r="T516" s="6">
        <f>'Final (ha)'!T516*2.471044</f>
        <v>23.104508504399998</v>
      </c>
      <c r="U516" s="6">
        <f>'Final (ha)'!U516*2.471044</f>
        <v>0</v>
      </c>
      <c r="V516" s="6">
        <f>'Final (ha)'!V516*2.471044</f>
        <v>0</v>
      </c>
      <c r="W516" s="6">
        <f>'Final (ha)'!W516*2.471044</f>
        <v>16.108488731600001</v>
      </c>
      <c r="X516" s="6">
        <f>'Final (ha)'!X516*2.471044</f>
        <v>0</v>
      </c>
      <c r="Y516" s="6">
        <f>'Final (ha)'!Y516*2.471044</f>
        <v>0</v>
      </c>
      <c r="Z516" s="6">
        <f>'Final (ha)'!Z516*2.471044</f>
        <v>119582.46287191199</v>
      </c>
      <c r="AA516" s="6">
        <f>'Final (ha)'!AA516*2.471044</f>
        <v>0</v>
      </c>
      <c r="AB516" s="6">
        <f>'Final (ha)'!AB516*2.471044</f>
        <v>0</v>
      </c>
      <c r="AC516" s="6">
        <f>'Final (ha)'!AC516*2.471044</f>
        <v>1.1312439431999999</v>
      </c>
      <c r="AD516" s="6">
        <f>'Final (ha)'!AD516*2.471044</f>
        <v>0</v>
      </c>
      <c r="AE516" s="6">
        <f>'Final (ha)'!AE516*2.471044</f>
        <v>0</v>
      </c>
      <c r="AF516" s="6">
        <f>'Final (ha)'!AF516*2.471044</f>
        <v>0</v>
      </c>
      <c r="AG516" s="6">
        <f>'Final (ha)'!AG516*2.471044</f>
        <v>6.9127455900000001</v>
      </c>
      <c r="AH516" s="6">
        <f>'Final (ha)'!AH516*2.471044</f>
        <v>2.4463335600000004E-2</v>
      </c>
      <c r="AJ516" s="15">
        <f t="shared" si="24"/>
        <v>119686.02877383119</v>
      </c>
      <c r="AK516" s="15">
        <f t="shared" si="25"/>
        <v>119679.11602824119</v>
      </c>
      <c r="AL516" s="6" t="str">
        <f t="shared" si="26"/>
        <v>New Haven/MiddlesexRaster 5</v>
      </c>
    </row>
    <row r="517" spans="1:38" x14ac:dyDescent="0.25">
      <c r="A517" s="6">
        <f>'Final (ha)'!A517</f>
        <v>2040</v>
      </c>
      <c r="B517" s="6" t="str">
        <f>'Final (ha)'!B517</f>
        <v>Raster 5</v>
      </c>
      <c r="C517" s="6" t="str">
        <f>'Final (ha)'!C517</f>
        <v>New Haven/Middlesex</v>
      </c>
      <c r="D517" s="6" t="str">
        <f>'Final (ha)'!D517</f>
        <v>CT Sound</v>
      </c>
      <c r="E517" s="6" t="str">
        <f>'Final (ha)'!E517</f>
        <v>New Haven</v>
      </c>
      <c r="F517" s="6" t="str">
        <f>'Final (ha)'!F517</f>
        <v>Fixed</v>
      </c>
      <c r="G517" s="6" t="str">
        <f>'Final (ha)'!G517</f>
        <v>NYS 1M by 2100</v>
      </c>
      <c r="H517" s="6" t="str">
        <f>'Final (ha)'!H517</f>
        <v>Protect None</v>
      </c>
      <c r="I517" s="6">
        <f>'Final (ha)'!K517</f>
        <v>14.582100000000001</v>
      </c>
      <c r="J517" s="6">
        <f>'Final (ha)'!J517*2.471044</f>
        <v>9.5135194000000006E-2</v>
      </c>
      <c r="K517" s="6">
        <f>'Final (ha)'!K517*2.471044</f>
        <v>36.033010712399999</v>
      </c>
      <c r="L517" s="6">
        <f>'Final (ha)'!L517*2.471044</f>
        <v>0</v>
      </c>
      <c r="M517" s="6">
        <f>'Final (ha)'!M517*2.471044</f>
        <v>0</v>
      </c>
      <c r="N517" s="6">
        <f>'Final (ha)'!N517*2.471044</f>
        <v>0</v>
      </c>
      <c r="O517" s="6">
        <f>'Final (ha)'!O517*2.471044</f>
        <v>0</v>
      </c>
      <c r="P517" s="6">
        <f>'Final (ha)'!P517*2.471044</f>
        <v>0.67459501200000005</v>
      </c>
      <c r="Q517" s="6">
        <f>'Final (ha)'!Q517*2.471044</f>
        <v>6.4009923775999997</v>
      </c>
      <c r="R517" s="6">
        <f>'Final (ha)'!R517*2.471044</f>
        <v>0</v>
      </c>
      <c r="S517" s="6">
        <f>'Final (ha)'!S517*2.471044</f>
        <v>12.071544148800001</v>
      </c>
      <c r="T517" s="6">
        <f>'Final (ha)'!T517*2.471044</f>
        <v>21.276924361999999</v>
      </c>
      <c r="U517" s="6">
        <f>'Final (ha)'!U517*2.471044</f>
        <v>0</v>
      </c>
      <c r="V517" s="6">
        <f>'Final (ha)'!V517*2.471044</f>
        <v>0</v>
      </c>
      <c r="W517" s="6">
        <f>'Final (ha)'!W517*2.471044</f>
        <v>15.012827822</v>
      </c>
      <c r="X517" s="6">
        <f>'Final (ha)'!X517*2.471044</f>
        <v>0</v>
      </c>
      <c r="Y517" s="6">
        <f>'Final (ha)'!Y517*2.471044</f>
        <v>0</v>
      </c>
      <c r="Z517" s="6">
        <f>'Final (ha)'!Z517*2.471044</f>
        <v>119586.5744420236</v>
      </c>
      <c r="AA517" s="6">
        <f>'Final (ha)'!AA517*2.471044</f>
        <v>0</v>
      </c>
      <c r="AB517" s="6">
        <f>'Final (ha)'!AB517*2.471044</f>
        <v>0</v>
      </c>
      <c r="AC517" s="6">
        <f>'Final (ha)'!AC517*2.471044</f>
        <v>0.94863379160000005</v>
      </c>
      <c r="AD517" s="6">
        <f>'Final (ha)'!AD517*2.471044</f>
        <v>0</v>
      </c>
      <c r="AE517" s="6">
        <f>'Final (ha)'!AE517*2.471044</f>
        <v>0</v>
      </c>
      <c r="AF517" s="6">
        <f>'Final (ha)'!AF517*2.471044</f>
        <v>0</v>
      </c>
      <c r="AG517" s="6">
        <f>'Final (ha)'!AG517*2.471044</f>
        <v>6.9127455900000001</v>
      </c>
      <c r="AH517" s="6">
        <f>'Final (ha)'!AH517*2.471044</f>
        <v>2.8417005999999998E-2</v>
      </c>
      <c r="AJ517" s="15">
        <f t="shared" si="24"/>
        <v>119686.02926804</v>
      </c>
      <c r="AK517" s="15">
        <f t="shared" si="25"/>
        <v>119679.11652245</v>
      </c>
      <c r="AL517" s="6" t="str">
        <f t="shared" si="26"/>
        <v>New Haven/MiddlesexRaster 5</v>
      </c>
    </row>
    <row r="518" spans="1:38" x14ac:dyDescent="0.25">
      <c r="A518" s="6">
        <f>'Final (ha)'!A518</f>
        <v>2055</v>
      </c>
      <c r="B518" s="6" t="str">
        <f>'Final (ha)'!B518</f>
        <v>Raster 5</v>
      </c>
      <c r="C518" s="6" t="str">
        <f>'Final (ha)'!C518</f>
        <v>New Haven/Middlesex</v>
      </c>
      <c r="D518" s="6" t="str">
        <f>'Final (ha)'!D518</f>
        <v>CT Sound</v>
      </c>
      <c r="E518" s="6" t="str">
        <f>'Final (ha)'!E518</f>
        <v>New Haven</v>
      </c>
      <c r="F518" s="6" t="str">
        <f>'Final (ha)'!F518</f>
        <v>Fixed</v>
      </c>
      <c r="G518" s="6" t="str">
        <f>'Final (ha)'!G518</f>
        <v>NYS 1M by 2100</v>
      </c>
      <c r="H518" s="6" t="str">
        <f>'Final (ha)'!H518</f>
        <v>Protect None</v>
      </c>
      <c r="I518" s="6">
        <f>'Final (ha)'!K518</f>
        <v>14.3088</v>
      </c>
      <c r="J518" s="6">
        <f>'Final (ha)'!J518*2.471044</f>
        <v>8.9204688399999996E-2</v>
      </c>
      <c r="K518" s="6">
        <f>'Final (ha)'!K518*2.471044</f>
        <v>35.357674387199999</v>
      </c>
      <c r="L518" s="6">
        <f>'Final (ha)'!L518*2.471044</f>
        <v>0</v>
      </c>
      <c r="M518" s="6">
        <f>'Final (ha)'!M518*2.471044</f>
        <v>0</v>
      </c>
      <c r="N518" s="6">
        <f>'Final (ha)'!N518*2.471044</f>
        <v>0</v>
      </c>
      <c r="O518" s="6">
        <f>'Final (ha)'!O518*2.471044</f>
        <v>0</v>
      </c>
      <c r="P518" s="6">
        <f>'Final (ha)'!P518*2.471044</f>
        <v>0.66545214919999995</v>
      </c>
      <c r="Q518" s="6">
        <f>'Final (ha)'!Q518*2.471044</f>
        <v>7.1247611652000007</v>
      </c>
      <c r="R518" s="6">
        <f>'Final (ha)'!R518*2.471044</f>
        <v>0</v>
      </c>
      <c r="S518" s="6">
        <f>'Final (ha)'!S518*2.471044</f>
        <v>11.389536004800002</v>
      </c>
      <c r="T518" s="6">
        <f>'Final (ha)'!T518*2.471044</f>
        <v>19.539533325600001</v>
      </c>
      <c r="U518" s="6">
        <f>'Final (ha)'!U518*2.471044</f>
        <v>0</v>
      </c>
      <c r="V518" s="6">
        <f>'Final (ha)'!V518*2.471044</f>
        <v>0</v>
      </c>
      <c r="W518" s="6">
        <f>'Final (ha)'!W518*2.471044</f>
        <v>14.934989935999999</v>
      </c>
      <c r="X518" s="6">
        <f>'Final (ha)'!X518*2.471044</f>
        <v>0</v>
      </c>
      <c r="Y518" s="6">
        <f>'Final (ha)'!Y518*2.471044</f>
        <v>0</v>
      </c>
      <c r="Z518" s="6">
        <f>'Final (ha)'!Z518*2.471044</f>
        <v>119589.21994173</v>
      </c>
      <c r="AA518" s="6">
        <f>'Final (ha)'!AA518*2.471044</f>
        <v>0</v>
      </c>
      <c r="AB518" s="6">
        <f>'Final (ha)'!AB518*2.471044</f>
        <v>0</v>
      </c>
      <c r="AC518" s="6">
        <f>'Final (ha)'!AC518*2.471044</f>
        <v>0.76083444760000007</v>
      </c>
      <c r="AD518" s="6">
        <f>'Final (ha)'!AD518*2.471044</f>
        <v>0</v>
      </c>
      <c r="AE518" s="6">
        <f>'Final (ha)'!AE518*2.471044</f>
        <v>0</v>
      </c>
      <c r="AF518" s="6">
        <f>'Final (ha)'!AF518*2.471044</f>
        <v>0</v>
      </c>
      <c r="AG518" s="6">
        <f>'Final (ha)'!AG518*2.471044</f>
        <v>6.9127455900000001</v>
      </c>
      <c r="AH518" s="6">
        <f>'Final (ha)'!AH518*2.471044</f>
        <v>3.4347511599999998E-2</v>
      </c>
      <c r="AJ518" s="15">
        <f t="shared" si="24"/>
        <v>119686.0290209356</v>
      </c>
      <c r="AK518" s="15">
        <f t="shared" si="25"/>
        <v>119679.1162753456</v>
      </c>
      <c r="AL518" s="6" t="str">
        <f t="shared" si="26"/>
        <v>New Haven/MiddlesexRaster 5</v>
      </c>
    </row>
    <row r="519" spans="1:38" x14ac:dyDescent="0.25">
      <c r="A519" s="6">
        <f>'Final (ha)'!A519</f>
        <v>2070</v>
      </c>
      <c r="B519" s="6" t="str">
        <f>'Final (ha)'!B519</f>
        <v>Raster 5</v>
      </c>
      <c r="C519" s="6" t="str">
        <f>'Final (ha)'!C519</f>
        <v>New Haven/Middlesex</v>
      </c>
      <c r="D519" s="6" t="str">
        <f>'Final (ha)'!D519</f>
        <v>CT Sound</v>
      </c>
      <c r="E519" s="6" t="str">
        <f>'Final (ha)'!E519</f>
        <v>New Haven</v>
      </c>
      <c r="F519" s="6" t="str">
        <f>'Final (ha)'!F519</f>
        <v>Fixed</v>
      </c>
      <c r="G519" s="6" t="str">
        <f>'Final (ha)'!G519</f>
        <v>NYS 1M by 2100</v>
      </c>
      <c r="H519" s="6" t="str">
        <f>'Final (ha)'!H519</f>
        <v>Protect None</v>
      </c>
      <c r="I519" s="6">
        <f>'Final (ha)'!K519</f>
        <v>14.004899999999999</v>
      </c>
      <c r="J519" s="6">
        <f>'Final (ha)'!J519*2.471044</f>
        <v>7.4872633199999997E-2</v>
      </c>
      <c r="K519" s="6">
        <f>'Final (ha)'!K519*2.471044</f>
        <v>34.606724115599995</v>
      </c>
      <c r="L519" s="6">
        <f>'Final (ha)'!L519*2.471044</f>
        <v>0</v>
      </c>
      <c r="M519" s="6">
        <f>'Final (ha)'!M519*2.471044</f>
        <v>0</v>
      </c>
      <c r="N519" s="6">
        <f>'Final (ha)'!N519*2.471044</f>
        <v>0</v>
      </c>
      <c r="O519" s="6">
        <f>'Final (ha)'!O519*2.471044</f>
        <v>0</v>
      </c>
      <c r="P519" s="6">
        <f>'Final (ha)'!P519*2.471044</f>
        <v>0.74304293080000006</v>
      </c>
      <c r="Q519" s="6">
        <f>'Final (ha)'!Q519*2.471044</f>
        <v>7.7247306484000005</v>
      </c>
      <c r="R519" s="6">
        <f>'Final (ha)'!R519*2.471044</f>
        <v>0</v>
      </c>
      <c r="S519" s="6">
        <f>'Final (ha)'!S519*2.471044</f>
        <v>10.6887479264</v>
      </c>
      <c r="T519" s="6">
        <f>'Final (ha)'!T519*2.471044</f>
        <v>17.6862503256</v>
      </c>
      <c r="U519" s="6">
        <f>'Final (ha)'!U519*2.471044</f>
        <v>0</v>
      </c>
      <c r="V519" s="6">
        <f>'Final (ha)'!V519*2.471044</f>
        <v>0</v>
      </c>
      <c r="W519" s="6">
        <f>'Final (ha)'!W519*2.471044</f>
        <v>14.8457852476</v>
      </c>
      <c r="X519" s="6">
        <f>'Final (ha)'!X519*2.471044</f>
        <v>0</v>
      </c>
      <c r="Y519" s="6">
        <f>'Final (ha)'!Y519*2.471044</f>
        <v>0</v>
      </c>
      <c r="Z519" s="6">
        <f>'Final (ha)'!Z519*2.471044</f>
        <v>119592.17951112881</v>
      </c>
      <c r="AA519" s="6">
        <f>'Final (ha)'!AA519*2.471044</f>
        <v>0</v>
      </c>
      <c r="AB519" s="6">
        <f>'Final (ha)'!AB519*2.471044</f>
        <v>0</v>
      </c>
      <c r="AC519" s="6">
        <f>'Final (ha)'!AC519*2.471044</f>
        <v>0.51842503119999994</v>
      </c>
      <c r="AD519" s="6">
        <f>'Final (ha)'!AD519*2.471044</f>
        <v>0</v>
      </c>
      <c r="AE519" s="6">
        <f>'Final (ha)'!AE519*2.471044</f>
        <v>0</v>
      </c>
      <c r="AF519" s="6">
        <f>'Final (ha)'!AF519*2.471044</f>
        <v>0</v>
      </c>
      <c r="AG519" s="6">
        <f>'Final (ha)'!AG519*2.471044</f>
        <v>6.9127455900000001</v>
      </c>
      <c r="AH519" s="6">
        <f>'Final (ha)'!AH519*2.471044</f>
        <v>4.8679566799999997E-2</v>
      </c>
      <c r="AJ519" s="15">
        <f t="shared" si="24"/>
        <v>119686.0295151444</v>
      </c>
      <c r="AK519" s="15">
        <f t="shared" si="25"/>
        <v>119679.1167695544</v>
      </c>
      <c r="AL519" s="6" t="str">
        <f t="shared" si="26"/>
        <v>New Haven/MiddlesexRaster 5</v>
      </c>
    </row>
    <row r="520" spans="1:38" x14ac:dyDescent="0.25">
      <c r="A520" s="6">
        <f>'Final (ha)'!A520</f>
        <v>2085</v>
      </c>
      <c r="B520" s="6" t="str">
        <f>'Final (ha)'!B520</f>
        <v>Raster 5</v>
      </c>
      <c r="C520" s="6" t="str">
        <f>'Final (ha)'!C520</f>
        <v>New Haven/Middlesex</v>
      </c>
      <c r="D520" s="6" t="str">
        <f>'Final (ha)'!D520</f>
        <v>CT Sound</v>
      </c>
      <c r="E520" s="6" t="str">
        <f>'Final (ha)'!E520</f>
        <v>New Haven</v>
      </c>
      <c r="F520" s="6" t="str">
        <f>'Final (ha)'!F520</f>
        <v>Fixed</v>
      </c>
      <c r="G520" s="6" t="str">
        <f>'Final (ha)'!G520</f>
        <v>NYS 1M by 2100</v>
      </c>
      <c r="H520" s="6" t="str">
        <f>'Final (ha)'!H520</f>
        <v>Protect None</v>
      </c>
      <c r="I520" s="6">
        <f>'Final (ha)'!K520</f>
        <v>13.693899999999999</v>
      </c>
      <c r="J520" s="6">
        <f>'Final (ha)'!J520*2.471044</f>
        <v>4.5961418399999995E-2</v>
      </c>
      <c r="K520" s="6">
        <f>'Final (ha)'!K520*2.471044</f>
        <v>33.838229431599999</v>
      </c>
      <c r="L520" s="6">
        <f>'Final (ha)'!L520*2.471044</f>
        <v>0</v>
      </c>
      <c r="M520" s="6">
        <f>'Final (ha)'!M520*2.471044</f>
        <v>0</v>
      </c>
      <c r="N520" s="6">
        <f>'Final (ha)'!N520*2.471044</f>
        <v>0</v>
      </c>
      <c r="O520" s="6">
        <f>'Final (ha)'!O520*2.471044</f>
        <v>0</v>
      </c>
      <c r="P520" s="6">
        <f>'Final (ha)'!P520*2.471044</f>
        <v>0.76083444760000007</v>
      </c>
      <c r="Q520" s="6">
        <f>'Final (ha)'!Q520*2.471044</f>
        <v>8.4457812875999991</v>
      </c>
      <c r="R520" s="6">
        <f>'Final (ha)'!R520*2.471044</f>
        <v>0</v>
      </c>
      <c r="S520" s="6">
        <f>'Final (ha)'!S520*2.471044</f>
        <v>10.245689737200001</v>
      </c>
      <c r="T520" s="6">
        <f>'Final (ha)'!T520*2.471044</f>
        <v>16.240936689999998</v>
      </c>
      <c r="U520" s="6">
        <f>'Final (ha)'!U520*2.471044</f>
        <v>0</v>
      </c>
      <c r="V520" s="6">
        <f>'Final (ha)'!V520*2.471044</f>
        <v>0</v>
      </c>
      <c r="W520" s="6">
        <f>'Final (ha)'!W520*2.471044</f>
        <v>14.7096307232</v>
      </c>
      <c r="X520" s="6">
        <f>'Final (ha)'!X520*2.471044</f>
        <v>0</v>
      </c>
      <c r="Y520" s="6">
        <f>'Final (ha)'!Y520*2.471044</f>
        <v>0</v>
      </c>
      <c r="Z520" s="6">
        <f>'Final (ha)'!Z520*2.471044</f>
        <v>119594.50451642839</v>
      </c>
      <c r="AA520" s="6">
        <f>'Final (ha)'!AA520*2.471044</f>
        <v>0</v>
      </c>
      <c r="AB520" s="6">
        <f>'Final (ha)'!AB520*2.471044</f>
        <v>0</v>
      </c>
      <c r="AC520" s="6">
        <f>'Final (ha)'!AC520*2.471044</f>
        <v>0.24735150439999998</v>
      </c>
      <c r="AD520" s="6">
        <f>'Final (ha)'!AD520*2.471044</f>
        <v>0</v>
      </c>
      <c r="AE520" s="6">
        <f>'Final (ha)'!AE520*2.471044</f>
        <v>0</v>
      </c>
      <c r="AF520" s="6">
        <f>'Final (ha)'!AF520*2.471044</f>
        <v>0</v>
      </c>
      <c r="AG520" s="6">
        <f>'Final (ha)'!AG520*2.471044</f>
        <v>6.9127455900000001</v>
      </c>
      <c r="AH520" s="6">
        <f>'Final (ha)'!AH520*2.471044</f>
        <v>7.7590781599999992E-2</v>
      </c>
      <c r="AJ520" s="15">
        <f t="shared" si="24"/>
        <v>119686.02926803999</v>
      </c>
      <c r="AK520" s="15">
        <f t="shared" si="25"/>
        <v>119679.11652244999</v>
      </c>
      <c r="AL520" s="6" t="str">
        <f t="shared" si="26"/>
        <v>New Haven/MiddlesexRaster 5</v>
      </c>
    </row>
    <row r="521" spans="1:38" x14ac:dyDescent="0.25">
      <c r="A521" s="6">
        <f>'Final (ha)'!A521</f>
        <v>2100</v>
      </c>
      <c r="B521" s="6" t="str">
        <f>'Final (ha)'!B521</f>
        <v>Raster 5</v>
      </c>
      <c r="C521" s="6" t="str">
        <f>'Final (ha)'!C521</f>
        <v>New Haven/Middlesex</v>
      </c>
      <c r="D521" s="6" t="str">
        <f>'Final (ha)'!D521</f>
        <v>CT Sound</v>
      </c>
      <c r="E521" s="6" t="str">
        <f>'Final (ha)'!E521</f>
        <v>New Haven</v>
      </c>
      <c r="F521" s="6" t="str">
        <f>'Final (ha)'!F521</f>
        <v>Fixed</v>
      </c>
      <c r="G521" s="6" t="str">
        <f>'Final (ha)'!G521</f>
        <v>NYS 1M by 2100</v>
      </c>
      <c r="H521" s="6" t="str">
        <f>'Final (ha)'!H521</f>
        <v>Protect None</v>
      </c>
      <c r="I521" s="6">
        <f>'Final (ha)'!K521</f>
        <v>13.428599999999999</v>
      </c>
      <c r="J521" s="6">
        <f>'Final (ha)'!J521*2.471044</f>
        <v>2.7675692799999999E-2</v>
      </c>
      <c r="K521" s="6">
        <f>'Final (ha)'!K521*2.471044</f>
        <v>33.182661458399998</v>
      </c>
      <c r="L521" s="6">
        <f>'Final (ha)'!L521*2.471044</f>
        <v>0</v>
      </c>
      <c r="M521" s="6">
        <f>'Final (ha)'!M521*2.471044</f>
        <v>0</v>
      </c>
      <c r="N521" s="6">
        <f>'Final (ha)'!N521*2.471044</f>
        <v>0</v>
      </c>
      <c r="O521" s="6">
        <f>'Final (ha)'!O521*2.471044</f>
        <v>0</v>
      </c>
      <c r="P521" s="6">
        <f>'Final (ha)'!P521*2.471044</f>
        <v>0.65136719840000001</v>
      </c>
      <c r="Q521" s="6">
        <f>'Final (ha)'!Q521*2.471044</f>
        <v>9.09961953</v>
      </c>
      <c r="R521" s="6">
        <f>'Final (ha)'!R521*2.471044</f>
        <v>0</v>
      </c>
      <c r="S521" s="6">
        <f>'Final (ha)'!S521*2.471044</f>
        <v>9.8429095651999994</v>
      </c>
      <c r="T521" s="6">
        <f>'Final (ha)'!T521*2.471044</f>
        <v>15.334063541999999</v>
      </c>
      <c r="U521" s="6">
        <f>'Final (ha)'!U521*2.471044</f>
        <v>0</v>
      </c>
      <c r="V521" s="6">
        <f>'Final (ha)'!V521*2.471044</f>
        <v>0</v>
      </c>
      <c r="W521" s="6">
        <f>'Final (ha)'!W521*2.471044</f>
        <v>14.512441412000001</v>
      </c>
      <c r="X521" s="6">
        <f>'Final (ha)'!X521*2.471044</f>
        <v>0</v>
      </c>
      <c r="Y521" s="6">
        <f>'Final (ha)'!Y521*2.471044</f>
        <v>0</v>
      </c>
      <c r="Z521" s="6">
        <f>'Final (ha)'!Z521*2.471044</f>
        <v>119596.32295770801</v>
      </c>
      <c r="AA521" s="6">
        <f>'Final (ha)'!AA521*2.471044</f>
        <v>0</v>
      </c>
      <c r="AB521" s="6">
        <f>'Final (ha)'!AB521*2.471044</f>
        <v>0</v>
      </c>
      <c r="AC521" s="6">
        <f>'Final (ha)'!AC521*2.471044</f>
        <v>4.6702731599999998E-2</v>
      </c>
      <c r="AD521" s="6">
        <f>'Final (ha)'!AD521*2.471044</f>
        <v>0</v>
      </c>
      <c r="AE521" s="6">
        <f>'Final (ha)'!AE521*2.471044</f>
        <v>0</v>
      </c>
      <c r="AF521" s="6">
        <f>'Final (ha)'!AF521*2.471044</f>
        <v>0</v>
      </c>
      <c r="AG521" s="6">
        <f>'Final (ha)'!AG521*2.471044</f>
        <v>6.9127455900000001</v>
      </c>
      <c r="AH521" s="6">
        <f>'Final (ha)'!AH521*2.471044</f>
        <v>9.5876507200000002E-2</v>
      </c>
      <c r="AJ521" s="15">
        <f t="shared" si="24"/>
        <v>119686.02902093562</v>
      </c>
      <c r="AK521" s="15">
        <f t="shared" si="25"/>
        <v>119679.11627534562</v>
      </c>
      <c r="AL521" s="6" t="str">
        <f t="shared" si="26"/>
        <v>New Haven/MiddlesexRaster 5</v>
      </c>
    </row>
    <row r="522" spans="1:38" x14ac:dyDescent="0.25">
      <c r="A522" s="6">
        <f>'Final (ha)'!A522</f>
        <v>0</v>
      </c>
      <c r="B522" s="6" t="str">
        <f>'Final (ha)'!B522</f>
        <v>Raster 6</v>
      </c>
      <c r="C522" s="6" t="str">
        <f>'Final (ha)'!C522</f>
        <v>New Haven/Middlesex</v>
      </c>
      <c r="D522" s="6" t="str">
        <f>'Final (ha)'!D522</f>
        <v>CT Sound</v>
      </c>
      <c r="E522" s="6" t="str">
        <f>'Final (ha)'!E522</f>
        <v>Middlesex</v>
      </c>
      <c r="F522" s="6" t="str">
        <f>'Final (ha)'!F522</f>
        <v>Fixed</v>
      </c>
      <c r="G522" s="6" t="str">
        <f>'Final (ha)'!G522</f>
        <v>NYS 1M by 2100</v>
      </c>
      <c r="H522" s="6" t="str">
        <f>'Final (ha)'!H522</f>
        <v>Protect None</v>
      </c>
      <c r="I522" s="6">
        <f>'Final (ha)'!K522</f>
        <v>4.2125000000000004</v>
      </c>
      <c r="J522" s="6">
        <f>'Final (ha)'!J522*2.471044</f>
        <v>0.3088805</v>
      </c>
      <c r="K522" s="6">
        <f>'Final (ha)'!K522*2.471044</f>
        <v>10.409272850000001</v>
      </c>
      <c r="L522" s="6">
        <f>'Final (ha)'!L522*2.471044</f>
        <v>0</v>
      </c>
      <c r="M522" s="6">
        <f>'Final (ha)'!M522*2.471044</f>
        <v>0</v>
      </c>
      <c r="N522" s="6">
        <f>'Final (ha)'!N522*2.471044</f>
        <v>0</v>
      </c>
      <c r="O522" s="6">
        <f>'Final (ha)'!O522*2.471044</f>
        <v>0</v>
      </c>
      <c r="P522" s="6">
        <f>'Final (ha)'!P522*2.471044</f>
        <v>0</v>
      </c>
      <c r="Q522" s="6">
        <f>'Final (ha)'!Q522*2.471044</f>
        <v>0</v>
      </c>
      <c r="R522" s="6">
        <f>'Final (ha)'!R522*2.471044</f>
        <v>0</v>
      </c>
      <c r="S522" s="6">
        <f>'Final (ha)'!S522*2.471044</f>
        <v>6.8695023199999996</v>
      </c>
      <c r="T522" s="6">
        <f>'Final (ha)'!T522*2.471044</f>
        <v>1.8409277799999999</v>
      </c>
      <c r="U522" s="6">
        <f>'Final (ha)'!U522*2.471044</f>
        <v>0</v>
      </c>
      <c r="V522" s="6">
        <f>'Final (ha)'!V522*2.471044</f>
        <v>0</v>
      </c>
      <c r="W522" s="6">
        <f>'Final (ha)'!W522*2.471044</f>
        <v>0</v>
      </c>
      <c r="X522" s="6">
        <f>'Final (ha)'!X522*2.471044</f>
        <v>0</v>
      </c>
      <c r="Y522" s="6">
        <f>'Final (ha)'!Y522*2.471044</f>
        <v>0</v>
      </c>
      <c r="Z522" s="6">
        <f>'Final (ha)'!Z522*2.471044</f>
        <v>29298.61890071</v>
      </c>
      <c r="AA522" s="6">
        <f>'Final (ha)'!AA522*2.471044</f>
        <v>0</v>
      </c>
      <c r="AB522" s="6">
        <f>'Final (ha)'!AB522*2.471044</f>
        <v>0</v>
      </c>
      <c r="AC522" s="6">
        <f>'Final (ha)'!AC522*2.471044</f>
        <v>0.19150591</v>
      </c>
      <c r="AD522" s="6">
        <f>'Final (ha)'!AD522*2.471044</f>
        <v>0</v>
      </c>
      <c r="AE522" s="6">
        <f>'Final (ha)'!AE522*2.471044</f>
        <v>0</v>
      </c>
      <c r="AF522" s="6">
        <f>'Final (ha)'!AF522*2.471044</f>
        <v>0</v>
      </c>
      <c r="AG522" s="6">
        <f>'Final (ha)'!AG522*2.471044</f>
        <v>2.1498082799999998</v>
      </c>
      <c r="AH522" s="6">
        <f>'Final (ha)'!AH522*2.471044</f>
        <v>0</v>
      </c>
      <c r="AJ522" s="15">
        <f t="shared" si="24"/>
        <v>29320.388798349999</v>
      </c>
      <c r="AK522" s="15">
        <f t="shared" si="25"/>
        <v>29318.23899007</v>
      </c>
      <c r="AL522" s="6" t="str">
        <f t="shared" si="26"/>
        <v>New Haven/MiddlesexRaster 6</v>
      </c>
    </row>
    <row r="523" spans="1:38" x14ac:dyDescent="0.25">
      <c r="A523" s="6">
        <f>'Final (ha)'!A523</f>
        <v>2010</v>
      </c>
      <c r="B523" s="6" t="str">
        <f>'Final (ha)'!B523</f>
        <v>Raster 6</v>
      </c>
      <c r="C523" s="6" t="str">
        <f>'Final (ha)'!C523</f>
        <v>New Haven/Middlesex</v>
      </c>
      <c r="D523" s="6" t="str">
        <f>'Final (ha)'!D523</f>
        <v>CT Sound</v>
      </c>
      <c r="E523" s="6" t="str">
        <f>'Final (ha)'!E523</f>
        <v>Middlesex</v>
      </c>
      <c r="F523" s="6" t="str">
        <f>'Final (ha)'!F523</f>
        <v>Fixed</v>
      </c>
      <c r="G523" s="6" t="str">
        <f>'Final (ha)'!G523</f>
        <v>NYS 1M by 2100</v>
      </c>
      <c r="H523" s="6" t="str">
        <f>'Final (ha)'!H523</f>
        <v>Protect None</v>
      </c>
      <c r="I523" s="6">
        <f>'Final (ha)'!K523</f>
        <v>3.5293999999999999</v>
      </c>
      <c r="J523" s="6">
        <f>'Final (ha)'!J523*2.471044</f>
        <v>0.3088805</v>
      </c>
      <c r="K523" s="6">
        <f>'Final (ha)'!K523*2.471044</f>
        <v>8.7213026936000002</v>
      </c>
      <c r="L523" s="6">
        <f>'Final (ha)'!L523*2.471044</f>
        <v>0</v>
      </c>
      <c r="M523" s="6">
        <f>'Final (ha)'!M523*2.471044</f>
        <v>0</v>
      </c>
      <c r="N523" s="6">
        <f>'Final (ha)'!N523*2.471044</f>
        <v>0</v>
      </c>
      <c r="O523" s="6">
        <f>'Final (ha)'!O523*2.471044</f>
        <v>0</v>
      </c>
      <c r="P523" s="6">
        <f>'Final (ha)'!P523*2.471044</f>
        <v>1.6879701564</v>
      </c>
      <c r="Q523" s="6">
        <f>'Final (ha)'!Q523*2.471044</f>
        <v>2.9899632400000001E-2</v>
      </c>
      <c r="R523" s="6">
        <f>'Final (ha)'!R523*2.471044</f>
        <v>0</v>
      </c>
      <c r="S523" s="6">
        <f>'Final (ha)'!S523*2.471044</f>
        <v>6.8687610067999998</v>
      </c>
      <c r="T523" s="6">
        <f>'Final (ha)'!T523*2.471044</f>
        <v>1.8409277799999999</v>
      </c>
      <c r="U523" s="6">
        <f>'Final (ha)'!U523*2.471044</f>
        <v>0</v>
      </c>
      <c r="V523" s="6">
        <f>'Final (ha)'!V523*2.471044</f>
        <v>0</v>
      </c>
      <c r="W523" s="6">
        <f>'Final (ha)'!W523*2.471044</f>
        <v>0</v>
      </c>
      <c r="X523" s="6">
        <f>'Final (ha)'!X523*2.471044</f>
        <v>0</v>
      </c>
      <c r="Y523" s="6">
        <f>'Final (ha)'!Y523*2.471044</f>
        <v>0</v>
      </c>
      <c r="Z523" s="6">
        <f>'Final (ha)'!Z523*2.471044</f>
        <v>29298.619642023201</v>
      </c>
      <c r="AA523" s="6">
        <f>'Final (ha)'!AA523*2.471044</f>
        <v>0</v>
      </c>
      <c r="AB523" s="6">
        <f>'Final (ha)'!AB523*2.471044</f>
        <v>0</v>
      </c>
      <c r="AC523" s="6">
        <f>'Final (ha)'!AC523*2.471044</f>
        <v>0.16160627760000001</v>
      </c>
      <c r="AD523" s="6">
        <f>'Final (ha)'!AD523*2.471044</f>
        <v>0</v>
      </c>
      <c r="AE523" s="6">
        <f>'Final (ha)'!AE523*2.471044</f>
        <v>0</v>
      </c>
      <c r="AF523" s="6">
        <f>'Final (ha)'!AF523*2.471044</f>
        <v>0</v>
      </c>
      <c r="AG523" s="6">
        <f>'Final (ha)'!AG523*2.471044</f>
        <v>2.1498082799999998</v>
      </c>
      <c r="AH523" s="6">
        <f>'Final (ha)'!AH523*2.471044</f>
        <v>0</v>
      </c>
      <c r="AJ523" s="15">
        <f t="shared" si="24"/>
        <v>29320.388798350003</v>
      </c>
      <c r="AK523" s="15">
        <f t="shared" si="25"/>
        <v>29318.238990070004</v>
      </c>
      <c r="AL523" s="6" t="str">
        <f t="shared" si="26"/>
        <v>New Haven/MiddlesexRaster 6</v>
      </c>
    </row>
    <row r="524" spans="1:38" x14ac:dyDescent="0.25">
      <c r="A524" s="6">
        <f>'Final (ha)'!A524</f>
        <v>2025</v>
      </c>
      <c r="B524" s="6" t="str">
        <f>'Final (ha)'!B524</f>
        <v>Raster 6</v>
      </c>
      <c r="C524" s="6" t="str">
        <f>'Final (ha)'!C524</f>
        <v>New Haven/Middlesex</v>
      </c>
      <c r="D524" s="6" t="str">
        <f>'Final (ha)'!D524</f>
        <v>CT Sound</v>
      </c>
      <c r="E524" s="6" t="str">
        <f>'Final (ha)'!E524</f>
        <v>Middlesex</v>
      </c>
      <c r="F524" s="6" t="str">
        <f>'Final (ha)'!F524</f>
        <v>Fixed</v>
      </c>
      <c r="G524" s="6" t="str">
        <f>'Final (ha)'!G524</f>
        <v>NYS 1M by 2100</v>
      </c>
      <c r="H524" s="6" t="str">
        <f>'Final (ha)'!H524</f>
        <v>Protect None</v>
      </c>
      <c r="I524" s="6">
        <f>'Final (ha)'!K524</f>
        <v>3.4849999999999999</v>
      </c>
      <c r="J524" s="6">
        <f>'Final (ha)'!J524*2.471044</f>
        <v>0.3088805</v>
      </c>
      <c r="K524" s="6">
        <f>'Final (ha)'!K524*2.471044</f>
        <v>8.6115883399999991</v>
      </c>
      <c r="L524" s="6">
        <f>'Final (ha)'!L524*2.471044</f>
        <v>0</v>
      </c>
      <c r="M524" s="6">
        <f>'Final (ha)'!M524*2.471044</f>
        <v>0</v>
      </c>
      <c r="N524" s="6">
        <f>'Final (ha)'!N524*2.471044</f>
        <v>0</v>
      </c>
      <c r="O524" s="6">
        <f>'Final (ha)'!O524*2.471044</f>
        <v>0</v>
      </c>
      <c r="P524" s="6">
        <f>'Final (ha)'!P524*2.471044</f>
        <v>0.67953710000000001</v>
      </c>
      <c r="Q524" s="6">
        <f>'Final (ha)'!Q524*2.471044</f>
        <v>1.1334678828</v>
      </c>
      <c r="R524" s="6">
        <f>'Final (ha)'!R524*2.471044</f>
        <v>0</v>
      </c>
      <c r="S524" s="6">
        <f>'Final (ha)'!S524*2.471044</f>
        <v>6.6216566068000002</v>
      </c>
      <c r="T524" s="6">
        <f>'Final (ha)'!T524*2.471044</f>
        <v>1.8290667688</v>
      </c>
      <c r="U524" s="6">
        <f>'Final (ha)'!U524*2.471044</f>
        <v>0</v>
      </c>
      <c r="V524" s="6">
        <f>'Final (ha)'!V524*2.471044</f>
        <v>0</v>
      </c>
      <c r="W524" s="6">
        <f>'Final (ha)'!W524*2.471044</f>
        <v>0</v>
      </c>
      <c r="X524" s="6">
        <f>'Final (ha)'!X524*2.471044</f>
        <v>0</v>
      </c>
      <c r="Y524" s="6">
        <f>'Final (ha)'!Y524*2.471044</f>
        <v>0</v>
      </c>
      <c r="Z524" s="6">
        <f>'Final (ha)'!Z524*2.471044</f>
        <v>29298.9023294568</v>
      </c>
      <c r="AA524" s="6">
        <f>'Final (ha)'!AA524*2.471044</f>
        <v>0</v>
      </c>
      <c r="AB524" s="6">
        <f>'Final (ha)'!AB524*2.471044</f>
        <v>0</v>
      </c>
      <c r="AC524" s="6">
        <f>'Final (ha)'!AC524*2.471044</f>
        <v>0.15271051920000001</v>
      </c>
      <c r="AD524" s="6">
        <f>'Final (ha)'!AD524*2.471044</f>
        <v>0</v>
      </c>
      <c r="AE524" s="6">
        <f>'Final (ha)'!AE524*2.471044</f>
        <v>0</v>
      </c>
      <c r="AF524" s="6">
        <f>'Final (ha)'!AF524*2.471044</f>
        <v>0</v>
      </c>
      <c r="AG524" s="6">
        <f>'Final (ha)'!AG524*2.471044</f>
        <v>2.1498082799999998</v>
      </c>
      <c r="AH524" s="6">
        <f>'Final (ha)'!AH524*2.471044</f>
        <v>0</v>
      </c>
      <c r="AJ524" s="15">
        <f t="shared" si="24"/>
        <v>29320.389045454398</v>
      </c>
      <c r="AK524" s="15">
        <f t="shared" si="25"/>
        <v>29318.239237174399</v>
      </c>
      <c r="AL524" s="6" t="str">
        <f t="shared" si="26"/>
        <v>New Haven/MiddlesexRaster 6</v>
      </c>
    </row>
    <row r="525" spans="1:38" x14ac:dyDescent="0.25">
      <c r="A525" s="6">
        <f>'Final (ha)'!A525</f>
        <v>2040</v>
      </c>
      <c r="B525" s="6" t="str">
        <f>'Final (ha)'!B525</f>
        <v>Raster 6</v>
      </c>
      <c r="C525" s="6" t="str">
        <f>'Final (ha)'!C525</f>
        <v>New Haven/Middlesex</v>
      </c>
      <c r="D525" s="6" t="str">
        <f>'Final (ha)'!D525</f>
        <v>CT Sound</v>
      </c>
      <c r="E525" s="6" t="str">
        <f>'Final (ha)'!E525</f>
        <v>Middlesex</v>
      </c>
      <c r="F525" s="6" t="str">
        <f>'Final (ha)'!F525</f>
        <v>Fixed</v>
      </c>
      <c r="G525" s="6" t="str">
        <f>'Final (ha)'!G525</f>
        <v>NYS 1M by 2100</v>
      </c>
      <c r="H525" s="6" t="str">
        <f>'Final (ha)'!H525</f>
        <v>Protect None</v>
      </c>
      <c r="I525" s="6">
        <f>'Final (ha)'!K525</f>
        <v>3.3999000000000001</v>
      </c>
      <c r="J525" s="6">
        <f>'Final (ha)'!J525*2.471044</f>
        <v>0.3088805</v>
      </c>
      <c r="K525" s="6">
        <f>'Final (ha)'!K525*2.471044</f>
        <v>8.4013024955999995</v>
      </c>
      <c r="L525" s="6">
        <f>'Final (ha)'!L525*2.471044</f>
        <v>0</v>
      </c>
      <c r="M525" s="6">
        <f>'Final (ha)'!M525*2.471044</f>
        <v>0</v>
      </c>
      <c r="N525" s="6">
        <f>'Final (ha)'!N525*2.471044</f>
        <v>0</v>
      </c>
      <c r="O525" s="6">
        <f>'Final (ha)'!O525*2.471044</f>
        <v>0</v>
      </c>
      <c r="P525" s="6">
        <f>'Final (ha)'!P525*2.471044</f>
        <v>0.6953517816</v>
      </c>
      <c r="Q525" s="6">
        <f>'Final (ha)'!Q525*2.471044</f>
        <v>0.92194651640000003</v>
      </c>
      <c r="R525" s="6">
        <f>'Final (ha)'!R525*2.471044</f>
        <v>0</v>
      </c>
      <c r="S525" s="6">
        <f>'Final (ha)'!S525*2.471044</f>
        <v>6.3728224760000005</v>
      </c>
      <c r="T525" s="6">
        <f>'Final (ha)'!T525*2.471044</f>
        <v>2.1836615828000001</v>
      </c>
      <c r="U525" s="6">
        <f>'Final (ha)'!U525*2.471044</f>
        <v>0</v>
      </c>
      <c r="V525" s="6">
        <f>'Final (ha)'!V525*2.471044</f>
        <v>0</v>
      </c>
      <c r="W525" s="6">
        <f>'Final (ha)'!W525*2.471044</f>
        <v>0</v>
      </c>
      <c r="X525" s="6">
        <f>'Final (ha)'!X525*2.471044</f>
        <v>0</v>
      </c>
      <c r="Y525" s="6">
        <f>'Final (ha)'!Y525*2.471044</f>
        <v>0</v>
      </c>
      <c r="Z525" s="6">
        <f>'Final (ha)'!Z525*2.471044</f>
        <v>29299.212445478803</v>
      </c>
      <c r="AA525" s="6">
        <f>'Final (ha)'!AA525*2.471044</f>
        <v>0</v>
      </c>
      <c r="AB525" s="6">
        <f>'Final (ha)'!AB525*2.471044</f>
        <v>0</v>
      </c>
      <c r="AC525" s="6">
        <f>'Final (ha)'!AC525*2.471044</f>
        <v>0.14257923880000001</v>
      </c>
      <c r="AD525" s="6">
        <f>'Final (ha)'!AD525*2.471044</f>
        <v>0</v>
      </c>
      <c r="AE525" s="6">
        <f>'Final (ha)'!AE525*2.471044</f>
        <v>0</v>
      </c>
      <c r="AF525" s="6">
        <f>'Final (ha)'!AF525*2.471044</f>
        <v>0</v>
      </c>
      <c r="AG525" s="6">
        <f>'Final (ha)'!AG525*2.471044</f>
        <v>2.1498082799999998</v>
      </c>
      <c r="AH525" s="6">
        <f>'Final (ha)'!AH525*2.471044</f>
        <v>0</v>
      </c>
      <c r="AJ525" s="15">
        <f t="shared" si="24"/>
        <v>29320.388798350003</v>
      </c>
      <c r="AK525" s="15">
        <f t="shared" si="25"/>
        <v>29318.238990070004</v>
      </c>
      <c r="AL525" s="6" t="str">
        <f t="shared" si="26"/>
        <v>New Haven/MiddlesexRaster 6</v>
      </c>
    </row>
    <row r="526" spans="1:38" x14ac:dyDescent="0.25">
      <c r="A526" s="6">
        <f>'Final (ha)'!A526</f>
        <v>2055</v>
      </c>
      <c r="B526" s="6" t="str">
        <f>'Final (ha)'!B526</f>
        <v>Raster 6</v>
      </c>
      <c r="C526" s="6" t="str">
        <f>'Final (ha)'!C526</f>
        <v>New Haven/Middlesex</v>
      </c>
      <c r="D526" s="6" t="str">
        <f>'Final (ha)'!D526</f>
        <v>CT Sound</v>
      </c>
      <c r="E526" s="6" t="str">
        <f>'Final (ha)'!E526</f>
        <v>Middlesex</v>
      </c>
      <c r="F526" s="6" t="str">
        <f>'Final (ha)'!F526</f>
        <v>Fixed</v>
      </c>
      <c r="G526" s="6" t="str">
        <f>'Final (ha)'!G526</f>
        <v>NYS 1M by 2100</v>
      </c>
      <c r="H526" s="6" t="str">
        <f>'Final (ha)'!H526</f>
        <v>Protect None</v>
      </c>
      <c r="I526" s="6">
        <f>'Final (ha)'!K526</f>
        <v>3.2671999999999999</v>
      </c>
      <c r="J526" s="6">
        <f>'Final (ha)'!J526*2.471044</f>
        <v>0.3088805</v>
      </c>
      <c r="K526" s="6">
        <f>'Final (ha)'!K526*2.471044</f>
        <v>8.0733949567999996</v>
      </c>
      <c r="L526" s="6">
        <f>'Final (ha)'!L526*2.471044</f>
        <v>0</v>
      </c>
      <c r="M526" s="6">
        <f>'Final (ha)'!M526*2.471044</f>
        <v>0</v>
      </c>
      <c r="N526" s="6">
        <f>'Final (ha)'!N526*2.471044</f>
        <v>0</v>
      </c>
      <c r="O526" s="6">
        <f>'Final (ha)'!O526*2.471044</f>
        <v>0</v>
      </c>
      <c r="P526" s="6">
        <f>'Final (ha)'!P526*2.471044</f>
        <v>0.72203905680000002</v>
      </c>
      <c r="Q526" s="6">
        <f>'Final (ha)'!Q526*2.471044</f>
        <v>1.2016686972000001</v>
      </c>
      <c r="R526" s="6">
        <f>'Final (ha)'!R526*2.471044</f>
        <v>0</v>
      </c>
      <c r="S526" s="6">
        <f>'Final (ha)'!S526*2.471044</f>
        <v>6.1155867955999996</v>
      </c>
      <c r="T526" s="6">
        <f>'Final (ha)'!T526*2.471044</f>
        <v>2.0986576692000001</v>
      </c>
      <c r="U526" s="6">
        <f>'Final (ha)'!U526*2.471044</f>
        <v>0</v>
      </c>
      <c r="V526" s="6">
        <f>'Final (ha)'!V526*2.471044</f>
        <v>0</v>
      </c>
      <c r="W526" s="6">
        <f>'Final (ha)'!W526*2.471044</f>
        <v>0</v>
      </c>
      <c r="X526" s="6">
        <f>'Final (ha)'!X526*2.471044</f>
        <v>0</v>
      </c>
      <c r="Y526" s="6">
        <f>'Final (ha)'!Y526*2.471044</f>
        <v>0</v>
      </c>
      <c r="Z526" s="6">
        <f>'Final (ha)'!Z526*2.471044</f>
        <v>29299.583349183198</v>
      </c>
      <c r="AA526" s="6">
        <f>'Final (ha)'!AA526*2.471044</f>
        <v>0</v>
      </c>
      <c r="AB526" s="6">
        <f>'Final (ha)'!AB526*2.471044</f>
        <v>0</v>
      </c>
      <c r="AC526" s="6">
        <f>'Final (ha)'!AC526*2.471044</f>
        <v>0.1356603156</v>
      </c>
      <c r="AD526" s="6">
        <f>'Final (ha)'!AD526*2.471044</f>
        <v>0</v>
      </c>
      <c r="AE526" s="6">
        <f>'Final (ha)'!AE526*2.471044</f>
        <v>0</v>
      </c>
      <c r="AF526" s="6">
        <f>'Final (ha)'!AF526*2.471044</f>
        <v>0</v>
      </c>
      <c r="AG526" s="6">
        <f>'Final (ha)'!AG526*2.471044</f>
        <v>2.1498082799999998</v>
      </c>
      <c r="AH526" s="6">
        <f>'Final (ha)'!AH526*2.471044</f>
        <v>0</v>
      </c>
      <c r="AJ526" s="15">
        <f t="shared" si="24"/>
        <v>29320.389045454394</v>
      </c>
      <c r="AK526" s="15">
        <f t="shared" si="25"/>
        <v>29318.239237174395</v>
      </c>
      <c r="AL526" s="6" t="str">
        <f t="shared" si="26"/>
        <v>New Haven/MiddlesexRaster 6</v>
      </c>
    </row>
    <row r="527" spans="1:38" x14ac:dyDescent="0.25">
      <c r="A527" s="6">
        <f>'Final (ha)'!A527</f>
        <v>2070</v>
      </c>
      <c r="B527" s="6" t="str">
        <f>'Final (ha)'!B527</f>
        <v>Raster 6</v>
      </c>
      <c r="C527" s="6" t="str">
        <f>'Final (ha)'!C527</f>
        <v>New Haven/Middlesex</v>
      </c>
      <c r="D527" s="6" t="str">
        <f>'Final (ha)'!D527</f>
        <v>CT Sound</v>
      </c>
      <c r="E527" s="6" t="str">
        <f>'Final (ha)'!E527</f>
        <v>Middlesex</v>
      </c>
      <c r="F527" s="6" t="str">
        <f>'Final (ha)'!F527</f>
        <v>Fixed</v>
      </c>
      <c r="G527" s="6" t="str">
        <f>'Final (ha)'!G527</f>
        <v>NYS 1M by 2100</v>
      </c>
      <c r="H527" s="6" t="str">
        <f>'Final (ha)'!H527</f>
        <v>Protect None</v>
      </c>
      <c r="I527" s="6">
        <f>'Final (ha)'!K527</f>
        <v>3.1892999999999998</v>
      </c>
      <c r="J527" s="6">
        <f>'Final (ha)'!J527*2.471044</f>
        <v>0.3088805</v>
      </c>
      <c r="K527" s="6">
        <f>'Final (ha)'!K527*2.471044</f>
        <v>7.8809006291999992</v>
      </c>
      <c r="L527" s="6">
        <f>'Final (ha)'!L527*2.471044</f>
        <v>0</v>
      </c>
      <c r="M527" s="6">
        <f>'Final (ha)'!M527*2.471044</f>
        <v>0</v>
      </c>
      <c r="N527" s="6">
        <f>'Final (ha)'!N527*2.471044</f>
        <v>0</v>
      </c>
      <c r="O527" s="6">
        <f>'Final (ha)'!O527*2.471044</f>
        <v>0</v>
      </c>
      <c r="P527" s="6">
        <f>'Final (ha)'!P527*2.471044</f>
        <v>0.6605100612</v>
      </c>
      <c r="Q527" s="6">
        <f>'Final (ha)'!Q527*2.471044</f>
        <v>1.4112132284000001</v>
      </c>
      <c r="R527" s="6">
        <f>'Final (ha)'!R527*2.471044</f>
        <v>0</v>
      </c>
      <c r="S527" s="6">
        <f>'Final (ha)'!S527*2.471044</f>
        <v>5.8264746475999996</v>
      </c>
      <c r="T527" s="6">
        <f>'Final (ha)'!T527*2.471044</f>
        <v>1.9232135452000001</v>
      </c>
      <c r="U527" s="6">
        <f>'Final (ha)'!U527*2.471044</f>
        <v>0</v>
      </c>
      <c r="V527" s="6">
        <f>'Final (ha)'!V527*2.471044</f>
        <v>0</v>
      </c>
      <c r="W527" s="6">
        <f>'Final (ha)'!W527*2.471044</f>
        <v>0</v>
      </c>
      <c r="X527" s="6">
        <f>'Final (ha)'!X527*2.471044</f>
        <v>0</v>
      </c>
      <c r="Y527" s="6">
        <f>'Final (ha)'!Y527*2.471044</f>
        <v>0</v>
      </c>
      <c r="Z527" s="6">
        <f>'Final (ha)'!Z527*2.471044</f>
        <v>29300.106716302402</v>
      </c>
      <c r="AA527" s="6">
        <f>'Final (ha)'!AA527*2.471044</f>
        <v>0</v>
      </c>
      <c r="AB527" s="6">
        <f>'Final (ha)'!AB527*2.471044</f>
        <v>0</v>
      </c>
      <c r="AC527" s="6">
        <f>'Final (ha)'!AC527*2.471044</f>
        <v>0.12083405159999999</v>
      </c>
      <c r="AD527" s="6">
        <f>'Final (ha)'!AD527*2.471044</f>
        <v>0</v>
      </c>
      <c r="AE527" s="6">
        <f>'Final (ha)'!AE527*2.471044</f>
        <v>0</v>
      </c>
      <c r="AF527" s="6">
        <f>'Final (ha)'!AF527*2.471044</f>
        <v>0</v>
      </c>
      <c r="AG527" s="6">
        <f>'Final (ha)'!AG527*2.471044</f>
        <v>2.1498082799999998</v>
      </c>
      <c r="AH527" s="6">
        <f>'Final (ha)'!AH527*2.471044</f>
        <v>0</v>
      </c>
      <c r="AJ527" s="15">
        <f t="shared" si="24"/>
        <v>29320.3885512456</v>
      </c>
      <c r="AK527" s="15">
        <f t="shared" si="25"/>
        <v>29318.238742965601</v>
      </c>
      <c r="AL527" s="6" t="str">
        <f t="shared" si="26"/>
        <v>New Haven/MiddlesexRaster 6</v>
      </c>
    </row>
    <row r="528" spans="1:38" x14ac:dyDescent="0.25">
      <c r="A528" s="6">
        <f>'Final (ha)'!A528</f>
        <v>2085</v>
      </c>
      <c r="B528" s="6" t="str">
        <f>'Final (ha)'!B528</f>
        <v>Raster 6</v>
      </c>
      <c r="C528" s="6" t="str">
        <f>'Final (ha)'!C528</f>
        <v>New Haven/Middlesex</v>
      </c>
      <c r="D528" s="6" t="str">
        <f>'Final (ha)'!D528</f>
        <v>CT Sound</v>
      </c>
      <c r="E528" s="6" t="str">
        <f>'Final (ha)'!E528</f>
        <v>Middlesex</v>
      </c>
      <c r="F528" s="6" t="str">
        <f>'Final (ha)'!F528</f>
        <v>Fixed</v>
      </c>
      <c r="G528" s="6" t="str">
        <f>'Final (ha)'!G528</f>
        <v>NYS 1M by 2100</v>
      </c>
      <c r="H528" s="6" t="str">
        <f>'Final (ha)'!H528</f>
        <v>Protect None</v>
      </c>
      <c r="I528" s="6">
        <f>'Final (ha)'!K528</f>
        <v>1.6473</v>
      </c>
      <c r="J528" s="6">
        <f>'Final (ha)'!J528*2.471044</f>
        <v>0.19323564080000002</v>
      </c>
      <c r="K528" s="6">
        <f>'Final (ha)'!K528*2.471044</f>
        <v>4.0705507811999997</v>
      </c>
      <c r="L528" s="6">
        <f>'Final (ha)'!L528*2.471044</f>
        <v>0</v>
      </c>
      <c r="M528" s="6">
        <f>'Final (ha)'!M528*2.471044</f>
        <v>0</v>
      </c>
      <c r="N528" s="6">
        <f>'Final (ha)'!N528*2.471044</f>
        <v>0</v>
      </c>
      <c r="O528" s="6">
        <f>'Final (ha)'!O528*2.471044</f>
        <v>0</v>
      </c>
      <c r="P528" s="6">
        <f>'Final (ha)'!P528*2.471044</f>
        <v>4.0856241496000001</v>
      </c>
      <c r="Q528" s="6">
        <f>'Final (ha)'!Q528*2.471044</f>
        <v>1.7524644048000002</v>
      </c>
      <c r="R528" s="6">
        <f>'Final (ha)'!R528*2.471044</f>
        <v>0</v>
      </c>
      <c r="S528" s="6">
        <f>'Final (ha)'!S528*2.471044</f>
        <v>5.5148759991999992</v>
      </c>
      <c r="T528" s="6">
        <f>'Final (ha)'!T528*2.471044</f>
        <v>1.7952134660000001</v>
      </c>
      <c r="U528" s="6">
        <f>'Final (ha)'!U528*2.471044</f>
        <v>0</v>
      </c>
      <c r="V528" s="6">
        <f>'Final (ha)'!V528*2.471044</f>
        <v>0</v>
      </c>
      <c r="W528" s="6">
        <f>'Final (ha)'!W528*2.471044</f>
        <v>0</v>
      </c>
      <c r="X528" s="6">
        <f>'Final (ha)'!X528*2.471044</f>
        <v>0</v>
      </c>
      <c r="Y528" s="6">
        <f>'Final (ha)'!Y528*2.471044</f>
        <v>0</v>
      </c>
      <c r="Z528" s="6">
        <f>'Final (ha)'!Z528*2.471044</f>
        <v>29300.624400020399</v>
      </c>
      <c r="AA528" s="6">
        <f>'Final (ha)'!AA528*2.471044</f>
        <v>0</v>
      </c>
      <c r="AB528" s="6">
        <f>'Final (ha)'!AB528*2.471044</f>
        <v>0</v>
      </c>
      <c r="AC528" s="6">
        <f>'Final (ha)'!AC528*2.471044</f>
        <v>8.6980748800000007E-2</v>
      </c>
      <c r="AD528" s="6">
        <f>'Final (ha)'!AD528*2.471044</f>
        <v>0</v>
      </c>
      <c r="AE528" s="6">
        <f>'Final (ha)'!AE528*2.471044</f>
        <v>0</v>
      </c>
      <c r="AF528" s="6">
        <f>'Final (ha)'!AF528*2.471044</f>
        <v>0</v>
      </c>
      <c r="AG528" s="6">
        <f>'Final (ha)'!AG528*2.471044</f>
        <v>2.1498082799999998</v>
      </c>
      <c r="AH528" s="6">
        <f>'Final (ha)'!AH528*2.471044</f>
        <v>0.11564485920000001</v>
      </c>
      <c r="AJ528" s="15">
        <f t="shared" si="24"/>
        <v>29320.388798349999</v>
      </c>
      <c r="AK528" s="15">
        <f t="shared" si="25"/>
        <v>29318.23899007</v>
      </c>
      <c r="AL528" s="6" t="str">
        <f t="shared" si="26"/>
        <v>New Haven/MiddlesexRaster 6</v>
      </c>
    </row>
    <row r="529" spans="1:38" x14ac:dyDescent="0.25">
      <c r="A529" s="6">
        <f>'Final (ha)'!A529</f>
        <v>2100</v>
      </c>
      <c r="B529" s="6" t="str">
        <f>'Final (ha)'!B529</f>
        <v>Raster 6</v>
      </c>
      <c r="C529" s="6" t="str">
        <f>'Final (ha)'!C529</f>
        <v>New Haven/Middlesex</v>
      </c>
      <c r="D529" s="6" t="str">
        <f>'Final (ha)'!D529</f>
        <v>CT Sound</v>
      </c>
      <c r="E529" s="6" t="str">
        <f>'Final (ha)'!E529</f>
        <v>Middlesex</v>
      </c>
      <c r="F529" s="6" t="str">
        <f>'Final (ha)'!F529</f>
        <v>Fixed</v>
      </c>
      <c r="G529" s="6" t="str">
        <f>'Final (ha)'!G529</f>
        <v>NYS 1M by 2100</v>
      </c>
      <c r="H529" s="6" t="str">
        <f>'Final (ha)'!H529</f>
        <v>Protect None</v>
      </c>
      <c r="I529" s="6">
        <f>'Final (ha)'!K529</f>
        <v>0.95599999999999996</v>
      </c>
      <c r="J529" s="6">
        <f>'Final (ha)'!J529*2.471044</f>
        <v>0.10847883160000001</v>
      </c>
      <c r="K529" s="6">
        <f>'Final (ha)'!K529*2.471044</f>
        <v>2.3623180640000001</v>
      </c>
      <c r="L529" s="6">
        <f>'Final (ha)'!L529*2.471044</f>
        <v>0</v>
      </c>
      <c r="M529" s="6">
        <f>'Final (ha)'!M529*2.471044</f>
        <v>0</v>
      </c>
      <c r="N529" s="6">
        <f>'Final (ha)'!N529*2.471044</f>
        <v>0</v>
      </c>
      <c r="O529" s="6">
        <f>'Final (ha)'!O529*2.471044</f>
        <v>0</v>
      </c>
      <c r="P529" s="6">
        <f>'Final (ha)'!P529*2.471044</f>
        <v>4.4073540784</v>
      </c>
      <c r="Q529" s="6">
        <f>'Final (ha)'!Q529*2.471044</f>
        <v>3.0833687032000001</v>
      </c>
      <c r="R529" s="6">
        <f>'Final (ha)'!R529*2.471044</f>
        <v>0</v>
      </c>
      <c r="S529" s="6">
        <f>'Final (ha)'!S529*2.471044</f>
        <v>5.0562502327999992</v>
      </c>
      <c r="T529" s="6">
        <f>'Final (ha)'!T529*2.471044</f>
        <v>1.5688658356</v>
      </c>
      <c r="U529" s="6">
        <f>'Final (ha)'!U529*2.471044</f>
        <v>0</v>
      </c>
      <c r="V529" s="6">
        <f>'Final (ha)'!V529*2.471044</f>
        <v>0</v>
      </c>
      <c r="W529" s="6">
        <f>'Final (ha)'!W529*2.471044</f>
        <v>0</v>
      </c>
      <c r="X529" s="6">
        <f>'Final (ha)'!X529*2.471044</f>
        <v>0</v>
      </c>
      <c r="Y529" s="6">
        <f>'Final (ha)'!Y529*2.471044</f>
        <v>0</v>
      </c>
      <c r="Z529" s="6">
        <f>'Final (ha)'!Z529*2.471044</f>
        <v>29301.404755715597</v>
      </c>
      <c r="AA529" s="6">
        <f>'Final (ha)'!AA529*2.471044</f>
        <v>0</v>
      </c>
      <c r="AB529" s="6">
        <f>'Final (ha)'!AB529*2.471044</f>
        <v>0</v>
      </c>
      <c r="AC529" s="6">
        <f>'Final (ha)'!AC529*2.471044</f>
        <v>4.7196940399999998E-2</v>
      </c>
      <c r="AD529" s="6">
        <f>'Final (ha)'!AD529*2.471044</f>
        <v>0</v>
      </c>
      <c r="AE529" s="6">
        <f>'Final (ha)'!AE529*2.471044</f>
        <v>0</v>
      </c>
      <c r="AF529" s="6">
        <f>'Final (ha)'!AF529*2.471044</f>
        <v>0</v>
      </c>
      <c r="AG529" s="6">
        <f>'Final (ha)'!AG529*2.471044</f>
        <v>2.1498082799999998</v>
      </c>
      <c r="AH529" s="6">
        <f>'Final (ha)'!AH529*2.471044</f>
        <v>0.20040166840000001</v>
      </c>
      <c r="AJ529" s="15">
        <f t="shared" si="24"/>
        <v>29320.388798349995</v>
      </c>
      <c r="AK529" s="15">
        <f t="shared" si="25"/>
        <v>29318.238990069996</v>
      </c>
      <c r="AL529" s="6" t="str">
        <f t="shared" si="26"/>
        <v>New Haven/MiddlesexRaster 6</v>
      </c>
    </row>
    <row r="530" spans="1:38" x14ac:dyDescent="0.25">
      <c r="A530" s="6">
        <f>'Final (ha)'!A530</f>
        <v>0</v>
      </c>
      <c r="B530" s="6" t="str">
        <f>'Final (ha)'!B530</f>
        <v>Raster 7</v>
      </c>
      <c r="C530" s="6" t="str">
        <f>'Final (ha)'!C530</f>
        <v>New Haven/Middlesex</v>
      </c>
      <c r="D530" s="6">
        <f>'Final (ha)'!D530</f>
        <v>0</v>
      </c>
      <c r="E530" s="6">
        <f>'Final (ha)'!E530</f>
        <v>0</v>
      </c>
      <c r="F530" s="6" t="str">
        <f>'Final (ha)'!F530</f>
        <v>Fixed</v>
      </c>
      <c r="G530" s="6" t="str">
        <f>'Final (ha)'!G530</f>
        <v>NYS 1M by 2100</v>
      </c>
      <c r="H530" s="6" t="str">
        <f>'Final (ha)'!H530</f>
        <v>Protect None</v>
      </c>
      <c r="I530" s="6">
        <f>'Final (ha)'!K530</f>
        <v>4027.7424999999998</v>
      </c>
      <c r="J530" s="6">
        <f>'Final (ha)'!J530*2.471044</f>
        <v>433.76088614999998</v>
      </c>
      <c r="K530" s="6">
        <f>'Final (ha)'!K530*2.471044</f>
        <v>9952.7289381699993</v>
      </c>
      <c r="L530" s="6">
        <f>'Final (ha)'!L530*2.471044</f>
        <v>365.21412559000004</v>
      </c>
      <c r="M530" s="6">
        <f>'Final (ha)'!M530*2.471044</f>
        <v>0</v>
      </c>
      <c r="N530" s="6">
        <f>'Final (ha)'!N530*2.471044</f>
        <v>18.539007610000002</v>
      </c>
      <c r="O530" s="6">
        <f>'Final (ha)'!O530*2.471044</f>
        <v>308.48513295999999</v>
      </c>
      <c r="P530" s="6">
        <f>'Final (ha)'!P530*2.471044</f>
        <v>4.5961418400000005</v>
      </c>
      <c r="Q530" s="6">
        <f>'Final (ha)'!Q530*2.471044</f>
        <v>50.205436469999995</v>
      </c>
      <c r="R530" s="6">
        <f>'Final (ha)'!R530*2.471044</f>
        <v>0</v>
      </c>
      <c r="S530" s="6">
        <f>'Final (ha)'!S530*2.471044</f>
        <v>9.69267009</v>
      </c>
      <c r="T530" s="6">
        <f>'Final (ha)'!T530*2.471044</f>
        <v>2.3536694100000002</v>
      </c>
      <c r="U530" s="6">
        <f>'Final (ha)'!U530*2.471044</f>
        <v>0</v>
      </c>
      <c r="V530" s="6">
        <f>'Final (ha)'!V530*2.471044</f>
        <v>0</v>
      </c>
      <c r="W530" s="6">
        <f>'Final (ha)'!W530*2.471044</f>
        <v>0</v>
      </c>
      <c r="X530" s="6">
        <f>'Final (ha)'!X530*2.471044</f>
        <v>80.469547859999992</v>
      </c>
      <c r="Y530" s="6">
        <f>'Final (ha)'!Y530*2.471044</f>
        <v>245.64030643000001</v>
      </c>
      <c r="Z530" s="6">
        <f>'Final (ha)'!Z530*2.471044</f>
        <v>3047.5941636900002</v>
      </c>
      <c r="AA530" s="6">
        <f>'Final (ha)'!AA530*2.471044</f>
        <v>0</v>
      </c>
      <c r="AB530" s="6">
        <f>'Final (ha)'!AB530*2.471044</f>
        <v>0</v>
      </c>
      <c r="AC530" s="6">
        <f>'Final (ha)'!AC530*2.471044</f>
        <v>1590.6110228000002</v>
      </c>
      <c r="AD530" s="6">
        <f>'Final (ha)'!AD530*2.471044</f>
        <v>0</v>
      </c>
      <c r="AE530" s="6">
        <f>'Final (ha)'!AE530*2.471044</f>
        <v>0</v>
      </c>
      <c r="AF530" s="6">
        <f>'Final (ha)'!AF530*2.471044</f>
        <v>189.06575405000001</v>
      </c>
      <c r="AG530" s="6">
        <f>'Final (ha)'!AG530*2.471044</f>
        <v>16778.308451069999</v>
      </c>
      <c r="AH530" s="6">
        <f>'Final (ha)'!AH530*2.471044</f>
        <v>0</v>
      </c>
      <c r="AJ530" s="15">
        <f t="shared" si="24"/>
        <v>33077.265254190002</v>
      </c>
      <c r="AK530" s="15">
        <f t="shared" si="25"/>
        <v>16298.956803120003</v>
      </c>
      <c r="AL530" s="6" t="str">
        <f t="shared" si="26"/>
        <v>New Haven/MiddlesexRaster 7</v>
      </c>
    </row>
    <row r="531" spans="1:38" x14ac:dyDescent="0.25">
      <c r="A531" s="6">
        <f>'Final (ha)'!A531</f>
        <v>2010</v>
      </c>
      <c r="B531" s="6" t="str">
        <f>'Final (ha)'!B531</f>
        <v>Raster 7</v>
      </c>
      <c r="C531" s="6" t="str">
        <f>'Final (ha)'!C531</f>
        <v>New Haven/Middlesex</v>
      </c>
      <c r="D531" s="6">
        <f>'Final (ha)'!D531</f>
        <v>0</v>
      </c>
      <c r="E531" s="6">
        <f>'Final (ha)'!E531</f>
        <v>0</v>
      </c>
      <c r="F531" s="6" t="str">
        <f>'Final (ha)'!F531</f>
        <v>Fixed</v>
      </c>
      <c r="G531" s="6" t="str">
        <f>'Final (ha)'!G531</f>
        <v>NYS 1M by 2100</v>
      </c>
      <c r="H531" s="6" t="str">
        <f>'Final (ha)'!H531</f>
        <v>Protect None</v>
      </c>
      <c r="I531" s="6">
        <f>'Final (ha)'!K531</f>
        <v>3962.5900999999999</v>
      </c>
      <c r="J531" s="6">
        <f>'Final (ha)'!J531*2.471044</f>
        <v>432.29333311840003</v>
      </c>
      <c r="K531" s="6">
        <f>'Final (ha)'!K531*2.471044</f>
        <v>9791.7344910644006</v>
      </c>
      <c r="L531" s="6">
        <f>'Final (ha)'!L531*2.471044</f>
        <v>360.39287164159998</v>
      </c>
      <c r="M531" s="6">
        <f>'Final (ha)'!M531*2.471044</f>
        <v>0</v>
      </c>
      <c r="N531" s="6">
        <f>'Final (ha)'!N531*2.471044</f>
        <v>18.508119560000001</v>
      </c>
      <c r="O531" s="6">
        <f>'Final (ha)'!O531*2.471044</f>
        <v>302.23635689280002</v>
      </c>
      <c r="P531" s="6">
        <f>'Final (ha)'!P531*2.471044</f>
        <v>170.1323678176</v>
      </c>
      <c r="Q531" s="6">
        <f>'Final (ha)'!Q531*2.471044</f>
        <v>189.2112985416</v>
      </c>
      <c r="R531" s="6">
        <f>'Final (ha)'!R531*2.471044</f>
        <v>0</v>
      </c>
      <c r="S531" s="6">
        <f>'Final (ha)'!S531*2.471044</f>
        <v>9.5876507199999992</v>
      </c>
      <c r="T531" s="6">
        <f>'Final (ha)'!T531*2.471044</f>
        <v>7.9177191848000001</v>
      </c>
      <c r="U531" s="6">
        <f>'Final (ha)'!U531*2.471044</f>
        <v>0</v>
      </c>
      <c r="V531" s="6">
        <f>'Final (ha)'!V531*2.471044</f>
        <v>0</v>
      </c>
      <c r="W531" s="6">
        <f>'Final (ha)'!W531*2.471044</f>
        <v>0</v>
      </c>
      <c r="X531" s="6">
        <f>'Final (ha)'!X531*2.471044</f>
        <v>80.469547859999992</v>
      </c>
      <c r="Y531" s="6">
        <f>'Final (ha)'!Y531*2.471044</f>
        <v>231.34531689000002</v>
      </c>
      <c r="Z531" s="6">
        <f>'Final (ha)'!Z531*2.471044</f>
        <v>3062.0243193368001</v>
      </c>
      <c r="AA531" s="6">
        <f>'Final (ha)'!AA531*2.471044</f>
        <v>0</v>
      </c>
      <c r="AB531" s="6">
        <f>'Final (ha)'!AB531*2.471044</f>
        <v>0</v>
      </c>
      <c r="AC531" s="6">
        <f>'Final (ha)'!AC531*2.471044</f>
        <v>1461.7564565848002</v>
      </c>
      <c r="AD531" s="6">
        <f>'Final (ha)'!AD531*2.471044</f>
        <v>0</v>
      </c>
      <c r="AE531" s="6">
        <f>'Final (ha)'!AE531*2.471044</f>
        <v>0</v>
      </c>
      <c r="AF531" s="6">
        <f>'Final (ha)'!AF531*2.471044</f>
        <v>179.87915377119998</v>
      </c>
      <c r="AG531" s="6">
        <f>'Final (ha)'!AG531*2.471044</f>
        <v>16778.308451069999</v>
      </c>
      <c r="AH531" s="6">
        <f>'Final (ha)'!AH531*2.471044</f>
        <v>1.4675530316000001</v>
      </c>
      <c r="AJ531" s="15">
        <f t="shared" si="24"/>
        <v>33077.265007085603</v>
      </c>
      <c r="AK531" s="15">
        <f t="shared" si="25"/>
        <v>16298.956556015604</v>
      </c>
      <c r="AL531" s="6" t="str">
        <f t="shared" si="26"/>
        <v>New Haven/MiddlesexRaster 7</v>
      </c>
    </row>
    <row r="532" spans="1:38" x14ac:dyDescent="0.25">
      <c r="A532" s="6">
        <f>'Final (ha)'!A532</f>
        <v>2025</v>
      </c>
      <c r="B532" s="6" t="str">
        <f>'Final (ha)'!B532</f>
        <v>Raster 7</v>
      </c>
      <c r="C532" s="6" t="str">
        <f>'Final (ha)'!C532</f>
        <v>New Haven/Middlesex</v>
      </c>
      <c r="D532" s="6">
        <f>'Final (ha)'!D532</f>
        <v>0</v>
      </c>
      <c r="E532" s="6">
        <f>'Final (ha)'!E532</f>
        <v>0</v>
      </c>
      <c r="F532" s="6" t="str">
        <f>'Final (ha)'!F532</f>
        <v>Fixed</v>
      </c>
      <c r="G532" s="6" t="str">
        <f>'Final (ha)'!G532</f>
        <v>NYS 1M by 2100</v>
      </c>
      <c r="H532" s="6" t="str">
        <f>'Final (ha)'!H532</f>
        <v>Protect None</v>
      </c>
      <c r="I532" s="6">
        <f>'Final (ha)'!K532</f>
        <v>3951.9495999999999</v>
      </c>
      <c r="J532" s="6">
        <f>'Final (ha)'!J532*2.471044</f>
        <v>431.83890812680005</v>
      </c>
      <c r="K532" s="6">
        <f>'Final (ha)'!K532*2.471044</f>
        <v>9765.4413473824006</v>
      </c>
      <c r="L532" s="6">
        <f>'Final (ha)'!L532*2.471044</f>
        <v>359.34638450760002</v>
      </c>
      <c r="M532" s="6">
        <f>'Final (ha)'!M532*2.471044</f>
        <v>0</v>
      </c>
      <c r="N532" s="6">
        <f>'Final (ha)'!N532*2.471044</f>
        <v>18.492551982799998</v>
      </c>
      <c r="O532" s="6">
        <f>'Final (ha)'!O532*2.471044</f>
        <v>301.58103602400001</v>
      </c>
      <c r="P532" s="6">
        <f>'Final (ha)'!P532*2.471044</f>
        <v>121.126870314</v>
      </c>
      <c r="Q532" s="6">
        <f>'Final (ha)'!Q532*2.471044</f>
        <v>265.22851932239996</v>
      </c>
      <c r="R532" s="6">
        <f>'Final (ha)'!R532*2.471044</f>
        <v>0</v>
      </c>
      <c r="S532" s="6">
        <f>'Final (ha)'!S532*2.471044</f>
        <v>9.5525618952000002</v>
      </c>
      <c r="T532" s="6">
        <f>'Final (ha)'!T532*2.471044</f>
        <v>38.2749889336</v>
      </c>
      <c r="U532" s="6">
        <f>'Final (ha)'!U532*2.471044</f>
        <v>0</v>
      </c>
      <c r="V532" s="6">
        <f>'Final (ha)'!V532*2.471044</f>
        <v>0</v>
      </c>
      <c r="W532" s="6">
        <f>'Final (ha)'!W532*2.471044</f>
        <v>0</v>
      </c>
      <c r="X532" s="6">
        <f>'Final (ha)'!X532*2.471044</f>
        <v>78.89425731</v>
      </c>
      <c r="Y532" s="6">
        <f>'Final (ha)'!Y532*2.471044</f>
        <v>72.234793730000007</v>
      </c>
      <c r="Z532" s="6">
        <f>'Final (ha)'!Z532*2.471044</f>
        <v>3223.7862727088</v>
      </c>
      <c r="AA532" s="6">
        <f>'Final (ha)'!AA532*2.471044</f>
        <v>0</v>
      </c>
      <c r="AB532" s="6">
        <f>'Final (ha)'!AB532*2.471044</f>
        <v>0</v>
      </c>
      <c r="AC532" s="6">
        <f>'Final (ha)'!AC532*2.471044</f>
        <v>1436.616796242</v>
      </c>
      <c r="AD532" s="6">
        <f>'Final (ha)'!AD532*2.471044</f>
        <v>0</v>
      </c>
      <c r="AE532" s="6">
        <f>'Final (ha)'!AE532*2.471044</f>
        <v>0</v>
      </c>
      <c r="AF532" s="6">
        <f>'Final (ha)'!AF532*2.471044</f>
        <v>174.61928951280001</v>
      </c>
      <c r="AG532" s="6">
        <f>'Final (ha)'!AG532*2.471044</f>
        <v>16778.308451069999</v>
      </c>
      <c r="AH532" s="6">
        <f>'Final (ha)'!AH532*2.471044</f>
        <v>1.9219780232000001</v>
      </c>
      <c r="AJ532" s="15">
        <f t="shared" si="24"/>
        <v>33077.265007085596</v>
      </c>
      <c r="AK532" s="15">
        <f t="shared" si="25"/>
        <v>16298.956556015597</v>
      </c>
      <c r="AL532" s="6" t="str">
        <f t="shared" si="26"/>
        <v>New Haven/MiddlesexRaster 7</v>
      </c>
    </row>
    <row r="533" spans="1:38" x14ac:dyDescent="0.25">
      <c r="A533" s="6">
        <f>'Final (ha)'!A533</f>
        <v>2040</v>
      </c>
      <c r="B533" s="6" t="str">
        <f>'Final (ha)'!B533</f>
        <v>Raster 7</v>
      </c>
      <c r="C533" s="6" t="str">
        <f>'Final (ha)'!C533</f>
        <v>New Haven/Middlesex</v>
      </c>
      <c r="D533" s="6">
        <f>'Final (ha)'!D533</f>
        <v>0</v>
      </c>
      <c r="E533" s="6">
        <f>'Final (ha)'!E533</f>
        <v>0</v>
      </c>
      <c r="F533" s="6" t="str">
        <f>'Final (ha)'!F533</f>
        <v>Fixed</v>
      </c>
      <c r="G533" s="6" t="str">
        <f>'Final (ha)'!G533</f>
        <v>NYS 1M by 2100</v>
      </c>
      <c r="H533" s="6" t="str">
        <f>'Final (ha)'!H533</f>
        <v>Protect None</v>
      </c>
      <c r="I533" s="6">
        <f>'Final (ha)'!K533</f>
        <v>3930.6442000000002</v>
      </c>
      <c r="J533" s="6">
        <f>'Final (ha)'!J533*2.471044</f>
        <v>430.96984195199997</v>
      </c>
      <c r="K533" s="6">
        <f>'Final (ha)'!K533*2.471044</f>
        <v>9712.794766544801</v>
      </c>
      <c r="L533" s="6">
        <f>'Final (ha)'!L533*2.471044</f>
        <v>357.89884693239998</v>
      </c>
      <c r="M533" s="6">
        <f>'Final (ha)'!M533*2.471044</f>
        <v>0</v>
      </c>
      <c r="N533" s="6">
        <f>'Final (ha)'!N533*2.471044</f>
        <v>18.436706388400001</v>
      </c>
      <c r="O533" s="6">
        <f>'Final (ha)'!O533*2.471044</f>
        <v>294.2225140964</v>
      </c>
      <c r="P533" s="6">
        <f>'Final (ha)'!P533*2.471044</f>
        <v>143.2839805488</v>
      </c>
      <c r="Q533" s="6">
        <f>'Final (ha)'!Q533*2.471044</f>
        <v>388.10266484880003</v>
      </c>
      <c r="R533" s="6">
        <f>'Final (ha)'!R533*2.471044</f>
        <v>0</v>
      </c>
      <c r="S533" s="6">
        <f>'Final (ha)'!S533*2.471044</f>
        <v>9.4695348167999995</v>
      </c>
      <c r="T533" s="6">
        <f>'Final (ha)'!T533*2.471044</f>
        <v>32.9454412344</v>
      </c>
      <c r="U533" s="6">
        <f>'Final (ha)'!U533*2.471044</f>
        <v>0</v>
      </c>
      <c r="V533" s="6">
        <f>'Final (ha)'!V533*2.471044</f>
        <v>0</v>
      </c>
      <c r="W533" s="6">
        <f>'Final (ha)'!W533*2.471044</f>
        <v>0</v>
      </c>
      <c r="X533" s="6">
        <f>'Final (ha)'!X533*2.471044</f>
        <v>78.875724480000002</v>
      </c>
      <c r="Y533" s="6">
        <f>'Final (ha)'!Y533*2.471044</f>
        <v>62.585366910000005</v>
      </c>
      <c r="Z533" s="6">
        <f>'Final (ha)'!Z533*2.471044</f>
        <v>3248.9269214691999</v>
      </c>
      <c r="AA533" s="6">
        <f>'Final (ha)'!AA533*2.471044</f>
        <v>0</v>
      </c>
      <c r="AB533" s="6">
        <f>'Final (ha)'!AB533*2.471044</f>
        <v>0</v>
      </c>
      <c r="AC533" s="6">
        <f>'Final (ha)'!AC533*2.471044</f>
        <v>1358.4255509499999</v>
      </c>
      <c r="AD533" s="6">
        <f>'Final (ha)'!AD533*2.471044</f>
        <v>0</v>
      </c>
      <c r="AE533" s="6">
        <f>'Final (ha)'!AE533*2.471044</f>
        <v>0</v>
      </c>
      <c r="AF533" s="6">
        <f>'Final (ha)'!AF533*2.471044</f>
        <v>159.22765064559999</v>
      </c>
      <c r="AG533" s="6">
        <f>'Final (ha)'!AG533*2.471044</f>
        <v>16778.308451069999</v>
      </c>
      <c r="AH533" s="6">
        <f>'Final (ha)'!AH533*2.471044</f>
        <v>2.7910441979999998</v>
      </c>
      <c r="AJ533" s="15">
        <f t="shared" si="24"/>
        <v>33077.265007085596</v>
      </c>
      <c r="AK533" s="15">
        <f t="shared" si="25"/>
        <v>16298.956556015597</v>
      </c>
      <c r="AL533" s="6" t="str">
        <f t="shared" si="26"/>
        <v>New Haven/MiddlesexRaster 7</v>
      </c>
    </row>
    <row r="534" spans="1:38" x14ac:dyDescent="0.25">
      <c r="A534" s="6">
        <f>'Final (ha)'!A534</f>
        <v>2055</v>
      </c>
      <c r="B534" s="6" t="str">
        <f>'Final (ha)'!B534</f>
        <v>Raster 7</v>
      </c>
      <c r="C534" s="6" t="str">
        <f>'Final (ha)'!C534</f>
        <v>New Haven/Middlesex</v>
      </c>
      <c r="D534" s="6">
        <f>'Final (ha)'!D534</f>
        <v>0</v>
      </c>
      <c r="E534" s="6">
        <f>'Final (ha)'!E534</f>
        <v>0</v>
      </c>
      <c r="F534" s="6" t="str">
        <f>'Final (ha)'!F534</f>
        <v>Fixed</v>
      </c>
      <c r="G534" s="6" t="str">
        <f>'Final (ha)'!G534</f>
        <v>NYS 1M by 2100</v>
      </c>
      <c r="H534" s="6" t="str">
        <f>'Final (ha)'!H534</f>
        <v>Protect None</v>
      </c>
      <c r="I534" s="6">
        <f>'Final (ha)'!K534</f>
        <v>3904.5392999999999</v>
      </c>
      <c r="J534" s="6">
        <f>'Final (ha)'!J534*2.471044</f>
        <v>429.44199544680004</v>
      </c>
      <c r="K534" s="6">
        <f>'Final (ha)'!K534*2.471044</f>
        <v>9648.2884100291994</v>
      </c>
      <c r="L534" s="6">
        <f>'Final (ha)'!L534*2.471044</f>
        <v>355.67540154119996</v>
      </c>
      <c r="M534" s="6">
        <f>'Final (ha)'!M534*2.471044</f>
        <v>0</v>
      </c>
      <c r="N534" s="6">
        <f>'Final (ha)'!N534*2.471044</f>
        <v>18.218513203200001</v>
      </c>
      <c r="O534" s="6">
        <f>'Final (ha)'!O534*2.471044</f>
        <v>282.7464915516</v>
      </c>
      <c r="P534" s="6">
        <f>'Final (ha)'!P534*2.471044</f>
        <v>169.74391970080001</v>
      </c>
      <c r="Q534" s="6">
        <f>'Final (ha)'!Q534*2.471044</f>
        <v>631.96357249440007</v>
      </c>
      <c r="R534" s="6">
        <f>'Final (ha)'!R534*2.471044</f>
        <v>0</v>
      </c>
      <c r="S534" s="6">
        <f>'Final (ha)'!S534*2.471044</f>
        <v>9.3617972984000009</v>
      </c>
      <c r="T534" s="6">
        <f>'Final (ha)'!T534*2.471044</f>
        <v>18.035655947199999</v>
      </c>
      <c r="U534" s="6">
        <f>'Final (ha)'!U534*2.471044</f>
        <v>0</v>
      </c>
      <c r="V534" s="6">
        <f>'Final (ha)'!V534*2.471044</f>
        <v>0</v>
      </c>
      <c r="W534" s="6">
        <f>'Final (ha)'!W534*2.471044</f>
        <v>0</v>
      </c>
      <c r="X534" s="6">
        <f>'Final (ha)'!X534*2.471044</f>
        <v>78.795415550000001</v>
      </c>
      <c r="Y534" s="6">
        <f>'Final (ha)'!Y534*2.471044</f>
        <v>55.586134780000002</v>
      </c>
      <c r="Z534" s="6">
        <f>'Final (ha)'!Z534*2.471044</f>
        <v>3275.0317715983997</v>
      </c>
      <c r="AA534" s="6">
        <f>'Final (ha)'!AA534*2.471044</f>
        <v>0</v>
      </c>
      <c r="AB534" s="6">
        <f>'Final (ha)'!AB534*2.471044</f>
        <v>0</v>
      </c>
      <c r="AC534" s="6">
        <f>'Final (ha)'!AC534*2.471044</f>
        <v>1183.8902769332001</v>
      </c>
      <c r="AD534" s="6">
        <f>'Final (ha)'!AD534*2.471044</f>
        <v>0</v>
      </c>
      <c r="AE534" s="6">
        <f>'Final (ha)'!AE534*2.471044</f>
        <v>0</v>
      </c>
      <c r="AF534" s="6">
        <f>'Final (ha)'!AF534*2.471044</f>
        <v>137.85855634239999</v>
      </c>
      <c r="AG534" s="6">
        <f>'Final (ha)'!AG534*2.471044</f>
        <v>16778.308451069999</v>
      </c>
      <c r="AH534" s="6">
        <f>'Final (ha)'!AH534*2.471044</f>
        <v>4.3188907032000001</v>
      </c>
      <c r="AJ534" s="15">
        <f t="shared" si="24"/>
        <v>33077.265254190002</v>
      </c>
      <c r="AK534" s="15">
        <f t="shared" si="25"/>
        <v>16298.956803120003</v>
      </c>
      <c r="AL534" s="6" t="str">
        <f t="shared" si="26"/>
        <v>New Haven/MiddlesexRaster 7</v>
      </c>
    </row>
    <row r="535" spans="1:38" x14ac:dyDescent="0.25">
      <c r="A535" s="6">
        <f>'Final (ha)'!A535</f>
        <v>2070</v>
      </c>
      <c r="B535" s="6" t="str">
        <f>'Final (ha)'!B535</f>
        <v>Raster 7</v>
      </c>
      <c r="C535" s="6" t="str">
        <f>'Final (ha)'!C535</f>
        <v>New Haven/Middlesex</v>
      </c>
      <c r="D535" s="6">
        <f>'Final (ha)'!D535</f>
        <v>0</v>
      </c>
      <c r="E535" s="6">
        <f>'Final (ha)'!E535</f>
        <v>0</v>
      </c>
      <c r="F535" s="6" t="str">
        <f>'Final (ha)'!F535</f>
        <v>Fixed</v>
      </c>
      <c r="G535" s="6" t="str">
        <f>'Final (ha)'!G535</f>
        <v>NYS 1M by 2100</v>
      </c>
      <c r="H535" s="6" t="str">
        <f>'Final (ha)'!H535</f>
        <v>Protect None</v>
      </c>
      <c r="I535" s="6">
        <f>'Final (ha)'!K535</f>
        <v>3877.9794000000002</v>
      </c>
      <c r="J535" s="6">
        <f>'Final (ha)'!J535*2.471044</f>
        <v>426.96230279280002</v>
      </c>
      <c r="K535" s="6">
        <f>'Final (ha)'!K535*2.471044</f>
        <v>9582.6577284936011</v>
      </c>
      <c r="L535" s="6">
        <f>'Final (ha)'!L535*2.471044</f>
        <v>353.71190997879995</v>
      </c>
      <c r="M535" s="6">
        <f>'Final (ha)'!M535*2.471044</f>
        <v>0</v>
      </c>
      <c r="N535" s="6">
        <f>'Final (ha)'!N535*2.471044</f>
        <v>18.0467756452</v>
      </c>
      <c r="O535" s="6">
        <f>'Final (ha)'!O535*2.471044</f>
        <v>259.74823793920001</v>
      </c>
      <c r="P535" s="6">
        <f>'Final (ha)'!P535*2.471044</f>
        <v>163.74496618200001</v>
      </c>
      <c r="Q535" s="6">
        <f>'Final (ha)'!Q535*2.471044</f>
        <v>1364.1452764967999</v>
      </c>
      <c r="R535" s="6">
        <f>'Final (ha)'!R535*2.471044</f>
        <v>0</v>
      </c>
      <c r="S535" s="6">
        <f>'Final (ha)'!S535*2.471044</f>
        <v>8.4741982935999989</v>
      </c>
      <c r="T535" s="6">
        <f>'Final (ha)'!T535*2.471044</f>
        <v>18.4915635652</v>
      </c>
      <c r="U535" s="6">
        <f>'Final (ha)'!U535*2.471044</f>
        <v>0</v>
      </c>
      <c r="V535" s="6">
        <f>'Final (ha)'!V535*2.471044</f>
        <v>0</v>
      </c>
      <c r="W535" s="6">
        <f>'Final (ha)'!W535*2.471044</f>
        <v>0</v>
      </c>
      <c r="X535" s="6">
        <f>'Final (ha)'!X535*2.471044</f>
        <v>78.387693290000001</v>
      </c>
      <c r="Y535" s="6">
        <f>'Final (ha)'!Y535*2.471044</f>
        <v>50.40311999</v>
      </c>
      <c r="Z535" s="6">
        <f>'Final (ha)'!Z535*2.471044</f>
        <v>3296.8365109587999</v>
      </c>
      <c r="AA535" s="6">
        <f>'Final (ha)'!AA535*2.471044</f>
        <v>0</v>
      </c>
      <c r="AB535" s="6">
        <f>'Final (ha)'!AB535*2.471044</f>
        <v>0</v>
      </c>
      <c r="AC535" s="6">
        <f>'Final (ha)'!AC535*2.471044</f>
        <v>581.42405087560007</v>
      </c>
      <c r="AD535" s="6">
        <f>'Final (ha)'!AD535*2.471044</f>
        <v>0</v>
      </c>
      <c r="AE535" s="6">
        <f>'Final (ha)'!AE535*2.471044</f>
        <v>0</v>
      </c>
      <c r="AF535" s="6">
        <f>'Final (ha)'!AF535*2.471044</f>
        <v>89.124379470000008</v>
      </c>
      <c r="AG535" s="6">
        <f>'Final (ha)'!AG535*2.471044</f>
        <v>16778.308451069999</v>
      </c>
      <c r="AH535" s="6">
        <f>'Final (ha)'!AH535*2.471044</f>
        <v>6.7985833572000001</v>
      </c>
      <c r="AJ535" s="15">
        <f t="shared" si="24"/>
        <v>33077.2657483988</v>
      </c>
      <c r="AK535" s="15">
        <f t="shared" si="25"/>
        <v>16298.957297328801</v>
      </c>
      <c r="AL535" s="6" t="str">
        <f t="shared" si="26"/>
        <v>New Haven/MiddlesexRaster 7</v>
      </c>
    </row>
    <row r="536" spans="1:38" x14ac:dyDescent="0.25">
      <c r="A536" s="6">
        <f>'Final (ha)'!A536</f>
        <v>2085</v>
      </c>
      <c r="B536" s="6" t="str">
        <f>'Final (ha)'!B536</f>
        <v>Raster 7</v>
      </c>
      <c r="C536" s="6" t="str">
        <f>'Final (ha)'!C536</f>
        <v>New Haven/Middlesex</v>
      </c>
      <c r="D536" s="6">
        <f>'Final (ha)'!D536</f>
        <v>0</v>
      </c>
      <c r="E536" s="6">
        <f>'Final (ha)'!E536</f>
        <v>0</v>
      </c>
      <c r="F536" s="6" t="str">
        <f>'Final (ha)'!F536</f>
        <v>Fixed</v>
      </c>
      <c r="G536" s="6" t="str">
        <f>'Final (ha)'!G536</f>
        <v>NYS 1M by 2100</v>
      </c>
      <c r="H536" s="6" t="str">
        <f>'Final (ha)'!H536</f>
        <v>Protect None</v>
      </c>
      <c r="I536" s="6">
        <f>'Final (ha)'!K536</f>
        <v>3850.7298999999998</v>
      </c>
      <c r="J536" s="6">
        <f>'Final (ha)'!J536*2.471044</f>
        <v>422.81292570800002</v>
      </c>
      <c r="K536" s="6">
        <f>'Final (ha)'!K536*2.471044</f>
        <v>9515.3230150155996</v>
      </c>
      <c r="L536" s="6">
        <f>'Final (ha)'!L536*2.471044</f>
        <v>352.3439400204</v>
      </c>
      <c r="M536" s="6">
        <f>'Final (ha)'!M536*2.471044</f>
        <v>0</v>
      </c>
      <c r="N536" s="6">
        <f>'Final (ha)'!N536*2.471044</f>
        <v>17.9392852312</v>
      </c>
      <c r="O536" s="6">
        <f>'Final (ha)'!O536*2.471044</f>
        <v>230.19924668279998</v>
      </c>
      <c r="P536" s="6">
        <f>'Final (ha)'!P536*2.471044</f>
        <v>152.4451290744</v>
      </c>
      <c r="Q536" s="6">
        <f>'Final (ha)'!Q536*2.471044</f>
        <v>1871.0446171676001</v>
      </c>
      <c r="R536" s="6">
        <f>'Final (ha)'!R536*2.471044</f>
        <v>0</v>
      </c>
      <c r="S536" s="6">
        <f>'Final (ha)'!S536*2.471044</f>
        <v>7.6436804052000005</v>
      </c>
      <c r="T536" s="6">
        <f>'Final (ha)'!T536*2.471044</f>
        <v>42.4226362876</v>
      </c>
      <c r="U536" s="6">
        <f>'Final (ha)'!U536*2.471044</f>
        <v>0</v>
      </c>
      <c r="V536" s="6">
        <f>'Final (ha)'!V536*2.471044</f>
        <v>0</v>
      </c>
      <c r="W536" s="6">
        <f>'Final (ha)'!W536*2.471044</f>
        <v>0</v>
      </c>
      <c r="X536" s="6">
        <f>'Final (ha)'!X536*2.471044</f>
        <v>75.027073450000003</v>
      </c>
      <c r="Y536" s="6">
        <f>'Final (ha)'!Y536*2.471044</f>
        <v>47.258716499999998</v>
      </c>
      <c r="Z536" s="6">
        <f>'Final (ha)'!Z536*2.471044</f>
        <v>3313.3376485820004</v>
      </c>
      <c r="AA536" s="6">
        <f>'Final (ha)'!AA536*2.471044</f>
        <v>0</v>
      </c>
      <c r="AB536" s="6">
        <f>'Final (ha)'!AB536*2.471044</f>
        <v>0</v>
      </c>
      <c r="AC536" s="6">
        <f>'Final (ha)'!AC536*2.471044</f>
        <v>185.51387540440001</v>
      </c>
      <c r="AD536" s="6">
        <f>'Final (ha)'!AD536*2.471044</f>
        <v>0</v>
      </c>
      <c r="AE536" s="6">
        <f>'Final (ha)'!AE536*2.471044</f>
        <v>0</v>
      </c>
      <c r="AF536" s="6">
        <f>'Final (ha)'!AF536*2.471044</f>
        <v>54.696806044400006</v>
      </c>
      <c r="AG536" s="6">
        <f>'Final (ha)'!AG536*2.471044</f>
        <v>16778.308451069999</v>
      </c>
      <c r="AH536" s="6">
        <f>'Final (ha)'!AH536*2.471044</f>
        <v>10.947960442000001</v>
      </c>
      <c r="AJ536" s="15">
        <f t="shared" si="24"/>
        <v>33077.265007085596</v>
      </c>
      <c r="AK536" s="15">
        <f t="shared" si="25"/>
        <v>16298.956556015597</v>
      </c>
      <c r="AL536" s="6" t="str">
        <f t="shared" si="26"/>
        <v>New Haven/MiddlesexRaster 7</v>
      </c>
    </row>
    <row r="537" spans="1:38" x14ac:dyDescent="0.25">
      <c r="A537" s="6">
        <f>'Final (ha)'!A537</f>
        <v>2100</v>
      </c>
      <c r="B537" s="6" t="str">
        <f>'Final (ha)'!B537</f>
        <v>Raster 7</v>
      </c>
      <c r="C537" s="6" t="str">
        <f>'Final (ha)'!C537</f>
        <v>New Haven/Middlesex</v>
      </c>
      <c r="D537" s="6">
        <f>'Final (ha)'!D537</f>
        <v>0</v>
      </c>
      <c r="E537" s="6">
        <f>'Final (ha)'!E537</f>
        <v>0</v>
      </c>
      <c r="F537" s="6" t="str">
        <f>'Final (ha)'!F537</f>
        <v>Fixed</v>
      </c>
      <c r="G537" s="6" t="str">
        <f>'Final (ha)'!G537</f>
        <v>NYS 1M by 2100</v>
      </c>
      <c r="H537" s="6" t="str">
        <f>'Final (ha)'!H537</f>
        <v>Protect None</v>
      </c>
      <c r="I537" s="6">
        <f>'Final (ha)'!K537</f>
        <v>3822.5949000000001</v>
      </c>
      <c r="J537" s="6">
        <f>'Final (ha)'!J537*2.471044</f>
        <v>419.03123997040001</v>
      </c>
      <c r="K537" s="6">
        <f>'Final (ha)'!K537*2.471044</f>
        <v>9445.8001920755996</v>
      </c>
      <c r="L537" s="6">
        <f>'Final (ha)'!L537*2.471044</f>
        <v>347.7127093556</v>
      </c>
      <c r="M537" s="6">
        <f>'Final (ha)'!M537*2.471044</f>
        <v>0</v>
      </c>
      <c r="N537" s="6">
        <f>'Final (ha)'!N537*2.471044</f>
        <v>17.448535892800003</v>
      </c>
      <c r="O537" s="6">
        <f>'Final (ha)'!O537*2.471044</f>
        <v>203.58882095119998</v>
      </c>
      <c r="P537" s="6">
        <f>'Final (ha)'!P537*2.471044</f>
        <v>152.0238160724</v>
      </c>
      <c r="Q537" s="6">
        <f>'Final (ha)'!Q537*2.471044</f>
        <v>2070.3147945200003</v>
      </c>
      <c r="R537" s="6">
        <f>'Final (ha)'!R537*2.471044</f>
        <v>0</v>
      </c>
      <c r="S537" s="6">
        <f>'Final (ha)'!S537*2.471044</f>
        <v>6.8497339679999998</v>
      </c>
      <c r="T537" s="6">
        <f>'Final (ha)'!T537*2.471044</f>
        <v>62.952564048399999</v>
      </c>
      <c r="U537" s="6">
        <f>'Final (ha)'!U537*2.471044</f>
        <v>0</v>
      </c>
      <c r="V537" s="6">
        <f>'Final (ha)'!V537*2.471044</f>
        <v>0</v>
      </c>
      <c r="W537" s="6">
        <f>'Final (ha)'!W537*2.471044</f>
        <v>0</v>
      </c>
      <c r="X537" s="6">
        <f>'Final (ha)'!X537*2.471044</f>
        <v>73.878037989999996</v>
      </c>
      <c r="Y537" s="6">
        <f>'Final (ha)'!Y537*2.471044</f>
        <v>42.032458440000006</v>
      </c>
      <c r="Z537" s="6">
        <f>'Final (ha)'!Z537*2.471044</f>
        <v>3343.4542386451999</v>
      </c>
      <c r="AA537" s="6">
        <f>'Final (ha)'!AA537*2.471044</f>
        <v>0</v>
      </c>
      <c r="AB537" s="6">
        <f>'Final (ha)'!AB537*2.471044</f>
        <v>0</v>
      </c>
      <c r="AC537" s="6">
        <f>'Final (ha)'!AC537*2.471044</f>
        <v>57.579278870400003</v>
      </c>
      <c r="AD537" s="6">
        <f>'Final (ha)'!AD537*2.471044</f>
        <v>0</v>
      </c>
      <c r="AE537" s="6">
        <f>'Final (ha)'!AE537*2.471044</f>
        <v>0</v>
      </c>
      <c r="AF537" s="6">
        <f>'Final (ha)'!AF537*2.471044</f>
        <v>41.560241931599997</v>
      </c>
      <c r="AG537" s="6">
        <f>'Final (ha)'!AG537*2.471044</f>
        <v>16778.308451069999</v>
      </c>
      <c r="AH537" s="6">
        <f>'Final (ha)'!AH537*2.471044</f>
        <v>14.7296461796</v>
      </c>
      <c r="AJ537" s="15">
        <f t="shared" si="24"/>
        <v>33077.264759981197</v>
      </c>
      <c r="AK537" s="15">
        <f t="shared" si="25"/>
        <v>16298.956308911198</v>
      </c>
      <c r="AL537" s="6" t="str">
        <f t="shared" si="26"/>
        <v>New Haven/MiddlesexRaster 7</v>
      </c>
    </row>
    <row r="538" spans="1:38" x14ac:dyDescent="0.25">
      <c r="A538" s="6">
        <f>'Final (ha)'!A538</f>
        <v>0</v>
      </c>
      <c r="B538" s="6" t="str">
        <f>'Final (ha)'!B538</f>
        <v>Raster 8</v>
      </c>
      <c r="C538" s="6" t="str">
        <f>'Final (ha)'!C538</f>
        <v>New Haven/Middlesex</v>
      </c>
      <c r="D538" s="6">
        <f>'Final (ha)'!D538</f>
        <v>0</v>
      </c>
      <c r="E538" s="6">
        <f>'Final (ha)'!E538</f>
        <v>0</v>
      </c>
      <c r="F538" s="6" t="str">
        <f>'Final (ha)'!F538</f>
        <v>Fixed</v>
      </c>
      <c r="G538" s="6" t="str">
        <f>'Final (ha)'!G538</f>
        <v>NYS 1M by 2100</v>
      </c>
      <c r="H538" s="6" t="str">
        <f>'Final (ha)'!H538</f>
        <v>Protect None</v>
      </c>
      <c r="I538" s="6">
        <f>'Final (ha)'!K538</f>
        <v>1.5225</v>
      </c>
      <c r="J538" s="6">
        <f>'Final (ha)'!J538*2.471044</f>
        <v>0.40154465</v>
      </c>
      <c r="K538" s="6">
        <f>'Final (ha)'!K538*2.471044</f>
        <v>3.76216449</v>
      </c>
      <c r="L538" s="6">
        <f>'Final (ha)'!L538*2.471044</f>
        <v>0</v>
      </c>
      <c r="M538" s="6">
        <f>'Final (ha)'!M538*2.471044</f>
        <v>0</v>
      </c>
      <c r="N538" s="6">
        <f>'Final (ha)'!N538*2.471044</f>
        <v>0</v>
      </c>
      <c r="O538" s="6">
        <f>'Final (ha)'!O538*2.471044</f>
        <v>0</v>
      </c>
      <c r="P538" s="6">
        <f>'Final (ha)'!P538*2.471044</f>
        <v>0</v>
      </c>
      <c r="Q538" s="6">
        <f>'Final (ha)'!Q538*2.471044</f>
        <v>0</v>
      </c>
      <c r="R538" s="6">
        <f>'Final (ha)'!R538*2.471044</f>
        <v>0</v>
      </c>
      <c r="S538" s="6">
        <f>'Final (ha)'!S538*2.471044</f>
        <v>0.39536704</v>
      </c>
      <c r="T538" s="6">
        <f>'Final (ha)'!T538*2.471044</f>
        <v>0</v>
      </c>
      <c r="U538" s="6">
        <f>'Final (ha)'!U538*2.471044</f>
        <v>0</v>
      </c>
      <c r="V538" s="6">
        <f>'Final (ha)'!V538*2.471044</f>
        <v>0</v>
      </c>
      <c r="W538" s="6">
        <f>'Final (ha)'!W538*2.471044</f>
        <v>0</v>
      </c>
      <c r="X538" s="6">
        <f>'Final (ha)'!X538*2.471044</f>
        <v>4.3243270000000007E-2</v>
      </c>
      <c r="Y538" s="6">
        <f>'Final (ha)'!Y538*2.471044</f>
        <v>0</v>
      </c>
      <c r="Z538" s="6">
        <f>'Final (ha)'!Z538*2.471044</f>
        <v>5738.3386857300002</v>
      </c>
      <c r="AA538" s="6">
        <f>'Final (ha)'!AA538*2.471044</f>
        <v>0</v>
      </c>
      <c r="AB538" s="6">
        <f>'Final (ha)'!AB538*2.471044</f>
        <v>0</v>
      </c>
      <c r="AC538" s="6">
        <f>'Final (ha)'!AC538*2.471044</f>
        <v>0</v>
      </c>
      <c r="AD538" s="6">
        <f>'Final (ha)'!AD538*2.471044</f>
        <v>0</v>
      </c>
      <c r="AE538" s="6">
        <f>'Final (ha)'!AE538*2.471044</f>
        <v>0</v>
      </c>
      <c r="AF538" s="6">
        <f>'Final (ha)'!AF538*2.471044</f>
        <v>0</v>
      </c>
      <c r="AG538" s="6">
        <f>'Final (ha)'!AG538*2.471044</f>
        <v>0</v>
      </c>
      <c r="AH538" s="6">
        <f>'Final (ha)'!AH538*2.471044</f>
        <v>0</v>
      </c>
      <c r="AJ538" s="15">
        <f t="shared" si="24"/>
        <v>5742.9410051800005</v>
      </c>
      <c r="AK538" s="15">
        <f t="shared" si="25"/>
        <v>5742.9410051800005</v>
      </c>
      <c r="AL538" s="6" t="str">
        <f t="shared" si="26"/>
        <v>New Haven/MiddlesexRaster 8</v>
      </c>
    </row>
    <row r="539" spans="1:38" x14ac:dyDescent="0.25">
      <c r="A539" s="6">
        <f>'Final (ha)'!A539</f>
        <v>2010</v>
      </c>
      <c r="B539" s="6" t="str">
        <f>'Final (ha)'!B539</f>
        <v>Raster 8</v>
      </c>
      <c r="C539" s="6" t="str">
        <f>'Final (ha)'!C539</f>
        <v>New Haven/Middlesex</v>
      </c>
      <c r="D539" s="6">
        <f>'Final (ha)'!D539</f>
        <v>0</v>
      </c>
      <c r="E539" s="6">
        <f>'Final (ha)'!E539</f>
        <v>0</v>
      </c>
      <c r="F539" s="6" t="str">
        <f>'Final (ha)'!F539</f>
        <v>Fixed</v>
      </c>
      <c r="G539" s="6" t="str">
        <f>'Final (ha)'!G539</f>
        <v>NYS 1M by 2100</v>
      </c>
      <c r="H539" s="6" t="str">
        <f>'Final (ha)'!H539</f>
        <v>Protect None</v>
      </c>
      <c r="I539" s="6">
        <f>'Final (ha)'!K539</f>
        <v>1.5225</v>
      </c>
      <c r="J539" s="6">
        <f>'Final (ha)'!J539*2.471044</f>
        <v>0.40154465</v>
      </c>
      <c r="K539" s="6">
        <f>'Final (ha)'!K539*2.471044</f>
        <v>3.76216449</v>
      </c>
      <c r="L539" s="6">
        <f>'Final (ha)'!L539*2.471044</f>
        <v>0</v>
      </c>
      <c r="M539" s="6">
        <f>'Final (ha)'!M539*2.471044</f>
        <v>0</v>
      </c>
      <c r="N539" s="6">
        <f>'Final (ha)'!N539*2.471044</f>
        <v>0</v>
      </c>
      <c r="O539" s="6">
        <f>'Final (ha)'!O539*2.471044</f>
        <v>0</v>
      </c>
      <c r="P539" s="6">
        <f>'Final (ha)'!P539*2.471044</f>
        <v>0</v>
      </c>
      <c r="Q539" s="6">
        <f>'Final (ha)'!Q539*2.471044</f>
        <v>0</v>
      </c>
      <c r="R539" s="6">
        <f>'Final (ha)'!R539*2.471044</f>
        <v>0</v>
      </c>
      <c r="S539" s="6">
        <f>'Final (ha)'!S539*2.471044</f>
        <v>0.39536704</v>
      </c>
      <c r="T539" s="6">
        <f>'Final (ha)'!T539*2.471044</f>
        <v>0</v>
      </c>
      <c r="U539" s="6">
        <f>'Final (ha)'!U539*2.471044</f>
        <v>0</v>
      </c>
      <c r="V539" s="6">
        <f>'Final (ha)'!V539*2.471044</f>
        <v>0</v>
      </c>
      <c r="W539" s="6">
        <f>'Final (ha)'!W539*2.471044</f>
        <v>0</v>
      </c>
      <c r="X539" s="6">
        <f>'Final (ha)'!X539*2.471044</f>
        <v>4.3243270000000007E-2</v>
      </c>
      <c r="Y539" s="6">
        <f>'Final (ha)'!Y539*2.471044</f>
        <v>0</v>
      </c>
      <c r="Z539" s="6">
        <f>'Final (ha)'!Z539*2.471044</f>
        <v>5738.3386857300002</v>
      </c>
      <c r="AA539" s="6">
        <f>'Final (ha)'!AA539*2.471044</f>
        <v>0</v>
      </c>
      <c r="AB539" s="6">
        <f>'Final (ha)'!AB539*2.471044</f>
        <v>0</v>
      </c>
      <c r="AC539" s="6">
        <f>'Final (ha)'!AC539*2.471044</f>
        <v>0</v>
      </c>
      <c r="AD539" s="6">
        <f>'Final (ha)'!AD539*2.471044</f>
        <v>0</v>
      </c>
      <c r="AE539" s="6">
        <f>'Final (ha)'!AE539*2.471044</f>
        <v>0</v>
      </c>
      <c r="AF539" s="6">
        <f>'Final (ha)'!AF539*2.471044</f>
        <v>0</v>
      </c>
      <c r="AG539" s="6">
        <f>'Final (ha)'!AG539*2.471044</f>
        <v>0</v>
      </c>
      <c r="AH539" s="6">
        <f>'Final (ha)'!AH539*2.471044</f>
        <v>0</v>
      </c>
      <c r="AJ539" s="15">
        <f t="shared" si="24"/>
        <v>5742.9410051800005</v>
      </c>
      <c r="AK539" s="15">
        <f t="shared" si="25"/>
        <v>5742.9410051800005</v>
      </c>
      <c r="AL539" s="6" t="str">
        <f t="shared" si="26"/>
        <v>New Haven/MiddlesexRaster 8</v>
      </c>
    </row>
    <row r="540" spans="1:38" x14ac:dyDescent="0.25">
      <c r="A540" s="6">
        <f>'Final (ha)'!A540</f>
        <v>2025</v>
      </c>
      <c r="B540" s="6" t="str">
        <f>'Final (ha)'!B540</f>
        <v>Raster 8</v>
      </c>
      <c r="C540" s="6" t="str">
        <f>'Final (ha)'!C540</f>
        <v>New Haven/Middlesex</v>
      </c>
      <c r="D540" s="6">
        <f>'Final (ha)'!D540</f>
        <v>0</v>
      </c>
      <c r="E540" s="6">
        <f>'Final (ha)'!E540</f>
        <v>0</v>
      </c>
      <c r="F540" s="6" t="str">
        <f>'Final (ha)'!F540</f>
        <v>Fixed</v>
      </c>
      <c r="G540" s="6" t="str">
        <f>'Final (ha)'!G540</f>
        <v>NYS 1M by 2100</v>
      </c>
      <c r="H540" s="6" t="str">
        <f>'Final (ha)'!H540</f>
        <v>Protect None</v>
      </c>
      <c r="I540" s="6">
        <f>'Final (ha)'!K540</f>
        <v>1.5225</v>
      </c>
      <c r="J540" s="6">
        <f>'Final (ha)'!J540*2.471044</f>
        <v>0.40154465</v>
      </c>
      <c r="K540" s="6">
        <f>'Final (ha)'!K540*2.471044</f>
        <v>3.76216449</v>
      </c>
      <c r="L540" s="6">
        <f>'Final (ha)'!L540*2.471044</f>
        <v>0</v>
      </c>
      <c r="M540" s="6">
        <f>'Final (ha)'!M540*2.471044</f>
        <v>0</v>
      </c>
      <c r="N540" s="6">
        <f>'Final (ha)'!N540*2.471044</f>
        <v>0</v>
      </c>
      <c r="O540" s="6">
        <f>'Final (ha)'!O540*2.471044</f>
        <v>0</v>
      </c>
      <c r="P540" s="6">
        <f>'Final (ha)'!P540*2.471044</f>
        <v>0</v>
      </c>
      <c r="Q540" s="6">
        <f>'Final (ha)'!Q540*2.471044</f>
        <v>0</v>
      </c>
      <c r="R540" s="6">
        <f>'Final (ha)'!R540*2.471044</f>
        <v>0</v>
      </c>
      <c r="S540" s="6">
        <f>'Final (ha)'!S540*2.471044</f>
        <v>0.39536704</v>
      </c>
      <c r="T540" s="6">
        <f>'Final (ha)'!T540*2.471044</f>
        <v>0</v>
      </c>
      <c r="U540" s="6">
        <f>'Final (ha)'!U540*2.471044</f>
        <v>0</v>
      </c>
      <c r="V540" s="6">
        <f>'Final (ha)'!V540*2.471044</f>
        <v>0</v>
      </c>
      <c r="W540" s="6">
        <f>'Final (ha)'!W540*2.471044</f>
        <v>0</v>
      </c>
      <c r="X540" s="6">
        <f>'Final (ha)'!X540*2.471044</f>
        <v>4.3243270000000007E-2</v>
      </c>
      <c r="Y540" s="6">
        <f>'Final (ha)'!Y540*2.471044</f>
        <v>0</v>
      </c>
      <c r="Z540" s="6">
        <f>'Final (ha)'!Z540*2.471044</f>
        <v>5738.3386857300002</v>
      </c>
      <c r="AA540" s="6">
        <f>'Final (ha)'!AA540*2.471044</f>
        <v>0</v>
      </c>
      <c r="AB540" s="6">
        <f>'Final (ha)'!AB540*2.471044</f>
        <v>0</v>
      </c>
      <c r="AC540" s="6">
        <f>'Final (ha)'!AC540*2.471044</f>
        <v>0</v>
      </c>
      <c r="AD540" s="6">
        <f>'Final (ha)'!AD540*2.471044</f>
        <v>0</v>
      </c>
      <c r="AE540" s="6">
        <f>'Final (ha)'!AE540*2.471044</f>
        <v>0</v>
      </c>
      <c r="AF540" s="6">
        <f>'Final (ha)'!AF540*2.471044</f>
        <v>0</v>
      </c>
      <c r="AG540" s="6">
        <f>'Final (ha)'!AG540*2.471044</f>
        <v>0</v>
      </c>
      <c r="AH540" s="6">
        <f>'Final (ha)'!AH540*2.471044</f>
        <v>0</v>
      </c>
      <c r="AJ540" s="15">
        <f t="shared" si="24"/>
        <v>5742.9410051800005</v>
      </c>
      <c r="AK540" s="15">
        <f t="shared" si="25"/>
        <v>5742.9410051800005</v>
      </c>
      <c r="AL540" s="6" t="str">
        <f t="shared" si="26"/>
        <v>New Haven/MiddlesexRaster 8</v>
      </c>
    </row>
    <row r="541" spans="1:38" x14ac:dyDescent="0.25">
      <c r="A541" s="6">
        <f>'Final (ha)'!A541</f>
        <v>2040</v>
      </c>
      <c r="B541" s="6" t="str">
        <f>'Final (ha)'!B541</f>
        <v>Raster 8</v>
      </c>
      <c r="C541" s="6" t="str">
        <f>'Final (ha)'!C541</f>
        <v>New Haven/Middlesex</v>
      </c>
      <c r="D541" s="6">
        <f>'Final (ha)'!D541</f>
        <v>0</v>
      </c>
      <c r="E541" s="6">
        <f>'Final (ha)'!E541</f>
        <v>0</v>
      </c>
      <c r="F541" s="6" t="str">
        <f>'Final (ha)'!F541</f>
        <v>Fixed</v>
      </c>
      <c r="G541" s="6" t="str">
        <f>'Final (ha)'!G541</f>
        <v>NYS 1M by 2100</v>
      </c>
      <c r="H541" s="6" t="str">
        <f>'Final (ha)'!H541</f>
        <v>Protect None</v>
      </c>
      <c r="I541" s="6">
        <f>'Final (ha)'!K541</f>
        <v>1.5225</v>
      </c>
      <c r="J541" s="6">
        <f>'Final (ha)'!J541*2.471044</f>
        <v>0.40154465</v>
      </c>
      <c r="K541" s="6">
        <f>'Final (ha)'!K541*2.471044</f>
        <v>3.76216449</v>
      </c>
      <c r="L541" s="6">
        <f>'Final (ha)'!L541*2.471044</f>
        <v>0</v>
      </c>
      <c r="M541" s="6">
        <f>'Final (ha)'!M541*2.471044</f>
        <v>0</v>
      </c>
      <c r="N541" s="6">
        <f>'Final (ha)'!N541*2.471044</f>
        <v>0</v>
      </c>
      <c r="O541" s="6">
        <f>'Final (ha)'!O541*2.471044</f>
        <v>0</v>
      </c>
      <c r="P541" s="6">
        <f>'Final (ha)'!P541*2.471044</f>
        <v>0</v>
      </c>
      <c r="Q541" s="6">
        <f>'Final (ha)'!Q541*2.471044</f>
        <v>0</v>
      </c>
      <c r="R541" s="6">
        <f>'Final (ha)'!R541*2.471044</f>
        <v>0</v>
      </c>
      <c r="S541" s="6">
        <f>'Final (ha)'!S541*2.471044</f>
        <v>0.39536704</v>
      </c>
      <c r="T541" s="6">
        <f>'Final (ha)'!T541*2.471044</f>
        <v>0</v>
      </c>
      <c r="U541" s="6">
        <f>'Final (ha)'!U541*2.471044</f>
        <v>0</v>
      </c>
      <c r="V541" s="6">
        <f>'Final (ha)'!V541*2.471044</f>
        <v>0</v>
      </c>
      <c r="W541" s="6">
        <f>'Final (ha)'!W541*2.471044</f>
        <v>0</v>
      </c>
      <c r="X541" s="6">
        <f>'Final (ha)'!X541*2.471044</f>
        <v>4.3243270000000007E-2</v>
      </c>
      <c r="Y541" s="6">
        <f>'Final (ha)'!Y541*2.471044</f>
        <v>0</v>
      </c>
      <c r="Z541" s="6">
        <f>'Final (ha)'!Z541*2.471044</f>
        <v>5738.3386857300002</v>
      </c>
      <c r="AA541" s="6">
        <f>'Final (ha)'!AA541*2.471044</f>
        <v>0</v>
      </c>
      <c r="AB541" s="6">
        <f>'Final (ha)'!AB541*2.471044</f>
        <v>0</v>
      </c>
      <c r="AC541" s="6">
        <f>'Final (ha)'!AC541*2.471044</f>
        <v>0</v>
      </c>
      <c r="AD541" s="6">
        <f>'Final (ha)'!AD541*2.471044</f>
        <v>0</v>
      </c>
      <c r="AE541" s="6">
        <f>'Final (ha)'!AE541*2.471044</f>
        <v>0</v>
      </c>
      <c r="AF541" s="6">
        <f>'Final (ha)'!AF541*2.471044</f>
        <v>0</v>
      </c>
      <c r="AG541" s="6">
        <f>'Final (ha)'!AG541*2.471044</f>
        <v>0</v>
      </c>
      <c r="AH541" s="6">
        <f>'Final (ha)'!AH541*2.471044</f>
        <v>0</v>
      </c>
      <c r="AJ541" s="15">
        <f t="shared" si="24"/>
        <v>5742.9410051800005</v>
      </c>
      <c r="AK541" s="15">
        <f t="shared" si="25"/>
        <v>5742.9410051800005</v>
      </c>
      <c r="AL541" s="6" t="str">
        <f t="shared" si="26"/>
        <v>New Haven/MiddlesexRaster 8</v>
      </c>
    </row>
    <row r="542" spans="1:38" x14ac:dyDescent="0.25">
      <c r="A542" s="6">
        <f>'Final (ha)'!A542</f>
        <v>2055</v>
      </c>
      <c r="B542" s="6" t="str">
        <f>'Final (ha)'!B542</f>
        <v>Raster 8</v>
      </c>
      <c r="C542" s="6" t="str">
        <f>'Final (ha)'!C542</f>
        <v>New Haven/Middlesex</v>
      </c>
      <c r="D542" s="6">
        <f>'Final (ha)'!D542</f>
        <v>0</v>
      </c>
      <c r="E542" s="6">
        <f>'Final (ha)'!E542</f>
        <v>0</v>
      </c>
      <c r="F542" s="6" t="str">
        <f>'Final (ha)'!F542</f>
        <v>Fixed</v>
      </c>
      <c r="G542" s="6" t="str">
        <f>'Final (ha)'!G542</f>
        <v>NYS 1M by 2100</v>
      </c>
      <c r="H542" s="6" t="str">
        <f>'Final (ha)'!H542</f>
        <v>Protect None</v>
      </c>
      <c r="I542" s="6">
        <f>'Final (ha)'!K542</f>
        <v>1.5225</v>
      </c>
      <c r="J542" s="6">
        <f>'Final (ha)'!J542*2.471044</f>
        <v>0.40154465</v>
      </c>
      <c r="K542" s="6">
        <f>'Final (ha)'!K542*2.471044</f>
        <v>3.76216449</v>
      </c>
      <c r="L542" s="6">
        <f>'Final (ha)'!L542*2.471044</f>
        <v>0</v>
      </c>
      <c r="M542" s="6">
        <f>'Final (ha)'!M542*2.471044</f>
        <v>0</v>
      </c>
      <c r="N542" s="6">
        <f>'Final (ha)'!N542*2.471044</f>
        <v>0</v>
      </c>
      <c r="O542" s="6">
        <f>'Final (ha)'!O542*2.471044</f>
        <v>0</v>
      </c>
      <c r="P542" s="6">
        <f>'Final (ha)'!P542*2.471044</f>
        <v>0</v>
      </c>
      <c r="Q542" s="6">
        <f>'Final (ha)'!Q542*2.471044</f>
        <v>0</v>
      </c>
      <c r="R542" s="6">
        <f>'Final (ha)'!R542*2.471044</f>
        <v>0</v>
      </c>
      <c r="S542" s="6">
        <f>'Final (ha)'!S542*2.471044</f>
        <v>0.39536704</v>
      </c>
      <c r="T542" s="6">
        <f>'Final (ha)'!T542*2.471044</f>
        <v>0</v>
      </c>
      <c r="U542" s="6">
        <f>'Final (ha)'!U542*2.471044</f>
        <v>0</v>
      </c>
      <c r="V542" s="6">
        <f>'Final (ha)'!V542*2.471044</f>
        <v>0</v>
      </c>
      <c r="W542" s="6">
        <f>'Final (ha)'!W542*2.471044</f>
        <v>0</v>
      </c>
      <c r="X542" s="6">
        <f>'Final (ha)'!X542*2.471044</f>
        <v>4.3243270000000007E-2</v>
      </c>
      <c r="Y542" s="6">
        <f>'Final (ha)'!Y542*2.471044</f>
        <v>0</v>
      </c>
      <c r="Z542" s="6">
        <f>'Final (ha)'!Z542*2.471044</f>
        <v>5738.3386857300002</v>
      </c>
      <c r="AA542" s="6">
        <f>'Final (ha)'!AA542*2.471044</f>
        <v>0</v>
      </c>
      <c r="AB542" s="6">
        <f>'Final (ha)'!AB542*2.471044</f>
        <v>0</v>
      </c>
      <c r="AC542" s="6">
        <f>'Final (ha)'!AC542*2.471044</f>
        <v>0</v>
      </c>
      <c r="AD542" s="6">
        <f>'Final (ha)'!AD542*2.471044</f>
        <v>0</v>
      </c>
      <c r="AE542" s="6">
        <f>'Final (ha)'!AE542*2.471044</f>
        <v>0</v>
      </c>
      <c r="AF542" s="6">
        <f>'Final (ha)'!AF542*2.471044</f>
        <v>0</v>
      </c>
      <c r="AG542" s="6">
        <f>'Final (ha)'!AG542*2.471044</f>
        <v>0</v>
      </c>
      <c r="AH542" s="6">
        <f>'Final (ha)'!AH542*2.471044</f>
        <v>0</v>
      </c>
      <c r="AJ542" s="15">
        <f t="shared" si="24"/>
        <v>5742.9410051800005</v>
      </c>
      <c r="AK542" s="15">
        <f t="shared" si="25"/>
        <v>5742.9410051800005</v>
      </c>
      <c r="AL542" s="6" t="str">
        <f t="shared" si="26"/>
        <v>New Haven/MiddlesexRaster 8</v>
      </c>
    </row>
    <row r="543" spans="1:38" x14ac:dyDescent="0.25">
      <c r="A543" s="6">
        <f>'Final (ha)'!A543</f>
        <v>2070</v>
      </c>
      <c r="B543" s="6" t="str">
        <f>'Final (ha)'!B543</f>
        <v>Raster 8</v>
      </c>
      <c r="C543" s="6" t="str">
        <f>'Final (ha)'!C543</f>
        <v>New Haven/Middlesex</v>
      </c>
      <c r="D543" s="6">
        <f>'Final (ha)'!D543</f>
        <v>0</v>
      </c>
      <c r="E543" s="6">
        <f>'Final (ha)'!E543</f>
        <v>0</v>
      </c>
      <c r="F543" s="6" t="str">
        <f>'Final (ha)'!F543</f>
        <v>Fixed</v>
      </c>
      <c r="G543" s="6" t="str">
        <f>'Final (ha)'!G543</f>
        <v>NYS 1M by 2100</v>
      </c>
      <c r="H543" s="6" t="str">
        <f>'Final (ha)'!H543</f>
        <v>Protect None</v>
      </c>
      <c r="I543" s="6">
        <f>'Final (ha)'!K543</f>
        <v>1.5169999999999999</v>
      </c>
      <c r="J543" s="6">
        <f>'Final (ha)'!J543*2.471044</f>
        <v>0.40154465</v>
      </c>
      <c r="K543" s="6">
        <f>'Final (ha)'!K543*2.471044</f>
        <v>3.7485737479999997</v>
      </c>
      <c r="L543" s="6">
        <f>'Final (ha)'!L543*2.471044</f>
        <v>0</v>
      </c>
      <c r="M543" s="6">
        <f>'Final (ha)'!M543*2.471044</f>
        <v>0</v>
      </c>
      <c r="N543" s="6">
        <f>'Final (ha)'!N543*2.471044</f>
        <v>0</v>
      </c>
      <c r="O543" s="6">
        <f>'Final (ha)'!O543*2.471044</f>
        <v>0</v>
      </c>
      <c r="P543" s="6">
        <f>'Final (ha)'!P543*2.471044</f>
        <v>1.3590741999999999E-2</v>
      </c>
      <c r="Q543" s="6">
        <f>'Final (ha)'!Q543*2.471044</f>
        <v>0</v>
      </c>
      <c r="R543" s="6">
        <f>'Final (ha)'!R543*2.471044</f>
        <v>0</v>
      </c>
      <c r="S543" s="6">
        <f>'Final (ha)'!S543*2.471044</f>
        <v>0.3948728312</v>
      </c>
      <c r="T543" s="6">
        <f>'Final (ha)'!T543*2.471044</f>
        <v>0</v>
      </c>
      <c r="U543" s="6">
        <f>'Final (ha)'!U543*2.471044</f>
        <v>0</v>
      </c>
      <c r="V543" s="6">
        <f>'Final (ha)'!V543*2.471044</f>
        <v>0</v>
      </c>
      <c r="W543" s="6">
        <f>'Final (ha)'!W543*2.471044</f>
        <v>0</v>
      </c>
      <c r="X543" s="6">
        <f>'Final (ha)'!X543*2.471044</f>
        <v>4.3243270000000007E-2</v>
      </c>
      <c r="Y543" s="6">
        <f>'Final (ha)'!Y543*2.471044</f>
        <v>0</v>
      </c>
      <c r="Z543" s="6">
        <f>'Final (ha)'!Z543*2.471044</f>
        <v>5738.3391799388</v>
      </c>
      <c r="AA543" s="6">
        <f>'Final (ha)'!AA543*2.471044</f>
        <v>0</v>
      </c>
      <c r="AB543" s="6">
        <f>'Final (ha)'!AB543*2.471044</f>
        <v>0</v>
      </c>
      <c r="AC543" s="6">
        <f>'Final (ha)'!AC543*2.471044</f>
        <v>0</v>
      </c>
      <c r="AD543" s="6">
        <f>'Final (ha)'!AD543*2.471044</f>
        <v>0</v>
      </c>
      <c r="AE543" s="6">
        <f>'Final (ha)'!AE543*2.471044</f>
        <v>0</v>
      </c>
      <c r="AF543" s="6">
        <f>'Final (ha)'!AF543*2.471044</f>
        <v>0</v>
      </c>
      <c r="AG543" s="6">
        <f>'Final (ha)'!AG543*2.471044</f>
        <v>0</v>
      </c>
      <c r="AH543" s="6">
        <f>'Final (ha)'!AH543*2.471044</f>
        <v>0</v>
      </c>
      <c r="AJ543" s="15">
        <f t="shared" si="24"/>
        <v>5742.9410051799996</v>
      </c>
      <c r="AK543" s="15">
        <f t="shared" si="25"/>
        <v>5742.9410051799996</v>
      </c>
      <c r="AL543" s="6" t="str">
        <f t="shared" si="26"/>
        <v>New Haven/MiddlesexRaster 8</v>
      </c>
    </row>
    <row r="544" spans="1:38" x14ac:dyDescent="0.25">
      <c r="A544" s="6">
        <f>'Final (ha)'!A544</f>
        <v>2085</v>
      </c>
      <c r="B544" s="6" t="str">
        <f>'Final (ha)'!B544</f>
        <v>Raster 8</v>
      </c>
      <c r="C544" s="6" t="str">
        <f>'Final (ha)'!C544</f>
        <v>New Haven/Middlesex</v>
      </c>
      <c r="D544" s="6">
        <f>'Final (ha)'!D544</f>
        <v>0</v>
      </c>
      <c r="E544" s="6">
        <f>'Final (ha)'!E544</f>
        <v>0</v>
      </c>
      <c r="F544" s="6" t="str">
        <f>'Final (ha)'!F544</f>
        <v>Fixed</v>
      </c>
      <c r="G544" s="6" t="str">
        <f>'Final (ha)'!G544</f>
        <v>NYS 1M by 2100</v>
      </c>
      <c r="H544" s="6" t="str">
        <f>'Final (ha)'!H544</f>
        <v>Protect None</v>
      </c>
      <c r="I544" s="6">
        <f>'Final (ha)'!K544</f>
        <v>1.4947999999999999</v>
      </c>
      <c r="J544" s="6">
        <f>'Final (ha)'!J544*2.471044</f>
        <v>0.40154465</v>
      </c>
      <c r="K544" s="6">
        <f>'Final (ha)'!K544*2.471044</f>
        <v>3.6937165712</v>
      </c>
      <c r="L544" s="6">
        <f>'Final (ha)'!L544*2.471044</f>
        <v>0</v>
      </c>
      <c r="M544" s="6">
        <f>'Final (ha)'!M544*2.471044</f>
        <v>0</v>
      </c>
      <c r="N544" s="6">
        <f>'Final (ha)'!N544*2.471044</f>
        <v>0</v>
      </c>
      <c r="O544" s="6">
        <f>'Final (ha)'!O544*2.471044</f>
        <v>0</v>
      </c>
      <c r="P544" s="6">
        <f>'Final (ha)'!P544*2.471044</f>
        <v>6.8447918799999993E-2</v>
      </c>
      <c r="Q544" s="6">
        <f>'Final (ha)'!Q544*2.471044</f>
        <v>0</v>
      </c>
      <c r="R544" s="6">
        <f>'Final (ha)'!R544*2.471044</f>
        <v>0</v>
      </c>
      <c r="S544" s="6">
        <f>'Final (ha)'!S544*2.471044</f>
        <v>0.38671838600000003</v>
      </c>
      <c r="T544" s="6">
        <f>'Final (ha)'!T544*2.471044</f>
        <v>0</v>
      </c>
      <c r="U544" s="6">
        <f>'Final (ha)'!U544*2.471044</f>
        <v>0</v>
      </c>
      <c r="V544" s="6">
        <f>'Final (ha)'!V544*2.471044</f>
        <v>0</v>
      </c>
      <c r="W544" s="6">
        <f>'Final (ha)'!W544*2.471044</f>
        <v>0</v>
      </c>
      <c r="X544" s="6">
        <f>'Final (ha)'!X544*2.471044</f>
        <v>4.3243270000000007E-2</v>
      </c>
      <c r="Y544" s="6">
        <f>'Final (ha)'!Y544*2.471044</f>
        <v>0</v>
      </c>
      <c r="Z544" s="6">
        <f>'Final (ha)'!Z544*2.471044</f>
        <v>5738.3473343839996</v>
      </c>
      <c r="AA544" s="6">
        <f>'Final (ha)'!AA544*2.471044</f>
        <v>0</v>
      </c>
      <c r="AB544" s="6">
        <f>'Final (ha)'!AB544*2.471044</f>
        <v>0</v>
      </c>
      <c r="AC544" s="6">
        <f>'Final (ha)'!AC544*2.471044</f>
        <v>0</v>
      </c>
      <c r="AD544" s="6">
        <f>'Final (ha)'!AD544*2.471044</f>
        <v>0</v>
      </c>
      <c r="AE544" s="6">
        <f>'Final (ha)'!AE544*2.471044</f>
        <v>0</v>
      </c>
      <c r="AF544" s="6">
        <f>'Final (ha)'!AF544*2.471044</f>
        <v>0</v>
      </c>
      <c r="AG544" s="6">
        <f>'Final (ha)'!AG544*2.471044</f>
        <v>0</v>
      </c>
      <c r="AH544" s="6">
        <f>'Final (ha)'!AH544*2.471044</f>
        <v>0</v>
      </c>
      <c r="AJ544" s="15">
        <f t="shared" si="24"/>
        <v>5742.9410051799996</v>
      </c>
      <c r="AK544" s="15">
        <f t="shared" si="25"/>
        <v>5742.9410051799996</v>
      </c>
      <c r="AL544" s="6" t="str">
        <f t="shared" si="26"/>
        <v>New Haven/MiddlesexRaster 8</v>
      </c>
    </row>
    <row r="545" spans="1:38" x14ac:dyDescent="0.25">
      <c r="A545" s="6">
        <f>'Final (ha)'!A545</f>
        <v>2100</v>
      </c>
      <c r="B545" s="6" t="str">
        <f>'Final (ha)'!B545</f>
        <v>Raster 8</v>
      </c>
      <c r="C545" s="6" t="str">
        <f>'Final (ha)'!C545</f>
        <v>New Haven/Middlesex</v>
      </c>
      <c r="D545" s="6">
        <f>'Final (ha)'!D545</f>
        <v>0</v>
      </c>
      <c r="E545" s="6">
        <f>'Final (ha)'!E545</f>
        <v>0</v>
      </c>
      <c r="F545" s="6" t="str">
        <f>'Final (ha)'!F545</f>
        <v>Fixed</v>
      </c>
      <c r="G545" s="6" t="str">
        <f>'Final (ha)'!G545</f>
        <v>NYS 1M by 2100</v>
      </c>
      <c r="H545" s="6" t="str">
        <f>'Final (ha)'!H545</f>
        <v>Protect None</v>
      </c>
      <c r="I545" s="6">
        <f>'Final (ha)'!K545</f>
        <v>1.2442</v>
      </c>
      <c r="J545" s="6">
        <f>'Final (ha)'!J545*2.471044</f>
        <v>0.40154465</v>
      </c>
      <c r="K545" s="6">
        <f>'Final (ha)'!K545*2.471044</f>
        <v>3.0744729448000001</v>
      </c>
      <c r="L545" s="6">
        <f>'Final (ha)'!L545*2.471044</f>
        <v>0</v>
      </c>
      <c r="M545" s="6">
        <f>'Final (ha)'!M545*2.471044</f>
        <v>0</v>
      </c>
      <c r="N545" s="6">
        <f>'Final (ha)'!N545*2.471044</f>
        <v>0</v>
      </c>
      <c r="O545" s="6">
        <f>'Final (ha)'!O545*2.471044</f>
        <v>0</v>
      </c>
      <c r="P545" s="6">
        <f>'Final (ha)'!P545*2.471044</f>
        <v>0.67780736919999995</v>
      </c>
      <c r="Q545" s="6">
        <f>'Final (ha)'!Q545*2.471044</f>
        <v>9.6370715999999999E-3</v>
      </c>
      <c r="R545" s="6">
        <f>'Final (ha)'!R545*2.471044</f>
        <v>0</v>
      </c>
      <c r="S545" s="6">
        <f>'Final (ha)'!S545*2.471044</f>
        <v>0.36769134719999996</v>
      </c>
      <c r="T545" s="6">
        <f>'Final (ha)'!T545*2.471044</f>
        <v>0</v>
      </c>
      <c r="U545" s="6">
        <f>'Final (ha)'!U545*2.471044</f>
        <v>0</v>
      </c>
      <c r="V545" s="6">
        <f>'Final (ha)'!V545*2.471044</f>
        <v>0</v>
      </c>
      <c r="W545" s="6">
        <f>'Final (ha)'!W545*2.471044</f>
        <v>0</v>
      </c>
      <c r="X545" s="6">
        <f>'Final (ha)'!X545*2.471044</f>
        <v>4.3243270000000007E-2</v>
      </c>
      <c r="Y545" s="6">
        <f>'Final (ha)'!Y545*2.471044</f>
        <v>0</v>
      </c>
      <c r="Z545" s="6">
        <f>'Final (ha)'!Z545*2.471044</f>
        <v>5738.3663614227999</v>
      </c>
      <c r="AA545" s="6">
        <f>'Final (ha)'!AA545*2.471044</f>
        <v>0</v>
      </c>
      <c r="AB545" s="6">
        <f>'Final (ha)'!AB545*2.471044</f>
        <v>0</v>
      </c>
      <c r="AC545" s="6">
        <f>'Final (ha)'!AC545*2.471044</f>
        <v>0</v>
      </c>
      <c r="AD545" s="6">
        <f>'Final (ha)'!AD545*2.471044</f>
        <v>0</v>
      </c>
      <c r="AE545" s="6">
        <f>'Final (ha)'!AE545*2.471044</f>
        <v>0</v>
      </c>
      <c r="AF545" s="6">
        <f>'Final (ha)'!AF545*2.471044</f>
        <v>0</v>
      </c>
      <c r="AG545" s="6">
        <f>'Final (ha)'!AG545*2.471044</f>
        <v>0</v>
      </c>
      <c r="AH545" s="6">
        <f>'Final (ha)'!AH545*2.471044</f>
        <v>0</v>
      </c>
      <c r="AJ545" s="15">
        <f t="shared" si="24"/>
        <v>5742.9407580755997</v>
      </c>
      <c r="AK545" s="15">
        <f t="shared" si="25"/>
        <v>5742.9407580755997</v>
      </c>
      <c r="AL545" s="6" t="str">
        <f t="shared" si="26"/>
        <v>New Haven/MiddlesexRaster 8</v>
      </c>
    </row>
    <row r="546" spans="1:38" x14ac:dyDescent="0.25">
      <c r="A546" s="6">
        <f>'Final (ha)'!A546</f>
        <v>0</v>
      </c>
      <c r="B546" s="6" t="str">
        <f>'Final (ha)'!B546</f>
        <v>ALL</v>
      </c>
      <c r="C546" s="6" t="str">
        <f>'Final (ha)'!C546</f>
        <v>New Haven/Middlesex</v>
      </c>
      <c r="D546" s="6">
        <f>'Final (ha)'!D546</f>
        <v>0</v>
      </c>
      <c r="E546" s="6">
        <f>'Final (ha)'!E546</f>
        <v>0</v>
      </c>
      <c r="F546" s="6" t="str">
        <f>'Final (ha)'!F546</f>
        <v>Fixed</v>
      </c>
      <c r="G546" s="6" t="str">
        <f>'Final (ha)'!G546</f>
        <v>NYS RIM Min</v>
      </c>
      <c r="H546" s="6" t="str">
        <f>'Final (ha)'!H546</f>
        <v>Protect None</v>
      </c>
      <c r="I546" s="6">
        <f>'Final (ha)'!K546</f>
        <v>23817.61</v>
      </c>
      <c r="J546" s="6">
        <f>'Final (ha)'!J546*2.471044</f>
        <v>30074.359921239997</v>
      </c>
      <c r="K546" s="6">
        <f>'Final (ha)'!K546*2.471044</f>
        <v>58854.362284840005</v>
      </c>
      <c r="L546" s="6">
        <f>'Final (ha)'!L546*2.471044</f>
        <v>3352.0700277599999</v>
      </c>
      <c r="M546" s="6">
        <f>'Final (ha)'!M546*2.471044</f>
        <v>0</v>
      </c>
      <c r="N546" s="6">
        <f>'Final (ha)'!N546*2.471044</f>
        <v>387.74386926</v>
      </c>
      <c r="O546" s="6">
        <f>'Final (ha)'!O546*2.471044</f>
        <v>716.10237359000007</v>
      </c>
      <c r="P546" s="6">
        <f>'Final (ha)'!P546*2.471044</f>
        <v>60.954477869999998</v>
      </c>
      <c r="Q546" s="6">
        <f>'Final (ha)'!Q546*2.471044</f>
        <v>772.48542006000002</v>
      </c>
      <c r="R546" s="6">
        <f>'Final (ha)'!R546*2.471044</f>
        <v>0</v>
      </c>
      <c r="S546" s="6">
        <f>'Final (ha)'!S546*2.471044</f>
        <v>1326.7467668700001</v>
      </c>
      <c r="T546" s="6">
        <f>'Final (ha)'!T546*2.471044</f>
        <v>75.793097090000003</v>
      </c>
      <c r="U546" s="6">
        <f>'Final (ha)'!U546*2.471044</f>
        <v>0</v>
      </c>
      <c r="V546" s="6">
        <f>'Final (ha)'!V546*2.471044</f>
        <v>0</v>
      </c>
      <c r="W546" s="6">
        <f>'Final (ha)'!W546*2.471044</f>
        <v>48.710454849999998</v>
      </c>
      <c r="X546" s="6">
        <f>'Final (ha)'!X546*2.471044</f>
        <v>1059.41069412</v>
      </c>
      <c r="Y546" s="6">
        <f>'Final (ha)'!Y546*2.471044</f>
        <v>774.07306583000002</v>
      </c>
      <c r="Z546" s="6">
        <f>'Final (ha)'!Z546*2.471044</f>
        <v>185016.89285750999</v>
      </c>
      <c r="AA546" s="6">
        <f>'Final (ha)'!AA546*2.471044</f>
        <v>0</v>
      </c>
      <c r="AB546" s="6">
        <f>'Final (ha)'!AB546*2.471044</f>
        <v>0</v>
      </c>
      <c r="AC546" s="6">
        <f>'Final (ha)'!AC546*2.471044</f>
        <v>8546.1242068299998</v>
      </c>
      <c r="AD546" s="6">
        <f>'Final (ha)'!AD546*2.471044</f>
        <v>0</v>
      </c>
      <c r="AE546" s="6">
        <f>'Final (ha)'!AE546*2.471044</f>
        <v>0.98223999000000006</v>
      </c>
      <c r="AF546" s="6">
        <f>'Final (ha)'!AF546*2.471044</f>
        <v>461.28831631000003</v>
      </c>
      <c r="AG546" s="6">
        <f>'Final (ha)'!AG546*2.471044</f>
        <v>237508.29830952</v>
      </c>
      <c r="AH546" s="6">
        <f>'Final (ha)'!AH546*2.471044</f>
        <v>0</v>
      </c>
      <c r="AJ546" s="15">
        <f t="shared" si="24"/>
        <v>529036.39838353987</v>
      </c>
      <c r="AK546" s="15">
        <f t="shared" si="25"/>
        <v>291528.10007401987</v>
      </c>
      <c r="AL546" s="6" t="str">
        <f t="shared" si="26"/>
        <v>New Haven/MiddlesexALL</v>
      </c>
    </row>
    <row r="547" spans="1:38" x14ac:dyDescent="0.25">
      <c r="A547" s="6">
        <f>'Final (ha)'!A547</f>
        <v>2010</v>
      </c>
      <c r="B547" s="6" t="str">
        <f>'Final (ha)'!B547</f>
        <v>ALL</v>
      </c>
      <c r="C547" s="6" t="str">
        <f>'Final (ha)'!C547</f>
        <v>New Haven/Middlesex</v>
      </c>
      <c r="D547" s="6">
        <f>'Final (ha)'!D547</f>
        <v>0</v>
      </c>
      <c r="E547" s="6">
        <f>'Final (ha)'!E547</f>
        <v>0</v>
      </c>
      <c r="F547" s="6" t="str">
        <f>'Final (ha)'!F547</f>
        <v>Fixed</v>
      </c>
      <c r="G547" s="6" t="str">
        <f>'Final (ha)'!G547</f>
        <v>NYS RIM Min</v>
      </c>
      <c r="H547" s="6" t="str">
        <f>'Final (ha)'!H547</f>
        <v>Protect None</v>
      </c>
      <c r="I547" s="6">
        <f>'Final (ha)'!K547</f>
        <v>23546.764599999999</v>
      </c>
      <c r="J547" s="6">
        <f>'Final (ha)'!J547*2.471044</f>
        <v>29952.897483150802</v>
      </c>
      <c r="K547" s="6">
        <f>'Final (ha)'!K547*2.471044</f>
        <v>58185.091384242398</v>
      </c>
      <c r="L547" s="6">
        <f>'Final (ha)'!L547*2.471044</f>
        <v>3310.2545269831999</v>
      </c>
      <c r="M547" s="6">
        <f>'Final (ha)'!M547*2.471044</f>
        <v>0</v>
      </c>
      <c r="N547" s="6">
        <f>'Final (ha)'!N547*2.471044</f>
        <v>367.43831229439996</v>
      </c>
      <c r="O547" s="6">
        <f>'Final (ha)'!O547*2.471044</f>
        <v>678.05274386919996</v>
      </c>
      <c r="P547" s="6">
        <f>'Final (ha)'!P547*2.471044</f>
        <v>764.50790161039993</v>
      </c>
      <c r="Q547" s="6">
        <f>'Final (ha)'!Q547*2.471044</f>
        <v>1525.3932527167999</v>
      </c>
      <c r="R547" s="6">
        <f>'Final (ha)'!R547*2.471044</f>
        <v>0</v>
      </c>
      <c r="S547" s="6">
        <f>'Final (ha)'!S547*2.471044</f>
        <v>1296.3020221636</v>
      </c>
      <c r="T547" s="6">
        <f>'Final (ha)'!T547*2.471044</f>
        <v>135.79251645400001</v>
      </c>
      <c r="U547" s="6">
        <f>'Final (ha)'!U547*2.471044</f>
        <v>0</v>
      </c>
      <c r="V547" s="6">
        <f>'Final (ha)'!V547*2.471044</f>
        <v>0</v>
      </c>
      <c r="W547" s="6">
        <f>'Final (ha)'!W547*2.471044</f>
        <v>45.907055432</v>
      </c>
      <c r="X547" s="6">
        <f>'Final (ha)'!X547*2.471044</f>
        <v>1053.26397217</v>
      </c>
      <c r="Y547" s="6">
        <f>'Final (ha)'!Y547*2.471044</f>
        <v>703.40738504000012</v>
      </c>
      <c r="Z547" s="6">
        <f>'Final (ha)'!Z547*2.471044</f>
        <v>185136.25070742442</v>
      </c>
      <c r="AA547" s="6">
        <f>'Final (ha)'!AA547*2.471044</f>
        <v>0</v>
      </c>
      <c r="AB547" s="6">
        <f>'Final (ha)'!AB547*2.471044</f>
        <v>0</v>
      </c>
      <c r="AC547" s="6">
        <f>'Final (ha)'!AC547*2.471044</f>
        <v>7814.9333914715999</v>
      </c>
      <c r="AD547" s="6">
        <f>'Final (ha)'!AD547*2.471044</f>
        <v>0</v>
      </c>
      <c r="AE547" s="6">
        <f>'Final (ha)'!AE547*2.471044</f>
        <v>0.98223999000000006</v>
      </c>
      <c r="AF547" s="6">
        <f>'Final (ha)'!AF547*2.471044</f>
        <v>436.16298802240004</v>
      </c>
      <c r="AG547" s="6">
        <f>'Final (ha)'!AG547*2.471044</f>
        <v>237508.29830952</v>
      </c>
      <c r="AH547" s="6">
        <f>'Final (ha)'!AH547*2.471044</f>
        <v>121.46243808919999</v>
      </c>
      <c r="AJ547" s="15">
        <f t="shared" si="24"/>
        <v>529036.39863064431</v>
      </c>
      <c r="AK547" s="15">
        <f t="shared" si="25"/>
        <v>291528.10032112431</v>
      </c>
      <c r="AL547" s="6" t="str">
        <f t="shared" si="26"/>
        <v>New Haven/MiddlesexALL</v>
      </c>
    </row>
    <row r="548" spans="1:38" x14ac:dyDescent="0.25">
      <c r="A548" s="6">
        <f>'Final (ha)'!A548</f>
        <v>2025</v>
      </c>
      <c r="B548" s="6" t="str">
        <f>'Final (ha)'!B548</f>
        <v>ALL</v>
      </c>
      <c r="C548" s="6" t="str">
        <f>'Final (ha)'!C548</f>
        <v>New Haven/Middlesex</v>
      </c>
      <c r="D548" s="6">
        <f>'Final (ha)'!D548</f>
        <v>0</v>
      </c>
      <c r="E548" s="6">
        <f>'Final (ha)'!E548</f>
        <v>0</v>
      </c>
      <c r="F548" s="6" t="str">
        <f>'Final (ha)'!F548</f>
        <v>Fixed</v>
      </c>
      <c r="G548" s="6" t="str">
        <f>'Final (ha)'!G548</f>
        <v>NYS RIM Min</v>
      </c>
      <c r="H548" s="6" t="str">
        <f>'Final (ha)'!H548</f>
        <v>Protect None</v>
      </c>
      <c r="I548" s="6">
        <f>'Final (ha)'!K548</f>
        <v>23497.813999999998</v>
      </c>
      <c r="J548" s="6">
        <f>'Final (ha)'!J548*2.471044</f>
        <v>29923.435472643199</v>
      </c>
      <c r="K548" s="6">
        <f>'Final (ha)'!K548*2.471044</f>
        <v>58064.132297815995</v>
      </c>
      <c r="L548" s="6">
        <f>'Final (ha)'!L548*2.471044</f>
        <v>3299.8600803971999</v>
      </c>
      <c r="M548" s="6">
        <f>'Final (ha)'!M548*2.471044</f>
        <v>0</v>
      </c>
      <c r="N548" s="6">
        <f>'Final (ha)'!N548*2.471044</f>
        <v>361.40081048920001</v>
      </c>
      <c r="O548" s="6">
        <f>'Final (ha)'!O548*2.471044</f>
        <v>676.35315980600001</v>
      </c>
      <c r="P548" s="6">
        <f>'Final (ha)'!P548*2.471044</f>
        <v>388.16691199279995</v>
      </c>
      <c r="Q548" s="6">
        <f>'Final (ha)'!Q548*2.471044</f>
        <v>2084.1978610251999</v>
      </c>
      <c r="R548" s="6">
        <f>'Final (ha)'!R548*2.471044</f>
        <v>0</v>
      </c>
      <c r="S548" s="6">
        <f>'Final (ha)'!S548*2.471044</f>
        <v>1247.983474892</v>
      </c>
      <c r="T548" s="6">
        <f>'Final (ha)'!T548*2.471044</f>
        <v>222.07791347240001</v>
      </c>
      <c r="U548" s="6">
        <f>'Final (ha)'!U548*2.471044</f>
        <v>0</v>
      </c>
      <c r="V548" s="6">
        <f>'Final (ha)'!V548*2.471044</f>
        <v>0</v>
      </c>
      <c r="W548" s="6">
        <f>'Final (ha)'!W548*2.471044</f>
        <v>44.8585914628</v>
      </c>
      <c r="X548" s="6">
        <f>'Final (ha)'!X548*2.471044</f>
        <v>1030.8296107983999</v>
      </c>
      <c r="Y548" s="6">
        <f>'Final (ha)'!Y548*2.471044</f>
        <v>260.04649295000002</v>
      </c>
      <c r="Z548" s="6">
        <f>'Final (ha)'!Z548*2.471044</f>
        <v>185665.1309728928</v>
      </c>
      <c r="AA548" s="6">
        <f>'Final (ha)'!AA548*2.471044</f>
        <v>0</v>
      </c>
      <c r="AB548" s="6">
        <f>'Final (ha)'!AB548*2.471044</f>
        <v>0</v>
      </c>
      <c r="AC548" s="6">
        <f>'Final (ha)'!AC548*2.471044</f>
        <v>7681.2365674340008</v>
      </c>
      <c r="AD548" s="6">
        <f>'Final (ha)'!AD548*2.471044</f>
        <v>0</v>
      </c>
      <c r="AE548" s="6">
        <f>'Final (ha)'!AE548*2.471044</f>
        <v>0.98223999000000006</v>
      </c>
      <c r="AF548" s="6">
        <f>'Final (ha)'!AF548*2.471044</f>
        <v>426.48341446559999</v>
      </c>
      <c r="AG548" s="6">
        <f>'Final (ha)'!AG548*2.471044</f>
        <v>237508.29830952</v>
      </c>
      <c r="AH548" s="6">
        <f>'Final (ha)'!AH548*2.471044</f>
        <v>150.9244485968</v>
      </c>
      <c r="AJ548" s="15">
        <f t="shared" si="24"/>
        <v>529036.39863064443</v>
      </c>
      <c r="AK548" s="15">
        <f t="shared" si="25"/>
        <v>291528.10032112442</v>
      </c>
      <c r="AL548" s="6" t="str">
        <f t="shared" si="26"/>
        <v>New Haven/MiddlesexALL</v>
      </c>
    </row>
    <row r="549" spans="1:38" x14ac:dyDescent="0.25">
      <c r="A549" s="6">
        <f>'Final (ha)'!A549</f>
        <v>2040</v>
      </c>
      <c r="B549" s="6" t="str">
        <f>'Final (ha)'!B549</f>
        <v>ALL</v>
      </c>
      <c r="C549" s="6" t="str">
        <f>'Final (ha)'!C549</f>
        <v>New Haven/Middlesex</v>
      </c>
      <c r="D549" s="6">
        <f>'Final (ha)'!D549</f>
        <v>0</v>
      </c>
      <c r="E549" s="6">
        <f>'Final (ha)'!E549</f>
        <v>0</v>
      </c>
      <c r="F549" s="6" t="str">
        <f>'Final (ha)'!F549</f>
        <v>Fixed</v>
      </c>
      <c r="G549" s="6" t="str">
        <f>'Final (ha)'!G549</f>
        <v>NYS RIM Min</v>
      </c>
      <c r="H549" s="6" t="str">
        <f>'Final (ha)'!H549</f>
        <v>Protect None</v>
      </c>
      <c r="I549" s="6">
        <f>'Final (ha)'!K549</f>
        <v>23365.716499999999</v>
      </c>
      <c r="J549" s="6">
        <f>'Final (ha)'!J549*2.471044</f>
        <v>29830.308001893198</v>
      </c>
      <c r="K549" s="6">
        <f>'Final (ha)'!K549*2.471044</f>
        <v>57737.713563025995</v>
      </c>
      <c r="L549" s="6">
        <f>'Final (ha)'!L549*2.471044</f>
        <v>3271.9785496320001</v>
      </c>
      <c r="M549" s="6">
        <f>'Final (ha)'!M549*2.471044</f>
        <v>0</v>
      </c>
      <c r="N549" s="6">
        <f>'Final (ha)'!N549*2.471044</f>
        <v>348.47107275920001</v>
      </c>
      <c r="O549" s="6">
        <f>'Final (ha)'!O549*2.471044</f>
        <v>650.37112056360013</v>
      </c>
      <c r="P549" s="6">
        <f>'Final (ha)'!P549*2.471044</f>
        <v>563.78475038600004</v>
      </c>
      <c r="Q549" s="6">
        <f>'Final (ha)'!Q549*2.471044</f>
        <v>2785.1984492091997</v>
      </c>
      <c r="R549" s="6">
        <f>'Final (ha)'!R549*2.471044</f>
        <v>0</v>
      </c>
      <c r="S549" s="6">
        <f>'Final (ha)'!S549*2.471044</f>
        <v>1137.9456616324001</v>
      </c>
      <c r="T549" s="6">
        <f>'Final (ha)'!T549*2.471044</f>
        <v>236.97262539120001</v>
      </c>
      <c r="U549" s="6">
        <f>'Final (ha)'!U549*2.471044</f>
        <v>0</v>
      </c>
      <c r="V549" s="6">
        <f>'Final (ha)'!V549*2.471044</f>
        <v>0</v>
      </c>
      <c r="W549" s="6">
        <f>'Final (ha)'!W549*2.471044</f>
        <v>40.923453892799998</v>
      </c>
      <c r="X549" s="6">
        <f>'Final (ha)'!X549*2.471044</f>
        <v>1029.800173868</v>
      </c>
      <c r="Y549" s="6">
        <f>'Final (ha)'!Y549*2.471044</f>
        <v>227.69434938000001</v>
      </c>
      <c r="Z549" s="6">
        <f>'Final (ha)'!Z549*2.471044</f>
        <v>185874.85762003559</v>
      </c>
      <c r="AA549" s="6">
        <f>'Final (ha)'!AA549*2.471044</f>
        <v>0</v>
      </c>
      <c r="AB549" s="6">
        <f>'Final (ha)'!AB549*2.471044</f>
        <v>0</v>
      </c>
      <c r="AC549" s="6">
        <f>'Final (ha)'!AC549*2.471044</f>
        <v>7160.1334187468001</v>
      </c>
      <c r="AD549" s="6">
        <f>'Final (ha)'!AD549*2.471044</f>
        <v>0</v>
      </c>
      <c r="AE549" s="6">
        <f>'Final (ha)'!AE549*2.471044</f>
        <v>0.98223999000000006</v>
      </c>
      <c r="AF549" s="6">
        <f>'Final (ha)'!AF549*2.471044</f>
        <v>386.91335137160002</v>
      </c>
      <c r="AG549" s="6">
        <f>'Final (ha)'!AG549*2.471044</f>
        <v>237508.29830952</v>
      </c>
      <c r="AH549" s="6">
        <f>'Final (ha)'!AH549*2.471044</f>
        <v>244.05191934680002</v>
      </c>
      <c r="AJ549" s="15">
        <f t="shared" si="24"/>
        <v>529036.39863064431</v>
      </c>
      <c r="AK549" s="15">
        <f t="shared" si="25"/>
        <v>291528.10032112431</v>
      </c>
      <c r="AL549" s="6" t="str">
        <f t="shared" si="26"/>
        <v>New Haven/MiddlesexALL</v>
      </c>
    </row>
    <row r="550" spans="1:38" x14ac:dyDescent="0.25">
      <c r="A550" s="6">
        <f>'Final (ha)'!A550</f>
        <v>2055</v>
      </c>
      <c r="B550" s="6" t="str">
        <f>'Final (ha)'!B550</f>
        <v>ALL</v>
      </c>
      <c r="C550" s="6" t="str">
        <f>'Final (ha)'!C550</f>
        <v>New Haven/Middlesex</v>
      </c>
      <c r="D550" s="6">
        <f>'Final (ha)'!D550</f>
        <v>0</v>
      </c>
      <c r="E550" s="6">
        <f>'Final (ha)'!E550</f>
        <v>0</v>
      </c>
      <c r="F550" s="6" t="str">
        <f>'Final (ha)'!F550</f>
        <v>Fixed</v>
      </c>
      <c r="G550" s="6" t="str">
        <f>'Final (ha)'!G550</f>
        <v>NYS RIM Min</v>
      </c>
      <c r="H550" s="6" t="str">
        <f>'Final (ha)'!H550</f>
        <v>Protect None</v>
      </c>
      <c r="I550" s="6">
        <f>'Final (ha)'!K550</f>
        <v>23211.767599999999</v>
      </c>
      <c r="J550" s="6">
        <f>'Final (ha)'!J550*2.471044</f>
        <v>29710.11568042</v>
      </c>
      <c r="K550" s="6">
        <f>'Final (ha)'!K550*2.471044</f>
        <v>57357.299057374395</v>
      </c>
      <c r="L550" s="6">
        <f>'Final (ha)'!L550*2.471044</f>
        <v>3239.1161354759997</v>
      </c>
      <c r="M550" s="6">
        <f>'Final (ha)'!M550*2.471044</f>
        <v>0</v>
      </c>
      <c r="N550" s="6">
        <f>'Final (ha)'!N550*2.471044</f>
        <v>325.1303324484</v>
      </c>
      <c r="O550" s="6">
        <f>'Final (ha)'!O550*2.471044</f>
        <v>618.03528588400002</v>
      </c>
      <c r="P550" s="6">
        <f>'Final (ha)'!P550*2.471044</f>
        <v>669.7124761604</v>
      </c>
      <c r="Q550" s="6">
        <f>'Final (ha)'!Q550*2.471044</f>
        <v>4330.7838379720006</v>
      </c>
      <c r="R550" s="6">
        <f>'Final (ha)'!R550*2.471044</f>
        <v>0</v>
      </c>
      <c r="S550" s="6">
        <f>'Final (ha)'!S550*2.471044</f>
        <v>1020.3753649476</v>
      </c>
      <c r="T550" s="6">
        <f>'Final (ha)'!T550*2.471044</f>
        <v>187.0538300252</v>
      </c>
      <c r="U550" s="6">
        <f>'Final (ha)'!U550*2.471044</f>
        <v>0</v>
      </c>
      <c r="V550" s="6">
        <f>'Final (ha)'!V550*2.471044</f>
        <v>0</v>
      </c>
      <c r="W550" s="6">
        <f>'Final (ha)'!W550*2.471044</f>
        <v>38.393104836799999</v>
      </c>
      <c r="X550" s="6">
        <f>'Final (ha)'!X550*2.471044</f>
        <v>1024.6250664187999</v>
      </c>
      <c r="Y550" s="6">
        <f>'Final (ha)'!Y550*2.471044</f>
        <v>200.35224751999999</v>
      </c>
      <c r="Z550" s="6">
        <f>'Final (ha)'!Z550*2.471044</f>
        <v>186125.46521911438</v>
      </c>
      <c r="AA550" s="6">
        <f>'Final (ha)'!AA550*2.471044</f>
        <v>0</v>
      </c>
      <c r="AB550" s="6">
        <f>'Final (ha)'!AB550*2.471044</f>
        <v>0</v>
      </c>
      <c r="AC550" s="6">
        <f>'Final (ha)'!AC550*2.471044</f>
        <v>6000.0232337476</v>
      </c>
      <c r="AD550" s="6">
        <f>'Final (ha)'!AD550*2.471044</f>
        <v>0</v>
      </c>
      <c r="AE550" s="6">
        <f>'Final (ha)'!AE550*2.471044</f>
        <v>0.98223999000000006</v>
      </c>
      <c r="AF550" s="6">
        <f>'Final (ha)'!AF550*2.471044</f>
        <v>316.39247375999997</v>
      </c>
      <c r="AG550" s="6">
        <f>'Final (ha)'!AG550*2.471044</f>
        <v>237508.29830952</v>
      </c>
      <c r="AH550" s="6">
        <f>'Final (ha)'!AH550*2.471044</f>
        <v>364.24424082000002</v>
      </c>
      <c r="AJ550" s="15">
        <f t="shared" si="24"/>
        <v>529036.39813643554</v>
      </c>
      <c r="AK550" s="15">
        <f t="shared" si="25"/>
        <v>291528.09982691554</v>
      </c>
      <c r="AL550" s="6" t="str">
        <f t="shared" si="26"/>
        <v>New Haven/MiddlesexALL</v>
      </c>
    </row>
    <row r="551" spans="1:38" x14ac:dyDescent="0.25">
      <c r="A551" s="6">
        <f>'Final (ha)'!A551</f>
        <v>2070</v>
      </c>
      <c r="B551" s="6" t="str">
        <f>'Final (ha)'!B551</f>
        <v>ALL</v>
      </c>
      <c r="C551" s="6" t="str">
        <f>'Final (ha)'!C551</f>
        <v>New Haven/Middlesex</v>
      </c>
      <c r="D551" s="6">
        <f>'Final (ha)'!D551</f>
        <v>0</v>
      </c>
      <c r="E551" s="6">
        <f>'Final (ha)'!E551</f>
        <v>0</v>
      </c>
      <c r="F551" s="6" t="str">
        <f>'Final (ha)'!F551</f>
        <v>Fixed</v>
      </c>
      <c r="G551" s="6" t="str">
        <f>'Final (ha)'!G551</f>
        <v>NYS RIM Min</v>
      </c>
      <c r="H551" s="6" t="str">
        <f>'Final (ha)'!H551</f>
        <v>Protect None</v>
      </c>
      <c r="I551" s="6">
        <f>'Final (ha)'!K551</f>
        <v>22926.711899999998</v>
      </c>
      <c r="J551" s="6">
        <f>'Final (ha)'!J551*2.471044</f>
        <v>29381.789546766402</v>
      </c>
      <c r="K551" s="6">
        <f>'Final (ha)'!K551*2.471044</f>
        <v>56652.913880223598</v>
      </c>
      <c r="L551" s="6">
        <f>'Final (ha)'!L551*2.471044</f>
        <v>3188.5271929771998</v>
      </c>
      <c r="M551" s="6">
        <f>'Final (ha)'!M551*2.471044</f>
        <v>0</v>
      </c>
      <c r="N551" s="6">
        <f>'Final (ha)'!N551*2.471044</f>
        <v>305.8364208964</v>
      </c>
      <c r="O551" s="6">
        <f>'Final (ha)'!O551*2.471044</f>
        <v>525.77070369879993</v>
      </c>
      <c r="P551" s="6">
        <f>'Final (ha)'!P551*2.471044</f>
        <v>899.41677273000005</v>
      </c>
      <c r="Q551" s="6">
        <f>'Final (ha)'!Q551*2.471044</f>
        <v>8809.3185627315997</v>
      </c>
      <c r="R551" s="6">
        <f>'Final (ha)'!R551*2.471044</f>
        <v>0</v>
      </c>
      <c r="S551" s="6">
        <f>'Final (ha)'!S551*2.471044</f>
        <v>832.4411019452001</v>
      </c>
      <c r="T551" s="6">
        <f>'Final (ha)'!T551*2.471044</f>
        <v>371.74583619520001</v>
      </c>
      <c r="U551" s="6">
        <f>'Final (ha)'!U551*2.471044</f>
        <v>0</v>
      </c>
      <c r="V551" s="6">
        <f>'Final (ha)'!V551*2.471044</f>
        <v>0</v>
      </c>
      <c r="W551" s="6">
        <f>'Final (ha)'!W551*2.471044</f>
        <v>35.297628017999997</v>
      </c>
      <c r="X551" s="6">
        <f>'Final (ha)'!X551*2.471044</f>
        <v>1009.0401919108001</v>
      </c>
      <c r="Y551" s="6">
        <f>'Final (ha)'!Y551*2.471044</f>
        <v>184.96999862000001</v>
      </c>
      <c r="Z551" s="6">
        <f>'Final (ha)'!Z551*2.471044</f>
        <v>186454.84006384161</v>
      </c>
      <c r="AA551" s="6">
        <f>'Final (ha)'!AA551*2.471044</f>
        <v>0</v>
      </c>
      <c r="AB551" s="6">
        <f>'Final (ha)'!AB551*2.471044</f>
        <v>0</v>
      </c>
      <c r="AC551" s="6">
        <f>'Final (ha)'!AC551*2.471044</f>
        <v>1997.3483246615999</v>
      </c>
      <c r="AD551" s="6">
        <f>'Final (ha)'!AD551*2.471044</f>
        <v>0</v>
      </c>
      <c r="AE551" s="6">
        <f>'Final (ha)'!AE551*2.471044</f>
        <v>0.98223999000000006</v>
      </c>
      <c r="AF551" s="6">
        <f>'Final (ha)'!AF551*2.471044</f>
        <v>185.29148144440001</v>
      </c>
      <c r="AG551" s="6">
        <f>'Final (ha)'!AG551*2.471044</f>
        <v>237508.29830952</v>
      </c>
      <c r="AH551" s="6">
        <f>'Final (ha)'!AH551*2.471044</f>
        <v>692.57037447360005</v>
      </c>
      <c r="AJ551" s="15">
        <f t="shared" si="24"/>
        <v>529036.39863064431</v>
      </c>
      <c r="AK551" s="15">
        <f t="shared" si="25"/>
        <v>291528.10032112431</v>
      </c>
      <c r="AL551" s="6" t="str">
        <f t="shared" si="26"/>
        <v>New Haven/MiddlesexALL</v>
      </c>
    </row>
    <row r="552" spans="1:38" x14ac:dyDescent="0.25">
      <c r="A552" s="6">
        <f>'Final (ha)'!A552</f>
        <v>2085</v>
      </c>
      <c r="B552" s="6" t="str">
        <f>'Final (ha)'!B552</f>
        <v>ALL</v>
      </c>
      <c r="C552" s="6" t="str">
        <f>'Final (ha)'!C552</f>
        <v>New Haven/Middlesex</v>
      </c>
      <c r="D552" s="6">
        <f>'Final (ha)'!D552</f>
        <v>0</v>
      </c>
      <c r="E552" s="6">
        <f>'Final (ha)'!E552</f>
        <v>0</v>
      </c>
      <c r="F552" s="6" t="str">
        <f>'Final (ha)'!F552</f>
        <v>Fixed</v>
      </c>
      <c r="G552" s="6" t="str">
        <f>'Final (ha)'!G552</f>
        <v>NYS RIM Min</v>
      </c>
      <c r="H552" s="6" t="str">
        <f>'Final (ha)'!H552</f>
        <v>Protect None</v>
      </c>
      <c r="I552" s="6">
        <f>'Final (ha)'!K552</f>
        <v>22635.273099999999</v>
      </c>
      <c r="J552" s="6">
        <f>'Final (ha)'!J552*2.471044</f>
        <v>28913.698940533202</v>
      </c>
      <c r="K552" s="6">
        <f>'Final (ha)'!K552*2.471044</f>
        <v>55932.755782116394</v>
      </c>
      <c r="L552" s="6">
        <f>'Final (ha)'!L552*2.471044</f>
        <v>3123.0544111532004</v>
      </c>
      <c r="M552" s="6">
        <f>'Final (ha)'!M552*2.471044</f>
        <v>0</v>
      </c>
      <c r="N552" s="6">
        <f>'Final (ha)'!N552*2.471044</f>
        <v>262.05298067799998</v>
      </c>
      <c r="O552" s="6">
        <f>'Final (ha)'!O552*2.471044</f>
        <v>415.43512963719996</v>
      </c>
      <c r="P552" s="6">
        <f>'Final (ha)'!P552*2.471044</f>
        <v>945.37028378920002</v>
      </c>
      <c r="Q552" s="6">
        <f>'Final (ha)'!Q552*2.471044</f>
        <v>10701.9756720364</v>
      </c>
      <c r="R552" s="6">
        <f>'Final (ha)'!R552*2.471044</f>
        <v>0</v>
      </c>
      <c r="S552" s="6">
        <f>'Final (ha)'!S552*2.471044</f>
        <v>676.02401674520002</v>
      </c>
      <c r="T552" s="6">
        <f>'Final (ha)'!T552*2.471044</f>
        <v>581.80335612959993</v>
      </c>
      <c r="U552" s="6">
        <f>'Final (ha)'!U552*2.471044</f>
        <v>0</v>
      </c>
      <c r="V552" s="6">
        <f>'Final (ha)'!V552*2.471044</f>
        <v>0</v>
      </c>
      <c r="W552" s="6">
        <f>'Final (ha)'!W552*2.471044</f>
        <v>32.367464042799995</v>
      </c>
      <c r="X552" s="6">
        <f>'Final (ha)'!X552*2.471044</f>
        <v>993.00805843880005</v>
      </c>
      <c r="Y552" s="6">
        <f>'Final (ha)'!Y552*2.471044</f>
        <v>155.25569451999999</v>
      </c>
      <c r="Z552" s="6">
        <f>'Final (ha)'!Z552*2.471044</f>
        <v>186873.94667065403</v>
      </c>
      <c r="AA552" s="6">
        <f>'Final (ha)'!AA552*2.471044</f>
        <v>0</v>
      </c>
      <c r="AB552" s="6">
        <f>'Final (ha)'!AB552*2.471044</f>
        <v>0</v>
      </c>
      <c r="AC552" s="6">
        <f>'Final (ha)'!AC552*2.471044</f>
        <v>638.47551474760007</v>
      </c>
      <c r="AD552" s="6">
        <f>'Final (ha)'!AD552*2.471044</f>
        <v>0</v>
      </c>
      <c r="AE552" s="6">
        <f>'Final (ha)'!AE552*2.471044</f>
        <v>0.98223999000000006</v>
      </c>
      <c r="AF552" s="6">
        <f>'Final (ha)'!AF552*2.471044</f>
        <v>121.23312520600001</v>
      </c>
      <c r="AG552" s="6">
        <f>'Final (ha)'!AG552*2.471044</f>
        <v>237508.29830952</v>
      </c>
      <c r="AH552" s="6">
        <f>'Final (ha)'!AH552*2.471044</f>
        <v>1160.6609807068</v>
      </c>
      <c r="AJ552" s="15">
        <f t="shared" si="24"/>
        <v>529036.39863064443</v>
      </c>
      <c r="AK552" s="15">
        <f t="shared" si="25"/>
        <v>291528.10032112442</v>
      </c>
      <c r="AL552" s="6" t="str">
        <f t="shared" si="26"/>
        <v>New Haven/MiddlesexALL</v>
      </c>
    </row>
    <row r="553" spans="1:38" x14ac:dyDescent="0.25">
      <c r="A553" s="6">
        <f>'Final (ha)'!A553</f>
        <v>2100</v>
      </c>
      <c r="B553" s="6" t="str">
        <f>'Final (ha)'!B553</f>
        <v>ALL</v>
      </c>
      <c r="C553" s="6" t="str">
        <f>'Final (ha)'!C553</f>
        <v>New Haven/Middlesex</v>
      </c>
      <c r="D553" s="6">
        <f>'Final (ha)'!D553</f>
        <v>0</v>
      </c>
      <c r="E553" s="6">
        <f>'Final (ha)'!E553</f>
        <v>0</v>
      </c>
      <c r="F553" s="6" t="str">
        <f>'Final (ha)'!F553</f>
        <v>Fixed</v>
      </c>
      <c r="G553" s="6" t="str">
        <f>'Final (ha)'!G553</f>
        <v>NYS RIM Min</v>
      </c>
      <c r="H553" s="6" t="str">
        <f>'Final (ha)'!H553</f>
        <v>Protect None</v>
      </c>
      <c r="I553" s="6">
        <f>'Final (ha)'!K553</f>
        <v>22334.387500000001</v>
      </c>
      <c r="J553" s="6">
        <f>'Final (ha)'!J553*2.471044</f>
        <v>28345.620998301598</v>
      </c>
      <c r="K553" s="6">
        <f>'Final (ha)'!K553*2.471044</f>
        <v>55189.254225550001</v>
      </c>
      <c r="L553" s="6">
        <f>'Final (ha)'!L553*2.471044</f>
        <v>3049.1669831960003</v>
      </c>
      <c r="M553" s="6">
        <f>'Final (ha)'!M553*2.471044</f>
        <v>0</v>
      </c>
      <c r="N553" s="6">
        <f>'Final (ha)'!N553*2.471044</f>
        <v>242.67826598720001</v>
      </c>
      <c r="O553" s="6">
        <f>'Final (ha)'!O553*2.471044</f>
        <v>231.31072227400003</v>
      </c>
      <c r="P553" s="6">
        <f>'Final (ha)'!P553*2.471044</f>
        <v>938.93642652639994</v>
      </c>
      <c r="Q553" s="6">
        <f>'Final (ha)'!Q553*2.471044</f>
        <v>10437.998489395599</v>
      </c>
      <c r="R553" s="6">
        <f>'Final (ha)'!R553*2.471044</f>
        <v>0</v>
      </c>
      <c r="S553" s="6">
        <f>'Final (ha)'!S553*2.471044</f>
        <v>510.61430822040006</v>
      </c>
      <c r="T553" s="6">
        <f>'Final (ha)'!T553*2.471044</f>
        <v>1887.9594075564</v>
      </c>
      <c r="U553" s="6">
        <f>'Final (ha)'!U553*2.471044</f>
        <v>0</v>
      </c>
      <c r="V553" s="6">
        <f>'Final (ha)'!V553*2.471044</f>
        <v>0</v>
      </c>
      <c r="W553" s="6">
        <f>'Final (ha)'!W553*2.471044</f>
        <v>24.822872502000003</v>
      </c>
      <c r="X553" s="6">
        <f>'Final (ha)'!X553*2.471044</f>
        <v>977.62432691239997</v>
      </c>
      <c r="Y553" s="6">
        <f>'Final (ha)'!Y553*2.471044</f>
        <v>136.9576137</v>
      </c>
      <c r="Z553" s="6">
        <f>'Final (ha)'!Z553*2.471044</f>
        <v>187426.61468829282</v>
      </c>
      <c r="AA553" s="6">
        <f>'Final (ha)'!AA553*2.471044</f>
        <v>0</v>
      </c>
      <c r="AB553" s="6">
        <f>'Final (ha)'!AB553*2.471044</f>
        <v>0</v>
      </c>
      <c r="AC553" s="6">
        <f>'Final (ha)'!AC553*2.471044</f>
        <v>313.44180011959998</v>
      </c>
      <c r="AD553" s="6">
        <f>'Final (ha)'!AD553*2.471044</f>
        <v>0</v>
      </c>
      <c r="AE553" s="6">
        <f>'Final (ha)'!AE553*2.471044</f>
        <v>0.98223999000000006</v>
      </c>
      <c r="AF553" s="6">
        <f>'Final (ha)'!AF553*2.471044</f>
        <v>85.377782557199993</v>
      </c>
      <c r="AG553" s="6">
        <f>'Final (ha)'!AG553*2.471044</f>
        <v>237508.29830952</v>
      </c>
      <c r="AH553" s="6">
        <f>'Final (ha)'!AH553*2.471044</f>
        <v>1728.7389229384</v>
      </c>
      <c r="AJ553" s="15">
        <f t="shared" si="24"/>
        <v>529036.39838353998</v>
      </c>
      <c r="AK553" s="15">
        <f t="shared" si="25"/>
        <v>291528.10007401998</v>
      </c>
      <c r="AL553" s="6" t="str">
        <f t="shared" si="26"/>
        <v>New Haven/MiddlesexALL</v>
      </c>
    </row>
    <row r="554" spans="1:38" x14ac:dyDescent="0.25">
      <c r="A554" s="6">
        <f>'Final (ha)'!A554</f>
        <v>0</v>
      </c>
      <c r="B554" s="6" t="str">
        <f>'Final (ha)'!B554</f>
        <v>OutputSite 1</v>
      </c>
      <c r="C554" s="6" t="str">
        <f>'Final (ha)'!C554</f>
        <v>New Haven/Middlesex</v>
      </c>
      <c r="D554" s="6">
        <f>'Final (ha)'!D554</f>
        <v>0</v>
      </c>
      <c r="E554" s="6">
        <f>'Final (ha)'!E554</f>
        <v>0</v>
      </c>
      <c r="F554" s="6" t="str">
        <f>'Final (ha)'!F554</f>
        <v>Fixed</v>
      </c>
      <c r="G554" s="6" t="str">
        <f>'Final (ha)'!G554</f>
        <v>NYS RIM Min</v>
      </c>
      <c r="H554" s="6" t="str">
        <f>'Final (ha)'!H554</f>
        <v>Protect None</v>
      </c>
      <c r="I554" s="6">
        <f>'Final (ha)'!K554</f>
        <v>1967.175</v>
      </c>
      <c r="J554" s="6">
        <f>'Final (ha)'!J554*2.471044</f>
        <v>9873.6555301699991</v>
      </c>
      <c r="K554" s="6">
        <f>'Final (ha)'!K554*2.471044</f>
        <v>4860.9759807</v>
      </c>
      <c r="L554" s="6">
        <f>'Final (ha)'!L554*2.471044</f>
        <v>540.63353914999993</v>
      </c>
      <c r="M554" s="6">
        <f>'Final (ha)'!M554*2.471044</f>
        <v>0</v>
      </c>
      <c r="N554" s="6">
        <f>'Final (ha)'!N554*2.471044</f>
        <v>112.08655584</v>
      </c>
      <c r="O554" s="6">
        <f>'Final (ha)'!O554*2.471044</f>
        <v>88.148317090000006</v>
      </c>
      <c r="P554" s="6">
        <f>'Final (ha)'!P554*2.471044</f>
        <v>0</v>
      </c>
      <c r="Q554" s="6">
        <f>'Final (ha)'!Q554*2.471044</f>
        <v>101.10276526</v>
      </c>
      <c r="R554" s="6">
        <f>'Final (ha)'!R554*2.471044</f>
        <v>0</v>
      </c>
      <c r="S554" s="6">
        <f>'Final (ha)'!S554*2.471044</f>
        <v>373.13999921999999</v>
      </c>
      <c r="T554" s="6">
        <f>'Final (ha)'!T554*2.471044</f>
        <v>9.3096582699999999</v>
      </c>
      <c r="U554" s="6">
        <f>'Final (ha)'!U554*2.471044</f>
        <v>0</v>
      </c>
      <c r="V554" s="6">
        <f>'Final (ha)'!V554*2.471044</f>
        <v>0</v>
      </c>
      <c r="W554" s="6">
        <f>'Final (ha)'!W554*2.471044</f>
        <v>3.81158537</v>
      </c>
      <c r="X554" s="6">
        <f>'Final (ha)'!X554*2.471044</f>
        <v>135.05490982000001</v>
      </c>
      <c r="Y554" s="6">
        <f>'Final (ha)'!Y554*2.471044</f>
        <v>33.118167210000003</v>
      </c>
      <c r="Z554" s="6">
        <f>'Final (ha)'!Z554*2.471044</f>
        <v>6732.4952854200001</v>
      </c>
      <c r="AA554" s="6">
        <f>'Final (ha)'!AA554*2.471044</f>
        <v>0</v>
      </c>
      <c r="AB554" s="6">
        <f>'Final (ha)'!AB554*2.471044</f>
        <v>0</v>
      </c>
      <c r="AC554" s="6">
        <f>'Final (ha)'!AC554*2.471044</f>
        <v>1367.2904213000002</v>
      </c>
      <c r="AD554" s="6">
        <f>'Final (ha)'!AD554*2.471044</f>
        <v>0</v>
      </c>
      <c r="AE554" s="6">
        <f>'Final (ha)'!AE554*2.471044</f>
        <v>0</v>
      </c>
      <c r="AF554" s="6">
        <f>'Final (ha)'!AF554*2.471044</f>
        <v>39.234001110000001</v>
      </c>
      <c r="AG554" s="6">
        <f>'Final (ha)'!AG554*2.471044</f>
        <v>49587.131840319998</v>
      </c>
      <c r="AH554" s="6">
        <f>'Final (ha)'!AH554*2.471044</f>
        <v>0</v>
      </c>
      <c r="AJ554" s="15">
        <f t="shared" si="24"/>
        <v>73857.188556249996</v>
      </c>
      <c r="AK554" s="15">
        <f t="shared" si="25"/>
        <v>24270.056715929997</v>
      </c>
      <c r="AL554" s="6" t="str">
        <f t="shared" si="26"/>
        <v>New Haven/MiddlesexOutputSite 1</v>
      </c>
    </row>
    <row r="555" spans="1:38" x14ac:dyDescent="0.25">
      <c r="A555" s="6">
        <f>'Final (ha)'!A555</f>
        <v>2010</v>
      </c>
      <c r="B555" s="6" t="str">
        <f>'Final (ha)'!B555</f>
        <v>OutputSite 1</v>
      </c>
      <c r="C555" s="6" t="str">
        <f>'Final (ha)'!C555</f>
        <v>New Haven/Middlesex</v>
      </c>
      <c r="D555" s="6">
        <f>'Final (ha)'!D555</f>
        <v>0</v>
      </c>
      <c r="E555" s="6">
        <f>'Final (ha)'!E555</f>
        <v>0</v>
      </c>
      <c r="F555" s="6" t="str">
        <f>'Final (ha)'!F555</f>
        <v>Fixed</v>
      </c>
      <c r="G555" s="6" t="str">
        <f>'Final (ha)'!G555</f>
        <v>NYS RIM Min</v>
      </c>
      <c r="H555" s="6" t="str">
        <f>'Final (ha)'!H555</f>
        <v>Protect None</v>
      </c>
      <c r="I555" s="6">
        <f>'Final (ha)'!K555</f>
        <v>1921.9277999999999</v>
      </c>
      <c r="J555" s="6">
        <f>'Final (ha)'!J555*2.471044</f>
        <v>9841.9834179088011</v>
      </c>
      <c r="K555" s="6">
        <f>'Final (ha)'!K555*2.471044</f>
        <v>4749.1681586231998</v>
      </c>
      <c r="L555" s="6">
        <f>'Final (ha)'!L555*2.471044</f>
        <v>509.54755852560004</v>
      </c>
      <c r="M555" s="6">
        <f>'Final (ha)'!M555*2.471044</f>
        <v>0</v>
      </c>
      <c r="N555" s="6">
        <f>'Final (ha)'!N555*2.471044</f>
        <v>103.7737167196</v>
      </c>
      <c r="O555" s="6">
        <f>'Final (ha)'!O555*2.471044</f>
        <v>87.7082241536</v>
      </c>
      <c r="P555" s="6">
        <f>'Final (ha)'!P555*2.471044</f>
        <v>151.04454133519999</v>
      </c>
      <c r="Q555" s="6">
        <f>'Final (ha)'!Q555*2.471044</f>
        <v>236.87823151039998</v>
      </c>
      <c r="R555" s="6">
        <f>'Final (ha)'!R555*2.471044</f>
        <v>0</v>
      </c>
      <c r="S555" s="6">
        <f>'Final (ha)'!S555*2.471044</f>
        <v>371.39198269439999</v>
      </c>
      <c r="T555" s="6">
        <f>'Final (ha)'!T555*2.471044</f>
        <v>15.400534625600001</v>
      </c>
      <c r="U555" s="6">
        <f>'Final (ha)'!U555*2.471044</f>
        <v>0</v>
      </c>
      <c r="V555" s="6">
        <f>'Final (ha)'!V555*2.471044</f>
        <v>0</v>
      </c>
      <c r="W555" s="6">
        <f>'Final (ha)'!W555*2.471044</f>
        <v>3.7456084951999999</v>
      </c>
      <c r="X555" s="6">
        <f>'Final (ha)'!X555*2.471044</f>
        <v>132.05259136000001</v>
      </c>
      <c r="Y555" s="6">
        <f>'Final (ha)'!Y555*2.471044</f>
        <v>26.70580803</v>
      </c>
      <c r="Z555" s="6">
        <f>'Final (ha)'!Z555*2.471044</f>
        <v>6744.2100108151999</v>
      </c>
      <c r="AA555" s="6">
        <f>'Final (ha)'!AA555*2.471044</f>
        <v>0</v>
      </c>
      <c r="AB555" s="6">
        <f>'Final (ha)'!AB555*2.471044</f>
        <v>0</v>
      </c>
      <c r="AC555" s="6">
        <f>'Final (ha)'!AC555*2.471044</f>
        <v>1233.091728226</v>
      </c>
      <c r="AD555" s="6">
        <f>'Final (ha)'!AD555*2.471044</f>
        <v>0</v>
      </c>
      <c r="AE555" s="6">
        <f>'Final (ha)'!AE555*2.471044</f>
        <v>0</v>
      </c>
      <c r="AF555" s="6">
        <f>'Final (ha)'!AF555*2.471044</f>
        <v>31.682737750400001</v>
      </c>
      <c r="AG555" s="6">
        <f>'Final (ha)'!AG555*2.471044</f>
        <v>49587.131840319998</v>
      </c>
      <c r="AH555" s="6">
        <f>'Final (ha)'!AH555*2.471044</f>
        <v>31.672112261199999</v>
      </c>
      <c r="AJ555" s="15">
        <f t="shared" si="24"/>
        <v>73857.188803354409</v>
      </c>
      <c r="AK555" s="15">
        <f t="shared" si="25"/>
        <v>24270.056963034411</v>
      </c>
      <c r="AL555" s="6" t="str">
        <f t="shared" si="26"/>
        <v>New Haven/MiddlesexOutputSite 1</v>
      </c>
    </row>
    <row r="556" spans="1:38" x14ac:dyDescent="0.25">
      <c r="A556" s="6">
        <f>'Final (ha)'!A556</f>
        <v>2025</v>
      </c>
      <c r="B556" s="6" t="str">
        <f>'Final (ha)'!B556</f>
        <v>OutputSite 1</v>
      </c>
      <c r="C556" s="6" t="str">
        <f>'Final (ha)'!C556</f>
        <v>New Haven/Middlesex</v>
      </c>
      <c r="D556" s="6">
        <f>'Final (ha)'!D556</f>
        <v>0</v>
      </c>
      <c r="E556" s="6">
        <f>'Final (ha)'!E556</f>
        <v>0</v>
      </c>
      <c r="F556" s="6" t="str">
        <f>'Final (ha)'!F556</f>
        <v>Fixed</v>
      </c>
      <c r="G556" s="6" t="str">
        <f>'Final (ha)'!G556</f>
        <v>NYS RIM Min</v>
      </c>
      <c r="H556" s="6" t="str">
        <f>'Final (ha)'!H556</f>
        <v>Protect None</v>
      </c>
      <c r="I556" s="6">
        <f>'Final (ha)'!K556</f>
        <v>1914.7339999999999</v>
      </c>
      <c r="J556" s="6">
        <f>'Final (ha)'!J556*2.471044</f>
        <v>9835.4984100351994</v>
      </c>
      <c r="K556" s="6">
        <f>'Final (ha)'!K556*2.471044</f>
        <v>4731.3919622960002</v>
      </c>
      <c r="L556" s="6">
        <f>'Final (ha)'!L556*2.471044</f>
        <v>506.73229809639997</v>
      </c>
      <c r="M556" s="6">
        <f>'Final (ha)'!M556*2.471044</f>
        <v>0</v>
      </c>
      <c r="N556" s="6">
        <f>'Final (ha)'!N556*2.471044</f>
        <v>99.570223771200006</v>
      </c>
      <c r="O556" s="6">
        <f>'Final (ha)'!O556*2.471044</f>
        <v>87.667699032000002</v>
      </c>
      <c r="P556" s="6">
        <f>'Final (ha)'!P556*2.471044</f>
        <v>25.165606304800001</v>
      </c>
      <c r="Q556" s="6">
        <f>'Final (ha)'!Q556*2.471044</f>
        <v>418.15352514159997</v>
      </c>
      <c r="R556" s="6">
        <f>'Final (ha)'!R556*2.471044</f>
        <v>0</v>
      </c>
      <c r="S556" s="6">
        <f>'Final (ha)'!S556*2.471044</f>
        <v>366.33029616480002</v>
      </c>
      <c r="T556" s="6">
        <f>'Final (ha)'!T556*2.471044</f>
        <v>17.085045320400003</v>
      </c>
      <c r="U556" s="6">
        <f>'Final (ha)'!U556*2.471044</f>
        <v>0</v>
      </c>
      <c r="V556" s="6">
        <f>'Final (ha)'!V556*2.471044</f>
        <v>0</v>
      </c>
      <c r="W556" s="6">
        <f>'Final (ha)'!W556*2.471044</f>
        <v>3.5207434912000002</v>
      </c>
      <c r="X556" s="6">
        <f>'Final (ha)'!X556*2.471044</f>
        <v>111.93829319999999</v>
      </c>
      <c r="Y556" s="6">
        <f>'Final (ha)'!Y556*2.471044</f>
        <v>5.0656401999999998</v>
      </c>
      <c r="Z556" s="6">
        <f>'Final (ha)'!Z556*2.471044</f>
        <v>6792.4129132276003</v>
      </c>
      <c r="AA556" s="6">
        <f>'Final (ha)'!AA556*2.471044</f>
        <v>0</v>
      </c>
      <c r="AB556" s="6">
        <f>'Final (ha)'!AB556*2.471044</f>
        <v>0</v>
      </c>
      <c r="AC556" s="6">
        <f>'Final (ha)'!AC556*2.471044</f>
        <v>1200.4818547668001</v>
      </c>
      <c r="AD556" s="6">
        <f>'Final (ha)'!AD556*2.471044</f>
        <v>0</v>
      </c>
      <c r="AE556" s="6">
        <f>'Final (ha)'!AE556*2.471044</f>
        <v>0</v>
      </c>
      <c r="AF556" s="6">
        <f>'Final (ha)'!AF556*2.471044</f>
        <v>30.885084747199997</v>
      </c>
      <c r="AG556" s="6">
        <f>'Final (ha)'!AG556*2.471044</f>
        <v>49587.131840319998</v>
      </c>
      <c r="AH556" s="6">
        <f>'Final (ha)'!AH556*2.471044</f>
        <v>38.157120134800003</v>
      </c>
      <c r="AJ556" s="15">
        <f t="shared" si="24"/>
        <v>73857.188556249996</v>
      </c>
      <c r="AK556" s="15">
        <f t="shared" si="25"/>
        <v>24270.056715929997</v>
      </c>
      <c r="AL556" s="6" t="str">
        <f t="shared" si="26"/>
        <v>New Haven/MiddlesexOutputSite 1</v>
      </c>
    </row>
    <row r="557" spans="1:38" x14ac:dyDescent="0.25">
      <c r="A557" s="6">
        <f>'Final (ha)'!A557</f>
        <v>2040</v>
      </c>
      <c r="B557" s="6" t="str">
        <f>'Final (ha)'!B557</f>
        <v>OutputSite 1</v>
      </c>
      <c r="C557" s="6" t="str">
        <f>'Final (ha)'!C557</f>
        <v>New Haven/Middlesex</v>
      </c>
      <c r="D557" s="6">
        <f>'Final (ha)'!D557</f>
        <v>0</v>
      </c>
      <c r="E557" s="6">
        <f>'Final (ha)'!E557</f>
        <v>0</v>
      </c>
      <c r="F557" s="6" t="str">
        <f>'Final (ha)'!F557</f>
        <v>Fixed</v>
      </c>
      <c r="G557" s="6" t="str">
        <f>'Final (ha)'!G557</f>
        <v>NYS RIM Min</v>
      </c>
      <c r="H557" s="6" t="str">
        <f>'Final (ha)'!H557</f>
        <v>Protect None</v>
      </c>
      <c r="I557" s="6">
        <f>'Final (ha)'!K557</f>
        <v>1895.5898999999999</v>
      </c>
      <c r="J557" s="6">
        <f>'Final (ha)'!J557*2.471044</f>
        <v>9813.9484353112002</v>
      </c>
      <c r="K557" s="6">
        <f>'Final (ha)'!K557*2.471044</f>
        <v>4684.0860488556</v>
      </c>
      <c r="L557" s="6">
        <f>'Final (ha)'!L557*2.471044</f>
        <v>498.05819234319995</v>
      </c>
      <c r="M557" s="6">
        <f>'Final (ha)'!M557*2.471044</f>
        <v>0</v>
      </c>
      <c r="N557" s="6">
        <f>'Final (ha)'!N557*2.471044</f>
        <v>96.553326151600004</v>
      </c>
      <c r="O557" s="6">
        <f>'Final (ha)'!O557*2.471044</f>
        <v>86.908347210799988</v>
      </c>
      <c r="P557" s="6">
        <f>'Final (ha)'!P557*2.471044</f>
        <v>58.967017180799999</v>
      </c>
      <c r="Q557" s="6">
        <f>'Final (ha)'!Q557*2.471044</f>
        <v>529.86299966720003</v>
      </c>
      <c r="R557" s="6">
        <f>'Final (ha)'!R557*2.471044</f>
        <v>0</v>
      </c>
      <c r="S557" s="6">
        <f>'Final (ha)'!S557*2.471044</f>
        <v>343.98390395960001</v>
      </c>
      <c r="T557" s="6">
        <f>'Final (ha)'!T557*2.471044</f>
        <v>24.0857600768</v>
      </c>
      <c r="U557" s="6">
        <f>'Final (ha)'!U557*2.471044</f>
        <v>0</v>
      </c>
      <c r="V557" s="6">
        <f>'Final (ha)'!V557*2.471044</f>
        <v>0</v>
      </c>
      <c r="W557" s="6">
        <f>'Final (ha)'!W557*2.471044</f>
        <v>3.4379635172</v>
      </c>
      <c r="X557" s="6">
        <f>'Final (ha)'!X557*2.471044</f>
        <v>111.16609194999999</v>
      </c>
      <c r="Y557" s="6">
        <f>'Final (ha)'!Y557*2.471044</f>
        <v>4.65174033</v>
      </c>
      <c r="Z557" s="6">
        <f>'Final (ha)'!Z557*2.471044</f>
        <v>6818.6121572376005</v>
      </c>
      <c r="AA557" s="6">
        <f>'Final (ha)'!AA557*2.471044</f>
        <v>0</v>
      </c>
      <c r="AB557" s="6">
        <f>'Final (ha)'!AB557*2.471044</f>
        <v>0</v>
      </c>
      <c r="AC557" s="6">
        <f>'Final (ha)'!AC557*2.471044</f>
        <v>1108.9459834572001</v>
      </c>
      <c r="AD557" s="6">
        <f>'Final (ha)'!AD557*2.471044</f>
        <v>0</v>
      </c>
      <c r="AE557" s="6">
        <f>'Final (ha)'!AE557*2.471044</f>
        <v>0</v>
      </c>
      <c r="AF557" s="6">
        <f>'Final (ha)'!AF557*2.471044</f>
        <v>27.081900926799999</v>
      </c>
      <c r="AG557" s="6">
        <f>'Final (ha)'!AG557*2.471044</f>
        <v>49587.131840319998</v>
      </c>
      <c r="AH557" s="6">
        <f>'Final (ha)'!AH557*2.471044</f>
        <v>59.707094858800005</v>
      </c>
      <c r="AJ557" s="15">
        <f t="shared" si="24"/>
        <v>73857.188803354395</v>
      </c>
      <c r="AK557" s="15">
        <f t="shared" si="25"/>
        <v>24270.056963034396</v>
      </c>
      <c r="AL557" s="6" t="str">
        <f t="shared" si="26"/>
        <v>New Haven/MiddlesexOutputSite 1</v>
      </c>
    </row>
    <row r="558" spans="1:38" x14ac:dyDescent="0.25">
      <c r="A558" s="6">
        <f>'Final (ha)'!A558</f>
        <v>2055</v>
      </c>
      <c r="B558" s="6" t="str">
        <f>'Final (ha)'!B558</f>
        <v>OutputSite 1</v>
      </c>
      <c r="C558" s="6" t="str">
        <f>'Final (ha)'!C558</f>
        <v>New Haven/Middlesex</v>
      </c>
      <c r="D558" s="6">
        <f>'Final (ha)'!D558</f>
        <v>0</v>
      </c>
      <c r="E558" s="6">
        <f>'Final (ha)'!E558</f>
        <v>0</v>
      </c>
      <c r="F558" s="6" t="str">
        <f>'Final (ha)'!F558</f>
        <v>Fixed</v>
      </c>
      <c r="G558" s="6" t="str">
        <f>'Final (ha)'!G558</f>
        <v>NYS RIM Min</v>
      </c>
      <c r="H558" s="6" t="str">
        <f>'Final (ha)'!H558</f>
        <v>Protect None</v>
      </c>
      <c r="I558" s="6">
        <f>'Final (ha)'!K558</f>
        <v>1872.1138000000001</v>
      </c>
      <c r="J558" s="6">
        <f>'Final (ha)'!J558*2.471044</f>
        <v>9785.5650355096004</v>
      </c>
      <c r="K558" s="6">
        <f>'Final (ha)'!K558*2.471044</f>
        <v>4626.0755728071999</v>
      </c>
      <c r="L558" s="6">
        <f>'Final (ha)'!L558*2.471044</f>
        <v>486.89871053479999</v>
      </c>
      <c r="M558" s="6">
        <f>'Final (ha)'!M558*2.471044</f>
        <v>0</v>
      </c>
      <c r="N558" s="6">
        <f>'Final (ha)'!N558*2.471044</f>
        <v>92.217632349200002</v>
      </c>
      <c r="O558" s="6">
        <f>'Final (ha)'!O558*2.471044</f>
        <v>86.190261824399997</v>
      </c>
      <c r="P558" s="6">
        <f>'Final (ha)'!P558*2.471044</f>
        <v>73.49626169199999</v>
      </c>
      <c r="Q558" s="6">
        <f>'Final (ha)'!Q558*2.471044</f>
        <v>751.47685107639995</v>
      </c>
      <c r="R558" s="6">
        <f>'Final (ha)'!R558*2.471044</f>
        <v>0</v>
      </c>
      <c r="S558" s="6">
        <f>'Final (ha)'!S558*2.471044</f>
        <v>319.78521717200005</v>
      </c>
      <c r="T558" s="6">
        <f>'Final (ha)'!T558*2.471044</f>
        <v>22.415334332799997</v>
      </c>
      <c r="U558" s="6">
        <f>'Final (ha)'!U558*2.471044</f>
        <v>0</v>
      </c>
      <c r="V558" s="6">
        <f>'Final (ha)'!V558*2.471044</f>
        <v>0</v>
      </c>
      <c r="W558" s="6">
        <f>'Final (ha)'!W558*2.471044</f>
        <v>3.3690213895999999</v>
      </c>
      <c r="X558" s="6">
        <f>'Final (ha)'!X558*2.471044</f>
        <v>110.00470127</v>
      </c>
      <c r="Y558" s="6">
        <f>'Final (ha)'!Y558*2.471044</f>
        <v>4.5034776900000004</v>
      </c>
      <c r="Z558" s="6">
        <f>'Final (ha)'!Z558*2.471044</f>
        <v>6849.0756818784002</v>
      </c>
      <c r="AA558" s="6">
        <f>'Final (ha)'!AA558*2.471044</f>
        <v>0</v>
      </c>
      <c r="AB558" s="6">
        <f>'Final (ha)'!AB558*2.471044</f>
        <v>0</v>
      </c>
      <c r="AC558" s="6">
        <f>'Final (ha)'!AC558*2.471044</f>
        <v>950.28617872279995</v>
      </c>
      <c r="AD558" s="6">
        <f>'Final (ha)'!AD558*2.471044</f>
        <v>0</v>
      </c>
      <c r="AE558" s="6">
        <f>'Final (ha)'!AE558*2.471044</f>
        <v>0</v>
      </c>
      <c r="AF558" s="6">
        <f>'Final (ha)'!AF558*2.471044</f>
        <v>20.606035916</v>
      </c>
      <c r="AG558" s="6">
        <f>'Final (ha)'!AG558*2.471044</f>
        <v>49587.131840319998</v>
      </c>
      <c r="AH558" s="6">
        <f>'Final (ha)'!AH558*2.471044</f>
        <v>88.090494660399997</v>
      </c>
      <c r="AJ558" s="15">
        <f t="shared" si="24"/>
        <v>73857.188309145597</v>
      </c>
      <c r="AK558" s="15">
        <f t="shared" si="25"/>
        <v>24270.056468825598</v>
      </c>
      <c r="AL558" s="6" t="str">
        <f t="shared" si="26"/>
        <v>New Haven/MiddlesexOutputSite 1</v>
      </c>
    </row>
    <row r="559" spans="1:38" x14ac:dyDescent="0.25">
      <c r="A559" s="6">
        <f>'Final (ha)'!A559</f>
        <v>2070</v>
      </c>
      <c r="B559" s="6" t="str">
        <f>'Final (ha)'!B559</f>
        <v>OutputSite 1</v>
      </c>
      <c r="C559" s="6" t="str">
        <f>'Final (ha)'!C559</f>
        <v>New Haven/Middlesex</v>
      </c>
      <c r="D559" s="6">
        <f>'Final (ha)'!D559</f>
        <v>0</v>
      </c>
      <c r="E559" s="6">
        <f>'Final (ha)'!E559</f>
        <v>0</v>
      </c>
      <c r="F559" s="6" t="str">
        <f>'Final (ha)'!F559</f>
        <v>Fixed</v>
      </c>
      <c r="G559" s="6" t="str">
        <f>'Final (ha)'!G559</f>
        <v>NYS RIM Min</v>
      </c>
      <c r="H559" s="6" t="str">
        <f>'Final (ha)'!H559</f>
        <v>Protect None</v>
      </c>
      <c r="I559" s="6">
        <f>'Final (ha)'!K559</f>
        <v>1826.4573</v>
      </c>
      <c r="J559" s="6">
        <f>'Final (ha)'!J559*2.471044</f>
        <v>9690.6228300460007</v>
      </c>
      <c r="K559" s="6">
        <f>'Final (ha)'!K559*2.471044</f>
        <v>4513.2563524212001</v>
      </c>
      <c r="L559" s="6">
        <f>'Final (ha)'!L559*2.471044</f>
        <v>458.95144999920001</v>
      </c>
      <c r="M559" s="6">
        <f>'Final (ha)'!M559*2.471044</f>
        <v>0</v>
      </c>
      <c r="N559" s="6">
        <f>'Final (ha)'!N559*2.471044</f>
        <v>86.196933643200012</v>
      </c>
      <c r="O559" s="6">
        <f>'Final (ha)'!O559*2.471044</f>
        <v>84.397272298000004</v>
      </c>
      <c r="P559" s="6">
        <f>'Final (ha)'!P559*2.471044</f>
        <v>146.76271629199999</v>
      </c>
      <c r="Q559" s="6">
        <f>'Final (ha)'!Q559*2.471044</f>
        <v>1382.5436817032</v>
      </c>
      <c r="R559" s="6">
        <f>'Final (ha)'!R559*2.471044</f>
        <v>0</v>
      </c>
      <c r="S559" s="6">
        <f>'Final (ha)'!S559*2.471044</f>
        <v>283.29432200640002</v>
      </c>
      <c r="T559" s="6">
        <f>'Final (ha)'!T559*2.471044</f>
        <v>25.715413594800001</v>
      </c>
      <c r="U559" s="6">
        <f>'Final (ha)'!U559*2.471044</f>
        <v>0</v>
      </c>
      <c r="V559" s="6">
        <f>'Final (ha)'!V559*2.471044</f>
        <v>0</v>
      </c>
      <c r="W559" s="6">
        <f>'Final (ha)'!W559*2.471044</f>
        <v>3.2363263268000004</v>
      </c>
      <c r="X559" s="6">
        <f>'Final (ha)'!X559*2.471044</f>
        <v>104.70431189</v>
      </c>
      <c r="Y559" s="6">
        <f>'Final (ha)'!Y559*2.471044</f>
        <v>4.4417015900000001</v>
      </c>
      <c r="Z559" s="6">
        <f>'Final (ha)'!Z559*2.471044</f>
        <v>6900.9527796144002</v>
      </c>
      <c r="AA559" s="6">
        <f>'Final (ha)'!AA559*2.471044</f>
        <v>0</v>
      </c>
      <c r="AB559" s="6">
        <f>'Final (ha)'!AB559*2.471044</f>
        <v>0</v>
      </c>
      <c r="AC559" s="6">
        <f>'Final (ha)'!AC559*2.471044</f>
        <v>386.24888764000002</v>
      </c>
      <c r="AD559" s="6">
        <f>'Final (ha)'!AD559*2.471044</f>
        <v>0</v>
      </c>
      <c r="AE559" s="6">
        <f>'Final (ha)'!AE559*2.471044</f>
        <v>0</v>
      </c>
      <c r="AF559" s="6">
        <f>'Final (ha)'!AF559*2.471044</f>
        <v>15.6990367408</v>
      </c>
      <c r="AG559" s="6">
        <f>'Final (ha)'!AG559*2.471044</f>
        <v>49587.131840319998</v>
      </c>
      <c r="AH559" s="6">
        <f>'Final (ha)'!AH559*2.471044</f>
        <v>183.032700124</v>
      </c>
      <c r="AJ559" s="15">
        <f t="shared" si="24"/>
        <v>73857.188556249996</v>
      </c>
      <c r="AK559" s="15">
        <f t="shared" si="25"/>
        <v>24270.056715929997</v>
      </c>
      <c r="AL559" s="6" t="str">
        <f t="shared" si="26"/>
        <v>New Haven/MiddlesexOutputSite 1</v>
      </c>
    </row>
    <row r="560" spans="1:38" x14ac:dyDescent="0.25">
      <c r="A560" s="6">
        <f>'Final (ha)'!A560</f>
        <v>2085</v>
      </c>
      <c r="B560" s="6" t="str">
        <f>'Final (ha)'!B560</f>
        <v>OutputSite 1</v>
      </c>
      <c r="C560" s="6" t="str">
        <f>'Final (ha)'!C560</f>
        <v>New Haven/Middlesex</v>
      </c>
      <c r="D560" s="6">
        <f>'Final (ha)'!D560</f>
        <v>0</v>
      </c>
      <c r="E560" s="6">
        <f>'Final (ha)'!E560</f>
        <v>0</v>
      </c>
      <c r="F560" s="6" t="str">
        <f>'Final (ha)'!F560</f>
        <v>Fixed</v>
      </c>
      <c r="G560" s="6" t="str">
        <f>'Final (ha)'!G560</f>
        <v>NYS RIM Min</v>
      </c>
      <c r="H560" s="6" t="str">
        <f>'Final (ha)'!H560</f>
        <v>Protect None</v>
      </c>
      <c r="I560" s="6">
        <f>'Final (ha)'!K560</f>
        <v>1760.4322999999999</v>
      </c>
      <c r="J560" s="6">
        <f>'Final (ha)'!J560*2.471044</f>
        <v>9497.8900467000003</v>
      </c>
      <c r="K560" s="6">
        <f>'Final (ha)'!K560*2.471044</f>
        <v>4350.1056723211996</v>
      </c>
      <c r="L560" s="6">
        <f>'Final (ha)'!L560*2.471044</f>
        <v>415.09536108719999</v>
      </c>
      <c r="M560" s="6">
        <f>'Final (ha)'!M560*2.471044</f>
        <v>0</v>
      </c>
      <c r="N560" s="6">
        <f>'Final (ha)'!N560*2.471044</f>
        <v>54.730906451600006</v>
      </c>
      <c r="O560" s="6">
        <f>'Final (ha)'!O560*2.471044</f>
        <v>80.004744483599993</v>
      </c>
      <c r="P560" s="6">
        <f>'Final (ha)'!P560*2.471044</f>
        <v>238.4552517912</v>
      </c>
      <c r="Q560" s="6">
        <f>'Final (ha)'!Q560*2.471044</f>
        <v>1703.2204515504002</v>
      </c>
      <c r="R560" s="6">
        <f>'Final (ha)'!R560*2.471044</f>
        <v>0</v>
      </c>
      <c r="S560" s="6">
        <f>'Final (ha)'!S560*2.471044</f>
        <v>240.03449601160003</v>
      </c>
      <c r="T560" s="6">
        <f>'Final (ha)'!T560*2.471044</f>
        <v>38.6580007536</v>
      </c>
      <c r="U560" s="6">
        <f>'Final (ha)'!U560*2.471044</f>
        <v>0</v>
      </c>
      <c r="V560" s="6">
        <f>'Final (ha)'!V560*2.471044</f>
        <v>0</v>
      </c>
      <c r="W560" s="6">
        <f>'Final (ha)'!W560*2.471044</f>
        <v>3.0744729448000001</v>
      </c>
      <c r="X560" s="6">
        <f>'Final (ha)'!X560*2.471044</f>
        <v>95.598514750000007</v>
      </c>
      <c r="Y560" s="6">
        <f>'Final (ha)'!Y560*2.471044</f>
        <v>4.15135392</v>
      </c>
      <c r="Z560" s="6">
        <f>'Final (ha)'!Z560*2.471044</f>
        <v>6964.5310120036002</v>
      </c>
      <c r="AA560" s="6">
        <f>'Final (ha)'!AA560*2.471044</f>
        <v>0</v>
      </c>
      <c r="AB560" s="6">
        <f>'Final (ha)'!AB560*2.471044</f>
        <v>0</v>
      </c>
      <c r="AC560" s="6">
        <f>'Final (ha)'!AC560*2.471044</f>
        <v>195.5702831712</v>
      </c>
      <c r="AD560" s="6">
        <f>'Final (ha)'!AD560*2.471044</f>
        <v>0</v>
      </c>
      <c r="AE560" s="6">
        <f>'Final (ha)'!AE560*2.471044</f>
        <v>0</v>
      </c>
      <c r="AF560" s="6">
        <f>'Final (ha)'!AF560*2.471044</f>
        <v>13.1709116244</v>
      </c>
      <c r="AG560" s="6">
        <f>'Final (ha)'!AG560*2.471044</f>
        <v>49587.131840319998</v>
      </c>
      <c r="AH560" s="6">
        <f>'Final (ha)'!AH560*2.471044</f>
        <v>375.76548346999999</v>
      </c>
      <c r="AJ560" s="15">
        <f t="shared" si="24"/>
        <v>73857.188803354395</v>
      </c>
      <c r="AK560" s="15">
        <f t="shared" si="25"/>
        <v>24270.056963034396</v>
      </c>
      <c r="AL560" s="6" t="str">
        <f t="shared" si="26"/>
        <v>New Haven/MiddlesexOutputSite 1</v>
      </c>
    </row>
    <row r="561" spans="1:38" x14ac:dyDescent="0.25">
      <c r="A561" s="6">
        <f>'Final (ha)'!A561</f>
        <v>2100</v>
      </c>
      <c r="B561" s="6" t="str">
        <f>'Final (ha)'!B561</f>
        <v>OutputSite 1</v>
      </c>
      <c r="C561" s="6" t="str">
        <f>'Final (ha)'!C561</f>
        <v>New Haven/Middlesex</v>
      </c>
      <c r="D561" s="6">
        <f>'Final (ha)'!D561</f>
        <v>0</v>
      </c>
      <c r="E561" s="6">
        <f>'Final (ha)'!E561</f>
        <v>0</v>
      </c>
      <c r="F561" s="6" t="str">
        <f>'Final (ha)'!F561</f>
        <v>Fixed</v>
      </c>
      <c r="G561" s="6" t="str">
        <f>'Final (ha)'!G561</f>
        <v>NYS RIM Min</v>
      </c>
      <c r="H561" s="6" t="str">
        <f>'Final (ha)'!H561</f>
        <v>Protect None</v>
      </c>
      <c r="I561" s="6">
        <f>'Final (ha)'!K561</f>
        <v>1694.8153</v>
      </c>
      <c r="J561" s="6">
        <f>'Final (ha)'!J561*2.471044</f>
        <v>9244.0782448663995</v>
      </c>
      <c r="K561" s="6">
        <f>'Final (ha)'!K561*2.471044</f>
        <v>4187.9631781731996</v>
      </c>
      <c r="L561" s="6">
        <f>'Final (ha)'!L561*2.471044</f>
        <v>383.90658503240002</v>
      </c>
      <c r="M561" s="6">
        <f>'Final (ha)'!M561*2.471044</f>
        <v>0</v>
      </c>
      <c r="N561" s="6">
        <f>'Final (ha)'!N561*2.471044</f>
        <v>44.224027363599994</v>
      </c>
      <c r="O561" s="6">
        <f>'Final (ha)'!O561*2.471044</f>
        <v>70.523842864399995</v>
      </c>
      <c r="P561" s="6">
        <f>'Final (ha)'!P561*2.471044</f>
        <v>203.8171454168</v>
      </c>
      <c r="Q561" s="6">
        <f>'Final (ha)'!Q561*2.471044</f>
        <v>1953.3506449284</v>
      </c>
      <c r="R561" s="6">
        <f>'Final (ha)'!R561*2.471044</f>
        <v>0</v>
      </c>
      <c r="S561" s="6">
        <f>'Final (ha)'!S561*2.471044</f>
        <v>171.94636121800002</v>
      </c>
      <c r="T561" s="6">
        <f>'Final (ha)'!T561*2.471044</f>
        <v>80.723324078800005</v>
      </c>
      <c r="U561" s="6">
        <f>'Final (ha)'!U561*2.471044</f>
        <v>0</v>
      </c>
      <c r="V561" s="6">
        <f>'Final (ha)'!V561*2.471044</f>
        <v>0</v>
      </c>
      <c r="W561" s="6">
        <f>'Final (ha)'!W561*2.471044</f>
        <v>2.7999399563999998</v>
      </c>
      <c r="X561" s="6">
        <f>'Final (ha)'!X561*2.471044</f>
        <v>91.193878820000009</v>
      </c>
      <c r="Y561" s="6">
        <f>'Final (ha)'!Y561*2.471044</f>
        <v>4.15135392</v>
      </c>
      <c r="Z561" s="6">
        <f>'Final (ha)'!Z561*2.471044</f>
        <v>7053.8236695700007</v>
      </c>
      <c r="AA561" s="6">
        <f>'Final (ha)'!AA561*2.471044</f>
        <v>0</v>
      </c>
      <c r="AB561" s="6">
        <f>'Final (ha)'!AB561*2.471044</f>
        <v>0</v>
      </c>
      <c r="AC561" s="6">
        <f>'Final (ha)'!AC561*2.471044</f>
        <v>138.00904292199999</v>
      </c>
      <c r="AD561" s="6">
        <f>'Final (ha)'!AD561*2.471044</f>
        <v>0</v>
      </c>
      <c r="AE561" s="6">
        <f>'Final (ha)'!AE561*2.471044</f>
        <v>0</v>
      </c>
      <c r="AF561" s="6">
        <f>'Final (ha)'!AF561*2.471044</f>
        <v>9.9681914959999993</v>
      </c>
      <c r="AG561" s="6">
        <f>'Final (ha)'!AG561*2.471044</f>
        <v>49587.131840319998</v>
      </c>
      <c r="AH561" s="6">
        <f>'Final (ha)'!AH561*2.471044</f>
        <v>629.57728530359998</v>
      </c>
      <c r="AJ561" s="15">
        <f t="shared" si="24"/>
        <v>73857.188556249996</v>
      </c>
      <c r="AK561" s="15">
        <f t="shared" si="25"/>
        <v>24270.056715929997</v>
      </c>
      <c r="AL561" s="6" t="str">
        <f t="shared" si="26"/>
        <v>New Haven/MiddlesexOutputSite 1</v>
      </c>
    </row>
    <row r="562" spans="1:38" x14ac:dyDescent="0.25">
      <c r="A562" s="6">
        <f>'Final (ha)'!A562</f>
        <v>0</v>
      </c>
      <c r="B562" s="6" t="str">
        <f>'Final (ha)'!B562</f>
        <v>OutputSite 2</v>
      </c>
      <c r="C562" s="6" t="str">
        <f>'Final (ha)'!C562</f>
        <v>New Haven/Middlesex</v>
      </c>
      <c r="D562" s="6">
        <f>'Final (ha)'!D562</f>
        <v>0</v>
      </c>
      <c r="E562" s="6">
        <f>'Final (ha)'!E562</f>
        <v>0</v>
      </c>
      <c r="F562" s="6" t="str">
        <f>'Final (ha)'!F562</f>
        <v>Fixed</v>
      </c>
      <c r="G562" s="6" t="str">
        <f>'Final (ha)'!G562</f>
        <v>NYS RIM Min</v>
      </c>
      <c r="H562" s="6" t="str">
        <f>'Final (ha)'!H562</f>
        <v>Protect None</v>
      </c>
      <c r="I562" s="6">
        <f>'Final (ha)'!K562</f>
        <v>1180.375</v>
      </c>
      <c r="J562" s="6">
        <f>'Final (ha)'!J562*2.471044</f>
        <v>1267.1884288600002</v>
      </c>
      <c r="K562" s="6">
        <f>'Final (ha)'!K562*2.471044</f>
        <v>2916.7585614999998</v>
      </c>
      <c r="L562" s="6">
        <f>'Final (ha)'!L562*2.471044</f>
        <v>127.65413303999999</v>
      </c>
      <c r="M562" s="6">
        <f>'Final (ha)'!M562*2.471044</f>
        <v>0</v>
      </c>
      <c r="N562" s="6">
        <f>'Final (ha)'!N562*2.471044</f>
        <v>20.80001287</v>
      </c>
      <c r="O562" s="6">
        <f>'Final (ha)'!O562*2.471044</f>
        <v>0</v>
      </c>
      <c r="P562" s="6">
        <f>'Final (ha)'!P562*2.471044</f>
        <v>1.11814741</v>
      </c>
      <c r="Q562" s="6">
        <f>'Final (ha)'!Q562*2.471044</f>
        <v>52.725901349999994</v>
      </c>
      <c r="R562" s="6">
        <f>'Final (ha)'!R562*2.471044</f>
        <v>0</v>
      </c>
      <c r="S562" s="6">
        <f>'Final (ha)'!S562*2.471044</f>
        <v>35.774539509999997</v>
      </c>
      <c r="T562" s="6">
        <f>'Final (ha)'!T562*2.471044</f>
        <v>9.0069553800000008</v>
      </c>
      <c r="U562" s="6">
        <f>'Final (ha)'!U562*2.471044</f>
        <v>0</v>
      </c>
      <c r="V562" s="6">
        <f>'Final (ha)'!V562*2.471044</f>
        <v>0</v>
      </c>
      <c r="W562" s="6">
        <f>'Final (ha)'!W562*2.471044</f>
        <v>7.81467665</v>
      </c>
      <c r="X562" s="6">
        <f>'Final (ha)'!X562*2.471044</f>
        <v>30.23940095</v>
      </c>
      <c r="Y562" s="6">
        <f>'Final (ha)'!Y562*2.471044</f>
        <v>0</v>
      </c>
      <c r="Z562" s="6">
        <f>'Final (ha)'!Z562*2.471044</f>
        <v>3808.2432829899999</v>
      </c>
      <c r="AA562" s="6">
        <f>'Final (ha)'!AA562*2.471044</f>
        <v>0</v>
      </c>
      <c r="AB562" s="6">
        <f>'Final (ha)'!AB562*2.471044</f>
        <v>0</v>
      </c>
      <c r="AC562" s="6">
        <f>'Final (ha)'!AC562*2.471044</f>
        <v>1215.6177405799999</v>
      </c>
      <c r="AD562" s="6">
        <f>'Final (ha)'!AD562*2.471044</f>
        <v>0</v>
      </c>
      <c r="AE562" s="6">
        <f>'Final (ha)'!AE562*2.471044</f>
        <v>0</v>
      </c>
      <c r="AF562" s="6">
        <f>'Final (ha)'!AF562*2.471044</f>
        <v>1.0749041399999999</v>
      </c>
      <c r="AG562" s="6">
        <f>'Final (ha)'!AG562*2.471044</f>
        <v>388.88054950000003</v>
      </c>
      <c r="AH562" s="6">
        <f>'Final (ha)'!AH562*2.471044</f>
        <v>0</v>
      </c>
      <c r="AJ562" s="15">
        <f t="shared" si="24"/>
        <v>9882.8972347300005</v>
      </c>
      <c r="AK562" s="15">
        <f t="shared" si="25"/>
        <v>9494.0166852300008</v>
      </c>
      <c r="AL562" s="6" t="str">
        <f t="shared" si="26"/>
        <v>New Haven/MiddlesexOutputSite 2</v>
      </c>
    </row>
    <row r="563" spans="1:38" x14ac:dyDescent="0.25">
      <c r="A563" s="6">
        <f>'Final (ha)'!A563</f>
        <v>2010</v>
      </c>
      <c r="B563" s="6" t="str">
        <f>'Final (ha)'!B563</f>
        <v>OutputSite 2</v>
      </c>
      <c r="C563" s="6" t="str">
        <f>'Final (ha)'!C563</f>
        <v>New Haven/Middlesex</v>
      </c>
      <c r="D563" s="6">
        <f>'Final (ha)'!D563</f>
        <v>0</v>
      </c>
      <c r="E563" s="6">
        <f>'Final (ha)'!E563</f>
        <v>0</v>
      </c>
      <c r="F563" s="6" t="str">
        <f>'Final (ha)'!F563</f>
        <v>Fixed</v>
      </c>
      <c r="G563" s="6" t="str">
        <f>'Final (ha)'!G563</f>
        <v>NYS RIM Min</v>
      </c>
      <c r="H563" s="6" t="str">
        <f>'Final (ha)'!H563</f>
        <v>Protect None</v>
      </c>
      <c r="I563" s="6">
        <f>'Final (ha)'!K563</f>
        <v>1166.796</v>
      </c>
      <c r="J563" s="6">
        <f>'Final (ha)'!J563*2.471044</f>
        <v>1260.2665404072</v>
      </c>
      <c r="K563" s="6">
        <f>'Final (ha)'!K563*2.471044</f>
        <v>2883.2042550240003</v>
      </c>
      <c r="L563" s="6">
        <f>'Final (ha)'!L563*2.471044</f>
        <v>126.1052826608</v>
      </c>
      <c r="M563" s="6">
        <f>'Final (ha)'!M563*2.471044</f>
        <v>0</v>
      </c>
      <c r="N563" s="6">
        <f>'Final (ha)'!N563*2.471044</f>
        <v>20.4439354296</v>
      </c>
      <c r="O563" s="6">
        <f>'Final (ha)'!O563*2.471044</f>
        <v>0</v>
      </c>
      <c r="P563" s="6">
        <f>'Final (ha)'!P563*2.471044</f>
        <v>35.257350000800002</v>
      </c>
      <c r="Q563" s="6">
        <f>'Final (ha)'!Q563*2.471044</f>
        <v>128.107569614</v>
      </c>
      <c r="R563" s="6">
        <f>'Final (ha)'!R563*2.471044</f>
        <v>0</v>
      </c>
      <c r="S563" s="6">
        <f>'Final (ha)'!S563*2.471044</f>
        <v>36.848949441199998</v>
      </c>
      <c r="T563" s="6">
        <f>'Final (ha)'!T563*2.471044</f>
        <v>10.762632142000001</v>
      </c>
      <c r="U563" s="6">
        <f>'Final (ha)'!U563*2.471044</f>
        <v>0</v>
      </c>
      <c r="V563" s="6">
        <f>'Final (ha)'!V563*2.471044</f>
        <v>0</v>
      </c>
      <c r="W563" s="6">
        <f>'Final (ha)'!W563*2.471044</f>
        <v>7.7205298736000003</v>
      </c>
      <c r="X563" s="6">
        <f>'Final (ha)'!X563*2.471044</f>
        <v>30.23940095</v>
      </c>
      <c r="Y563" s="6">
        <f>'Final (ha)'!Y563*2.471044</f>
        <v>0</v>
      </c>
      <c r="Z563" s="6">
        <f>'Final (ha)'!Z563*2.471044</f>
        <v>3808.5020012967998</v>
      </c>
      <c r="AA563" s="6">
        <f>'Final (ha)'!AA563*2.471044</f>
        <v>0</v>
      </c>
      <c r="AB563" s="6">
        <f>'Final (ha)'!AB563*2.471044</f>
        <v>0</v>
      </c>
      <c r="AC563" s="6">
        <f>'Final (ha)'!AC563*2.471044</f>
        <v>1138.5614457972001</v>
      </c>
      <c r="AD563" s="6">
        <f>'Final (ha)'!AD563*2.471044</f>
        <v>0</v>
      </c>
      <c r="AE563" s="6">
        <f>'Final (ha)'!AE563*2.471044</f>
        <v>0</v>
      </c>
      <c r="AF563" s="6">
        <f>'Final (ha)'!AF563*2.471044</f>
        <v>1.0749041399999999</v>
      </c>
      <c r="AG563" s="6">
        <f>'Final (ha)'!AG563*2.471044</f>
        <v>388.88054950000003</v>
      </c>
      <c r="AH563" s="6">
        <f>'Final (ha)'!AH563*2.471044</f>
        <v>6.9218884528000002</v>
      </c>
      <c r="AJ563" s="15">
        <f t="shared" si="24"/>
        <v>9882.8972347299987</v>
      </c>
      <c r="AK563" s="15">
        <f t="shared" si="25"/>
        <v>9494.016685229999</v>
      </c>
      <c r="AL563" s="6" t="str">
        <f t="shared" si="26"/>
        <v>New Haven/MiddlesexOutputSite 2</v>
      </c>
    </row>
    <row r="564" spans="1:38" x14ac:dyDescent="0.25">
      <c r="A564" s="6">
        <f>'Final (ha)'!A564</f>
        <v>2025</v>
      </c>
      <c r="B564" s="6" t="str">
        <f>'Final (ha)'!B564</f>
        <v>OutputSite 2</v>
      </c>
      <c r="C564" s="6" t="str">
        <f>'Final (ha)'!C564</f>
        <v>New Haven/Middlesex</v>
      </c>
      <c r="D564" s="6">
        <f>'Final (ha)'!D564</f>
        <v>0</v>
      </c>
      <c r="E564" s="6">
        <f>'Final (ha)'!E564</f>
        <v>0</v>
      </c>
      <c r="F564" s="6" t="str">
        <f>'Final (ha)'!F564</f>
        <v>Fixed</v>
      </c>
      <c r="G564" s="6" t="str">
        <f>'Final (ha)'!G564</f>
        <v>NYS RIM Min</v>
      </c>
      <c r="H564" s="6" t="str">
        <f>'Final (ha)'!H564</f>
        <v>Protect None</v>
      </c>
      <c r="I564" s="6">
        <f>'Final (ha)'!K564</f>
        <v>1161.9039</v>
      </c>
      <c r="J564" s="6">
        <f>'Final (ha)'!J564*2.471044</f>
        <v>1258.1841916284</v>
      </c>
      <c r="K564" s="6">
        <f>'Final (ha)'!K564*2.471044</f>
        <v>2871.1156606715999</v>
      </c>
      <c r="L564" s="6">
        <f>'Final (ha)'!L564*2.471044</f>
        <v>125.6740854828</v>
      </c>
      <c r="M564" s="6">
        <f>'Final (ha)'!M564*2.471044</f>
        <v>0</v>
      </c>
      <c r="N564" s="6">
        <f>'Final (ha)'!N564*2.471044</f>
        <v>19.662344212400001</v>
      </c>
      <c r="O564" s="6">
        <f>'Final (ha)'!O564*2.471044</f>
        <v>0</v>
      </c>
      <c r="P564" s="6">
        <f>'Final (ha)'!P564*2.471044</f>
        <v>22.980956304400003</v>
      </c>
      <c r="Q564" s="6">
        <f>'Final (ha)'!Q564*2.471044</f>
        <v>166.1438556972</v>
      </c>
      <c r="R564" s="6">
        <f>'Final (ha)'!R564*2.471044</f>
        <v>0</v>
      </c>
      <c r="S564" s="6">
        <f>'Final (ha)'!S564*2.471044</f>
        <v>35.563018143599997</v>
      </c>
      <c r="T564" s="6">
        <f>'Final (ha)'!T564*2.471044</f>
        <v>17.670435644000001</v>
      </c>
      <c r="U564" s="6">
        <f>'Final (ha)'!U564*2.471044</f>
        <v>0</v>
      </c>
      <c r="V564" s="6">
        <f>'Final (ha)'!V564*2.471044</f>
        <v>0</v>
      </c>
      <c r="W564" s="6">
        <f>'Final (ha)'!W564*2.471044</f>
        <v>7.5300123811999997</v>
      </c>
      <c r="X564" s="6">
        <f>'Final (ha)'!X564*2.471044</f>
        <v>30.286844994800003</v>
      </c>
      <c r="Y564" s="6">
        <f>'Final (ha)'!Y564*2.471044</f>
        <v>0</v>
      </c>
      <c r="Z564" s="6">
        <f>'Final (ha)'!Z564*2.471044</f>
        <v>3811.0190067152002</v>
      </c>
      <c r="AA564" s="6">
        <f>'Final (ha)'!AA564*2.471044</f>
        <v>0</v>
      </c>
      <c r="AB564" s="6">
        <f>'Final (ha)'!AB564*2.471044</f>
        <v>0</v>
      </c>
      <c r="AC564" s="6">
        <f>'Final (ha)'!AC564*2.471044</f>
        <v>1118.1073790871999</v>
      </c>
      <c r="AD564" s="6">
        <f>'Final (ha)'!AD564*2.471044</f>
        <v>0</v>
      </c>
      <c r="AE564" s="6">
        <f>'Final (ha)'!AE564*2.471044</f>
        <v>0</v>
      </c>
      <c r="AF564" s="6">
        <f>'Final (ha)'!AF564*2.471044</f>
        <v>1.0749041399999999</v>
      </c>
      <c r="AG564" s="6">
        <f>'Final (ha)'!AG564*2.471044</f>
        <v>388.88054950000003</v>
      </c>
      <c r="AH564" s="6">
        <f>'Final (ha)'!AH564*2.471044</f>
        <v>9.0042372315999994</v>
      </c>
      <c r="AJ564" s="15">
        <f t="shared" si="24"/>
        <v>9882.8974818343995</v>
      </c>
      <c r="AK564" s="15">
        <f t="shared" si="25"/>
        <v>9494.0169323343998</v>
      </c>
      <c r="AL564" s="6" t="str">
        <f t="shared" si="26"/>
        <v>New Haven/MiddlesexOutputSite 2</v>
      </c>
    </row>
    <row r="565" spans="1:38" x14ac:dyDescent="0.25">
      <c r="A565" s="6">
        <f>'Final (ha)'!A565</f>
        <v>2040</v>
      </c>
      <c r="B565" s="6" t="str">
        <f>'Final (ha)'!B565</f>
        <v>OutputSite 2</v>
      </c>
      <c r="C565" s="6" t="str">
        <f>'Final (ha)'!C565</f>
        <v>New Haven/Middlesex</v>
      </c>
      <c r="D565" s="6">
        <f>'Final (ha)'!D565</f>
        <v>0</v>
      </c>
      <c r="E565" s="6">
        <f>'Final (ha)'!E565</f>
        <v>0</v>
      </c>
      <c r="F565" s="6" t="str">
        <f>'Final (ha)'!F565</f>
        <v>Fixed</v>
      </c>
      <c r="G565" s="6" t="str">
        <f>'Final (ha)'!G565</f>
        <v>NYS RIM Min</v>
      </c>
      <c r="H565" s="6" t="str">
        <f>'Final (ha)'!H565</f>
        <v>Protect None</v>
      </c>
      <c r="I565" s="6">
        <f>'Final (ha)'!K565</f>
        <v>1150.4974999999999</v>
      </c>
      <c r="J565" s="6">
        <f>'Final (ha)'!J565*2.471044</f>
        <v>1252.7175009872001</v>
      </c>
      <c r="K565" s="6">
        <f>'Final (ha)'!K565*2.471044</f>
        <v>2842.9299443899999</v>
      </c>
      <c r="L565" s="6">
        <f>'Final (ha)'!L565*2.471044</f>
        <v>123.46497214680001</v>
      </c>
      <c r="M565" s="6">
        <f>'Final (ha)'!M565*2.471044</f>
        <v>0</v>
      </c>
      <c r="N565" s="6">
        <f>'Final (ha)'!N565*2.471044</f>
        <v>18.098173360400001</v>
      </c>
      <c r="O565" s="6">
        <f>'Final (ha)'!O565*2.471044</f>
        <v>0</v>
      </c>
      <c r="P565" s="6">
        <f>'Final (ha)'!P565*2.471044</f>
        <v>35.348037315600003</v>
      </c>
      <c r="Q565" s="6">
        <f>'Final (ha)'!Q565*2.471044</f>
        <v>255.9848379272</v>
      </c>
      <c r="R565" s="6">
        <f>'Final (ha)'!R565*2.471044</f>
        <v>0</v>
      </c>
      <c r="S565" s="6">
        <f>'Final (ha)'!S565*2.471044</f>
        <v>33.949673516000004</v>
      </c>
      <c r="T565" s="6">
        <f>'Final (ha)'!T565*2.471044</f>
        <v>18.043810392400001</v>
      </c>
      <c r="U565" s="6">
        <f>'Final (ha)'!U565*2.471044</f>
        <v>0</v>
      </c>
      <c r="V565" s="6">
        <f>'Final (ha)'!V565*2.471044</f>
        <v>0</v>
      </c>
      <c r="W565" s="6">
        <f>'Final (ha)'!W565*2.471044</f>
        <v>6.7516335211999996</v>
      </c>
      <c r="X565" s="6">
        <f>'Final (ha)'!X565*2.471044</f>
        <v>30.286844994800003</v>
      </c>
      <c r="Y565" s="6">
        <f>'Final (ha)'!Y565*2.471044</f>
        <v>0</v>
      </c>
      <c r="Z565" s="6">
        <f>'Final (ha)'!Z565*2.471044</f>
        <v>3816.5959059188003</v>
      </c>
      <c r="AA565" s="6">
        <f>'Final (ha)'!AA565*2.471044</f>
        <v>0</v>
      </c>
      <c r="AB565" s="6">
        <f>'Final (ha)'!AB565*2.471044</f>
        <v>0</v>
      </c>
      <c r="AC565" s="6">
        <f>'Final (ha)'!AC565*2.471044</f>
        <v>1044.2992716424001</v>
      </c>
      <c r="AD565" s="6">
        <f>'Final (ha)'!AD565*2.471044</f>
        <v>0</v>
      </c>
      <c r="AE565" s="6">
        <f>'Final (ha)'!AE565*2.471044</f>
        <v>0</v>
      </c>
      <c r="AF565" s="6">
        <f>'Final (ha)'!AF565*2.471044</f>
        <v>1.0749041399999999</v>
      </c>
      <c r="AG565" s="6">
        <f>'Final (ha)'!AG565*2.471044</f>
        <v>388.88054950000003</v>
      </c>
      <c r="AH565" s="6">
        <f>'Final (ha)'!AH565*2.471044</f>
        <v>14.470927872800001</v>
      </c>
      <c r="AJ565" s="15">
        <f t="shared" si="24"/>
        <v>9882.8969876255996</v>
      </c>
      <c r="AK565" s="15">
        <f t="shared" si="25"/>
        <v>9494.0164381256</v>
      </c>
      <c r="AL565" s="6" t="str">
        <f t="shared" si="26"/>
        <v>New Haven/MiddlesexOutputSite 2</v>
      </c>
    </row>
    <row r="566" spans="1:38" x14ac:dyDescent="0.25">
      <c r="A566" s="6">
        <f>'Final (ha)'!A566</f>
        <v>2055</v>
      </c>
      <c r="B566" s="6" t="str">
        <f>'Final (ha)'!B566</f>
        <v>OutputSite 2</v>
      </c>
      <c r="C566" s="6" t="str">
        <f>'Final (ha)'!C566</f>
        <v>New Haven/Middlesex</v>
      </c>
      <c r="D566" s="6">
        <f>'Final (ha)'!D566</f>
        <v>0</v>
      </c>
      <c r="E566" s="6">
        <f>'Final (ha)'!E566</f>
        <v>0</v>
      </c>
      <c r="F566" s="6" t="str">
        <f>'Final (ha)'!F566</f>
        <v>Fixed</v>
      </c>
      <c r="G566" s="6" t="str">
        <f>'Final (ha)'!G566</f>
        <v>NYS RIM Min</v>
      </c>
      <c r="H566" s="6" t="str">
        <f>'Final (ha)'!H566</f>
        <v>Protect None</v>
      </c>
      <c r="I566" s="6">
        <f>'Final (ha)'!K566</f>
        <v>1134.6981000000001</v>
      </c>
      <c r="J566" s="6">
        <f>'Final (ha)'!J566*2.471044</f>
        <v>1243.9919975188</v>
      </c>
      <c r="K566" s="6">
        <f>'Final (ha)'!K566*2.471044</f>
        <v>2803.8889318164001</v>
      </c>
      <c r="L566" s="6">
        <f>'Final (ha)'!L566*2.471044</f>
        <v>119.25999657199999</v>
      </c>
      <c r="M566" s="6">
        <f>'Final (ha)'!M566*2.471044</f>
        <v>0</v>
      </c>
      <c r="N566" s="6">
        <f>'Final (ha)'!N566*2.471044</f>
        <v>15.771191225599999</v>
      </c>
      <c r="O566" s="6">
        <f>'Final (ha)'!O566*2.471044</f>
        <v>0</v>
      </c>
      <c r="P566" s="6">
        <f>'Final (ha)'!P566*2.471044</f>
        <v>48.781620917199994</v>
      </c>
      <c r="Q566" s="6">
        <f>'Final (ha)'!Q566*2.471044</f>
        <v>362.28816238960002</v>
      </c>
      <c r="R566" s="6">
        <f>'Final (ha)'!R566*2.471044</f>
        <v>0</v>
      </c>
      <c r="S566" s="6">
        <f>'Final (ha)'!S566*2.471044</f>
        <v>31.967649123599998</v>
      </c>
      <c r="T566" s="6">
        <f>'Final (ha)'!T566*2.471044</f>
        <v>15.982712592</v>
      </c>
      <c r="U566" s="6">
        <f>'Final (ha)'!U566*2.471044</f>
        <v>0</v>
      </c>
      <c r="V566" s="6">
        <f>'Final (ha)'!V566*2.471044</f>
        <v>0</v>
      </c>
      <c r="W566" s="6">
        <f>'Final (ha)'!W566*2.471044</f>
        <v>6.0718493167999998</v>
      </c>
      <c r="X566" s="6">
        <f>'Final (ha)'!X566*2.471044</f>
        <v>29.027353867999999</v>
      </c>
      <c r="Y566" s="6">
        <f>'Final (ha)'!Y566*2.471044</f>
        <v>0</v>
      </c>
      <c r="Z566" s="6">
        <f>'Final (ha)'!Z566*2.471044</f>
        <v>3825.1506602468003</v>
      </c>
      <c r="AA566" s="6">
        <f>'Final (ha)'!AA566*2.471044</f>
        <v>0</v>
      </c>
      <c r="AB566" s="6">
        <f>'Final (ha)'!AB566*2.471044</f>
        <v>0</v>
      </c>
      <c r="AC566" s="6">
        <f>'Final (ha)'!AC566*2.471044</f>
        <v>967.56347126640003</v>
      </c>
      <c r="AD566" s="6">
        <f>'Final (ha)'!AD566*2.471044</f>
        <v>0</v>
      </c>
      <c r="AE566" s="6">
        <f>'Final (ha)'!AE566*2.471044</f>
        <v>0</v>
      </c>
      <c r="AF566" s="6">
        <f>'Final (ha)'!AF566*2.471044</f>
        <v>1.0749041399999999</v>
      </c>
      <c r="AG566" s="6">
        <f>'Final (ha)'!AG566*2.471044</f>
        <v>388.88054950000003</v>
      </c>
      <c r="AH566" s="6">
        <f>'Final (ha)'!AH566*2.471044</f>
        <v>23.1964313412</v>
      </c>
      <c r="AJ566" s="15">
        <f t="shared" si="24"/>
        <v>9882.8974818343995</v>
      </c>
      <c r="AK566" s="15">
        <f t="shared" si="25"/>
        <v>9494.0169323343998</v>
      </c>
      <c r="AL566" s="6" t="str">
        <f t="shared" si="26"/>
        <v>New Haven/MiddlesexOutputSite 2</v>
      </c>
    </row>
    <row r="567" spans="1:38" x14ac:dyDescent="0.25">
      <c r="A567" s="6">
        <f>'Final (ha)'!A567</f>
        <v>2070</v>
      </c>
      <c r="B567" s="6" t="str">
        <f>'Final (ha)'!B567</f>
        <v>OutputSite 2</v>
      </c>
      <c r="C567" s="6" t="str">
        <f>'Final (ha)'!C567</f>
        <v>New Haven/Middlesex</v>
      </c>
      <c r="D567" s="6">
        <f>'Final (ha)'!D567</f>
        <v>0</v>
      </c>
      <c r="E567" s="6">
        <f>'Final (ha)'!E567</f>
        <v>0</v>
      </c>
      <c r="F567" s="6" t="str">
        <f>'Final (ha)'!F567</f>
        <v>Fixed</v>
      </c>
      <c r="G567" s="6" t="str">
        <f>'Final (ha)'!G567</f>
        <v>NYS RIM Min</v>
      </c>
      <c r="H567" s="6" t="str">
        <f>'Final (ha)'!H567</f>
        <v>Protect None</v>
      </c>
      <c r="I567" s="6">
        <f>'Final (ha)'!K567</f>
        <v>1097.9867999999999</v>
      </c>
      <c r="J567" s="6">
        <f>'Final (ha)'!J567*2.471044</f>
        <v>1214.397044844</v>
      </c>
      <c r="K567" s="6">
        <f>'Final (ha)'!K567*2.471044</f>
        <v>2713.1736942191997</v>
      </c>
      <c r="L567" s="6">
        <f>'Final (ha)'!L567*2.471044</f>
        <v>114.67695126519999</v>
      </c>
      <c r="M567" s="6">
        <f>'Final (ha)'!M567*2.471044</f>
        <v>0</v>
      </c>
      <c r="N567" s="6">
        <f>'Final (ha)'!N567*2.471044</f>
        <v>10.8864314464</v>
      </c>
      <c r="O567" s="6">
        <f>'Final (ha)'!O567*2.471044</f>
        <v>0</v>
      </c>
      <c r="P567" s="6">
        <f>'Final (ha)'!P567*2.471044</f>
        <v>100.3807262032</v>
      </c>
      <c r="Q567" s="6">
        <f>'Final (ha)'!Q567*2.471044</f>
        <v>1013.0274685091999</v>
      </c>
      <c r="R567" s="6">
        <f>'Final (ha)'!R567*2.471044</f>
        <v>0</v>
      </c>
      <c r="S567" s="6">
        <f>'Final (ha)'!S567*2.471044</f>
        <v>29.433593501600001</v>
      </c>
      <c r="T567" s="6">
        <f>'Final (ha)'!T567*2.471044</f>
        <v>15.418573246799999</v>
      </c>
      <c r="U567" s="6">
        <f>'Final (ha)'!U567*2.471044</f>
        <v>0</v>
      </c>
      <c r="V567" s="6">
        <f>'Final (ha)'!V567*2.471044</f>
        <v>0</v>
      </c>
      <c r="W567" s="6">
        <f>'Final (ha)'!W567*2.471044</f>
        <v>5.1521267399999999</v>
      </c>
      <c r="X567" s="6">
        <f>'Final (ha)'!X567*2.471044</f>
        <v>25.099382325600001</v>
      </c>
      <c r="Y567" s="6">
        <f>'Final (ha)'!Y567*2.471044</f>
        <v>0</v>
      </c>
      <c r="Z567" s="6">
        <f>'Final (ha)'!Z567*2.471044</f>
        <v>3840.5600906308</v>
      </c>
      <c r="AA567" s="6">
        <f>'Final (ha)'!AA567*2.471044</f>
        <v>0</v>
      </c>
      <c r="AB567" s="6">
        <f>'Final (ha)'!AB567*2.471044</f>
        <v>0</v>
      </c>
      <c r="AC567" s="6">
        <f>'Final (ha)'!AC567*2.471044</f>
        <v>357.944314142</v>
      </c>
      <c r="AD567" s="6">
        <f>'Final (ha)'!AD567*2.471044</f>
        <v>0</v>
      </c>
      <c r="AE567" s="6">
        <f>'Final (ha)'!AE567*2.471044</f>
        <v>0</v>
      </c>
      <c r="AF567" s="6">
        <f>'Final (ha)'!AF567*2.471044</f>
        <v>1.0749041399999999</v>
      </c>
      <c r="AG567" s="6">
        <f>'Final (ha)'!AG567*2.471044</f>
        <v>388.88054950000003</v>
      </c>
      <c r="AH567" s="6">
        <f>'Final (ha)'!AH567*2.471044</f>
        <v>52.791384016000002</v>
      </c>
      <c r="AJ567" s="15">
        <f t="shared" si="24"/>
        <v>9882.8972347299987</v>
      </c>
      <c r="AK567" s="15">
        <f t="shared" si="25"/>
        <v>9494.016685229999</v>
      </c>
      <c r="AL567" s="6" t="str">
        <f t="shared" si="26"/>
        <v>New Haven/MiddlesexOutputSite 2</v>
      </c>
    </row>
    <row r="568" spans="1:38" x14ac:dyDescent="0.25">
      <c r="A568" s="6">
        <f>'Final (ha)'!A568</f>
        <v>2085</v>
      </c>
      <c r="B568" s="6" t="str">
        <f>'Final (ha)'!B568</f>
        <v>OutputSite 2</v>
      </c>
      <c r="C568" s="6" t="str">
        <f>'Final (ha)'!C568</f>
        <v>New Haven/Middlesex</v>
      </c>
      <c r="D568" s="6">
        <f>'Final (ha)'!D568</f>
        <v>0</v>
      </c>
      <c r="E568" s="6">
        <f>'Final (ha)'!E568</f>
        <v>0</v>
      </c>
      <c r="F568" s="6" t="str">
        <f>'Final (ha)'!F568</f>
        <v>Fixed</v>
      </c>
      <c r="G568" s="6" t="str">
        <f>'Final (ha)'!G568</f>
        <v>NYS RIM Min</v>
      </c>
      <c r="H568" s="6" t="str">
        <f>'Final (ha)'!H568</f>
        <v>Protect None</v>
      </c>
      <c r="I568" s="6">
        <f>'Final (ha)'!K568</f>
        <v>1068.1058</v>
      </c>
      <c r="J568" s="6">
        <f>'Final (ha)'!J568*2.471044</f>
        <v>1177.7208213784002</v>
      </c>
      <c r="K568" s="6">
        <f>'Final (ha)'!K568*2.471044</f>
        <v>2639.3364284552003</v>
      </c>
      <c r="L568" s="6">
        <f>'Final (ha)'!L568*2.471044</f>
        <v>111.329180854</v>
      </c>
      <c r="M568" s="6">
        <f>'Final (ha)'!M568*2.471044</f>
        <v>0</v>
      </c>
      <c r="N568" s="6">
        <f>'Final (ha)'!N568*2.471044</f>
        <v>9.1544767068000006</v>
      </c>
      <c r="O568" s="6">
        <f>'Final (ha)'!O568*2.471044</f>
        <v>0</v>
      </c>
      <c r="P568" s="6">
        <f>'Final (ha)'!P568*2.471044</f>
        <v>78.988156981999992</v>
      </c>
      <c r="Q568" s="6">
        <f>'Final (ha)'!Q568*2.471044</f>
        <v>1390.2021883723999</v>
      </c>
      <c r="R568" s="6">
        <f>'Final (ha)'!R568*2.471044</f>
        <v>0</v>
      </c>
      <c r="S568" s="6">
        <f>'Final (ha)'!S568*2.471044</f>
        <v>25.781390469600002</v>
      </c>
      <c r="T568" s="6">
        <f>'Final (ha)'!T568*2.471044</f>
        <v>17.2142809216</v>
      </c>
      <c r="U568" s="6">
        <f>'Final (ha)'!U568*2.471044</f>
        <v>0</v>
      </c>
      <c r="V568" s="6">
        <f>'Final (ha)'!V568*2.471044</f>
        <v>0</v>
      </c>
      <c r="W568" s="6">
        <f>'Final (ha)'!W568*2.471044</f>
        <v>4.3942575452000003</v>
      </c>
      <c r="X568" s="6">
        <f>'Final (ha)'!X568*2.471044</f>
        <v>23.869049518000001</v>
      </c>
      <c r="Y568" s="6">
        <f>'Final (ha)'!Y568*2.471044</f>
        <v>0</v>
      </c>
      <c r="Z568" s="6">
        <f>'Final (ha)'!Z568*2.471044</f>
        <v>3853.3363765283998</v>
      </c>
      <c r="AA568" s="6">
        <f>'Final (ha)'!AA568*2.471044</f>
        <v>0</v>
      </c>
      <c r="AB568" s="6">
        <f>'Final (ha)'!AB568*2.471044</f>
        <v>0</v>
      </c>
      <c r="AC568" s="6">
        <f>'Final (ha)'!AC568*2.471044</f>
        <v>72.147812981199991</v>
      </c>
      <c r="AD568" s="6">
        <f>'Final (ha)'!AD568*2.471044</f>
        <v>0</v>
      </c>
      <c r="AE568" s="6">
        <f>'Final (ha)'!AE568*2.471044</f>
        <v>0</v>
      </c>
      <c r="AF568" s="6">
        <f>'Final (ha)'!AF568*2.471044</f>
        <v>1.0749041399999999</v>
      </c>
      <c r="AG568" s="6">
        <f>'Final (ha)'!AG568*2.471044</f>
        <v>388.88054950000003</v>
      </c>
      <c r="AH568" s="6">
        <f>'Final (ha)'!AH568*2.471044</f>
        <v>89.467607481600012</v>
      </c>
      <c r="AJ568" s="15">
        <f t="shared" si="24"/>
        <v>9882.8974818343995</v>
      </c>
      <c r="AK568" s="15">
        <f t="shared" si="25"/>
        <v>9494.0169323343998</v>
      </c>
      <c r="AL568" s="6" t="str">
        <f t="shared" si="26"/>
        <v>New Haven/MiddlesexOutputSite 2</v>
      </c>
    </row>
    <row r="569" spans="1:38" x14ac:dyDescent="0.25">
      <c r="A569" s="6">
        <f>'Final (ha)'!A569</f>
        <v>2100</v>
      </c>
      <c r="B569" s="6" t="str">
        <f>'Final (ha)'!B569</f>
        <v>OutputSite 2</v>
      </c>
      <c r="C569" s="6" t="str">
        <f>'Final (ha)'!C569</f>
        <v>New Haven/Middlesex</v>
      </c>
      <c r="D569" s="6">
        <f>'Final (ha)'!D569</f>
        <v>0</v>
      </c>
      <c r="E569" s="6">
        <f>'Final (ha)'!E569</f>
        <v>0</v>
      </c>
      <c r="F569" s="6" t="str">
        <f>'Final (ha)'!F569</f>
        <v>Fixed</v>
      </c>
      <c r="G569" s="6" t="str">
        <f>'Final (ha)'!G569</f>
        <v>NYS RIM Min</v>
      </c>
      <c r="H569" s="6" t="str">
        <f>'Final (ha)'!H569</f>
        <v>Protect None</v>
      </c>
      <c r="I569" s="6">
        <f>'Final (ha)'!K569</f>
        <v>1034.5809999999999</v>
      </c>
      <c r="J569" s="6">
        <f>'Final (ha)'!J569*2.471044</f>
        <v>1140.0403656312001</v>
      </c>
      <c r="K569" s="6">
        <f>'Final (ha)'!K569*2.471044</f>
        <v>2556.4951725639999</v>
      </c>
      <c r="L569" s="6">
        <f>'Final (ha)'!L569*2.471044</f>
        <v>104.2123270296</v>
      </c>
      <c r="M569" s="6">
        <f>'Final (ha)'!M569*2.471044</f>
        <v>0</v>
      </c>
      <c r="N569" s="6">
        <f>'Final (ha)'!N569*2.471044</f>
        <v>7.6231707399999999</v>
      </c>
      <c r="O569" s="6">
        <f>'Final (ha)'!O569*2.471044</f>
        <v>0</v>
      </c>
      <c r="P569" s="6">
        <f>'Final (ha)'!P569*2.471044</f>
        <v>91.461987094000008</v>
      </c>
      <c r="Q569" s="6">
        <f>'Final (ha)'!Q569*2.471044</f>
        <v>1493.3470243939998</v>
      </c>
      <c r="R569" s="6">
        <f>'Final (ha)'!R569*2.471044</f>
        <v>0</v>
      </c>
      <c r="S569" s="6">
        <f>'Final (ha)'!S569*2.471044</f>
        <v>23.086964091999999</v>
      </c>
      <c r="T569" s="6">
        <f>'Final (ha)'!T569*2.471044</f>
        <v>23.069666784000002</v>
      </c>
      <c r="U569" s="6">
        <f>'Final (ha)'!U569*2.471044</f>
        <v>0</v>
      </c>
      <c r="V569" s="6">
        <f>'Final (ha)'!V569*2.471044</f>
        <v>0</v>
      </c>
      <c r="W569" s="6">
        <f>'Final (ha)'!W569*2.471044</f>
        <v>3.4298090719999998</v>
      </c>
      <c r="X569" s="6">
        <f>'Final (ha)'!X569*2.471044</f>
        <v>21.9586854016</v>
      </c>
      <c r="Y569" s="6">
        <f>'Final (ha)'!Y569*2.471044</f>
        <v>0</v>
      </c>
      <c r="Z569" s="6">
        <f>'Final (ha)'!Z569*2.471044</f>
        <v>3872.0913533840003</v>
      </c>
      <c r="AA569" s="6">
        <f>'Final (ha)'!AA569*2.471044</f>
        <v>0</v>
      </c>
      <c r="AB569" s="6">
        <f>'Final (ha)'!AB569*2.471044</f>
        <v>0</v>
      </c>
      <c r="AC569" s="6">
        <f>'Final (ha)'!AC569*2.471044</f>
        <v>29.236157086000002</v>
      </c>
      <c r="AD569" s="6">
        <f>'Final (ha)'!AD569*2.471044</f>
        <v>0</v>
      </c>
      <c r="AE569" s="6">
        <f>'Final (ha)'!AE569*2.471044</f>
        <v>0</v>
      </c>
      <c r="AF569" s="6">
        <f>'Final (ha)'!AF569*2.471044</f>
        <v>0.81569162439999998</v>
      </c>
      <c r="AG569" s="6">
        <f>'Final (ha)'!AG569*2.471044</f>
        <v>388.88054950000003</v>
      </c>
      <c r="AH569" s="6">
        <f>'Final (ha)'!AH569*2.471044</f>
        <v>127.1480632288</v>
      </c>
      <c r="AJ569" s="15">
        <f t="shared" si="24"/>
        <v>9882.8969876256015</v>
      </c>
      <c r="AK569" s="15">
        <f t="shared" si="25"/>
        <v>9494.0164381256018</v>
      </c>
      <c r="AL569" s="6" t="str">
        <f t="shared" si="26"/>
        <v>New Haven/MiddlesexOutputSite 2</v>
      </c>
    </row>
    <row r="570" spans="1:38" x14ac:dyDescent="0.25">
      <c r="A570" s="6">
        <f>'Final (ha)'!A570</f>
        <v>0</v>
      </c>
      <c r="B570" s="6" t="str">
        <f>'Final (ha)'!B570</f>
        <v>OutputSite 3</v>
      </c>
      <c r="C570" s="6" t="str">
        <f>'Final (ha)'!C570</f>
        <v>New Haven/Middlesex</v>
      </c>
      <c r="D570" s="6">
        <f>'Final (ha)'!D570</f>
        <v>0</v>
      </c>
      <c r="E570" s="6">
        <f>'Final (ha)'!E570</f>
        <v>0</v>
      </c>
      <c r="F570" s="6" t="str">
        <f>'Final (ha)'!F570</f>
        <v>Fixed</v>
      </c>
      <c r="G570" s="6" t="str">
        <f>'Final (ha)'!G570</f>
        <v>NYS RIM Min</v>
      </c>
      <c r="H570" s="6" t="str">
        <f>'Final (ha)'!H570</f>
        <v>Protect None</v>
      </c>
      <c r="I570" s="6">
        <f>'Final (ha)'!K570</f>
        <v>417.35750000000002</v>
      </c>
      <c r="J570" s="6">
        <f>'Final (ha)'!J570*2.471044</f>
        <v>554.67524667999999</v>
      </c>
      <c r="K570" s="6">
        <f>'Final (ha)'!K570*2.471044</f>
        <v>1031.30874623</v>
      </c>
      <c r="L570" s="6">
        <f>'Final (ha)'!L570*2.471044</f>
        <v>77.745221849999993</v>
      </c>
      <c r="M570" s="6">
        <f>'Final (ha)'!M570*2.471044</f>
        <v>0</v>
      </c>
      <c r="N570" s="6">
        <f>'Final (ha)'!N570*2.471044</f>
        <v>5.3806983100000005</v>
      </c>
      <c r="O570" s="6">
        <f>'Final (ha)'!O570*2.471044</f>
        <v>0</v>
      </c>
      <c r="P570" s="6">
        <f>'Final (ha)'!P570*2.471044</f>
        <v>4.2934389500000005</v>
      </c>
      <c r="Q570" s="6">
        <f>'Final (ha)'!Q570*2.471044</f>
        <v>1.6741323100000001</v>
      </c>
      <c r="R570" s="6">
        <f>'Final (ha)'!R570*2.471044</f>
        <v>0</v>
      </c>
      <c r="S570" s="6">
        <f>'Final (ha)'!S570*2.471044</f>
        <v>29.720481710000001</v>
      </c>
      <c r="T570" s="6">
        <f>'Final (ha)'!T570*2.471044</f>
        <v>0</v>
      </c>
      <c r="U570" s="6">
        <f>'Final (ha)'!U570*2.471044</f>
        <v>0</v>
      </c>
      <c r="V570" s="6">
        <f>'Final (ha)'!V570*2.471044</f>
        <v>0</v>
      </c>
      <c r="W570" s="6">
        <f>'Final (ha)'!W570*2.471044</f>
        <v>0</v>
      </c>
      <c r="X570" s="6">
        <f>'Final (ha)'!X570*2.471044</f>
        <v>8.3027078400000001</v>
      </c>
      <c r="Y570" s="6">
        <f>'Final (ha)'!Y570*2.471044</f>
        <v>0</v>
      </c>
      <c r="Z570" s="6">
        <f>'Final (ha)'!Z570*2.471044</f>
        <v>1290.3915320200001</v>
      </c>
      <c r="AA570" s="6">
        <f>'Final (ha)'!AA570*2.471044</f>
        <v>0</v>
      </c>
      <c r="AB570" s="6">
        <f>'Final (ha)'!AB570*2.471044</f>
        <v>0</v>
      </c>
      <c r="AC570" s="6">
        <f>'Final (ha)'!AC570*2.471044</f>
        <v>477.04739942000003</v>
      </c>
      <c r="AD570" s="6">
        <f>'Final (ha)'!AD570*2.471044</f>
        <v>0</v>
      </c>
      <c r="AE570" s="6">
        <f>'Final (ha)'!AE570*2.471044</f>
        <v>0</v>
      </c>
      <c r="AF570" s="6">
        <f>'Final (ha)'!AF570*2.471044</f>
        <v>1.0810817500000001</v>
      </c>
      <c r="AG570" s="6">
        <f>'Final (ha)'!AG570*2.471044</f>
        <v>89.637121100000002</v>
      </c>
      <c r="AH570" s="6">
        <f>'Final (ha)'!AH570*2.471044</f>
        <v>0</v>
      </c>
      <c r="AJ570" s="15">
        <f t="shared" si="24"/>
        <v>3571.2578081700003</v>
      </c>
      <c r="AK570" s="15">
        <f t="shared" si="25"/>
        <v>3481.6206870700003</v>
      </c>
      <c r="AL570" s="6" t="str">
        <f t="shared" si="26"/>
        <v>New Haven/MiddlesexOutputSite 3</v>
      </c>
    </row>
    <row r="571" spans="1:38" x14ac:dyDescent="0.25">
      <c r="A571" s="6">
        <f>'Final (ha)'!A571</f>
        <v>2010</v>
      </c>
      <c r="B571" s="6" t="str">
        <f>'Final (ha)'!B571</f>
        <v>OutputSite 3</v>
      </c>
      <c r="C571" s="6" t="str">
        <f>'Final (ha)'!C571</f>
        <v>New Haven/Middlesex</v>
      </c>
      <c r="D571" s="6">
        <f>'Final (ha)'!D571</f>
        <v>0</v>
      </c>
      <c r="E571" s="6">
        <f>'Final (ha)'!E571</f>
        <v>0</v>
      </c>
      <c r="F571" s="6" t="str">
        <f>'Final (ha)'!F571</f>
        <v>Fixed</v>
      </c>
      <c r="G571" s="6" t="str">
        <f>'Final (ha)'!G571</f>
        <v>NYS RIM Min</v>
      </c>
      <c r="H571" s="6" t="str">
        <f>'Final (ha)'!H571</f>
        <v>Protect None</v>
      </c>
      <c r="I571" s="6">
        <f>'Final (ha)'!K571</f>
        <v>413.262</v>
      </c>
      <c r="J571" s="6">
        <f>'Final (ha)'!J571*2.471044</f>
        <v>552.91808729160005</v>
      </c>
      <c r="K571" s="6">
        <f>'Final (ha)'!K571*2.471044</f>
        <v>1021.188585528</v>
      </c>
      <c r="L571" s="6">
        <f>'Final (ha)'!L571*2.471044</f>
        <v>76.9885881772</v>
      </c>
      <c r="M571" s="6">
        <f>'Final (ha)'!M571*2.471044</f>
        <v>0</v>
      </c>
      <c r="N571" s="6">
        <f>'Final (ha)'!N571*2.471044</f>
        <v>5.0290687488000003</v>
      </c>
      <c r="O571" s="6">
        <f>'Final (ha)'!O571*2.471044</f>
        <v>0</v>
      </c>
      <c r="P571" s="6">
        <f>'Final (ha)'!P571*2.471044</f>
        <v>15.245600166799999</v>
      </c>
      <c r="Q571" s="6">
        <f>'Final (ha)'!Q571*2.471044</f>
        <v>32.388715021199999</v>
      </c>
      <c r="R571" s="6">
        <f>'Final (ha)'!R571*2.471044</f>
        <v>0</v>
      </c>
      <c r="S571" s="6">
        <f>'Final (ha)'!S571*2.471044</f>
        <v>29.876651690799999</v>
      </c>
      <c r="T571" s="6">
        <f>'Final (ha)'!T571*2.471044</f>
        <v>1.4826264E-2</v>
      </c>
      <c r="U571" s="6">
        <f>'Final (ha)'!U571*2.471044</f>
        <v>0</v>
      </c>
      <c r="V571" s="6">
        <f>'Final (ha)'!V571*2.471044</f>
        <v>0</v>
      </c>
      <c r="W571" s="6">
        <f>'Final (ha)'!W571*2.471044</f>
        <v>0</v>
      </c>
      <c r="X571" s="6">
        <f>'Final (ha)'!X571*2.471044</f>
        <v>8.3027078400000001</v>
      </c>
      <c r="Y571" s="6">
        <f>'Final (ha)'!Y571*2.471044</f>
        <v>0</v>
      </c>
      <c r="Z571" s="6">
        <f>'Final (ha)'!Z571*2.471044</f>
        <v>1290.3957327947999</v>
      </c>
      <c r="AA571" s="6">
        <f>'Final (ha)'!AA571*2.471044</f>
        <v>0</v>
      </c>
      <c r="AB571" s="6">
        <f>'Final (ha)'!AB571*2.471044</f>
        <v>0</v>
      </c>
      <c r="AC571" s="6">
        <f>'Final (ha)'!AC571*2.471044</f>
        <v>446.43363530400001</v>
      </c>
      <c r="AD571" s="6">
        <f>'Final (ha)'!AD571*2.471044</f>
        <v>0</v>
      </c>
      <c r="AE571" s="6">
        <f>'Final (ha)'!AE571*2.471044</f>
        <v>0</v>
      </c>
      <c r="AF571" s="6">
        <f>'Final (ha)'!AF571*2.471044</f>
        <v>1.0810817500000001</v>
      </c>
      <c r="AG571" s="6">
        <f>'Final (ha)'!AG571*2.471044</f>
        <v>89.637121100000002</v>
      </c>
      <c r="AH571" s="6">
        <f>'Final (ha)'!AH571*2.471044</f>
        <v>1.7571593883999999</v>
      </c>
      <c r="AJ571" s="15">
        <f t="shared" si="24"/>
        <v>3571.2575610655999</v>
      </c>
      <c r="AK571" s="15">
        <f t="shared" si="25"/>
        <v>3481.6204399655999</v>
      </c>
      <c r="AL571" s="6" t="str">
        <f t="shared" si="26"/>
        <v>New Haven/MiddlesexOutputSite 3</v>
      </c>
    </row>
    <row r="572" spans="1:38" x14ac:dyDescent="0.25">
      <c r="A572" s="6">
        <f>'Final (ha)'!A572</f>
        <v>2025</v>
      </c>
      <c r="B572" s="6" t="str">
        <f>'Final (ha)'!B572</f>
        <v>OutputSite 3</v>
      </c>
      <c r="C572" s="6" t="str">
        <f>'Final (ha)'!C572</f>
        <v>New Haven/Middlesex</v>
      </c>
      <c r="D572" s="6">
        <f>'Final (ha)'!D572</f>
        <v>0</v>
      </c>
      <c r="E572" s="6">
        <f>'Final (ha)'!E572</f>
        <v>0</v>
      </c>
      <c r="F572" s="6" t="str">
        <f>'Final (ha)'!F572</f>
        <v>Fixed</v>
      </c>
      <c r="G572" s="6" t="str">
        <f>'Final (ha)'!G572</f>
        <v>NYS RIM Min</v>
      </c>
      <c r="H572" s="6" t="str">
        <f>'Final (ha)'!H572</f>
        <v>Protect None</v>
      </c>
      <c r="I572" s="6">
        <f>'Final (ha)'!K572</f>
        <v>411.5</v>
      </c>
      <c r="J572" s="6">
        <f>'Final (ha)'!J572*2.471044</f>
        <v>552.35122979800008</v>
      </c>
      <c r="K572" s="6">
        <f>'Final (ha)'!K572*2.471044</f>
        <v>1016.834606</v>
      </c>
      <c r="L572" s="6">
        <f>'Final (ha)'!L572*2.471044</f>
        <v>74.752293357200003</v>
      </c>
      <c r="M572" s="6">
        <f>'Final (ha)'!M572*2.471044</f>
        <v>0</v>
      </c>
      <c r="N572" s="6">
        <f>'Final (ha)'!N572*2.471044</f>
        <v>4.851894894</v>
      </c>
      <c r="O572" s="6">
        <f>'Final (ha)'!O572*2.471044</f>
        <v>0</v>
      </c>
      <c r="P572" s="6">
        <f>'Final (ha)'!P572*2.471044</f>
        <v>12.323096427999999</v>
      </c>
      <c r="Q572" s="6">
        <f>'Final (ha)'!Q572*2.471044</f>
        <v>45.517371793200006</v>
      </c>
      <c r="R572" s="6">
        <f>'Final (ha)'!R572*2.471044</f>
        <v>0</v>
      </c>
      <c r="S572" s="6">
        <f>'Final (ha)'!S572*2.471044</f>
        <v>28.779508154799998</v>
      </c>
      <c r="T572" s="6">
        <f>'Final (ha)'!T572*2.471044</f>
        <v>2.222704078</v>
      </c>
      <c r="U572" s="6">
        <f>'Final (ha)'!U572*2.471044</f>
        <v>0</v>
      </c>
      <c r="V572" s="6">
        <f>'Final (ha)'!V572*2.471044</f>
        <v>0</v>
      </c>
      <c r="W572" s="6">
        <f>'Final (ha)'!W572*2.471044</f>
        <v>0</v>
      </c>
      <c r="X572" s="6">
        <f>'Final (ha)'!X572*2.471044</f>
        <v>8.192746382000001</v>
      </c>
      <c r="Y572" s="6">
        <f>'Final (ha)'!Y572*2.471044</f>
        <v>0</v>
      </c>
      <c r="Z572" s="6">
        <f>'Final (ha)'!Z572*2.471044</f>
        <v>1291.9033167391999</v>
      </c>
      <c r="AA572" s="6">
        <f>'Final (ha)'!AA572*2.471044</f>
        <v>0</v>
      </c>
      <c r="AB572" s="6">
        <f>'Final (ha)'!AB572*2.471044</f>
        <v>0</v>
      </c>
      <c r="AC572" s="6">
        <f>'Final (ha)'!AC572*2.471044</f>
        <v>440.48682081359999</v>
      </c>
      <c r="AD572" s="6">
        <f>'Final (ha)'!AD572*2.471044</f>
        <v>0</v>
      </c>
      <c r="AE572" s="6">
        <f>'Final (ha)'!AE572*2.471044</f>
        <v>0</v>
      </c>
      <c r="AF572" s="6">
        <f>'Final (ha)'!AF572*2.471044</f>
        <v>1.0810817500000001</v>
      </c>
      <c r="AG572" s="6">
        <f>'Final (ha)'!AG572*2.471044</f>
        <v>89.637121100000002</v>
      </c>
      <c r="AH572" s="6">
        <f>'Final (ha)'!AH572*2.471044</f>
        <v>2.324016882</v>
      </c>
      <c r="AJ572" s="15">
        <f t="shared" si="24"/>
        <v>3571.2578081699999</v>
      </c>
      <c r="AK572" s="15">
        <f t="shared" si="25"/>
        <v>3481.6206870699998</v>
      </c>
      <c r="AL572" s="6" t="str">
        <f t="shared" si="26"/>
        <v>New Haven/MiddlesexOutputSite 3</v>
      </c>
    </row>
    <row r="573" spans="1:38" x14ac:dyDescent="0.25">
      <c r="A573" s="6">
        <f>'Final (ha)'!A573</f>
        <v>2040</v>
      </c>
      <c r="B573" s="6" t="str">
        <f>'Final (ha)'!B573</f>
        <v>OutputSite 3</v>
      </c>
      <c r="C573" s="6" t="str">
        <f>'Final (ha)'!C573</f>
        <v>New Haven/Middlesex</v>
      </c>
      <c r="D573" s="6">
        <f>'Final (ha)'!D573</f>
        <v>0</v>
      </c>
      <c r="E573" s="6">
        <f>'Final (ha)'!E573</f>
        <v>0</v>
      </c>
      <c r="F573" s="6" t="str">
        <f>'Final (ha)'!F573</f>
        <v>Fixed</v>
      </c>
      <c r="G573" s="6" t="str">
        <f>'Final (ha)'!G573</f>
        <v>NYS RIM Min</v>
      </c>
      <c r="H573" s="6" t="str">
        <f>'Final (ha)'!H573</f>
        <v>Protect None</v>
      </c>
      <c r="I573" s="6">
        <f>'Final (ha)'!K573</f>
        <v>405.99470000000002</v>
      </c>
      <c r="J573" s="6">
        <f>'Final (ha)'!J573*2.471044</f>
        <v>546.83783642520007</v>
      </c>
      <c r="K573" s="6">
        <f>'Final (ha)'!K573*2.471044</f>
        <v>1003.2307674668001</v>
      </c>
      <c r="L573" s="6">
        <f>'Final (ha)'!L573*2.471044</f>
        <v>70.985680987999999</v>
      </c>
      <c r="M573" s="6">
        <f>'Final (ha)'!M573*2.471044</f>
        <v>0</v>
      </c>
      <c r="N573" s="6">
        <f>'Final (ha)'!N573*2.471044</f>
        <v>3.7194154288000001</v>
      </c>
      <c r="O573" s="6">
        <f>'Final (ha)'!O573*2.471044</f>
        <v>0</v>
      </c>
      <c r="P573" s="6">
        <f>'Final (ha)'!P573*2.471044</f>
        <v>21.734561710800001</v>
      </c>
      <c r="Q573" s="6">
        <f>'Final (ha)'!Q573*2.471044</f>
        <v>111.22416148400001</v>
      </c>
      <c r="R573" s="6">
        <f>'Final (ha)'!R573*2.471044</f>
        <v>0</v>
      </c>
      <c r="S573" s="6">
        <f>'Final (ha)'!S573*2.471044</f>
        <v>27.119707899999998</v>
      </c>
      <c r="T573" s="6">
        <f>'Final (ha)'!T573*2.471044</f>
        <v>2.7769592471999998</v>
      </c>
      <c r="U573" s="6">
        <f>'Final (ha)'!U573*2.471044</f>
        <v>0</v>
      </c>
      <c r="V573" s="6">
        <f>'Final (ha)'!V573*2.471044</f>
        <v>0</v>
      </c>
      <c r="W573" s="6">
        <f>'Final (ha)'!W573*2.471044</f>
        <v>0</v>
      </c>
      <c r="X573" s="6">
        <f>'Final (ha)'!X573*2.471044</f>
        <v>8.2016421404000006</v>
      </c>
      <c r="Y573" s="6">
        <f>'Final (ha)'!Y573*2.471044</f>
        <v>0</v>
      </c>
      <c r="Z573" s="6">
        <f>'Final (ha)'!Z573*2.471044</f>
        <v>1294.1455420648001</v>
      </c>
      <c r="AA573" s="6">
        <f>'Final (ha)'!AA573*2.471044</f>
        <v>0</v>
      </c>
      <c r="AB573" s="6">
        <f>'Final (ha)'!AB573*2.471044</f>
        <v>0</v>
      </c>
      <c r="AC573" s="6">
        <f>'Final (ha)'!AC573*2.471044</f>
        <v>382.7261673136</v>
      </c>
      <c r="AD573" s="6">
        <f>'Final (ha)'!AD573*2.471044</f>
        <v>0</v>
      </c>
      <c r="AE573" s="6">
        <f>'Final (ha)'!AE573*2.471044</f>
        <v>0</v>
      </c>
      <c r="AF573" s="6">
        <f>'Final (ha)'!AF573*2.471044</f>
        <v>1.0810817500000001</v>
      </c>
      <c r="AG573" s="6">
        <f>'Final (ha)'!AG573*2.471044</f>
        <v>89.637121100000002</v>
      </c>
      <c r="AH573" s="6">
        <f>'Final (ha)'!AH573*2.471044</f>
        <v>7.8374102548</v>
      </c>
      <c r="AJ573" s="15">
        <f t="shared" si="24"/>
        <v>3571.2580552744007</v>
      </c>
      <c r="AK573" s="15">
        <f t="shared" si="25"/>
        <v>3481.6209341744006</v>
      </c>
      <c r="AL573" s="6" t="str">
        <f t="shared" si="26"/>
        <v>New Haven/MiddlesexOutputSite 3</v>
      </c>
    </row>
    <row r="574" spans="1:38" x14ac:dyDescent="0.25">
      <c r="A574" s="6">
        <f>'Final (ha)'!A574</f>
        <v>2055</v>
      </c>
      <c r="B574" s="6" t="str">
        <f>'Final (ha)'!B574</f>
        <v>OutputSite 3</v>
      </c>
      <c r="C574" s="6" t="str">
        <f>'Final (ha)'!C574</f>
        <v>New Haven/Middlesex</v>
      </c>
      <c r="D574" s="6">
        <f>'Final (ha)'!D574</f>
        <v>0</v>
      </c>
      <c r="E574" s="6">
        <f>'Final (ha)'!E574</f>
        <v>0</v>
      </c>
      <c r="F574" s="6" t="str">
        <f>'Final (ha)'!F574</f>
        <v>Fixed</v>
      </c>
      <c r="G574" s="6" t="str">
        <f>'Final (ha)'!G574</f>
        <v>NYS RIM Min</v>
      </c>
      <c r="H574" s="6" t="str">
        <f>'Final (ha)'!H574</f>
        <v>Protect None</v>
      </c>
      <c r="I574" s="6">
        <f>'Final (ha)'!K574</f>
        <v>400.66820000000001</v>
      </c>
      <c r="J574" s="6">
        <f>'Final (ha)'!J574*2.471044</f>
        <v>540.95428066120007</v>
      </c>
      <c r="K574" s="6">
        <f>'Final (ha)'!K574*2.471044</f>
        <v>990.06875160080006</v>
      </c>
      <c r="L574" s="6">
        <f>'Final (ha)'!L574*2.471044</f>
        <v>68.358219902800002</v>
      </c>
      <c r="M574" s="6">
        <f>'Final (ha)'!M574*2.471044</f>
        <v>0</v>
      </c>
      <c r="N574" s="6">
        <f>'Final (ha)'!N574*2.471044</f>
        <v>2.6487120636000001</v>
      </c>
      <c r="O574" s="6">
        <f>'Final (ha)'!O574*2.471044</f>
        <v>0</v>
      </c>
      <c r="P574" s="6">
        <f>'Final (ha)'!P574*2.471044</f>
        <v>19.455270725200002</v>
      </c>
      <c r="Q574" s="6">
        <f>'Final (ha)'!Q574*2.471044</f>
        <v>329.01629624279997</v>
      </c>
      <c r="R574" s="6">
        <f>'Final (ha)'!R574*2.471044</f>
        <v>0</v>
      </c>
      <c r="S574" s="6">
        <f>'Final (ha)'!S574*2.471044</f>
        <v>25.210826410000003</v>
      </c>
      <c r="T574" s="6">
        <f>'Final (ha)'!T574*2.471044</f>
        <v>2.8058704620000001</v>
      </c>
      <c r="U574" s="6">
        <f>'Final (ha)'!U574*2.471044</f>
        <v>0</v>
      </c>
      <c r="V574" s="6">
        <f>'Final (ha)'!V574*2.471044</f>
        <v>0</v>
      </c>
      <c r="W574" s="6">
        <f>'Final (ha)'!W574*2.471044</f>
        <v>0</v>
      </c>
      <c r="X574" s="6">
        <f>'Final (ha)'!X574*2.471044</f>
        <v>7.9703524219999995</v>
      </c>
      <c r="Y574" s="6">
        <f>'Final (ha)'!Y574*2.471044</f>
        <v>0</v>
      </c>
      <c r="Z574" s="6">
        <f>'Final (ha)'!Z574*2.471044</f>
        <v>1297.5773279720001</v>
      </c>
      <c r="AA574" s="6">
        <f>'Final (ha)'!AA574*2.471044</f>
        <v>0</v>
      </c>
      <c r="AB574" s="6">
        <f>'Final (ha)'!AB574*2.471044</f>
        <v>0</v>
      </c>
      <c r="AC574" s="6">
        <f>'Final (ha)'!AC574*2.471044</f>
        <v>182.75297794320002</v>
      </c>
      <c r="AD574" s="6">
        <f>'Final (ha)'!AD574*2.471044</f>
        <v>0</v>
      </c>
      <c r="AE574" s="6">
        <f>'Final (ha)'!AE574*2.471044</f>
        <v>0</v>
      </c>
      <c r="AF574" s="6">
        <f>'Final (ha)'!AF574*2.471044</f>
        <v>1.0810817500000001</v>
      </c>
      <c r="AG574" s="6">
        <f>'Final (ha)'!AG574*2.471044</f>
        <v>89.637121100000002</v>
      </c>
      <c r="AH574" s="6">
        <f>'Final (ha)'!AH574*2.471044</f>
        <v>13.720966018799999</v>
      </c>
      <c r="AJ574" s="15">
        <f t="shared" si="24"/>
        <v>3571.2580552744007</v>
      </c>
      <c r="AK574" s="15">
        <f t="shared" si="25"/>
        <v>3481.6209341744006</v>
      </c>
      <c r="AL574" s="6" t="str">
        <f t="shared" si="26"/>
        <v>New Haven/MiddlesexOutputSite 3</v>
      </c>
    </row>
    <row r="575" spans="1:38" x14ac:dyDescent="0.25">
      <c r="A575" s="6">
        <f>'Final (ha)'!A575</f>
        <v>2070</v>
      </c>
      <c r="B575" s="6" t="str">
        <f>'Final (ha)'!B575</f>
        <v>OutputSite 3</v>
      </c>
      <c r="C575" s="6" t="str">
        <f>'Final (ha)'!C575</f>
        <v>New Haven/Middlesex</v>
      </c>
      <c r="D575" s="6">
        <f>'Final (ha)'!D575</f>
        <v>0</v>
      </c>
      <c r="E575" s="6">
        <f>'Final (ha)'!E575</f>
        <v>0</v>
      </c>
      <c r="F575" s="6" t="str">
        <f>'Final (ha)'!F575</f>
        <v>Fixed</v>
      </c>
      <c r="G575" s="6" t="str">
        <f>'Final (ha)'!G575</f>
        <v>NYS RIM Min</v>
      </c>
      <c r="H575" s="6" t="str">
        <f>'Final (ha)'!H575</f>
        <v>Protect None</v>
      </c>
      <c r="I575" s="6">
        <f>'Final (ha)'!K575</f>
        <v>391.94920000000002</v>
      </c>
      <c r="J575" s="6">
        <f>'Final (ha)'!J575*2.471044</f>
        <v>528.84838900080001</v>
      </c>
      <c r="K575" s="6">
        <f>'Final (ha)'!K575*2.471044</f>
        <v>968.52371896480008</v>
      </c>
      <c r="L575" s="6">
        <f>'Final (ha)'!L575*2.471044</f>
        <v>66.330481196400001</v>
      </c>
      <c r="M575" s="6">
        <f>'Final (ha)'!M575*2.471044</f>
        <v>0</v>
      </c>
      <c r="N575" s="6">
        <f>'Final (ha)'!N575*2.471044</f>
        <v>2.325252404</v>
      </c>
      <c r="O575" s="6">
        <f>'Final (ha)'!O575*2.471044</f>
        <v>0</v>
      </c>
      <c r="P575" s="6">
        <f>'Final (ha)'!P575*2.471044</f>
        <v>24.361281482800003</v>
      </c>
      <c r="Q575" s="6">
        <f>'Final (ha)'!Q575*2.471044</f>
        <v>499.19857914919999</v>
      </c>
      <c r="R575" s="6">
        <f>'Final (ha)'!R575*2.471044</f>
        <v>0</v>
      </c>
      <c r="S575" s="6">
        <f>'Final (ha)'!S575*2.471044</f>
        <v>23.0741146632</v>
      </c>
      <c r="T575" s="6">
        <f>'Final (ha)'!T575*2.471044</f>
        <v>4.5101495087999997</v>
      </c>
      <c r="U575" s="6">
        <f>'Final (ha)'!U575*2.471044</f>
        <v>0</v>
      </c>
      <c r="V575" s="6">
        <f>'Final (ha)'!V575*2.471044</f>
        <v>0</v>
      </c>
      <c r="W575" s="6">
        <f>'Final (ha)'!W575*2.471044</f>
        <v>0</v>
      </c>
      <c r="X575" s="6">
        <f>'Final (ha)'!X575*2.471044</f>
        <v>7.9582443064000001</v>
      </c>
      <c r="Y575" s="6">
        <f>'Final (ha)'!Y575*2.471044</f>
        <v>0</v>
      </c>
      <c r="Z575" s="6">
        <f>'Final (ha)'!Z575*2.471044</f>
        <v>1302.4951997408</v>
      </c>
      <c r="AA575" s="6">
        <f>'Final (ha)'!AA575*2.471044</f>
        <v>0</v>
      </c>
      <c r="AB575" s="6">
        <f>'Final (ha)'!AB575*2.471044</f>
        <v>0</v>
      </c>
      <c r="AC575" s="6">
        <f>'Final (ha)'!AC575*2.471044</f>
        <v>27.141453087200002</v>
      </c>
      <c r="AD575" s="6">
        <f>'Final (ha)'!AD575*2.471044</f>
        <v>0</v>
      </c>
      <c r="AE575" s="6">
        <f>'Final (ha)'!AE575*2.471044</f>
        <v>0</v>
      </c>
      <c r="AF575" s="6">
        <f>'Final (ha)'!AF575*2.471044</f>
        <v>1.0269658864</v>
      </c>
      <c r="AG575" s="6">
        <f>'Final (ha)'!AG575*2.471044</f>
        <v>89.637121100000002</v>
      </c>
      <c r="AH575" s="6">
        <f>'Final (ha)'!AH575*2.471044</f>
        <v>25.8268576792</v>
      </c>
      <c r="AJ575" s="15">
        <f t="shared" si="24"/>
        <v>3571.2578081700003</v>
      </c>
      <c r="AK575" s="15">
        <f t="shared" si="25"/>
        <v>3481.6206870700003</v>
      </c>
      <c r="AL575" s="6" t="str">
        <f t="shared" si="26"/>
        <v>New Haven/MiddlesexOutputSite 3</v>
      </c>
    </row>
    <row r="576" spans="1:38" x14ac:dyDescent="0.25">
      <c r="A576" s="6">
        <f>'Final (ha)'!A576</f>
        <v>2085</v>
      </c>
      <c r="B576" s="6" t="str">
        <f>'Final (ha)'!B576</f>
        <v>OutputSite 3</v>
      </c>
      <c r="C576" s="6" t="str">
        <f>'Final (ha)'!C576</f>
        <v>New Haven/Middlesex</v>
      </c>
      <c r="D576" s="6">
        <f>'Final (ha)'!D576</f>
        <v>0</v>
      </c>
      <c r="E576" s="6">
        <f>'Final (ha)'!E576</f>
        <v>0</v>
      </c>
      <c r="F576" s="6" t="str">
        <f>'Final (ha)'!F576</f>
        <v>Fixed</v>
      </c>
      <c r="G576" s="6" t="str">
        <f>'Final (ha)'!G576</f>
        <v>NYS RIM Min</v>
      </c>
      <c r="H576" s="6" t="str">
        <f>'Final (ha)'!H576</f>
        <v>Protect None</v>
      </c>
      <c r="I576" s="6">
        <f>'Final (ha)'!K576</f>
        <v>381.79020000000003</v>
      </c>
      <c r="J576" s="6">
        <f>'Final (ha)'!J576*2.471044</f>
        <v>513.54200115160006</v>
      </c>
      <c r="K576" s="6">
        <f>'Final (ha)'!K576*2.471044</f>
        <v>943.42038296880003</v>
      </c>
      <c r="L576" s="6">
        <f>'Final (ha)'!L576*2.471044</f>
        <v>64.133475976</v>
      </c>
      <c r="M576" s="6">
        <f>'Final (ha)'!M576*2.471044</f>
        <v>0</v>
      </c>
      <c r="N576" s="6">
        <f>'Final (ha)'!N576*2.471044</f>
        <v>2.2862099088000001</v>
      </c>
      <c r="O576" s="6">
        <f>'Final (ha)'!O576*2.471044</f>
        <v>0</v>
      </c>
      <c r="P576" s="6">
        <f>'Final (ha)'!P576*2.471044</f>
        <v>27.502225511199999</v>
      </c>
      <c r="Q576" s="6">
        <f>'Final (ha)'!Q576*2.471044</f>
        <v>521.46836899039999</v>
      </c>
      <c r="R576" s="6">
        <f>'Final (ha)'!R576*2.471044</f>
        <v>0</v>
      </c>
      <c r="S576" s="6">
        <f>'Final (ha)'!S576*2.471044</f>
        <v>20.849433749999999</v>
      </c>
      <c r="T576" s="6">
        <f>'Final (ha)'!T576*2.471044</f>
        <v>19.407826680399999</v>
      </c>
      <c r="U576" s="6">
        <f>'Final (ha)'!U576*2.471044</f>
        <v>0</v>
      </c>
      <c r="V576" s="6">
        <f>'Final (ha)'!V576*2.471044</f>
        <v>0</v>
      </c>
      <c r="W576" s="6">
        <f>'Final (ha)'!W576*2.471044</f>
        <v>0</v>
      </c>
      <c r="X576" s="6">
        <f>'Final (ha)'!X576*2.471044</f>
        <v>7.9617037679999996</v>
      </c>
      <c r="Y576" s="6">
        <f>'Final (ha)'!Y576*2.471044</f>
        <v>0</v>
      </c>
      <c r="Z576" s="6">
        <f>'Final (ha)'!Z576*2.471044</f>
        <v>1308.3377361743999</v>
      </c>
      <c r="AA576" s="6">
        <f>'Final (ha)'!AA576*2.471044</f>
        <v>0</v>
      </c>
      <c r="AB576" s="6">
        <f>'Final (ha)'!AB576*2.471044</f>
        <v>0</v>
      </c>
      <c r="AC576" s="6">
        <f>'Final (ha)'!AC576*2.471044</f>
        <v>10.7337209272</v>
      </c>
      <c r="AD576" s="6">
        <f>'Final (ha)'!AD576*2.471044</f>
        <v>0</v>
      </c>
      <c r="AE576" s="6">
        <f>'Final (ha)'!AE576*2.471044</f>
        <v>0</v>
      </c>
      <c r="AF576" s="6">
        <f>'Final (ha)'!AF576*2.471044</f>
        <v>0.84460283920000001</v>
      </c>
      <c r="AG576" s="6">
        <f>'Final (ha)'!AG576*2.471044</f>
        <v>89.637121100000002</v>
      </c>
      <c r="AH576" s="6">
        <f>'Final (ha)'!AH576*2.471044</f>
        <v>41.133245528400003</v>
      </c>
      <c r="AJ576" s="15">
        <f t="shared" si="24"/>
        <v>3571.2580552744007</v>
      </c>
      <c r="AK576" s="15">
        <f t="shared" si="25"/>
        <v>3481.6209341744006</v>
      </c>
      <c r="AL576" s="6" t="str">
        <f t="shared" si="26"/>
        <v>New Haven/MiddlesexOutputSite 3</v>
      </c>
    </row>
    <row r="577" spans="1:38" x14ac:dyDescent="0.25">
      <c r="A577" s="6">
        <f>'Final (ha)'!A577</f>
        <v>2100</v>
      </c>
      <c r="B577" s="6" t="str">
        <f>'Final (ha)'!B577</f>
        <v>OutputSite 3</v>
      </c>
      <c r="C577" s="6" t="str">
        <f>'Final (ha)'!C577</f>
        <v>New Haven/Middlesex</v>
      </c>
      <c r="D577" s="6">
        <f>'Final (ha)'!D577</f>
        <v>0</v>
      </c>
      <c r="E577" s="6">
        <f>'Final (ha)'!E577</f>
        <v>0</v>
      </c>
      <c r="F577" s="6" t="str">
        <f>'Final (ha)'!F577</f>
        <v>Fixed</v>
      </c>
      <c r="G577" s="6" t="str">
        <f>'Final (ha)'!G577</f>
        <v>NYS RIM Min</v>
      </c>
      <c r="H577" s="6" t="str">
        <f>'Final (ha)'!H577</f>
        <v>Protect None</v>
      </c>
      <c r="I577" s="6">
        <f>'Final (ha)'!K577</f>
        <v>368.25290000000001</v>
      </c>
      <c r="J577" s="6">
        <f>'Final (ha)'!J577*2.471044</f>
        <v>492.50550937079998</v>
      </c>
      <c r="K577" s="6">
        <f>'Final (ha)'!K577*2.471044</f>
        <v>909.96911902760007</v>
      </c>
      <c r="L577" s="6">
        <f>'Final (ha)'!L577*2.471044</f>
        <v>56.595803358400005</v>
      </c>
      <c r="M577" s="6">
        <f>'Final (ha)'!M577*2.471044</f>
        <v>0</v>
      </c>
      <c r="N577" s="6">
        <f>'Final (ha)'!N577*2.471044</f>
        <v>2.2597697380000001</v>
      </c>
      <c r="O577" s="6">
        <f>'Final (ha)'!O577*2.471044</f>
        <v>0</v>
      </c>
      <c r="P577" s="6">
        <f>'Final (ha)'!P577*2.471044</f>
        <v>41.023284070400003</v>
      </c>
      <c r="Q577" s="6">
        <f>'Final (ha)'!Q577*2.471044</f>
        <v>364.60105957359997</v>
      </c>
      <c r="R577" s="6">
        <f>'Final (ha)'!R577*2.471044</f>
        <v>0</v>
      </c>
      <c r="S577" s="6">
        <f>'Final (ha)'!S577*2.471044</f>
        <v>17.574312032399998</v>
      </c>
      <c r="T577" s="6">
        <f>'Final (ha)'!T577*2.471044</f>
        <v>195.98591277200001</v>
      </c>
      <c r="U577" s="6">
        <f>'Final (ha)'!U577*2.471044</f>
        <v>0</v>
      </c>
      <c r="V577" s="6">
        <f>'Final (ha)'!V577*2.471044</f>
        <v>0</v>
      </c>
      <c r="W577" s="6">
        <f>'Final (ha)'!W577*2.471044</f>
        <v>0</v>
      </c>
      <c r="X577" s="6">
        <f>'Final (ha)'!X577*2.471044</f>
        <v>7.6585066692000003</v>
      </c>
      <c r="Y577" s="6">
        <f>'Final (ha)'!Y577*2.471044</f>
        <v>0</v>
      </c>
      <c r="Z577" s="6">
        <f>'Final (ha)'!Z577*2.471044</f>
        <v>1324.4259623451999</v>
      </c>
      <c r="AA577" s="6">
        <f>'Final (ha)'!AA577*2.471044</f>
        <v>0</v>
      </c>
      <c r="AB577" s="6">
        <f>'Final (ha)'!AB577*2.471044</f>
        <v>0</v>
      </c>
      <c r="AC577" s="6">
        <f>'Final (ha)'!AC577*2.471044</f>
        <v>6.1768686867999998</v>
      </c>
      <c r="AD577" s="6">
        <f>'Final (ha)'!AD577*2.471044</f>
        <v>0</v>
      </c>
      <c r="AE577" s="6">
        <f>'Final (ha)'!AE577*2.471044</f>
        <v>0</v>
      </c>
      <c r="AF577" s="6">
        <f>'Final (ha)'!AF577*2.471044</f>
        <v>0.67484211640000002</v>
      </c>
      <c r="AG577" s="6">
        <f>'Final (ha)'!AG577*2.471044</f>
        <v>89.637121100000002</v>
      </c>
      <c r="AH577" s="6">
        <f>'Final (ha)'!AH577*2.471044</f>
        <v>62.169737309200002</v>
      </c>
      <c r="AJ577" s="15">
        <f t="shared" si="24"/>
        <v>3571.2578081700003</v>
      </c>
      <c r="AK577" s="15">
        <f t="shared" si="25"/>
        <v>3481.6206870700003</v>
      </c>
      <c r="AL577" s="6" t="str">
        <f t="shared" si="26"/>
        <v>New Haven/MiddlesexOutputSite 3</v>
      </c>
    </row>
    <row r="578" spans="1:38" x14ac:dyDescent="0.25">
      <c r="A578" s="6">
        <f>'Final (ha)'!A578</f>
        <v>0</v>
      </c>
      <c r="B578" s="6" t="str">
        <f>'Final (ha)'!B578</f>
        <v>OutputSite 4</v>
      </c>
      <c r="C578" s="6" t="str">
        <f>'Final (ha)'!C578</f>
        <v>New Haven/Middlesex</v>
      </c>
      <c r="D578" s="6">
        <f>'Final (ha)'!D578</f>
        <v>0</v>
      </c>
      <c r="E578" s="6">
        <f>'Final (ha)'!E578</f>
        <v>0</v>
      </c>
      <c r="F578" s="6" t="str">
        <f>'Final (ha)'!F578</f>
        <v>Fixed</v>
      </c>
      <c r="G578" s="6" t="str">
        <f>'Final (ha)'!G578</f>
        <v>NYS RIM Min</v>
      </c>
      <c r="H578" s="6" t="str">
        <f>'Final (ha)'!H578</f>
        <v>Protect None</v>
      </c>
      <c r="I578" s="6">
        <f>'Final (ha)'!K578</f>
        <v>739.16499999999996</v>
      </c>
      <c r="J578" s="6">
        <f>'Final (ha)'!J578*2.471044</f>
        <v>217.91519274999999</v>
      </c>
      <c r="K578" s="6">
        <f>'Final (ha)'!K578*2.471044</f>
        <v>1826.5092382599998</v>
      </c>
      <c r="L578" s="6">
        <f>'Final (ha)'!L578*2.471044</f>
        <v>34.81700996</v>
      </c>
      <c r="M578" s="6">
        <f>'Final (ha)'!M578*2.471044</f>
        <v>0</v>
      </c>
      <c r="N578" s="6">
        <f>'Final (ha)'!N578*2.471044</f>
        <v>2.8417005999999998</v>
      </c>
      <c r="O578" s="6">
        <f>'Final (ha)'!O578*2.471044</f>
        <v>2.8540558200000001</v>
      </c>
      <c r="P578" s="6">
        <f>'Final (ha)'!P578*2.471044</f>
        <v>0.82779974000000001</v>
      </c>
      <c r="Q578" s="6">
        <f>'Final (ha)'!Q578*2.471044</f>
        <v>47.376091089999996</v>
      </c>
      <c r="R578" s="6">
        <f>'Final (ha)'!R578*2.471044</f>
        <v>0</v>
      </c>
      <c r="S578" s="6">
        <f>'Final (ha)'!S578*2.471044</f>
        <v>23.876462650000001</v>
      </c>
      <c r="T578" s="6">
        <f>'Final (ha)'!T578*2.471044</f>
        <v>0</v>
      </c>
      <c r="U578" s="6">
        <f>'Final (ha)'!U578*2.471044</f>
        <v>0</v>
      </c>
      <c r="V578" s="6">
        <f>'Final (ha)'!V578*2.471044</f>
        <v>0</v>
      </c>
      <c r="W578" s="6">
        <f>'Final (ha)'!W578*2.471044</f>
        <v>0</v>
      </c>
      <c r="X578" s="6">
        <f>'Final (ha)'!X578*2.471044</f>
        <v>16.710435050000001</v>
      </c>
      <c r="Y578" s="6">
        <f>'Final (ha)'!Y578*2.471044</f>
        <v>0</v>
      </c>
      <c r="Z578" s="6">
        <f>'Final (ha)'!Z578*2.471044</f>
        <v>3031.9524551700001</v>
      </c>
      <c r="AA578" s="6">
        <f>'Final (ha)'!AA578*2.471044</f>
        <v>0</v>
      </c>
      <c r="AB578" s="6">
        <f>'Final (ha)'!AB578*2.471044</f>
        <v>0</v>
      </c>
      <c r="AC578" s="6">
        <f>'Final (ha)'!AC578*2.471044</f>
        <v>888.43298215000004</v>
      </c>
      <c r="AD578" s="6">
        <f>'Final (ha)'!AD578*2.471044</f>
        <v>0</v>
      </c>
      <c r="AE578" s="6">
        <f>'Final (ha)'!AE578*2.471044</f>
        <v>0</v>
      </c>
      <c r="AF578" s="6">
        <f>'Final (ha)'!AF578*2.471044</f>
        <v>7.8393870899999998</v>
      </c>
      <c r="AG578" s="6">
        <f>'Final (ha)'!AG578*2.471044</f>
        <v>0</v>
      </c>
      <c r="AH578" s="6">
        <f>'Final (ha)'!AH578*2.471044</f>
        <v>0</v>
      </c>
      <c r="AJ578" s="15">
        <f t="shared" si="24"/>
        <v>6101.9528103299999</v>
      </c>
      <c r="AK578" s="15">
        <f t="shared" si="25"/>
        <v>6101.9528103299999</v>
      </c>
      <c r="AL578" s="6" t="str">
        <f t="shared" si="26"/>
        <v>New Haven/MiddlesexOutputSite 4</v>
      </c>
    </row>
    <row r="579" spans="1:38" x14ac:dyDescent="0.25">
      <c r="A579" s="6">
        <f>'Final (ha)'!A579</f>
        <v>2010</v>
      </c>
      <c r="B579" s="6" t="str">
        <f>'Final (ha)'!B579</f>
        <v>OutputSite 4</v>
      </c>
      <c r="C579" s="6" t="str">
        <f>'Final (ha)'!C579</f>
        <v>New Haven/Middlesex</v>
      </c>
      <c r="D579" s="6">
        <f>'Final (ha)'!D579</f>
        <v>0</v>
      </c>
      <c r="E579" s="6">
        <f>'Final (ha)'!E579</f>
        <v>0</v>
      </c>
      <c r="F579" s="6" t="str">
        <f>'Final (ha)'!F579</f>
        <v>Fixed</v>
      </c>
      <c r="G579" s="6" t="str">
        <f>'Final (ha)'!G579</f>
        <v>NYS RIM Min</v>
      </c>
      <c r="H579" s="6" t="str">
        <f>'Final (ha)'!H579</f>
        <v>Protect None</v>
      </c>
      <c r="I579" s="6">
        <f>'Final (ha)'!K579</f>
        <v>722.20169999999996</v>
      </c>
      <c r="J579" s="6">
        <f>'Final (ha)'!J579*2.471044</f>
        <v>216.96038134840001</v>
      </c>
      <c r="K579" s="6">
        <f>'Final (ha)'!K579*2.471044</f>
        <v>1784.5921775748</v>
      </c>
      <c r="L579" s="6">
        <f>'Final (ha)'!L579*2.471044</f>
        <v>34.81700996</v>
      </c>
      <c r="M579" s="6">
        <f>'Final (ha)'!M579*2.471044</f>
        <v>0</v>
      </c>
      <c r="N579" s="6">
        <f>'Final (ha)'!N579*2.471044</f>
        <v>2.8417005999999998</v>
      </c>
      <c r="O579" s="6">
        <f>'Final (ha)'!O579*2.471044</f>
        <v>2.8540558200000001</v>
      </c>
      <c r="P579" s="6">
        <f>'Final (ha)'!P579*2.471044</f>
        <v>42.549153740400001</v>
      </c>
      <c r="Q579" s="6">
        <f>'Final (ha)'!Q579*2.471044</f>
        <v>100.06937465920001</v>
      </c>
      <c r="R579" s="6">
        <f>'Final (ha)'!R579*2.471044</f>
        <v>0</v>
      </c>
      <c r="S579" s="6">
        <f>'Final (ha)'!S579*2.471044</f>
        <v>23.965914442800003</v>
      </c>
      <c r="T579" s="6">
        <f>'Final (ha)'!T579*2.471044</f>
        <v>0.40895778200000005</v>
      </c>
      <c r="U579" s="6">
        <f>'Final (ha)'!U579*2.471044</f>
        <v>0</v>
      </c>
      <c r="V579" s="6">
        <f>'Final (ha)'!V579*2.471044</f>
        <v>0</v>
      </c>
      <c r="W579" s="6">
        <f>'Final (ha)'!W579*2.471044</f>
        <v>0</v>
      </c>
      <c r="X579" s="6">
        <f>'Final (ha)'!X579*2.471044</f>
        <v>16.710435050000001</v>
      </c>
      <c r="Y579" s="6">
        <f>'Final (ha)'!Y579*2.471044</f>
        <v>0</v>
      </c>
      <c r="Z579" s="6">
        <f>'Final (ha)'!Z579*2.471044</f>
        <v>3031.9551733184003</v>
      </c>
      <c r="AA579" s="6">
        <f>'Final (ha)'!AA579*2.471044</f>
        <v>0</v>
      </c>
      <c r="AB579" s="6">
        <f>'Final (ha)'!AB579*2.471044</f>
        <v>0</v>
      </c>
      <c r="AC579" s="6">
        <f>'Final (ha)'!AC579*2.471044</f>
        <v>835.43427754240008</v>
      </c>
      <c r="AD579" s="6">
        <f>'Final (ha)'!AD579*2.471044</f>
        <v>0</v>
      </c>
      <c r="AE579" s="6">
        <f>'Final (ha)'!AE579*2.471044</f>
        <v>0</v>
      </c>
      <c r="AF579" s="6">
        <f>'Final (ha)'!AF579*2.471044</f>
        <v>7.8393870899999998</v>
      </c>
      <c r="AG579" s="6">
        <f>'Final (ha)'!AG579*2.471044</f>
        <v>0</v>
      </c>
      <c r="AH579" s="6">
        <f>'Final (ha)'!AH579*2.471044</f>
        <v>0.95481140160000011</v>
      </c>
      <c r="AJ579" s="15">
        <f t="shared" ref="AJ579:AJ642" si="27">SUM(J579:AH579)</f>
        <v>6101.9528103299999</v>
      </c>
      <c r="AK579" s="15">
        <f t="shared" ref="AK579:AK642" si="28">AJ579-AG579</f>
        <v>6101.9528103299999</v>
      </c>
      <c r="AL579" s="6" t="str">
        <f t="shared" ref="AL579:AL642" si="29">C579&amp;B579</f>
        <v>New Haven/MiddlesexOutputSite 4</v>
      </c>
    </row>
    <row r="580" spans="1:38" x14ac:dyDescent="0.25">
      <c r="A580" s="6">
        <f>'Final (ha)'!A580</f>
        <v>2025</v>
      </c>
      <c r="B580" s="6" t="str">
        <f>'Final (ha)'!B580</f>
        <v>OutputSite 4</v>
      </c>
      <c r="C580" s="6" t="str">
        <f>'Final (ha)'!C580</f>
        <v>New Haven/Middlesex</v>
      </c>
      <c r="D580" s="6">
        <f>'Final (ha)'!D580</f>
        <v>0</v>
      </c>
      <c r="E580" s="6">
        <f>'Final (ha)'!E580</f>
        <v>0</v>
      </c>
      <c r="F580" s="6" t="str">
        <f>'Final (ha)'!F580</f>
        <v>Fixed</v>
      </c>
      <c r="G580" s="6" t="str">
        <f>'Final (ha)'!G580</f>
        <v>NYS RIM Min</v>
      </c>
      <c r="H580" s="6" t="str">
        <f>'Final (ha)'!H580</f>
        <v>Protect None</v>
      </c>
      <c r="I580" s="6">
        <f>'Final (ha)'!K580</f>
        <v>718.10630000000003</v>
      </c>
      <c r="J580" s="6">
        <f>'Final (ha)'!J580*2.471044</f>
        <v>216.60207996839998</v>
      </c>
      <c r="K580" s="6">
        <f>'Final (ha)'!K580*2.471044</f>
        <v>1774.4722639772001</v>
      </c>
      <c r="L580" s="6">
        <f>'Final (ha)'!L580*2.471044</f>
        <v>34.555820609199998</v>
      </c>
      <c r="M580" s="6">
        <f>'Final (ha)'!M580*2.471044</f>
        <v>0</v>
      </c>
      <c r="N580" s="6">
        <f>'Final (ha)'!N580*2.471044</f>
        <v>2.8417005999999998</v>
      </c>
      <c r="O580" s="6">
        <f>'Final (ha)'!O580*2.471044</f>
        <v>2.8540558200000001</v>
      </c>
      <c r="P580" s="6">
        <f>'Final (ha)'!P580*2.471044</f>
        <v>39.091174766800002</v>
      </c>
      <c r="Q580" s="6">
        <f>'Final (ha)'!Q580*2.471044</f>
        <v>104.74310728079999</v>
      </c>
      <c r="R580" s="6">
        <f>'Final (ha)'!R580*2.471044</f>
        <v>0</v>
      </c>
      <c r="S580" s="6">
        <f>'Final (ha)'!S580*2.471044</f>
        <v>23.974810201199997</v>
      </c>
      <c r="T580" s="6">
        <f>'Final (ha)'!T580*2.471044</f>
        <v>15.0854765156</v>
      </c>
      <c r="U580" s="6">
        <f>'Final (ha)'!U580*2.471044</f>
        <v>0</v>
      </c>
      <c r="V580" s="6">
        <f>'Final (ha)'!V580*2.471044</f>
        <v>0</v>
      </c>
      <c r="W580" s="6">
        <f>'Final (ha)'!W580*2.471044</f>
        <v>0</v>
      </c>
      <c r="X580" s="6">
        <f>'Final (ha)'!X580*2.471044</f>
        <v>16.710435050000001</v>
      </c>
      <c r="Y580" s="6">
        <f>'Final (ha)'!Y580*2.471044</f>
        <v>0</v>
      </c>
      <c r="Z580" s="6">
        <f>'Final (ha)'!Z580*2.471044</f>
        <v>3031.9776598188</v>
      </c>
      <c r="AA580" s="6">
        <f>'Final (ha)'!AA580*2.471044</f>
        <v>0</v>
      </c>
      <c r="AB580" s="6">
        <f>'Final (ha)'!AB580*2.471044</f>
        <v>0</v>
      </c>
      <c r="AC580" s="6">
        <f>'Final (ha)'!AC580*2.471044</f>
        <v>829.89197295480005</v>
      </c>
      <c r="AD580" s="6">
        <f>'Final (ha)'!AD580*2.471044</f>
        <v>0</v>
      </c>
      <c r="AE580" s="6">
        <f>'Final (ha)'!AE580*2.471044</f>
        <v>0</v>
      </c>
      <c r="AF580" s="6">
        <f>'Final (ha)'!AF580*2.471044</f>
        <v>7.8393870899999998</v>
      </c>
      <c r="AG580" s="6">
        <f>'Final (ha)'!AG580*2.471044</f>
        <v>0</v>
      </c>
      <c r="AH580" s="6">
        <f>'Final (ha)'!AH580*2.471044</f>
        <v>1.3131127815999999</v>
      </c>
      <c r="AJ580" s="15">
        <f t="shared" si="27"/>
        <v>6101.9530574343989</v>
      </c>
      <c r="AK580" s="15">
        <f t="shared" si="28"/>
        <v>6101.9530574343989</v>
      </c>
      <c r="AL580" s="6" t="str">
        <f t="shared" si="29"/>
        <v>New Haven/MiddlesexOutputSite 4</v>
      </c>
    </row>
    <row r="581" spans="1:38" x14ac:dyDescent="0.25">
      <c r="A581" s="6">
        <f>'Final (ha)'!A581</f>
        <v>2040</v>
      </c>
      <c r="B581" s="6" t="str">
        <f>'Final (ha)'!B581</f>
        <v>OutputSite 4</v>
      </c>
      <c r="C581" s="6" t="str">
        <f>'Final (ha)'!C581</f>
        <v>New Haven/Middlesex</v>
      </c>
      <c r="D581" s="6">
        <f>'Final (ha)'!D581</f>
        <v>0</v>
      </c>
      <c r="E581" s="6">
        <f>'Final (ha)'!E581</f>
        <v>0</v>
      </c>
      <c r="F581" s="6" t="str">
        <f>'Final (ha)'!F581</f>
        <v>Fixed</v>
      </c>
      <c r="G581" s="6" t="str">
        <f>'Final (ha)'!G581</f>
        <v>NYS RIM Min</v>
      </c>
      <c r="H581" s="6" t="str">
        <f>'Final (ha)'!H581</f>
        <v>Protect None</v>
      </c>
      <c r="I581" s="6">
        <f>'Final (ha)'!K581</f>
        <v>707.91129999999998</v>
      </c>
      <c r="J581" s="6">
        <f>'Final (ha)'!J581*2.471044</f>
        <v>215.53211791640001</v>
      </c>
      <c r="K581" s="6">
        <f>'Final (ha)'!K581*2.471044</f>
        <v>1749.2799703972</v>
      </c>
      <c r="L581" s="6">
        <f>'Final (ha)'!L581*2.471044</f>
        <v>34.2081447184</v>
      </c>
      <c r="M581" s="6">
        <f>'Final (ha)'!M581*2.471044</f>
        <v>0</v>
      </c>
      <c r="N581" s="6">
        <f>'Final (ha)'!N581*2.471044</f>
        <v>2.8417005999999998</v>
      </c>
      <c r="O581" s="6">
        <f>'Final (ha)'!O581*2.471044</f>
        <v>2.8535616112</v>
      </c>
      <c r="P581" s="6">
        <f>'Final (ha)'!P581*2.471044</f>
        <v>51.928248346800004</v>
      </c>
      <c r="Q581" s="6">
        <f>'Final (ha)'!Q581*2.471044</f>
        <v>139.926573066</v>
      </c>
      <c r="R581" s="6">
        <f>'Final (ha)'!R581*2.471044</f>
        <v>0</v>
      </c>
      <c r="S581" s="6">
        <f>'Final (ha)'!S581*2.471044</f>
        <v>23.809744462000001</v>
      </c>
      <c r="T581" s="6">
        <f>'Final (ha)'!T581*2.471044</f>
        <v>12.766401721600001</v>
      </c>
      <c r="U581" s="6">
        <f>'Final (ha)'!U581*2.471044</f>
        <v>0</v>
      </c>
      <c r="V581" s="6">
        <f>'Final (ha)'!V581*2.471044</f>
        <v>0</v>
      </c>
      <c r="W581" s="6">
        <f>'Final (ha)'!W581*2.471044</f>
        <v>0</v>
      </c>
      <c r="X581" s="6">
        <f>'Final (ha)'!X581*2.471044</f>
        <v>16.710435050000001</v>
      </c>
      <c r="Y581" s="6">
        <f>'Final (ha)'!Y581*2.471044</f>
        <v>0</v>
      </c>
      <c r="Z581" s="6">
        <f>'Final (ha)'!Z581*2.471044</f>
        <v>3038.9348842007998</v>
      </c>
      <c r="AA581" s="6">
        <f>'Final (ha)'!AA581*2.471044</f>
        <v>0</v>
      </c>
      <c r="AB581" s="6">
        <f>'Final (ha)'!AB581*2.471044</f>
        <v>0</v>
      </c>
      <c r="AC581" s="6">
        <f>'Final (ha)'!AC581*2.471044</f>
        <v>802.94301419520002</v>
      </c>
      <c r="AD581" s="6">
        <f>'Final (ha)'!AD581*2.471044</f>
        <v>0</v>
      </c>
      <c r="AE581" s="6">
        <f>'Final (ha)'!AE581*2.471044</f>
        <v>0</v>
      </c>
      <c r="AF581" s="6">
        <f>'Final (ha)'!AF581*2.471044</f>
        <v>7.8349392108</v>
      </c>
      <c r="AG581" s="6">
        <f>'Final (ha)'!AG581*2.471044</f>
        <v>0</v>
      </c>
      <c r="AH581" s="6">
        <f>'Final (ha)'!AH581*2.471044</f>
        <v>2.3830748336000003</v>
      </c>
      <c r="AJ581" s="15">
        <f t="shared" si="27"/>
        <v>6101.952810329999</v>
      </c>
      <c r="AK581" s="15">
        <f t="shared" si="28"/>
        <v>6101.952810329999</v>
      </c>
      <c r="AL581" s="6" t="str">
        <f t="shared" si="29"/>
        <v>New Haven/MiddlesexOutputSite 4</v>
      </c>
    </row>
    <row r="582" spans="1:38" x14ac:dyDescent="0.25">
      <c r="A582" s="6">
        <f>'Final (ha)'!A582</f>
        <v>2055</v>
      </c>
      <c r="B582" s="6" t="str">
        <f>'Final (ha)'!B582</f>
        <v>OutputSite 4</v>
      </c>
      <c r="C582" s="6" t="str">
        <f>'Final (ha)'!C582</f>
        <v>New Haven/Middlesex</v>
      </c>
      <c r="D582" s="6">
        <f>'Final (ha)'!D582</f>
        <v>0</v>
      </c>
      <c r="E582" s="6">
        <f>'Final (ha)'!E582</f>
        <v>0</v>
      </c>
      <c r="F582" s="6" t="str">
        <f>'Final (ha)'!F582</f>
        <v>Fixed</v>
      </c>
      <c r="G582" s="6" t="str">
        <f>'Final (ha)'!G582</f>
        <v>NYS RIM Min</v>
      </c>
      <c r="H582" s="6" t="str">
        <f>'Final (ha)'!H582</f>
        <v>Protect None</v>
      </c>
      <c r="I582" s="6">
        <f>'Final (ha)'!K582</f>
        <v>695.65560000000005</v>
      </c>
      <c r="J582" s="6">
        <f>'Final (ha)'!J582*2.471044</f>
        <v>214.27336810280002</v>
      </c>
      <c r="K582" s="6">
        <f>'Final (ha)'!K582*2.471044</f>
        <v>1718.9955964464002</v>
      </c>
      <c r="L582" s="6">
        <f>'Final (ha)'!L582*2.471044</f>
        <v>34.135990233599998</v>
      </c>
      <c r="M582" s="6">
        <f>'Final (ha)'!M582*2.471044</f>
        <v>0</v>
      </c>
      <c r="N582" s="6">
        <f>'Final (ha)'!N582*2.471044</f>
        <v>2.8417005999999998</v>
      </c>
      <c r="O582" s="6">
        <f>'Final (ha)'!O582*2.471044</f>
        <v>2.8515847759999997</v>
      </c>
      <c r="P582" s="6">
        <f>'Final (ha)'!P582*2.471044</f>
        <v>64.924210056000007</v>
      </c>
      <c r="Q582" s="6">
        <f>'Final (ha)'!Q582*2.471044</f>
        <v>270.53879287839999</v>
      </c>
      <c r="R582" s="6">
        <f>'Final (ha)'!R582*2.471044</f>
        <v>0</v>
      </c>
      <c r="S582" s="6">
        <f>'Final (ha)'!S582*2.471044</f>
        <v>23.268585825999999</v>
      </c>
      <c r="T582" s="6">
        <f>'Final (ha)'!T582*2.471044</f>
        <v>6.6342589312000007</v>
      </c>
      <c r="U582" s="6">
        <f>'Final (ha)'!U582*2.471044</f>
        <v>0</v>
      </c>
      <c r="V582" s="6">
        <f>'Final (ha)'!V582*2.471044</f>
        <v>0</v>
      </c>
      <c r="W582" s="6">
        <f>'Final (ha)'!W582*2.471044</f>
        <v>0</v>
      </c>
      <c r="X582" s="6">
        <f>'Final (ha)'!X582*2.471044</f>
        <v>16.710435050000001</v>
      </c>
      <c r="Y582" s="6">
        <f>'Final (ha)'!Y582*2.471044</f>
        <v>0</v>
      </c>
      <c r="Z582" s="6">
        <f>'Final (ha)'!Z582*2.471044</f>
        <v>3049.1776086851996</v>
      </c>
      <c r="AA582" s="6">
        <f>'Final (ha)'!AA582*2.471044</f>
        <v>0</v>
      </c>
      <c r="AB582" s="6">
        <f>'Final (ha)'!AB582*2.471044</f>
        <v>0</v>
      </c>
      <c r="AC582" s="6">
        <f>'Final (ha)'!AC582*2.471044</f>
        <v>686.26822385599996</v>
      </c>
      <c r="AD582" s="6">
        <f>'Final (ha)'!AD582*2.471044</f>
        <v>0</v>
      </c>
      <c r="AE582" s="6">
        <f>'Final (ha)'!AE582*2.471044</f>
        <v>0</v>
      </c>
      <c r="AF582" s="6">
        <f>'Final (ha)'!AF582*2.471044</f>
        <v>7.6906302412000001</v>
      </c>
      <c r="AG582" s="6">
        <f>'Final (ha)'!AG582*2.471044</f>
        <v>0</v>
      </c>
      <c r="AH582" s="6">
        <f>'Final (ha)'!AH582*2.471044</f>
        <v>3.6418246472</v>
      </c>
      <c r="AJ582" s="15">
        <f t="shared" si="27"/>
        <v>6101.9528103299999</v>
      </c>
      <c r="AK582" s="15">
        <f t="shared" si="28"/>
        <v>6101.9528103299999</v>
      </c>
      <c r="AL582" s="6" t="str">
        <f t="shared" si="29"/>
        <v>New Haven/MiddlesexOutputSite 4</v>
      </c>
    </row>
    <row r="583" spans="1:38" x14ac:dyDescent="0.25">
      <c r="A583" s="6">
        <f>'Final (ha)'!A583</f>
        <v>2070</v>
      </c>
      <c r="B583" s="6" t="str">
        <f>'Final (ha)'!B583</f>
        <v>OutputSite 4</v>
      </c>
      <c r="C583" s="6" t="str">
        <f>'Final (ha)'!C583</f>
        <v>New Haven/Middlesex</v>
      </c>
      <c r="D583" s="6">
        <f>'Final (ha)'!D583</f>
        <v>0</v>
      </c>
      <c r="E583" s="6">
        <f>'Final (ha)'!E583</f>
        <v>0</v>
      </c>
      <c r="F583" s="6" t="str">
        <f>'Final (ha)'!F583</f>
        <v>Fixed</v>
      </c>
      <c r="G583" s="6" t="str">
        <f>'Final (ha)'!G583</f>
        <v>NYS RIM Min</v>
      </c>
      <c r="H583" s="6" t="str">
        <f>'Final (ha)'!H583</f>
        <v>Protect None</v>
      </c>
      <c r="I583" s="6">
        <f>'Final (ha)'!K583</f>
        <v>677.36149999999998</v>
      </c>
      <c r="J583" s="6">
        <f>'Final (ha)'!J583*2.471044</f>
        <v>209.88652368960001</v>
      </c>
      <c r="K583" s="6">
        <f>'Final (ha)'!K583*2.471044</f>
        <v>1673.790070406</v>
      </c>
      <c r="L583" s="6">
        <f>'Final (ha)'!L583*2.471044</f>
        <v>34.022816418399998</v>
      </c>
      <c r="M583" s="6">
        <f>'Final (ha)'!M583*2.471044</f>
        <v>0</v>
      </c>
      <c r="N583" s="6">
        <f>'Final (ha)'!N583*2.471044</f>
        <v>2.8417005999999998</v>
      </c>
      <c r="O583" s="6">
        <f>'Final (ha)'!O583*2.471044</f>
        <v>2.8197083084000001</v>
      </c>
      <c r="P583" s="6">
        <f>'Final (ha)'!P583*2.471044</f>
        <v>64.093197958800005</v>
      </c>
      <c r="Q583" s="6">
        <f>'Final (ha)'!Q583*2.471044</f>
        <v>884.62312651080003</v>
      </c>
      <c r="R583" s="6">
        <f>'Final (ha)'!R583*2.471044</f>
        <v>0</v>
      </c>
      <c r="S583" s="6">
        <f>'Final (ha)'!S583*2.471044</f>
        <v>21.159302667600002</v>
      </c>
      <c r="T583" s="6">
        <f>'Final (ha)'!T583*2.471044</f>
        <v>11.687543911200001</v>
      </c>
      <c r="U583" s="6">
        <f>'Final (ha)'!U583*2.471044</f>
        <v>0</v>
      </c>
      <c r="V583" s="6">
        <f>'Final (ha)'!V583*2.471044</f>
        <v>0</v>
      </c>
      <c r="W583" s="6">
        <f>'Final (ha)'!W583*2.471044</f>
        <v>0</v>
      </c>
      <c r="X583" s="6">
        <f>'Final (ha)'!X583*2.471044</f>
        <v>16.60541568</v>
      </c>
      <c r="Y583" s="6">
        <f>'Final (ha)'!Y583*2.471044</f>
        <v>0</v>
      </c>
      <c r="Z583" s="6">
        <f>'Final (ha)'!Z583*2.471044</f>
        <v>3057.3666485012</v>
      </c>
      <c r="AA583" s="6">
        <f>'Final (ha)'!AA583*2.471044</f>
        <v>0</v>
      </c>
      <c r="AB583" s="6">
        <f>'Final (ha)'!AB583*2.471044</f>
        <v>0</v>
      </c>
      <c r="AC583" s="6">
        <f>'Final (ha)'!AC583*2.471044</f>
        <v>108.819835672</v>
      </c>
      <c r="AD583" s="6">
        <f>'Final (ha)'!AD583*2.471044</f>
        <v>0</v>
      </c>
      <c r="AE583" s="6">
        <f>'Final (ha)'!AE583*2.471044</f>
        <v>0</v>
      </c>
      <c r="AF583" s="6">
        <f>'Final (ha)'!AF583*2.471044</f>
        <v>6.2080038412000009</v>
      </c>
      <c r="AG583" s="6">
        <f>'Final (ha)'!AG583*2.471044</f>
        <v>0</v>
      </c>
      <c r="AH583" s="6">
        <f>'Final (ha)'!AH583*2.471044</f>
        <v>8.0286690604000004</v>
      </c>
      <c r="AJ583" s="15">
        <f t="shared" si="27"/>
        <v>6101.9525632256</v>
      </c>
      <c r="AK583" s="15">
        <f t="shared" si="28"/>
        <v>6101.9525632256</v>
      </c>
      <c r="AL583" s="6" t="str">
        <f t="shared" si="29"/>
        <v>New Haven/MiddlesexOutputSite 4</v>
      </c>
    </row>
    <row r="584" spans="1:38" x14ac:dyDescent="0.25">
      <c r="A584" s="6">
        <f>'Final (ha)'!A584</f>
        <v>2085</v>
      </c>
      <c r="B584" s="6" t="str">
        <f>'Final (ha)'!B584</f>
        <v>OutputSite 4</v>
      </c>
      <c r="C584" s="6" t="str">
        <f>'Final (ha)'!C584</f>
        <v>New Haven/Middlesex</v>
      </c>
      <c r="D584" s="6">
        <f>'Final (ha)'!D584</f>
        <v>0</v>
      </c>
      <c r="E584" s="6">
        <f>'Final (ha)'!E584</f>
        <v>0</v>
      </c>
      <c r="F584" s="6" t="str">
        <f>'Final (ha)'!F584</f>
        <v>Fixed</v>
      </c>
      <c r="G584" s="6" t="str">
        <f>'Final (ha)'!G584</f>
        <v>NYS RIM Min</v>
      </c>
      <c r="H584" s="6" t="str">
        <f>'Final (ha)'!H584</f>
        <v>Protect None</v>
      </c>
      <c r="I584" s="6">
        <f>'Final (ha)'!K584</f>
        <v>654.56849999999997</v>
      </c>
      <c r="J584" s="6">
        <f>'Final (ha)'!J584*2.471044</f>
        <v>201.0999854344</v>
      </c>
      <c r="K584" s="6">
        <f>'Final (ha)'!K584*2.471044</f>
        <v>1617.4675645139998</v>
      </c>
      <c r="L584" s="6">
        <f>'Final (ha)'!L584*2.471044</f>
        <v>30.62241277</v>
      </c>
      <c r="M584" s="6">
        <f>'Final (ha)'!M584*2.471044</f>
        <v>0</v>
      </c>
      <c r="N584" s="6">
        <f>'Final (ha)'!N584*2.471044</f>
        <v>2.4895768300000003</v>
      </c>
      <c r="O584" s="6">
        <f>'Final (ha)'!O584*2.471044</f>
        <v>2.5963259308</v>
      </c>
      <c r="P584" s="6">
        <f>'Final (ha)'!P584*2.471044</f>
        <v>78.341237662799998</v>
      </c>
      <c r="Q584" s="6">
        <f>'Final (ha)'!Q584*2.471044</f>
        <v>1006.6941827372</v>
      </c>
      <c r="R584" s="6">
        <f>'Final (ha)'!R584*2.471044</f>
        <v>0</v>
      </c>
      <c r="S584" s="6">
        <f>'Final (ha)'!S584*2.471044</f>
        <v>19.015177788799999</v>
      </c>
      <c r="T584" s="6">
        <f>'Final (ha)'!T584*2.471044</f>
        <v>19.175054335599999</v>
      </c>
      <c r="U584" s="6">
        <f>'Final (ha)'!U584*2.471044</f>
        <v>0</v>
      </c>
      <c r="V584" s="6">
        <f>'Final (ha)'!V584*2.471044</f>
        <v>0</v>
      </c>
      <c r="W584" s="6">
        <f>'Final (ha)'!W584*2.471044</f>
        <v>0</v>
      </c>
      <c r="X584" s="6">
        <f>'Final (ha)'!X584*2.471044</f>
        <v>16.59306046</v>
      </c>
      <c r="Y584" s="6">
        <f>'Final (ha)'!Y584*2.471044</f>
        <v>0</v>
      </c>
      <c r="Z584" s="6">
        <f>'Final (ha)'!Z584*2.471044</f>
        <v>3068.2343000132005</v>
      </c>
      <c r="AA584" s="6">
        <f>'Final (ha)'!AA584*2.471044</f>
        <v>0</v>
      </c>
      <c r="AB584" s="6">
        <f>'Final (ha)'!AB584*2.471044</f>
        <v>0</v>
      </c>
      <c r="AC584" s="6">
        <f>'Final (ha)'!AC584*2.471044</f>
        <v>19.300583370799998</v>
      </c>
      <c r="AD584" s="6">
        <f>'Final (ha)'!AD584*2.471044</f>
        <v>0</v>
      </c>
      <c r="AE584" s="6">
        <f>'Final (ha)'!AE584*2.471044</f>
        <v>0</v>
      </c>
      <c r="AF584" s="6">
        <f>'Final (ha)'!AF584*2.471044</f>
        <v>3.5081411667999998</v>
      </c>
      <c r="AG584" s="6">
        <f>'Final (ha)'!AG584*2.471044</f>
        <v>0</v>
      </c>
      <c r="AH584" s="6">
        <f>'Final (ha)'!AH584*2.471044</f>
        <v>16.815207315599999</v>
      </c>
      <c r="AJ584" s="15">
        <f t="shared" si="27"/>
        <v>6101.9528103300008</v>
      </c>
      <c r="AK584" s="15">
        <f t="shared" si="28"/>
        <v>6101.9528103300008</v>
      </c>
      <c r="AL584" s="6" t="str">
        <f t="shared" si="29"/>
        <v>New Haven/MiddlesexOutputSite 4</v>
      </c>
    </row>
    <row r="585" spans="1:38" x14ac:dyDescent="0.25">
      <c r="A585" s="6">
        <f>'Final (ha)'!A585</f>
        <v>2100</v>
      </c>
      <c r="B585" s="6" t="str">
        <f>'Final (ha)'!B585</f>
        <v>OutputSite 4</v>
      </c>
      <c r="C585" s="6" t="str">
        <f>'Final (ha)'!C585</f>
        <v>New Haven/Middlesex</v>
      </c>
      <c r="D585" s="6">
        <f>'Final (ha)'!D585</f>
        <v>0</v>
      </c>
      <c r="E585" s="6">
        <f>'Final (ha)'!E585</f>
        <v>0</v>
      </c>
      <c r="F585" s="6" t="str">
        <f>'Final (ha)'!F585</f>
        <v>Fixed</v>
      </c>
      <c r="G585" s="6" t="str">
        <f>'Final (ha)'!G585</f>
        <v>NYS RIM Min</v>
      </c>
      <c r="H585" s="6" t="str">
        <f>'Final (ha)'!H585</f>
        <v>Protect None</v>
      </c>
      <c r="I585" s="6">
        <f>'Final (ha)'!K585</f>
        <v>633.78420000000006</v>
      </c>
      <c r="J585" s="6">
        <f>'Final (ha)'!J585*2.471044</f>
        <v>194.3028847036</v>
      </c>
      <c r="K585" s="6">
        <f>'Final (ha)'!K585*2.471044</f>
        <v>1566.1086447048001</v>
      </c>
      <c r="L585" s="6">
        <f>'Final (ha)'!L585*2.471044</f>
        <v>30.464018849600002</v>
      </c>
      <c r="M585" s="6">
        <f>'Final (ha)'!M585*2.471044</f>
        <v>0</v>
      </c>
      <c r="N585" s="6">
        <f>'Final (ha)'!N585*2.471044</f>
        <v>2.4895768300000003</v>
      </c>
      <c r="O585" s="6">
        <f>'Final (ha)'!O585*2.471044</f>
        <v>2.2918933099999999</v>
      </c>
      <c r="P585" s="6">
        <f>'Final (ha)'!P585*2.471044</f>
        <v>70.1494796984</v>
      </c>
      <c r="Q585" s="6">
        <f>'Final (ha)'!Q585*2.471044</f>
        <v>762.27012416399998</v>
      </c>
      <c r="R585" s="6">
        <f>'Final (ha)'!R585*2.471044</f>
        <v>0</v>
      </c>
      <c r="S585" s="6">
        <f>'Final (ha)'!S585*2.471044</f>
        <v>16.682759357199998</v>
      </c>
      <c r="T585" s="6">
        <f>'Final (ha)'!T585*2.471044</f>
        <v>324.04850938519996</v>
      </c>
      <c r="U585" s="6">
        <f>'Final (ha)'!U585*2.471044</f>
        <v>0</v>
      </c>
      <c r="V585" s="6">
        <f>'Final (ha)'!V585*2.471044</f>
        <v>0</v>
      </c>
      <c r="W585" s="6">
        <f>'Final (ha)'!W585*2.471044</f>
        <v>0</v>
      </c>
      <c r="X585" s="6">
        <f>'Final (ha)'!X585*2.471044</f>
        <v>16.17298298</v>
      </c>
      <c r="Y585" s="6">
        <f>'Final (ha)'!Y585*2.471044</f>
        <v>0</v>
      </c>
      <c r="Z585" s="6">
        <f>'Final (ha)'!Z585*2.471044</f>
        <v>3084.5659240179998</v>
      </c>
      <c r="AA585" s="6">
        <f>'Final (ha)'!AA585*2.471044</f>
        <v>0</v>
      </c>
      <c r="AB585" s="6">
        <f>'Final (ha)'!AB585*2.471044</f>
        <v>0</v>
      </c>
      <c r="AC585" s="6">
        <f>'Final (ha)'!AC585*2.471044</f>
        <v>6.8057493848000004</v>
      </c>
      <c r="AD585" s="6">
        <f>'Final (ha)'!AD585*2.471044</f>
        <v>0</v>
      </c>
      <c r="AE585" s="6">
        <f>'Final (ha)'!AE585*2.471044</f>
        <v>0</v>
      </c>
      <c r="AF585" s="6">
        <f>'Final (ha)'!AF585*2.471044</f>
        <v>1.9877077936000001</v>
      </c>
      <c r="AG585" s="6">
        <f>'Final (ha)'!AG585*2.471044</f>
        <v>0</v>
      </c>
      <c r="AH585" s="6">
        <f>'Final (ha)'!AH585*2.471044</f>
        <v>23.612308046399999</v>
      </c>
      <c r="AJ585" s="15">
        <f t="shared" si="27"/>
        <v>6101.9525632256</v>
      </c>
      <c r="AK585" s="15">
        <f t="shared" si="28"/>
        <v>6101.9525632256</v>
      </c>
      <c r="AL585" s="6" t="str">
        <f t="shared" si="29"/>
        <v>New Haven/MiddlesexOutputSite 4</v>
      </c>
    </row>
    <row r="586" spans="1:38" x14ac:dyDescent="0.25">
      <c r="A586" s="6">
        <f>'Final (ha)'!A586</f>
        <v>0</v>
      </c>
      <c r="B586" s="6" t="str">
        <f>'Final (ha)'!B586</f>
        <v>OutputSite 5</v>
      </c>
      <c r="C586" s="6" t="str">
        <f>'Final (ha)'!C586</f>
        <v>New Haven/Middlesex</v>
      </c>
      <c r="D586" s="6">
        <f>'Final (ha)'!D586</f>
        <v>0</v>
      </c>
      <c r="E586" s="6">
        <f>'Final (ha)'!E586</f>
        <v>0</v>
      </c>
      <c r="F586" s="6" t="str">
        <f>'Final (ha)'!F586</f>
        <v>Fixed</v>
      </c>
      <c r="G586" s="6" t="str">
        <f>'Final (ha)'!G586</f>
        <v>NYS RIM Min</v>
      </c>
      <c r="H586" s="6" t="str">
        <f>'Final (ha)'!H586</f>
        <v>Protect None</v>
      </c>
      <c r="I586" s="6">
        <f>'Final (ha)'!K586</f>
        <v>420.2</v>
      </c>
      <c r="J586" s="6">
        <f>'Final (ha)'!J586*2.471044</f>
        <v>1011.16973763</v>
      </c>
      <c r="K586" s="6">
        <f>'Final (ha)'!K586*2.471044</f>
        <v>1038.3326887999999</v>
      </c>
      <c r="L586" s="6">
        <f>'Final (ha)'!L586*2.471044</f>
        <v>26.650209540000002</v>
      </c>
      <c r="M586" s="6">
        <f>'Final (ha)'!M586*2.471044</f>
        <v>0</v>
      </c>
      <c r="N586" s="6">
        <f>'Final (ha)'!N586*2.471044</f>
        <v>10.73668618</v>
      </c>
      <c r="O586" s="6">
        <f>'Final (ha)'!O586*2.471044</f>
        <v>0</v>
      </c>
      <c r="P586" s="6">
        <f>'Final (ha)'!P586*2.471044</f>
        <v>0</v>
      </c>
      <c r="Q586" s="6">
        <f>'Final (ha)'!Q586*2.471044</f>
        <v>77.281901099999999</v>
      </c>
      <c r="R586" s="6">
        <f>'Final (ha)'!R586*2.471044</f>
        <v>0</v>
      </c>
      <c r="S586" s="6">
        <f>'Final (ha)'!S586*2.471044</f>
        <v>40.092688900000006</v>
      </c>
      <c r="T586" s="6">
        <f>'Final (ha)'!T586*2.471044</f>
        <v>20.515842810000002</v>
      </c>
      <c r="U586" s="6">
        <f>'Final (ha)'!U586*2.471044</f>
        <v>0</v>
      </c>
      <c r="V586" s="6">
        <f>'Final (ha)'!V586*2.471044</f>
        <v>0</v>
      </c>
      <c r="W586" s="6">
        <f>'Final (ha)'!W586*2.471044</f>
        <v>3.7868749299999998</v>
      </c>
      <c r="X586" s="6">
        <f>'Final (ha)'!X586*2.471044</f>
        <v>3.65714512</v>
      </c>
      <c r="Y586" s="6">
        <f>'Final (ha)'!Y586*2.471044</f>
        <v>0</v>
      </c>
      <c r="Z586" s="6">
        <f>'Final (ha)'!Z586*2.471044</f>
        <v>2006.3085773100001</v>
      </c>
      <c r="AA586" s="6">
        <f>'Final (ha)'!AA586*2.471044</f>
        <v>0</v>
      </c>
      <c r="AB586" s="6">
        <f>'Final (ha)'!AB586*2.471044</f>
        <v>0</v>
      </c>
      <c r="AC586" s="6">
        <f>'Final (ha)'!AC586*2.471044</f>
        <v>296.08666969000001</v>
      </c>
      <c r="AD586" s="6">
        <f>'Final (ha)'!AD586*2.471044</f>
        <v>0</v>
      </c>
      <c r="AE586" s="6">
        <f>'Final (ha)'!AE586*2.471044</f>
        <v>0</v>
      </c>
      <c r="AF586" s="6">
        <f>'Final (ha)'!AF586*2.471044</f>
        <v>19.595378919999998</v>
      </c>
      <c r="AG586" s="6">
        <f>'Final (ha)'!AG586*2.471044</f>
        <v>416.44504532000002</v>
      </c>
      <c r="AH586" s="6">
        <f>'Final (ha)'!AH586*2.471044</f>
        <v>0</v>
      </c>
      <c r="AJ586" s="15">
        <f t="shared" si="27"/>
        <v>4970.6594462500007</v>
      </c>
      <c r="AK586" s="15">
        <f t="shared" si="28"/>
        <v>4554.2144009300009</v>
      </c>
      <c r="AL586" s="6" t="str">
        <f t="shared" si="29"/>
        <v>New Haven/MiddlesexOutputSite 5</v>
      </c>
    </row>
    <row r="587" spans="1:38" x14ac:dyDescent="0.25">
      <c r="A587" s="6">
        <f>'Final (ha)'!A587</f>
        <v>2010</v>
      </c>
      <c r="B587" s="6" t="str">
        <f>'Final (ha)'!B587</f>
        <v>OutputSite 5</v>
      </c>
      <c r="C587" s="6" t="str">
        <f>'Final (ha)'!C587</f>
        <v>New Haven/Middlesex</v>
      </c>
      <c r="D587" s="6">
        <f>'Final (ha)'!D587</f>
        <v>0</v>
      </c>
      <c r="E587" s="6">
        <f>'Final (ha)'!E587</f>
        <v>0</v>
      </c>
      <c r="F587" s="6" t="str">
        <f>'Final (ha)'!F587</f>
        <v>Fixed</v>
      </c>
      <c r="G587" s="6" t="str">
        <f>'Final (ha)'!G587</f>
        <v>NYS RIM Min</v>
      </c>
      <c r="H587" s="6" t="str">
        <f>'Final (ha)'!H587</f>
        <v>Protect None</v>
      </c>
      <c r="I587" s="6">
        <f>'Final (ha)'!K587</f>
        <v>412.82560000000001</v>
      </c>
      <c r="J587" s="6">
        <f>'Final (ha)'!J587*2.471044</f>
        <v>1000.1894065115999</v>
      </c>
      <c r="K587" s="6">
        <f>'Final (ha)'!K587*2.471044</f>
        <v>1020.1102219264001</v>
      </c>
      <c r="L587" s="6">
        <f>'Final (ha)'!L587*2.471044</f>
        <v>26.6346419628</v>
      </c>
      <c r="M587" s="6">
        <f>'Final (ha)'!M587*2.471044</f>
        <v>0</v>
      </c>
      <c r="N587" s="6">
        <f>'Final (ha)'!N587*2.471044</f>
        <v>10.73668618</v>
      </c>
      <c r="O587" s="6">
        <f>'Final (ha)'!O587*2.471044</f>
        <v>0</v>
      </c>
      <c r="P587" s="6">
        <f>'Final (ha)'!P587*2.471044</f>
        <v>17.880721488400003</v>
      </c>
      <c r="Q587" s="6">
        <f>'Final (ha)'!Q587*2.471044</f>
        <v>103.0084343928</v>
      </c>
      <c r="R587" s="6">
        <f>'Final (ha)'!R587*2.471044</f>
        <v>0</v>
      </c>
      <c r="S587" s="6">
        <f>'Final (ha)'!S587*2.471044</f>
        <v>40.169538368399998</v>
      </c>
      <c r="T587" s="6">
        <f>'Final (ha)'!T587*2.471044</f>
        <v>22.998253612399999</v>
      </c>
      <c r="U587" s="6">
        <f>'Final (ha)'!U587*2.471044</f>
        <v>0</v>
      </c>
      <c r="V587" s="6">
        <f>'Final (ha)'!V587*2.471044</f>
        <v>0</v>
      </c>
      <c r="W587" s="6">
        <f>'Final (ha)'!W587*2.471044</f>
        <v>3.7868749299999998</v>
      </c>
      <c r="X587" s="6">
        <f>'Final (ha)'!X587*2.471044</f>
        <v>3.65714512</v>
      </c>
      <c r="Y587" s="6">
        <f>'Final (ha)'!Y587*2.471044</f>
        <v>0</v>
      </c>
      <c r="Z587" s="6">
        <f>'Final (ha)'!Z587*2.471044</f>
        <v>2007.6481302623999</v>
      </c>
      <c r="AA587" s="6">
        <f>'Final (ha)'!AA587*2.471044</f>
        <v>0</v>
      </c>
      <c r="AB587" s="6">
        <f>'Final (ha)'!AB587*2.471044</f>
        <v>0</v>
      </c>
      <c r="AC587" s="6">
        <f>'Final (ha)'!AC587*2.471044</f>
        <v>266.81863613640002</v>
      </c>
      <c r="AD587" s="6">
        <f>'Final (ha)'!AD587*2.471044</f>
        <v>0</v>
      </c>
      <c r="AE587" s="6">
        <f>'Final (ha)'!AE587*2.471044</f>
        <v>0</v>
      </c>
      <c r="AF587" s="6">
        <f>'Final (ha)'!AF587*2.471044</f>
        <v>19.595378919999998</v>
      </c>
      <c r="AG587" s="6">
        <f>'Final (ha)'!AG587*2.471044</f>
        <v>416.44504532000002</v>
      </c>
      <c r="AH587" s="6">
        <f>'Final (ha)'!AH587*2.471044</f>
        <v>10.980331118400001</v>
      </c>
      <c r="AJ587" s="15">
        <f t="shared" si="27"/>
        <v>4970.6594462499997</v>
      </c>
      <c r="AK587" s="15">
        <f t="shared" si="28"/>
        <v>4554.21440093</v>
      </c>
      <c r="AL587" s="6" t="str">
        <f t="shared" si="29"/>
        <v>New Haven/MiddlesexOutputSite 5</v>
      </c>
    </row>
    <row r="588" spans="1:38" x14ac:dyDescent="0.25">
      <c r="A588" s="6">
        <f>'Final (ha)'!A588</f>
        <v>2025</v>
      </c>
      <c r="B588" s="6" t="str">
        <f>'Final (ha)'!B588</f>
        <v>OutputSite 5</v>
      </c>
      <c r="C588" s="6" t="str">
        <f>'Final (ha)'!C588</f>
        <v>New Haven/Middlesex</v>
      </c>
      <c r="D588" s="6">
        <f>'Final (ha)'!D588</f>
        <v>0</v>
      </c>
      <c r="E588" s="6">
        <f>'Final (ha)'!E588</f>
        <v>0</v>
      </c>
      <c r="F588" s="6" t="str">
        <f>'Final (ha)'!F588</f>
        <v>Fixed</v>
      </c>
      <c r="G588" s="6" t="str">
        <f>'Final (ha)'!G588</f>
        <v>NYS RIM Min</v>
      </c>
      <c r="H588" s="6" t="str">
        <f>'Final (ha)'!H588</f>
        <v>Protect None</v>
      </c>
      <c r="I588" s="6">
        <f>'Final (ha)'!K588</f>
        <v>411.12939999999998</v>
      </c>
      <c r="J588" s="6">
        <f>'Final (ha)'!J588*2.471044</f>
        <v>997.42554379759997</v>
      </c>
      <c r="K588" s="6">
        <f>'Final (ha)'!K588*2.471044</f>
        <v>1015.9188370935999</v>
      </c>
      <c r="L588" s="6">
        <f>'Final (ha)'!L588*2.471044</f>
        <v>24.966193054000001</v>
      </c>
      <c r="M588" s="6">
        <f>'Final (ha)'!M588*2.471044</f>
        <v>0</v>
      </c>
      <c r="N588" s="6">
        <f>'Final (ha)'!N588*2.471044</f>
        <v>10.73668618</v>
      </c>
      <c r="O588" s="6">
        <f>'Final (ha)'!O588*2.471044</f>
        <v>0</v>
      </c>
      <c r="P588" s="6">
        <f>'Final (ha)'!P588*2.471044</f>
        <v>6.1074323503999999</v>
      </c>
      <c r="Q588" s="6">
        <f>'Final (ha)'!Q588*2.471044</f>
        <v>125.909575976</v>
      </c>
      <c r="R588" s="6">
        <f>'Final (ha)'!R588*2.471044</f>
        <v>0</v>
      </c>
      <c r="S588" s="6">
        <f>'Final (ha)'!S588*2.471044</f>
        <v>39.8977235284</v>
      </c>
      <c r="T588" s="6">
        <f>'Final (ha)'!T588*2.471044</f>
        <v>23.901914403200003</v>
      </c>
      <c r="U588" s="6">
        <f>'Final (ha)'!U588*2.471044</f>
        <v>0</v>
      </c>
      <c r="V588" s="6">
        <f>'Final (ha)'!V588*2.471044</f>
        <v>0</v>
      </c>
      <c r="W588" s="6">
        <f>'Final (ha)'!W588*2.471044</f>
        <v>3.7868749299999998</v>
      </c>
      <c r="X588" s="6">
        <f>'Final (ha)'!X588*2.471044</f>
        <v>3.65714512</v>
      </c>
      <c r="Y588" s="6">
        <f>'Final (ha)'!Y588*2.471044</f>
        <v>0</v>
      </c>
      <c r="Z588" s="6">
        <f>'Final (ha)'!Z588*2.471044</f>
        <v>2009.6583245564</v>
      </c>
      <c r="AA588" s="6">
        <f>'Final (ha)'!AA588*2.471044</f>
        <v>0</v>
      </c>
      <c r="AB588" s="6">
        <f>'Final (ha)'!AB588*2.471044</f>
        <v>0</v>
      </c>
      <c r="AC588" s="6">
        <f>'Final (ha)'!AC588*2.471044</f>
        <v>258.90882429240003</v>
      </c>
      <c r="AD588" s="6">
        <f>'Final (ha)'!AD588*2.471044</f>
        <v>0</v>
      </c>
      <c r="AE588" s="6">
        <f>'Final (ha)'!AE588*2.471044</f>
        <v>0</v>
      </c>
      <c r="AF588" s="6">
        <f>'Final (ha)'!AF588*2.471044</f>
        <v>19.595378919999998</v>
      </c>
      <c r="AG588" s="6">
        <f>'Final (ha)'!AG588*2.471044</f>
        <v>416.44504532000002</v>
      </c>
      <c r="AH588" s="6">
        <f>'Final (ha)'!AH588*2.471044</f>
        <v>13.744193832400001</v>
      </c>
      <c r="AJ588" s="15">
        <f t="shared" si="27"/>
        <v>4970.6596933543997</v>
      </c>
      <c r="AK588" s="15">
        <f t="shared" si="28"/>
        <v>4554.2146480343999</v>
      </c>
      <c r="AL588" s="6" t="str">
        <f t="shared" si="29"/>
        <v>New Haven/MiddlesexOutputSite 5</v>
      </c>
    </row>
    <row r="589" spans="1:38" x14ac:dyDescent="0.25">
      <c r="A589" s="6">
        <f>'Final (ha)'!A589</f>
        <v>2040</v>
      </c>
      <c r="B589" s="6" t="str">
        <f>'Final (ha)'!B589</f>
        <v>OutputSite 5</v>
      </c>
      <c r="C589" s="6" t="str">
        <f>'Final (ha)'!C589</f>
        <v>New Haven/Middlesex</v>
      </c>
      <c r="D589" s="6">
        <f>'Final (ha)'!D589</f>
        <v>0</v>
      </c>
      <c r="E589" s="6">
        <f>'Final (ha)'!E589</f>
        <v>0</v>
      </c>
      <c r="F589" s="6" t="str">
        <f>'Final (ha)'!F589</f>
        <v>Fixed</v>
      </c>
      <c r="G589" s="6" t="str">
        <f>'Final (ha)'!G589</f>
        <v>NYS RIM Min</v>
      </c>
      <c r="H589" s="6" t="str">
        <f>'Final (ha)'!H589</f>
        <v>Protect None</v>
      </c>
      <c r="I589" s="6">
        <f>'Final (ha)'!K589</f>
        <v>406.33519999999999</v>
      </c>
      <c r="J589" s="6">
        <f>'Final (ha)'!J589*2.471044</f>
        <v>990.41519196960007</v>
      </c>
      <c r="K589" s="6">
        <f>'Final (ha)'!K589*2.471044</f>
        <v>1004.0721579487999</v>
      </c>
      <c r="L589" s="6">
        <f>'Final (ha)'!L589*2.471044</f>
        <v>24.015582427199998</v>
      </c>
      <c r="M589" s="6">
        <f>'Final (ha)'!M589*2.471044</f>
        <v>0</v>
      </c>
      <c r="N589" s="6">
        <f>'Final (ha)'!N589*2.471044</f>
        <v>10.73668618</v>
      </c>
      <c r="O589" s="6">
        <f>'Final (ha)'!O589*2.471044</f>
        <v>0</v>
      </c>
      <c r="P589" s="6">
        <f>'Final (ha)'!P589*2.471044</f>
        <v>12.781475090000001</v>
      </c>
      <c r="Q589" s="6">
        <f>'Final (ha)'!Q589*2.471044</f>
        <v>175.19430145159998</v>
      </c>
      <c r="R589" s="6">
        <f>'Final (ha)'!R589*2.471044</f>
        <v>0</v>
      </c>
      <c r="S589" s="6">
        <f>'Final (ha)'!S589*2.471044</f>
        <v>39.061522238800002</v>
      </c>
      <c r="T589" s="6">
        <f>'Final (ha)'!T589*2.471044</f>
        <v>25.455212661599997</v>
      </c>
      <c r="U589" s="6">
        <f>'Final (ha)'!U589*2.471044</f>
        <v>0</v>
      </c>
      <c r="V589" s="6">
        <f>'Final (ha)'!V589*2.471044</f>
        <v>0</v>
      </c>
      <c r="W589" s="6">
        <f>'Final (ha)'!W589*2.471044</f>
        <v>3.7868749299999998</v>
      </c>
      <c r="X589" s="6">
        <f>'Final (ha)'!X589*2.471044</f>
        <v>3.65714512</v>
      </c>
      <c r="Y589" s="6">
        <f>'Final (ha)'!Y589*2.471044</f>
        <v>0</v>
      </c>
      <c r="Z589" s="6">
        <f>'Final (ha)'!Z589*2.471044</f>
        <v>2012.5613070475999</v>
      </c>
      <c r="AA589" s="6">
        <f>'Final (ha)'!AA589*2.471044</f>
        <v>0</v>
      </c>
      <c r="AB589" s="6">
        <f>'Final (ha)'!AB589*2.471044</f>
        <v>0</v>
      </c>
      <c r="AC589" s="6">
        <f>'Final (ha)'!AC589*2.471044</f>
        <v>212.12701928440001</v>
      </c>
      <c r="AD589" s="6">
        <f>'Final (ha)'!AD589*2.471044</f>
        <v>0</v>
      </c>
      <c r="AE589" s="6">
        <f>'Final (ha)'!AE589*2.471044</f>
        <v>0</v>
      </c>
      <c r="AF589" s="6">
        <f>'Final (ha)'!AF589*2.471044</f>
        <v>19.595378919999998</v>
      </c>
      <c r="AG589" s="6">
        <f>'Final (ha)'!AG589*2.471044</f>
        <v>416.44504532000002</v>
      </c>
      <c r="AH589" s="6">
        <f>'Final (ha)'!AH589*2.471044</f>
        <v>20.754545660400002</v>
      </c>
      <c r="AJ589" s="15">
        <f t="shared" si="27"/>
        <v>4970.6594462500007</v>
      </c>
      <c r="AK589" s="15">
        <f t="shared" si="28"/>
        <v>4554.2144009300009</v>
      </c>
      <c r="AL589" s="6" t="str">
        <f t="shared" si="29"/>
        <v>New Haven/MiddlesexOutputSite 5</v>
      </c>
    </row>
    <row r="590" spans="1:38" x14ac:dyDescent="0.25">
      <c r="A590" s="6">
        <f>'Final (ha)'!A590</f>
        <v>2055</v>
      </c>
      <c r="B590" s="6" t="str">
        <f>'Final (ha)'!B590</f>
        <v>OutputSite 5</v>
      </c>
      <c r="C590" s="6" t="str">
        <f>'Final (ha)'!C590</f>
        <v>New Haven/Middlesex</v>
      </c>
      <c r="D590" s="6">
        <f>'Final (ha)'!D590</f>
        <v>0</v>
      </c>
      <c r="E590" s="6">
        <f>'Final (ha)'!E590</f>
        <v>0</v>
      </c>
      <c r="F590" s="6" t="str">
        <f>'Final (ha)'!F590</f>
        <v>Fixed</v>
      </c>
      <c r="G590" s="6" t="str">
        <f>'Final (ha)'!G590</f>
        <v>NYS RIM Min</v>
      </c>
      <c r="H590" s="6" t="str">
        <f>'Final (ha)'!H590</f>
        <v>Protect None</v>
      </c>
      <c r="I590" s="6">
        <f>'Final (ha)'!K590</f>
        <v>400.56139999999999</v>
      </c>
      <c r="J590" s="6">
        <f>'Final (ha)'!J590*2.471044</f>
        <v>979.99702336120004</v>
      </c>
      <c r="K590" s="6">
        <f>'Final (ha)'!K590*2.471044</f>
        <v>989.8048441016</v>
      </c>
      <c r="L590" s="6">
        <f>'Final (ha)'!L590*2.471044</f>
        <v>22.398037024800001</v>
      </c>
      <c r="M590" s="6">
        <f>'Final (ha)'!M590*2.471044</f>
        <v>0</v>
      </c>
      <c r="N590" s="6">
        <f>'Final (ha)'!N590*2.471044</f>
        <v>10.1443769332</v>
      </c>
      <c r="O590" s="6">
        <f>'Final (ha)'!O590*2.471044</f>
        <v>0</v>
      </c>
      <c r="P590" s="6">
        <f>'Final (ha)'!P590*2.471044</f>
        <v>16.476427183199998</v>
      </c>
      <c r="Q590" s="6">
        <f>'Final (ha)'!Q590*2.471044</f>
        <v>250.8403714236</v>
      </c>
      <c r="R590" s="6">
        <f>'Final (ha)'!R590*2.471044</f>
        <v>0</v>
      </c>
      <c r="S590" s="6">
        <f>'Final (ha)'!S590*2.471044</f>
        <v>31.781826614800003</v>
      </c>
      <c r="T590" s="6">
        <f>'Final (ha)'!T590*2.471044</f>
        <v>23.917234876000002</v>
      </c>
      <c r="U590" s="6">
        <f>'Final (ha)'!U590*2.471044</f>
        <v>0</v>
      </c>
      <c r="V590" s="6">
        <f>'Final (ha)'!V590*2.471044</f>
        <v>0</v>
      </c>
      <c r="W590" s="6">
        <f>'Final (ha)'!W590*2.471044</f>
        <v>3.7868749299999998</v>
      </c>
      <c r="X590" s="6">
        <f>'Final (ha)'!X590*2.471044</f>
        <v>3.65714512</v>
      </c>
      <c r="Y590" s="6">
        <f>'Final (ha)'!Y590*2.471044</f>
        <v>0</v>
      </c>
      <c r="Z590" s="6">
        <f>'Final (ha)'!Z590*2.471044</f>
        <v>2022.8223172576002</v>
      </c>
      <c r="AA590" s="6">
        <f>'Final (ha)'!AA590*2.471044</f>
        <v>0</v>
      </c>
      <c r="AB590" s="6">
        <f>'Final (ha)'!AB590*2.471044</f>
        <v>0</v>
      </c>
      <c r="AC590" s="6">
        <f>'Final (ha)'!AC590*2.471044</f>
        <v>147.82007601960001</v>
      </c>
      <c r="AD590" s="6">
        <f>'Final (ha)'!AD590*2.471044</f>
        <v>0</v>
      </c>
      <c r="AE590" s="6">
        <f>'Final (ha)'!AE590*2.471044</f>
        <v>0</v>
      </c>
      <c r="AF590" s="6">
        <f>'Final (ha)'!AF590*2.471044</f>
        <v>19.595378919999998</v>
      </c>
      <c r="AG590" s="6">
        <f>'Final (ha)'!AG590*2.471044</f>
        <v>416.44504532000002</v>
      </c>
      <c r="AH590" s="6">
        <f>'Final (ha)'!AH590*2.471044</f>
        <v>31.1727142688</v>
      </c>
      <c r="AJ590" s="15">
        <f t="shared" si="27"/>
        <v>4970.6596933543997</v>
      </c>
      <c r="AK590" s="15">
        <f t="shared" si="28"/>
        <v>4554.2146480343999</v>
      </c>
      <c r="AL590" s="6" t="str">
        <f t="shared" si="29"/>
        <v>New Haven/MiddlesexOutputSite 5</v>
      </c>
    </row>
    <row r="591" spans="1:38" x14ac:dyDescent="0.25">
      <c r="A591" s="6">
        <f>'Final (ha)'!A591</f>
        <v>2070</v>
      </c>
      <c r="B591" s="6" t="str">
        <f>'Final (ha)'!B591</f>
        <v>OutputSite 5</v>
      </c>
      <c r="C591" s="6" t="str">
        <f>'Final (ha)'!C591</f>
        <v>New Haven/Middlesex</v>
      </c>
      <c r="D591" s="6">
        <f>'Final (ha)'!D591</f>
        <v>0</v>
      </c>
      <c r="E591" s="6">
        <f>'Final (ha)'!E591</f>
        <v>0</v>
      </c>
      <c r="F591" s="6" t="str">
        <f>'Final (ha)'!F591</f>
        <v>Fixed</v>
      </c>
      <c r="G591" s="6" t="str">
        <f>'Final (ha)'!G591</f>
        <v>NYS RIM Min</v>
      </c>
      <c r="H591" s="6" t="str">
        <f>'Final (ha)'!H591</f>
        <v>Protect None</v>
      </c>
      <c r="I591" s="6">
        <f>'Final (ha)'!K591</f>
        <v>388.47309999999999</v>
      </c>
      <c r="J591" s="6">
        <f>'Final (ha)'!J591*2.471044</f>
        <v>952.10214895839999</v>
      </c>
      <c r="K591" s="6">
        <f>'Final (ha)'!K591*2.471044</f>
        <v>959.93412291639993</v>
      </c>
      <c r="L591" s="6">
        <f>'Final (ha)'!L591*2.471044</f>
        <v>21.727148578800001</v>
      </c>
      <c r="M591" s="6">
        <f>'Final (ha)'!M591*2.471044</f>
        <v>0</v>
      </c>
      <c r="N591" s="6">
        <f>'Final (ha)'!N591*2.471044</f>
        <v>9.8508169060000004</v>
      </c>
      <c r="O591" s="6">
        <f>'Final (ha)'!O591*2.471044</f>
        <v>0</v>
      </c>
      <c r="P591" s="6">
        <f>'Final (ha)'!P591*2.471044</f>
        <v>30.808482383200001</v>
      </c>
      <c r="Q591" s="6">
        <f>'Final (ha)'!Q591*2.471044</f>
        <v>308.56964266480003</v>
      </c>
      <c r="R591" s="6">
        <f>'Final (ha)'!R591*2.471044</f>
        <v>0</v>
      </c>
      <c r="S591" s="6">
        <f>'Final (ha)'!S591*2.471044</f>
        <v>22.0696352772</v>
      </c>
      <c r="T591" s="6">
        <f>'Final (ha)'!T591*2.471044</f>
        <v>69.295981100799992</v>
      </c>
      <c r="U591" s="6">
        <f>'Final (ha)'!U591*2.471044</f>
        <v>0</v>
      </c>
      <c r="V591" s="6">
        <f>'Final (ha)'!V591*2.471044</f>
        <v>0</v>
      </c>
      <c r="W591" s="6">
        <f>'Final (ha)'!W591*2.471044</f>
        <v>3.7851451992</v>
      </c>
      <c r="X591" s="6">
        <f>'Final (ha)'!X591*2.471044</f>
        <v>3.65714512</v>
      </c>
      <c r="Y591" s="6">
        <f>'Final (ha)'!Y591*2.471044</f>
        <v>0</v>
      </c>
      <c r="Z591" s="6">
        <f>'Final (ha)'!Z591*2.471044</f>
        <v>2038.9836863308001</v>
      </c>
      <c r="AA591" s="6">
        <f>'Final (ha)'!AA591*2.471044</f>
        <v>0</v>
      </c>
      <c r="AB591" s="6">
        <f>'Final (ha)'!AB591*2.471044</f>
        <v>0</v>
      </c>
      <c r="AC591" s="6">
        <f>'Final (ha)'!AC591*2.471044</f>
        <v>57.3361281408</v>
      </c>
      <c r="AD591" s="6">
        <f>'Final (ha)'!AD591*2.471044</f>
        <v>0</v>
      </c>
      <c r="AE591" s="6">
        <f>'Final (ha)'!AE591*2.471044</f>
        <v>0</v>
      </c>
      <c r="AF591" s="6">
        <f>'Final (ha)'!AF591*2.471044</f>
        <v>17.026975786400001</v>
      </c>
      <c r="AG591" s="6">
        <f>'Final (ha)'!AG591*2.471044</f>
        <v>416.44504532000002</v>
      </c>
      <c r="AH591" s="6">
        <f>'Final (ha)'!AH591*2.471044</f>
        <v>59.067588671599999</v>
      </c>
      <c r="AJ591" s="15">
        <f t="shared" si="27"/>
        <v>4970.6596933543997</v>
      </c>
      <c r="AK591" s="15">
        <f t="shared" si="28"/>
        <v>4554.2146480343999</v>
      </c>
      <c r="AL591" s="6" t="str">
        <f t="shared" si="29"/>
        <v>New Haven/MiddlesexOutputSite 5</v>
      </c>
    </row>
    <row r="592" spans="1:38" x14ac:dyDescent="0.25">
      <c r="A592" s="6">
        <f>'Final (ha)'!A592</f>
        <v>2085</v>
      </c>
      <c r="B592" s="6" t="str">
        <f>'Final (ha)'!B592</f>
        <v>OutputSite 5</v>
      </c>
      <c r="C592" s="6" t="str">
        <f>'Final (ha)'!C592</f>
        <v>New Haven/Middlesex</v>
      </c>
      <c r="D592" s="6">
        <f>'Final (ha)'!D592</f>
        <v>0</v>
      </c>
      <c r="E592" s="6">
        <f>'Final (ha)'!E592</f>
        <v>0</v>
      </c>
      <c r="F592" s="6" t="str">
        <f>'Final (ha)'!F592</f>
        <v>Fixed</v>
      </c>
      <c r="G592" s="6" t="str">
        <f>'Final (ha)'!G592</f>
        <v>NYS RIM Min</v>
      </c>
      <c r="H592" s="6" t="str">
        <f>'Final (ha)'!H592</f>
        <v>Protect None</v>
      </c>
      <c r="I592" s="6">
        <f>'Final (ha)'!K592</f>
        <v>376.85770000000002</v>
      </c>
      <c r="J592" s="6">
        <f>'Final (ha)'!J592*2.471044</f>
        <v>918.62197380239991</v>
      </c>
      <c r="K592" s="6">
        <f>'Final (ha)'!K592*2.471044</f>
        <v>931.23195843880001</v>
      </c>
      <c r="L592" s="6">
        <f>'Final (ha)'!L592*2.471044</f>
        <v>19.055950014800001</v>
      </c>
      <c r="M592" s="6">
        <f>'Final (ha)'!M592*2.471044</f>
        <v>0</v>
      </c>
      <c r="N592" s="6">
        <f>'Final (ha)'!N592*2.471044</f>
        <v>4.5914468564000002</v>
      </c>
      <c r="O592" s="6">
        <f>'Final (ha)'!O592*2.471044</f>
        <v>0</v>
      </c>
      <c r="P592" s="6">
        <f>'Final (ha)'!P592*2.471044</f>
        <v>36.631003360400001</v>
      </c>
      <c r="Q592" s="6">
        <f>'Final (ha)'!Q592*2.471044</f>
        <v>356.19950997360002</v>
      </c>
      <c r="R592" s="6">
        <f>'Final (ha)'!R592*2.471044</f>
        <v>0</v>
      </c>
      <c r="S592" s="6">
        <f>'Final (ha)'!S592*2.471044</f>
        <v>18.347254595599999</v>
      </c>
      <c r="T592" s="6">
        <f>'Final (ha)'!T592*2.471044</f>
        <v>42.978868292000001</v>
      </c>
      <c r="U592" s="6">
        <f>'Final (ha)'!U592*2.471044</f>
        <v>0</v>
      </c>
      <c r="V592" s="6">
        <f>'Final (ha)'!V592*2.471044</f>
        <v>0</v>
      </c>
      <c r="W592" s="6">
        <f>'Final (ha)'!W592*2.471044</f>
        <v>3.7589521328000002</v>
      </c>
      <c r="X592" s="6">
        <f>'Final (ha)'!X592*2.471044</f>
        <v>3.65714512</v>
      </c>
      <c r="Y592" s="6">
        <f>'Final (ha)'!Y592*2.471044</f>
        <v>0</v>
      </c>
      <c r="Z592" s="6">
        <f>'Final (ha)'!Z592*2.471044</f>
        <v>2095.1942539296001</v>
      </c>
      <c r="AA592" s="6">
        <f>'Final (ha)'!AA592*2.471044</f>
        <v>0</v>
      </c>
      <c r="AB592" s="6">
        <f>'Final (ha)'!AB592*2.471044</f>
        <v>0</v>
      </c>
      <c r="AC592" s="6">
        <f>'Final (ha)'!AC592*2.471044</f>
        <v>26.648974018000001</v>
      </c>
      <c r="AD592" s="6">
        <f>'Final (ha)'!AD592*2.471044</f>
        <v>0</v>
      </c>
      <c r="AE592" s="6">
        <f>'Final (ha)'!AE592*2.471044</f>
        <v>0</v>
      </c>
      <c r="AF592" s="6">
        <f>'Final (ha)'!AF592*2.471044</f>
        <v>4.749346568</v>
      </c>
      <c r="AG592" s="6">
        <f>'Final (ha)'!AG592*2.471044</f>
        <v>416.44504532000002</v>
      </c>
      <c r="AH592" s="6">
        <f>'Final (ha)'!AH592*2.471044</f>
        <v>92.547763827599994</v>
      </c>
      <c r="AJ592" s="15">
        <f t="shared" si="27"/>
        <v>4970.6594462499997</v>
      </c>
      <c r="AK592" s="15">
        <f t="shared" si="28"/>
        <v>4554.21440093</v>
      </c>
      <c r="AL592" s="6" t="str">
        <f t="shared" si="29"/>
        <v>New Haven/MiddlesexOutputSite 5</v>
      </c>
    </row>
    <row r="593" spans="1:38" x14ac:dyDescent="0.25">
      <c r="A593" s="6">
        <f>'Final (ha)'!A593</f>
        <v>2100</v>
      </c>
      <c r="B593" s="6" t="str">
        <f>'Final (ha)'!B593</f>
        <v>OutputSite 5</v>
      </c>
      <c r="C593" s="6" t="str">
        <f>'Final (ha)'!C593</f>
        <v>New Haven/Middlesex</v>
      </c>
      <c r="D593" s="6">
        <f>'Final (ha)'!D593</f>
        <v>0</v>
      </c>
      <c r="E593" s="6">
        <f>'Final (ha)'!E593</f>
        <v>0</v>
      </c>
      <c r="F593" s="6" t="str">
        <f>'Final (ha)'!F593</f>
        <v>Fixed</v>
      </c>
      <c r="G593" s="6" t="str">
        <f>'Final (ha)'!G593</f>
        <v>NYS RIM Min</v>
      </c>
      <c r="H593" s="6" t="str">
        <f>'Final (ha)'!H593</f>
        <v>Protect None</v>
      </c>
      <c r="I593" s="6">
        <f>'Final (ha)'!K593</f>
        <v>364.90260000000001</v>
      </c>
      <c r="J593" s="6">
        <f>'Final (ha)'!J593*2.471044</f>
        <v>879.4265209788</v>
      </c>
      <c r="K593" s="6">
        <f>'Final (ha)'!K593*2.471044</f>
        <v>901.69038031440004</v>
      </c>
      <c r="L593" s="6">
        <f>'Final (ha)'!L593*2.471044</f>
        <v>17.649678874399999</v>
      </c>
      <c r="M593" s="6">
        <f>'Final (ha)'!M593*2.471044</f>
        <v>0</v>
      </c>
      <c r="N593" s="6">
        <f>'Final (ha)'!N593*2.471044</f>
        <v>4.4130374795999998</v>
      </c>
      <c r="O593" s="6">
        <f>'Final (ha)'!O593*2.471044</f>
        <v>0</v>
      </c>
      <c r="P593" s="6">
        <f>'Final (ha)'!P593*2.471044</f>
        <v>31.123293388800001</v>
      </c>
      <c r="Q593" s="6">
        <f>'Final (ha)'!Q593*2.471044</f>
        <v>400.92639479119998</v>
      </c>
      <c r="R593" s="6">
        <f>'Final (ha)'!R593*2.471044</f>
        <v>0</v>
      </c>
      <c r="S593" s="6">
        <f>'Final (ha)'!S593*2.471044</f>
        <v>13.3223866216</v>
      </c>
      <c r="T593" s="6">
        <f>'Final (ha)'!T593*2.471044</f>
        <v>19.180243527999998</v>
      </c>
      <c r="U593" s="6">
        <f>'Final (ha)'!U593*2.471044</f>
        <v>0</v>
      </c>
      <c r="V593" s="6">
        <f>'Final (ha)'!V593*2.471044</f>
        <v>0</v>
      </c>
      <c r="W593" s="6">
        <f>'Final (ha)'!W593*2.471044</f>
        <v>1.7509817784000001</v>
      </c>
      <c r="X593" s="6">
        <f>'Final (ha)'!X593*2.471044</f>
        <v>3.65714512</v>
      </c>
      <c r="Y593" s="6">
        <f>'Final (ha)'!Y593*2.471044</f>
        <v>0</v>
      </c>
      <c r="Z593" s="6">
        <f>'Final (ha)'!Z593*2.471044</f>
        <v>2139.7014629355999</v>
      </c>
      <c r="AA593" s="6">
        <f>'Final (ha)'!AA593*2.471044</f>
        <v>0</v>
      </c>
      <c r="AB593" s="6">
        <f>'Final (ha)'!AB593*2.471044</f>
        <v>0</v>
      </c>
      <c r="AC593" s="6">
        <f>'Final (ha)'!AC593*2.471044</f>
        <v>7.1793712376000007</v>
      </c>
      <c r="AD593" s="6">
        <f>'Final (ha)'!AD593*2.471044</f>
        <v>0</v>
      </c>
      <c r="AE593" s="6">
        <f>'Final (ha)'!AE593*2.471044</f>
        <v>0</v>
      </c>
      <c r="AF593" s="6">
        <f>'Final (ha)'!AF593*2.471044</f>
        <v>2.4502872304000003</v>
      </c>
      <c r="AG593" s="6">
        <f>'Final (ha)'!AG593*2.471044</f>
        <v>416.44504532000002</v>
      </c>
      <c r="AH593" s="6">
        <f>'Final (ha)'!AH593*2.471044</f>
        <v>131.74321665119999</v>
      </c>
      <c r="AJ593" s="15">
        <f t="shared" si="27"/>
        <v>4970.6594462499997</v>
      </c>
      <c r="AK593" s="15">
        <f t="shared" si="28"/>
        <v>4554.21440093</v>
      </c>
      <c r="AL593" s="6" t="str">
        <f t="shared" si="29"/>
        <v>New Haven/MiddlesexOutputSite 5</v>
      </c>
    </row>
    <row r="594" spans="1:38" x14ac:dyDescent="0.25">
      <c r="A594" s="6">
        <f>'Final (ha)'!A594</f>
        <v>0</v>
      </c>
      <c r="B594" s="6" t="str">
        <f>'Final (ha)'!B594</f>
        <v>Raster 1</v>
      </c>
      <c r="C594" s="6" t="str">
        <f>'Final (ha)'!C594</f>
        <v>New Haven/Middlesex</v>
      </c>
      <c r="D594" s="6">
        <f>'Final (ha)'!D594</f>
        <v>0</v>
      </c>
      <c r="E594" s="6" t="str">
        <f>'Final (ha)'!E594</f>
        <v>New Haven</v>
      </c>
      <c r="F594" s="6" t="str">
        <f>'Final (ha)'!F594</f>
        <v>Fixed</v>
      </c>
      <c r="G594" s="6" t="str">
        <f>'Final (ha)'!G594</f>
        <v>NYS RIM Min</v>
      </c>
      <c r="H594" s="6" t="str">
        <f>'Final (ha)'!H594</f>
        <v>Protect None</v>
      </c>
      <c r="I594" s="6">
        <f>'Final (ha)'!K594</f>
        <v>3740.0925000000002</v>
      </c>
      <c r="J594" s="6">
        <f>'Final (ha)'!J594*2.471044</f>
        <v>6413.5391035100001</v>
      </c>
      <c r="K594" s="6">
        <f>'Final (ha)'!K594*2.471044</f>
        <v>9241.9331315700001</v>
      </c>
      <c r="L594" s="6">
        <f>'Final (ha)'!L594*2.471044</f>
        <v>294.68435221999999</v>
      </c>
      <c r="M594" s="6">
        <f>'Final (ha)'!M594*2.471044</f>
        <v>0</v>
      </c>
      <c r="N594" s="6">
        <f>'Final (ha)'!N594*2.471044</f>
        <v>36.62704969</v>
      </c>
      <c r="O594" s="6">
        <f>'Final (ha)'!O594*2.471044</f>
        <v>21.79460808</v>
      </c>
      <c r="P594" s="6">
        <f>'Final (ha)'!P594*2.471044</f>
        <v>43.471841570000002</v>
      </c>
      <c r="Q594" s="6">
        <f>'Final (ha)'!Q594*2.471044</f>
        <v>208.51287033</v>
      </c>
      <c r="R594" s="6">
        <f>'Final (ha)'!R594*2.471044</f>
        <v>0</v>
      </c>
      <c r="S594" s="6">
        <f>'Final (ha)'!S594*2.471044</f>
        <v>180.33061351000001</v>
      </c>
      <c r="T594" s="6">
        <f>'Final (ha)'!T594*2.471044</f>
        <v>0</v>
      </c>
      <c r="U594" s="6">
        <f>'Final (ha)'!U594*2.471044</f>
        <v>0</v>
      </c>
      <c r="V594" s="6">
        <f>'Final (ha)'!V594*2.471044</f>
        <v>0</v>
      </c>
      <c r="W594" s="6">
        <f>'Final (ha)'!W594*2.471044</f>
        <v>0</v>
      </c>
      <c r="X594" s="6">
        <f>'Final (ha)'!X594*2.471044</f>
        <v>248.53760552</v>
      </c>
      <c r="Y594" s="6">
        <f>'Final (ha)'!Y594*2.471044</f>
        <v>169.8224989</v>
      </c>
      <c r="Z594" s="6">
        <f>'Final (ha)'!Z594*2.471044</f>
        <v>2238.9326594700001</v>
      </c>
      <c r="AA594" s="6">
        <f>'Final (ha)'!AA594*2.471044</f>
        <v>0</v>
      </c>
      <c r="AB594" s="6">
        <f>'Final (ha)'!AB594*2.471044</f>
        <v>0</v>
      </c>
      <c r="AC594" s="6">
        <f>'Final (ha)'!AC594*2.471044</f>
        <v>529.66210378999995</v>
      </c>
      <c r="AD594" s="6">
        <f>'Final (ha)'!AD594*2.471044</f>
        <v>0</v>
      </c>
      <c r="AE594" s="6">
        <f>'Final (ha)'!AE594*2.471044</f>
        <v>0</v>
      </c>
      <c r="AF594" s="6">
        <f>'Final (ha)'!AF594*2.471044</f>
        <v>5.33745504</v>
      </c>
      <c r="AG594" s="6">
        <f>'Final (ha)'!AG594*2.471044</f>
        <v>21137.341264050003</v>
      </c>
      <c r="AH594" s="6">
        <f>'Final (ha)'!AH594*2.471044</f>
        <v>0</v>
      </c>
      <c r="AJ594" s="15">
        <f t="shared" si="27"/>
        <v>40770.527157250006</v>
      </c>
      <c r="AK594" s="15">
        <f t="shared" si="28"/>
        <v>19633.185893200003</v>
      </c>
      <c r="AL594" s="6" t="str">
        <f t="shared" si="29"/>
        <v>New Haven/MiddlesexRaster 1</v>
      </c>
    </row>
    <row r="595" spans="1:38" x14ac:dyDescent="0.25">
      <c r="A595" s="6">
        <f>'Final (ha)'!A595</f>
        <v>2010</v>
      </c>
      <c r="B595" s="6" t="str">
        <f>'Final (ha)'!B595</f>
        <v>Raster 1</v>
      </c>
      <c r="C595" s="6" t="str">
        <f>'Final (ha)'!C595</f>
        <v>New Haven/Middlesex</v>
      </c>
      <c r="D595" s="6">
        <f>'Final (ha)'!D595</f>
        <v>0</v>
      </c>
      <c r="E595" s="6" t="str">
        <f>'Final (ha)'!E595</f>
        <v>New Haven</v>
      </c>
      <c r="F595" s="6" t="str">
        <f>'Final (ha)'!F595</f>
        <v>Fixed</v>
      </c>
      <c r="G595" s="6" t="str">
        <f>'Final (ha)'!G595</f>
        <v>NYS RIM Min</v>
      </c>
      <c r="H595" s="6" t="str">
        <f>'Final (ha)'!H595</f>
        <v>Protect None</v>
      </c>
      <c r="I595" s="6">
        <f>'Final (ha)'!K595</f>
        <v>3720.6588999999999</v>
      </c>
      <c r="J595" s="6">
        <f>'Final (ha)'!J595*2.471044</f>
        <v>6400.4413347879999</v>
      </c>
      <c r="K595" s="6">
        <f>'Final (ha)'!K595*2.471044</f>
        <v>9193.9118508915999</v>
      </c>
      <c r="L595" s="6">
        <f>'Final (ha)'!L595*2.471044</f>
        <v>294.68435221999999</v>
      </c>
      <c r="M595" s="6">
        <f>'Final (ha)'!M595*2.471044</f>
        <v>0</v>
      </c>
      <c r="N595" s="6">
        <f>'Final (ha)'!N595*2.471044</f>
        <v>34.675419138800002</v>
      </c>
      <c r="O595" s="6">
        <f>'Final (ha)'!O595*2.471044</f>
        <v>21.79460808</v>
      </c>
      <c r="P595" s="6">
        <f>'Final (ha)'!P595*2.471044</f>
        <v>71.217464915199997</v>
      </c>
      <c r="Q595" s="6">
        <f>'Final (ha)'!Q595*2.471044</f>
        <v>274.52088028439999</v>
      </c>
      <c r="R595" s="6">
        <f>'Final (ha)'!R595*2.471044</f>
        <v>0</v>
      </c>
      <c r="S595" s="6">
        <f>'Final (ha)'!S595*2.471044</f>
        <v>179.72174826840001</v>
      </c>
      <c r="T595" s="6">
        <f>'Final (ha)'!T595*2.471044</f>
        <v>11.260300403599999</v>
      </c>
      <c r="U595" s="6">
        <f>'Final (ha)'!U595*2.471044</f>
        <v>0</v>
      </c>
      <c r="V595" s="6">
        <f>'Final (ha)'!V595*2.471044</f>
        <v>0</v>
      </c>
      <c r="W595" s="6">
        <f>'Final (ha)'!W595*2.471044</f>
        <v>0</v>
      </c>
      <c r="X595" s="6">
        <f>'Final (ha)'!X595*2.471044</f>
        <v>248.39552049</v>
      </c>
      <c r="Y595" s="6">
        <f>'Final (ha)'!Y595*2.471044</f>
        <v>156.79391941</v>
      </c>
      <c r="Z595" s="6">
        <f>'Final (ha)'!Z595*2.471044</f>
        <v>2252.7121892316</v>
      </c>
      <c r="AA595" s="6">
        <f>'Final (ha)'!AA595*2.471044</f>
        <v>0</v>
      </c>
      <c r="AB595" s="6">
        <f>'Final (ha)'!AB595*2.471044</f>
        <v>0</v>
      </c>
      <c r="AC595" s="6">
        <f>'Final (ha)'!AC595*2.471044</f>
        <v>474.71399257080003</v>
      </c>
      <c r="AD595" s="6">
        <f>'Final (ha)'!AD595*2.471044</f>
        <v>0</v>
      </c>
      <c r="AE595" s="6">
        <f>'Final (ha)'!AE595*2.471044</f>
        <v>0</v>
      </c>
      <c r="AF595" s="6">
        <f>'Final (ha)'!AF595*2.471044</f>
        <v>5.24479089</v>
      </c>
      <c r="AG595" s="6">
        <f>'Final (ha)'!AG595*2.471044</f>
        <v>21137.341264050003</v>
      </c>
      <c r="AH595" s="6">
        <f>'Final (ha)'!AH595*2.471044</f>
        <v>13.097768722000001</v>
      </c>
      <c r="AJ595" s="15">
        <f t="shared" si="27"/>
        <v>40770.527404354405</v>
      </c>
      <c r="AK595" s="15">
        <f t="shared" si="28"/>
        <v>19633.186140304402</v>
      </c>
      <c r="AL595" s="6" t="str">
        <f t="shared" si="29"/>
        <v>New Haven/MiddlesexRaster 1</v>
      </c>
    </row>
    <row r="596" spans="1:38" x14ac:dyDescent="0.25">
      <c r="A596" s="6">
        <f>'Final (ha)'!A596</f>
        <v>2025</v>
      </c>
      <c r="B596" s="6" t="str">
        <f>'Final (ha)'!B596</f>
        <v>Raster 1</v>
      </c>
      <c r="C596" s="6" t="str">
        <f>'Final (ha)'!C596</f>
        <v>New Haven/Middlesex</v>
      </c>
      <c r="D596" s="6">
        <f>'Final (ha)'!D596</f>
        <v>0</v>
      </c>
      <c r="E596" s="6" t="str">
        <f>'Final (ha)'!E596</f>
        <v>New Haven</v>
      </c>
      <c r="F596" s="6" t="str">
        <f>'Final (ha)'!F596</f>
        <v>Fixed</v>
      </c>
      <c r="G596" s="6" t="str">
        <f>'Final (ha)'!G596</f>
        <v>NYS RIM Min</v>
      </c>
      <c r="H596" s="6" t="str">
        <f>'Final (ha)'!H596</f>
        <v>Protect None</v>
      </c>
      <c r="I596" s="6">
        <f>'Final (ha)'!K596</f>
        <v>3719.6884</v>
      </c>
      <c r="J596" s="6">
        <f>'Final (ha)'!J596*2.471044</f>
        <v>6398.8168704624004</v>
      </c>
      <c r="K596" s="6">
        <f>'Final (ha)'!K596*2.471044</f>
        <v>9191.5137026896009</v>
      </c>
      <c r="L596" s="6">
        <f>'Final (ha)'!L596*2.471044</f>
        <v>294.68435221999999</v>
      </c>
      <c r="M596" s="6">
        <f>'Final (ha)'!M596*2.471044</f>
        <v>0</v>
      </c>
      <c r="N596" s="6">
        <f>'Final (ha)'!N596*2.471044</f>
        <v>34.619326440000002</v>
      </c>
      <c r="O596" s="6">
        <f>'Final (ha)'!O596*2.471044</f>
        <v>21.79460808</v>
      </c>
      <c r="P596" s="6">
        <f>'Final (ha)'!P596*2.471044</f>
        <v>42.262018427600005</v>
      </c>
      <c r="Q596" s="6">
        <f>'Final (ha)'!Q596*2.471044</f>
        <v>309.93785972759997</v>
      </c>
      <c r="R596" s="6">
        <f>'Final (ha)'!R596*2.471044</f>
        <v>0</v>
      </c>
      <c r="S596" s="6">
        <f>'Final (ha)'!S596*2.471044</f>
        <v>178.01104450719998</v>
      </c>
      <c r="T596" s="6">
        <f>'Final (ha)'!T596*2.471044</f>
        <v>13.125197310400001</v>
      </c>
      <c r="U596" s="6">
        <f>'Final (ha)'!U596*2.471044</f>
        <v>0</v>
      </c>
      <c r="V596" s="6">
        <f>'Final (ha)'!V596*2.471044</f>
        <v>0</v>
      </c>
      <c r="W596" s="6">
        <f>'Final (ha)'!W596*2.471044</f>
        <v>0</v>
      </c>
      <c r="X596" s="6">
        <f>'Final (ha)'!X596*2.471044</f>
        <v>248.39552049</v>
      </c>
      <c r="Y596" s="6">
        <f>'Final (ha)'!Y596*2.471044</f>
        <v>116.84949315</v>
      </c>
      <c r="Z596" s="6">
        <f>'Final (ha)'!Z596*2.471044</f>
        <v>2294.4075972700002</v>
      </c>
      <c r="AA596" s="6">
        <f>'Final (ha)'!AA596*2.471044</f>
        <v>0</v>
      </c>
      <c r="AB596" s="6">
        <f>'Final (ha)'!AB596*2.471044</f>
        <v>0</v>
      </c>
      <c r="AC596" s="6">
        <f>'Final (ha)'!AC596*2.471044</f>
        <v>468.8109155592</v>
      </c>
      <c r="AD596" s="6">
        <f>'Final (ha)'!AD596*2.471044</f>
        <v>0</v>
      </c>
      <c r="AE596" s="6">
        <f>'Final (ha)'!AE596*2.471044</f>
        <v>0</v>
      </c>
      <c r="AF596" s="6">
        <f>'Final (ha)'!AF596*2.471044</f>
        <v>5.2351538183999997</v>
      </c>
      <c r="AG596" s="6">
        <f>'Final (ha)'!AG596*2.471044</f>
        <v>21137.341264050003</v>
      </c>
      <c r="AH596" s="6">
        <f>'Final (ha)'!AH596*2.471044</f>
        <v>14.722233047600001</v>
      </c>
      <c r="AJ596" s="15">
        <f t="shared" si="27"/>
        <v>40770.527157250006</v>
      </c>
      <c r="AK596" s="15">
        <f t="shared" si="28"/>
        <v>19633.185893200003</v>
      </c>
      <c r="AL596" s="6" t="str">
        <f t="shared" si="29"/>
        <v>New Haven/MiddlesexRaster 1</v>
      </c>
    </row>
    <row r="597" spans="1:38" x14ac:dyDescent="0.25">
      <c r="A597" s="6">
        <f>'Final (ha)'!A597</f>
        <v>2040</v>
      </c>
      <c r="B597" s="6" t="str">
        <f>'Final (ha)'!B597</f>
        <v>Raster 1</v>
      </c>
      <c r="C597" s="6" t="str">
        <f>'Final (ha)'!C597</f>
        <v>New Haven/Middlesex</v>
      </c>
      <c r="D597" s="6">
        <f>'Final (ha)'!D597</f>
        <v>0</v>
      </c>
      <c r="E597" s="6" t="str">
        <f>'Final (ha)'!E597</f>
        <v>New Haven</v>
      </c>
      <c r="F597" s="6" t="str">
        <f>'Final (ha)'!F597</f>
        <v>Fixed</v>
      </c>
      <c r="G597" s="6" t="str">
        <f>'Final (ha)'!G597</f>
        <v>NYS RIM Min</v>
      </c>
      <c r="H597" s="6" t="str">
        <f>'Final (ha)'!H597</f>
        <v>Protect None</v>
      </c>
      <c r="I597" s="6">
        <f>'Final (ha)'!K597</f>
        <v>3714.0205000000001</v>
      </c>
      <c r="J597" s="6">
        <f>'Final (ha)'!J597*2.471044</f>
        <v>6390.4064251039999</v>
      </c>
      <c r="K597" s="6">
        <f>'Final (ha)'!K597*2.471044</f>
        <v>9177.5080724020008</v>
      </c>
      <c r="L597" s="6">
        <f>'Final (ha)'!L597*2.471044</f>
        <v>294.68435221999999</v>
      </c>
      <c r="M597" s="6">
        <f>'Final (ha)'!M597*2.471044</f>
        <v>0</v>
      </c>
      <c r="N597" s="6">
        <f>'Final (ha)'!N597*2.471044</f>
        <v>32.977070597599997</v>
      </c>
      <c r="O597" s="6">
        <f>'Final (ha)'!O597*2.471044</f>
        <v>21.79460808</v>
      </c>
      <c r="P597" s="6">
        <f>'Final (ha)'!P597*2.471044</f>
        <v>44.292475282400005</v>
      </c>
      <c r="Q597" s="6">
        <f>'Final (ha)'!Q597*2.471044</f>
        <v>342.0115166388</v>
      </c>
      <c r="R597" s="6">
        <f>'Final (ha)'!R597*2.471044</f>
        <v>0</v>
      </c>
      <c r="S597" s="6">
        <f>'Final (ha)'!S597*2.471044</f>
        <v>168.72090748480002</v>
      </c>
      <c r="T597" s="6">
        <f>'Final (ha)'!T597*2.471044</f>
        <v>14.274974083600002</v>
      </c>
      <c r="U597" s="6">
        <f>'Final (ha)'!U597*2.471044</f>
        <v>0</v>
      </c>
      <c r="V597" s="6">
        <f>'Final (ha)'!V597*2.471044</f>
        <v>0</v>
      </c>
      <c r="W597" s="6">
        <f>'Final (ha)'!W597*2.471044</f>
        <v>0</v>
      </c>
      <c r="X597" s="6">
        <f>'Final (ha)'!X597*2.471044</f>
        <v>248.39552049</v>
      </c>
      <c r="Y597" s="6">
        <f>'Final (ha)'!Y597*2.471044</f>
        <v>110.30122655000001</v>
      </c>
      <c r="Z597" s="6">
        <f>'Final (ha)'!Z597*2.471044</f>
        <v>2310.6285185035999</v>
      </c>
      <c r="AA597" s="6">
        <f>'Final (ha)'!AA597*2.471044</f>
        <v>0</v>
      </c>
      <c r="AB597" s="6">
        <f>'Final (ha)'!AB597*2.471044</f>
        <v>0</v>
      </c>
      <c r="AC597" s="6">
        <f>'Final (ha)'!AC597*2.471044</f>
        <v>448.85501131960001</v>
      </c>
      <c r="AD597" s="6">
        <f>'Final (ha)'!AD597*2.471044</f>
        <v>0</v>
      </c>
      <c r="AE597" s="6">
        <f>'Final (ha)'!AE597*2.471044</f>
        <v>0</v>
      </c>
      <c r="AF597" s="6">
        <f>'Final (ha)'!AF597*2.471044</f>
        <v>5.2027831420000004</v>
      </c>
      <c r="AG597" s="6">
        <f>'Final (ha)'!AG597*2.471044</f>
        <v>21137.341264050003</v>
      </c>
      <c r="AH597" s="6">
        <f>'Final (ha)'!AH597*2.471044</f>
        <v>23.132678406</v>
      </c>
      <c r="AJ597" s="15">
        <f t="shared" si="27"/>
        <v>40770.527404354405</v>
      </c>
      <c r="AK597" s="15">
        <f t="shared" si="28"/>
        <v>19633.186140304402</v>
      </c>
      <c r="AL597" s="6" t="str">
        <f t="shared" si="29"/>
        <v>New Haven/MiddlesexRaster 1</v>
      </c>
    </row>
    <row r="598" spans="1:38" x14ac:dyDescent="0.25">
      <c r="A598" s="6">
        <f>'Final (ha)'!A598</f>
        <v>2055</v>
      </c>
      <c r="B598" s="6" t="str">
        <f>'Final (ha)'!B598</f>
        <v>Raster 1</v>
      </c>
      <c r="C598" s="6" t="str">
        <f>'Final (ha)'!C598</f>
        <v>New Haven/Middlesex</v>
      </c>
      <c r="D598" s="6">
        <f>'Final (ha)'!D598</f>
        <v>0</v>
      </c>
      <c r="E598" s="6" t="str">
        <f>'Final (ha)'!E598</f>
        <v>New Haven</v>
      </c>
      <c r="F598" s="6" t="str">
        <f>'Final (ha)'!F598</f>
        <v>Fixed</v>
      </c>
      <c r="G598" s="6" t="str">
        <f>'Final (ha)'!G598</f>
        <v>NYS RIM Min</v>
      </c>
      <c r="H598" s="6" t="str">
        <f>'Final (ha)'!H598</f>
        <v>Protect None</v>
      </c>
      <c r="I598" s="6">
        <f>'Final (ha)'!K598</f>
        <v>3711.0979000000002</v>
      </c>
      <c r="J598" s="6">
        <f>'Final (ha)'!J598*2.471044</f>
        <v>6384.0368149852002</v>
      </c>
      <c r="K598" s="6">
        <f>'Final (ha)'!K598*2.471044</f>
        <v>9170.2861992076014</v>
      </c>
      <c r="L598" s="6">
        <f>'Final (ha)'!L598*2.471044</f>
        <v>294.68435221999999</v>
      </c>
      <c r="M598" s="6">
        <f>'Final (ha)'!M598*2.471044</f>
        <v>0</v>
      </c>
      <c r="N598" s="6">
        <f>'Final (ha)'!N598*2.471044</f>
        <v>32.481873379999996</v>
      </c>
      <c r="O598" s="6">
        <f>'Final (ha)'!O598*2.471044</f>
        <v>21.79460808</v>
      </c>
      <c r="P598" s="6">
        <f>'Final (ha)'!P598*2.471044</f>
        <v>43.10736258</v>
      </c>
      <c r="Q598" s="6">
        <f>'Final (ha)'!Q598*2.471044</f>
        <v>384.18507169119999</v>
      </c>
      <c r="R598" s="6">
        <f>'Final (ha)'!R598*2.471044</f>
        <v>0</v>
      </c>
      <c r="S598" s="6">
        <f>'Final (ha)'!S598*2.471044</f>
        <v>155.73655968240001</v>
      </c>
      <c r="T598" s="6">
        <f>'Final (ha)'!T598*2.471044</f>
        <v>16.808782601200001</v>
      </c>
      <c r="U598" s="6">
        <f>'Final (ha)'!U598*2.471044</f>
        <v>0</v>
      </c>
      <c r="V598" s="6">
        <f>'Final (ha)'!V598*2.471044</f>
        <v>0</v>
      </c>
      <c r="W598" s="6">
        <f>'Final (ha)'!W598*2.471044</f>
        <v>0</v>
      </c>
      <c r="X598" s="6">
        <f>'Final (ha)'!X598*2.471044</f>
        <v>247.23412980999998</v>
      </c>
      <c r="Y598" s="6">
        <f>'Final (ha)'!Y598*2.471044</f>
        <v>98.928246539999989</v>
      </c>
      <c r="Z598" s="6">
        <f>'Final (ha)'!Z598*2.471044</f>
        <v>2338.0813231347997</v>
      </c>
      <c r="AA598" s="6">
        <f>'Final (ha)'!AA598*2.471044</f>
        <v>0</v>
      </c>
      <c r="AB598" s="6">
        <f>'Final (ha)'!AB598*2.471044</f>
        <v>0</v>
      </c>
      <c r="AC598" s="6">
        <f>'Final (ha)'!AC598*2.471044</f>
        <v>411.14391462680004</v>
      </c>
      <c r="AD598" s="6">
        <f>'Final (ha)'!AD598*2.471044</f>
        <v>0</v>
      </c>
      <c r="AE598" s="6">
        <f>'Final (ha)'!AE598*2.471044</f>
        <v>0</v>
      </c>
      <c r="AF598" s="6">
        <f>'Final (ha)'!AF598*2.471044</f>
        <v>5.1743661359999997</v>
      </c>
      <c r="AG598" s="6">
        <f>'Final (ha)'!AG598*2.471044</f>
        <v>21137.341264050003</v>
      </c>
      <c r="AH598" s="6">
        <f>'Final (ha)'!AH598*2.471044</f>
        <v>29.502288524800001</v>
      </c>
      <c r="AJ598" s="15">
        <f t="shared" si="27"/>
        <v>40770.527157250006</v>
      </c>
      <c r="AK598" s="15">
        <f t="shared" si="28"/>
        <v>19633.185893200003</v>
      </c>
      <c r="AL598" s="6" t="str">
        <f t="shared" si="29"/>
        <v>New Haven/MiddlesexRaster 1</v>
      </c>
    </row>
    <row r="599" spans="1:38" x14ac:dyDescent="0.25">
      <c r="A599" s="6">
        <f>'Final (ha)'!A599</f>
        <v>2070</v>
      </c>
      <c r="B599" s="6" t="str">
        <f>'Final (ha)'!B599</f>
        <v>Raster 1</v>
      </c>
      <c r="C599" s="6" t="str">
        <f>'Final (ha)'!C599</f>
        <v>New Haven/Middlesex</v>
      </c>
      <c r="D599" s="6">
        <f>'Final (ha)'!D599</f>
        <v>0</v>
      </c>
      <c r="E599" s="6" t="str">
        <f>'Final (ha)'!E599</f>
        <v>New Haven</v>
      </c>
      <c r="F599" s="6" t="str">
        <f>'Final (ha)'!F599</f>
        <v>Fixed</v>
      </c>
      <c r="G599" s="6" t="str">
        <f>'Final (ha)'!G599</f>
        <v>NYS RIM Min</v>
      </c>
      <c r="H599" s="6" t="str">
        <f>'Final (ha)'!H599</f>
        <v>Protect None</v>
      </c>
      <c r="I599" s="6">
        <f>'Final (ha)'!K599</f>
        <v>3699.9133999999999</v>
      </c>
      <c r="J599" s="6">
        <f>'Final (ha)'!J599*2.471044</f>
        <v>6369.2402035132</v>
      </c>
      <c r="K599" s="6">
        <f>'Final (ha)'!K599*2.471044</f>
        <v>9142.6488075895995</v>
      </c>
      <c r="L599" s="6">
        <f>'Final (ha)'!L599*2.471044</f>
        <v>294.68435221999999</v>
      </c>
      <c r="M599" s="6">
        <f>'Final (ha)'!M599*2.471044</f>
        <v>0</v>
      </c>
      <c r="N599" s="6">
        <f>'Final (ha)'!N599*2.471044</f>
        <v>31.4549074936</v>
      </c>
      <c r="O599" s="6">
        <f>'Final (ha)'!O599*2.471044</f>
        <v>21.778052085199999</v>
      </c>
      <c r="P599" s="6">
        <f>'Final (ha)'!P599*2.471044</f>
        <v>49.5755673544</v>
      </c>
      <c r="Q599" s="6">
        <f>'Final (ha)'!Q599*2.471044</f>
        <v>549.83274175320003</v>
      </c>
      <c r="R599" s="6">
        <f>'Final (ha)'!R599*2.471044</f>
        <v>0</v>
      </c>
      <c r="S599" s="6">
        <f>'Final (ha)'!S599*2.471044</f>
        <v>130.24675240480002</v>
      </c>
      <c r="T599" s="6">
        <f>'Final (ha)'!T599*2.471044</f>
        <v>27.473314296400002</v>
      </c>
      <c r="U599" s="6">
        <f>'Final (ha)'!U599*2.471044</f>
        <v>0</v>
      </c>
      <c r="V599" s="6">
        <f>'Final (ha)'!V599*2.471044</f>
        <v>0</v>
      </c>
      <c r="W599" s="6">
        <f>'Final (ha)'!W599*2.471044</f>
        <v>0</v>
      </c>
      <c r="X599" s="6">
        <f>'Final (ha)'!X599*2.471044</f>
        <v>246.70903296</v>
      </c>
      <c r="Y599" s="6">
        <f>'Final (ha)'!Y599*2.471044</f>
        <v>96.105078769999992</v>
      </c>
      <c r="Z599" s="6">
        <f>'Final (ha)'!Z599*2.471044</f>
        <v>2378.8248850243999</v>
      </c>
      <c r="AA599" s="6">
        <f>'Final (ha)'!AA599*2.471044</f>
        <v>0</v>
      </c>
      <c r="AB599" s="6">
        <f>'Final (ha)'!AB599*2.471044</f>
        <v>0</v>
      </c>
      <c r="AC599" s="6">
        <f>'Final (ha)'!AC599*2.471044</f>
        <v>245.5800129564</v>
      </c>
      <c r="AD599" s="6">
        <f>'Final (ha)'!AD599*2.471044</f>
        <v>0</v>
      </c>
      <c r="AE599" s="6">
        <f>'Final (ha)'!AE599*2.471044</f>
        <v>0</v>
      </c>
      <c r="AF599" s="6">
        <f>'Final (ha)'!AF599*2.471044</f>
        <v>4.7332847820000001</v>
      </c>
      <c r="AG599" s="6">
        <f>'Final (ha)'!AG599*2.471044</f>
        <v>21137.341264050003</v>
      </c>
      <c r="AH599" s="6">
        <f>'Final (ha)'!AH599*2.471044</f>
        <v>44.298899996799996</v>
      </c>
      <c r="AJ599" s="15">
        <f t="shared" si="27"/>
        <v>40770.527157250006</v>
      </c>
      <c r="AK599" s="15">
        <f t="shared" si="28"/>
        <v>19633.185893200003</v>
      </c>
      <c r="AL599" s="6" t="str">
        <f t="shared" si="29"/>
        <v>New Haven/MiddlesexRaster 1</v>
      </c>
    </row>
    <row r="600" spans="1:38" x14ac:dyDescent="0.25">
      <c r="A600" s="6">
        <f>'Final (ha)'!A600</f>
        <v>2085</v>
      </c>
      <c r="B600" s="6" t="str">
        <f>'Final (ha)'!B600</f>
        <v>Raster 1</v>
      </c>
      <c r="C600" s="6" t="str">
        <f>'Final (ha)'!C600</f>
        <v>New Haven/Middlesex</v>
      </c>
      <c r="D600" s="6">
        <f>'Final (ha)'!D600</f>
        <v>0</v>
      </c>
      <c r="E600" s="6" t="str">
        <f>'Final (ha)'!E600</f>
        <v>New Haven</v>
      </c>
      <c r="F600" s="6" t="str">
        <f>'Final (ha)'!F600</f>
        <v>Fixed</v>
      </c>
      <c r="G600" s="6" t="str">
        <f>'Final (ha)'!G600</f>
        <v>NYS RIM Min</v>
      </c>
      <c r="H600" s="6" t="str">
        <f>'Final (ha)'!H600</f>
        <v>Protect None</v>
      </c>
      <c r="I600" s="6">
        <f>'Final (ha)'!K600</f>
        <v>3687.1023</v>
      </c>
      <c r="J600" s="6">
        <f>'Final (ha)'!J600*2.471044</f>
        <v>6342.1669512403996</v>
      </c>
      <c r="K600" s="6">
        <f>'Final (ha)'!K600*2.471044</f>
        <v>9110.992015801201</v>
      </c>
      <c r="L600" s="6">
        <f>'Final (ha)'!L600*2.471044</f>
        <v>294.68435221999999</v>
      </c>
      <c r="M600" s="6">
        <f>'Final (ha)'!M600*2.471044</f>
        <v>0</v>
      </c>
      <c r="N600" s="6">
        <f>'Final (ha)'!N600*2.471044</f>
        <v>29.017963900799998</v>
      </c>
      <c r="O600" s="6">
        <f>'Final (ha)'!O600*2.471044</f>
        <v>21.711828106000002</v>
      </c>
      <c r="P600" s="6">
        <f>'Final (ha)'!P600*2.471044</f>
        <v>55.118860359600006</v>
      </c>
      <c r="Q600" s="6">
        <f>'Final (ha)'!Q600*2.471044</f>
        <v>683.53500208760011</v>
      </c>
      <c r="R600" s="6">
        <f>'Final (ha)'!R600*2.471044</f>
        <v>0</v>
      </c>
      <c r="S600" s="6">
        <f>'Final (ha)'!S600*2.471044</f>
        <v>108.58286255240002</v>
      </c>
      <c r="T600" s="6">
        <f>'Final (ha)'!T600*2.471044</f>
        <v>65.7072838996</v>
      </c>
      <c r="U600" s="6">
        <f>'Final (ha)'!U600*2.471044</f>
        <v>0</v>
      </c>
      <c r="V600" s="6">
        <f>'Final (ha)'!V600*2.471044</f>
        <v>0</v>
      </c>
      <c r="W600" s="6">
        <f>'Final (ha)'!W600*2.471044</f>
        <v>0</v>
      </c>
      <c r="X600" s="6">
        <f>'Final (ha)'!X600*2.471044</f>
        <v>244.97312455000002</v>
      </c>
      <c r="Y600" s="6">
        <f>'Final (ha)'!Y600*2.471044</f>
        <v>87.549088920000003</v>
      </c>
      <c r="Z600" s="6">
        <f>'Final (ha)'!Z600*2.471044</f>
        <v>2416.7032713960002</v>
      </c>
      <c r="AA600" s="6">
        <f>'Final (ha)'!AA600*2.471044</f>
        <v>0</v>
      </c>
      <c r="AB600" s="6">
        <f>'Final (ha)'!AB600*2.471044</f>
        <v>0</v>
      </c>
      <c r="AC600" s="6">
        <f>'Final (ha)'!AC600*2.471044</f>
        <v>96.919040663600001</v>
      </c>
      <c r="AD600" s="6">
        <f>'Final (ha)'!AD600*2.471044</f>
        <v>0</v>
      </c>
      <c r="AE600" s="6">
        <f>'Final (ha)'!AE600*2.471044</f>
        <v>0</v>
      </c>
      <c r="AF600" s="6">
        <f>'Final (ha)'!AF600*2.471044</f>
        <v>4.1520952331999998</v>
      </c>
      <c r="AG600" s="6">
        <f>'Final (ha)'!AG600*2.471044</f>
        <v>21137.341264050003</v>
      </c>
      <c r="AH600" s="6">
        <f>'Final (ha)'!AH600*2.471044</f>
        <v>71.372152269600008</v>
      </c>
      <c r="AJ600" s="15">
        <f t="shared" si="27"/>
        <v>40770.527157250006</v>
      </c>
      <c r="AK600" s="15">
        <f t="shared" si="28"/>
        <v>19633.185893200003</v>
      </c>
      <c r="AL600" s="6" t="str">
        <f t="shared" si="29"/>
        <v>New Haven/MiddlesexRaster 1</v>
      </c>
    </row>
    <row r="601" spans="1:38" x14ac:dyDescent="0.25">
      <c r="A601" s="6">
        <f>'Final (ha)'!A601</f>
        <v>2100</v>
      </c>
      <c r="B601" s="6" t="str">
        <f>'Final (ha)'!B601</f>
        <v>Raster 1</v>
      </c>
      <c r="C601" s="6" t="str">
        <f>'Final (ha)'!C601</f>
        <v>New Haven/Middlesex</v>
      </c>
      <c r="D601" s="6">
        <f>'Final (ha)'!D601</f>
        <v>0</v>
      </c>
      <c r="E601" s="6" t="str">
        <f>'Final (ha)'!E601</f>
        <v>New Haven</v>
      </c>
      <c r="F601" s="6" t="str">
        <f>'Final (ha)'!F601</f>
        <v>Fixed</v>
      </c>
      <c r="G601" s="6" t="str">
        <f>'Final (ha)'!G601</f>
        <v>NYS RIM Min</v>
      </c>
      <c r="H601" s="6" t="str">
        <f>'Final (ha)'!H601</f>
        <v>Protect None</v>
      </c>
      <c r="I601" s="6">
        <f>'Final (ha)'!K601</f>
        <v>3675.6675</v>
      </c>
      <c r="J601" s="6">
        <f>'Final (ha)'!J601*2.471044</f>
        <v>6309.321587288</v>
      </c>
      <c r="K601" s="6">
        <f>'Final (ha)'!K601*2.471044</f>
        <v>9082.7361218700007</v>
      </c>
      <c r="L601" s="6">
        <f>'Final (ha)'!L601*2.471044</f>
        <v>294.54992742639996</v>
      </c>
      <c r="M601" s="6">
        <f>'Final (ha)'!M601*2.471044</f>
        <v>0</v>
      </c>
      <c r="N601" s="6">
        <f>'Final (ha)'!N601*2.471044</f>
        <v>27.470843252400002</v>
      </c>
      <c r="O601" s="6">
        <f>'Final (ha)'!O601*2.471044</f>
        <v>21.5121677508</v>
      </c>
      <c r="P601" s="6">
        <f>'Final (ha)'!P601*2.471044</f>
        <v>48.408740377599997</v>
      </c>
      <c r="Q601" s="6">
        <f>'Final (ha)'!Q601*2.471044</f>
        <v>734.84598364319993</v>
      </c>
      <c r="R601" s="6">
        <f>'Final (ha)'!R601*2.471044</f>
        <v>0</v>
      </c>
      <c r="S601" s="6">
        <f>'Final (ha)'!S601*2.471044</f>
        <v>83.463464770400009</v>
      </c>
      <c r="T601" s="6">
        <f>'Final (ha)'!T601*2.471044</f>
        <v>109.700762858</v>
      </c>
      <c r="U601" s="6">
        <f>'Final (ha)'!U601*2.471044</f>
        <v>0</v>
      </c>
      <c r="V601" s="6">
        <f>'Final (ha)'!V601*2.471044</f>
        <v>0</v>
      </c>
      <c r="W601" s="6">
        <f>'Final (ha)'!W601*2.471044</f>
        <v>0</v>
      </c>
      <c r="X601" s="6">
        <f>'Final (ha)'!X601*2.471044</f>
        <v>242.13760155999998</v>
      </c>
      <c r="Y601" s="6">
        <f>'Final (ha)'!Y601*2.471044</f>
        <v>81.488853509999998</v>
      </c>
      <c r="Z601" s="6">
        <f>'Final (ha)'!Z601*2.471044</f>
        <v>2459.2306799491998</v>
      </c>
      <c r="AA601" s="6">
        <f>'Final (ha)'!AA601*2.471044</f>
        <v>0</v>
      </c>
      <c r="AB601" s="6">
        <f>'Final (ha)'!AB601*2.471044</f>
        <v>0</v>
      </c>
      <c r="AC601" s="6">
        <f>'Final (ha)'!AC601*2.471044</f>
        <v>31.2295482808</v>
      </c>
      <c r="AD601" s="6">
        <f>'Final (ha)'!AD601*2.471044</f>
        <v>0</v>
      </c>
      <c r="AE601" s="6">
        <f>'Final (ha)'!AE601*2.471044</f>
        <v>0</v>
      </c>
      <c r="AF601" s="6">
        <f>'Final (ha)'!AF601*2.471044</f>
        <v>2.8720944412000002</v>
      </c>
      <c r="AG601" s="6">
        <f>'Final (ha)'!AG601*2.471044</f>
        <v>21137.341264050003</v>
      </c>
      <c r="AH601" s="6">
        <f>'Final (ha)'!AH601*2.471044</f>
        <v>104.217516222</v>
      </c>
      <c r="AJ601" s="15">
        <f t="shared" si="27"/>
        <v>40770.527157250006</v>
      </c>
      <c r="AK601" s="15">
        <f t="shared" si="28"/>
        <v>19633.185893200003</v>
      </c>
      <c r="AL601" s="6" t="str">
        <f t="shared" si="29"/>
        <v>New Haven/MiddlesexRaster 1</v>
      </c>
    </row>
    <row r="602" spans="1:38" x14ac:dyDescent="0.25">
      <c r="A602" s="6">
        <f>'Final (ha)'!A602</f>
        <v>0</v>
      </c>
      <c r="B602" s="6" t="str">
        <f>'Final (ha)'!B602</f>
        <v>Raster 2</v>
      </c>
      <c r="C602" s="6" t="str">
        <f>'Final (ha)'!C602</f>
        <v>New Haven/Middlesex</v>
      </c>
      <c r="D602" s="6" t="str">
        <f>'Final (ha)'!D602</f>
        <v>South Central Coast</v>
      </c>
      <c r="E602" s="6" t="str">
        <f>'Final (ha)'!E602</f>
        <v>New Haven</v>
      </c>
      <c r="F602" s="6" t="str">
        <f>'Final (ha)'!F602</f>
        <v>Fixed</v>
      </c>
      <c r="G602" s="6" t="str">
        <f>'Final (ha)'!G602</f>
        <v>NYS RIM Min</v>
      </c>
      <c r="H602" s="6" t="str">
        <f>'Final (ha)'!H602</f>
        <v>Protect None</v>
      </c>
      <c r="I602" s="6">
        <f>'Final (ha)'!K602</f>
        <v>7427.41</v>
      </c>
      <c r="J602" s="6">
        <f>'Final (ha)'!J602*2.471044</f>
        <v>18236.094681260001</v>
      </c>
      <c r="K602" s="6">
        <f>'Final (ha)'!K602*2.471044</f>
        <v>18353.456916039999</v>
      </c>
      <c r="L602" s="6">
        <f>'Final (ha)'!L602*2.471044</f>
        <v>1424.8225032299999</v>
      </c>
      <c r="M602" s="6">
        <f>'Final (ha)'!M602*2.471044</f>
        <v>0</v>
      </c>
      <c r="N602" s="6">
        <f>'Final (ha)'!N602*2.471044</f>
        <v>240.48817969000001</v>
      </c>
      <c r="O602" s="6">
        <f>'Final (ha)'!O602*2.471044</f>
        <v>93.609324330000007</v>
      </c>
      <c r="P602" s="6">
        <f>'Final (ha)'!P602*2.471044</f>
        <v>3.5953690200000001</v>
      </c>
      <c r="Q602" s="6">
        <f>'Final (ha)'!Q602*2.471044</f>
        <v>483.45975860000004</v>
      </c>
      <c r="R602" s="6">
        <f>'Final (ha)'!R602*2.471044</f>
        <v>0</v>
      </c>
      <c r="S602" s="6">
        <f>'Final (ha)'!S602*2.471044</f>
        <v>847.09241602999998</v>
      </c>
      <c r="T602" s="6">
        <f>'Final (ha)'!T602*2.471044</f>
        <v>48.778408559999995</v>
      </c>
      <c r="U602" s="6">
        <f>'Final (ha)'!U602*2.471044</f>
        <v>0</v>
      </c>
      <c r="V602" s="6">
        <f>'Final (ha)'!V602*2.471044</f>
        <v>0</v>
      </c>
      <c r="W602" s="6">
        <f>'Final (ha)'!W602*2.471044</f>
        <v>32.426274890000002</v>
      </c>
      <c r="X602" s="6">
        <f>'Final (ha)'!X602*2.471044</f>
        <v>288.60558398000001</v>
      </c>
      <c r="Y602" s="6">
        <f>'Final (ha)'!Y602*2.471044</f>
        <v>37.362185279999998</v>
      </c>
      <c r="Z602" s="6">
        <f>'Final (ha)'!Z602*2.471044</f>
        <v>17406.682585049999</v>
      </c>
      <c r="AA602" s="6">
        <f>'Final (ha)'!AA602*2.471044</f>
        <v>0</v>
      </c>
      <c r="AB602" s="6">
        <f>'Final (ha)'!AB602*2.471044</f>
        <v>0</v>
      </c>
      <c r="AC602" s="6">
        <f>'Final (ha)'!AC602*2.471044</f>
        <v>4017.8866559499997</v>
      </c>
      <c r="AD602" s="6">
        <f>'Final (ha)'!AD602*2.471044</f>
        <v>0</v>
      </c>
      <c r="AE602" s="6">
        <f>'Final (ha)'!AE602*2.471044</f>
        <v>0.98223999000000006</v>
      </c>
      <c r="AF602" s="6">
        <f>'Final (ha)'!AF602*2.471044</f>
        <v>68.540582950000001</v>
      </c>
      <c r="AG602" s="6">
        <f>'Final (ha)'!AG602*2.471044</f>
        <v>141242.00245135001</v>
      </c>
      <c r="AH602" s="6">
        <f>'Final (ha)'!AH602*2.471044</f>
        <v>0</v>
      </c>
      <c r="AJ602" s="15">
        <f t="shared" si="27"/>
        <v>202825.88611620001</v>
      </c>
      <c r="AK602" s="15">
        <f t="shared" si="28"/>
        <v>61583.88366485</v>
      </c>
      <c r="AL602" s="6" t="str">
        <f t="shared" si="29"/>
        <v>New Haven/MiddlesexRaster 2</v>
      </c>
    </row>
    <row r="603" spans="1:38" x14ac:dyDescent="0.25">
      <c r="A603" s="6">
        <f>'Final (ha)'!A603</f>
        <v>2010</v>
      </c>
      <c r="B603" s="6" t="str">
        <f>'Final (ha)'!B603</f>
        <v>Raster 2</v>
      </c>
      <c r="C603" s="6" t="str">
        <f>'Final (ha)'!C603</f>
        <v>New Haven/Middlesex</v>
      </c>
      <c r="D603" s="6" t="str">
        <f>'Final (ha)'!D603</f>
        <v>South Central Coast</v>
      </c>
      <c r="E603" s="6" t="str">
        <f>'Final (ha)'!E603</f>
        <v>New Haven</v>
      </c>
      <c r="F603" s="6" t="str">
        <f>'Final (ha)'!F603</f>
        <v>Fixed</v>
      </c>
      <c r="G603" s="6" t="str">
        <f>'Final (ha)'!G603</f>
        <v>NYS RIM Min</v>
      </c>
      <c r="H603" s="6" t="str">
        <f>'Final (ha)'!H603</f>
        <v>Protect None</v>
      </c>
      <c r="I603" s="6">
        <f>'Final (ha)'!K603</f>
        <v>7318.1352999999999</v>
      </c>
      <c r="J603" s="6">
        <f>'Final (ha)'!J603*2.471044</f>
        <v>18149.838195456399</v>
      </c>
      <c r="K603" s="6">
        <f>'Final (ha)'!K603*2.471044</f>
        <v>18083.434324253201</v>
      </c>
      <c r="L603" s="6">
        <f>'Final (ha)'!L603*2.471044</f>
        <v>1390.1166902499999</v>
      </c>
      <c r="M603" s="6">
        <f>'Final (ha)'!M603*2.471044</f>
        <v>0</v>
      </c>
      <c r="N603" s="6">
        <f>'Final (ha)'!N603*2.471044</f>
        <v>226.4499316216</v>
      </c>
      <c r="O603" s="6">
        <f>'Final (ha)'!O603*2.471044</f>
        <v>93.168984289200012</v>
      </c>
      <c r="P603" s="6">
        <f>'Final (ha)'!P603*2.471044</f>
        <v>318.5454943972</v>
      </c>
      <c r="Q603" s="6">
        <f>'Final (ha)'!Q603*2.471044</f>
        <v>850.59685063080008</v>
      </c>
      <c r="R603" s="6">
        <f>'Final (ha)'!R603*2.471044</f>
        <v>0</v>
      </c>
      <c r="S603" s="6">
        <f>'Final (ha)'!S603*2.471044</f>
        <v>846.72373626520005</v>
      </c>
      <c r="T603" s="6">
        <f>'Final (ha)'!T603*2.471044</f>
        <v>67.932953230400003</v>
      </c>
      <c r="U603" s="6">
        <f>'Final (ha)'!U603*2.471044</f>
        <v>0</v>
      </c>
      <c r="V603" s="6">
        <f>'Final (ha)'!V603*2.471044</f>
        <v>0</v>
      </c>
      <c r="W603" s="6">
        <f>'Final (ha)'!W603*2.471044</f>
        <v>29.7066438636</v>
      </c>
      <c r="X603" s="6">
        <f>'Final (ha)'!X603*2.471044</f>
        <v>282.79245297</v>
      </c>
      <c r="Y603" s="6">
        <f>'Final (ha)'!Y603*2.471044</f>
        <v>29.559863850000003</v>
      </c>
      <c r="Z603" s="6">
        <f>'Final (ha)'!Z603*2.471044</f>
        <v>17430.6346616464</v>
      </c>
      <c r="AA603" s="6">
        <f>'Final (ha)'!AA603*2.471044</f>
        <v>0</v>
      </c>
      <c r="AB603" s="6">
        <f>'Final (ha)'!AB603*2.471044</f>
        <v>0</v>
      </c>
      <c r="AC603" s="6">
        <f>'Final (ha)'!AC603*2.471044</f>
        <v>3636.1736166763999</v>
      </c>
      <c r="AD603" s="6">
        <f>'Final (ha)'!AD603*2.471044</f>
        <v>0</v>
      </c>
      <c r="AE603" s="6">
        <f>'Final (ha)'!AE603*2.471044</f>
        <v>0.98223999000000006</v>
      </c>
      <c r="AF603" s="6">
        <f>'Final (ha)'!AF603*2.471044</f>
        <v>60.970539656</v>
      </c>
      <c r="AG603" s="6">
        <f>'Final (ha)'!AG603*2.471044</f>
        <v>141242.00245135001</v>
      </c>
      <c r="AH603" s="6">
        <f>'Final (ha)'!AH603*2.471044</f>
        <v>86.2564858036</v>
      </c>
      <c r="AJ603" s="15">
        <f t="shared" si="27"/>
        <v>202825.88611620004</v>
      </c>
      <c r="AK603" s="15">
        <f t="shared" si="28"/>
        <v>61583.883664850029</v>
      </c>
      <c r="AL603" s="6" t="str">
        <f t="shared" si="29"/>
        <v>New Haven/MiddlesexRaster 2</v>
      </c>
    </row>
    <row r="604" spans="1:38" x14ac:dyDescent="0.25">
      <c r="A604" s="6">
        <f>'Final (ha)'!A604</f>
        <v>2025</v>
      </c>
      <c r="B604" s="6" t="str">
        <f>'Final (ha)'!B604</f>
        <v>Raster 2</v>
      </c>
      <c r="C604" s="6" t="str">
        <f>'Final (ha)'!C604</f>
        <v>New Haven/Middlesex</v>
      </c>
      <c r="D604" s="6" t="str">
        <f>'Final (ha)'!D604</f>
        <v>South Central Coast</v>
      </c>
      <c r="E604" s="6" t="str">
        <f>'Final (ha)'!E604</f>
        <v>New Haven</v>
      </c>
      <c r="F604" s="6" t="str">
        <f>'Final (ha)'!F604</f>
        <v>Fixed</v>
      </c>
      <c r="G604" s="6" t="str">
        <f>'Final (ha)'!G604</f>
        <v>NYS RIM Min</v>
      </c>
      <c r="H604" s="6" t="str">
        <f>'Final (ha)'!H604</f>
        <v>Protect None</v>
      </c>
      <c r="I604" s="6">
        <f>'Final (ha)'!K604</f>
        <v>7296.4090999999999</v>
      </c>
      <c r="J604" s="6">
        <f>'Final (ha)'!J604*2.471044</f>
        <v>18131.625859863201</v>
      </c>
      <c r="K604" s="6">
        <f>'Final (ha)'!K604*2.471044</f>
        <v>18029.747928100398</v>
      </c>
      <c r="L604" s="6">
        <f>'Final (ha)'!L604*2.471044</f>
        <v>1383.6882692839999</v>
      </c>
      <c r="M604" s="6">
        <f>'Final (ha)'!M604*2.471044</f>
        <v>0</v>
      </c>
      <c r="N604" s="6">
        <f>'Final (ha)'!N604*2.471044</f>
        <v>221.01610586560003</v>
      </c>
      <c r="O604" s="6">
        <f>'Final (ha)'!O604*2.471044</f>
        <v>93.12821206320001</v>
      </c>
      <c r="P604" s="6">
        <f>'Final (ha)'!P604*2.471044</f>
        <v>85.785999026000013</v>
      </c>
      <c r="Q604" s="6">
        <f>'Final (ha)'!Q604*2.471044</f>
        <v>1202.8105666324</v>
      </c>
      <c r="R604" s="6">
        <f>'Final (ha)'!R604*2.471044</f>
        <v>0</v>
      </c>
      <c r="S604" s="6">
        <f>'Final (ha)'!S604*2.471044</f>
        <v>829.46670628239997</v>
      </c>
      <c r="T604" s="6">
        <f>'Final (ha)'!T604*2.471044</f>
        <v>87.733675906800002</v>
      </c>
      <c r="U604" s="6">
        <f>'Final (ha)'!U604*2.471044</f>
        <v>0</v>
      </c>
      <c r="V604" s="6">
        <f>'Final (ha)'!V604*2.471044</f>
        <v>0</v>
      </c>
      <c r="W604" s="6">
        <f>'Final (ha)'!W604*2.471044</f>
        <v>28.746890373999999</v>
      </c>
      <c r="X604" s="6">
        <f>'Final (ha)'!X604*2.471044</f>
        <v>262.01196134759999</v>
      </c>
      <c r="Y604" s="6">
        <f>'Final (ha)'!Y604*2.471044</f>
        <v>5.0656401999999998</v>
      </c>
      <c r="Z604" s="6">
        <f>'Final (ha)'!Z604*2.471044</f>
        <v>17500.9175777208</v>
      </c>
      <c r="AA604" s="6">
        <f>'Final (ha)'!AA604*2.471044</f>
        <v>0</v>
      </c>
      <c r="AB604" s="6">
        <f>'Final (ha)'!AB604*2.471044</f>
        <v>0</v>
      </c>
      <c r="AC604" s="6">
        <f>'Final (ha)'!AC604*2.471044</f>
        <v>3556.5195133364</v>
      </c>
      <c r="AD604" s="6">
        <f>'Final (ha)'!AD604*2.471044</f>
        <v>0</v>
      </c>
      <c r="AE604" s="6">
        <f>'Final (ha)'!AE604*2.471044</f>
        <v>0.98223999000000006</v>
      </c>
      <c r="AF604" s="6">
        <f>'Final (ha)'!AF604*2.471044</f>
        <v>60.167697460399999</v>
      </c>
      <c r="AG604" s="6">
        <f>'Final (ha)'!AG604*2.471044</f>
        <v>141242.00245135001</v>
      </c>
      <c r="AH604" s="6">
        <f>'Final (ha)'!AH604*2.471044</f>
        <v>104.4688213968</v>
      </c>
      <c r="AJ604" s="15">
        <f t="shared" si="27"/>
        <v>202825.88611620001</v>
      </c>
      <c r="AK604" s="15">
        <f t="shared" si="28"/>
        <v>61583.88366485</v>
      </c>
      <c r="AL604" s="6" t="str">
        <f t="shared" si="29"/>
        <v>New Haven/MiddlesexRaster 2</v>
      </c>
    </row>
    <row r="605" spans="1:38" x14ac:dyDescent="0.25">
      <c r="A605" s="6">
        <f>'Final (ha)'!A605</f>
        <v>2040</v>
      </c>
      <c r="B605" s="6" t="str">
        <f>'Final (ha)'!B605</f>
        <v>Raster 2</v>
      </c>
      <c r="C605" s="6" t="str">
        <f>'Final (ha)'!C605</f>
        <v>New Haven/Middlesex</v>
      </c>
      <c r="D605" s="6" t="str">
        <f>'Final (ha)'!D605</f>
        <v>South Central Coast</v>
      </c>
      <c r="E605" s="6" t="str">
        <f>'Final (ha)'!E605</f>
        <v>New Haven</v>
      </c>
      <c r="F605" s="6" t="str">
        <f>'Final (ha)'!F605</f>
        <v>Fixed</v>
      </c>
      <c r="G605" s="6" t="str">
        <f>'Final (ha)'!G605</f>
        <v>NYS RIM Min</v>
      </c>
      <c r="H605" s="6" t="str">
        <f>'Final (ha)'!H605</f>
        <v>Protect None</v>
      </c>
      <c r="I605" s="6">
        <f>'Final (ha)'!K605</f>
        <v>7238.2519000000002</v>
      </c>
      <c r="J605" s="6">
        <f>'Final (ha)'!J605*2.471044</f>
        <v>18077.561393978402</v>
      </c>
      <c r="K605" s="6">
        <f>'Final (ha)'!K605*2.471044</f>
        <v>17886.038927983602</v>
      </c>
      <c r="L605" s="6">
        <f>'Final (ha)'!L605*2.471044</f>
        <v>1364.3587746984001</v>
      </c>
      <c r="M605" s="6">
        <f>'Final (ha)'!M605*2.471044</f>
        <v>0</v>
      </c>
      <c r="N605" s="6">
        <f>'Final (ha)'!N605*2.471044</f>
        <v>212.51200793960001</v>
      </c>
      <c r="O605" s="6">
        <f>'Final (ha)'!O605*2.471044</f>
        <v>92.364165258399993</v>
      </c>
      <c r="P605" s="6">
        <f>'Final (ha)'!P605*2.471044</f>
        <v>178.53119926920002</v>
      </c>
      <c r="Q605" s="6">
        <f>'Final (ha)'!Q605*2.471044</f>
        <v>1537.6812603199999</v>
      </c>
      <c r="R605" s="6">
        <f>'Final (ha)'!R605*2.471044</f>
        <v>0</v>
      </c>
      <c r="S605" s="6">
        <f>'Final (ha)'!S605*2.471044</f>
        <v>777.35362384440009</v>
      </c>
      <c r="T605" s="6">
        <f>'Final (ha)'!T605*2.471044</f>
        <v>101.7504258924</v>
      </c>
      <c r="U605" s="6">
        <f>'Final (ha)'!U605*2.471044</f>
        <v>0</v>
      </c>
      <c r="V605" s="6">
        <f>'Final (ha)'!V605*2.471044</f>
        <v>0</v>
      </c>
      <c r="W605" s="6">
        <f>'Final (ha)'!W605*2.471044</f>
        <v>25.923722603999998</v>
      </c>
      <c r="X605" s="6">
        <f>'Final (ha)'!X605*2.471044</f>
        <v>261.34601498960001</v>
      </c>
      <c r="Y605" s="6">
        <f>'Final (ha)'!Y605*2.471044</f>
        <v>4.65174033</v>
      </c>
      <c r="Z605" s="6">
        <f>'Final (ha)'!Z605*2.471044</f>
        <v>17575.433886375999</v>
      </c>
      <c r="AA605" s="6">
        <f>'Final (ha)'!AA605*2.471044</f>
        <v>0</v>
      </c>
      <c r="AB605" s="6">
        <f>'Final (ha)'!AB605*2.471044</f>
        <v>0</v>
      </c>
      <c r="AC605" s="6">
        <f>'Final (ha)'!AC605*2.471044</f>
        <v>3272.55183184</v>
      </c>
      <c r="AD605" s="6">
        <f>'Final (ha)'!AD605*2.471044</f>
        <v>0</v>
      </c>
      <c r="AE605" s="6">
        <f>'Final (ha)'!AE605*2.471044</f>
        <v>0.98223999000000006</v>
      </c>
      <c r="AF605" s="6">
        <f>'Final (ha)'!AF605*2.471044</f>
        <v>56.309409358800004</v>
      </c>
      <c r="AG605" s="6">
        <f>'Final (ha)'!AG605*2.471044</f>
        <v>141242.00245135001</v>
      </c>
      <c r="AH605" s="6">
        <f>'Final (ha)'!AH605*2.471044</f>
        <v>158.53328728160002</v>
      </c>
      <c r="AJ605" s="15">
        <f t="shared" si="27"/>
        <v>202825.88636330442</v>
      </c>
      <c r="AK605" s="15">
        <f t="shared" si="28"/>
        <v>61583.883911954414</v>
      </c>
      <c r="AL605" s="6" t="str">
        <f t="shared" si="29"/>
        <v>New Haven/MiddlesexRaster 2</v>
      </c>
    </row>
    <row r="606" spans="1:38" x14ac:dyDescent="0.25">
      <c r="A606" s="6">
        <f>'Final (ha)'!A606</f>
        <v>2055</v>
      </c>
      <c r="B606" s="6" t="str">
        <f>'Final (ha)'!B606</f>
        <v>Raster 2</v>
      </c>
      <c r="C606" s="6" t="str">
        <f>'Final (ha)'!C606</f>
        <v>New Haven/Middlesex</v>
      </c>
      <c r="D606" s="6" t="str">
        <f>'Final (ha)'!D606</f>
        <v>South Central Coast</v>
      </c>
      <c r="E606" s="6" t="str">
        <f>'Final (ha)'!E606</f>
        <v>New Haven</v>
      </c>
      <c r="F606" s="6" t="str">
        <f>'Final (ha)'!F606</f>
        <v>Fixed</v>
      </c>
      <c r="G606" s="6" t="str">
        <f>'Final (ha)'!G606</f>
        <v>NYS RIM Min</v>
      </c>
      <c r="H606" s="6" t="str">
        <f>'Final (ha)'!H606</f>
        <v>Protect None</v>
      </c>
      <c r="I606" s="6">
        <f>'Final (ha)'!K606</f>
        <v>7163.7712000000001</v>
      </c>
      <c r="J606" s="6">
        <f>'Final (ha)'!J606*2.471044</f>
        <v>18008.3741388136</v>
      </c>
      <c r="K606" s="6">
        <f>'Final (ha)'!K606*2.471044</f>
        <v>17701.9938411328</v>
      </c>
      <c r="L606" s="6">
        <f>'Final (ha)'!L606*2.471044</f>
        <v>1338.0641483899999</v>
      </c>
      <c r="M606" s="6">
        <f>'Final (ha)'!M606*2.471044</f>
        <v>0</v>
      </c>
      <c r="N606" s="6">
        <f>'Final (ha)'!N606*2.471044</f>
        <v>192.21213437519998</v>
      </c>
      <c r="O606" s="6">
        <f>'Final (ha)'!O606*2.471044</f>
        <v>91.604319228400001</v>
      </c>
      <c r="P606" s="6">
        <f>'Final (ha)'!P606*2.471044</f>
        <v>237.64697329880002</v>
      </c>
      <c r="Q606" s="6">
        <f>'Final (ha)'!Q606*2.471044</f>
        <v>2145.5598140508</v>
      </c>
      <c r="R606" s="6">
        <f>'Final (ha)'!R606*2.471044</f>
        <v>0</v>
      </c>
      <c r="S606" s="6">
        <f>'Final (ha)'!S606*2.471044</f>
        <v>704.19144730120001</v>
      </c>
      <c r="T606" s="6">
        <f>'Final (ha)'!T606*2.471044</f>
        <v>85.866060851599997</v>
      </c>
      <c r="U606" s="6">
        <f>'Final (ha)'!U606*2.471044</f>
        <v>0</v>
      </c>
      <c r="V606" s="6">
        <f>'Final (ha)'!V606*2.471044</f>
        <v>0</v>
      </c>
      <c r="W606" s="6">
        <f>'Final (ha)'!W606*2.471044</f>
        <v>23.482331131999999</v>
      </c>
      <c r="X606" s="6">
        <f>'Final (ha)'!X606*2.471044</f>
        <v>257.691588018</v>
      </c>
      <c r="Y606" s="6">
        <f>'Final (ha)'!Y606*2.471044</f>
        <v>4.5034776900000004</v>
      </c>
      <c r="Z606" s="6">
        <f>'Final (ha)'!Z606*2.471044</f>
        <v>17682.0159446016</v>
      </c>
      <c r="AA606" s="6">
        <f>'Final (ha)'!AA606*2.471044</f>
        <v>0</v>
      </c>
      <c r="AB606" s="6">
        <f>'Final (ha)'!AB606*2.471044</f>
        <v>0</v>
      </c>
      <c r="AC606" s="6">
        <f>'Final (ha)'!AC606*2.471044</f>
        <v>2832.2626945463999</v>
      </c>
      <c r="AD606" s="6">
        <f>'Final (ha)'!AD606*2.471044</f>
        <v>0</v>
      </c>
      <c r="AE606" s="6">
        <f>'Final (ha)'!AE606*2.471044</f>
        <v>0.98223999000000006</v>
      </c>
      <c r="AF606" s="6">
        <f>'Final (ha)'!AF606*2.471044</f>
        <v>49.711474774399996</v>
      </c>
      <c r="AG606" s="6">
        <f>'Final (ha)'!AG606*2.471044</f>
        <v>141242.00245135001</v>
      </c>
      <c r="AH606" s="6">
        <f>'Final (ha)'!AH606*2.471044</f>
        <v>227.72054244640003</v>
      </c>
      <c r="AJ606" s="15">
        <f t="shared" si="27"/>
        <v>202825.88562199118</v>
      </c>
      <c r="AK606" s="15">
        <f t="shared" si="28"/>
        <v>61583.883170641173</v>
      </c>
      <c r="AL606" s="6" t="str">
        <f t="shared" si="29"/>
        <v>New Haven/MiddlesexRaster 2</v>
      </c>
    </row>
    <row r="607" spans="1:38" x14ac:dyDescent="0.25">
      <c r="A607" s="6">
        <f>'Final (ha)'!A607</f>
        <v>2070</v>
      </c>
      <c r="B607" s="6" t="str">
        <f>'Final (ha)'!B607</f>
        <v>Raster 2</v>
      </c>
      <c r="C607" s="6" t="str">
        <f>'Final (ha)'!C607</f>
        <v>New Haven/Middlesex</v>
      </c>
      <c r="D607" s="6" t="str">
        <f>'Final (ha)'!D607</f>
        <v>South Central Coast</v>
      </c>
      <c r="E607" s="6" t="str">
        <f>'Final (ha)'!E607</f>
        <v>New Haven</v>
      </c>
      <c r="F607" s="6" t="str">
        <f>'Final (ha)'!F607</f>
        <v>Fixed</v>
      </c>
      <c r="G607" s="6" t="str">
        <f>'Final (ha)'!G607</f>
        <v>NYS RIM Min</v>
      </c>
      <c r="H607" s="6" t="str">
        <f>'Final (ha)'!H607</f>
        <v>Protect None</v>
      </c>
      <c r="I607" s="6">
        <f>'Final (ha)'!K607</f>
        <v>7008.3873999999996</v>
      </c>
      <c r="J607" s="6">
        <f>'Final (ha)'!J607*2.471044</f>
        <v>17791.859039594001</v>
      </c>
      <c r="K607" s="6">
        <f>'Final (ha)'!K607*2.471044</f>
        <v>17318.033634445601</v>
      </c>
      <c r="L607" s="6">
        <f>'Final (ha)'!L607*2.471044</f>
        <v>1295.2790099476001</v>
      </c>
      <c r="M607" s="6">
        <f>'Final (ha)'!M607*2.471044</f>
        <v>0</v>
      </c>
      <c r="N607" s="6">
        <f>'Final (ha)'!N607*2.471044</f>
        <v>176.2452364648</v>
      </c>
      <c r="O607" s="6">
        <f>'Final (ha)'!O607*2.471044</f>
        <v>89.720642387200002</v>
      </c>
      <c r="P607" s="6">
        <f>'Final (ha)'!P607*2.471044</f>
        <v>442.97145555560002</v>
      </c>
      <c r="Q607" s="6">
        <f>'Final (ha)'!Q607*2.471044</f>
        <v>4073.5565591216</v>
      </c>
      <c r="R607" s="6">
        <f>'Final (ha)'!R607*2.471044</f>
        <v>0</v>
      </c>
      <c r="S607" s="6">
        <f>'Final (ha)'!S607*2.471044</f>
        <v>580.41364098400004</v>
      </c>
      <c r="T607" s="6">
        <f>'Final (ha)'!T607*2.471044</f>
        <v>127.05638749640001</v>
      </c>
      <c r="U607" s="6">
        <f>'Final (ha)'!U607*2.471044</f>
        <v>0</v>
      </c>
      <c r="V607" s="6">
        <f>'Final (ha)'!V607*2.471044</f>
        <v>0</v>
      </c>
      <c r="W607" s="6">
        <f>'Final (ha)'!W607*2.471044</f>
        <v>20.555379514000002</v>
      </c>
      <c r="X607" s="6">
        <f>'Final (ha)'!X607*2.471044</f>
        <v>246.29636861200001</v>
      </c>
      <c r="Y607" s="6">
        <f>'Final (ha)'!Y607*2.471044</f>
        <v>4.4417015900000001</v>
      </c>
      <c r="Z607" s="6">
        <f>'Final (ha)'!Z607*2.471044</f>
        <v>17863.916412364801</v>
      </c>
      <c r="AA607" s="6">
        <f>'Final (ha)'!AA607*2.471044</f>
        <v>0</v>
      </c>
      <c r="AB607" s="6">
        <f>'Final (ha)'!AB607*2.471044</f>
        <v>0</v>
      </c>
      <c r="AC607" s="6">
        <f>'Final (ha)'!AC607*2.471044</f>
        <v>1066.7024978596</v>
      </c>
      <c r="AD607" s="6">
        <f>'Final (ha)'!AD607*2.471044</f>
        <v>0</v>
      </c>
      <c r="AE607" s="6">
        <f>'Final (ha)'!AE607*2.471044</f>
        <v>0.98223999000000006</v>
      </c>
      <c r="AF607" s="6">
        <f>'Final (ha)'!AF607*2.471044</f>
        <v>41.618064361200005</v>
      </c>
      <c r="AG607" s="6">
        <f>'Final (ha)'!AG607*2.471044</f>
        <v>141242.00245135001</v>
      </c>
      <c r="AH607" s="6">
        <f>'Final (ha)'!AH607*2.471044</f>
        <v>444.23564166599999</v>
      </c>
      <c r="AJ607" s="15">
        <f t="shared" si="27"/>
        <v>202825.88636330439</v>
      </c>
      <c r="AK607" s="15">
        <f t="shared" si="28"/>
        <v>61583.883911954385</v>
      </c>
      <c r="AL607" s="6" t="str">
        <f t="shared" si="29"/>
        <v>New Haven/MiddlesexRaster 2</v>
      </c>
    </row>
    <row r="608" spans="1:38" x14ac:dyDescent="0.25">
      <c r="A608" s="6">
        <f>'Final (ha)'!A608</f>
        <v>2085</v>
      </c>
      <c r="B608" s="6" t="str">
        <f>'Final (ha)'!B608</f>
        <v>Raster 2</v>
      </c>
      <c r="C608" s="6" t="str">
        <f>'Final (ha)'!C608</f>
        <v>New Haven/Middlesex</v>
      </c>
      <c r="D608" s="6" t="str">
        <f>'Final (ha)'!D608</f>
        <v>South Central Coast</v>
      </c>
      <c r="E608" s="6" t="str">
        <f>'Final (ha)'!E608</f>
        <v>New Haven</v>
      </c>
      <c r="F608" s="6" t="str">
        <f>'Final (ha)'!F608</f>
        <v>Fixed</v>
      </c>
      <c r="G608" s="6" t="str">
        <f>'Final (ha)'!G608</f>
        <v>NYS RIM Min</v>
      </c>
      <c r="H608" s="6" t="str">
        <f>'Final (ha)'!H608</f>
        <v>Protect None</v>
      </c>
      <c r="I608" s="6">
        <f>'Final (ha)'!K608</f>
        <v>6848.58</v>
      </c>
      <c r="J608" s="6">
        <f>'Final (ha)'!J608*2.471044</f>
        <v>17456.617936410799</v>
      </c>
      <c r="K608" s="6">
        <f>'Final (ha)'!K608*2.471044</f>
        <v>16923.142517519998</v>
      </c>
      <c r="L608" s="6">
        <f>'Final (ha)'!L608*2.471044</f>
        <v>1239.7986358508001</v>
      </c>
      <c r="M608" s="6">
        <f>'Final (ha)'!M608*2.471044</f>
        <v>0</v>
      </c>
      <c r="N608" s="6">
        <f>'Final (ha)'!N608*2.471044</f>
        <v>136.71298034400002</v>
      </c>
      <c r="O608" s="6">
        <f>'Final (ha)'!O608*2.471044</f>
        <v>84.941890395599998</v>
      </c>
      <c r="P608" s="6">
        <f>'Final (ha)'!P608*2.471044</f>
        <v>489.83949999919997</v>
      </c>
      <c r="Q608" s="6">
        <f>'Final (ha)'!Q608*2.471044</f>
        <v>5158.2193460864</v>
      </c>
      <c r="R608" s="6">
        <f>'Final (ha)'!R608*2.471044</f>
        <v>0</v>
      </c>
      <c r="S608" s="6">
        <f>'Final (ha)'!S608*2.471044</f>
        <v>474.47355998960001</v>
      </c>
      <c r="T608" s="6">
        <f>'Final (ha)'!T608*2.471044</f>
        <v>118.1551927996</v>
      </c>
      <c r="U608" s="6">
        <f>'Final (ha)'!U608*2.471044</f>
        <v>0</v>
      </c>
      <c r="V608" s="6">
        <f>'Final (ha)'!V608*2.471044</f>
        <v>0</v>
      </c>
      <c r="W608" s="6">
        <f>'Final (ha)'!W608*2.471044</f>
        <v>17.920505296800002</v>
      </c>
      <c r="X608" s="6">
        <f>'Final (ha)'!X608*2.471044</f>
        <v>234.54037678199998</v>
      </c>
      <c r="Y608" s="6">
        <f>'Final (ha)'!Y608*2.471044</f>
        <v>4.15135392</v>
      </c>
      <c r="Z608" s="6">
        <f>'Final (ha)'!Z608*2.471044</f>
        <v>18069.0639678712</v>
      </c>
      <c r="AA608" s="6">
        <f>'Final (ha)'!AA608*2.471044</f>
        <v>0</v>
      </c>
      <c r="AB608" s="6">
        <f>'Final (ha)'!AB608*2.471044</f>
        <v>0</v>
      </c>
      <c r="AC608" s="6">
        <f>'Final (ha)'!AC608*2.471044</f>
        <v>370.38157280280001</v>
      </c>
      <c r="AD608" s="6">
        <f>'Final (ha)'!AD608*2.471044</f>
        <v>0</v>
      </c>
      <c r="AE608" s="6">
        <f>'Final (ha)'!AE608*2.471044</f>
        <v>0.98223999000000006</v>
      </c>
      <c r="AF608" s="6">
        <f>'Final (ha)'!AF608*2.471044</f>
        <v>25.464849733200001</v>
      </c>
      <c r="AG608" s="6">
        <f>'Final (ha)'!AG608*2.471044</f>
        <v>141242.00245135001</v>
      </c>
      <c r="AH608" s="6">
        <f>'Final (ha)'!AH608*2.471044</f>
        <v>779.47674484920003</v>
      </c>
      <c r="AJ608" s="15">
        <f t="shared" si="27"/>
        <v>202825.88562199121</v>
      </c>
      <c r="AK608" s="15">
        <f t="shared" si="28"/>
        <v>61583.883170641202</v>
      </c>
      <c r="AL608" s="6" t="str">
        <f t="shared" si="29"/>
        <v>New Haven/MiddlesexRaster 2</v>
      </c>
    </row>
    <row r="609" spans="1:38" x14ac:dyDescent="0.25">
      <c r="A609" s="6">
        <f>'Final (ha)'!A609</f>
        <v>2100</v>
      </c>
      <c r="B609" s="6" t="str">
        <f>'Final (ha)'!B609</f>
        <v>Raster 2</v>
      </c>
      <c r="C609" s="6" t="str">
        <f>'Final (ha)'!C609</f>
        <v>New Haven/Middlesex</v>
      </c>
      <c r="D609" s="6" t="str">
        <f>'Final (ha)'!D609</f>
        <v>South Central Coast</v>
      </c>
      <c r="E609" s="6" t="str">
        <f>'Final (ha)'!E609</f>
        <v>New Haven</v>
      </c>
      <c r="F609" s="6" t="str">
        <f>'Final (ha)'!F609</f>
        <v>Fixed</v>
      </c>
      <c r="G609" s="6" t="str">
        <f>'Final (ha)'!G609</f>
        <v>NYS RIM Min</v>
      </c>
      <c r="H609" s="6" t="str">
        <f>'Final (ha)'!H609</f>
        <v>Protect None</v>
      </c>
      <c r="I609" s="6">
        <f>'Final (ha)'!K609</f>
        <v>6682.2547000000004</v>
      </c>
      <c r="J609" s="6">
        <f>'Final (ha)'!J609*2.471044</f>
        <v>17053.3991541008</v>
      </c>
      <c r="K609" s="6">
        <f>'Final (ha)'!K609*2.471044</f>
        <v>16512.145382906801</v>
      </c>
      <c r="L609" s="6">
        <f>'Final (ha)'!L609*2.471044</f>
        <v>1191.3179880928001</v>
      </c>
      <c r="M609" s="6">
        <f>'Final (ha)'!M609*2.471044</f>
        <v>0</v>
      </c>
      <c r="N609" s="6">
        <f>'Final (ha)'!N609*2.471044</f>
        <v>121.33419090560001</v>
      </c>
      <c r="O609" s="6">
        <f>'Final (ha)'!O609*2.471044</f>
        <v>75.051289681200004</v>
      </c>
      <c r="P609" s="6">
        <f>'Final (ha)'!P609*2.471044</f>
        <v>474.51136696279997</v>
      </c>
      <c r="Q609" s="6">
        <f>'Final (ha)'!Q609*2.471044</f>
        <v>5698.9109547704002</v>
      </c>
      <c r="R609" s="6">
        <f>'Final (ha)'!R609*2.471044</f>
        <v>0</v>
      </c>
      <c r="S609" s="6">
        <f>'Final (ha)'!S609*2.471044</f>
        <v>350.33127468239996</v>
      </c>
      <c r="T609" s="6">
        <f>'Final (ha)'!T609*2.471044</f>
        <v>169.36584996880001</v>
      </c>
      <c r="U609" s="6">
        <f>'Final (ha)'!U609*2.471044</f>
        <v>0</v>
      </c>
      <c r="V609" s="6">
        <f>'Final (ha)'!V609*2.471044</f>
        <v>0</v>
      </c>
      <c r="W609" s="6">
        <f>'Final (ha)'!W609*2.471044</f>
        <v>13.532919570400001</v>
      </c>
      <c r="X609" s="6">
        <f>'Final (ha)'!X609*2.471044</f>
        <v>227.05780844559999</v>
      </c>
      <c r="Y609" s="6">
        <f>'Final (ha)'!Y609*2.471044</f>
        <v>4.15135392</v>
      </c>
      <c r="Z609" s="6">
        <f>'Final (ha)'!Z609*2.471044</f>
        <v>18280.601890266</v>
      </c>
      <c r="AA609" s="6">
        <f>'Final (ha)'!AA609*2.471044</f>
        <v>0</v>
      </c>
      <c r="AB609" s="6">
        <f>'Final (ha)'!AB609*2.471044</f>
        <v>0</v>
      </c>
      <c r="AC609" s="6">
        <f>'Final (ha)'!AC609*2.471044</f>
        <v>209.89294840400001</v>
      </c>
      <c r="AD609" s="6">
        <f>'Final (ha)'!AD609*2.471044</f>
        <v>0</v>
      </c>
      <c r="AE609" s="6">
        <f>'Final (ha)'!AE609*2.471044</f>
        <v>0.98223999000000006</v>
      </c>
      <c r="AF609" s="6">
        <f>'Final (ha)'!AF609*2.471044</f>
        <v>18.6017721276</v>
      </c>
      <c r="AG609" s="6">
        <f>'Final (ha)'!AG609*2.471044</f>
        <v>141242.00245135001</v>
      </c>
      <c r="AH609" s="6">
        <f>'Final (ha)'!AH609*2.471044</f>
        <v>1182.6955271592001</v>
      </c>
      <c r="AJ609" s="15">
        <f t="shared" si="27"/>
        <v>202825.88636330442</v>
      </c>
      <c r="AK609" s="15">
        <f t="shared" si="28"/>
        <v>61583.883911954414</v>
      </c>
      <c r="AL609" s="6" t="str">
        <f t="shared" si="29"/>
        <v>New Haven/MiddlesexRaster 2</v>
      </c>
    </row>
    <row r="610" spans="1:38" x14ac:dyDescent="0.25">
      <c r="A610" s="6">
        <f>'Final (ha)'!A610</f>
        <v>0</v>
      </c>
      <c r="B610" s="6" t="str">
        <f>'Final (ha)'!B610</f>
        <v>Raster 3</v>
      </c>
      <c r="C610" s="6" t="str">
        <f>'Final (ha)'!C610</f>
        <v>New Haven/Middlesex</v>
      </c>
      <c r="D610" s="6" t="str">
        <f>'Final (ha)'!D610</f>
        <v>South Central Coast</v>
      </c>
      <c r="E610" s="6" t="str">
        <f>'Final (ha)'!E610</f>
        <v>Middlesex</v>
      </c>
      <c r="F610" s="6" t="str">
        <f>'Final (ha)'!F610</f>
        <v>Fixed</v>
      </c>
      <c r="G610" s="6" t="str">
        <f>'Final (ha)'!G610</f>
        <v>NYS RIM Min</v>
      </c>
      <c r="H610" s="6" t="str">
        <f>'Final (ha)'!H610</f>
        <v>Protect None</v>
      </c>
      <c r="I610" s="6">
        <f>'Final (ha)'!K610</f>
        <v>3331.085</v>
      </c>
      <c r="J610" s="6">
        <f>'Final (ha)'!J610*2.471044</f>
        <v>2851.2697178899998</v>
      </c>
      <c r="K610" s="6">
        <f>'Final (ha)'!K610*2.471044</f>
        <v>8231.2576027400009</v>
      </c>
      <c r="L610" s="6">
        <f>'Final (ha)'!L610*2.471044</f>
        <v>798.10396873000002</v>
      </c>
      <c r="M610" s="6">
        <f>'Final (ha)'!M610*2.471044</f>
        <v>0</v>
      </c>
      <c r="N610" s="6">
        <f>'Final (ha)'!N610*2.471044</f>
        <v>53.64018763</v>
      </c>
      <c r="O610" s="6">
        <f>'Final (ha)'!O610*2.471044</f>
        <v>2.7552140600000001</v>
      </c>
      <c r="P610" s="6">
        <f>'Final (ha)'!P610*2.471044</f>
        <v>8.2656421800000004</v>
      </c>
      <c r="Q610" s="6">
        <f>'Final (ha)'!Q610*2.471044</f>
        <v>23.18457033</v>
      </c>
      <c r="R610" s="6">
        <f>'Final (ha)'!R610*2.471044</f>
        <v>0</v>
      </c>
      <c r="S610" s="6">
        <f>'Final (ha)'!S610*2.471044</f>
        <v>173.76999169000001</v>
      </c>
      <c r="T610" s="6">
        <f>'Final (ha)'!T610*2.471044</f>
        <v>0.84633257000000006</v>
      </c>
      <c r="U610" s="6">
        <f>'Final (ha)'!U610*2.471044</f>
        <v>0</v>
      </c>
      <c r="V610" s="6">
        <f>'Final (ha)'!V610*2.471044</f>
        <v>0</v>
      </c>
      <c r="W610" s="6">
        <f>'Final (ha)'!W610*2.471044</f>
        <v>0</v>
      </c>
      <c r="X610" s="6">
        <f>'Final (ha)'!X610*2.471044</f>
        <v>185.79162074999999</v>
      </c>
      <c r="Y610" s="6">
        <f>'Final (ha)'!Y610*2.471044</f>
        <v>0</v>
      </c>
      <c r="Z610" s="6">
        <f>'Final (ha)'!Z610*2.471044</f>
        <v>4803.7898449300001</v>
      </c>
      <c r="AA610" s="6">
        <f>'Final (ha)'!AA610*2.471044</f>
        <v>0</v>
      </c>
      <c r="AB610" s="6">
        <f>'Final (ha)'!AB610*2.471044</f>
        <v>0</v>
      </c>
      <c r="AC610" s="6">
        <f>'Final (ha)'!AC610*2.471044</f>
        <v>1462.52445706</v>
      </c>
      <c r="AD610" s="6">
        <f>'Final (ha)'!AD610*2.471044</f>
        <v>0</v>
      </c>
      <c r="AE610" s="6">
        <f>'Final (ha)'!AE610*2.471044</f>
        <v>0</v>
      </c>
      <c r="AF610" s="6">
        <f>'Final (ha)'!AF610*2.471044</f>
        <v>13.417768919999999</v>
      </c>
      <c r="AG610" s="6">
        <f>'Final (ha)'!AG610*2.471044</f>
        <v>35513.918499320003</v>
      </c>
      <c r="AH610" s="6">
        <f>'Final (ha)'!AH610*2.471044</f>
        <v>0</v>
      </c>
      <c r="AJ610" s="15">
        <f t="shared" si="27"/>
        <v>54122.535418800006</v>
      </c>
      <c r="AK610" s="15">
        <f t="shared" si="28"/>
        <v>18608.616919480002</v>
      </c>
      <c r="AL610" s="6" t="str">
        <f t="shared" si="29"/>
        <v>New Haven/MiddlesexRaster 3</v>
      </c>
    </row>
    <row r="611" spans="1:38" x14ac:dyDescent="0.25">
      <c r="A611" s="6">
        <f>'Final (ha)'!A611</f>
        <v>2010</v>
      </c>
      <c r="B611" s="6" t="str">
        <f>'Final (ha)'!B611</f>
        <v>Raster 3</v>
      </c>
      <c r="C611" s="6" t="str">
        <f>'Final (ha)'!C611</f>
        <v>New Haven/Middlesex</v>
      </c>
      <c r="D611" s="6" t="str">
        <f>'Final (ha)'!D611</f>
        <v>South Central Coast</v>
      </c>
      <c r="E611" s="6" t="str">
        <f>'Final (ha)'!E611</f>
        <v>Middlesex</v>
      </c>
      <c r="F611" s="6" t="str">
        <f>'Final (ha)'!F611</f>
        <v>Fixed</v>
      </c>
      <c r="G611" s="6" t="str">
        <f>'Final (ha)'!G611</f>
        <v>NYS RIM Min</v>
      </c>
      <c r="H611" s="6" t="str">
        <f>'Final (ha)'!H611</f>
        <v>Protect None</v>
      </c>
      <c r="I611" s="6">
        <f>'Final (ha)'!K611</f>
        <v>3302.8402999999998</v>
      </c>
      <c r="J611" s="6">
        <f>'Final (ha)'!J611*2.471044</f>
        <v>2837.3607054228</v>
      </c>
      <c r="K611" s="6">
        <f>'Final (ha)'!K611*2.471044</f>
        <v>8161.4637062731999</v>
      </c>
      <c r="L611" s="6">
        <f>'Final (ha)'!L611*2.471044</f>
        <v>795.8155348816</v>
      </c>
      <c r="M611" s="6">
        <f>'Final (ha)'!M611*2.471044</f>
        <v>0</v>
      </c>
      <c r="N611" s="6">
        <f>'Final (ha)'!N611*2.471044</f>
        <v>49.541714051600003</v>
      </c>
      <c r="O611" s="6">
        <f>'Final (ha)'!O611*2.471044</f>
        <v>2.7552140600000001</v>
      </c>
      <c r="P611" s="6">
        <f>'Final (ha)'!P611*2.471044</f>
        <v>83.648051757200008</v>
      </c>
      <c r="Q611" s="6">
        <f>'Final (ha)'!Q611*2.471044</f>
        <v>128.02034176079999</v>
      </c>
      <c r="R611" s="6">
        <f>'Final (ha)'!R611*2.471044</f>
        <v>0</v>
      </c>
      <c r="S611" s="6">
        <f>'Final (ha)'!S611*2.471044</f>
        <v>171.38049214200001</v>
      </c>
      <c r="T611" s="6">
        <f>'Final (ha)'!T611*2.471044</f>
        <v>3.0013300423999998</v>
      </c>
      <c r="U611" s="6">
        <f>'Final (ha)'!U611*2.471044</f>
        <v>0</v>
      </c>
      <c r="V611" s="6">
        <f>'Final (ha)'!V611*2.471044</f>
        <v>0</v>
      </c>
      <c r="W611" s="6">
        <f>'Final (ha)'!W611*2.471044</f>
        <v>0</v>
      </c>
      <c r="X611" s="6">
        <f>'Final (ha)'!X611*2.471044</f>
        <v>185.67424616</v>
      </c>
      <c r="Y611" s="6">
        <f>'Final (ha)'!Y611*2.471044</f>
        <v>0</v>
      </c>
      <c r="Z611" s="6">
        <f>'Final (ha)'!Z611*2.471044</f>
        <v>4806.7803023788001</v>
      </c>
      <c r="AA611" s="6">
        <f>'Final (ha)'!AA611*2.471044</f>
        <v>0</v>
      </c>
      <c r="AB611" s="6">
        <f>'Final (ha)'!AB611*2.471044</f>
        <v>0</v>
      </c>
      <c r="AC611" s="6">
        <f>'Final (ha)'!AC611*2.471044</f>
        <v>1356.1771480144</v>
      </c>
      <c r="AD611" s="6">
        <f>'Final (ha)'!AD611*2.471044</f>
        <v>0</v>
      </c>
      <c r="AE611" s="6">
        <f>'Final (ha)'!AE611*2.471044</f>
        <v>0</v>
      </c>
      <c r="AF611" s="6">
        <f>'Final (ha)'!AF611*2.471044</f>
        <v>13.0888729636</v>
      </c>
      <c r="AG611" s="6">
        <f>'Final (ha)'!AG611*2.471044</f>
        <v>35513.918499320003</v>
      </c>
      <c r="AH611" s="6">
        <f>'Final (ha)'!AH611*2.471044</f>
        <v>13.9090124672</v>
      </c>
      <c r="AJ611" s="15">
        <f t="shared" si="27"/>
        <v>54122.535171695607</v>
      </c>
      <c r="AK611" s="15">
        <f t="shared" si="28"/>
        <v>18608.616672375603</v>
      </c>
      <c r="AL611" s="6" t="str">
        <f t="shared" si="29"/>
        <v>New Haven/MiddlesexRaster 3</v>
      </c>
    </row>
    <row r="612" spans="1:38" x14ac:dyDescent="0.25">
      <c r="A612" s="6">
        <f>'Final (ha)'!A612</f>
        <v>2025</v>
      </c>
      <c r="B612" s="6" t="str">
        <f>'Final (ha)'!B612</f>
        <v>Raster 3</v>
      </c>
      <c r="C612" s="6" t="str">
        <f>'Final (ha)'!C612</f>
        <v>New Haven/Middlesex</v>
      </c>
      <c r="D612" s="6" t="str">
        <f>'Final (ha)'!D612</f>
        <v>South Central Coast</v>
      </c>
      <c r="E612" s="6" t="str">
        <f>'Final (ha)'!E612</f>
        <v>Middlesex</v>
      </c>
      <c r="F612" s="6" t="str">
        <f>'Final (ha)'!F612</f>
        <v>Fixed</v>
      </c>
      <c r="G612" s="6" t="str">
        <f>'Final (ha)'!G612</f>
        <v>NYS RIM Min</v>
      </c>
      <c r="H612" s="6" t="str">
        <f>'Final (ha)'!H612</f>
        <v>Protect None</v>
      </c>
      <c r="I612" s="6">
        <f>'Final (ha)'!K612</f>
        <v>3294.5978</v>
      </c>
      <c r="J612" s="6">
        <f>'Final (ha)'!J612*2.471044</f>
        <v>2830.0763148152005</v>
      </c>
      <c r="K612" s="6">
        <f>'Final (ha)'!K612*2.471044</f>
        <v>8141.0961261031998</v>
      </c>
      <c r="L612" s="6">
        <f>'Final (ha)'!L612*2.471044</f>
        <v>792.87350989519996</v>
      </c>
      <c r="M612" s="6">
        <f>'Final (ha)'!M612*2.471044</f>
        <v>0</v>
      </c>
      <c r="N612" s="6">
        <f>'Final (ha)'!N612*2.471044</f>
        <v>49.300293052800001</v>
      </c>
      <c r="O612" s="6">
        <f>'Final (ha)'!O612*2.471044</f>
        <v>2.7552140600000001</v>
      </c>
      <c r="P612" s="6">
        <f>'Final (ha)'!P612*2.471044</f>
        <v>58.078182653999995</v>
      </c>
      <c r="Q612" s="6">
        <f>'Final (ha)'!Q612*2.471044</f>
        <v>173.20708786680001</v>
      </c>
      <c r="R612" s="6">
        <f>'Final (ha)'!R612*2.471044</f>
        <v>0</v>
      </c>
      <c r="S612" s="6">
        <f>'Final (ha)'!S612*2.471044</f>
        <v>165.6911604364</v>
      </c>
      <c r="T612" s="6">
        <f>'Final (ha)'!T612*2.471044</f>
        <v>19.2207686496</v>
      </c>
      <c r="U612" s="6">
        <f>'Final (ha)'!U612*2.471044</f>
        <v>0</v>
      </c>
      <c r="V612" s="6">
        <f>'Final (ha)'!V612*2.471044</f>
        <v>0</v>
      </c>
      <c r="W612" s="6">
        <f>'Final (ha)'!W612*2.471044</f>
        <v>0</v>
      </c>
      <c r="X612" s="6">
        <f>'Final (ha)'!X612*2.471044</f>
        <v>185.5956669608</v>
      </c>
      <c r="Y612" s="6">
        <f>'Final (ha)'!Y612*2.471044</f>
        <v>0</v>
      </c>
      <c r="Z612" s="6">
        <f>'Final (ha)'!Z612*2.471044</f>
        <v>4813.7486464588001</v>
      </c>
      <c r="AA612" s="6">
        <f>'Final (ha)'!AA612*2.471044</f>
        <v>0</v>
      </c>
      <c r="AB612" s="6">
        <f>'Final (ha)'!AB612*2.471044</f>
        <v>0</v>
      </c>
      <c r="AC612" s="6">
        <f>'Final (ha)'!AC612*2.471044</f>
        <v>1342.7445528304002</v>
      </c>
      <c r="AD612" s="6">
        <f>'Final (ha)'!AD612*2.471044</f>
        <v>0</v>
      </c>
      <c r="AE612" s="6">
        <f>'Final (ha)'!AE612*2.471044</f>
        <v>0</v>
      </c>
      <c r="AF612" s="6">
        <f>'Final (ha)'!AF612*2.471044</f>
        <v>13.0362397264</v>
      </c>
      <c r="AG612" s="6">
        <f>'Final (ha)'!AG612*2.471044</f>
        <v>35513.918499320003</v>
      </c>
      <c r="AH612" s="6">
        <f>'Final (ha)'!AH612*2.471044</f>
        <v>21.193403074800003</v>
      </c>
      <c r="AJ612" s="15">
        <f t="shared" si="27"/>
        <v>54122.535665904412</v>
      </c>
      <c r="AK612" s="15">
        <f t="shared" si="28"/>
        <v>18608.617166584409</v>
      </c>
      <c r="AL612" s="6" t="str">
        <f t="shared" si="29"/>
        <v>New Haven/MiddlesexRaster 3</v>
      </c>
    </row>
    <row r="613" spans="1:38" x14ac:dyDescent="0.25">
      <c r="A613" s="6">
        <f>'Final (ha)'!A613</f>
        <v>2040</v>
      </c>
      <c r="B613" s="6" t="str">
        <f>'Final (ha)'!B613</f>
        <v>Raster 3</v>
      </c>
      <c r="C613" s="6" t="str">
        <f>'Final (ha)'!C613</f>
        <v>New Haven/Middlesex</v>
      </c>
      <c r="D613" s="6" t="str">
        <f>'Final (ha)'!D613</f>
        <v>South Central Coast</v>
      </c>
      <c r="E613" s="6" t="str">
        <f>'Final (ha)'!E613</f>
        <v>Middlesex</v>
      </c>
      <c r="F613" s="6" t="str">
        <f>'Final (ha)'!F613</f>
        <v>Fixed</v>
      </c>
      <c r="G613" s="6" t="str">
        <f>'Final (ha)'!G613</f>
        <v>NYS RIM Min</v>
      </c>
      <c r="H613" s="6" t="str">
        <f>'Final (ha)'!H613</f>
        <v>Protect None</v>
      </c>
      <c r="I613" s="6">
        <f>'Final (ha)'!K613</f>
        <v>3273.5524999999998</v>
      </c>
      <c r="J613" s="6">
        <f>'Final (ha)'!J613*2.471044</f>
        <v>2806.7200069272003</v>
      </c>
      <c r="K613" s="6">
        <f>'Final (ha)'!K613*2.471044</f>
        <v>8089.0922638099992</v>
      </c>
      <c r="L613" s="6">
        <f>'Final (ha)'!L613*2.471044</f>
        <v>786.39418542279998</v>
      </c>
      <c r="M613" s="6">
        <f>'Final (ha)'!M613*2.471044</f>
        <v>0</v>
      </c>
      <c r="N613" s="6">
        <f>'Final (ha)'!N613*2.471044</f>
        <v>47.837187900400004</v>
      </c>
      <c r="O613" s="6">
        <f>'Final (ha)'!O613*2.471044</f>
        <v>2.7552140600000001</v>
      </c>
      <c r="P613" s="6">
        <f>'Final (ha)'!P613*2.471044</f>
        <v>85.573242137600005</v>
      </c>
      <c r="Q613" s="6">
        <f>'Final (ha)'!Q613*2.471044</f>
        <v>288.9016150512</v>
      </c>
      <c r="R613" s="6">
        <f>'Final (ha)'!R613*2.471044</f>
        <v>0</v>
      </c>
      <c r="S613" s="6">
        <f>'Final (ha)'!S613*2.471044</f>
        <v>148.24410717000001</v>
      </c>
      <c r="T613" s="6">
        <f>'Final (ha)'!T613*2.471044</f>
        <v>23.580184474399999</v>
      </c>
      <c r="U613" s="6">
        <f>'Final (ha)'!U613*2.471044</f>
        <v>0</v>
      </c>
      <c r="V613" s="6">
        <f>'Final (ha)'!V613*2.471044</f>
        <v>0</v>
      </c>
      <c r="W613" s="6">
        <f>'Final (ha)'!W613*2.471044</f>
        <v>0</v>
      </c>
      <c r="X613" s="6">
        <f>'Final (ha)'!X613*2.471044</f>
        <v>185.61518820840001</v>
      </c>
      <c r="Y613" s="6">
        <f>'Final (ha)'!Y613*2.471044</f>
        <v>0</v>
      </c>
      <c r="Z613" s="6">
        <f>'Final (ha)'!Z613*2.471044</f>
        <v>4837.3656494888</v>
      </c>
      <c r="AA613" s="6">
        <f>'Final (ha)'!AA613*2.471044</f>
        <v>0</v>
      </c>
      <c r="AB613" s="6">
        <f>'Final (ha)'!AB613*2.471044</f>
        <v>0</v>
      </c>
      <c r="AC613" s="6">
        <f>'Final (ha)'!AC613*2.471044</f>
        <v>1249.1221319671999</v>
      </c>
      <c r="AD613" s="6">
        <f>'Final (ha)'!AD613*2.471044</f>
        <v>0</v>
      </c>
      <c r="AE613" s="6">
        <f>'Final (ha)'!AE613*2.471044</f>
        <v>0</v>
      </c>
      <c r="AF613" s="6">
        <f>'Final (ha)'!AF613*2.471044</f>
        <v>12.865984794799999</v>
      </c>
      <c r="AG613" s="6">
        <f>'Final (ha)'!AG613*2.471044</f>
        <v>35513.918499320003</v>
      </c>
      <c r="AH613" s="6">
        <f>'Final (ha)'!AH613*2.471044</f>
        <v>44.549710962799999</v>
      </c>
      <c r="AJ613" s="15">
        <f t="shared" si="27"/>
        <v>54122.535171695599</v>
      </c>
      <c r="AK613" s="15">
        <f t="shared" si="28"/>
        <v>18608.616672375596</v>
      </c>
      <c r="AL613" s="6" t="str">
        <f t="shared" si="29"/>
        <v>New Haven/MiddlesexRaster 3</v>
      </c>
    </row>
    <row r="614" spans="1:38" x14ac:dyDescent="0.25">
      <c r="A614" s="6">
        <f>'Final (ha)'!A614</f>
        <v>2055</v>
      </c>
      <c r="B614" s="6" t="str">
        <f>'Final (ha)'!B614</f>
        <v>Raster 3</v>
      </c>
      <c r="C614" s="6" t="str">
        <f>'Final (ha)'!C614</f>
        <v>New Haven/Middlesex</v>
      </c>
      <c r="D614" s="6" t="str">
        <f>'Final (ha)'!D614</f>
        <v>South Central Coast</v>
      </c>
      <c r="E614" s="6" t="str">
        <f>'Final (ha)'!E614</f>
        <v>Middlesex</v>
      </c>
      <c r="F614" s="6" t="str">
        <f>'Final (ha)'!F614</f>
        <v>Fixed</v>
      </c>
      <c r="G614" s="6" t="str">
        <f>'Final (ha)'!G614</f>
        <v>NYS RIM Min</v>
      </c>
      <c r="H614" s="6" t="str">
        <f>'Final (ha)'!H614</f>
        <v>Protect None</v>
      </c>
      <c r="I614" s="6">
        <f>'Final (ha)'!K614</f>
        <v>3250.1383000000001</v>
      </c>
      <c r="J614" s="6">
        <f>'Final (ha)'!J614*2.471044</f>
        <v>2772.5620244020001</v>
      </c>
      <c r="K614" s="6">
        <f>'Final (ha)'!K614*2.471044</f>
        <v>8031.2347453851999</v>
      </c>
      <c r="L614" s="6">
        <f>'Final (ha)'!L614*2.471044</f>
        <v>782.24480833799998</v>
      </c>
      <c r="M614" s="6">
        <f>'Final (ha)'!M614*2.471044</f>
        <v>0</v>
      </c>
      <c r="N614" s="6">
        <f>'Final (ha)'!N614*2.471044</f>
        <v>46.575472834000003</v>
      </c>
      <c r="O614" s="6">
        <f>'Final (ha)'!O614*2.471044</f>
        <v>2.7552140600000001</v>
      </c>
      <c r="P614" s="6">
        <f>'Final (ha)'!P614*2.471044</f>
        <v>91.071562142000005</v>
      </c>
      <c r="Q614" s="6">
        <f>'Final (ha)'!Q614*2.471044</f>
        <v>667.32272950800007</v>
      </c>
      <c r="R614" s="6">
        <f>'Final (ha)'!R614*2.471044</f>
        <v>0</v>
      </c>
      <c r="S614" s="6">
        <f>'Final (ha)'!S614*2.471044</f>
        <v>125.5455911948</v>
      </c>
      <c r="T614" s="6">
        <f>'Final (ha)'!T614*2.471044</f>
        <v>18.060119282799999</v>
      </c>
      <c r="U614" s="6">
        <f>'Final (ha)'!U614*2.471044</f>
        <v>0</v>
      </c>
      <c r="V614" s="6">
        <f>'Final (ha)'!V614*2.471044</f>
        <v>0</v>
      </c>
      <c r="W614" s="6">
        <f>'Final (ha)'!W614*2.471044</f>
        <v>0</v>
      </c>
      <c r="X614" s="6">
        <f>'Final (ha)'!X614*2.471044</f>
        <v>185.36709539079999</v>
      </c>
      <c r="Y614" s="6">
        <f>'Final (ha)'!Y614*2.471044</f>
        <v>0</v>
      </c>
      <c r="Z614" s="6">
        <f>'Final (ha)'!Z614*2.471044</f>
        <v>4871.9493928951997</v>
      </c>
      <c r="AA614" s="6">
        <f>'Final (ha)'!AA614*2.471044</f>
        <v>0</v>
      </c>
      <c r="AB614" s="6">
        <f>'Final (ha)'!AB614*2.471044</f>
        <v>0</v>
      </c>
      <c r="AC614" s="6">
        <f>'Final (ha)'!AC614*2.471044</f>
        <v>922.65372919279991</v>
      </c>
      <c r="AD614" s="6">
        <f>'Final (ha)'!AD614*2.471044</f>
        <v>0</v>
      </c>
      <c r="AE614" s="6">
        <f>'Final (ha)'!AE614*2.471044</f>
        <v>0</v>
      </c>
      <c r="AF614" s="6">
        <f>'Final (ha)'!AF614*2.471044</f>
        <v>12.5669884708</v>
      </c>
      <c r="AG614" s="6">
        <f>'Final (ha)'!AG614*2.471044</f>
        <v>35513.918499320003</v>
      </c>
      <c r="AH614" s="6">
        <f>'Final (ha)'!AH614*2.471044</f>
        <v>78.707693488000004</v>
      </c>
      <c r="AJ614" s="15">
        <f t="shared" si="27"/>
        <v>54122.535665904405</v>
      </c>
      <c r="AK614" s="15">
        <f t="shared" si="28"/>
        <v>18608.617166584401</v>
      </c>
      <c r="AL614" s="6" t="str">
        <f t="shared" si="29"/>
        <v>New Haven/MiddlesexRaster 3</v>
      </c>
    </row>
    <row r="615" spans="1:38" x14ac:dyDescent="0.25">
      <c r="A615" s="6">
        <f>'Final (ha)'!A615</f>
        <v>2070</v>
      </c>
      <c r="B615" s="6" t="str">
        <f>'Final (ha)'!B615</f>
        <v>Raster 3</v>
      </c>
      <c r="C615" s="6" t="str">
        <f>'Final (ha)'!C615</f>
        <v>New Haven/Middlesex</v>
      </c>
      <c r="D615" s="6" t="str">
        <f>'Final (ha)'!D615</f>
        <v>South Central Coast</v>
      </c>
      <c r="E615" s="6" t="str">
        <f>'Final (ha)'!E615</f>
        <v>Middlesex</v>
      </c>
      <c r="F615" s="6" t="str">
        <f>'Final (ha)'!F615</f>
        <v>Fixed</v>
      </c>
      <c r="G615" s="6" t="str">
        <f>'Final (ha)'!G615</f>
        <v>NYS RIM Min</v>
      </c>
      <c r="H615" s="6" t="str">
        <f>'Final (ha)'!H615</f>
        <v>Protect None</v>
      </c>
      <c r="I615" s="6">
        <f>'Final (ha)'!K615</f>
        <v>3209.8494000000001</v>
      </c>
      <c r="J615" s="6">
        <f>'Final (ha)'!J615*2.471044</f>
        <v>2700.5224431480001</v>
      </c>
      <c r="K615" s="6">
        <f>'Final (ha)'!K615*2.471044</f>
        <v>7931.6791007736001</v>
      </c>
      <c r="L615" s="6">
        <f>'Final (ha)'!L615*2.471044</f>
        <v>776.81814860960003</v>
      </c>
      <c r="M615" s="6">
        <f>'Final (ha)'!M615*2.471044</f>
        <v>0</v>
      </c>
      <c r="N615" s="6">
        <f>'Final (ha)'!N615*2.471044</f>
        <v>44.817572132400002</v>
      </c>
      <c r="O615" s="6">
        <f>'Final (ha)'!O615*2.471044</f>
        <v>2.7552140600000001</v>
      </c>
      <c r="P615" s="6">
        <f>'Final (ha)'!P615*2.471044</f>
        <v>121.48022960599999</v>
      </c>
      <c r="Q615" s="6">
        <f>'Final (ha)'!Q615*2.471044</f>
        <v>1489.2507747551999</v>
      </c>
      <c r="R615" s="6">
        <f>'Final (ha)'!R615*2.471044</f>
        <v>0</v>
      </c>
      <c r="S615" s="6">
        <f>'Final (ha)'!S615*2.471044</f>
        <v>92.819578667599998</v>
      </c>
      <c r="T615" s="6">
        <f>'Final (ha)'!T615*2.471044</f>
        <v>20.955935746400002</v>
      </c>
      <c r="U615" s="6">
        <f>'Final (ha)'!U615*2.471044</f>
        <v>0</v>
      </c>
      <c r="V615" s="6">
        <f>'Final (ha)'!V615*2.471044</f>
        <v>0</v>
      </c>
      <c r="W615" s="6">
        <f>'Final (ha)'!W615*2.471044</f>
        <v>0</v>
      </c>
      <c r="X615" s="6">
        <f>'Final (ha)'!X615*2.471044</f>
        <v>185.04462414879998</v>
      </c>
      <c r="Y615" s="6">
        <f>'Final (ha)'!Y615*2.471044</f>
        <v>0</v>
      </c>
      <c r="Z615" s="6">
        <f>'Final (ha)'!Z615*2.471044</f>
        <v>4921.4636783584001</v>
      </c>
      <c r="AA615" s="6">
        <f>'Final (ha)'!AA615*2.471044</f>
        <v>0</v>
      </c>
      <c r="AB615" s="6">
        <f>'Final (ha)'!AB615*2.471044</f>
        <v>0</v>
      </c>
      <c r="AC615" s="6">
        <f>'Final (ha)'!AC615*2.471044</f>
        <v>159.2548321296</v>
      </c>
      <c r="AD615" s="6">
        <f>'Final (ha)'!AD615*2.471044</f>
        <v>0</v>
      </c>
      <c r="AE615" s="6">
        <f>'Final (ha)'!AE615*2.471044</f>
        <v>0</v>
      </c>
      <c r="AF615" s="6">
        <f>'Final (ha)'!AF615*2.471044</f>
        <v>11.0075126024</v>
      </c>
      <c r="AG615" s="6">
        <f>'Final (ha)'!AG615*2.471044</f>
        <v>35513.918499320003</v>
      </c>
      <c r="AH615" s="6">
        <f>'Final (ha)'!AH615*2.471044</f>
        <v>150.747274742</v>
      </c>
      <c r="AJ615" s="15">
        <f t="shared" si="27"/>
        <v>54122.535418800013</v>
      </c>
      <c r="AK615" s="15">
        <f t="shared" si="28"/>
        <v>18608.61691948001</v>
      </c>
      <c r="AL615" s="6" t="str">
        <f t="shared" si="29"/>
        <v>New Haven/MiddlesexRaster 3</v>
      </c>
    </row>
    <row r="616" spans="1:38" x14ac:dyDescent="0.25">
      <c r="A616" s="6">
        <f>'Final (ha)'!A616</f>
        <v>2085</v>
      </c>
      <c r="B616" s="6" t="str">
        <f>'Final (ha)'!B616</f>
        <v>Raster 3</v>
      </c>
      <c r="C616" s="6" t="str">
        <f>'Final (ha)'!C616</f>
        <v>New Haven/Middlesex</v>
      </c>
      <c r="D616" s="6" t="str">
        <f>'Final (ha)'!D616</f>
        <v>South Central Coast</v>
      </c>
      <c r="E616" s="6" t="str">
        <f>'Final (ha)'!E616</f>
        <v>Middlesex</v>
      </c>
      <c r="F616" s="6" t="str">
        <f>'Final (ha)'!F616</f>
        <v>Fixed</v>
      </c>
      <c r="G616" s="6" t="str">
        <f>'Final (ha)'!G616</f>
        <v>NYS RIM Min</v>
      </c>
      <c r="H616" s="6" t="str">
        <f>'Final (ha)'!H616</f>
        <v>Protect None</v>
      </c>
      <c r="I616" s="6">
        <f>'Final (ha)'!K616</f>
        <v>3166.2662999999998</v>
      </c>
      <c r="J616" s="6">
        <f>'Final (ha)'!J616*2.471044</f>
        <v>2621.1806797695999</v>
      </c>
      <c r="K616" s="6">
        <f>'Final (ha)'!K616*2.471044</f>
        <v>7823.9833430171993</v>
      </c>
      <c r="L616" s="6">
        <f>'Final (ha)'!L616*2.471044</f>
        <v>772.05768234359994</v>
      </c>
      <c r="M616" s="6">
        <f>'Final (ha)'!M616*2.471044</f>
        <v>0</v>
      </c>
      <c r="N616" s="6">
        <f>'Final (ha)'!N616*2.471044</f>
        <v>43.702389975199999</v>
      </c>
      <c r="O616" s="6">
        <f>'Final (ha)'!O616*2.471044</f>
        <v>2.7339630816000002</v>
      </c>
      <c r="P616" s="6">
        <f>'Final (ha)'!P616*2.471044</f>
        <v>129.36977888920001</v>
      </c>
      <c r="Q616" s="6">
        <f>'Final (ha)'!Q616*2.471044</f>
        <v>1666.260799338</v>
      </c>
      <c r="R616" s="6">
        <f>'Final (ha)'!R616*2.471044</f>
        <v>0</v>
      </c>
      <c r="S616" s="6">
        <f>'Final (ha)'!S616*2.471044</f>
        <v>77.208263988799999</v>
      </c>
      <c r="T616" s="6">
        <f>'Final (ha)'!T616*2.471044</f>
        <v>44.032521453600005</v>
      </c>
      <c r="U616" s="6">
        <f>'Final (ha)'!U616*2.471044</f>
        <v>0</v>
      </c>
      <c r="V616" s="6">
        <f>'Final (ha)'!V616*2.471044</f>
        <v>0</v>
      </c>
      <c r="W616" s="6">
        <f>'Final (ha)'!W616*2.471044</f>
        <v>0</v>
      </c>
      <c r="X616" s="6">
        <f>'Final (ha)'!X616*2.471044</f>
        <v>184.32060825680003</v>
      </c>
      <c r="Y616" s="6">
        <f>'Final (ha)'!Y616*2.471044</f>
        <v>0</v>
      </c>
      <c r="Z616" s="6">
        <f>'Final (ha)'!Z616*2.471044</f>
        <v>4953.7787562683998</v>
      </c>
      <c r="AA616" s="6">
        <f>'Final (ha)'!AA616*2.471044</f>
        <v>0</v>
      </c>
      <c r="AB616" s="6">
        <f>'Final (ha)'!AB616*2.471044</f>
        <v>0</v>
      </c>
      <c r="AC616" s="6">
        <f>'Final (ha)'!AC616*2.471044</f>
        <v>50.831846124000002</v>
      </c>
      <c r="AD616" s="6">
        <f>'Final (ha)'!AD616*2.471044</f>
        <v>0</v>
      </c>
      <c r="AE616" s="6">
        <f>'Final (ha)'!AE616*2.471044</f>
        <v>0</v>
      </c>
      <c r="AF616" s="6">
        <f>'Final (ha)'!AF616*2.471044</f>
        <v>9.0674959580000003</v>
      </c>
      <c r="AG616" s="6">
        <f>'Final (ha)'!AG616*2.471044</f>
        <v>35513.918499320003</v>
      </c>
      <c r="AH616" s="6">
        <f>'Final (ha)'!AH616*2.471044</f>
        <v>230.08903812039998</v>
      </c>
      <c r="AJ616" s="15">
        <f t="shared" si="27"/>
        <v>54122.535665904405</v>
      </c>
      <c r="AK616" s="15">
        <f t="shared" si="28"/>
        <v>18608.617166584401</v>
      </c>
      <c r="AL616" s="6" t="str">
        <f t="shared" si="29"/>
        <v>New Haven/MiddlesexRaster 3</v>
      </c>
    </row>
    <row r="617" spans="1:38" x14ac:dyDescent="0.25">
      <c r="A617" s="6">
        <f>'Final (ha)'!A617</f>
        <v>2100</v>
      </c>
      <c r="B617" s="6" t="str">
        <f>'Final (ha)'!B617</f>
        <v>Raster 3</v>
      </c>
      <c r="C617" s="6" t="str">
        <f>'Final (ha)'!C617</f>
        <v>New Haven/Middlesex</v>
      </c>
      <c r="D617" s="6" t="str">
        <f>'Final (ha)'!D617</f>
        <v>South Central Coast</v>
      </c>
      <c r="E617" s="6" t="str">
        <f>'Final (ha)'!E617</f>
        <v>Middlesex</v>
      </c>
      <c r="F617" s="6" t="str">
        <f>'Final (ha)'!F617</f>
        <v>Fixed</v>
      </c>
      <c r="G617" s="6" t="str">
        <f>'Final (ha)'!G617</f>
        <v>NYS RIM Min</v>
      </c>
      <c r="H617" s="6" t="str">
        <f>'Final (ha)'!H617</f>
        <v>Protect None</v>
      </c>
      <c r="I617" s="6">
        <f>'Final (ha)'!K617</f>
        <v>3115.1367</v>
      </c>
      <c r="J617" s="6">
        <f>'Final (ha)'!J617*2.471044</f>
        <v>2522.4407267824004</v>
      </c>
      <c r="K617" s="6">
        <f>'Final (ha)'!K617*2.471044</f>
        <v>7697.6398517148</v>
      </c>
      <c r="L617" s="6">
        <f>'Final (ha)'!L617*2.471044</f>
        <v>749.59366844400006</v>
      </c>
      <c r="M617" s="6">
        <f>'Final (ha)'!M617*2.471044</f>
        <v>0</v>
      </c>
      <c r="N617" s="6">
        <f>'Final (ha)'!N617*2.471044</f>
        <v>42.904242763200003</v>
      </c>
      <c r="O617" s="6">
        <f>'Final (ha)'!O617*2.471044</f>
        <v>2.0008043268</v>
      </c>
      <c r="P617" s="6">
        <f>'Final (ha)'!P617*2.471044</f>
        <v>164.78947648079998</v>
      </c>
      <c r="Q617" s="6">
        <f>'Final (ha)'!Q617*2.471044</f>
        <v>1519.4101138796</v>
      </c>
      <c r="R617" s="6">
        <f>'Final (ha)'!R617*2.471044</f>
        <v>0</v>
      </c>
      <c r="S617" s="6">
        <f>'Final (ha)'!S617*2.471044</f>
        <v>66.243253343199996</v>
      </c>
      <c r="T617" s="6">
        <f>'Final (ha)'!T617*2.471044</f>
        <v>303.840805762</v>
      </c>
      <c r="U617" s="6">
        <f>'Final (ha)'!U617*2.471044</f>
        <v>0</v>
      </c>
      <c r="V617" s="6">
        <f>'Final (ha)'!V617*2.471044</f>
        <v>0</v>
      </c>
      <c r="W617" s="6">
        <f>'Final (ha)'!W617*2.471044</f>
        <v>0</v>
      </c>
      <c r="X617" s="6">
        <f>'Final (ha)'!X617*2.471044</f>
        <v>182.83798185679998</v>
      </c>
      <c r="Y617" s="6">
        <f>'Final (ha)'!Y617*2.471044</f>
        <v>0</v>
      </c>
      <c r="Z617" s="6">
        <f>'Final (ha)'!Z617*2.471044</f>
        <v>4998.2533474935999</v>
      </c>
      <c r="AA617" s="6">
        <f>'Final (ha)'!AA617*2.471044</f>
        <v>0</v>
      </c>
      <c r="AB617" s="6">
        <f>'Final (ha)'!AB617*2.471044</f>
        <v>0</v>
      </c>
      <c r="AC617" s="6">
        <f>'Final (ha)'!AC617*2.471044</f>
        <v>22.068646859599998</v>
      </c>
      <c r="AD617" s="6">
        <f>'Final (ha)'!AD617*2.471044</f>
        <v>0</v>
      </c>
      <c r="AE617" s="6">
        <f>'Final (ha)'!AE617*2.471044</f>
        <v>0</v>
      </c>
      <c r="AF617" s="6">
        <f>'Final (ha)'!AF617*2.471044</f>
        <v>7.7650086655999999</v>
      </c>
      <c r="AG617" s="6">
        <f>'Final (ha)'!AG617*2.471044</f>
        <v>35513.918499320003</v>
      </c>
      <c r="AH617" s="6">
        <f>'Final (ha)'!AH617*2.471044</f>
        <v>328.82899110760002</v>
      </c>
      <c r="AJ617" s="15">
        <f t="shared" si="27"/>
        <v>54122.535418800006</v>
      </c>
      <c r="AK617" s="15">
        <f t="shared" si="28"/>
        <v>18608.616919480002</v>
      </c>
      <c r="AL617" s="6" t="str">
        <f t="shared" si="29"/>
        <v>New Haven/MiddlesexRaster 3</v>
      </c>
    </row>
    <row r="618" spans="1:38" x14ac:dyDescent="0.25">
      <c r="A618" s="6">
        <f>'Final (ha)'!A618</f>
        <v>0</v>
      </c>
      <c r="B618" s="6" t="str">
        <f>'Final (ha)'!B618</f>
        <v>Raster 4</v>
      </c>
      <c r="C618" s="6" t="str">
        <f>'Final (ha)'!C618</f>
        <v>New Haven/Middlesex</v>
      </c>
      <c r="D618" s="6">
        <f>'Final (ha)'!D618</f>
        <v>0</v>
      </c>
      <c r="E618" s="6" t="str">
        <f>'Final (ha)'!E618</f>
        <v>Middlesex</v>
      </c>
      <c r="F618" s="6" t="str">
        <f>'Final (ha)'!F618</f>
        <v>Fixed</v>
      </c>
      <c r="G618" s="6" t="str">
        <f>'Final (ha)'!G618</f>
        <v>NYS RIM Min</v>
      </c>
      <c r="H618" s="6" t="str">
        <f>'Final (ha)'!H618</f>
        <v>Protect None</v>
      </c>
      <c r="I618" s="6">
        <f>'Final (ha)'!K618</f>
        <v>5269.0775000000003</v>
      </c>
      <c r="J618" s="6">
        <f>'Final (ha)'!J618*2.471044</f>
        <v>2138.86155508</v>
      </c>
      <c r="K618" s="6">
        <f>'Final (ha)'!K618*2.471044</f>
        <v>13020.122341910001</v>
      </c>
      <c r="L618" s="6">
        <f>'Final (ha)'!L618*2.471044</f>
        <v>469.24507799000003</v>
      </c>
      <c r="M618" s="6">
        <f>'Final (ha)'!M618*2.471044</f>
        <v>0</v>
      </c>
      <c r="N618" s="6">
        <f>'Final (ha)'!N618*2.471044</f>
        <v>38.449444640000003</v>
      </c>
      <c r="O618" s="6">
        <f>'Final (ha)'!O618*2.471044</f>
        <v>289.45809416000003</v>
      </c>
      <c r="P618" s="6">
        <f>'Final (ha)'!P618*2.471044</f>
        <v>1.0254832599999999</v>
      </c>
      <c r="Q618" s="6">
        <f>'Final (ha)'!Q618*2.471044</f>
        <v>6.7953710000000003</v>
      </c>
      <c r="R618" s="6">
        <f>'Final (ha)'!R618*2.471044</f>
        <v>0</v>
      </c>
      <c r="S618" s="6">
        <f>'Final (ha)'!S618*2.471044</f>
        <v>95.870329589999997</v>
      </c>
      <c r="T618" s="6">
        <f>'Final (ha)'!T618*2.471044</f>
        <v>0</v>
      </c>
      <c r="U618" s="6">
        <f>'Final (ha)'!U618*2.471044</f>
        <v>0</v>
      </c>
      <c r="V618" s="6">
        <f>'Final (ha)'!V618*2.471044</f>
        <v>0</v>
      </c>
      <c r="W618" s="6">
        <f>'Final (ha)'!W618*2.471044</f>
        <v>0</v>
      </c>
      <c r="X618" s="6">
        <f>'Final (ha)'!X618*2.471044</f>
        <v>255.96309273999998</v>
      </c>
      <c r="Y618" s="6">
        <f>'Final (ha)'!Y618*2.471044</f>
        <v>321.24807521999998</v>
      </c>
      <c r="Z618" s="6">
        <f>'Final (ha)'!Z618*2.471044</f>
        <v>2902.8527613900001</v>
      </c>
      <c r="AA618" s="6">
        <f>'Final (ha)'!AA618*2.471044</f>
        <v>0</v>
      </c>
      <c r="AB618" s="6">
        <f>'Final (ha)'!AB618*2.471044</f>
        <v>0</v>
      </c>
      <c r="AC618" s="6">
        <f>'Final (ha)'!AC618*2.471044</f>
        <v>938.34189334000007</v>
      </c>
      <c r="AD618" s="6">
        <f>'Final (ha)'!AD618*2.471044</f>
        <v>0</v>
      </c>
      <c r="AE618" s="6">
        <f>'Final (ha)'!AE618*2.471044</f>
        <v>0</v>
      </c>
      <c r="AF618" s="6">
        <f>'Final (ha)'!AF618*2.471044</f>
        <v>184.92675535000001</v>
      </c>
      <c r="AG618" s="6">
        <f>'Final (ha)'!AG618*2.471044</f>
        <v>22827.665089860002</v>
      </c>
      <c r="AH618" s="6">
        <f>'Final (ha)'!AH618*2.471044</f>
        <v>0</v>
      </c>
      <c r="AJ618" s="15">
        <f t="shared" si="27"/>
        <v>43490.82536553</v>
      </c>
      <c r="AK618" s="15">
        <f t="shared" si="28"/>
        <v>20663.160275669998</v>
      </c>
      <c r="AL618" s="6" t="str">
        <f t="shared" si="29"/>
        <v>New Haven/MiddlesexRaster 4</v>
      </c>
    </row>
    <row r="619" spans="1:38" x14ac:dyDescent="0.25">
      <c r="A619" s="6">
        <f>'Final (ha)'!A619</f>
        <v>2010</v>
      </c>
      <c r="B619" s="6" t="str">
        <f>'Final (ha)'!B619</f>
        <v>Raster 4</v>
      </c>
      <c r="C619" s="6" t="str">
        <f>'Final (ha)'!C619</f>
        <v>New Haven/Middlesex</v>
      </c>
      <c r="D619" s="6">
        <f>'Final (ha)'!D619</f>
        <v>0</v>
      </c>
      <c r="E619" s="6" t="str">
        <f>'Final (ha)'!E619</f>
        <v>Middlesex</v>
      </c>
      <c r="F619" s="6" t="str">
        <f>'Final (ha)'!F619</f>
        <v>Fixed</v>
      </c>
      <c r="G619" s="6" t="str">
        <f>'Final (ha)'!G619</f>
        <v>NYS RIM Min</v>
      </c>
      <c r="H619" s="6" t="str">
        <f>'Final (ha)'!H619</f>
        <v>Protect None</v>
      </c>
      <c r="I619" s="6">
        <f>'Final (ha)'!K619</f>
        <v>5222.4155000000001</v>
      </c>
      <c r="J619" s="6">
        <f>'Final (ha)'!J619*2.471044</f>
        <v>2132.1534119332</v>
      </c>
      <c r="K619" s="6">
        <f>'Final (ha)'!K619*2.471044</f>
        <v>12904.818486782</v>
      </c>
      <c r="L619" s="6">
        <f>'Final (ha)'!L619*2.471044</f>
        <v>469.24507799000003</v>
      </c>
      <c r="M619" s="6">
        <f>'Final (ha)'!M619*2.471044</f>
        <v>0</v>
      </c>
      <c r="N619" s="6">
        <f>'Final (ha)'!N619*2.471044</f>
        <v>38.263375026799999</v>
      </c>
      <c r="O619" s="6">
        <f>'Final (ha)'!O619*2.471044</f>
        <v>258.09782765159997</v>
      </c>
      <c r="P619" s="6">
        <f>'Final (ha)'!P619*2.471044</f>
        <v>116.43559327999999</v>
      </c>
      <c r="Q619" s="6">
        <f>'Final (ha)'!Q619*2.471044</f>
        <v>76.987599759600002</v>
      </c>
      <c r="R619" s="6">
        <f>'Final (ha)'!R619*2.471044</f>
        <v>0</v>
      </c>
      <c r="S619" s="6">
        <f>'Final (ha)'!S619*2.471044</f>
        <v>68.308057709599993</v>
      </c>
      <c r="T619" s="6">
        <f>'Final (ha)'!T619*2.471044</f>
        <v>22.794392482400003</v>
      </c>
      <c r="U619" s="6">
        <f>'Final (ha)'!U619*2.471044</f>
        <v>0</v>
      </c>
      <c r="V619" s="6">
        <f>'Final (ha)'!V619*2.471044</f>
        <v>0</v>
      </c>
      <c r="W619" s="6">
        <f>'Final (ha)'!W619*2.471044</f>
        <v>0</v>
      </c>
      <c r="X619" s="6">
        <f>'Final (ha)'!X619*2.471044</f>
        <v>255.88896142000002</v>
      </c>
      <c r="Y619" s="6">
        <f>'Final (ha)'!Y619*2.471044</f>
        <v>285.70828489000002</v>
      </c>
      <c r="Z619" s="6">
        <f>'Final (ha)'!Z619*2.471044</f>
        <v>2966.0289549204003</v>
      </c>
      <c r="AA619" s="6">
        <f>'Final (ha)'!AA619*2.471044</f>
        <v>0</v>
      </c>
      <c r="AB619" s="6">
        <f>'Final (ha)'!AB619*2.471044</f>
        <v>0</v>
      </c>
      <c r="AC619" s="6">
        <f>'Final (ha)'!AC619*2.471044</f>
        <v>884.742477936</v>
      </c>
      <c r="AD619" s="6">
        <f>'Final (ha)'!AD619*2.471044</f>
        <v>0</v>
      </c>
      <c r="AE619" s="6">
        <f>'Final (ha)'!AE619*2.471044</f>
        <v>0</v>
      </c>
      <c r="AF619" s="6">
        <f>'Final (ha)'!AF619*2.471044</f>
        <v>176.97963074159998</v>
      </c>
      <c r="AG619" s="6">
        <f>'Final (ha)'!AG619*2.471044</f>
        <v>22827.665089860002</v>
      </c>
      <c r="AH619" s="6">
        <f>'Final (ha)'!AH619*2.471044</f>
        <v>6.7081431468000003</v>
      </c>
      <c r="AJ619" s="15">
        <f t="shared" si="27"/>
        <v>43490.82536553</v>
      </c>
      <c r="AK619" s="15">
        <f t="shared" si="28"/>
        <v>20663.160275669998</v>
      </c>
      <c r="AL619" s="6" t="str">
        <f t="shared" si="29"/>
        <v>New Haven/MiddlesexRaster 4</v>
      </c>
    </row>
    <row r="620" spans="1:38" x14ac:dyDescent="0.25">
      <c r="A620" s="6">
        <f>'Final (ha)'!A620</f>
        <v>2025</v>
      </c>
      <c r="B620" s="6" t="str">
        <f>'Final (ha)'!B620</f>
        <v>Raster 4</v>
      </c>
      <c r="C620" s="6" t="str">
        <f>'Final (ha)'!C620</f>
        <v>New Haven/Middlesex</v>
      </c>
      <c r="D620" s="6">
        <f>'Final (ha)'!D620</f>
        <v>0</v>
      </c>
      <c r="E620" s="6" t="str">
        <f>'Final (ha)'!E620</f>
        <v>Middlesex</v>
      </c>
      <c r="F620" s="6" t="str">
        <f>'Final (ha)'!F620</f>
        <v>Fixed</v>
      </c>
      <c r="G620" s="6" t="str">
        <f>'Final (ha)'!G620</f>
        <v>NYS RIM Min</v>
      </c>
      <c r="H620" s="6" t="str">
        <f>'Final (ha)'!H620</f>
        <v>Protect None</v>
      </c>
      <c r="I620" s="6">
        <f>'Final (ha)'!K620</f>
        <v>5215.1162999999997</v>
      </c>
      <c r="J620" s="6">
        <f>'Final (ha)'!J620*2.471044</f>
        <v>2130.2642987951999</v>
      </c>
      <c r="K620" s="6">
        <f>'Final (ha)'!K620*2.471044</f>
        <v>12886.7818424172</v>
      </c>
      <c r="L620" s="6">
        <f>'Final (ha)'!L620*2.471044</f>
        <v>469.24507799000003</v>
      </c>
      <c r="M620" s="6">
        <f>'Final (ha)'!M620*2.471044</f>
        <v>0</v>
      </c>
      <c r="N620" s="6">
        <f>'Final (ha)'!N620*2.471044</f>
        <v>37.9722860436</v>
      </c>
      <c r="O620" s="6">
        <f>'Final (ha)'!O620*2.471044</f>
        <v>256.9814099724</v>
      </c>
      <c r="P620" s="6">
        <f>'Final (ha)'!P620*2.471044</f>
        <v>79.876250195599994</v>
      </c>
      <c r="Q620" s="6">
        <f>'Final (ha)'!Q620*2.471044</f>
        <v>127.03241836959999</v>
      </c>
      <c r="R620" s="6">
        <f>'Final (ha)'!R620*2.471044</f>
        <v>0</v>
      </c>
      <c r="S620" s="6">
        <f>'Final (ha)'!S620*2.471044</f>
        <v>45.191193985200002</v>
      </c>
      <c r="T620" s="6">
        <f>'Final (ha)'!T620*2.471044</f>
        <v>38.957985495199999</v>
      </c>
      <c r="U620" s="6">
        <f>'Final (ha)'!U620*2.471044</f>
        <v>0</v>
      </c>
      <c r="V620" s="6">
        <f>'Final (ha)'!V620*2.471044</f>
        <v>0</v>
      </c>
      <c r="W620" s="6">
        <f>'Final (ha)'!W620*2.471044</f>
        <v>0</v>
      </c>
      <c r="X620" s="6">
        <f>'Final (ha)'!X620*2.471044</f>
        <v>255.88896142000002</v>
      </c>
      <c r="Y620" s="6">
        <f>'Final (ha)'!Y620*2.471044</f>
        <v>65.890388259999995</v>
      </c>
      <c r="Z620" s="6">
        <f>'Final (ha)'!Z620*2.471044</f>
        <v>3212.5768758116001</v>
      </c>
      <c r="AA620" s="6">
        <f>'Final (ha)'!AA620*2.471044</f>
        <v>0</v>
      </c>
      <c r="AB620" s="6">
        <f>'Final (ha)'!AB620*2.471044</f>
        <v>0</v>
      </c>
      <c r="AC620" s="6">
        <f>'Final (ha)'!AC620*2.471044</f>
        <v>874.62874194840003</v>
      </c>
      <c r="AD620" s="6">
        <f>'Final (ha)'!AD620*2.471044</f>
        <v>0</v>
      </c>
      <c r="AE620" s="6">
        <f>'Final (ha)'!AE620*2.471044</f>
        <v>0</v>
      </c>
      <c r="AF620" s="6">
        <f>'Final (ha)'!AF620*2.471044</f>
        <v>173.27528868119998</v>
      </c>
      <c r="AG620" s="6">
        <f>'Final (ha)'!AG620*2.471044</f>
        <v>22827.665089860002</v>
      </c>
      <c r="AH620" s="6">
        <f>'Final (ha)'!AH620*2.471044</f>
        <v>8.5972562848000003</v>
      </c>
      <c r="AJ620" s="15">
        <f t="shared" si="27"/>
        <v>43490.82536553</v>
      </c>
      <c r="AK620" s="15">
        <f t="shared" si="28"/>
        <v>20663.160275669998</v>
      </c>
      <c r="AL620" s="6" t="str">
        <f t="shared" si="29"/>
        <v>New Haven/MiddlesexRaster 4</v>
      </c>
    </row>
    <row r="621" spans="1:38" x14ac:dyDescent="0.25">
      <c r="A621" s="6">
        <f>'Final (ha)'!A621</f>
        <v>2040</v>
      </c>
      <c r="B621" s="6" t="str">
        <f>'Final (ha)'!B621</f>
        <v>Raster 4</v>
      </c>
      <c r="C621" s="6" t="str">
        <f>'Final (ha)'!C621</f>
        <v>New Haven/Middlesex</v>
      </c>
      <c r="D621" s="6">
        <f>'Final (ha)'!D621</f>
        <v>0</v>
      </c>
      <c r="E621" s="6" t="str">
        <f>'Final (ha)'!E621</f>
        <v>Middlesex</v>
      </c>
      <c r="F621" s="6" t="str">
        <f>'Final (ha)'!F621</f>
        <v>Fixed</v>
      </c>
      <c r="G621" s="6" t="str">
        <f>'Final (ha)'!G621</f>
        <v>NYS RIM Min</v>
      </c>
      <c r="H621" s="6" t="str">
        <f>'Final (ha)'!H621</f>
        <v>Protect None</v>
      </c>
      <c r="I621" s="6">
        <f>'Final (ha)'!K621</f>
        <v>5193.5690999999997</v>
      </c>
      <c r="J621" s="6">
        <f>'Final (ha)'!J621*2.471044</f>
        <v>2124.0095922224</v>
      </c>
      <c r="K621" s="6">
        <f>'Final (ha)'!K621*2.471044</f>
        <v>12833.537763140399</v>
      </c>
      <c r="L621" s="6">
        <f>'Final (ha)'!L621*2.471044</f>
        <v>469.24507799000003</v>
      </c>
      <c r="M621" s="6">
        <f>'Final (ha)'!M621*2.471044</f>
        <v>0</v>
      </c>
      <c r="N621" s="6">
        <f>'Final (ha)'!N621*2.471044</f>
        <v>36.747142428400004</v>
      </c>
      <c r="O621" s="6">
        <f>'Final (ha)'!O621*2.471044</f>
        <v>242.64540110199999</v>
      </c>
      <c r="P621" s="6">
        <f>'Final (ha)'!P621*2.471044</f>
        <v>108.2299974692</v>
      </c>
      <c r="Q621" s="6">
        <f>'Final (ha)'!Q621*2.471044</f>
        <v>182.791773334</v>
      </c>
      <c r="R621" s="6">
        <f>'Final (ha)'!R621*2.471044</f>
        <v>0</v>
      </c>
      <c r="S621" s="6">
        <f>'Final (ha)'!S621*2.471044</f>
        <v>14.9199165676</v>
      </c>
      <c r="T621" s="6">
        <f>'Final (ha)'!T621*2.471044</f>
        <v>39.682495596000003</v>
      </c>
      <c r="U621" s="6">
        <f>'Final (ha)'!U621*2.471044</f>
        <v>0</v>
      </c>
      <c r="V621" s="6">
        <f>'Final (ha)'!V621*2.471044</f>
        <v>0</v>
      </c>
      <c r="W621" s="6">
        <f>'Final (ha)'!W621*2.471044</f>
        <v>0</v>
      </c>
      <c r="X621" s="6">
        <f>'Final (ha)'!X621*2.471044</f>
        <v>255.52448243000001</v>
      </c>
      <c r="Y621" s="6">
        <f>'Final (ha)'!Y621*2.471044</f>
        <v>50.193081249999999</v>
      </c>
      <c r="Z621" s="6">
        <f>'Final (ha)'!Z621*2.471044</f>
        <v>3275.5820730972</v>
      </c>
      <c r="AA621" s="6">
        <f>'Final (ha)'!AA621*2.471044</f>
        <v>0</v>
      </c>
      <c r="AB621" s="6">
        <f>'Final (ha)'!AB621*2.471044</f>
        <v>0</v>
      </c>
      <c r="AC621" s="6">
        <f>'Final (ha)'!AC621*2.471044</f>
        <v>858.42437670959998</v>
      </c>
      <c r="AD621" s="6">
        <f>'Final (ha)'!AD621*2.471044</f>
        <v>0</v>
      </c>
      <c r="AE621" s="6">
        <f>'Final (ha)'!AE621*2.471044</f>
        <v>0</v>
      </c>
      <c r="AF621" s="6">
        <f>'Final (ha)'!AF621*2.471044</f>
        <v>156.77513947559999</v>
      </c>
      <c r="AG621" s="6">
        <f>'Final (ha)'!AG621*2.471044</f>
        <v>22827.665089860002</v>
      </c>
      <c r="AH621" s="6">
        <f>'Final (ha)'!AH621*2.471044</f>
        <v>14.8519628576</v>
      </c>
      <c r="AJ621" s="15">
        <f t="shared" si="27"/>
        <v>43490.825365530007</v>
      </c>
      <c r="AK621" s="15">
        <f t="shared" si="28"/>
        <v>20663.160275670005</v>
      </c>
      <c r="AL621" s="6" t="str">
        <f t="shared" si="29"/>
        <v>New Haven/MiddlesexRaster 4</v>
      </c>
    </row>
    <row r="622" spans="1:38" x14ac:dyDescent="0.25">
      <c r="A622" s="6">
        <f>'Final (ha)'!A622</f>
        <v>2055</v>
      </c>
      <c r="B622" s="6" t="str">
        <f>'Final (ha)'!B622</f>
        <v>Raster 4</v>
      </c>
      <c r="C622" s="6" t="str">
        <f>'Final (ha)'!C622</f>
        <v>New Haven/Middlesex</v>
      </c>
      <c r="D622" s="6">
        <f>'Final (ha)'!D622</f>
        <v>0</v>
      </c>
      <c r="E622" s="6" t="str">
        <f>'Final (ha)'!E622</f>
        <v>Middlesex</v>
      </c>
      <c r="F622" s="6" t="str">
        <f>'Final (ha)'!F622</f>
        <v>Fixed</v>
      </c>
      <c r="G622" s="6" t="str">
        <f>'Final (ha)'!G622</f>
        <v>NYS RIM Min</v>
      </c>
      <c r="H622" s="6" t="str">
        <f>'Final (ha)'!H622</f>
        <v>Protect None</v>
      </c>
      <c r="I622" s="6">
        <f>'Final (ha)'!K622</f>
        <v>5170.9624999999996</v>
      </c>
      <c r="J622" s="6">
        <f>'Final (ha)'!J622*2.471044</f>
        <v>2115.3777413216003</v>
      </c>
      <c r="K622" s="6">
        <f>'Final (ha)'!K622*2.471044</f>
        <v>12777.67585985</v>
      </c>
      <c r="L622" s="6">
        <f>'Final (ha)'!L622*2.471044</f>
        <v>469.24507799000003</v>
      </c>
      <c r="M622" s="6">
        <f>'Final (ha)'!M622*2.471044</f>
        <v>0</v>
      </c>
      <c r="N622" s="6">
        <f>'Final (ha)'!N622*2.471044</f>
        <v>35.690524013999998</v>
      </c>
      <c r="O622" s="6">
        <f>'Final (ha)'!O622*2.471044</f>
        <v>228.93679030320001</v>
      </c>
      <c r="P622" s="6">
        <f>'Final (ha)'!P622*2.471044</f>
        <v>126.73342204559999</v>
      </c>
      <c r="Q622" s="6">
        <f>'Final (ha)'!Q622*2.471044</f>
        <v>314.28467322799997</v>
      </c>
      <c r="R622" s="6">
        <f>'Final (ha)'!R622*2.471044</f>
        <v>0</v>
      </c>
      <c r="S622" s="6">
        <f>'Final (ha)'!S622*2.471044</f>
        <v>7.6135336684000006</v>
      </c>
      <c r="T622" s="6">
        <f>'Final (ha)'!T622*2.471044</f>
        <v>22.5534656924</v>
      </c>
      <c r="U622" s="6">
        <f>'Final (ha)'!U622*2.471044</f>
        <v>0</v>
      </c>
      <c r="V622" s="6">
        <f>'Final (ha)'!V622*2.471044</f>
        <v>0</v>
      </c>
      <c r="W622" s="6">
        <f>'Final (ha)'!W622*2.471044</f>
        <v>0</v>
      </c>
      <c r="X622" s="6">
        <f>'Final (ha)'!X622*2.471044</f>
        <v>255.51212721000002</v>
      </c>
      <c r="Y622" s="6">
        <f>'Final (ha)'!Y622*2.471044</f>
        <v>42.057168879999999</v>
      </c>
      <c r="Z622" s="6">
        <f>'Final (ha)'!Z622*2.471044</f>
        <v>3321.7653912484002</v>
      </c>
      <c r="AA622" s="6">
        <f>'Final (ha)'!AA622*2.471044</f>
        <v>0</v>
      </c>
      <c r="AB622" s="6">
        <f>'Final (ha)'!AB622*2.471044</f>
        <v>0</v>
      </c>
      <c r="AC622" s="6">
        <f>'Final (ha)'!AC622*2.471044</f>
        <v>798.0290960968</v>
      </c>
      <c r="AD622" s="6">
        <f>'Final (ha)'!AD622*2.471044</f>
        <v>0</v>
      </c>
      <c r="AE622" s="6">
        <f>'Final (ha)'!AE622*2.471044</f>
        <v>0</v>
      </c>
      <c r="AF622" s="6">
        <f>'Final (ha)'!AF622*2.471044</f>
        <v>124.2018374676</v>
      </c>
      <c r="AG622" s="6">
        <f>'Final (ha)'!AG622*2.471044</f>
        <v>22827.665089860002</v>
      </c>
      <c r="AH622" s="6">
        <f>'Final (ha)'!AH622*2.471044</f>
        <v>23.4838137584</v>
      </c>
      <c r="AJ622" s="15">
        <f t="shared" si="27"/>
        <v>43490.825612634406</v>
      </c>
      <c r="AK622" s="15">
        <f t="shared" si="28"/>
        <v>20663.160522774404</v>
      </c>
      <c r="AL622" s="6" t="str">
        <f t="shared" si="29"/>
        <v>New Haven/MiddlesexRaster 4</v>
      </c>
    </row>
    <row r="623" spans="1:38" x14ac:dyDescent="0.25">
      <c r="A623" s="6">
        <f>'Final (ha)'!A623</f>
        <v>2070</v>
      </c>
      <c r="B623" s="6" t="str">
        <f>'Final (ha)'!B623</f>
        <v>Raster 4</v>
      </c>
      <c r="C623" s="6" t="str">
        <f>'Final (ha)'!C623</f>
        <v>New Haven/Middlesex</v>
      </c>
      <c r="D623" s="6">
        <f>'Final (ha)'!D623</f>
        <v>0</v>
      </c>
      <c r="E623" s="6" t="str">
        <f>'Final (ha)'!E623</f>
        <v>Middlesex</v>
      </c>
      <c r="F623" s="6" t="str">
        <f>'Final (ha)'!F623</f>
        <v>Fixed</v>
      </c>
      <c r="G623" s="6" t="str">
        <f>'Final (ha)'!G623</f>
        <v>NYS RIM Min</v>
      </c>
      <c r="H623" s="6" t="str">
        <f>'Final (ha)'!H623</f>
        <v>Protect None</v>
      </c>
      <c r="I623" s="6">
        <f>'Final (ha)'!K623</f>
        <v>5134.0509000000002</v>
      </c>
      <c r="J623" s="6">
        <f>'Final (ha)'!J623*2.471044</f>
        <v>2095.7653121980002</v>
      </c>
      <c r="K623" s="6">
        <f>'Final (ha)'!K623*2.471044</f>
        <v>12686.4656721396</v>
      </c>
      <c r="L623" s="6">
        <f>'Final (ha)'!L623*2.471044</f>
        <v>469.24507799000003</v>
      </c>
      <c r="M623" s="6">
        <f>'Final (ha)'!M623*2.471044</f>
        <v>0</v>
      </c>
      <c r="N623" s="6">
        <f>'Final (ha)'!N623*2.471044</f>
        <v>35.361875161999997</v>
      </c>
      <c r="O623" s="6">
        <f>'Final (ha)'!O623*2.471044</f>
        <v>188.3066493332</v>
      </c>
      <c r="P623" s="6">
        <f>'Final (ha)'!P623*2.471044</f>
        <v>130.44072935880001</v>
      </c>
      <c r="Q623" s="6">
        <f>'Final (ha)'!Q623*2.471044</f>
        <v>924.20208536320013</v>
      </c>
      <c r="R623" s="6">
        <f>'Final (ha)'!R623*2.471044</f>
        <v>0</v>
      </c>
      <c r="S623" s="6">
        <f>'Final (ha)'!S623*2.471044</f>
        <v>4.2993694555999999</v>
      </c>
      <c r="T623" s="6">
        <f>'Final (ha)'!T623*2.471044</f>
        <v>80.939293324399998</v>
      </c>
      <c r="U623" s="6">
        <f>'Final (ha)'!U623*2.471044</f>
        <v>0</v>
      </c>
      <c r="V623" s="6">
        <f>'Final (ha)'!V623*2.471044</f>
        <v>0</v>
      </c>
      <c r="W623" s="6">
        <f>'Final (ha)'!W623*2.471044</f>
        <v>0</v>
      </c>
      <c r="X623" s="6">
        <f>'Final (ha)'!X623*2.471044</f>
        <v>255.46888394000001</v>
      </c>
      <c r="Y623" s="6">
        <f>'Final (ha)'!Y623*2.471044</f>
        <v>35.360639640000002</v>
      </c>
      <c r="Z623" s="6">
        <f>'Final (ha)'!Z623*2.471044</f>
        <v>3346.4412366324</v>
      </c>
      <c r="AA623" s="6">
        <f>'Final (ha)'!AA623*2.471044</f>
        <v>0</v>
      </c>
      <c r="AB623" s="6">
        <f>'Final (ha)'!AB623*2.471044</f>
        <v>0</v>
      </c>
      <c r="AC623" s="6">
        <f>'Final (ha)'!AC623*2.471044</f>
        <v>297.84160513879999</v>
      </c>
      <c r="AD623" s="6">
        <f>'Final (ha)'!AD623*2.471044</f>
        <v>0</v>
      </c>
      <c r="AE623" s="6">
        <f>'Final (ha)'!AE623*2.471044</f>
        <v>0</v>
      </c>
      <c r="AF623" s="6">
        <f>'Final (ha)'!AF623*2.471044</f>
        <v>69.925356007600001</v>
      </c>
      <c r="AG623" s="6">
        <f>'Final (ha)'!AG623*2.471044</f>
        <v>22827.665089860002</v>
      </c>
      <c r="AH623" s="6">
        <f>'Final (ha)'!AH623*2.471044</f>
        <v>43.096242881999999</v>
      </c>
      <c r="AJ623" s="15">
        <f t="shared" si="27"/>
        <v>43490.825118425601</v>
      </c>
      <c r="AK623" s="15">
        <f t="shared" si="28"/>
        <v>20663.160028565599</v>
      </c>
      <c r="AL623" s="6" t="str">
        <f t="shared" si="29"/>
        <v>New Haven/MiddlesexRaster 4</v>
      </c>
    </row>
    <row r="624" spans="1:38" x14ac:dyDescent="0.25">
      <c r="A624" s="6">
        <f>'Final (ha)'!A624</f>
        <v>2085</v>
      </c>
      <c r="B624" s="6" t="str">
        <f>'Final (ha)'!B624</f>
        <v>Raster 4</v>
      </c>
      <c r="C624" s="6" t="str">
        <f>'Final (ha)'!C624</f>
        <v>New Haven/Middlesex</v>
      </c>
      <c r="D624" s="6">
        <f>'Final (ha)'!D624</f>
        <v>0</v>
      </c>
      <c r="E624" s="6" t="str">
        <f>'Final (ha)'!E624</f>
        <v>Middlesex</v>
      </c>
      <c r="F624" s="6" t="str">
        <f>'Final (ha)'!F624</f>
        <v>Fixed</v>
      </c>
      <c r="G624" s="6" t="str">
        <f>'Final (ha)'!G624</f>
        <v>NYS RIM Min</v>
      </c>
      <c r="H624" s="6" t="str">
        <f>'Final (ha)'!H624</f>
        <v>Protect None</v>
      </c>
      <c r="I624" s="6">
        <f>'Final (ha)'!K624</f>
        <v>5100.5290000000005</v>
      </c>
      <c r="J624" s="6">
        <f>'Final (ha)'!J624*2.471044</f>
        <v>2074.8360637268001</v>
      </c>
      <c r="K624" s="6">
        <f>'Final (ha)'!K624*2.471044</f>
        <v>12603.631582276001</v>
      </c>
      <c r="L624" s="6">
        <f>'Final (ha)'!L624*2.471044</f>
        <v>469.18997370880004</v>
      </c>
      <c r="M624" s="6">
        <f>'Final (ha)'!M624*2.471044</f>
        <v>0</v>
      </c>
      <c r="N624" s="6">
        <f>'Final (ha)'!N624*2.471044</f>
        <v>35.219543027600004</v>
      </c>
      <c r="O624" s="6">
        <f>'Final (ha)'!O624*2.471044</f>
        <v>133.20582759480001</v>
      </c>
      <c r="P624" s="6">
        <f>'Final (ha)'!P624*2.471044</f>
        <v>119.6333713204</v>
      </c>
      <c r="Q624" s="6">
        <f>'Final (ha)'!Q624*2.471044</f>
        <v>1207.8045465564001</v>
      </c>
      <c r="R624" s="6">
        <f>'Final (ha)'!R624*2.471044</f>
        <v>0</v>
      </c>
      <c r="S624" s="6">
        <f>'Final (ha)'!S624*2.471044</f>
        <v>2.7888202583999999</v>
      </c>
      <c r="T624" s="6">
        <f>'Final (ha)'!T624*2.471044</f>
        <v>147.39579776479999</v>
      </c>
      <c r="U624" s="6">
        <f>'Final (ha)'!U624*2.471044</f>
        <v>0</v>
      </c>
      <c r="V624" s="6">
        <f>'Final (ha)'!V624*2.471044</f>
        <v>0</v>
      </c>
      <c r="W624" s="6">
        <f>'Final (ha)'!W624*2.471044</f>
        <v>0</v>
      </c>
      <c r="X624" s="6">
        <f>'Final (ha)'!X624*2.471044</f>
        <v>255.27120042000001</v>
      </c>
      <c r="Y624" s="6">
        <f>'Final (ha)'!Y624*2.471044</f>
        <v>21.281866450000003</v>
      </c>
      <c r="Z624" s="6">
        <f>'Final (ha)'!Z624*2.471044</f>
        <v>3411.5769680547996</v>
      </c>
      <c r="AA624" s="6">
        <f>'Final (ha)'!AA624*2.471044</f>
        <v>0</v>
      </c>
      <c r="AB624" s="6">
        <f>'Final (ha)'!AB624*2.471044</f>
        <v>0</v>
      </c>
      <c r="AC624" s="6">
        <f>'Final (ha)'!AC624*2.471044</f>
        <v>73.064076096400001</v>
      </c>
      <c r="AD624" s="6">
        <f>'Final (ha)'!AD624*2.471044</f>
        <v>0</v>
      </c>
      <c r="AE624" s="6">
        <f>'Final (ha)'!AE624*2.471044</f>
        <v>0</v>
      </c>
      <c r="AF624" s="6">
        <f>'Final (ha)'!AF624*2.471044</f>
        <v>44.235641270399995</v>
      </c>
      <c r="AG624" s="6">
        <f>'Final (ha)'!AG624*2.471044</f>
        <v>22827.665089860002</v>
      </c>
      <c r="AH624" s="6">
        <f>'Final (ha)'!AH624*2.471044</f>
        <v>64.025491353199996</v>
      </c>
      <c r="AJ624" s="15">
        <f t="shared" si="27"/>
        <v>43490.825859738805</v>
      </c>
      <c r="AK624" s="15">
        <f t="shared" si="28"/>
        <v>20663.160769878803</v>
      </c>
      <c r="AL624" s="6" t="str">
        <f t="shared" si="29"/>
        <v>New Haven/MiddlesexRaster 4</v>
      </c>
    </row>
    <row r="625" spans="1:38" x14ac:dyDescent="0.25">
      <c r="A625" s="6">
        <f>'Final (ha)'!A625</f>
        <v>2100</v>
      </c>
      <c r="B625" s="6" t="str">
        <f>'Final (ha)'!B625</f>
        <v>Raster 4</v>
      </c>
      <c r="C625" s="6" t="str">
        <f>'Final (ha)'!C625</f>
        <v>New Haven/Middlesex</v>
      </c>
      <c r="D625" s="6">
        <f>'Final (ha)'!D625</f>
        <v>0</v>
      </c>
      <c r="E625" s="6" t="str">
        <f>'Final (ha)'!E625</f>
        <v>Middlesex</v>
      </c>
      <c r="F625" s="6" t="str">
        <f>'Final (ha)'!F625</f>
        <v>Fixed</v>
      </c>
      <c r="G625" s="6" t="str">
        <f>'Final (ha)'!G625</f>
        <v>NYS RIM Min</v>
      </c>
      <c r="H625" s="6" t="str">
        <f>'Final (ha)'!H625</f>
        <v>Protect None</v>
      </c>
      <c r="I625" s="6">
        <f>'Final (ha)'!K625</f>
        <v>5067.5969999999998</v>
      </c>
      <c r="J625" s="6">
        <f>'Final (ha)'!J625*2.471044</f>
        <v>2047.1549346300001</v>
      </c>
      <c r="K625" s="6">
        <f>'Final (ha)'!K625*2.471044</f>
        <v>12522.255161268</v>
      </c>
      <c r="L625" s="6">
        <f>'Final (ha)'!L625*2.471044</f>
        <v>469.10818215239999</v>
      </c>
      <c r="M625" s="6">
        <f>'Final (ha)'!M625*2.471044</f>
        <v>0</v>
      </c>
      <c r="N625" s="6">
        <f>'Final (ha)'!N625*2.471044</f>
        <v>35.124407833599996</v>
      </c>
      <c r="O625" s="6">
        <f>'Final (ha)'!O625*2.471044</f>
        <v>61.437319867600003</v>
      </c>
      <c r="P625" s="6">
        <f>'Final (ha)'!P625*2.471044</f>
        <v>113.43129798480001</v>
      </c>
      <c r="Q625" s="6">
        <f>'Final (ha)'!Q625*2.471044</f>
        <v>1113.1927196755998</v>
      </c>
      <c r="R625" s="6">
        <f>'Final (ha)'!R625*2.471044</f>
        <v>0</v>
      </c>
      <c r="S625" s="6">
        <f>'Final (ha)'!S625*2.471044</f>
        <v>1.6714141616</v>
      </c>
      <c r="T625" s="6">
        <f>'Final (ha)'!T625*2.471044</f>
        <v>368.78256023040001</v>
      </c>
      <c r="U625" s="6">
        <f>'Final (ha)'!U625*2.471044</f>
        <v>0</v>
      </c>
      <c r="V625" s="6">
        <f>'Final (ha)'!V625*2.471044</f>
        <v>0</v>
      </c>
      <c r="W625" s="6">
        <f>'Final (ha)'!W625*2.471044</f>
        <v>0</v>
      </c>
      <c r="X625" s="6">
        <f>'Final (ha)'!X625*2.471044</f>
        <v>254.69668269000002</v>
      </c>
      <c r="Y625" s="6">
        <f>'Final (ha)'!Y625*2.471044</f>
        <v>15.697307009999999</v>
      </c>
      <c r="Z625" s="6">
        <f>'Final (ha)'!Z625*2.471044</f>
        <v>3509.1016616028</v>
      </c>
      <c r="AA625" s="6">
        <f>'Final (ha)'!AA625*2.471044</f>
        <v>0</v>
      </c>
      <c r="AB625" s="6">
        <f>'Final (ha)'!AB625*2.471044</f>
        <v>0</v>
      </c>
      <c r="AC625" s="6">
        <f>'Final (ha)'!AC625*2.471044</f>
        <v>29.696759687599997</v>
      </c>
      <c r="AD625" s="6">
        <f>'Final (ha)'!AD625*2.471044</f>
        <v>0</v>
      </c>
      <c r="AE625" s="6">
        <f>'Final (ha)'!AE625*2.471044</f>
        <v>0</v>
      </c>
      <c r="AF625" s="6">
        <f>'Final (ha)'!AF625*2.471044</f>
        <v>30.102999321199999</v>
      </c>
      <c r="AG625" s="6">
        <f>'Final (ha)'!AG625*2.471044</f>
        <v>22827.665089860002</v>
      </c>
      <c r="AH625" s="6">
        <f>'Final (ha)'!AH625*2.471044</f>
        <v>91.706620449999988</v>
      </c>
      <c r="AJ625" s="15">
        <f t="shared" si="27"/>
        <v>43490.825118425593</v>
      </c>
      <c r="AK625" s="15">
        <f t="shared" si="28"/>
        <v>20663.160028565591</v>
      </c>
      <c r="AL625" s="6" t="str">
        <f t="shared" si="29"/>
        <v>New Haven/MiddlesexRaster 4</v>
      </c>
    </row>
    <row r="626" spans="1:38" x14ac:dyDescent="0.25">
      <c r="A626" s="6">
        <f>'Final (ha)'!A626</f>
        <v>0</v>
      </c>
      <c r="B626" s="6" t="str">
        <f>'Final (ha)'!B626</f>
        <v>Raster 5</v>
      </c>
      <c r="C626" s="6" t="str">
        <f>'Final (ha)'!C626</f>
        <v>New Haven/Middlesex</v>
      </c>
      <c r="D626" s="6" t="str">
        <f>'Final (ha)'!D626</f>
        <v>CT Sound</v>
      </c>
      <c r="E626" s="6" t="str">
        <f>'Final (ha)'!E626</f>
        <v>New Haven</v>
      </c>
      <c r="F626" s="6" t="str">
        <f>'Final (ha)'!F626</f>
        <v>Fixed</v>
      </c>
      <c r="G626" s="6" t="str">
        <f>'Final (ha)'!G626</f>
        <v>NYS RIM Min</v>
      </c>
      <c r="H626" s="6" t="str">
        <f>'Final (ha)'!H626</f>
        <v>Protect None</v>
      </c>
      <c r="I626" s="6">
        <f>'Final (ha)'!K626</f>
        <v>16.467500000000001</v>
      </c>
      <c r="J626" s="6">
        <f>'Final (ha)'!J626*2.471044</f>
        <v>0.1235522</v>
      </c>
      <c r="K626" s="6">
        <f>'Final (ha)'!K626*2.471044</f>
        <v>40.691917070000002</v>
      </c>
      <c r="L626" s="6">
        <f>'Final (ha)'!L626*2.471044</f>
        <v>0</v>
      </c>
      <c r="M626" s="6">
        <f>'Final (ha)'!M626*2.471044</f>
        <v>0</v>
      </c>
      <c r="N626" s="6">
        <f>'Final (ha)'!N626*2.471044</f>
        <v>0</v>
      </c>
      <c r="O626" s="6">
        <f>'Final (ha)'!O626*2.471044</f>
        <v>0</v>
      </c>
      <c r="P626" s="6">
        <f>'Final (ha)'!P626*2.471044</f>
        <v>0</v>
      </c>
      <c r="Q626" s="6">
        <f>'Final (ha)'!Q626*2.471044</f>
        <v>0.32741333</v>
      </c>
      <c r="R626" s="6">
        <f>'Final (ha)'!R626*2.471044</f>
        <v>0</v>
      </c>
      <c r="S626" s="6">
        <f>'Final (ha)'!S626*2.471044</f>
        <v>12.725876600000001</v>
      </c>
      <c r="T626" s="6">
        <f>'Final (ha)'!T626*2.471044</f>
        <v>21.97375877</v>
      </c>
      <c r="U626" s="6">
        <f>'Final (ha)'!U626*2.471044</f>
        <v>0</v>
      </c>
      <c r="V626" s="6">
        <f>'Final (ha)'!V626*2.471044</f>
        <v>0</v>
      </c>
      <c r="W626" s="6">
        <f>'Final (ha)'!W626*2.471044</f>
        <v>16.284179959999999</v>
      </c>
      <c r="X626" s="6">
        <f>'Final (ha)'!X626*2.471044</f>
        <v>0</v>
      </c>
      <c r="Y626" s="6">
        <f>'Final (ha)'!Y626*2.471044</f>
        <v>0</v>
      </c>
      <c r="Z626" s="6">
        <f>'Final (ha)'!Z626*2.471044</f>
        <v>119580.08325654001</v>
      </c>
      <c r="AA626" s="6">
        <f>'Final (ha)'!AA626*2.471044</f>
        <v>0</v>
      </c>
      <c r="AB626" s="6">
        <f>'Final (ha)'!AB626*2.471044</f>
        <v>0</v>
      </c>
      <c r="AC626" s="6">
        <f>'Final (ha)'!AC626*2.471044</f>
        <v>6.9065679800000002</v>
      </c>
      <c r="AD626" s="6">
        <f>'Final (ha)'!AD626*2.471044</f>
        <v>0</v>
      </c>
      <c r="AE626" s="6">
        <f>'Final (ha)'!AE626*2.471044</f>
        <v>0</v>
      </c>
      <c r="AF626" s="6">
        <f>'Final (ha)'!AF626*2.471044</f>
        <v>0</v>
      </c>
      <c r="AG626" s="6">
        <f>'Final (ha)'!AG626*2.471044</f>
        <v>6.9127455900000001</v>
      </c>
      <c r="AH626" s="6">
        <f>'Final (ha)'!AH626*2.471044</f>
        <v>0</v>
      </c>
      <c r="AJ626" s="15">
        <f t="shared" si="27"/>
        <v>119686.02926804</v>
      </c>
      <c r="AK626" s="15">
        <f t="shared" si="28"/>
        <v>119679.11652245</v>
      </c>
      <c r="AL626" s="6" t="str">
        <f t="shared" si="29"/>
        <v>New Haven/MiddlesexRaster 5</v>
      </c>
    </row>
    <row r="627" spans="1:38" x14ac:dyDescent="0.25">
      <c r="A627" s="6">
        <f>'Final (ha)'!A627</f>
        <v>2010</v>
      </c>
      <c r="B627" s="6" t="str">
        <f>'Final (ha)'!B627</f>
        <v>Raster 5</v>
      </c>
      <c r="C627" s="6" t="str">
        <f>'Final (ha)'!C627</f>
        <v>New Haven/Middlesex</v>
      </c>
      <c r="D627" s="6" t="str">
        <f>'Final (ha)'!D627</f>
        <v>CT Sound</v>
      </c>
      <c r="E627" s="6" t="str">
        <f>'Final (ha)'!E627</f>
        <v>New Haven</v>
      </c>
      <c r="F627" s="6" t="str">
        <f>'Final (ha)'!F627</f>
        <v>Fixed</v>
      </c>
      <c r="G627" s="6" t="str">
        <f>'Final (ha)'!G627</f>
        <v>NYS RIM Min</v>
      </c>
      <c r="H627" s="6" t="str">
        <f>'Final (ha)'!H627</f>
        <v>Protect None</v>
      </c>
      <c r="I627" s="6">
        <f>'Final (ha)'!K627</f>
        <v>15.0725</v>
      </c>
      <c r="J627" s="6">
        <f>'Final (ha)'!J627*2.471044</f>
        <v>0.100077282</v>
      </c>
      <c r="K627" s="6">
        <f>'Final (ha)'!K627*2.471044</f>
        <v>37.244810690000001</v>
      </c>
      <c r="L627" s="6">
        <f>'Final (ha)'!L627*2.471044</f>
        <v>0</v>
      </c>
      <c r="M627" s="6">
        <f>'Final (ha)'!M627*2.471044</f>
        <v>0</v>
      </c>
      <c r="N627" s="6">
        <f>'Final (ha)'!N627*2.471044</f>
        <v>0</v>
      </c>
      <c r="O627" s="6">
        <f>'Final (ha)'!O627*2.471044</f>
        <v>0</v>
      </c>
      <c r="P627" s="6">
        <f>'Final (ha)'!P627*2.471044</f>
        <v>3.167878408</v>
      </c>
      <c r="Q627" s="6">
        <f>'Final (ha)'!Q627*2.471044</f>
        <v>6.0263821071999999</v>
      </c>
      <c r="R627" s="6">
        <f>'Final (ha)'!R627*2.471044</f>
        <v>0</v>
      </c>
      <c r="S627" s="6">
        <f>'Final (ha)'!S627*2.471044</f>
        <v>12.989042786000001</v>
      </c>
      <c r="T627" s="6">
        <f>'Final (ha)'!T627*2.471044</f>
        <v>21.044893330400001</v>
      </c>
      <c r="U627" s="6">
        <f>'Final (ha)'!U627*2.471044</f>
        <v>0</v>
      </c>
      <c r="V627" s="6">
        <f>'Final (ha)'!V627*2.471044</f>
        <v>0</v>
      </c>
      <c r="W627" s="6">
        <f>'Final (ha)'!W627*2.471044</f>
        <v>16.2004115684</v>
      </c>
      <c r="X627" s="6">
        <f>'Final (ha)'!X627*2.471044</f>
        <v>0</v>
      </c>
      <c r="Y627" s="6">
        <f>'Final (ha)'!Y627*2.471044</f>
        <v>0</v>
      </c>
      <c r="Z627" s="6">
        <f>'Final (ha)'!Z627*2.471044</f>
        <v>119581.11170505281</v>
      </c>
      <c r="AA627" s="6">
        <f>'Final (ha)'!AA627*2.471044</f>
        <v>0</v>
      </c>
      <c r="AB627" s="6">
        <f>'Final (ha)'!AB627*2.471044</f>
        <v>0</v>
      </c>
      <c r="AC627" s="6">
        <f>'Final (ha)'!AC627*2.471044</f>
        <v>1.2075992028</v>
      </c>
      <c r="AD627" s="6">
        <f>'Final (ha)'!AD627*2.471044</f>
        <v>0</v>
      </c>
      <c r="AE627" s="6">
        <f>'Final (ha)'!AE627*2.471044</f>
        <v>0</v>
      </c>
      <c r="AF627" s="6">
        <f>'Final (ha)'!AF627*2.471044</f>
        <v>0</v>
      </c>
      <c r="AG627" s="6">
        <f>'Final (ha)'!AG627*2.471044</f>
        <v>6.9127455900000001</v>
      </c>
      <c r="AH627" s="6">
        <f>'Final (ha)'!AH627*2.471044</f>
        <v>2.3474918000000001E-2</v>
      </c>
      <c r="AJ627" s="15">
        <f t="shared" si="27"/>
        <v>119686.0290209356</v>
      </c>
      <c r="AK627" s="15">
        <f t="shared" si="28"/>
        <v>119679.1162753456</v>
      </c>
      <c r="AL627" s="6" t="str">
        <f t="shared" si="29"/>
        <v>New Haven/MiddlesexRaster 5</v>
      </c>
    </row>
    <row r="628" spans="1:38" x14ac:dyDescent="0.25">
      <c r="A628" s="6">
        <f>'Final (ha)'!A628</f>
        <v>2025</v>
      </c>
      <c r="B628" s="6" t="str">
        <f>'Final (ha)'!B628</f>
        <v>Raster 5</v>
      </c>
      <c r="C628" s="6" t="str">
        <f>'Final (ha)'!C628</f>
        <v>New Haven/Middlesex</v>
      </c>
      <c r="D628" s="6" t="str">
        <f>'Final (ha)'!D628</f>
        <v>CT Sound</v>
      </c>
      <c r="E628" s="6" t="str">
        <f>'Final (ha)'!E628</f>
        <v>New Haven</v>
      </c>
      <c r="F628" s="6" t="str">
        <f>'Final (ha)'!F628</f>
        <v>Fixed</v>
      </c>
      <c r="G628" s="6" t="str">
        <f>'Final (ha)'!G628</f>
        <v>NYS RIM Min</v>
      </c>
      <c r="H628" s="6" t="str">
        <f>'Final (ha)'!H628</f>
        <v>Protect None</v>
      </c>
      <c r="I628" s="6">
        <f>'Final (ha)'!K628</f>
        <v>14.8652</v>
      </c>
      <c r="J628" s="6">
        <f>'Final (ha)'!J628*2.471044</f>
        <v>9.908886439999999E-2</v>
      </c>
      <c r="K628" s="6">
        <f>'Final (ha)'!K628*2.471044</f>
        <v>36.7325632688</v>
      </c>
      <c r="L628" s="6">
        <f>'Final (ha)'!L628*2.471044</f>
        <v>0</v>
      </c>
      <c r="M628" s="6">
        <f>'Final (ha)'!M628*2.471044</f>
        <v>0</v>
      </c>
      <c r="N628" s="6">
        <f>'Final (ha)'!N628*2.471044</f>
        <v>0</v>
      </c>
      <c r="O628" s="6">
        <f>'Final (ha)'!O628*2.471044</f>
        <v>0</v>
      </c>
      <c r="P628" s="6">
        <f>'Final (ha)'!P628*2.471044</f>
        <v>0.51768371800000001</v>
      </c>
      <c r="Q628" s="6">
        <f>'Final (ha)'!Q628*2.471044</f>
        <v>6.1662431976000001</v>
      </c>
      <c r="R628" s="6">
        <f>'Final (ha)'!R628*2.471044</f>
        <v>0</v>
      </c>
      <c r="S628" s="6">
        <f>'Final (ha)'!S628*2.471044</f>
        <v>12.751328353200002</v>
      </c>
      <c r="T628" s="6">
        <f>'Final (ha)'!T628*2.471044</f>
        <v>23.1279834224</v>
      </c>
      <c r="U628" s="6">
        <f>'Final (ha)'!U628*2.471044</f>
        <v>0</v>
      </c>
      <c r="V628" s="6">
        <f>'Final (ha)'!V628*2.471044</f>
        <v>0</v>
      </c>
      <c r="W628" s="6">
        <f>'Final (ha)'!W628*2.471044</f>
        <v>16.1119481932</v>
      </c>
      <c r="X628" s="6">
        <f>'Final (ha)'!X628*2.471044</f>
        <v>0</v>
      </c>
      <c r="Y628" s="6">
        <f>'Final (ha)'!Y628*2.471044</f>
        <v>0</v>
      </c>
      <c r="Z628" s="6">
        <f>'Final (ha)'!Z628*2.471044</f>
        <v>119582.45175221399</v>
      </c>
      <c r="AA628" s="6">
        <f>'Final (ha)'!AA628*2.471044</f>
        <v>0</v>
      </c>
      <c r="AB628" s="6">
        <f>'Final (ha)'!AB628*2.471044</f>
        <v>0</v>
      </c>
      <c r="AC628" s="6">
        <f>'Final (ha)'!AC628*2.471044</f>
        <v>1.1337149872000001</v>
      </c>
      <c r="AD628" s="6">
        <f>'Final (ha)'!AD628*2.471044</f>
        <v>0</v>
      </c>
      <c r="AE628" s="6">
        <f>'Final (ha)'!AE628*2.471044</f>
        <v>0</v>
      </c>
      <c r="AF628" s="6">
        <f>'Final (ha)'!AF628*2.471044</f>
        <v>0</v>
      </c>
      <c r="AG628" s="6">
        <f>'Final (ha)'!AG628*2.471044</f>
        <v>6.9127455900000001</v>
      </c>
      <c r="AH628" s="6">
        <f>'Final (ha)'!AH628*2.471044</f>
        <v>2.4463335600000004E-2</v>
      </c>
      <c r="AJ628" s="15">
        <f t="shared" si="27"/>
        <v>119686.0295151444</v>
      </c>
      <c r="AK628" s="15">
        <f t="shared" si="28"/>
        <v>119679.1167695544</v>
      </c>
      <c r="AL628" s="6" t="str">
        <f t="shared" si="29"/>
        <v>New Haven/MiddlesexRaster 5</v>
      </c>
    </row>
    <row r="629" spans="1:38" x14ac:dyDescent="0.25">
      <c r="A629" s="6">
        <f>'Final (ha)'!A629</f>
        <v>2040</v>
      </c>
      <c r="B629" s="6" t="str">
        <f>'Final (ha)'!B629</f>
        <v>Raster 5</v>
      </c>
      <c r="C629" s="6" t="str">
        <f>'Final (ha)'!C629</f>
        <v>New Haven/Middlesex</v>
      </c>
      <c r="D629" s="6" t="str">
        <f>'Final (ha)'!D629</f>
        <v>CT Sound</v>
      </c>
      <c r="E629" s="6" t="str">
        <f>'Final (ha)'!E629</f>
        <v>New Haven</v>
      </c>
      <c r="F629" s="6" t="str">
        <f>'Final (ha)'!F629</f>
        <v>Fixed</v>
      </c>
      <c r="G629" s="6" t="str">
        <f>'Final (ha)'!G629</f>
        <v>NYS RIM Min</v>
      </c>
      <c r="H629" s="6" t="str">
        <f>'Final (ha)'!H629</f>
        <v>Protect None</v>
      </c>
      <c r="I629" s="6">
        <f>'Final (ha)'!K629</f>
        <v>14.538399999999999</v>
      </c>
      <c r="J629" s="6">
        <f>'Final (ha)'!J629*2.471044</f>
        <v>9.1922836799999991E-2</v>
      </c>
      <c r="K629" s="6">
        <f>'Final (ha)'!K629*2.471044</f>
        <v>35.925026089599996</v>
      </c>
      <c r="L629" s="6">
        <f>'Final (ha)'!L629*2.471044</f>
        <v>0</v>
      </c>
      <c r="M629" s="6">
        <f>'Final (ha)'!M629*2.471044</f>
        <v>0</v>
      </c>
      <c r="N629" s="6">
        <f>'Final (ha)'!N629*2.471044</f>
        <v>0</v>
      </c>
      <c r="O629" s="6">
        <f>'Final (ha)'!O629*2.471044</f>
        <v>0</v>
      </c>
      <c r="P629" s="6">
        <f>'Final (ha)'!P629*2.471044</f>
        <v>0.78603909640000003</v>
      </c>
      <c r="Q629" s="6">
        <f>'Final (ha)'!Q629*2.471044</f>
        <v>6.1486987852000006</v>
      </c>
      <c r="R629" s="6">
        <f>'Final (ha)'!R629*2.471044</f>
        <v>0</v>
      </c>
      <c r="S629" s="6">
        <f>'Final (ha)'!S629*2.471044</f>
        <v>12.22549019</v>
      </c>
      <c r="T629" s="6">
        <f>'Final (ha)'!T629*2.471044</f>
        <v>21.020429994800001</v>
      </c>
      <c r="U629" s="6">
        <f>'Final (ha)'!U629*2.471044</f>
        <v>0</v>
      </c>
      <c r="V629" s="6">
        <f>'Final (ha)'!V629*2.471044</f>
        <v>0</v>
      </c>
      <c r="W629" s="6">
        <f>'Final (ha)'!W629*2.471044</f>
        <v>14.9997312888</v>
      </c>
      <c r="X629" s="6">
        <f>'Final (ha)'!X629*2.471044</f>
        <v>0</v>
      </c>
      <c r="Y629" s="6">
        <f>'Final (ha)'!Y629*2.471044</f>
        <v>0</v>
      </c>
      <c r="Z629" s="6">
        <f>'Final (ha)'!Z629*2.471044</f>
        <v>119586.979940344</v>
      </c>
      <c r="AA629" s="6">
        <f>'Final (ha)'!AA629*2.471044</f>
        <v>0</v>
      </c>
      <c r="AB629" s="6">
        <f>'Final (ha)'!AB629*2.471044</f>
        <v>0</v>
      </c>
      <c r="AC629" s="6">
        <f>'Final (ha)'!AC629*2.471044</f>
        <v>0.90736735680000002</v>
      </c>
      <c r="AD629" s="6">
        <f>'Final (ha)'!AD629*2.471044</f>
        <v>0</v>
      </c>
      <c r="AE629" s="6">
        <f>'Final (ha)'!AE629*2.471044</f>
        <v>0</v>
      </c>
      <c r="AF629" s="6">
        <f>'Final (ha)'!AF629*2.471044</f>
        <v>0</v>
      </c>
      <c r="AG629" s="6">
        <f>'Final (ha)'!AG629*2.471044</f>
        <v>6.9127455900000001</v>
      </c>
      <c r="AH629" s="6">
        <f>'Final (ha)'!AH629*2.471044</f>
        <v>3.1629363200000003E-2</v>
      </c>
      <c r="AJ629" s="15">
        <f t="shared" si="27"/>
        <v>119686.02902093562</v>
      </c>
      <c r="AK629" s="15">
        <f t="shared" si="28"/>
        <v>119679.11627534562</v>
      </c>
      <c r="AL629" s="6" t="str">
        <f t="shared" si="29"/>
        <v>New Haven/MiddlesexRaster 5</v>
      </c>
    </row>
    <row r="630" spans="1:38" x14ac:dyDescent="0.25">
      <c r="A630" s="6">
        <f>'Final (ha)'!A630</f>
        <v>2055</v>
      </c>
      <c r="B630" s="6" t="str">
        <f>'Final (ha)'!B630</f>
        <v>Raster 5</v>
      </c>
      <c r="C630" s="6" t="str">
        <f>'Final (ha)'!C630</f>
        <v>New Haven/Middlesex</v>
      </c>
      <c r="D630" s="6" t="str">
        <f>'Final (ha)'!D630</f>
        <v>CT Sound</v>
      </c>
      <c r="E630" s="6" t="str">
        <f>'Final (ha)'!E630</f>
        <v>New Haven</v>
      </c>
      <c r="F630" s="6" t="str">
        <f>'Final (ha)'!F630</f>
        <v>Fixed</v>
      </c>
      <c r="G630" s="6" t="str">
        <f>'Final (ha)'!G630</f>
        <v>NYS RIM Min</v>
      </c>
      <c r="H630" s="6" t="str">
        <f>'Final (ha)'!H630</f>
        <v>Protect None</v>
      </c>
      <c r="I630" s="6">
        <f>'Final (ha)'!K630</f>
        <v>14.2193</v>
      </c>
      <c r="J630" s="6">
        <f>'Final (ha)'!J630*2.471044</f>
        <v>8.5003913599999995E-2</v>
      </c>
      <c r="K630" s="6">
        <f>'Final (ha)'!K630*2.471044</f>
        <v>35.136515949200003</v>
      </c>
      <c r="L630" s="6">
        <f>'Final (ha)'!L630*2.471044</f>
        <v>0</v>
      </c>
      <c r="M630" s="6">
        <f>'Final (ha)'!M630*2.471044</f>
        <v>0</v>
      </c>
      <c r="N630" s="6">
        <f>'Final (ha)'!N630*2.471044</f>
        <v>0</v>
      </c>
      <c r="O630" s="6">
        <f>'Final (ha)'!O630*2.471044</f>
        <v>0</v>
      </c>
      <c r="P630" s="6">
        <f>'Final (ha)'!P630*2.471044</f>
        <v>0.78109700839999996</v>
      </c>
      <c r="Q630" s="6">
        <f>'Final (ha)'!Q630*2.471044</f>
        <v>6.9120042768000003</v>
      </c>
      <c r="R630" s="6">
        <f>'Final (ha)'!R630*2.471044</f>
        <v>0</v>
      </c>
      <c r="S630" s="6">
        <f>'Final (ha)'!S630*2.471044</f>
        <v>11.416964593200001</v>
      </c>
      <c r="T630" s="6">
        <f>'Final (ha)'!T630*2.471044</f>
        <v>19.081648872399999</v>
      </c>
      <c r="U630" s="6">
        <f>'Final (ha)'!U630*2.471044</f>
        <v>0</v>
      </c>
      <c r="V630" s="6">
        <f>'Final (ha)'!V630*2.471044</f>
        <v>0</v>
      </c>
      <c r="W630" s="6">
        <f>'Final (ha)'!W630*2.471044</f>
        <v>14.910526600399999</v>
      </c>
      <c r="X630" s="6">
        <f>'Final (ha)'!X630*2.471044</f>
        <v>0</v>
      </c>
      <c r="Y630" s="6">
        <f>'Final (ha)'!Y630*2.471044</f>
        <v>0</v>
      </c>
      <c r="Z630" s="6">
        <f>'Final (ha)'!Z630*2.471044</f>
        <v>119590.0796179376</v>
      </c>
      <c r="AA630" s="6">
        <f>'Final (ha)'!AA630*2.471044</f>
        <v>0</v>
      </c>
      <c r="AB630" s="6">
        <f>'Final (ha)'!AB630*2.471044</f>
        <v>0</v>
      </c>
      <c r="AC630" s="6">
        <f>'Final (ha)'!AC630*2.471044</f>
        <v>0.67459501200000005</v>
      </c>
      <c r="AD630" s="6">
        <f>'Final (ha)'!AD630*2.471044</f>
        <v>0</v>
      </c>
      <c r="AE630" s="6">
        <f>'Final (ha)'!AE630*2.471044</f>
        <v>0</v>
      </c>
      <c r="AF630" s="6">
        <f>'Final (ha)'!AF630*2.471044</f>
        <v>0</v>
      </c>
      <c r="AG630" s="6">
        <f>'Final (ha)'!AG630*2.471044</f>
        <v>6.9127455900000001</v>
      </c>
      <c r="AH630" s="6">
        <f>'Final (ha)'!AH630*2.471044</f>
        <v>3.8548286399999999E-2</v>
      </c>
      <c r="AJ630" s="15">
        <f t="shared" si="27"/>
        <v>119686.02926803999</v>
      </c>
      <c r="AK630" s="15">
        <f t="shared" si="28"/>
        <v>119679.11652244999</v>
      </c>
      <c r="AL630" s="6" t="str">
        <f t="shared" si="29"/>
        <v>New Haven/MiddlesexRaster 5</v>
      </c>
    </row>
    <row r="631" spans="1:38" x14ac:dyDescent="0.25">
      <c r="A631" s="6">
        <f>'Final (ha)'!A631</f>
        <v>2070</v>
      </c>
      <c r="B631" s="6" t="str">
        <f>'Final (ha)'!B631</f>
        <v>Raster 5</v>
      </c>
      <c r="C631" s="6" t="str">
        <f>'Final (ha)'!C631</f>
        <v>New Haven/Middlesex</v>
      </c>
      <c r="D631" s="6" t="str">
        <f>'Final (ha)'!D631</f>
        <v>CT Sound</v>
      </c>
      <c r="E631" s="6" t="str">
        <f>'Final (ha)'!E631</f>
        <v>New Haven</v>
      </c>
      <c r="F631" s="6" t="str">
        <f>'Final (ha)'!F631</f>
        <v>Fixed</v>
      </c>
      <c r="G631" s="6" t="str">
        <f>'Final (ha)'!G631</f>
        <v>NYS RIM Min</v>
      </c>
      <c r="H631" s="6" t="str">
        <f>'Final (ha)'!H631</f>
        <v>Protect None</v>
      </c>
      <c r="I631" s="6">
        <f>'Final (ha)'!K631</f>
        <v>13.754300000000001</v>
      </c>
      <c r="J631" s="6">
        <f>'Final (ha)'!J631*2.471044</f>
        <v>5.9057951600000005E-2</v>
      </c>
      <c r="K631" s="6">
        <f>'Final (ha)'!K631*2.471044</f>
        <v>33.987480489200003</v>
      </c>
      <c r="L631" s="6">
        <f>'Final (ha)'!L631*2.471044</f>
        <v>0</v>
      </c>
      <c r="M631" s="6">
        <f>'Final (ha)'!M631*2.471044</f>
        <v>0</v>
      </c>
      <c r="N631" s="6">
        <f>'Final (ha)'!N631*2.471044</f>
        <v>0</v>
      </c>
      <c r="O631" s="6">
        <f>'Final (ha)'!O631*2.471044</f>
        <v>0</v>
      </c>
      <c r="P631" s="6">
        <f>'Final (ha)'!P631*2.471044</f>
        <v>1.1356918224000001</v>
      </c>
      <c r="Q631" s="6">
        <f>'Final (ha)'!Q631*2.471044</f>
        <v>7.4375953356000002</v>
      </c>
      <c r="R631" s="6">
        <f>'Final (ha)'!R631*2.471044</f>
        <v>0</v>
      </c>
      <c r="S631" s="6">
        <f>'Final (ha)'!S631*2.471044</f>
        <v>10.589164853200002</v>
      </c>
      <c r="T631" s="6">
        <f>'Final (ha)'!T631*2.471044</f>
        <v>16.8876089048</v>
      </c>
      <c r="U631" s="6">
        <f>'Final (ha)'!U631*2.471044</f>
        <v>0</v>
      </c>
      <c r="V631" s="6">
        <f>'Final (ha)'!V631*2.471044</f>
        <v>0</v>
      </c>
      <c r="W631" s="6">
        <f>'Final (ha)'!W631*2.471044</f>
        <v>14.742248504000001</v>
      </c>
      <c r="X631" s="6">
        <f>'Final (ha)'!X631*2.471044</f>
        <v>0</v>
      </c>
      <c r="Y631" s="6">
        <f>'Final (ha)'!Y631*2.471044</f>
        <v>0</v>
      </c>
      <c r="Z631" s="6">
        <f>'Final (ha)'!Z631*2.471044</f>
        <v>119593.94951994601</v>
      </c>
      <c r="AA631" s="6">
        <f>'Final (ha)'!AA631*2.471044</f>
        <v>0</v>
      </c>
      <c r="AB631" s="6">
        <f>'Final (ha)'!AB631*2.471044</f>
        <v>0</v>
      </c>
      <c r="AC631" s="6">
        <f>'Final (ha)'!AC631*2.471044</f>
        <v>0.26366039480000003</v>
      </c>
      <c r="AD631" s="6">
        <f>'Final (ha)'!AD631*2.471044</f>
        <v>0</v>
      </c>
      <c r="AE631" s="6">
        <f>'Final (ha)'!AE631*2.471044</f>
        <v>0</v>
      </c>
      <c r="AF631" s="6">
        <f>'Final (ha)'!AF631*2.471044</f>
        <v>0</v>
      </c>
      <c r="AG631" s="6">
        <f>'Final (ha)'!AG631*2.471044</f>
        <v>6.9127455900000001</v>
      </c>
      <c r="AH631" s="6">
        <f>'Final (ha)'!AH631*2.471044</f>
        <v>6.4494248400000009E-2</v>
      </c>
      <c r="AJ631" s="15">
        <f t="shared" si="27"/>
        <v>119686.02926804002</v>
      </c>
      <c r="AK631" s="15">
        <f t="shared" si="28"/>
        <v>119679.11652245001</v>
      </c>
      <c r="AL631" s="6" t="str">
        <f t="shared" si="29"/>
        <v>New Haven/MiddlesexRaster 5</v>
      </c>
    </row>
    <row r="632" spans="1:38" x14ac:dyDescent="0.25">
      <c r="A632" s="6">
        <f>'Final (ha)'!A632</f>
        <v>2085</v>
      </c>
      <c r="B632" s="6" t="str">
        <f>'Final (ha)'!B632</f>
        <v>Raster 5</v>
      </c>
      <c r="C632" s="6" t="str">
        <f>'Final (ha)'!C632</f>
        <v>New Haven/Middlesex</v>
      </c>
      <c r="D632" s="6" t="str">
        <f>'Final (ha)'!D632</f>
        <v>CT Sound</v>
      </c>
      <c r="E632" s="6" t="str">
        <f>'Final (ha)'!E632</f>
        <v>New Haven</v>
      </c>
      <c r="F632" s="6" t="str">
        <f>'Final (ha)'!F632</f>
        <v>Fixed</v>
      </c>
      <c r="G632" s="6" t="str">
        <f>'Final (ha)'!G632</f>
        <v>NYS RIM Min</v>
      </c>
      <c r="H632" s="6" t="str">
        <f>'Final (ha)'!H632</f>
        <v>Protect None</v>
      </c>
      <c r="I632" s="6">
        <f>'Final (ha)'!K632</f>
        <v>13.3721</v>
      </c>
      <c r="J632" s="6">
        <f>'Final (ha)'!J632*2.471044</f>
        <v>2.6687275200000003E-2</v>
      </c>
      <c r="K632" s="6">
        <f>'Final (ha)'!K632*2.471044</f>
        <v>33.043047472399998</v>
      </c>
      <c r="L632" s="6">
        <f>'Final (ha)'!L632*2.471044</f>
        <v>0</v>
      </c>
      <c r="M632" s="6">
        <f>'Final (ha)'!M632*2.471044</f>
        <v>0</v>
      </c>
      <c r="N632" s="6">
        <f>'Final (ha)'!N632*2.471044</f>
        <v>0</v>
      </c>
      <c r="O632" s="6">
        <f>'Final (ha)'!O632*2.471044</f>
        <v>0</v>
      </c>
      <c r="P632" s="6">
        <f>'Final (ha)'!P632*2.471044</f>
        <v>0.93973803320000004</v>
      </c>
      <c r="Q632" s="6">
        <f>'Final (ha)'!Q632*2.471044</f>
        <v>8.2154799868000001</v>
      </c>
      <c r="R632" s="6">
        <f>'Final (ha)'!R632*2.471044</f>
        <v>0</v>
      </c>
      <c r="S632" s="6">
        <f>'Final (ha)'!S632*2.471044</f>
        <v>0.97927473720000002</v>
      </c>
      <c r="T632" s="6">
        <f>'Final (ha)'!T632*2.471044</f>
        <v>14.042201738799999</v>
      </c>
      <c r="U632" s="6">
        <f>'Final (ha)'!U632*2.471044</f>
        <v>0</v>
      </c>
      <c r="V632" s="6">
        <f>'Final (ha)'!V632*2.471044</f>
        <v>0</v>
      </c>
      <c r="W632" s="6">
        <f>'Final (ha)'!W632*2.471044</f>
        <v>14.446958746</v>
      </c>
      <c r="X632" s="6">
        <f>'Final (ha)'!X632*2.471044</f>
        <v>0</v>
      </c>
      <c r="Y632" s="6">
        <f>'Final (ha)'!Y632*2.471044</f>
        <v>0</v>
      </c>
      <c r="Z632" s="6">
        <f>'Final (ha)'!Z632*2.471044</f>
        <v>119607.30847801881</v>
      </c>
      <c r="AA632" s="6">
        <f>'Final (ha)'!AA632*2.471044</f>
        <v>0</v>
      </c>
      <c r="AB632" s="6">
        <f>'Final (ha)'!AB632*2.471044</f>
        <v>0</v>
      </c>
      <c r="AC632" s="6">
        <f>'Final (ha)'!AC632*2.471044</f>
        <v>1.7791516800000001E-2</v>
      </c>
      <c r="AD632" s="6">
        <f>'Final (ha)'!AD632*2.471044</f>
        <v>0</v>
      </c>
      <c r="AE632" s="6">
        <f>'Final (ha)'!AE632*2.471044</f>
        <v>0</v>
      </c>
      <c r="AF632" s="6">
        <f>'Final (ha)'!AF632*2.471044</f>
        <v>0</v>
      </c>
      <c r="AG632" s="6">
        <f>'Final (ha)'!AG632*2.471044</f>
        <v>6.9127455900000001</v>
      </c>
      <c r="AH632" s="6">
        <f>'Final (ha)'!AH632*2.471044</f>
        <v>9.6864924800000002E-2</v>
      </c>
      <c r="AJ632" s="15">
        <f t="shared" si="27"/>
        <v>119686.02926804</v>
      </c>
      <c r="AK632" s="15">
        <f t="shared" si="28"/>
        <v>119679.11652245</v>
      </c>
      <c r="AL632" s="6" t="str">
        <f t="shared" si="29"/>
        <v>New Haven/MiddlesexRaster 5</v>
      </c>
    </row>
    <row r="633" spans="1:38" x14ac:dyDescent="0.25">
      <c r="A633" s="6">
        <f>'Final (ha)'!A633</f>
        <v>2100</v>
      </c>
      <c r="B633" s="6" t="str">
        <f>'Final (ha)'!B633</f>
        <v>Raster 5</v>
      </c>
      <c r="C633" s="6" t="str">
        <f>'Final (ha)'!C633</f>
        <v>New Haven/Middlesex</v>
      </c>
      <c r="D633" s="6" t="str">
        <f>'Final (ha)'!D633</f>
        <v>CT Sound</v>
      </c>
      <c r="E633" s="6" t="str">
        <f>'Final (ha)'!E633</f>
        <v>New Haven</v>
      </c>
      <c r="F633" s="6" t="str">
        <f>'Final (ha)'!F633</f>
        <v>Fixed</v>
      </c>
      <c r="G633" s="6" t="str">
        <f>'Final (ha)'!G633</f>
        <v>NYS RIM Min</v>
      </c>
      <c r="H633" s="6" t="str">
        <f>'Final (ha)'!H633</f>
        <v>Protect None</v>
      </c>
      <c r="I633" s="6">
        <f>'Final (ha)'!K633</f>
        <v>12.992599999999999</v>
      </c>
      <c r="J633" s="6">
        <f>'Final (ha)'!J633*2.471044</f>
        <v>1.3590741999999999E-2</v>
      </c>
      <c r="K633" s="6">
        <f>'Final (ha)'!K633*2.471044</f>
        <v>32.105286274400001</v>
      </c>
      <c r="L633" s="6">
        <f>'Final (ha)'!L633*2.471044</f>
        <v>0</v>
      </c>
      <c r="M633" s="6">
        <f>'Final (ha)'!M633*2.471044</f>
        <v>0</v>
      </c>
      <c r="N633" s="6">
        <f>'Final (ha)'!N633*2.471044</f>
        <v>0</v>
      </c>
      <c r="O633" s="6">
        <f>'Final (ha)'!O633*2.471044</f>
        <v>0</v>
      </c>
      <c r="P633" s="6">
        <f>'Final (ha)'!P633*2.471044</f>
        <v>0.93034806599999997</v>
      </c>
      <c r="Q633" s="6">
        <f>'Final (ha)'!Q633*2.471044</f>
        <v>8.3135804336000003</v>
      </c>
      <c r="R633" s="6">
        <f>'Final (ha)'!R633*2.471044</f>
        <v>0</v>
      </c>
      <c r="S633" s="6">
        <f>'Final (ha)'!S633*2.471044</f>
        <v>0.63234015960000001</v>
      </c>
      <c r="T633" s="6">
        <f>'Final (ha)'!T633*2.471044</f>
        <v>2.9459786567999999</v>
      </c>
      <c r="U633" s="6">
        <f>'Final (ha)'!U633*2.471044</f>
        <v>0</v>
      </c>
      <c r="V633" s="6">
        <f>'Final (ha)'!V633*2.471044</f>
        <v>0</v>
      </c>
      <c r="W633" s="6">
        <f>'Final (ha)'!W633*2.471044</f>
        <v>11.2899529316</v>
      </c>
      <c r="X633" s="6">
        <f>'Final (ha)'!X633*2.471044</f>
        <v>0</v>
      </c>
      <c r="Y633" s="6">
        <f>'Final (ha)'!Y633*2.471044</f>
        <v>0</v>
      </c>
      <c r="Z633" s="6">
        <f>'Final (ha)'!Z633*2.471044</f>
        <v>119622.77548372799</v>
      </c>
      <c r="AA633" s="6">
        <f>'Final (ha)'!AA633*2.471044</f>
        <v>0</v>
      </c>
      <c r="AB633" s="6">
        <f>'Final (ha)'!AB633*2.471044</f>
        <v>0</v>
      </c>
      <c r="AC633" s="6">
        <f>'Final (ha)'!AC633*2.471044</f>
        <v>0</v>
      </c>
      <c r="AD633" s="6">
        <f>'Final (ha)'!AD633*2.471044</f>
        <v>0</v>
      </c>
      <c r="AE633" s="6">
        <f>'Final (ha)'!AE633*2.471044</f>
        <v>0</v>
      </c>
      <c r="AF633" s="6">
        <f>'Final (ha)'!AF633*2.471044</f>
        <v>0</v>
      </c>
      <c r="AG633" s="6">
        <f>'Final (ha)'!AG633*2.471044</f>
        <v>6.9127455900000001</v>
      </c>
      <c r="AH633" s="6">
        <f>'Final (ha)'!AH633*2.471044</f>
        <v>0.109961458</v>
      </c>
      <c r="AJ633" s="15">
        <f t="shared" si="27"/>
        <v>119686.02926804</v>
      </c>
      <c r="AK633" s="15">
        <f t="shared" si="28"/>
        <v>119679.11652245</v>
      </c>
      <c r="AL633" s="6" t="str">
        <f t="shared" si="29"/>
        <v>New Haven/MiddlesexRaster 5</v>
      </c>
    </row>
    <row r="634" spans="1:38" x14ac:dyDescent="0.25">
      <c r="A634" s="6">
        <f>'Final (ha)'!A634</f>
        <v>0</v>
      </c>
      <c r="B634" s="6" t="str">
        <f>'Final (ha)'!B634</f>
        <v>Raster 6</v>
      </c>
      <c r="C634" s="6" t="str">
        <f>'Final (ha)'!C634</f>
        <v>New Haven/Middlesex</v>
      </c>
      <c r="D634" s="6" t="str">
        <f>'Final (ha)'!D634</f>
        <v>CT Sound</v>
      </c>
      <c r="E634" s="6" t="str">
        <f>'Final (ha)'!E634</f>
        <v>Middlesex</v>
      </c>
      <c r="F634" s="6" t="str">
        <f>'Final (ha)'!F634</f>
        <v>Fixed</v>
      </c>
      <c r="G634" s="6" t="str">
        <f>'Final (ha)'!G634</f>
        <v>NYS RIM Min</v>
      </c>
      <c r="H634" s="6" t="str">
        <f>'Final (ha)'!H634</f>
        <v>Protect None</v>
      </c>
      <c r="I634" s="6">
        <f>'Final (ha)'!K634</f>
        <v>4.2125000000000004</v>
      </c>
      <c r="J634" s="6">
        <f>'Final (ha)'!J634*2.471044</f>
        <v>0.3088805</v>
      </c>
      <c r="K634" s="6">
        <f>'Final (ha)'!K634*2.471044</f>
        <v>10.409272850000001</v>
      </c>
      <c r="L634" s="6">
        <f>'Final (ha)'!L634*2.471044</f>
        <v>0</v>
      </c>
      <c r="M634" s="6">
        <f>'Final (ha)'!M634*2.471044</f>
        <v>0</v>
      </c>
      <c r="N634" s="6">
        <f>'Final (ha)'!N634*2.471044</f>
        <v>0</v>
      </c>
      <c r="O634" s="6">
        <f>'Final (ha)'!O634*2.471044</f>
        <v>0</v>
      </c>
      <c r="P634" s="6">
        <f>'Final (ha)'!P634*2.471044</f>
        <v>0</v>
      </c>
      <c r="Q634" s="6">
        <f>'Final (ha)'!Q634*2.471044</f>
        <v>0</v>
      </c>
      <c r="R634" s="6">
        <f>'Final (ha)'!R634*2.471044</f>
        <v>0</v>
      </c>
      <c r="S634" s="6">
        <f>'Final (ha)'!S634*2.471044</f>
        <v>6.8695023199999996</v>
      </c>
      <c r="T634" s="6">
        <f>'Final (ha)'!T634*2.471044</f>
        <v>1.8409277799999999</v>
      </c>
      <c r="U634" s="6">
        <f>'Final (ha)'!U634*2.471044</f>
        <v>0</v>
      </c>
      <c r="V634" s="6">
        <f>'Final (ha)'!V634*2.471044</f>
        <v>0</v>
      </c>
      <c r="W634" s="6">
        <f>'Final (ha)'!W634*2.471044</f>
        <v>0</v>
      </c>
      <c r="X634" s="6">
        <f>'Final (ha)'!X634*2.471044</f>
        <v>0</v>
      </c>
      <c r="Y634" s="6">
        <f>'Final (ha)'!Y634*2.471044</f>
        <v>0</v>
      </c>
      <c r="Z634" s="6">
        <f>'Final (ha)'!Z634*2.471044</f>
        <v>29298.61890071</v>
      </c>
      <c r="AA634" s="6">
        <f>'Final (ha)'!AA634*2.471044</f>
        <v>0</v>
      </c>
      <c r="AB634" s="6">
        <f>'Final (ha)'!AB634*2.471044</f>
        <v>0</v>
      </c>
      <c r="AC634" s="6">
        <f>'Final (ha)'!AC634*2.471044</f>
        <v>0.19150591</v>
      </c>
      <c r="AD634" s="6">
        <f>'Final (ha)'!AD634*2.471044</f>
        <v>0</v>
      </c>
      <c r="AE634" s="6">
        <f>'Final (ha)'!AE634*2.471044</f>
        <v>0</v>
      </c>
      <c r="AF634" s="6">
        <f>'Final (ha)'!AF634*2.471044</f>
        <v>0</v>
      </c>
      <c r="AG634" s="6">
        <f>'Final (ha)'!AG634*2.471044</f>
        <v>2.1498082799999998</v>
      </c>
      <c r="AH634" s="6">
        <f>'Final (ha)'!AH634*2.471044</f>
        <v>0</v>
      </c>
      <c r="AJ634" s="15">
        <f t="shared" si="27"/>
        <v>29320.388798349999</v>
      </c>
      <c r="AK634" s="15">
        <f t="shared" si="28"/>
        <v>29318.23899007</v>
      </c>
      <c r="AL634" s="6" t="str">
        <f t="shared" si="29"/>
        <v>New Haven/MiddlesexRaster 6</v>
      </c>
    </row>
    <row r="635" spans="1:38" x14ac:dyDescent="0.25">
      <c r="A635" s="6">
        <f>'Final (ha)'!A635</f>
        <v>2010</v>
      </c>
      <c r="B635" s="6" t="str">
        <f>'Final (ha)'!B635</f>
        <v>Raster 6</v>
      </c>
      <c r="C635" s="6" t="str">
        <f>'Final (ha)'!C635</f>
        <v>New Haven/Middlesex</v>
      </c>
      <c r="D635" s="6" t="str">
        <f>'Final (ha)'!D635</f>
        <v>CT Sound</v>
      </c>
      <c r="E635" s="6" t="str">
        <f>'Final (ha)'!E635</f>
        <v>Middlesex</v>
      </c>
      <c r="F635" s="6" t="str">
        <f>'Final (ha)'!F635</f>
        <v>Fixed</v>
      </c>
      <c r="G635" s="6" t="str">
        <f>'Final (ha)'!G635</f>
        <v>NYS RIM Min</v>
      </c>
      <c r="H635" s="6" t="str">
        <f>'Final (ha)'!H635</f>
        <v>Protect None</v>
      </c>
      <c r="I635" s="6">
        <f>'Final (ha)'!K635</f>
        <v>3.5293999999999999</v>
      </c>
      <c r="J635" s="6">
        <f>'Final (ha)'!J635*2.471044</f>
        <v>0.3088805</v>
      </c>
      <c r="K635" s="6">
        <f>'Final (ha)'!K635*2.471044</f>
        <v>8.7213026936000002</v>
      </c>
      <c r="L635" s="6">
        <f>'Final (ha)'!L635*2.471044</f>
        <v>0</v>
      </c>
      <c r="M635" s="6">
        <f>'Final (ha)'!M635*2.471044</f>
        <v>0</v>
      </c>
      <c r="N635" s="6">
        <f>'Final (ha)'!N635*2.471044</f>
        <v>0</v>
      </c>
      <c r="O635" s="6">
        <f>'Final (ha)'!O635*2.471044</f>
        <v>0</v>
      </c>
      <c r="P635" s="6">
        <f>'Final (ha)'!P635*2.471044</f>
        <v>1.4532209763999999</v>
      </c>
      <c r="Q635" s="6">
        <f>'Final (ha)'!Q635*2.471044</f>
        <v>2.9899632400000001E-2</v>
      </c>
      <c r="R635" s="6">
        <f>'Final (ha)'!R635*2.471044</f>
        <v>0</v>
      </c>
      <c r="S635" s="6">
        <f>'Final (ha)'!S635*2.471044</f>
        <v>7.1035101867999995</v>
      </c>
      <c r="T635" s="6">
        <f>'Final (ha)'!T635*2.471044</f>
        <v>1.8409277799999999</v>
      </c>
      <c r="U635" s="6">
        <f>'Final (ha)'!U635*2.471044</f>
        <v>0</v>
      </c>
      <c r="V635" s="6">
        <f>'Final (ha)'!V635*2.471044</f>
        <v>0</v>
      </c>
      <c r="W635" s="6">
        <f>'Final (ha)'!W635*2.471044</f>
        <v>0</v>
      </c>
      <c r="X635" s="6">
        <f>'Final (ha)'!X635*2.471044</f>
        <v>0</v>
      </c>
      <c r="Y635" s="6">
        <f>'Final (ha)'!Y635*2.471044</f>
        <v>0</v>
      </c>
      <c r="Z635" s="6">
        <f>'Final (ha)'!Z635*2.471044</f>
        <v>29298.619642023201</v>
      </c>
      <c r="AA635" s="6">
        <f>'Final (ha)'!AA635*2.471044</f>
        <v>0</v>
      </c>
      <c r="AB635" s="6">
        <f>'Final (ha)'!AB635*2.471044</f>
        <v>0</v>
      </c>
      <c r="AC635" s="6">
        <f>'Final (ha)'!AC635*2.471044</f>
        <v>0.16160627760000001</v>
      </c>
      <c r="AD635" s="6">
        <f>'Final (ha)'!AD635*2.471044</f>
        <v>0</v>
      </c>
      <c r="AE635" s="6">
        <f>'Final (ha)'!AE635*2.471044</f>
        <v>0</v>
      </c>
      <c r="AF635" s="6">
        <f>'Final (ha)'!AF635*2.471044</f>
        <v>0</v>
      </c>
      <c r="AG635" s="6">
        <f>'Final (ha)'!AG635*2.471044</f>
        <v>2.1498082799999998</v>
      </c>
      <c r="AH635" s="6">
        <f>'Final (ha)'!AH635*2.471044</f>
        <v>0</v>
      </c>
      <c r="AJ635" s="15">
        <f t="shared" si="27"/>
        <v>29320.388798350003</v>
      </c>
      <c r="AK635" s="15">
        <f t="shared" si="28"/>
        <v>29318.238990070004</v>
      </c>
      <c r="AL635" s="6" t="str">
        <f t="shared" si="29"/>
        <v>New Haven/MiddlesexRaster 6</v>
      </c>
    </row>
    <row r="636" spans="1:38" x14ac:dyDescent="0.25">
      <c r="A636" s="6">
        <f>'Final (ha)'!A636</f>
        <v>2025</v>
      </c>
      <c r="B636" s="6" t="str">
        <f>'Final (ha)'!B636</f>
        <v>Raster 6</v>
      </c>
      <c r="C636" s="6" t="str">
        <f>'Final (ha)'!C636</f>
        <v>New Haven/Middlesex</v>
      </c>
      <c r="D636" s="6" t="str">
        <f>'Final (ha)'!D636</f>
        <v>CT Sound</v>
      </c>
      <c r="E636" s="6" t="str">
        <f>'Final (ha)'!E636</f>
        <v>Middlesex</v>
      </c>
      <c r="F636" s="6" t="str">
        <f>'Final (ha)'!F636</f>
        <v>Fixed</v>
      </c>
      <c r="G636" s="6" t="str">
        <f>'Final (ha)'!G636</f>
        <v>NYS RIM Min</v>
      </c>
      <c r="H636" s="6" t="str">
        <f>'Final (ha)'!H636</f>
        <v>Protect None</v>
      </c>
      <c r="I636" s="6">
        <f>'Final (ha)'!K636</f>
        <v>3.4853000000000001</v>
      </c>
      <c r="J636" s="6">
        <f>'Final (ha)'!J636*2.471044</f>
        <v>0.3088805</v>
      </c>
      <c r="K636" s="6">
        <f>'Final (ha)'!K636*2.471044</f>
        <v>8.6123296531999998</v>
      </c>
      <c r="L636" s="6">
        <f>'Final (ha)'!L636*2.471044</f>
        <v>0</v>
      </c>
      <c r="M636" s="6">
        <f>'Final (ha)'!M636*2.471044</f>
        <v>0</v>
      </c>
      <c r="N636" s="6">
        <f>'Final (ha)'!N636*2.471044</f>
        <v>0</v>
      </c>
      <c r="O636" s="6">
        <f>'Final (ha)'!O636*2.471044</f>
        <v>0</v>
      </c>
      <c r="P636" s="6">
        <f>'Final (ha)'!P636*2.471044</f>
        <v>0.67854868239999999</v>
      </c>
      <c r="Q636" s="6">
        <f>'Final (ha)'!Q636*2.471044</f>
        <v>0.9221936208</v>
      </c>
      <c r="R636" s="6">
        <f>'Final (ha)'!R636*2.471044</f>
        <v>0</v>
      </c>
      <c r="S636" s="6">
        <f>'Final (ha)'!S636*2.471044</f>
        <v>6.8326837643999996</v>
      </c>
      <c r="T636" s="6">
        <f>'Final (ha)'!T636*2.471044</f>
        <v>1.8053447464000001</v>
      </c>
      <c r="U636" s="6">
        <f>'Final (ha)'!U636*2.471044</f>
        <v>0</v>
      </c>
      <c r="V636" s="6">
        <f>'Final (ha)'!V636*2.471044</f>
        <v>0</v>
      </c>
      <c r="W636" s="6">
        <f>'Final (ha)'!W636*2.471044</f>
        <v>0</v>
      </c>
      <c r="X636" s="6">
        <f>'Final (ha)'!X636*2.471044</f>
        <v>0</v>
      </c>
      <c r="Y636" s="6">
        <f>'Final (ha)'!Y636*2.471044</f>
        <v>0</v>
      </c>
      <c r="Z636" s="6">
        <f>'Final (ha)'!Z636*2.471044</f>
        <v>29298.9260514792</v>
      </c>
      <c r="AA636" s="6">
        <f>'Final (ha)'!AA636*2.471044</f>
        <v>0</v>
      </c>
      <c r="AB636" s="6">
        <f>'Final (ha)'!AB636*2.471044</f>
        <v>0</v>
      </c>
      <c r="AC636" s="6">
        <f>'Final (ha)'!AC636*2.471044</f>
        <v>0.15295762359999998</v>
      </c>
      <c r="AD636" s="6">
        <f>'Final (ha)'!AD636*2.471044</f>
        <v>0</v>
      </c>
      <c r="AE636" s="6">
        <f>'Final (ha)'!AE636*2.471044</f>
        <v>0</v>
      </c>
      <c r="AF636" s="6">
        <f>'Final (ha)'!AF636*2.471044</f>
        <v>0</v>
      </c>
      <c r="AG636" s="6">
        <f>'Final (ha)'!AG636*2.471044</f>
        <v>2.1498082799999998</v>
      </c>
      <c r="AH636" s="6">
        <f>'Final (ha)'!AH636*2.471044</f>
        <v>0</v>
      </c>
      <c r="AJ636" s="15">
        <f t="shared" si="27"/>
        <v>29320.388798349999</v>
      </c>
      <c r="AK636" s="15">
        <f t="shared" si="28"/>
        <v>29318.23899007</v>
      </c>
      <c r="AL636" s="6" t="str">
        <f t="shared" si="29"/>
        <v>New Haven/MiddlesexRaster 6</v>
      </c>
    </row>
    <row r="637" spans="1:38" x14ac:dyDescent="0.25">
      <c r="A637" s="6">
        <f>'Final (ha)'!A637</f>
        <v>2040</v>
      </c>
      <c r="B637" s="6" t="str">
        <f>'Final (ha)'!B637</f>
        <v>Raster 6</v>
      </c>
      <c r="C637" s="6" t="str">
        <f>'Final (ha)'!C637</f>
        <v>New Haven/Middlesex</v>
      </c>
      <c r="D637" s="6" t="str">
        <f>'Final (ha)'!D637</f>
        <v>CT Sound</v>
      </c>
      <c r="E637" s="6" t="str">
        <f>'Final (ha)'!E637</f>
        <v>Middlesex</v>
      </c>
      <c r="F637" s="6" t="str">
        <f>'Final (ha)'!F637</f>
        <v>Fixed</v>
      </c>
      <c r="G637" s="6" t="str">
        <f>'Final (ha)'!G637</f>
        <v>NYS RIM Min</v>
      </c>
      <c r="H637" s="6" t="str">
        <f>'Final (ha)'!H637</f>
        <v>Protect None</v>
      </c>
      <c r="I637" s="6">
        <f>'Final (ha)'!K637</f>
        <v>3.3871000000000002</v>
      </c>
      <c r="J637" s="6">
        <f>'Final (ha)'!J637*2.471044</f>
        <v>0.3088805</v>
      </c>
      <c r="K637" s="6">
        <f>'Final (ha)'!K637*2.471044</f>
        <v>8.3696731324000009</v>
      </c>
      <c r="L637" s="6">
        <f>'Final (ha)'!L637*2.471044</f>
        <v>0</v>
      </c>
      <c r="M637" s="6">
        <f>'Final (ha)'!M637*2.471044</f>
        <v>0</v>
      </c>
      <c r="N637" s="6">
        <f>'Final (ha)'!N637*2.471044</f>
        <v>0</v>
      </c>
      <c r="O637" s="6">
        <f>'Final (ha)'!O637*2.471044</f>
        <v>0</v>
      </c>
      <c r="P637" s="6">
        <f>'Final (ha)'!P637*2.471044</f>
        <v>0.6246799232000001</v>
      </c>
      <c r="Q637" s="6">
        <f>'Final (ha)'!Q637*2.471044</f>
        <v>0.9436917036000001</v>
      </c>
      <c r="R637" s="6">
        <f>'Final (ha)'!R637*2.471044</f>
        <v>0</v>
      </c>
      <c r="S637" s="6">
        <f>'Final (ha)'!S637*2.471044</f>
        <v>6.541347676800001</v>
      </c>
      <c r="T637" s="6">
        <f>'Final (ha)'!T637*2.471044</f>
        <v>2.0566499212</v>
      </c>
      <c r="U637" s="6">
        <f>'Final (ha)'!U637*2.471044</f>
        <v>0</v>
      </c>
      <c r="V637" s="6">
        <f>'Final (ha)'!V637*2.471044</f>
        <v>0</v>
      </c>
      <c r="W637" s="6">
        <f>'Final (ha)'!W637*2.471044</f>
        <v>0</v>
      </c>
      <c r="X637" s="6">
        <f>'Final (ha)'!X637*2.471044</f>
        <v>0</v>
      </c>
      <c r="Y637" s="6">
        <f>'Final (ha)'!Y637*2.471044</f>
        <v>0</v>
      </c>
      <c r="Z637" s="6">
        <f>'Final (ha)'!Z637*2.471044</f>
        <v>29299.252970600402</v>
      </c>
      <c r="AA637" s="6">
        <f>'Final (ha)'!AA637*2.471044</f>
        <v>0</v>
      </c>
      <c r="AB637" s="6">
        <f>'Final (ha)'!AB637*2.471044</f>
        <v>0</v>
      </c>
      <c r="AC637" s="6">
        <f>'Final (ha)'!AC637*2.471044</f>
        <v>0.14109661239999999</v>
      </c>
      <c r="AD637" s="6">
        <f>'Final (ha)'!AD637*2.471044</f>
        <v>0</v>
      </c>
      <c r="AE637" s="6">
        <f>'Final (ha)'!AE637*2.471044</f>
        <v>0</v>
      </c>
      <c r="AF637" s="6">
        <f>'Final (ha)'!AF637*2.471044</f>
        <v>0</v>
      </c>
      <c r="AG637" s="6">
        <f>'Final (ha)'!AG637*2.471044</f>
        <v>2.1498082799999998</v>
      </c>
      <c r="AH637" s="6">
        <f>'Final (ha)'!AH637*2.471044</f>
        <v>0</v>
      </c>
      <c r="AJ637" s="15">
        <f t="shared" si="27"/>
        <v>29320.388798349999</v>
      </c>
      <c r="AK637" s="15">
        <f t="shared" si="28"/>
        <v>29318.23899007</v>
      </c>
      <c r="AL637" s="6" t="str">
        <f t="shared" si="29"/>
        <v>New Haven/MiddlesexRaster 6</v>
      </c>
    </row>
    <row r="638" spans="1:38" x14ac:dyDescent="0.25">
      <c r="A638" s="6">
        <f>'Final (ha)'!A638</f>
        <v>2055</v>
      </c>
      <c r="B638" s="6" t="str">
        <f>'Final (ha)'!B638</f>
        <v>Raster 6</v>
      </c>
      <c r="C638" s="6" t="str">
        <f>'Final (ha)'!C638</f>
        <v>New Haven/Middlesex</v>
      </c>
      <c r="D638" s="6" t="str">
        <f>'Final (ha)'!D638</f>
        <v>CT Sound</v>
      </c>
      <c r="E638" s="6" t="str">
        <f>'Final (ha)'!E638</f>
        <v>Middlesex</v>
      </c>
      <c r="F638" s="6" t="str">
        <f>'Final (ha)'!F638</f>
        <v>Fixed</v>
      </c>
      <c r="G638" s="6" t="str">
        <f>'Final (ha)'!G638</f>
        <v>NYS RIM Min</v>
      </c>
      <c r="H638" s="6" t="str">
        <f>'Final (ha)'!H638</f>
        <v>Protect None</v>
      </c>
      <c r="I638" s="6">
        <f>'Final (ha)'!K638</f>
        <v>3.2427000000000001</v>
      </c>
      <c r="J638" s="6">
        <f>'Final (ha)'!J638*2.471044</f>
        <v>0.3088805</v>
      </c>
      <c r="K638" s="6">
        <f>'Final (ha)'!K638*2.471044</f>
        <v>8.0128543788000002</v>
      </c>
      <c r="L638" s="6">
        <f>'Final (ha)'!L638*2.471044</f>
        <v>0</v>
      </c>
      <c r="M638" s="6">
        <f>'Final (ha)'!M638*2.471044</f>
        <v>0</v>
      </c>
      <c r="N638" s="6">
        <f>'Final (ha)'!N638*2.471044</f>
        <v>0</v>
      </c>
      <c r="O638" s="6">
        <f>'Final (ha)'!O638*2.471044</f>
        <v>0</v>
      </c>
      <c r="P638" s="6">
        <f>'Final (ha)'!P638*2.471044</f>
        <v>0.71586144680000008</v>
      </c>
      <c r="Q638" s="6">
        <f>'Final (ha)'!Q638*2.471044</f>
        <v>1.1791821968</v>
      </c>
      <c r="R638" s="6">
        <f>'Final (ha)'!R638*2.471044</f>
        <v>0</v>
      </c>
      <c r="S638" s="6">
        <f>'Final (ha)'!S638*2.471044</f>
        <v>6.2057799016000006</v>
      </c>
      <c r="T638" s="6">
        <f>'Final (ha)'!T638*2.471044</f>
        <v>1.9741170516000002</v>
      </c>
      <c r="U638" s="6">
        <f>'Final (ha)'!U638*2.471044</f>
        <v>0</v>
      </c>
      <c r="V638" s="6">
        <f>'Final (ha)'!V638*2.471044</f>
        <v>0</v>
      </c>
      <c r="W638" s="6">
        <f>'Final (ha)'!W638*2.471044</f>
        <v>0</v>
      </c>
      <c r="X638" s="6">
        <f>'Final (ha)'!X638*2.471044</f>
        <v>0</v>
      </c>
      <c r="Y638" s="6">
        <f>'Final (ha)'!Y638*2.471044</f>
        <v>0</v>
      </c>
      <c r="Z638" s="6">
        <f>'Final (ha)'!Z638*2.471044</f>
        <v>29299.709866636</v>
      </c>
      <c r="AA638" s="6">
        <f>'Final (ha)'!AA638*2.471044</f>
        <v>0</v>
      </c>
      <c r="AB638" s="6">
        <f>'Final (ha)'!AB638*2.471044</f>
        <v>0</v>
      </c>
      <c r="AC638" s="6">
        <f>'Final (ha)'!AC638*2.471044</f>
        <v>0.13244795840000001</v>
      </c>
      <c r="AD638" s="6">
        <f>'Final (ha)'!AD638*2.471044</f>
        <v>0</v>
      </c>
      <c r="AE638" s="6">
        <f>'Final (ha)'!AE638*2.471044</f>
        <v>0</v>
      </c>
      <c r="AF638" s="6">
        <f>'Final (ha)'!AF638*2.471044</f>
        <v>0</v>
      </c>
      <c r="AG638" s="6">
        <f>'Final (ha)'!AG638*2.471044</f>
        <v>2.1498082799999998</v>
      </c>
      <c r="AH638" s="6">
        <f>'Final (ha)'!AH638*2.471044</f>
        <v>0</v>
      </c>
      <c r="AJ638" s="15">
        <f t="shared" si="27"/>
        <v>29320.388798349999</v>
      </c>
      <c r="AK638" s="15">
        <f t="shared" si="28"/>
        <v>29318.23899007</v>
      </c>
      <c r="AL638" s="6" t="str">
        <f t="shared" si="29"/>
        <v>New Haven/MiddlesexRaster 6</v>
      </c>
    </row>
    <row r="639" spans="1:38" x14ac:dyDescent="0.25">
      <c r="A639" s="6">
        <f>'Final (ha)'!A639</f>
        <v>2070</v>
      </c>
      <c r="B639" s="6" t="str">
        <f>'Final (ha)'!B639</f>
        <v>Raster 6</v>
      </c>
      <c r="C639" s="6" t="str">
        <f>'Final (ha)'!C639</f>
        <v>New Haven/Middlesex</v>
      </c>
      <c r="D639" s="6" t="str">
        <f>'Final (ha)'!D639</f>
        <v>CT Sound</v>
      </c>
      <c r="E639" s="6" t="str">
        <f>'Final (ha)'!E639</f>
        <v>Middlesex</v>
      </c>
      <c r="F639" s="6" t="str">
        <f>'Final (ha)'!F639</f>
        <v>Fixed</v>
      </c>
      <c r="G639" s="6" t="str">
        <f>'Final (ha)'!G639</f>
        <v>NYS RIM Min</v>
      </c>
      <c r="H639" s="6" t="str">
        <f>'Final (ha)'!H639</f>
        <v>Protect None</v>
      </c>
      <c r="I639" s="6">
        <f>'Final (ha)'!K639</f>
        <v>1.8628</v>
      </c>
      <c r="J639" s="6">
        <f>'Final (ha)'!J639*2.471044</f>
        <v>0.25476463640000002</v>
      </c>
      <c r="K639" s="6">
        <f>'Final (ha)'!K639*2.471044</f>
        <v>4.6030607632000002</v>
      </c>
      <c r="L639" s="6">
        <f>'Final (ha)'!L639*2.471044</f>
        <v>0</v>
      </c>
      <c r="M639" s="6">
        <f>'Final (ha)'!M639*2.471044</f>
        <v>0</v>
      </c>
      <c r="N639" s="6">
        <f>'Final (ha)'!N639*2.471044</f>
        <v>0</v>
      </c>
      <c r="O639" s="6">
        <f>'Final (ha)'!O639*2.471044</f>
        <v>0</v>
      </c>
      <c r="P639" s="6">
        <f>'Final (ha)'!P639*2.471044</f>
        <v>3.5802956516000002</v>
      </c>
      <c r="Q639" s="6">
        <f>'Final (ha)'!Q639*2.471044</f>
        <v>1.5918465448000001</v>
      </c>
      <c r="R639" s="6">
        <f>'Final (ha)'!R639*2.471044</f>
        <v>0</v>
      </c>
      <c r="S639" s="6">
        <f>'Final (ha)'!S639*2.471044</f>
        <v>5.8074476088000004</v>
      </c>
      <c r="T639" s="6">
        <f>'Final (ha)'!T639*2.471044</f>
        <v>1.9439703147999998</v>
      </c>
      <c r="U639" s="6">
        <f>'Final (ha)'!U639*2.471044</f>
        <v>0</v>
      </c>
      <c r="V639" s="6">
        <f>'Final (ha)'!V639*2.471044</f>
        <v>0</v>
      </c>
      <c r="W639" s="6">
        <f>'Final (ha)'!W639*2.471044</f>
        <v>0</v>
      </c>
      <c r="X639" s="6">
        <f>'Final (ha)'!X639*2.471044</f>
        <v>0</v>
      </c>
      <c r="Y639" s="6">
        <f>'Final (ha)'!Y639*2.471044</f>
        <v>0</v>
      </c>
      <c r="Z639" s="6">
        <f>'Final (ha)'!Z639*2.471044</f>
        <v>29300.313789789601</v>
      </c>
      <c r="AA639" s="6">
        <f>'Final (ha)'!AA639*2.471044</f>
        <v>0</v>
      </c>
      <c r="AB639" s="6">
        <f>'Final (ha)'!AB639*2.471044</f>
        <v>0</v>
      </c>
      <c r="AC639" s="6">
        <f>'Final (ha)'!AC639*2.471044</f>
        <v>8.9698897200000002E-2</v>
      </c>
      <c r="AD639" s="6">
        <f>'Final (ha)'!AD639*2.471044</f>
        <v>0</v>
      </c>
      <c r="AE639" s="6">
        <f>'Final (ha)'!AE639*2.471044</f>
        <v>0</v>
      </c>
      <c r="AF639" s="6">
        <f>'Final (ha)'!AF639*2.471044</f>
        <v>0</v>
      </c>
      <c r="AG639" s="6">
        <f>'Final (ha)'!AG639*2.471044</f>
        <v>2.1498082799999998</v>
      </c>
      <c r="AH639" s="6">
        <f>'Final (ha)'!AH639*2.471044</f>
        <v>5.4115863600000001E-2</v>
      </c>
      <c r="AJ639" s="15">
        <f t="shared" si="27"/>
        <v>29320.388798350003</v>
      </c>
      <c r="AK639" s="15">
        <f t="shared" si="28"/>
        <v>29318.238990070004</v>
      </c>
      <c r="AL639" s="6" t="str">
        <f t="shared" si="29"/>
        <v>New Haven/MiddlesexRaster 6</v>
      </c>
    </row>
    <row r="640" spans="1:38" x14ac:dyDescent="0.25">
      <c r="A640" s="6">
        <f>'Final (ha)'!A640</f>
        <v>2085</v>
      </c>
      <c r="B640" s="6" t="str">
        <f>'Final (ha)'!B640</f>
        <v>Raster 6</v>
      </c>
      <c r="C640" s="6" t="str">
        <f>'Final (ha)'!C640</f>
        <v>New Haven/Middlesex</v>
      </c>
      <c r="D640" s="6" t="str">
        <f>'Final (ha)'!D640</f>
        <v>CT Sound</v>
      </c>
      <c r="E640" s="6" t="str">
        <f>'Final (ha)'!E640</f>
        <v>Middlesex</v>
      </c>
      <c r="F640" s="6" t="str">
        <f>'Final (ha)'!F640</f>
        <v>Fixed</v>
      </c>
      <c r="G640" s="6" t="str">
        <f>'Final (ha)'!G640</f>
        <v>NYS RIM Min</v>
      </c>
      <c r="H640" s="6" t="str">
        <f>'Final (ha)'!H640</f>
        <v>Protect None</v>
      </c>
      <c r="I640" s="6">
        <f>'Final (ha)'!K640</f>
        <v>0.83550000000000002</v>
      </c>
      <c r="J640" s="6">
        <f>'Final (ha)'!J640*2.471044</f>
        <v>9.4888089599999989E-2</v>
      </c>
      <c r="K640" s="6">
        <f>'Final (ha)'!K640*2.471044</f>
        <v>2.0645572620000001</v>
      </c>
      <c r="L640" s="6">
        <f>'Final (ha)'!L640*2.471044</f>
        <v>0</v>
      </c>
      <c r="M640" s="6">
        <f>'Final (ha)'!M640*2.471044</f>
        <v>0</v>
      </c>
      <c r="N640" s="6">
        <f>'Final (ha)'!N640*2.471044</f>
        <v>0</v>
      </c>
      <c r="O640" s="6">
        <f>'Final (ha)'!O640*2.471044</f>
        <v>0</v>
      </c>
      <c r="P640" s="6">
        <f>'Final (ha)'!P640*2.471044</f>
        <v>4.1822419699999998</v>
      </c>
      <c r="Q640" s="6">
        <f>'Final (ha)'!Q640*2.471044</f>
        <v>3.4107820332000003</v>
      </c>
      <c r="R640" s="6">
        <f>'Final (ha)'!R640*2.471044</f>
        <v>0</v>
      </c>
      <c r="S640" s="6">
        <f>'Final (ha)'!S640*2.471044</f>
        <v>4.8882192407999998</v>
      </c>
      <c r="T640" s="6">
        <f>'Final (ha)'!T640*2.471044</f>
        <v>0.84287310840000007</v>
      </c>
      <c r="U640" s="6">
        <f>'Final (ha)'!U640*2.471044</f>
        <v>0</v>
      </c>
      <c r="V640" s="6">
        <f>'Final (ha)'!V640*2.471044</f>
        <v>0</v>
      </c>
      <c r="W640" s="6">
        <f>'Final (ha)'!W640*2.471044</f>
        <v>0</v>
      </c>
      <c r="X640" s="6">
        <f>'Final (ha)'!X640*2.471044</f>
        <v>0</v>
      </c>
      <c r="Y640" s="6">
        <f>'Final (ha)'!Y640*2.471044</f>
        <v>0</v>
      </c>
      <c r="Z640" s="6">
        <f>'Final (ha)'!Z640*2.471044</f>
        <v>29302.4986868944</v>
      </c>
      <c r="AA640" s="6">
        <f>'Final (ha)'!AA640*2.471044</f>
        <v>0</v>
      </c>
      <c r="AB640" s="6">
        <f>'Final (ha)'!AB640*2.471044</f>
        <v>0</v>
      </c>
      <c r="AC640" s="6">
        <f>'Final (ha)'!AC640*2.471044</f>
        <v>4.2749061200000001E-2</v>
      </c>
      <c r="AD640" s="6">
        <f>'Final (ha)'!AD640*2.471044</f>
        <v>0</v>
      </c>
      <c r="AE640" s="6">
        <f>'Final (ha)'!AE640*2.471044</f>
        <v>0</v>
      </c>
      <c r="AF640" s="6">
        <f>'Final (ha)'!AF640*2.471044</f>
        <v>0</v>
      </c>
      <c r="AG640" s="6">
        <f>'Final (ha)'!AG640*2.471044</f>
        <v>2.1498082799999998</v>
      </c>
      <c r="AH640" s="6">
        <f>'Final (ha)'!AH640*2.471044</f>
        <v>0.2139924104</v>
      </c>
      <c r="AJ640" s="15">
        <f t="shared" si="27"/>
        <v>29320.388798349999</v>
      </c>
      <c r="AK640" s="15">
        <f t="shared" si="28"/>
        <v>29318.23899007</v>
      </c>
      <c r="AL640" s="6" t="str">
        <f t="shared" si="29"/>
        <v>New Haven/MiddlesexRaster 6</v>
      </c>
    </row>
    <row r="641" spans="1:38" x14ac:dyDescent="0.25">
      <c r="A641" s="6">
        <f>'Final (ha)'!A641</f>
        <v>2100</v>
      </c>
      <c r="B641" s="6" t="str">
        <f>'Final (ha)'!B641</f>
        <v>Raster 6</v>
      </c>
      <c r="C641" s="6" t="str">
        <f>'Final (ha)'!C641</f>
        <v>New Haven/Middlesex</v>
      </c>
      <c r="D641" s="6" t="str">
        <f>'Final (ha)'!D641</f>
        <v>CT Sound</v>
      </c>
      <c r="E641" s="6" t="str">
        <f>'Final (ha)'!E641</f>
        <v>Middlesex</v>
      </c>
      <c r="F641" s="6" t="str">
        <f>'Final (ha)'!F641</f>
        <v>Fixed</v>
      </c>
      <c r="G641" s="6" t="str">
        <f>'Final (ha)'!G641</f>
        <v>NYS RIM Min</v>
      </c>
      <c r="H641" s="6" t="str">
        <f>'Final (ha)'!H641</f>
        <v>Protect None</v>
      </c>
      <c r="I641" s="6">
        <f>'Final (ha)'!K641</f>
        <v>0.27479999999999999</v>
      </c>
      <c r="J641" s="6">
        <f>'Final (ha)'!J641*2.471044</f>
        <v>7.4131320000000001E-2</v>
      </c>
      <c r="K641" s="6">
        <f>'Final (ha)'!K641*2.471044</f>
        <v>0.67904289119999994</v>
      </c>
      <c r="L641" s="6">
        <f>'Final (ha)'!L641*2.471044</f>
        <v>0</v>
      </c>
      <c r="M641" s="6">
        <f>'Final (ha)'!M641*2.471044</f>
        <v>0</v>
      </c>
      <c r="N641" s="6">
        <f>'Final (ha)'!N641*2.471044</f>
        <v>0</v>
      </c>
      <c r="O641" s="6">
        <f>'Final (ha)'!O641*2.471044</f>
        <v>0</v>
      </c>
      <c r="P641" s="6">
        <f>'Final (ha)'!P641*2.471044</f>
        <v>2.2555689632</v>
      </c>
      <c r="Q641" s="6">
        <f>'Final (ha)'!Q641*2.471044</f>
        <v>6.5658110123999993</v>
      </c>
      <c r="R641" s="6">
        <f>'Final (ha)'!R641*2.471044</f>
        <v>0</v>
      </c>
      <c r="S641" s="6">
        <f>'Final (ha)'!S641*2.471044</f>
        <v>2.2671828700000001</v>
      </c>
      <c r="T641" s="6">
        <f>'Final (ha)'!T641*2.471044</f>
        <v>0.53671075680000002</v>
      </c>
      <c r="U641" s="6">
        <f>'Final (ha)'!U641*2.471044</f>
        <v>0</v>
      </c>
      <c r="V641" s="6">
        <f>'Final (ha)'!V641*2.471044</f>
        <v>0</v>
      </c>
      <c r="W641" s="6">
        <f>'Final (ha)'!W641*2.471044</f>
        <v>0</v>
      </c>
      <c r="X641" s="6">
        <f>'Final (ha)'!X641*2.471044</f>
        <v>0</v>
      </c>
      <c r="Y641" s="6">
        <f>'Final (ha)'!Y641*2.471044</f>
        <v>0</v>
      </c>
      <c r="Z641" s="6">
        <f>'Final (ha)'!Z641*2.471044</f>
        <v>29305.5919397736</v>
      </c>
      <c r="AA641" s="6">
        <f>'Final (ha)'!AA641*2.471044</f>
        <v>0</v>
      </c>
      <c r="AB641" s="6">
        <f>'Final (ha)'!AB641*2.471044</f>
        <v>0</v>
      </c>
      <c r="AC641" s="6">
        <f>'Final (ha)'!AC641*2.471044</f>
        <v>3.3853302799999999E-2</v>
      </c>
      <c r="AD641" s="6">
        <f>'Final (ha)'!AD641*2.471044</f>
        <v>0</v>
      </c>
      <c r="AE641" s="6">
        <f>'Final (ha)'!AE641*2.471044</f>
        <v>0</v>
      </c>
      <c r="AF641" s="6">
        <f>'Final (ha)'!AF641*2.471044</f>
        <v>0</v>
      </c>
      <c r="AG641" s="6">
        <f>'Final (ha)'!AG641*2.471044</f>
        <v>2.1498082799999998</v>
      </c>
      <c r="AH641" s="6">
        <f>'Final (ha)'!AH641*2.471044</f>
        <v>0.23474918</v>
      </c>
      <c r="AJ641" s="15">
        <f t="shared" si="27"/>
        <v>29320.388798349999</v>
      </c>
      <c r="AK641" s="15">
        <f t="shared" si="28"/>
        <v>29318.23899007</v>
      </c>
      <c r="AL641" s="6" t="str">
        <f t="shared" si="29"/>
        <v>New Haven/MiddlesexRaster 6</v>
      </c>
    </row>
    <row r="642" spans="1:38" x14ac:dyDescent="0.25">
      <c r="A642" s="6">
        <f>'Final (ha)'!A642</f>
        <v>0</v>
      </c>
      <c r="B642" s="6" t="str">
        <f>'Final (ha)'!B642</f>
        <v>Raster 7</v>
      </c>
      <c r="C642" s="6" t="str">
        <f>'Final (ha)'!C642</f>
        <v>New Haven/Middlesex</v>
      </c>
      <c r="D642" s="6">
        <f>'Final (ha)'!D642</f>
        <v>0</v>
      </c>
      <c r="E642" s="6">
        <f>'Final (ha)'!E642</f>
        <v>0</v>
      </c>
      <c r="F642" s="6" t="str">
        <f>'Final (ha)'!F642</f>
        <v>Fixed</v>
      </c>
      <c r="G642" s="6" t="str">
        <f>'Final (ha)'!G642</f>
        <v>NYS RIM Min</v>
      </c>
      <c r="H642" s="6" t="str">
        <f>'Final (ha)'!H642</f>
        <v>Protect None</v>
      </c>
      <c r="I642" s="6">
        <f>'Final (ha)'!K642</f>
        <v>4027.7424999999998</v>
      </c>
      <c r="J642" s="6">
        <f>'Final (ha)'!J642*2.471044</f>
        <v>433.76088614999998</v>
      </c>
      <c r="K642" s="6">
        <f>'Final (ha)'!K642*2.471044</f>
        <v>9952.7289381699993</v>
      </c>
      <c r="L642" s="6">
        <f>'Final (ha)'!L642*2.471044</f>
        <v>365.21412559000004</v>
      </c>
      <c r="M642" s="6">
        <f>'Final (ha)'!M642*2.471044</f>
        <v>0</v>
      </c>
      <c r="N642" s="6">
        <f>'Final (ha)'!N642*2.471044</f>
        <v>18.539007610000002</v>
      </c>
      <c r="O642" s="6">
        <f>'Final (ha)'!O642*2.471044</f>
        <v>308.48513295999999</v>
      </c>
      <c r="P642" s="6">
        <f>'Final (ha)'!P642*2.471044</f>
        <v>4.5961418400000005</v>
      </c>
      <c r="Q642" s="6">
        <f>'Final (ha)'!Q642*2.471044</f>
        <v>50.205436469999995</v>
      </c>
      <c r="R642" s="6">
        <f>'Final (ha)'!R642*2.471044</f>
        <v>0</v>
      </c>
      <c r="S642" s="6">
        <f>'Final (ha)'!S642*2.471044</f>
        <v>9.69267009</v>
      </c>
      <c r="T642" s="6">
        <f>'Final (ha)'!T642*2.471044</f>
        <v>2.3536694100000002</v>
      </c>
      <c r="U642" s="6">
        <f>'Final (ha)'!U642*2.471044</f>
        <v>0</v>
      </c>
      <c r="V642" s="6">
        <f>'Final (ha)'!V642*2.471044</f>
        <v>0</v>
      </c>
      <c r="W642" s="6">
        <f>'Final (ha)'!W642*2.471044</f>
        <v>0</v>
      </c>
      <c r="X642" s="6">
        <f>'Final (ha)'!X642*2.471044</f>
        <v>80.469547859999992</v>
      </c>
      <c r="Y642" s="6">
        <f>'Final (ha)'!Y642*2.471044</f>
        <v>245.64030643000001</v>
      </c>
      <c r="Z642" s="6">
        <f>'Final (ha)'!Z642*2.471044</f>
        <v>3047.5941636900002</v>
      </c>
      <c r="AA642" s="6">
        <f>'Final (ha)'!AA642*2.471044</f>
        <v>0</v>
      </c>
      <c r="AB642" s="6">
        <f>'Final (ha)'!AB642*2.471044</f>
        <v>0</v>
      </c>
      <c r="AC642" s="6">
        <f>'Final (ha)'!AC642*2.471044</f>
        <v>1590.6110228000002</v>
      </c>
      <c r="AD642" s="6">
        <f>'Final (ha)'!AD642*2.471044</f>
        <v>0</v>
      </c>
      <c r="AE642" s="6">
        <f>'Final (ha)'!AE642*2.471044</f>
        <v>0</v>
      </c>
      <c r="AF642" s="6">
        <f>'Final (ha)'!AF642*2.471044</f>
        <v>189.06575405000001</v>
      </c>
      <c r="AG642" s="6">
        <f>'Final (ha)'!AG642*2.471044</f>
        <v>16778.308451069999</v>
      </c>
      <c r="AH642" s="6">
        <f>'Final (ha)'!AH642*2.471044</f>
        <v>0</v>
      </c>
      <c r="AJ642" s="15">
        <f t="shared" si="27"/>
        <v>33077.265254190002</v>
      </c>
      <c r="AK642" s="15">
        <f t="shared" si="28"/>
        <v>16298.956803120003</v>
      </c>
      <c r="AL642" s="6" t="str">
        <f t="shared" si="29"/>
        <v>New Haven/MiddlesexRaster 7</v>
      </c>
    </row>
    <row r="643" spans="1:38" x14ac:dyDescent="0.25">
      <c r="A643" s="6">
        <f>'Final (ha)'!A643</f>
        <v>2010</v>
      </c>
      <c r="B643" s="6" t="str">
        <f>'Final (ha)'!B643</f>
        <v>Raster 7</v>
      </c>
      <c r="C643" s="6" t="str">
        <f>'Final (ha)'!C643</f>
        <v>New Haven/Middlesex</v>
      </c>
      <c r="D643" s="6">
        <f>'Final (ha)'!D643</f>
        <v>0</v>
      </c>
      <c r="E643" s="6">
        <f>'Final (ha)'!E643</f>
        <v>0</v>
      </c>
      <c r="F643" s="6" t="str">
        <f>'Final (ha)'!F643</f>
        <v>Fixed</v>
      </c>
      <c r="G643" s="6" t="str">
        <f>'Final (ha)'!G643</f>
        <v>NYS RIM Min</v>
      </c>
      <c r="H643" s="6" t="str">
        <f>'Final (ha)'!H643</f>
        <v>Protect None</v>
      </c>
      <c r="I643" s="6">
        <f>'Final (ha)'!K643</f>
        <v>3962.5900999999999</v>
      </c>
      <c r="J643" s="6">
        <f>'Final (ha)'!J643*2.471044</f>
        <v>432.29333311840003</v>
      </c>
      <c r="K643" s="6">
        <f>'Final (ha)'!K643*2.471044</f>
        <v>9791.7344910644006</v>
      </c>
      <c r="L643" s="6">
        <f>'Final (ha)'!L643*2.471044</f>
        <v>360.39287164159998</v>
      </c>
      <c r="M643" s="6">
        <f>'Final (ha)'!M643*2.471044</f>
        <v>0</v>
      </c>
      <c r="N643" s="6">
        <f>'Final (ha)'!N643*2.471044</f>
        <v>18.508119560000001</v>
      </c>
      <c r="O643" s="6">
        <f>'Final (ha)'!O643*2.471044</f>
        <v>302.23635689280002</v>
      </c>
      <c r="P643" s="6">
        <f>'Final (ha)'!P643*2.471044</f>
        <v>170.04019787640001</v>
      </c>
      <c r="Q643" s="6">
        <f>'Final (ha)'!Q643*2.471044</f>
        <v>189.2112985416</v>
      </c>
      <c r="R643" s="6">
        <f>'Final (ha)'!R643*2.471044</f>
        <v>0</v>
      </c>
      <c r="S643" s="6">
        <f>'Final (ha)'!S643*2.471044</f>
        <v>9.6800677656000005</v>
      </c>
      <c r="T643" s="6">
        <f>'Final (ha)'!T643*2.471044</f>
        <v>7.9177191848000001</v>
      </c>
      <c r="U643" s="6">
        <f>'Final (ha)'!U643*2.471044</f>
        <v>0</v>
      </c>
      <c r="V643" s="6">
        <f>'Final (ha)'!V643*2.471044</f>
        <v>0</v>
      </c>
      <c r="W643" s="6">
        <f>'Final (ha)'!W643*2.471044</f>
        <v>0</v>
      </c>
      <c r="X643" s="6">
        <f>'Final (ha)'!X643*2.471044</f>
        <v>80.469547859999992</v>
      </c>
      <c r="Y643" s="6">
        <f>'Final (ha)'!Y643*2.471044</f>
        <v>231.34531689000002</v>
      </c>
      <c r="Z643" s="6">
        <f>'Final (ha)'!Z643*2.471044</f>
        <v>3062.0243193368001</v>
      </c>
      <c r="AA643" s="6">
        <f>'Final (ha)'!AA643*2.471044</f>
        <v>0</v>
      </c>
      <c r="AB643" s="6">
        <f>'Final (ha)'!AB643*2.471044</f>
        <v>0</v>
      </c>
      <c r="AC643" s="6">
        <f>'Final (ha)'!AC643*2.471044</f>
        <v>1461.7564565848002</v>
      </c>
      <c r="AD643" s="6">
        <f>'Final (ha)'!AD643*2.471044</f>
        <v>0</v>
      </c>
      <c r="AE643" s="6">
        <f>'Final (ha)'!AE643*2.471044</f>
        <v>0</v>
      </c>
      <c r="AF643" s="6">
        <f>'Final (ha)'!AF643*2.471044</f>
        <v>179.87915377119998</v>
      </c>
      <c r="AG643" s="6">
        <f>'Final (ha)'!AG643*2.471044</f>
        <v>16778.308451069999</v>
      </c>
      <c r="AH643" s="6">
        <f>'Final (ha)'!AH643*2.471044</f>
        <v>1.4675530316000001</v>
      </c>
      <c r="AJ643" s="15">
        <f t="shared" ref="AJ643:AJ706" si="30">SUM(J643:AH643)</f>
        <v>33077.265254190002</v>
      </c>
      <c r="AK643" s="15">
        <f t="shared" ref="AK643:AK706" si="31">AJ643-AG643</f>
        <v>16298.956803120003</v>
      </c>
      <c r="AL643" s="6" t="str">
        <f t="shared" ref="AL643:AL706" si="32">C643&amp;B643</f>
        <v>New Haven/MiddlesexRaster 7</v>
      </c>
    </row>
    <row r="644" spans="1:38" x14ac:dyDescent="0.25">
      <c r="A644" s="6">
        <f>'Final (ha)'!A644</f>
        <v>2025</v>
      </c>
      <c r="B644" s="6" t="str">
        <f>'Final (ha)'!B644</f>
        <v>Raster 7</v>
      </c>
      <c r="C644" s="6" t="str">
        <f>'Final (ha)'!C644</f>
        <v>New Haven/Middlesex</v>
      </c>
      <c r="D644" s="6">
        <f>'Final (ha)'!D644</f>
        <v>0</v>
      </c>
      <c r="E644" s="6">
        <f>'Final (ha)'!E644</f>
        <v>0</v>
      </c>
      <c r="F644" s="6" t="str">
        <f>'Final (ha)'!F644</f>
        <v>Fixed</v>
      </c>
      <c r="G644" s="6" t="str">
        <f>'Final (ha)'!G644</f>
        <v>NYS RIM Min</v>
      </c>
      <c r="H644" s="6" t="str">
        <f>'Final (ha)'!H644</f>
        <v>Protect None</v>
      </c>
      <c r="I644" s="6">
        <f>'Final (ha)'!K644</f>
        <v>3952.1293999999998</v>
      </c>
      <c r="J644" s="6">
        <f>'Final (ha)'!J644*2.471044</f>
        <v>431.84286179720004</v>
      </c>
      <c r="K644" s="6">
        <f>'Final (ha)'!K644*2.471044</f>
        <v>9765.8856410936005</v>
      </c>
      <c r="L644" s="6">
        <f>'Final (ha)'!L644*2.471044</f>
        <v>359.36862390360005</v>
      </c>
      <c r="M644" s="6">
        <f>'Final (ha)'!M644*2.471044</f>
        <v>0</v>
      </c>
      <c r="N644" s="6">
        <f>'Final (ha)'!N644*2.471044</f>
        <v>18.492799087199998</v>
      </c>
      <c r="O644" s="6">
        <f>'Final (ha)'!O644*2.471044</f>
        <v>301.69371563039999</v>
      </c>
      <c r="P644" s="6">
        <f>'Final (ha)'!P644*2.471044</f>
        <v>120.96822928920001</v>
      </c>
      <c r="Q644" s="6">
        <f>'Final (ha)'!Q644*2.471044</f>
        <v>264.12173871480002</v>
      </c>
      <c r="R644" s="6">
        <f>'Final (ha)'!R644*2.471044</f>
        <v>0</v>
      </c>
      <c r="S644" s="6">
        <f>'Final (ha)'!S644*2.471044</f>
        <v>9.6439905231999994</v>
      </c>
      <c r="T644" s="6">
        <f>'Final (ha)'!T644*2.471044</f>
        <v>38.106710837199998</v>
      </c>
      <c r="U644" s="6">
        <f>'Final (ha)'!U644*2.471044</f>
        <v>0</v>
      </c>
      <c r="V644" s="6">
        <f>'Final (ha)'!V644*2.471044</f>
        <v>0</v>
      </c>
      <c r="W644" s="6">
        <f>'Final (ha)'!W644*2.471044</f>
        <v>0</v>
      </c>
      <c r="X644" s="6">
        <f>'Final (ha)'!X644*2.471044</f>
        <v>78.89425731</v>
      </c>
      <c r="Y644" s="6">
        <f>'Final (ha)'!Y644*2.471044</f>
        <v>72.240971340000002</v>
      </c>
      <c r="Z644" s="6">
        <f>'Final (ha)'!Z644*2.471044</f>
        <v>3223.7642804171996</v>
      </c>
      <c r="AA644" s="6">
        <f>'Final (ha)'!AA644*2.471044</f>
        <v>0</v>
      </c>
      <c r="AB644" s="6">
        <f>'Final (ha)'!AB644*2.471044</f>
        <v>0</v>
      </c>
      <c r="AC644" s="6">
        <f>'Final (ha)'!AC644*2.471044</f>
        <v>1437.2464182532001</v>
      </c>
      <c r="AD644" s="6">
        <f>'Final (ha)'!AD644*2.471044</f>
        <v>0</v>
      </c>
      <c r="AE644" s="6">
        <f>'Final (ha)'!AE644*2.471044</f>
        <v>0</v>
      </c>
      <c r="AF644" s="6">
        <f>'Final (ha)'!AF644*2.471044</f>
        <v>174.7687876748</v>
      </c>
      <c r="AG644" s="6">
        <f>'Final (ha)'!AG644*2.471044</f>
        <v>16778.308451069999</v>
      </c>
      <c r="AH644" s="6">
        <f>'Final (ha)'!AH644*2.471044</f>
        <v>1.9180243528000001</v>
      </c>
      <c r="AJ644" s="15">
        <f t="shared" si="30"/>
        <v>33077.265501294401</v>
      </c>
      <c r="AK644" s="15">
        <f t="shared" si="31"/>
        <v>16298.957050224402</v>
      </c>
      <c r="AL644" s="6" t="str">
        <f t="shared" si="32"/>
        <v>New Haven/MiddlesexRaster 7</v>
      </c>
    </row>
    <row r="645" spans="1:38" x14ac:dyDescent="0.25">
      <c r="A645" s="6">
        <f>'Final (ha)'!A645</f>
        <v>2040</v>
      </c>
      <c r="B645" s="6" t="str">
        <f>'Final (ha)'!B645</f>
        <v>Raster 7</v>
      </c>
      <c r="C645" s="6" t="str">
        <f>'Final (ha)'!C645</f>
        <v>New Haven/Middlesex</v>
      </c>
      <c r="D645" s="6">
        <f>'Final (ha)'!D645</f>
        <v>0</v>
      </c>
      <c r="E645" s="6">
        <f>'Final (ha)'!E645</f>
        <v>0</v>
      </c>
      <c r="F645" s="6" t="str">
        <f>'Final (ha)'!F645</f>
        <v>Fixed</v>
      </c>
      <c r="G645" s="6" t="str">
        <f>'Final (ha)'!G645</f>
        <v>NYS RIM Min</v>
      </c>
      <c r="H645" s="6" t="str">
        <f>'Final (ha)'!H645</f>
        <v>Protect None</v>
      </c>
      <c r="I645" s="6">
        <f>'Final (ha)'!K645</f>
        <v>3926.8744999999999</v>
      </c>
      <c r="J645" s="6">
        <f>'Final (ha)'!J645*2.471044</f>
        <v>430.8084827788</v>
      </c>
      <c r="K645" s="6">
        <f>'Final (ha)'!K645*2.471044</f>
        <v>9703.4796719780006</v>
      </c>
      <c r="L645" s="6">
        <f>'Final (ha)'!L645*2.471044</f>
        <v>357.29615930080001</v>
      </c>
      <c r="M645" s="6">
        <f>'Final (ha)'!M645*2.471044</f>
        <v>0</v>
      </c>
      <c r="N645" s="6">
        <f>'Final (ha)'!N645*2.471044</f>
        <v>18.397663893200001</v>
      </c>
      <c r="O645" s="6">
        <f>'Final (ha)'!O645*2.471044</f>
        <v>290.81148495880001</v>
      </c>
      <c r="P645" s="6">
        <f>'Final (ha)'!P645*2.471044</f>
        <v>145.74711720799999</v>
      </c>
      <c r="Q645" s="6">
        <f>'Final (ha)'!Q645*2.471044</f>
        <v>426.71989337639997</v>
      </c>
      <c r="R645" s="6">
        <f>'Final (ha)'!R645*2.471044</f>
        <v>0</v>
      </c>
      <c r="S645" s="6">
        <f>'Final (ha)'!S645*2.471044</f>
        <v>9.5451487632000003</v>
      </c>
      <c r="T645" s="6">
        <f>'Final (ha)'!T645*2.471044</f>
        <v>34.607218324400002</v>
      </c>
      <c r="U645" s="6">
        <f>'Final (ha)'!U645*2.471044</f>
        <v>0</v>
      </c>
      <c r="V645" s="6">
        <f>'Final (ha)'!V645*2.471044</f>
        <v>0</v>
      </c>
      <c r="W645" s="6">
        <f>'Final (ha)'!W645*2.471044</f>
        <v>0</v>
      </c>
      <c r="X645" s="6">
        <f>'Final (ha)'!X645*2.471044</f>
        <v>78.875724480000002</v>
      </c>
      <c r="Y645" s="6">
        <f>'Final (ha)'!Y645*2.471044</f>
        <v>62.548301250000002</v>
      </c>
      <c r="Z645" s="6">
        <f>'Final (ha)'!Z645*2.471044</f>
        <v>3251.2758958956001</v>
      </c>
      <c r="AA645" s="6">
        <f>'Final (ha)'!AA645*2.471044</f>
        <v>0</v>
      </c>
      <c r="AB645" s="6">
        <f>'Final (ha)'!AB645*2.471044</f>
        <v>0</v>
      </c>
      <c r="AC645" s="6">
        <f>'Final (ha)'!AC645*2.471044</f>
        <v>1330.1316029411998</v>
      </c>
      <c r="AD645" s="6">
        <f>'Final (ha)'!AD645*2.471044</f>
        <v>0</v>
      </c>
      <c r="AE645" s="6">
        <f>'Final (ha)'!AE645*2.471044</f>
        <v>0</v>
      </c>
      <c r="AF645" s="6">
        <f>'Final (ha)'!AF645*2.471044</f>
        <v>155.76003460040002</v>
      </c>
      <c r="AG645" s="6">
        <f>'Final (ha)'!AG645*2.471044</f>
        <v>16778.308451069999</v>
      </c>
      <c r="AH645" s="6">
        <f>'Final (ha)'!AH645*2.471044</f>
        <v>2.9524033712000004</v>
      </c>
      <c r="AJ645" s="15">
        <f t="shared" si="30"/>
        <v>33077.265254190002</v>
      </c>
      <c r="AK645" s="15">
        <f t="shared" si="31"/>
        <v>16298.956803120003</v>
      </c>
      <c r="AL645" s="6" t="str">
        <f t="shared" si="32"/>
        <v>New Haven/MiddlesexRaster 7</v>
      </c>
    </row>
    <row r="646" spans="1:38" x14ac:dyDescent="0.25">
      <c r="A646" s="6">
        <f>'Final (ha)'!A646</f>
        <v>2055</v>
      </c>
      <c r="B646" s="6" t="str">
        <f>'Final (ha)'!B646</f>
        <v>Raster 7</v>
      </c>
      <c r="C646" s="6" t="str">
        <f>'Final (ha)'!C646</f>
        <v>New Haven/Middlesex</v>
      </c>
      <c r="D646" s="6">
        <f>'Final (ha)'!D646</f>
        <v>0</v>
      </c>
      <c r="E646" s="6">
        <f>'Final (ha)'!E646</f>
        <v>0</v>
      </c>
      <c r="F646" s="6" t="str">
        <f>'Final (ha)'!F646</f>
        <v>Fixed</v>
      </c>
      <c r="G646" s="6" t="str">
        <f>'Final (ha)'!G646</f>
        <v>NYS RIM Min</v>
      </c>
      <c r="H646" s="6" t="str">
        <f>'Final (ha)'!H646</f>
        <v>Protect None</v>
      </c>
      <c r="I646" s="6">
        <f>'Final (ha)'!K646</f>
        <v>3896.8145</v>
      </c>
      <c r="J646" s="6">
        <f>'Final (ha)'!J646*2.471044</f>
        <v>428.9697789384</v>
      </c>
      <c r="K646" s="6">
        <f>'Final (ha)'!K646*2.471044</f>
        <v>9629.2000893379991</v>
      </c>
      <c r="L646" s="6">
        <f>'Final (ha)'!L646*2.471044</f>
        <v>354.87774853799999</v>
      </c>
      <c r="M646" s="6">
        <f>'Final (ha)'!M646*2.471044</f>
        <v>0</v>
      </c>
      <c r="N646" s="6">
        <f>'Final (ha)'!N646*2.471044</f>
        <v>18.170574949599999</v>
      </c>
      <c r="O646" s="6">
        <f>'Final (ha)'!O646*2.471044</f>
        <v>272.94435421240001</v>
      </c>
      <c r="P646" s="6">
        <f>'Final (ha)'!P646*2.471044</f>
        <v>169.65298528160002</v>
      </c>
      <c r="Q646" s="6">
        <f>'Final (ha)'!Q646*2.471044</f>
        <v>811.34061012480004</v>
      </c>
      <c r="R646" s="6">
        <f>'Final (ha)'!R646*2.471044</f>
        <v>0</v>
      </c>
      <c r="S646" s="6">
        <f>'Final (ha)'!S646*2.471044</f>
        <v>9.2703686703999999</v>
      </c>
      <c r="T646" s="6">
        <f>'Final (ha)'!T646*2.471044</f>
        <v>22.709635673200001</v>
      </c>
      <c r="U646" s="6">
        <f>'Final (ha)'!U646*2.471044</f>
        <v>0</v>
      </c>
      <c r="V646" s="6">
        <f>'Final (ha)'!V646*2.471044</f>
        <v>0</v>
      </c>
      <c r="W646" s="6">
        <f>'Final (ha)'!W646*2.471044</f>
        <v>0</v>
      </c>
      <c r="X646" s="6">
        <f>'Final (ha)'!X646*2.471044</f>
        <v>78.776882720000003</v>
      </c>
      <c r="Y646" s="6">
        <f>'Final (ha)'!Y646*2.471044</f>
        <v>54.863354409999999</v>
      </c>
      <c r="Z646" s="6">
        <f>'Final (ha)'!Z646*2.471044</f>
        <v>3283.5249969308002</v>
      </c>
      <c r="AA646" s="6">
        <f>'Final (ha)'!AA646*2.471044</f>
        <v>0</v>
      </c>
      <c r="AB646" s="6">
        <f>'Final (ha)'!AB646*2.471044</f>
        <v>0</v>
      </c>
      <c r="AC646" s="6">
        <f>'Final (ha)'!AC646*2.471044</f>
        <v>1035.1270034187999</v>
      </c>
      <c r="AD646" s="6">
        <f>'Final (ha)'!AD646*2.471044</f>
        <v>0</v>
      </c>
      <c r="AE646" s="6">
        <f>'Final (ha)'!AE646*2.471044</f>
        <v>0</v>
      </c>
      <c r="AF646" s="6">
        <f>'Final (ha)'!AF646*2.471044</f>
        <v>124.7378069112</v>
      </c>
      <c r="AG646" s="6">
        <f>'Final (ha)'!AG646*2.471044</f>
        <v>16778.308451069999</v>
      </c>
      <c r="AH646" s="6">
        <f>'Final (ha)'!AH646*2.471044</f>
        <v>4.7911072116</v>
      </c>
      <c r="AJ646" s="15">
        <f t="shared" si="30"/>
        <v>33077.2657483988</v>
      </c>
      <c r="AK646" s="15">
        <f t="shared" si="31"/>
        <v>16298.957297328801</v>
      </c>
      <c r="AL646" s="6" t="str">
        <f t="shared" si="32"/>
        <v>New Haven/MiddlesexRaster 7</v>
      </c>
    </row>
    <row r="647" spans="1:38" x14ac:dyDescent="0.25">
      <c r="A647" s="6">
        <f>'Final (ha)'!A647</f>
        <v>2070</v>
      </c>
      <c r="B647" s="6" t="str">
        <f>'Final (ha)'!B647</f>
        <v>Raster 7</v>
      </c>
      <c r="C647" s="6" t="str">
        <f>'Final (ha)'!C647</f>
        <v>New Haven/Middlesex</v>
      </c>
      <c r="D647" s="6">
        <f>'Final (ha)'!D647</f>
        <v>0</v>
      </c>
      <c r="E647" s="6">
        <f>'Final (ha)'!E647</f>
        <v>0</v>
      </c>
      <c r="F647" s="6" t="str">
        <f>'Final (ha)'!F647</f>
        <v>Fixed</v>
      </c>
      <c r="G647" s="6" t="str">
        <f>'Final (ha)'!G647</f>
        <v>NYS RIM Min</v>
      </c>
      <c r="H647" s="6" t="str">
        <f>'Final (ha)'!H647</f>
        <v>Protect None</v>
      </c>
      <c r="I647" s="6">
        <f>'Final (ha)'!K647</f>
        <v>3857.3939</v>
      </c>
      <c r="J647" s="6">
        <f>'Final (ha)'!J647*2.471044</f>
        <v>423.68742817960003</v>
      </c>
      <c r="K647" s="6">
        <f>'Final (ha)'!K647*2.471044</f>
        <v>9531.7900522315995</v>
      </c>
      <c r="L647" s="6">
        <f>'Final (ha)'!L647*2.471044</f>
        <v>352.50060421000001</v>
      </c>
      <c r="M647" s="6">
        <f>'Final (ha)'!M647*2.471044</f>
        <v>0</v>
      </c>
      <c r="N647" s="6">
        <f>'Final (ha)'!N647*2.471044</f>
        <v>17.956829643599999</v>
      </c>
      <c r="O647" s="6">
        <f>'Final (ha)'!O647*2.471044</f>
        <v>223.21014583319999</v>
      </c>
      <c r="P647" s="6">
        <f>'Final (ha)'!P647*2.471044</f>
        <v>150.17695778680002</v>
      </c>
      <c r="Q647" s="6">
        <f>'Final (ha)'!Q647*2.471044</f>
        <v>1763.4469598579999</v>
      </c>
      <c r="R647" s="6">
        <f>'Final (ha)'!R647*2.471044</f>
        <v>0</v>
      </c>
      <c r="S647" s="6">
        <f>'Final (ha)'!S647*2.471044</f>
        <v>7.8764527500000003</v>
      </c>
      <c r="T647" s="6">
        <f>'Final (ha)'!T647*2.471044</f>
        <v>96.489326112000001</v>
      </c>
      <c r="U647" s="6">
        <f>'Final (ha)'!U647*2.471044</f>
        <v>0</v>
      </c>
      <c r="V647" s="6">
        <f>'Final (ha)'!V647*2.471044</f>
        <v>0</v>
      </c>
      <c r="W647" s="6">
        <f>'Final (ha)'!W647*2.471044</f>
        <v>0</v>
      </c>
      <c r="X647" s="6">
        <f>'Final (ha)'!X647*2.471044</f>
        <v>75.478038980000008</v>
      </c>
      <c r="Y647" s="6">
        <f>'Final (ha)'!Y647*2.471044</f>
        <v>49.062578620000004</v>
      </c>
      <c r="Z647" s="6">
        <f>'Final (ha)'!Z647*2.471044</f>
        <v>3311.5851841772001</v>
      </c>
      <c r="AA647" s="6">
        <f>'Final (ha)'!AA647*2.471044</f>
        <v>0</v>
      </c>
      <c r="AB647" s="6">
        <f>'Final (ha)'!AB647*2.471044</f>
        <v>0</v>
      </c>
      <c r="AC647" s="6">
        <f>'Final (ha)'!AC647*2.471044</f>
        <v>227.61577018080001</v>
      </c>
      <c r="AD647" s="6">
        <f>'Final (ha)'!AD647*2.471044</f>
        <v>0</v>
      </c>
      <c r="AE647" s="6">
        <f>'Final (ha)'!AE647*2.471044</f>
        <v>0</v>
      </c>
      <c r="AF647" s="6">
        <f>'Final (ha)'!AF647*2.471044</f>
        <v>58.007510795600005</v>
      </c>
      <c r="AG647" s="6">
        <f>'Final (ha)'!AG647*2.471044</f>
        <v>16778.308451069999</v>
      </c>
      <c r="AH647" s="6">
        <f>'Final (ha)'!AH647*2.471044</f>
        <v>10.0734579704</v>
      </c>
      <c r="AJ647" s="15">
        <f t="shared" si="30"/>
        <v>33077.2657483988</v>
      </c>
      <c r="AK647" s="15">
        <f t="shared" si="31"/>
        <v>16298.957297328801</v>
      </c>
      <c r="AL647" s="6" t="str">
        <f t="shared" si="32"/>
        <v>New Haven/MiddlesexRaster 7</v>
      </c>
    </row>
    <row r="648" spans="1:38" x14ac:dyDescent="0.25">
      <c r="A648" s="6">
        <f>'Final (ha)'!A648</f>
        <v>2085</v>
      </c>
      <c r="B648" s="6" t="str">
        <f>'Final (ha)'!B648</f>
        <v>Raster 7</v>
      </c>
      <c r="C648" s="6" t="str">
        <f>'Final (ha)'!C648</f>
        <v>New Haven/Middlesex</v>
      </c>
      <c r="D648" s="6">
        <f>'Final (ha)'!D648</f>
        <v>0</v>
      </c>
      <c r="E648" s="6">
        <f>'Final (ha)'!E648</f>
        <v>0</v>
      </c>
      <c r="F648" s="6" t="str">
        <f>'Final (ha)'!F648</f>
        <v>Fixed</v>
      </c>
      <c r="G648" s="6" t="str">
        <f>'Final (ha)'!G648</f>
        <v>NYS RIM Min</v>
      </c>
      <c r="H648" s="6" t="str">
        <f>'Final (ha)'!H648</f>
        <v>Protect None</v>
      </c>
      <c r="I648" s="6">
        <f>'Final (ha)'!K648</f>
        <v>3817.3597</v>
      </c>
      <c r="J648" s="6">
        <f>'Final (ha)'!J648*2.471044</f>
        <v>418.37443647520001</v>
      </c>
      <c r="K648" s="6">
        <f>'Final (ha)'!K648*2.471044</f>
        <v>9432.8637825267997</v>
      </c>
      <c r="L648" s="6">
        <f>'Final (ha)'!L648*2.471044</f>
        <v>347.32376703</v>
      </c>
      <c r="M648" s="6">
        <f>'Final (ha)'!M648*2.471044</f>
        <v>0</v>
      </c>
      <c r="N648" s="6">
        <f>'Final (ha)'!N648*2.471044</f>
        <v>17.400103430400002</v>
      </c>
      <c r="O648" s="6">
        <f>'Final (ha)'!O648*2.471044</f>
        <v>172.8418675636</v>
      </c>
      <c r="P648" s="6">
        <f>'Final (ha)'!P648*2.471044</f>
        <v>145.5761209632</v>
      </c>
      <c r="Q648" s="6">
        <f>'Final (ha)'!Q648*2.471044</f>
        <v>1974.5126657444</v>
      </c>
      <c r="R648" s="6">
        <f>'Final (ha)'!R648*2.471044</f>
        <v>0</v>
      </c>
      <c r="S648" s="6">
        <f>'Final (ha)'!S648*2.471044</f>
        <v>6.7432319715999993</v>
      </c>
      <c r="T648" s="6">
        <f>'Final (ha)'!T648*2.471044</f>
        <v>191.6277324692</v>
      </c>
      <c r="U648" s="6">
        <f>'Final (ha)'!U648*2.471044</f>
        <v>0</v>
      </c>
      <c r="V648" s="6">
        <f>'Final (ha)'!V648*2.471044</f>
        <v>0</v>
      </c>
      <c r="W648" s="6">
        <f>'Final (ha)'!W648*2.471044</f>
        <v>0</v>
      </c>
      <c r="X648" s="6">
        <f>'Final (ha)'!X648*2.471044</f>
        <v>73.859505159999998</v>
      </c>
      <c r="Y648" s="6">
        <f>'Final (ha)'!Y648*2.471044</f>
        <v>42.273385230000002</v>
      </c>
      <c r="Z648" s="6">
        <f>'Final (ha)'!Z648*2.471044</f>
        <v>3374.6420262824004</v>
      </c>
      <c r="AA648" s="6">
        <f>'Final (ha)'!AA648*2.471044</f>
        <v>0</v>
      </c>
      <c r="AB648" s="6">
        <f>'Final (ha)'!AB648*2.471044</f>
        <v>0</v>
      </c>
      <c r="AC648" s="6">
        <f>'Final (ha)'!AC648*2.471044</f>
        <v>47.218438482799996</v>
      </c>
      <c r="AD648" s="6">
        <f>'Final (ha)'!AD648*2.471044</f>
        <v>0</v>
      </c>
      <c r="AE648" s="6">
        <f>'Final (ha)'!AE648*2.471044</f>
        <v>0</v>
      </c>
      <c r="AF648" s="6">
        <f>'Final (ha)'!AF648*2.471044</f>
        <v>38.313043011200001</v>
      </c>
      <c r="AG648" s="6">
        <f>'Final (ha)'!AG648*2.471044</f>
        <v>16778.308451069999</v>
      </c>
      <c r="AH648" s="6">
        <f>'Final (ha)'!AH648*2.471044</f>
        <v>15.3864496748</v>
      </c>
      <c r="AJ648" s="15">
        <f t="shared" si="30"/>
        <v>33077.265007085603</v>
      </c>
      <c r="AK648" s="15">
        <f t="shared" si="31"/>
        <v>16298.956556015604</v>
      </c>
      <c r="AL648" s="6" t="str">
        <f t="shared" si="32"/>
        <v>New Haven/MiddlesexRaster 7</v>
      </c>
    </row>
    <row r="649" spans="1:38" x14ac:dyDescent="0.25">
      <c r="A649" s="6">
        <f>'Final (ha)'!A649</f>
        <v>2100</v>
      </c>
      <c r="B649" s="6" t="str">
        <f>'Final (ha)'!B649</f>
        <v>Raster 7</v>
      </c>
      <c r="C649" s="6" t="str">
        <f>'Final (ha)'!C649</f>
        <v>New Haven/Middlesex</v>
      </c>
      <c r="D649" s="6">
        <f>'Final (ha)'!D649</f>
        <v>0</v>
      </c>
      <c r="E649" s="6">
        <f>'Final (ha)'!E649</f>
        <v>0</v>
      </c>
      <c r="F649" s="6" t="str">
        <f>'Final (ha)'!F649</f>
        <v>Fixed</v>
      </c>
      <c r="G649" s="6" t="str">
        <f>'Final (ha)'!G649</f>
        <v>NYS RIM Min</v>
      </c>
      <c r="H649" s="6" t="str">
        <f>'Final (ha)'!H649</f>
        <v>Protect None</v>
      </c>
      <c r="I649" s="6">
        <f>'Final (ha)'!K649</f>
        <v>3779.4312</v>
      </c>
      <c r="J649" s="6">
        <f>'Final (ha)'!J649*2.471044</f>
        <v>412.82274192040001</v>
      </c>
      <c r="K649" s="6">
        <f>'Final (ha)'!K649*2.471044</f>
        <v>9339.1407901727998</v>
      </c>
      <c r="L649" s="6">
        <f>'Final (ha)'!L649*2.471044</f>
        <v>344.59672287160004</v>
      </c>
      <c r="M649" s="6">
        <f>'Final (ha)'!M649*2.471044</f>
        <v>0</v>
      </c>
      <c r="N649" s="6">
        <f>'Final (ha)'!N649*2.471044</f>
        <v>15.844828336800001</v>
      </c>
      <c r="O649" s="6">
        <f>'Final (ha)'!O649*2.471044</f>
        <v>71.3088935432</v>
      </c>
      <c r="P649" s="6">
        <f>'Final (ha)'!P649*2.471044</f>
        <v>134.0178126532</v>
      </c>
      <c r="Q649" s="6">
        <f>'Final (ha)'!Q649*2.471044</f>
        <v>1356.1418120852002</v>
      </c>
      <c r="R649" s="6">
        <f>'Final (ha)'!R649*2.471044</f>
        <v>0</v>
      </c>
      <c r="S649" s="6">
        <f>'Final (ha)'!S649*2.471044</f>
        <v>5.7036637607999996</v>
      </c>
      <c r="T649" s="6">
        <f>'Final (ha)'!T649*2.471044</f>
        <v>932.78673932359993</v>
      </c>
      <c r="U649" s="6">
        <f>'Final (ha)'!U649*2.471044</f>
        <v>0</v>
      </c>
      <c r="V649" s="6">
        <f>'Final (ha)'!V649*2.471044</f>
        <v>0</v>
      </c>
      <c r="W649" s="6">
        <f>'Final (ha)'!W649*2.471044</f>
        <v>0</v>
      </c>
      <c r="X649" s="6">
        <f>'Final (ha)'!X649*2.471044</f>
        <v>70.851009090000005</v>
      </c>
      <c r="Y649" s="6">
        <f>'Final (ha)'!Y649*2.471044</f>
        <v>35.620099259999996</v>
      </c>
      <c r="Z649" s="6">
        <f>'Final (ha)'!Z649*2.471044</f>
        <v>3512.6275942863999</v>
      </c>
      <c r="AA649" s="6">
        <f>'Final (ha)'!AA649*2.471044</f>
        <v>0</v>
      </c>
      <c r="AB649" s="6">
        <f>'Final (ha)'!AB649*2.471044</f>
        <v>0</v>
      </c>
      <c r="AC649" s="6">
        <f>'Final (ha)'!AC649*2.471044</f>
        <v>20.520290689199999</v>
      </c>
      <c r="AD649" s="6">
        <f>'Final (ha)'!AD649*2.471044</f>
        <v>0</v>
      </c>
      <c r="AE649" s="6">
        <f>'Final (ha)'!AE649*2.471044</f>
        <v>0</v>
      </c>
      <c r="AF649" s="6">
        <f>'Final (ha)'!AF649*2.471044</f>
        <v>26.035908001600003</v>
      </c>
      <c r="AG649" s="6">
        <f>'Final (ha)'!AG649*2.471044</f>
        <v>16778.308451069999</v>
      </c>
      <c r="AH649" s="6">
        <f>'Final (ha)'!AH649*2.471044</f>
        <v>20.938144229599999</v>
      </c>
      <c r="AJ649" s="15">
        <f t="shared" si="30"/>
        <v>33077.265501294394</v>
      </c>
      <c r="AK649" s="15">
        <f t="shared" si="31"/>
        <v>16298.957050224395</v>
      </c>
      <c r="AL649" s="6" t="str">
        <f t="shared" si="32"/>
        <v>New Haven/MiddlesexRaster 7</v>
      </c>
    </row>
    <row r="650" spans="1:38" x14ac:dyDescent="0.25">
      <c r="A650" s="6">
        <f>'Final (ha)'!A650</f>
        <v>0</v>
      </c>
      <c r="B650" s="6" t="str">
        <f>'Final (ha)'!B650</f>
        <v>Raster 8</v>
      </c>
      <c r="C650" s="6" t="str">
        <f>'Final (ha)'!C650</f>
        <v>New Haven/Middlesex</v>
      </c>
      <c r="D650" s="6">
        <f>'Final (ha)'!D650</f>
        <v>0</v>
      </c>
      <c r="E650" s="6">
        <f>'Final (ha)'!E650</f>
        <v>0</v>
      </c>
      <c r="F650" s="6" t="str">
        <f>'Final (ha)'!F650</f>
        <v>Fixed</v>
      </c>
      <c r="G650" s="6" t="str">
        <f>'Final (ha)'!G650</f>
        <v>NYS RIM Min</v>
      </c>
      <c r="H650" s="6" t="str">
        <f>'Final (ha)'!H650</f>
        <v>Protect None</v>
      </c>
      <c r="I650" s="6">
        <f>'Final (ha)'!K650</f>
        <v>1.5225</v>
      </c>
      <c r="J650" s="6">
        <f>'Final (ha)'!J650*2.471044</f>
        <v>0.40154465</v>
      </c>
      <c r="K650" s="6">
        <f>'Final (ha)'!K650*2.471044</f>
        <v>3.76216449</v>
      </c>
      <c r="L650" s="6">
        <f>'Final (ha)'!L650*2.471044</f>
        <v>0</v>
      </c>
      <c r="M650" s="6">
        <f>'Final (ha)'!M650*2.471044</f>
        <v>0</v>
      </c>
      <c r="N650" s="6">
        <f>'Final (ha)'!N650*2.471044</f>
        <v>0</v>
      </c>
      <c r="O650" s="6">
        <f>'Final (ha)'!O650*2.471044</f>
        <v>0</v>
      </c>
      <c r="P650" s="6">
        <f>'Final (ha)'!P650*2.471044</f>
        <v>0</v>
      </c>
      <c r="Q650" s="6">
        <f>'Final (ha)'!Q650*2.471044</f>
        <v>0</v>
      </c>
      <c r="R650" s="6">
        <f>'Final (ha)'!R650*2.471044</f>
        <v>0</v>
      </c>
      <c r="S650" s="6">
        <f>'Final (ha)'!S650*2.471044</f>
        <v>0.39536704</v>
      </c>
      <c r="T650" s="6">
        <f>'Final (ha)'!T650*2.471044</f>
        <v>0</v>
      </c>
      <c r="U650" s="6">
        <f>'Final (ha)'!U650*2.471044</f>
        <v>0</v>
      </c>
      <c r="V650" s="6">
        <f>'Final (ha)'!V650*2.471044</f>
        <v>0</v>
      </c>
      <c r="W650" s="6">
        <f>'Final (ha)'!W650*2.471044</f>
        <v>0</v>
      </c>
      <c r="X650" s="6">
        <f>'Final (ha)'!X650*2.471044</f>
        <v>4.3243270000000007E-2</v>
      </c>
      <c r="Y650" s="6">
        <f>'Final (ha)'!Y650*2.471044</f>
        <v>0</v>
      </c>
      <c r="Z650" s="6">
        <f>'Final (ha)'!Z650*2.471044</f>
        <v>5738.3386857300002</v>
      </c>
      <c r="AA650" s="6">
        <f>'Final (ha)'!AA650*2.471044</f>
        <v>0</v>
      </c>
      <c r="AB650" s="6">
        <f>'Final (ha)'!AB650*2.471044</f>
        <v>0</v>
      </c>
      <c r="AC650" s="6">
        <f>'Final (ha)'!AC650*2.471044</f>
        <v>0</v>
      </c>
      <c r="AD650" s="6">
        <f>'Final (ha)'!AD650*2.471044</f>
        <v>0</v>
      </c>
      <c r="AE650" s="6">
        <f>'Final (ha)'!AE650*2.471044</f>
        <v>0</v>
      </c>
      <c r="AF650" s="6">
        <f>'Final (ha)'!AF650*2.471044</f>
        <v>0</v>
      </c>
      <c r="AG650" s="6">
        <f>'Final (ha)'!AG650*2.471044</f>
        <v>0</v>
      </c>
      <c r="AH650" s="6">
        <f>'Final (ha)'!AH650*2.471044</f>
        <v>0</v>
      </c>
      <c r="AJ650" s="15">
        <f t="shared" si="30"/>
        <v>5742.9410051800005</v>
      </c>
      <c r="AK650" s="15">
        <f t="shared" si="31"/>
        <v>5742.9410051800005</v>
      </c>
      <c r="AL650" s="6" t="str">
        <f t="shared" si="32"/>
        <v>New Haven/MiddlesexRaster 8</v>
      </c>
    </row>
    <row r="651" spans="1:38" x14ac:dyDescent="0.25">
      <c r="A651" s="6">
        <f>'Final (ha)'!A651</f>
        <v>2010</v>
      </c>
      <c r="B651" s="6" t="str">
        <f>'Final (ha)'!B651</f>
        <v>Raster 8</v>
      </c>
      <c r="C651" s="6" t="str">
        <f>'Final (ha)'!C651</f>
        <v>New Haven/Middlesex</v>
      </c>
      <c r="D651" s="6">
        <f>'Final (ha)'!D651</f>
        <v>0</v>
      </c>
      <c r="E651" s="6">
        <f>'Final (ha)'!E651</f>
        <v>0</v>
      </c>
      <c r="F651" s="6" t="str">
        <f>'Final (ha)'!F651</f>
        <v>Fixed</v>
      </c>
      <c r="G651" s="6" t="str">
        <f>'Final (ha)'!G651</f>
        <v>NYS RIM Min</v>
      </c>
      <c r="H651" s="6" t="str">
        <f>'Final (ha)'!H651</f>
        <v>Protect None</v>
      </c>
      <c r="I651" s="6">
        <f>'Final (ha)'!K651</f>
        <v>1.5225</v>
      </c>
      <c r="J651" s="6">
        <f>'Final (ha)'!J651*2.471044</f>
        <v>0.40154465</v>
      </c>
      <c r="K651" s="6">
        <f>'Final (ha)'!K651*2.471044</f>
        <v>3.76216449</v>
      </c>
      <c r="L651" s="6">
        <f>'Final (ha)'!L651*2.471044</f>
        <v>0</v>
      </c>
      <c r="M651" s="6">
        <f>'Final (ha)'!M651*2.471044</f>
        <v>0</v>
      </c>
      <c r="N651" s="6">
        <f>'Final (ha)'!N651*2.471044</f>
        <v>0</v>
      </c>
      <c r="O651" s="6">
        <f>'Final (ha)'!O651*2.471044</f>
        <v>0</v>
      </c>
      <c r="P651" s="6">
        <f>'Final (ha)'!P651*2.471044</f>
        <v>0</v>
      </c>
      <c r="Q651" s="6">
        <f>'Final (ha)'!Q651*2.471044</f>
        <v>0</v>
      </c>
      <c r="R651" s="6">
        <f>'Final (ha)'!R651*2.471044</f>
        <v>0</v>
      </c>
      <c r="S651" s="6">
        <f>'Final (ha)'!S651*2.471044</f>
        <v>0.39536704</v>
      </c>
      <c r="T651" s="6">
        <f>'Final (ha)'!T651*2.471044</f>
        <v>0</v>
      </c>
      <c r="U651" s="6">
        <f>'Final (ha)'!U651*2.471044</f>
        <v>0</v>
      </c>
      <c r="V651" s="6">
        <f>'Final (ha)'!V651*2.471044</f>
        <v>0</v>
      </c>
      <c r="W651" s="6">
        <f>'Final (ha)'!W651*2.471044</f>
        <v>0</v>
      </c>
      <c r="X651" s="6">
        <f>'Final (ha)'!X651*2.471044</f>
        <v>4.3243270000000007E-2</v>
      </c>
      <c r="Y651" s="6">
        <f>'Final (ha)'!Y651*2.471044</f>
        <v>0</v>
      </c>
      <c r="Z651" s="6">
        <f>'Final (ha)'!Z651*2.471044</f>
        <v>5738.3386857300002</v>
      </c>
      <c r="AA651" s="6">
        <f>'Final (ha)'!AA651*2.471044</f>
        <v>0</v>
      </c>
      <c r="AB651" s="6">
        <f>'Final (ha)'!AB651*2.471044</f>
        <v>0</v>
      </c>
      <c r="AC651" s="6">
        <f>'Final (ha)'!AC651*2.471044</f>
        <v>0</v>
      </c>
      <c r="AD651" s="6">
        <f>'Final (ha)'!AD651*2.471044</f>
        <v>0</v>
      </c>
      <c r="AE651" s="6">
        <f>'Final (ha)'!AE651*2.471044</f>
        <v>0</v>
      </c>
      <c r="AF651" s="6">
        <f>'Final (ha)'!AF651*2.471044</f>
        <v>0</v>
      </c>
      <c r="AG651" s="6">
        <f>'Final (ha)'!AG651*2.471044</f>
        <v>0</v>
      </c>
      <c r="AH651" s="6">
        <f>'Final (ha)'!AH651*2.471044</f>
        <v>0</v>
      </c>
      <c r="AJ651" s="15">
        <f t="shared" si="30"/>
        <v>5742.9410051800005</v>
      </c>
      <c r="AK651" s="15">
        <f t="shared" si="31"/>
        <v>5742.9410051800005</v>
      </c>
      <c r="AL651" s="6" t="str">
        <f t="shared" si="32"/>
        <v>New Haven/MiddlesexRaster 8</v>
      </c>
    </row>
    <row r="652" spans="1:38" x14ac:dyDescent="0.25">
      <c r="A652" s="6">
        <f>'Final (ha)'!A652</f>
        <v>2025</v>
      </c>
      <c r="B652" s="6" t="str">
        <f>'Final (ha)'!B652</f>
        <v>Raster 8</v>
      </c>
      <c r="C652" s="6" t="str">
        <f>'Final (ha)'!C652</f>
        <v>New Haven/Middlesex</v>
      </c>
      <c r="D652" s="6">
        <f>'Final (ha)'!D652</f>
        <v>0</v>
      </c>
      <c r="E652" s="6">
        <f>'Final (ha)'!E652</f>
        <v>0</v>
      </c>
      <c r="F652" s="6" t="str">
        <f>'Final (ha)'!F652</f>
        <v>Fixed</v>
      </c>
      <c r="G652" s="6" t="str">
        <f>'Final (ha)'!G652</f>
        <v>NYS RIM Min</v>
      </c>
      <c r="H652" s="6" t="str">
        <f>'Final (ha)'!H652</f>
        <v>Protect None</v>
      </c>
      <c r="I652" s="6">
        <f>'Final (ha)'!K652</f>
        <v>1.5225</v>
      </c>
      <c r="J652" s="6">
        <f>'Final (ha)'!J652*2.471044</f>
        <v>0.40154465</v>
      </c>
      <c r="K652" s="6">
        <f>'Final (ha)'!K652*2.471044</f>
        <v>3.76216449</v>
      </c>
      <c r="L652" s="6">
        <f>'Final (ha)'!L652*2.471044</f>
        <v>0</v>
      </c>
      <c r="M652" s="6">
        <f>'Final (ha)'!M652*2.471044</f>
        <v>0</v>
      </c>
      <c r="N652" s="6">
        <f>'Final (ha)'!N652*2.471044</f>
        <v>0</v>
      </c>
      <c r="O652" s="6">
        <f>'Final (ha)'!O652*2.471044</f>
        <v>0</v>
      </c>
      <c r="P652" s="6">
        <f>'Final (ha)'!P652*2.471044</f>
        <v>0</v>
      </c>
      <c r="Q652" s="6">
        <f>'Final (ha)'!Q652*2.471044</f>
        <v>0</v>
      </c>
      <c r="R652" s="6">
        <f>'Final (ha)'!R652*2.471044</f>
        <v>0</v>
      </c>
      <c r="S652" s="6">
        <f>'Final (ha)'!S652*2.471044</f>
        <v>0.39536704</v>
      </c>
      <c r="T652" s="6">
        <f>'Final (ha)'!T652*2.471044</f>
        <v>0</v>
      </c>
      <c r="U652" s="6">
        <f>'Final (ha)'!U652*2.471044</f>
        <v>0</v>
      </c>
      <c r="V652" s="6">
        <f>'Final (ha)'!V652*2.471044</f>
        <v>0</v>
      </c>
      <c r="W652" s="6">
        <f>'Final (ha)'!W652*2.471044</f>
        <v>0</v>
      </c>
      <c r="X652" s="6">
        <f>'Final (ha)'!X652*2.471044</f>
        <v>4.3243270000000007E-2</v>
      </c>
      <c r="Y652" s="6">
        <f>'Final (ha)'!Y652*2.471044</f>
        <v>0</v>
      </c>
      <c r="Z652" s="6">
        <f>'Final (ha)'!Z652*2.471044</f>
        <v>5738.3386857300002</v>
      </c>
      <c r="AA652" s="6">
        <f>'Final (ha)'!AA652*2.471044</f>
        <v>0</v>
      </c>
      <c r="AB652" s="6">
        <f>'Final (ha)'!AB652*2.471044</f>
        <v>0</v>
      </c>
      <c r="AC652" s="6">
        <f>'Final (ha)'!AC652*2.471044</f>
        <v>0</v>
      </c>
      <c r="AD652" s="6">
        <f>'Final (ha)'!AD652*2.471044</f>
        <v>0</v>
      </c>
      <c r="AE652" s="6">
        <f>'Final (ha)'!AE652*2.471044</f>
        <v>0</v>
      </c>
      <c r="AF652" s="6">
        <f>'Final (ha)'!AF652*2.471044</f>
        <v>0</v>
      </c>
      <c r="AG652" s="6">
        <f>'Final (ha)'!AG652*2.471044</f>
        <v>0</v>
      </c>
      <c r="AH652" s="6">
        <f>'Final (ha)'!AH652*2.471044</f>
        <v>0</v>
      </c>
      <c r="AJ652" s="15">
        <f t="shared" si="30"/>
        <v>5742.9410051800005</v>
      </c>
      <c r="AK652" s="15">
        <f t="shared" si="31"/>
        <v>5742.9410051800005</v>
      </c>
      <c r="AL652" s="6" t="str">
        <f t="shared" si="32"/>
        <v>New Haven/MiddlesexRaster 8</v>
      </c>
    </row>
    <row r="653" spans="1:38" x14ac:dyDescent="0.25">
      <c r="A653" s="6">
        <f>'Final (ha)'!A653</f>
        <v>2040</v>
      </c>
      <c r="B653" s="6" t="str">
        <f>'Final (ha)'!B653</f>
        <v>Raster 8</v>
      </c>
      <c r="C653" s="6" t="str">
        <f>'Final (ha)'!C653</f>
        <v>New Haven/Middlesex</v>
      </c>
      <c r="D653" s="6">
        <f>'Final (ha)'!D653</f>
        <v>0</v>
      </c>
      <c r="E653" s="6">
        <f>'Final (ha)'!E653</f>
        <v>0</v>
      </c>
      <c r="F653" s="6" t="str">
        <f>'Final (ha)'!F653</f>
        <v>Fixed</v>
      </c>
      <c r="G653" s="6" t="str">
        <f>'Final (ha)'!G653</f>
        <v>NYS RIM Min</v>
      </c>
      <c r="H653" s="6" t="str">
        <f>'Final (ha)'!H653</f>
        <v>Protect None</v>
      </c>
      <c r="I653" s="6">
        <f>'Final (ha)'!K653</f>
        <v>1.5225</v>
      </c>
      <c r="J653" s="6">
        <f>'Final (ha)'!J653*2.471044</f>
        <v>0.40154465</v>
      </c>
      <c r="K653" s="6">
        <f>'Final (ha)'!K653*2.471044</f>
        <v>3.76216449</v>
      </c>
      <c r="L653" s="6">
        <f>'Final (ha)'!L653*2.471044</f>
        <v>0</v>
      </c>
      <c r="M653" s="6">
        <f>'Final (ha)'!M653*2.471044</f>
        <v>0</v>
      </c>
      <c r="N653" s="6">
        <f>'Final (ha)'!N653*2.471044</f>
        <v>0</v>
      </c>
      <c r="O653" s="6">
        <f>'Final (ha)'!O653*2.471044</f>
        <v>0</v>
      </c>
      <c r="P653" s="6">
        <f>'Final (ha)'!P653*2.471044</f>
        <v>0</v>
      </c>
      <c r="Q653" s="6">
        <f>'Final (ha)'!Q653*2.471044</f>
        <v>0</v>
      </c>
      <c r="R653" s="6">
        <f>'Final (ha)'!R653*2.471044</f>
        <v>0</v>
      </c>
      <c r="S653" s="6">
        <f>'Final (ha)'!S653*2.471044</f>
        <v>0.39536704</v>
      </c>
      <c r="T653" s="6">
        <f>'Final (ha)'!T653*2.471044</f>
        <v>0</v>
      </c>
      <c r="U653" s="6">
        <f>'Final (ha)'!U653*2.471044</f>
        <v>0</v>
      </c>
      <c r="V653" s="6">
        <f>'Final (ha)'!V653*2.471044</f>
        <v>0</v>
      </c>
      <c r="W653" s="6">
        <f>'Final (ha)'!W653*2.471044</f>
        <v>0</v>
      </c>
      <c r="X653" s="6">
        <f>'Final (ha)'!X653*2.471044</f>
        <v>4.3243270000000007E-2</v>
      </c>
      <c r="Y653" s="6">
        <f>'Final (ha)'!Y653*2.471044</f>
        <v>0</v>
      </c>
      <c r="Z653" s="6">
        <f>'Final (ha)'!Z653*2.471044</f>
        <v>5738.3386857300002</v>
      </c>
      <c r="AA653" s="6">
        <f>'Final (ha)'!AA653*2.471044</f>
        <v>0</v>
      </c>
      <c r="AB653" s="6">
        <f>'Final (ha)'!AB653*2.471044</f>
        <v>0</v>
      </c>
      <c r="AC653" s="6">
        <f>'Final (ha)'!AC653*2.471044</f>
        <v>0</v>
      </c>
      <c r="AD653" s="6">
        <f>'Final (ha)'!AD653*2.471044</f>
        <v>0</v>
      </c>
      <c r="AE653" s="6">
        <f>'Final (ha)'!AE653*2.471044</f>
        <v>0</v>
      </c>
      <c r="AF653" s="6">
        <f>'Final (ha)'!AF653*2.471044</f>
        <v>0</v>
      </c>
      <c r="AG653" s="6">
        <f>'Final (ha)'!AG653*2.471044</f>
        <v>0</v>
      </c>
      <c r="AH653" s="6">
        <f>'Final (ha)'!AH653*2.471044</f>
        <v>0</v>
      </c>
      <c r="AJ653" s="15">
        <f t="shared" si="30"/>
        <v>5742.9410051800005</v>
      </c>
      <c r="AK653" s="15">
        <f t="shared" si="31"/>
        <v>5742.9410051800005</v>
      </c>
      <c r="AL653" s="6" t="str">
        <f t="shared" si="32"/>
        <v>New Haven/MiddlesexRaster 8</v>
      </c>
    </row>
    <row r="654" spans="1:38" x14ac:dyDescent="0.25">
      <c r="A654" s="6">
        <f>'Final (ha)'!A654</f>
        <v>2055</v>
      </c>
      <c r="B654" s="6" t="str">
        <f>'Final (ha)'!B654</f>
        <v>Raster 8</v>
      </c>
      <c r="C654" s="6" t="str">
        <f>'Final (ha)'!C654</f>
        <v>New Haven/Middlesex</v>
      </c>
      <c r="D654" s="6">
        <f>'Final (ha)'!D654</f>
        <v>0</v>
      </c>
      <c r="E654" s="6">
        <f>'Final (ha)'!E654</f>
        <v>0</v>
      </c>
      <c r="F654" s="6" t="str">
        <f>'Final (ha)'!F654</f>
        <v>Fixed</v>
      </c>
      <c r="G654" s="6" t="str">
        <f>'Final (ha)'!G654</f>
        <v>NYS RIM Min</v>
      </c>
      <c r="H654" s="6" t="str">
        <f>'Final (ha)'!H654</f>
        <v>Protect None</v>
      </c>
      <c r="I654" s="6">
        <f>'Final (ha)'!K654</f>
        <v>1.5210999999999999</v>
      </c>
      <c r="J654" s="6">
        <f>'Final (ha)'!J654*2.471044</f>
        <v>0.40154465</v>
      </c>
      <c r="K654" s="6">
        <f>'Final (ha)'!K654*2.471044</f>
        <v>3.7587050283999996</v>
      </c>
      <c r="L654" s="6">
        <f>'Final (ha)'!L654*2.471044</f>
        <v>0</v>
      </c>
      <c r="M654" s="6">
        <f>'Final (ha)'!M654*2.471044</f>
        <v>0</v>
      </c>
      <c r="N654" s="6">
        <f>'Final (ha)'!N654*2.471044</f>
        <v>0</v>
      </c>
      <c r="O654" s="6">
        <f>'Final (ha)'!O654*2.471044</f>
        <v>0</v>
      </c>
      <c r="P654" s="6">
        <f>'Final (ha)'!P654*2.471044</f>
        <v>3.4594615999999998E-3</v>
      </c>
      <c r="Q654" s="6">
        <f>'Final (ha)'!Q654*2.471044</f>
        <v>0</v>
      </c>
      <c r="R654" s="6">
        <f>'Final (ha)'!R654*2.471044</f>
        <v>0</v>
      </c>
      <c r="S654" s="6">
        <f>'Final (ha)'!S654*2.471044</f>
        <v>0.39536704</v>
      </c>
      <c r="T654" s="6">
        <f>'Final (ha)'!T654*2.471044</f>
        <v>0</v>
      </c>
      <c r="U654" s="6">
        <f>'Final (ha)'!U654*2.471044</f>
        <v>0</v>
      </c>
      <c r="V654" s="6">
        <f>'Final (ha)'!V654*2.471044</f>
        <v>0</v>
      </c>
      <c r="W654" s="6">
        <f>'Final (ha)'!W654*2.471044</f>
        <v>0</v>
      </c>
      <c r="X654" s="6">
        <f>'Final (ha)'!X654*2.471044</f>
        <v>4.3243270000000007E-2</v>
      </c>
      <c r="Y654" s="6">
        <f>'Final (ha)'!Y654*2.471044</f>
        <v>0</v>
      </c>
      <c r="Z654" s="6">
        <f>'Final (ha)'!Z654*2.471044</f>
        <v>5738.3386857300002</v>
      </c>
      <c r="AA654" s="6">
        <f>'Final (ha)'!AA654*2.471044</f>
        <v>0</v>
      </c>
      <c r="AB654" s="6">
        <f>'Final (ha)'!AB654*2.471044</f>
        <v>0</v>
      </c>
      <c r="AC654" s="6">
        <f>'Final (ha)'!AC654*2.471044</f>
        <v>0</v>
      </c>
      <c r="AD654" s="6">
        <f>'Final (ha)'!AD654*2.471044</f>
        <v>0</v>
      </c>
      <c r="AE654" s="6">
        <f>'Final (ha)'!AE654*2.471044</f>
        <v>0</v>
      </c>
      <c r="AF654" s="6">
        <f>'Final (ha)'!AF654*2.471044</f>
        <v>0</v>
      </c>
      <c r="AG654" s="6">
        <f>'Final (ha)'!AG654*2.471044</f>
        <v>0</v>
      </c>
      <c r="AH654" s="6">
        <f>'Final (ha)'!AH654*2.471044</f>
        <v>0</v>
      </c>
      <c r="AJ654" s="15">
        <f t="shared" si="30"/>
        <v>5742.9410051800005</v>
      </c>
      <c r="AK654" s="15">
        <f t="shared" si="31"/>
        <v>5742.9410051800005</v>
      </c>
      <c r="AL654" s="6" t="str">
        <f t="shared" si="32"/>
        <v>New Haven/MiddlesexRaster 8</v>
      </c>
    </row>
    <row r="655" spans="1:38" x14ac:dyDescent="0.25">
      <c r="A655" s="6">
        <f>'Final (ha)'!A655</f>
        <v>2070</v>
      </c>
      <c r="B655" s="6" t="str">
        <f>'Final (ha)'!B655</f>
        <v>Raster 8</v>
      </c>
      <c r="C655" s="6" t="str">
        <f>'Final (ha)'!C655</f>
        <v>New Haven/Middlesex</v>
      </c>
      <c r="D655" s="6">
        <f>'Final (ha)'!D655</f>
        <v>0</v>
      </c>
      <c r="E655" s="6">
        <f>'Final (ha)'!E655</f>
        <v>0</v>
      </c>
      <c r="F655" s="6" t="str">
        <f>'Final (ha)'!F655</f>
        <v>Fixed</v>
      </c>
      <c r="G655" s="6" t="str">
        <f>'Final (ha)'!G655</f>
        <v>NYS RIM Min</v>
      </c>
      <c r="H655" s="6" t="str">
        <f>'Final (ha)'!H655</f>
        <v>Protect None</v>
      </c>
      <c r="I655" s="6">
        <f>'Final (ha)'!K655</f>
        <v>1.4998</v>
      </c>
      <c r="J655" s="6">
        <f>'Final (ha)'!J655*2.471044</f>
        <v>0.40154465</v>
      </c>
      <c r="K655" s="6">
        <f>'Final (ha)'!K655*2.471044</f>
        <v>3.7060717912000003</v>
      </c>
      <c r="L655" s="6">
        <f>'Final (ha)'!L655*2.471044</f>
        <v>0</v>
      </c>
      <c r="M655" s="6">
        <f>'Final (ha)'!M655*2.471044</f>
        <v>0</v>
      </c>
      <c r="N655" s="6">
        <f>'Final (ha)'!N655*2.471044</f>
        <v>0</v>
      </c>
      <c r="O655" s="6">
        <f>'Final (ha)'!O655*2.471044</f>
        <v>0</v>
      </c>
      <c r="P655" s="6">
        <f>'Final (ha)'!P655*2.471044</f>
        <v>5.6092698800000007E-2</v>
      </c>
      <c r="Q655" s="6">
        <f>'Final (ha)'!Q655*2.471044</f>
        <v>0</v>
      </c>
      <c r="R655" s="6">
        <f>'Final (ha)'!R655*2.471044</f>
        <v>0</v>
      </c>
      <c r="S655" s="6">
        <f>'Final (ha)'!S655*2.471044</f>
        <v>0.3886952212</v>
      </c>
      <c r="T655" s="6">
        <f>'Final (ha)'!T655*2.471044</f>
        <v>0</v>
      </c>
      <c r="U655" s="6">
        <f>'Final (ha)'!U655*2.471044</f>
        <v>0</v>
      </c>
      <c r="V655" s="6">
        <f>'Final (ha)'!V655*2.471044</f>
        <v>0</v>
      </c>
      <c r="W655" s="6">
        <f>'Final (ha)'!W655*2.471044</f>
        <v>0</v>
      </c>
      <c r="X655" s="6">
        <f>'Final (ha)'!X655*2.471044</f>
        <v>4.3243270000000007E-2</v>
      </c>
      <c r="Y655" s="6">
        <f>'Final (ha)'!Y655*2.471044</f>
        <v>0</v>
      </c>
      <c r="Z655" s="6">
        <f>'Final (ha)'!Z655*2.471044</f>
        <v>5738.3453575488002</v>
      </c>
      <c r="AA655" s="6">
        <f>'Final (ha)'!AA655*2.471044</f>
        <v>0</v>
      </c>
      <c r="AB655" s="6">
        <f>'Final (ha)'!AB655*2.471044</f>
        <v>0</v>
      </c>
      <c r="AC655" s="6">
        <f>'Final (ha)'!AC655*2.471044</f>
        <v>0</v>
      </c>
      <c r="AD655" s="6">
        <f>'Final (ha)'!AD655*2.471044</f>
        <v>0</v>
      </c>
      <c r="AE655" s="6">
        <f>'Final (ha)'!AE655*2.471044</f>
        <v>0</v>
      </c>
      <c r="AF655" s="6">
        <f>'Final (ha)'!AF655*2.471044</f>
        <v>0</v>
      </c>
      <c r="AG655" s="6">
        <f>'Final (ha)'!AG655*2.471044</f>
        <v>0</v>
      </c>
      <c r="AH655" s="6">
        <f>'Final (ha)'!AH655*2.471044</f>
        <v>0</v>
      </c>
      <c r="AJ655" s="15">
        <f t="shared" si="30"/>
        <v>5742.9410051800005</v>
      </c>
      <c r="AK655" s="15">
        <f t="shared" si="31"/>
        <v>5742.9410051800005</v>
      </c>
      <c r="AL655" s="6" t="str">
        <f t="shared" si="32"/>
        <v>New Haven/MiddlesexRaster 8</v>
      </c>
    </row>
    <row r="656" spans="1:38" x14ac:dyDescent="0.25">
      <c r="A656" s="6">
        <f>'Final (ha)'!A656</f>
        <v>2085</v>
      </c>
      <c r="B656" s="6" t="str">
        <f>'Final (ha)'!B656</f>
        <v>Raster 8</v>
      </c>
      <c r="C656" s="6" t="str">
        <f>'Final (ha)'!C656</f>
        <v>New Haven/Middlesex</v>
      </c>
      <c r="D656" s="6">
        <f>'Final (ha)'!D656</f>
        <v>0</v>
      </c>
      <c r="E656" s="6">
        <f>'Final (ha)'!E656</f>
        <v>0</v>
      </c>
      <c r="F656" s="6" t="str">
        <f>'Final (ha)'!F656</f>
        <v>Fixed</v>
      </c>
      <c r="G656" s="6" t="str">
        <f>'Final (ha)'!G656</f>
        <v>NYS RIM Min</v>
      </c>
      <c r="H656" s="6" t="str">
        <f>'Final (ha)'!H656</f>
        <v>Protect None</v>
      </c>
      <c r="I656" s="6">
        <f>'Final (ha)'!K656</f>
        <v>1.2281</v>
      </c>
      <c r="J656" s="6">
        <f>'Final (ha)'!J656*2.471044</f>
        <v>0.40154465</v>
      </c>
      <c r="K656" s="6">
        <f>'Final (ha)'!K656*2.471044</f>
        <v>3.0346891363999999</v>
      </c>
      <c r="L656" s="6">
        <f>'Final (ha)'!L656*2.471044</f>
        <v>0</v>
      </c>
      <c r="M656" s="6">
        <f>'Final (ha)'!M656*2.471044</f>
        <v>0</v>
      </c>
      <c r="N656" s="6">
        <f>'Final (ha)'!N656*2.471044</f>
        <v>0</v>
      </c>
      <c r="O656" s="6">
        <f>'Final (ha)'!O656*2.471044</f>
        <v>0</v>
      </c>
      <c r="P656" s="6">
        <f>'Final (ha)'!P656*2.471044</f>
        <v>0.71042514999999995</v>
      </c>
      <c r="Q656" s="6">
        <f>'Final (ha)'!Q656*2.471044</f>
        <v>1.7050203600000001E-2</v>
      </c>
      <c r="R656" s="6">
        <f>'Final (ha)'!R656*2.471044</f>
        <v>0</v>
      </c>
      <c r="S656" s="6">
        <f>'Final (ha)'!S656*2.471044</f>
        <v>0.35953690199999999</v>
      </c>
      <c r="T656" s="6">
        <f>'Final (ha)'!T656*2.471044</f>
        <v>0</v>
      </c>
      <c r="U656" s="6">
        <f>'Final (ha)'!U656*2.471044</f>
        <v>0</v>
      </c>
      <c r="V656" s="6">
        <f>'Final (ha)'!V656*2.471044</f>
        <v>0</v>
      </c>
      <c r="W656" s="6">
        <f>'Final (ha)'!W656*2.471044</f>
        <v>0</v>
      </c>
      <c r="X656" s="6">
        <f>'Final (ha)'!X656*2.471044</f>
        <v>4.3243270000000007E-2</v>
      </c>
      <c r="Y656" s="6">
        <f>'Final (ha)'!Y656*2.471044</f>
        <v>0</v>
      </c>
      <c r="Z656" s="6">
        <f>'Final (ha)'!Z656*2.471044</f>
        <v>5738.3745158679994</v>
      </c>
      <c r="AA656" s="6">
        <f>'Final (ha)'!AA656*2.471044</f>
        <v>0</v>
      </c>
      <c r="AB656" s="6">
        <f>'Final (ha)'!AB656*2.471044</f>
        <v>0</v>
      </c>
      <c r="AC656" s="6">
        <f>'Final (ha)'!AC656*2.471044</f>
        <v>0</v>
      </c>
      <c r="AD656" s="6">
        <f>'Final (ha)'!AD656*2.471044</f>
        <v>0</v>
      </c>
      <c r="AE656" s="6">
        <f>'Final (ha)'!AE656*2.471044</f>
        <v>0</v>
      </c>
      <c r="AF656" s="6">
        <f>'Final (ha)'!AF656*2.471044</f>
        <v>0</v>
      </c>
      <c r="AG656" s="6">
        <f>'Final (ha)'!AG656*2.471044</f>
        <v>0</v>
      </c>
      <c r="AH656" s="6">
        <f>'Final (ha)'!AH656*2.471044</f>
        <v>0</v>
      </c>
      <c r="AJ656" s="15">
        <f t="shared" si="30"/>
        <v>5742.9410051799996</v>
      </c>
      <c r="AK656" s="15">
        <f t="shared" si="31"/>
        <v>5742.9410051799996</v>
      </c>
      <c r="AL656" s="6" t="str">
        <f t="shared" si="32"/>
        <v>New Haven/MiddlesexRaster 8</v>
      </c>
    </row>
    <row r="657" spans="1:38" x14ac:dyDescent="0.25">
      <c r="A657" s="6">
        <f>'Final (ha)'!A657</f>
        <v>2100</v>
      </c>
      <c r="B657" s="6" t="str">
        <f>'Final (ha)'!B657</f>
        <v>Raster 8</v>
      </c>
      <c r="C657" s="6" t="str">
        <f>'Final (ha)'!C657</f>
        <v>New Haven/Middlesex</v>
      </c>
      <c r="D657" s="6">
        <f>'Final (ha)'!D657</f>
        <v>0</v>
      </c>
      <c r="E657" s="6">
        <f>'Final (ha)'!E657</f>
        <v>0</v>
      </c>
      <c r="F657" s="6" t="str">
        <f>'Final (ha)'!F657</f>
        <v>Fixed</v>
      </c>
      <c r="G657" s="6" t="str">
        <f>'Final (ha)'!G657</f>
        <v>NYS RIM Min</v>
      </c>
      <c r="H657" s="6" t="str">
        <f>'Final (ha)'!H657</f>
        <v>Protect None</v>
      </c>
      <c r="I657" s="6">
        <f>'Final (ha)'!K657</f>
        <v>1.0329999999999999</v>
      </c>
      <c r="J657" s="6">
        <f>'Final (ha)'!J657*2.471044</f>
        <v>0.39413151800000001</v>
      </c>
      <c r="K657" s="6">
        <f>'Final (ha)'!K657*2.471044</f>
        <v>2.5525884519999997</v>
      </c>
      <c r="L657" s="6">
        <f>'Final (ha)'!L657*2.471044</f>
        <v>0</v>
      </c>
      <c r="M657" s="6">
        <f>'Final (ha)'!M657*2.471044</f>
        <v>0</v>
      </c>
      <c r="N657" s="6">
        <f>'Final (ha)'!N657*2.471044</f>
        <v>0</v>
      </c>
      <c r="O657" s="6">
        <f>'Final (ha)'!O657*2.471044</f>
        <v>0</v>
      </c>
      <c r="P657" s="6">
        <f>'Final (ha)'!P657*2.471044</f>
        <v>0.59206214239999999</v>
      </c>
      <c r="Q657" s="6">
        <f>'Final (ha)'!Q657*2.471044</f>
        <v>0.61726679119999994</v>
      </c>
      <c r="R657" s="6">
        <f>'Final (ha)'!R657*2.471044</f>
        <v>0</v>
      </c>
      <c r="S657" s="6">
        <f>'Final (ha)'!S657*2.471044</f>
        <v>0.30196157680000002</v>
      </c>
      <c r="T657" s="6">
        <f>'Final (ha)'!T657*2.471044</f>
        <v>0</v>
      </c>
      <c r="U657" s="6">
        <f>'Final (ha)'!U657*2.471044</f>
        <v>0</v>
      </c>
      <c r="V657" s="6">
        <f>'Final (ha)'!V657*2.471044</f>
        <v>0</v>
      </c>
      <c r="W657" s="6">
        <f>'Final (ha)'!W657*2.471044</f>
        <v>0</v>
      </c>
      <c r="X657" s="6">
        <f>'Final (ha)'!X657*2.471044</f>
        <v>4.3243270000000007E-2</v>
      </c>
      <c r="Y657" s="6">
        <f>'Final (ha)'!Y657*2.471044</f>
        <v>0</v>
      </c>
      <c r="Z657" s="6">
        <f>'Final (ha)'!Z657*2.471044</f>
        <v>5738.4320911932</v>
      </c>
      <c r="AA657" s="6">
        <f>'Final (ha)'!AA657*2.471044</f>
        <v>0</v>
      </c>
      <c r="AB657" s="6">
        <f>'Final (ha)'!AB657*2.471044</f>
        <v>0</v>
      </c>
      <c r="AC657" s="6">
        <f>'Final (ha)'!AC657*2.471044</f>
        <v>0</v>
      </c>
      <c r="AD657" s="6">
        <f>'Final (ha)'!AD657*2.471044</f>
        <v>0</v>
      </c>
      <c r="AE657" s="6">
        <f>'Final (ha)'!AE657*2.471044</f>
        <v>0</v>
      </c>
      <c r="AF657" s="6">
        <f>'Final (ha)'!AF657*2.471044</f>
        <v>0</v>
      </c>
      <c r="AG657" s="6">
        <f>'Final (ha)'!AG657*2.471044</f>
        <v>0</v>
      </c>
      <c r="AH657" s="6">
        <f>'Final (ha)'!AH657*2.471044</f>
        <v>7.4131320000000002E-3</v>
      </c>
      <c r="AJ657" s="15">
        <f t="shared" si="30"/>
        <v>5742.9407580755997</v>
      </c>
      <c r="AK657" s="15">
        <f t="shared" si="31"/>
        <v>5742.9407580755997</v>
      </c>
      <c r="AL657" s="6" t="str">
        <f t="shared" si="32"/>
        <v>New Haven/MiddlesexRaster 8</v>
      </c>
    </row>
    <row r="658" spans="1:38" x14ac:dyDescent="0.25">
      <c r="A658" s="6">
        <f>'Final (ha)'!A658</f>
        <v>0</v>
      </c>
      <c r="B658" s="6" t="str">
        <f>'Final (ha)'!B658</f>
        <v>ALL</v>
      </c>
      <c r="C658" s="6" t="str">
        <f>'Final (ha)'!C658</f>
        <v>New Haven/Middlesex</v>
      </c>
      <c r="D658" s="6">
        <f>'Final (ha)'!D658</f>
        <v>0</v>
      </c>
      <c r="E658" s="6">
        <f>'Final (ha)'!E658</f>
        <v>0</v>
      </c>
      <c r="F658" s="6" t="str">
        <f>'Final (ha)'!F658</f>
        <v>Fixed</v>
      </c>
      <c r="G658" s="6" t="str">
        <f>'Final (ha)'!G658</f>
        <v>NYS RIM Max</v>
      </c>
      <c r="H658" s="6" t="str">
        <f>'Final (ha)'!H658</f>
        <v>Protect None</v>
      </c>
      <c r="I658" s="6">
        <f>'Final (ha)'!K658</f>
        <v>23817.61</v>
      </c>
      <c r="J658" s="6">
        <f>'Final (ha)'!J658*2.471044</f>
        <v>30074.359921239997</v>
      </c>
      <c r="K658" s="6">
        <f>'Final (ha)'!K658*2.471044</f>
        <v>58854.362284840005</v>
      </c>
      <c r="L658" s="6">
        <f>'Final (ha)'!L658*2.471044</f>
        <v>3352.0700277599999</v>
      </c>
      <c r="M658" s="6">
        <f>'Final (ha)'!M658*2.471044</f>
        <v>0</v>
      </c>
      <c r="N658" s="6">
        <f>'Final (ha)'!N658*2.471044</f>
        <v>387.74386926</v>
      </c>
      <c r="O658" s="6">
        <f>'Final (ha)'!O658*2.471044</f>
        <v>716.10237359000007</v>
      </c>
      <c r="P658" s="6">
        <f>'Final (ha)'!P658*2.471044</f>
        <v>60.954477869999998</v>
      </c>
      <c r="Q658" s="6">
        <f>'Final (ha)'!Q658*2.471044</f>
        <v>772.48542006000002</v>
      </c>
      <c r="R658" s="6">
        <f>'Final (ha)'!R658*2.471044</f>
        <v>0</v>
      </c>
      <c r="S658" s="6">
        <f>'Final (ha)'!S658*2.471044</f>
        <v>1326.7467668700001</v>
      </c>
      <c r="T658" s="6">
        <f>'Final (ha)'!T658*2.471044</f>
        <v>75.793097090000003</v>
      </c>
      <c r="U658" s="6">
        <f>'Final (ha)'!U658*2.471044</f>
        <v>0</v>
      </c>
      <c r="V658" s="6">
        <f>'Final (ha)'!V658*2.471044</f>
        <v>0</v>
      </c>
      <c r="W658" s="6">
        <f>'Final (ha)'!W658*2.471044</f>
        <v>48.710454849999998</v>
      </c>
      <c r="X658" s="6">
        <f>'Final (ha)'!X658*2.471044</f>
        <v>1059.41069412</v>
      </c>
      <c r="Y658" s="6">
        <f>'Final (ha)'!Y658*2.471044</f>
        <v>774.07306583000002</v>
      </c>
      <c r="Z658" s="6">
        <f>'Final (ha)'!Z658*2.471044</f>
        <v>185016.89285750999</v>
      </c>
      <c r="AA658" s="6">
        <f>'Final (ha)'!AA658*2.471044</f>
        <v>0</v>
      </c>
      <c r="AB658" s="6">
        <f>'Final (ha)'!AB658*2.471044</f>
        <v>0</v>
      </c>
      <c r="AC658" s="6">
        <f>'Final (ha)'!AC658*2.471044</f>
        <v>8546.1242068299998</v>
      </c>
      <c r="AD658" s="6">
        <f>'Final (ha)'!AD658*2.471044</f>
        <v>0</v>
      </c>
      <c r="AE658" s="6">
        <f>'Final (ha)'!AE658*2.471044</f>
        <v>0.98223999000000006</v>
      </c>
      <c r="AF658" s="6">
        <f>'Final (ha)'!AF658*2.471044</f>
        <v>461.28831631000003</v>
      </c>
      <c r="AG658" s="6">
        <f>'Final (ha)'!AG658*2.471044</f>
        <v>237508.29830952</v>
      </c>
      <c r="AH658" s="6">
        <f>'Final (ha)'!AH658*2.471044</f>
        <v>0</v>
      </c>
      <c r="AJ658" s="15">
        <f t="shared" si="30"/>
        <v>529036.39838353987</v>
      </c>
      <c r="AK658" s="15">
        <f t="shared" si="31"/>
        <v>291528.10007401987</v>
      </c>
      <c r="AL658" s="6" t="str">
        <f t="shared" si="32"/>
        <v>New Haven/MiddlesexALL</v>
      </c>
    </row>
    <row r="659" spans="1:38" x14ac:dyDescent="0.25">
      <c r="A659" s="6">
        <f>'Final (ha)'!A659</f>
        <v>2010</v>
      </c>
      <c r="B659" s="6" t="str">
        <f>'Final (ha)'!B659</f>
        <v>ALL</v>
      </c>
      <c r="C659" s="6" t="str">
        <f>'Final (ha)'!C659</f>
        <v>New Haven/Middlesex</v>
      </c>
      <c r="D659" s="6">
        <f>'Final (ha)'!D659</f>
        <v>0</v>
      </c>
      <c r="E659" s="6">
        <f>'Final (ha)'!E659</f>
        <v>0</v>
      </c>
      <c r="F659" s="6" t="str">
        <f>'Final (ha)'!F659</f>
        <v>Fixed</v>
      </c>
      <c r="G659" s="6" t="str">
        <f>'Final (ha)'!G659</f>
        <v>NYS RIM Max</v>
      </c>
      <c r="H659" s="6" t="str">
        <f>'Final (ha)'!H659</f>
        <v>Protect None</v>
      </c>
      <c r="I659" s="6">
        <f>'Final (ha)'!K659</f>
        <v>23546.764599999999</v>
      </c>
      <c r="J659" s="6">
        <f>'Final (ha)'!J659*2.471044</f>
        <v>29952.897483150802</v>
      </c>
      <c r="K659" s="6">
        <f>'Final (ha)'!K659*2.471044</f>
        <v>58185.091384242398</v>
      </c>
      <c r="L659" s="6">
        <f>'Final (ha)'!L659*2.471044</f>
        <v>3310.2545269831999</v>
      </c>
      <c r="M659" s="6">
        <f>'Final (ha)'!M659*2.471044</f>
        <v>0</v>
      </c>
      <c r="N659" s="6">
        <f>'Final (ha)'!N659*2.471044</f>
        <v>367.43831229439996</v>
      </c>
      <c r="O659" s="6">
        <f>'Final (ha)'!O659*2.471044</f>
        <v>678.05274386919996</v>
      </c>
      <c r="P659" s="6">
        <f>'Final (ha)'!P659*2.471044</f>
        <v>769.2394566616</v>
      </c>
      <c r="Q659" s="6">
        <f>'Final (ha)'!Q659*2.471044</f>
        <v>1525.3932527167999</v>
      </c>
      <c r="R659" s="6">
        <f>'Final (ha)'!R659*2.471044</f>
        <v>0</v>
      </c>
      <c r="S659" s="6">
        <f>'Final (ha)'!S659*2.471044</f>
        <v>1291.5704671123999</v>
      </c>
      <c r="T659" s="6">
        <f>'Final (ha)'!T659*2.471044</f>
        <v>135.79251645400001</v>
      </c>
      <c r="U659" s="6">
        <f>'Final (ha)'!U659*2.471044</f>
        <v>0</v>
      </c>
      <c r="V659" s="6">
        <f>'Final (ha)'!V659*2.471044</f>
        <v>0</v>
      </c>
      <c r="W659" s="6">
        <f>'Final (ha)'!W659*2.471044</f>
        <v>45.907055432</v>
      </c>
      <c r="X659" s="6">
        <f>'Final (ha)'!X659*2.471044</f>
        <v>1053.26397217</v>
      </c>
      <c r="Y659" s="6">
        <f>'Final (ha)'!Y659*2.471044</f>
        <v>703.40738504000012</v>
      </c>
      <c r="Z659" s="6">
        <f>'Final (ha)'!Z659*2.471044</f>
        <v>185136.25070742442</v>
      </c>
      <c r="AA659" s="6">
        <f>'Final (ha)'!AA659*2.471044</f>
        <v>0</v>
      </c>
      <c r="AB659" s="6">
        <f>'Final (ha)'!AB659*2.471044</f>
        <v>0</v>
      </c>
      <c r="AC659" s="6">
        <f>'Final (ha)'!AC659*2.471044</f>
        <v>7814.9333914715999</v>
      </c>
      <c r="AD659" s="6">
        <f>'Final (ha)'!AD659*2.471044</f>
        <v>0</v>
      </c>
      <c r="AE659" s="6">
        <f>'Final (ha)'!AE659*2.471044</f>
        <v>0.98223999000000006</v>
      </c>
      <c r="AF659" s="6">
        <f>'Final (ha)'!AF659*2.471044</f>
        <v>436.16298802240004</v>
      </c>
      <c r="AG659" s="6">
        <f>'Final (ha)'!AG659*2.471044</f>
        <v>237508.29830952</v>
      </c>
      <c r="AH659" s="6">
        <f>'Final (ha)'!AH659*2.471044</f>
        <v>121.46243808919999</v>
      </c>
      <c r="AJ659" s="15">
        <f t="shared" si="30"/>
        <v>529036.39863064431</v>
      </c>
      <c r="AK659" s="15">
        <f t="shared" si="31"/>
        <v>291528.10032112431</v>
      </c>
      <c r="AL659" s="6" t="str">
        <f t="shared" si="32"/>
        <v>New Haven/MiddlesexALL</v>
      </c>
    </row>
    <row r="660" spans="1:38" x14ac:dyDescent="0.25">
      <c r="A660" s="6">
        <f>'Final (ha)'!A660</f>
        <v>2025</v>
      </c>
      <c r="B660" s="6" t="str">
        <f>'Final (ha)'!B660</f>
        <v>ALL</v>
      </c>
      <c r="C660" s="6" t="str">
        <f>'Final (ha)'!C660</f>
        <v>New Haven/Middlesex</v>
      </c>
      <c r="D660" s="6">
        <f>'Final (ha)'!D660</f>
        <v>0</v>
      </c>
      <c r="E660" s="6">
        <f>'Final (ha)'!E660</f>
        <v>0</v>
      </c>
      <c r="F660" s="6" t="str">
        <f>'Final (ha)'!F660</f>
        <v>Fixed</v>
      </c>
      <c r="G660" s="6" t="str">
        <f>'Final (ha)'!G660</f>
        <v>NYS RIM Max</v>
      </c>
      <c r="H660" s="6" t="str">
        <f>'Final (ha)'!H660</f>
        <v>Protect None</v>
      </c>
      <c r="I660" s="6">
        <f>'Final (ha)'!K660</f>
        <v>23439.300999999999</v>
      </c>
      <c r="J660" s="6">
        <f>'Final (ha)'!J660*2.471044</f>
        <v>29885.974939812</v>
      </c>
      <c r="K660" s="6">
        <f>'Final (ha)'!K660*2.471044</f>
        <v>57919.544100243998</v>
      </c>
      <c r="L660" s="6">
        <f>'Final (ha)'!L660*2.471044</f>
        <v>3285.6402105948</v>
      </c>
      <c r="M660" s="6">
        <f>'Final (ha)'!M660*2.471044</f>
        <v>0</v>
      </c>
      <c r="N660" s="6">
        <f>'Final (ha)'!N660*2.471044</f>
        <v>355.68923938760003</v>
      </c>
      <c r="O660" s="6">
        <f>'Final (ha)'!O660*2.471044</f>
        <v>656.08120903880001</v>
      </c>
      <c r="P660" s="6">
        <f>'Final (ha)'!P660*2.471044</f>
        <v>483.38463886239998</v>
      </c>
      <c r="Q660" s="6">
        <f>'Final (ha)'!Q660*2.471044</f>
        <v>2416.7875339963998</v>
      </c>
      <c r="R660" s="6">
        <f>'Final (ha)'!R660*2.471044</f>
        <v>0</v>
      </c>
      <c r="S660" s="6">
        <f>'Final (ha)'!S660*2.471044</f>
        <v>1198.0248957176</v>
      </c>
      <c r="T660" s="6">
        <f>'Final (ha)'!T660*2.471044</f>
        <v>247.94134260280001</v>
      </c>
      <c r="U660" s="6">
        <f>'Final (ha)'!U660*2.471044</f>
        <v>0</v>
      </c>
      <c r="V660" s="6">
        <f>'Final (ha)'!V660*2.471044</f>
        <v>0</v>
      </c>
      <c r="W660" s="6">
        <f>'Final (ha)'!W660*2.471044</f>
        <v>42.791810261199998</v>
      </c>
      <c r="X660" s="6">
        <f>'Final (ha)'!X660*2.471044</f>
        <v>1029.6778571899999</v>
      </c>
      <c r="Y660" s="6">
        <f>'Final (ha)'!Y660*2.471044</f>
        <v>258.83568138999999</v>
      </c>
      <c r="Z660" s="6">
        <f>'Final (ha)'!Z660*2.471044</f>
        <v>185726.71754381803</v>
      </c>
      <c r="AA660" s="6">
        <f>'Final (ha)'!AA660*2.471044</f>
        <v>0</v>
      </c>
      <c r="AB660" s="6">
        <f>'Final (ha)'!AB660*2.471044</f>
        <v>0</v>
      </c>
      <c r="AC660" s="6">
        <f>'Final (ha)'!AC660*2.471044</f>
        <v>7422.7574576932002</v>
      </c>
      <c r="AD660" s="6">
        <f>'Final (ha)'!AD660*2.471044</f>
        <v>0</v>
      </c>
      <c r="AE660" s="6">
        <f>'Final (ha)'!AE660*2.471044</f>
        <v>0.98223999000000006</v>
      </c>
      <c r="AF660" s="6">
        <f>'Final (ha)'!AF660*2.471044</f>
        <v>408.88439199320004</v>
      </c>
      <c r="AG660" s="6">
        <f>'Final (ha)'!AG660*2.471044</f>
        <v>237508.29830952</v>
      </c>
      <c r="AH660" s="6">
        <f>'Final (ha)'!AH660*2.471044</f>
        <v>188.38498142799997</v>
      </c>
      <c r="AJ660" s="15">
        <f t="shared" si="30"/>
        <v>529036.3983835401</v>
      </c>
      <c r="AK660" s="15">
        <f t="shared" si="31"/>
        <v>291528.1000740201</v>
      </c>
      <c r="AL660" s="6" t="str">
        <f t="shared" si="32"/>
        <v>New Haven/MiddlesexALL</v>
      </c>
    </row>
    <row r="661" spans="1:38" x14ac:dyDescent="0.25">
      <c r="A661" s="6">
        <f>'Final (ha)'!A661</f>
        <v>2040</v>
      </c>
      <c r="B661" s="6" t="str">
        <f>'Final (ha)'!B661</f>
        <v>ALL</v>
      </c>
      <c r="C661" s="6" t="str">
        <f>'Final (ha)'!C661</f>
        <v>New Haven/Middlesex</v>
      </c>
      <c r="D661" s="6">
        <f>'Final (ha)'!D661</f>
        <v>0</v>
      </c>
      <c r="E661" s="6">
        <f>'Final (ha)'!E661</f>
        <v>0</v>
      </c>
      <c r="F661" s="6" t="str">
        <f>'Final (ha)'!F661</f>
        <v>Fixed</v>
      </c>
      <c r="G661" s="6" t="str">
        <f>'Final (ha)'!G661</f>
        <v>NYS RIM Max</v>
      </c>
      <c r="H661" s="6" t="str">
        <f>'Final (ha)'!H661</f>
        <v>Protect None</v>
      </c>
      <c r="I661" s="6">
        <f>'Final (ha)'!K661</f>
        <v>23238.225299999998</v>
      </c>
      <c r="J661" s="6">
        <f>'Final (ha)'!J661*2.471044</f>
        <v>29732.458118954801</v>
      </c>
      <c r="K661" s="6">
        <f>'Final (ha)'!K661*2.471044</f>
        <v>57422.677198213198</v>
      </c>
      <c r="L661" s="6">
        <f>'Final (ha)'!L661*2.471044</f>
        <v>3242.8417285148003</v>
      </c>
      <c r="M661" s="6">
        <f>'Final (ha)'!M661*2.471044</f>
        <v>0</v>
      </c>
      <c r="N661" s="6">
        <f>'Final (ha)'!N661*2.471044</f>
        <v>326.06784654199998</v>
      </c>
      <c r="O661" s="6">
        <f>'Final (ha)'!O661*2.471044</f>
        <v>602.19663515720003</v>
      </c>
      <c r="P661" s="6">
        <f>'Final (ha)'!P661*2.471044</f>
        <v>713.92884328759999</v>
      </c>
      <c r="Q661" s="6">
        <f>'Final (ha)'!Q661*2.471044</f>
        <v>4150.4003441204004</v>
      </c>
      <c r="R661" s="6">
        <f>'Final (ha)'!R661*2.471044</f>
        <v>0</v>
      </c>
      <c r="S661" s="6">
        <f>'Final (ha)'!S661*2.471044</f>
        <v>1049.6910896504</v>
      </c>
      <c r="T661" s="6">
        <f>'Final (ha)'!T661*2.471044</f>
        <v>348.15996831960001</v>
      </c>
      <c r="U661" s="6">
        <f>'Final (ha)'!U661*2.471044</f>
        <v>0</v>
      </c>
      <c r="V661" s="6">
        <f>'Final (ha)'!V661*2.471044</f>
        <v>0</v>
      </c>
      <c r="W661" s="6">
        <f>'Final (ha)'!W661*2.471044</f>
        <v>38.758819348800003</v>
      </c>
      <c r="X661" s="6">
        <f>'Final (ha)'!X661*2.471044</f>
        <v>1026.3048821299999</v>
      </c>
      <c r="Y661" s="6">
        <f>'Final (ha)'!Y661*2.471044</f>
        <v>218.27967174</v>
      </c>
      <c r="Z661" s="6">
        <f>'Final (ha)'!Z661*2.471044</f>
        <v>186035.59186620801</v>
      </c>
      <c r="AA661" s="6">
        <f>'Final (ha)'!AA661*2.471044</f>
        <v>0</v>
      </c>
      <c r="AB661" s="6">
        <f>'Final (ha)'!AB661*2.471044</f>
        <v>0</v>
      </c>
      <c r="AC661" s="6">
        <f>'Final (ha)'!AC661*2.471044</f>
        <v>5952.7650114564003</v>
      </c>
      <c r="AD661" s="6">
        <f>'Final (ha)'!AD661*2.471044</f>
        <v>0</v>
      </c>
      <c r="AE661" s="6">
        <f>'Final (ha)'!AE661*2.471044</f>
        <v>0.98223999000000006</v>
      </c>
      <c r="AF661" s="6">
        <f>'Final (ha)'!AF661*2.471044</f>
        <v>325.09400810159997</v>
      </c>
      <c r="AG661" s="6">
        <f>'Final (ha)'!AG661*2.471044</f>
        <v>237508.29830952</v>
      </c>
      <c r="AH661" s="6">
        <f>'Final (ha)'!AH661*2.471044</f>
        <v>341.90180228520001</v>
      </c>
      <c r="AJ661" s="15">
        <f t="shared" si="30"/>
        <v>529036.39838353998</v>
      </c>
      <c r="AK661" s="15">
        <f t="shared" si="31"/>
        <v>291528.10007401998</v>
      </c>
      <c r="AL661" s="6" t="str">
        <f t="shared" si="32"/>
        <v>New Haven/MiddlesexALL</v>
      </c>
    </row>
    <row r="662" spans="1:38" x14ac:dyDescent="0.25">
      <c r="A662" s="6">
        <f>'Final (ha)'!A662</f>
        <v>2055</v>
      </c>
      <c r="B662" s="6" t="str">
        <f>'Final (ha)'!B662</f>
        <v>ALL</v>
      </c>
      <c r="C662" s="6" t="str">
        <f>'Final (ha)'!C662</f>
        <v>New Haven/Middlesex</v>
      </c>
      <c r="D662" s="6">
        <f>'Final (ha)'!D662</f>
        <v>0</v>
      </c>
      <c r="E662" s="6">
        <f>'Final (ha)'!E662</f>
        <v>0</v>
      </c>
      <c r="F662" s="6" t="str">
        <f>'Final (ha)'!F662</f>
        <v>Fixed</v>
      </c>
      <c r="G662" s="6" t="str">
        <f>'Final (ha)'!G662</f>
        <v>NYS RIM Max</v>
      </c>
      <c r="H662" s="6" t="str">
        <f>'Final (ha)'!H662</f>
        <v>Protect None</v>
      </c>
      <c r="I662" s="6">
        <f>'Final (ha)'!K662</f>
        <v>23001.213800000001</v>
      </c>
      <c r="J662" s="6">
        <f>'Final (ha)'!J662*2.471044</f>
        <v>29493.081414856002</v>
      </c>
      <c r="K662" s="6">
        <f>'Final (ha)'!K662*2.471044</f>
        <v>56837.011353207206</v>
      </c>
      <c r="L662" s="6">
        <f>'Final (ha)'!L662*2.471044</f>
        <v>3197.5729437479999</v>
      </c>
      <c r="M662" s="6">
        <f>'Final (ha)'!M662*2.471044</f>
        <v>0</v>
      </c>
      <c r="N662" s="6">
        <f>'Final (ha)'!N662*2.471044</f>
        <v>312.7743711352</v>
      </c>
      <c r="O662" s="6">
        <f>'Final (ha)'!O662*2.471044</f>
        <v>523.09011516760006</v>
      </c>
      <c r="P662" s="6">
        <f>'Final (ha)'!P662*2.471044</f>
        <v>796.32753519840003</v>
      </c>
      <c r="Q662" s="6">
        <f>'Final (ha)'!Q662*2.471044</f>
        <v>8178.4637476799999</v>
      </c>
      <c r="R662" s="6">
        <f>'Final (ha)'!R662*2.471044</f>
        <v>0</v>
      </c>
      <c r="S662" s="6">
        <f>'Final (ha)'!S662*2.471044</f>
        <v>882.07869250400006</v>
      </c>
      <c r="T662" s="6">
        <f>'Final (ha)'!T662*2.471044</f>
        <v>425.98722883040006</v>
      </c>
      <c r="U662" s="6">
        <f>'Final (ha)'!U662*2.471044</f>
        <v>0</v>
      </c>
      <c r="V662" s="6">
        <f>'Final (ha)'!V662*2.471044</f>
        <v>0</v>
      </c>
      <c r="W662" s="6">
        <f>'Final (ha)'!W662*2.471044</f>
        <v>36.001875558000002</v>
      </c>
      <c r="X662" s="6">
        <f>'Final (ha)'!X662*2.471044</f>
        <v>1011.1213051676</v>
      </c>
      <c r="Y662" s="6">
        <f>'Final (ha)'!Y662*2.471044</f>
        <v>189.87502096</v>
      </c>
      <c r="Z662" s="6">
        <f>'Final (ha)'!Z662*2.471044</f>
        <v>186404.92373951961</v>
      </c>
      <c r="AA662" s="6">
        <f>'Final (ha)'!AA662*2.471044</f>
        <v>0</v>
      </c>
      <c r="AB662" s="6">
        <f>'Final (ha)'!AB662*2.471044</f>
        <v>0</v>
      </c>
      <c r="AC662" s="6">
        <f>'Final (ha)'!AC662*2.471044</f>
        <v>2452.9354482548001</v>
      </c>
      <c r="AD662" s="6">
        <f>'Final (ha)'!AD662*2.471044</f>
        <v>0</v>
      </c>
      <c r="AE662" s="6">
        <f>'Final (ha)'!AE662*2.471044</f>
        <v>0.98223999000000006</v>
      </c>
      <c r="AF662" s="6">
        <f>'Final (ha)'!AF662*2.471044</f>
        <v>204.59478296359998</v>
      </c>
      <c r="AG662" s="6">
        <f>'Final (ha)'!AG662*2.471044</f>
        <v>237508.29830952</v>
      </c>
      <c r="AH662" s="6">
        <f>'Final (ha)'!AH662*2.471044</f>
        <v>581.27850638400002</v>
      </c>
      <c r="AJ662" s="15">
        <f t="shared" si="30"/>
        <v>529036.39863064443</v>
      </c>
      <c r="AK662" s="15">
        <f t="shared" si="31"/>
        <v>291528.10032112442</v>
      </c>
      <c r="AL662" s="6" t="str">
        <f t="shared" si="32"/>
        <v>New Haven/MiddlesexALL</v>
      </c>
    </row>
    <row r="663" spans="1:38" x14ac:dyDescent="0.25">
      <c r="A663" s="6">
        <f>'Final (ha)'!A663</f>
        <v>2070</v>
      </c>
      <c r="B663" s="6" t="str">
        <f>'Final (ha)'!B663</f>
        <v>ALL</v>
      </c>
      <c r="C663" s="6" t="str">
        <f>'Final (ha)'!C663</f>
        <v>New Haven/Middlesex</v>
      </c>
      <c r="D663" s="6">
        <f>'Final (ha)'!D663</f>
        <v>0</v>
      </c>
      <c r="E663" s="6">
        <f>'Final (ha)'!E663</f>
        <v>0</v>
      </c>
      <c r="F663" s="6" t="str">
        <f>'Final (ha)'!F663</f>
        <v>Fixed</v>
      </c>
      <c r="G663" s="6" t="str">
        <f>'Final (ha)'!G663</f>
        <v>NYS RIM Max</v>
      </c>
      <c r="H663" s="6" t="str">
        <f>'Final (ha)'!H663</f>
        <v>Protect None</v>
      </c>
      <c r="I663" s="6">
        <f>'Final (ha)'!K663</f>
        <v>22654.352200000001</v>
      </c>
      <c r="J663" s="6">
        <f>'Final (ha)'!J663*2.471044</f>
        <v>28949.015101381199</v>
      </c>
      <c r="K663" s="6">
        <f>'Final (ha)'!K663*2.471044</f>
        <v>55979.901077696806</v>
      </c>
      <c r="L663" s="6">
        <f>'Final (ha)'!L663*2.471044</f>
        <v>3123.1510289736002</v>
      </c>
      <c r="M663" s="6">
        <f>'Final (ha)'!M663*2.471044</f>
        <v>0</v>
      </c>
      <c r="N663" s="6">
        <f>'Final (ha)'!N663*2.471044</f>
        <v>263.13727478519996</v>
      </c>
      <c r="O663" s="6">
        <f>'Final (ha)'!O663*2.471044</f>
        <v>368.13934747720003</v>
      </c>
      <c r="P663" s="6">
        <f>'Final (ha)'!P663*2.471044</f>
        <v>1057.1931792344001</v>
      </c>
      <c r="Q663" s="6">
        <f>'Final (ha)'!Q663*2.471044</f>
        <v>10283.448277937599</v>
      </c>
      <c r="R663" s="6">
        <f>'Final (ha)'!R663*2.471044</f>
        <v>0</v>
      </c>
      <c r="S663" s="6">
        <f>'Final (ha)'!S663*2.471044</f>
        <v>688.11928291639992</v>
      </c>
      <c r="T663" s="6">
        <f>'Final (ha)'!T663*2.471044</f>
        <v>808.58786710879997</v>
      </c>
      <c r="U663" s="6">
        <f>'Final (ha)'!U663*2.471044</f>
        <v>0</v>
      </c>
      <c r="V663" s="6">
        <f>'Final (ha)'!V663*2.471044</f>
        <v>0</v>
      </c>
      <c r="W663" s="6">
        <f>'Final (ha)'!W663*2.471044</f>
        <v>32.554274969200002</v>
      </c>
      <c r="X663" s="6">
        <f>'Final (ha)'!X663*2.471044</f>
        <v>993.97522506040002</v>
      </c>
      <c r="Y663" s="6">
        <f>'Final (ha)'!Y663*2.471044</f>
        <v>162.80473394000001</v>
      </c>
      <c r="Z663" s="6">
        <f>'Final (ha)'!Z663*2.471044</f>
        <v>186941.4214923268</v>
      </c>
      <c r="AA663" s="6">
        <f>'Final (ha)'!AA663*2.471044</f>
        <v>0</v>
      </c>
      <c r="AB663" s="6">
        <f>'Final (ha)'!AB663*2.471044</f>
        <v>0</v>
      </c>
      <c r="AC663" s="6">
        <f>'Final (ha)'!AC663*2.471044</f>
        <v>628.74627320640002</v>
      </c>
      <c r="AD663" s="6">
        <f>'Final (ha)'!AD663*2.471044</f>
        <v>0</v>
      </c>
      <c r="AE663" s="6">
        <f>'Final (ha)'!AE663*2.471044</f>
        <v>0.98223999000000006</v>
      </c>
      <c r="AF663" s="6">
        <f>'Final (ha)'!AF663*2.471044</f>
        <v>121.57857715720002</v>
      </c>
      <c r="AG663" s="6">
        <f>'Final (ha)'!AG663*2.471044</f>
        <v>237508.29830952</v>
      </c>
      <c r="AH663" s="6">
        <f>'Final (ha)'!AH663*2.471044</f>
        <v>1125.3448198587998</v>
      </c>
      <c r="AJ663" s="15">
        <f t="shared" si="30"/>
        <v>529036.39838353998</v>
      </c>
      <c r="AK663" s="15">
        <f t="shared" si="31"/>
        <v>291528.10007401998</v>
      </c>
      <c r="AL663" s="6" t="str">
        <f t="shared" si="32"/>
        <v>New Haven/MiddlesexALL</v>
      </c>
    </row>
    <row r="664" spans="1:38" x14ac:dyDescent="0.25">
      <c r="A664" s="6">
        <f>'Final (ha)'!A664</f>
        <v>2085</v>
      </c>
      <c r="B664" s="6" t="str">
        <f>'Final (ha)'!B664</f>
        <v>ALL</v>
      </c>
      <c r="C664" s="6" t="str">
        <f>'Final (ha)'!C664</f>
        <v>New Haven/Middlesex</v>
      </c>
      <c r="D664" s="6">
        <f>'Final (ha)'!D664</f>
        <v>0</v>
      </c>
      <c r="E664" s="6">
        <f>'Final (ha)'!E664</f>
        <v>0</v>
      </c>
      <c r="F664" s="6" t="str">
        <f>'Final (ha)'!F664</f>
        <v>Fixed</v>
      </c>
      <c r="G664" s="6" t="str">
        <f>'Final (ha)'!G664</f>
        <v>NYS RIM Max</v>
      </c>
      <c r="H664" s="6" t="str">
        <f>'Final (ha)'!H664</f>
        <v>Protect None</v>
      </c>
      <c r="I664" s="6">
        <f>'Final (ha)'!K664</f>
        <v>22307.746999999999</v>
      </c>
      <c r="J664" s="6">
        <f>'Final (ha)'!J664*2.471044</f>
        <v>28292.575838066801</v>
      </c>
      <c r="K664" s="6">
        <f>'Final (ha)'!K664*2.471044</f>
        <v>55123.424377867996</v>
      </c>
      <c r="L664" s="6">
        <f>'Final (ha)'!L664*2.471044</f>
        <v>3037.2894160012002</v>
      </c>
      <c r="M664" s="6">
        <f>'Final (ha)'!M664*2.471044</f>
        <v>0</v>
      </c>
      <c r="N664" s="6">
        <f>'Final (ha)'!N664*2.471044</f>
        <v>240.92604868680002</v>
      </c>
      <c r="O664" s="6">
        <f>'Final (ha)'!O664*2.471044</f>
        <v>172.46626887560001</v>
      </c>
      <c r="P664" s="6">
        <f>'Final (ha)'!P664*2.471044</f>
        <v>1032.3406542043999</v>
      </c>
      <c r="Q664" s="6">
        <f>'Final (ha)'!Q664*2.471044</f>
        <v>9396.4470186811996</v>
      </c>
      <c r="R664" s="6">
        <f>'Final (ha)'!R664*2.471044</f>
        <v>0</v>
      </c>
      <c r="S664" s="6">
        <f>'Final (ha)'!S664*2.471044</f>
        <v>502.1821176748</v>
      </c>
      <c r="T664" s="6">
        <f>'Final (ha)'!T664*2.471044</f>
        <v>2638.6882736140001</v>
      </c>
      <c r="U664" s="6">
        <f>'Final (ha)'!U664*2.471044</f>
        <v>0</v>
      </c>
      <c r="V664" s="6">
        <f>'Final (ha)'!V664*2.471044</f>
        <v>0</v>
      </c>
      <c r="W664" s="6">
        <f>'Final (ha)'!W664*2.471044</f>
        <v>24.433435967600001</v>
      </c>
      <c r="X664" s="6">
        <f>'Final (ha)'!X664*2.471044</f>
        <v>977.44072834320002</v>
      </c>
      <c r="Y664" s="6">
        <f>'Final (ha)'!Y664*2.471044</f>
        <v>137.80394626999998</v>
      </c>
      <c r="Z664" s="6">
        <f>'Final (ha)'!Z664*2.471044</f>
        <v>187803.04933047801</v>
      </c>
      <c r="AA664" s="6">
        <f>'Final (ha)'!AA664*2.471044</f>
        <v>0</v>
      </c>
      <c r="AB664" s="6">
        <f>'Final (ha)'!AB664*2.471044</f>
        <v>0</v>
      </c>
      <c r="AC664" s="6">
        <f>'Final (ha)'!AC664*2.471044</f>
        <v>284.69911052039998</v>
      </c>
      <c r="AD664" s="6">
        <f>'Final (ha)'!AD664*2.471044</f>
        <v>0</v>
      </c>
      <c r="AE664" s="6">
        <f>'Final (ha)'!AE664*2.471044</f>
        <v>0.98223999000000006</v>
      </c>
      <c r="AF664" s="6">
        <f>'Final (ha)'!AF664*2.471044</f>
        <v>81.567432709200006</v>
      </c>
      <c r="AG664" s="6">
        <f>'Final (ha)'!AG664*2.471044</f>
        <v>237508.29830952</v>
      </c>
      <c r="AH664" s="6">
        <f>'Final (ha)'!AH664*2.471044</f>
        <v>1781.7840831731999</v>
      </c>
      <c r="AJ664" s="15">
        <f t="shared" si="30"/>
        <v>529036.39863064443</v>
      </c>
      <c r="AK664" s="15">
        <f t="shared" si="31"/>
        <v>291528.10032112442</v>
      </c>
      <c r="AL664" s="6" t="str">
        <f t="shared" si="32"/>
        <v>New Haven/MiddlesexALL</v>
      </c>
    </row>
    <row r="665" spans="1:38" x14ac:dyDescent="0.25">
      <c r="A665" s="6">
        <f>'Final (ha)'!A665</f>
        <v>2100</v>
      </c>
      <c r="B665" s="6" t="str">
        <f>'Final (ha)'!B665</f>
        <v>ALL</v>
      </c>
      <c r="C665" s="6" t="str">
        <f>'Final (ha)'!C665</f>
        <v>New Haven/Middlesex</v>
      </c>
      <c r="D665" s="6">
        <f>'Final (ha)'!D665</f>
        <v>0</v>
      </c>
      <c r="E665" s="6">
        <f>'Final (ha)'!E665</f>
        <v>0</v>
      </c>
      <c r="F665" s="6" t="str">
        <f>'Final (ha)'!F665</f>
        <v>Fixed</v>
      </c>
      <c r="G665" s="6" t="str">
        <f>'Final (ha)'!G665</f>
        <v>NYS RIM Max</v>
      </c>
      <c r="H665" s="6" t="str">
        <f>'Final (ha)'!H665</f>
        <v>Protect None</v>
      </c>
      <c r="I665" s="6">
        <f>'Final (ha)'!K665</f>
        <v>21955.566200000001</v>
      </c>
      <c r="J665" s="6">
        <f>'Final (ha)'!J665*2.471044</f>
        <v>27404.122346251603</v>
      </c>
      <c r="K665" s="6">
        <f>'Final (ha)'!K665*2.471044</f>
        <v>54253.170125112803</v>
      </c>
      <c r="L665" s="6">
        <f>'Final (ha)'!L665*2.471044</f>
        <v>2911.8537862644002</v>
      </c>
      <c r="M665" s="6">
        <f>'Final (ha)'!M665*2.471044</f>
        <v>0</v>
      </c>
      <c r="N665" s="6">
        <f>'Final (ha)'!N665*2.471044</f>
        <v>219.58388876319998</v>
      </c>
      <c r="O665" s="6">
        <f>'Final (ha)'!O665*2.471044</f>
        <v>96.159935946800005</v>
      </c>
      <c r="P665" s="6">
        <f>'Final (ha)'!P665*2.471044</f>
        <v>1086.5296607068001</v>
      </c>
      <c r="Q665" s="6">
        <f>'Final (ha)'!Q665*2.471044</f>
        <v>7957.1476570728</v>
      </c>
      <c r="R665" s="6">
        <f>'Final (ha)'!R665*2.471044</f>
        <v>0</v>
      </c>
      <c r="S665" s="6">
        <f>'Final (ha)'!S665*2.471044</f>
        <v>387.13796927120001</v>
      </c>
      <c r="T665" s="6">
        <f>'Final (ha)'!T665*2.471044</f>
        <v>3063.5057102148003</v>
      </c>
      <c r="U665" s="6">
        <f>'Final (ha)'!U665*2.471044</f>
        <v>0</v>
      </c>
      <c r="V665" s="6">
        <f>'Final (ha)'!V665*2.471044</f>
        <v>0</v>
      </c>
      <c r="W665" s="6">
        <f>'Final (ha)'!W665*2.471044</f>
        <v>20.580584162799997</v>
      </c>
      <c r="X665" s="6">
        <f>'Final (ha)'!X665*2.471044</f>
        <v>961.31667203439997</v>
      </c>
      <c r="Y665" s="6">
        <f>'Final (ha)'!Y665*2.471044</f>
        <v>120.29042192</v>
      </c>
      <c r="Z665" s="6">
        <f>'Final (ha)'!Z665*2.471044</f>
        <v>190149.16500607439</v>
      </c>
      <c r="AA665" s="6">
        <f>'Final (ha)'!AA665*2.471044</f>
        <v>0</v>
      </c>
      <c r="AB665" s="6">
        <f>'Final (ha)'!AB665*2.471044</f>
        <v>0</v>
      </c>
      <c r="AC665" s="6">
        <f>'Final (ha)'!AC665*2.471044</f>
        <v>170.01351060120001</v>
      </c>
      <c r="AD665" s="6">
        <f>'Final (ha)'!AD665*2.471044</f>
        <v>0</v>
      </c>
      <c r="AE665" s="6">
        <f>'Final (ha)'!AE665*2.471044</f>
        <v>0.98223999000000006</v>
      </c>
      <c r="AF665" s="6">
        <f>'Final (ha)'!AF665*2.471044</f>
        <v>56.302737540000003</v>
      </c>
      <c r="AG665" s="6">
        <f>'Final (ha)'!AG665*2.471044</f>
        <v>237508.29830952</v>
      </c>
      <c r="AH665" s="6">
        <f>'Final (ha)'!AH665*2.471044</f>
        <v>2670.2375749884004</v>
      </c>
      <c r="AJ665" s="15">
        <f t="shared" si="30"/>
        <v>529036.39813643554</v>
      </c>
      <c r="AK665" s="15">
        <f t="shared" si="31"/>
        <v>291528.09982691554</v>
      </c>
      <c r="AL665" s="6" t="str">
        <f t="shared" si="32"/>
        <v>New Haven/MiddlesexALL</v>
      </c>
    </row>
    <row r="666" spans="1:38" x14ac:dyDescent="0.25">
      <c r="A666" s="6">
        <f>'Final (ha)'!A666</f>
        <v>0</v>
      </c>
      <c r="B666" s="6" t="str">
        <f>'Final (ha)'!B666</f>
        <v>OutputSite 1</v>
      </c>
      <c r="C666" s="6" t="str">
        <f>'Final (ha)'!C666</f>
        <v>New Haven/Middlesex</v>
      </c>
      <c r="D666" s="6">
        <f>'Final (ha)'!D666</f>
        <v>0</v>
      </c>
      <c r="E666" s="6">
        <f>'Final (ha)'!E666</f>
        <v>0</v>
      </c>
      <c r="F666" s="6" t="str">
        <f>'Final (ha)'!F666</f>
        <v>Fixed</v>
      </c>
      <c r="G666" s="6" t="str">
        <f>'Final (ha)'!G666</f>
        <v>NYS RIM Max</v>
      </c>
      <c r="H666" s="6" t="str">
        <f>'Final (ha)'!H666</f>
        <v>Protect None</v>
      </c>
      <c r="I666" s="6">
        <f>'Final (ha)'!K666</f>
        <v>1967.175</v>
      </c>
      <c r="J666" s="6">
        <f>'Final (ha)'!J666*2.471044</f>
        <v>9873.6555301699991</v>
      </c>
      <c r="K666" s="6">
        <f>'Final (ha)'!K666*2.471044</f>
        <v>4860.9759807</v>
      </c>
      <c r="L666" s="6">
        <f>'Final (ha)'!L666*2.471044</f>
        <v>540.63353914999993</v>
      </c>
      <c r="M666" s="6">
        <f>'Final (ha)'!M666*2.471044</f>
        <v>0</v>
      </c>
      <c r="N666" s="6">
        <f>'Final (ha)'!N666*2.471044</f>
        <v>112.08655584</v>
      </c>
      <c r="O666" s="6">
        <f>'Final (ha)'!O666*2.471044</f>
        <v>88.148317090000006</v>
      </c>
      <c r="P666" s="6">
        <f>'Final (ha)'!P666*2.471044</f>
        <v>0</v>
      </c>
      <c r="Q666" s="6">
        <f>'Final (ha)'!Q666*2.471044</f>
        <v>101.10276526</v>
      </c>
      <c r="R666" s="6">
        <f>'Final (ha)'!R666*2.471044</f>
        <v>0</v>
      </c>
      <c r="S666" s="6">
        <f>'Final (ha)'!S666*2.471044</f>
        <v>373.13999921999999</v>
      </c>
      <c r="T666" s="6">
        <f>'Final (ha)'!T666*2.471044</f>
        <v>9.3096582699999999</v>
      </c>
      <c r="U666" s="6">
        <f>'Final (ha)'!U666*2.471044</f>
        <v>0</v>
      </c>
      <c r="V666" s="6">
        <f>'Final (ha)'!V666*2.471044</f>
        <v>0</v>
      </c>
      <c r="W666" s="6">
        <f>'Final (ha)'!W666*2.471044</f>
        <v>3.81158537</v>
      </c>
      <c r="X666" s="6">
        <f>'Final (ha)'!X666*2.471044</f>
        <v>135.05490982000001</v>
      </c>
      <c r="Y666" s="6">
        <f>'Final (ha)'!Y666*2.471044</f>
        <v>33.118167210000003</v>
      </c>
      <c r="Z666" s="6">
        <f>'Final (ha)'!Z666*2.471044</f>
        <v>6732.4952854200001</v>
      </c>
      <c r="AA666" s="6">
        <f>'Final (ha)'!AA666*2.471044</f>
        <v>0</v>
      </c>
      <c r="AB666" s="6">
        <f>'Final (ha)'!AB666*2.471044</f>
        <v>0</v>
      </c>
      <c r="AC666" s="6">
        <f>'Final (ha)'!AC666*2.471044</f>
        <v>1367.2904213000002</v>
      </c>
      <c r="AD666" s="6">
        <f>'Final (ha)'!AD666*2.471044</f>
        <v>0</v>
      </c>
      <c r="AE666" s="6">
        <f>'Final (ha)'!AE666*2.471044</f>
        <v>0</v>
      </c>
      <c r="AF666" s="6">
        <f>'Final (ha)'!AF666*2.471044</f>
        <v>39.234001110000001</v>
      </c>
      <c r="AG666" s="6">
        <f>'Final (ha)'!AG666*2.471044</f>
        <v>49587.131840319998</v>
      </c>
      <c r="AH666" s="6">
        <f>'Final (ha)'!AH666*2.471044</f>
        <v>0</v>
      </c>
      <c r="AJ666" s="15">
        <f t="shared" si="30"/>
        <v>73857.188556249996</v>
      </c>
      <c r="AK666" s="15">
        <f t="shared" si="31"/>
        <v>24270.056715929997</v>
      </c>
      <c r="AL666" s="6" t="str">
        <f t="shared" si="32"/>
        <v>New Haven/MiddlesexOutputSite 1</v>
      </c>
    </row>
    <row r="667" spans="1:38" x14ac:dyDescent="0.25">
      <c r="A667" s="6">
        <f>'Final (ha)'!A667</f>
        <v>2010</v>
      </c>
      <c r="B667" s="6" t="str">
        <f>'Final (ha)'!B667</f>
        <v>OutputSite 1</v>
      </c>
      <c r="C667" s="6" t="str">
        <f>'Final (ha)'!C667</f>
        <v>New Haven/Middlesex</v>
      </c>
      <c r="D667" s="6">
        <f>'Final (ha)'!D667</f>
        <v>0</v>
      </c>
      <c r="E667" s="6">
        <f>'Final (ha)'!E667</f>
        <v>0</v>
      </c>
      <c r="F667" s="6" t="str">
        <f>'Final (ha)'!F667</f>
        <v>Fixed</v>
      </c>
      <c r="G667" s="6" t="str">
        <f>'Final (ha)'!G667</f>
        <v>NYS RIM Max</v>
      </c>
      <c r="H667" s="6" t="str">
        <f>'Final (ha)'!H667</f>
        <v>Protect None</v>
      </c>
      <c r="I667" s="6">
        <f>'Final (ha)'!K667</f>
        <v>1921.9277999999999</v>
      </c>
      <c r="J667" s="6">
        <f>'Final (ha)'!J667*2.471044</f>
        <v>9841.9834179088011</v>
      </c>
      <c r="K667" s="6">
        <f>'Final (ha)'!K667*2.471044</f>
        <v>4749.1681586231998</v>
      </c>
      <c r="L667" s="6">
        <f>'Final (ha)'!L667*2.471044</f>
        <v>509.54755852560004</v>
      </c>
      <c r="M667" s="6">
        <f>'Final (ha)'!M667*2.471044</f>
        <v>0</v>
      </c>
      <c r="N667" s="6">
        <f>'Final (ha)'!N667*2.471044</f>
        <v>103.7737167196</v>
      </c>
      <c r="O667" s="6">
        <f>'Final (ha)'!O667*2.471044</f>
        <v>87.7082241536</v>
      </c>
      <c r="P667" s="6">
        <f>'Final (ha)'!P667*2.471044</f>
        <v>151.206888926</v>
      </c>
      <c r="Q667" s="6">
        <f>'Final (ha)'!Q667*2.471044</f>
        <v>236.87823151039998</v>
      </c>
      <c r="R667" s="6">
        <f>'Final (ha)'!R667*2.471044</f>
        <v>0</v>
      </c>
      <c r="S667" s="6">
        <f>'Final (ha)'!S667*2.471044</f>
        <v>371.22938799919996</v>
      </c>
      <c r="T667" s="6">
        <f>'Final (ha)'!T667*2.471044</f>
        <v>15.400534625600001</v>
      </c>
      <c r="U667" s="6">
        <f>'Final (ha)'!U667*2.471044</f>
        <v>0</v>
      </c>
      <c r="V667" s="6">
        <f>'Final (ha)'!V667*2.471044</f>
        <v>0</v>
      </c>
      <c r="W667" s="6">
        <f>'Final (ha)'!W667*2.471044</f>
        <v>3.7456084951999999</v>
      </c>
      <c r="X667" s="6">
        <f>'Final (ha)'!X667*2.471044</f>
        <v>132.05259136000001</v>
      </c>
      <c r="Y667" s="6">
        <f>'Final (ha)'!Y667*2.471044</f>
        <v>26.70580803</v>
      </c>
      <c r="Z667" s="6">
        <f>'Final (ha)'!Z667*2.471044</f>
        <v>6744.2100108151999</v>
      </c>
      <c r="AA667" s="6">
        <f>'Final (ha)'!AA667*2.471044</f>
        <v>0</v>
      </c>
      <c r="AB667" s="6">
        <f>'Final (ha)'!AB667*2.471044</f>
        <v>0</v>
      </c>
      <c r="AC667" s="6">
        <f>'Final (ha)'!AC667*2.471044</f>
        <v>1233.091728226</v>
      </c>
      <c r="AD667" s="6">
        <f>'Final (ha)'!AD667*2.471044</f>
        <v>0</v>
      </c>
      <c r="AE667" s="6">
        <f>'Final (ha)'!AE667*2.471044</f>
        <v>0</v>
      </c>
      <c r="AF667" s="6">
        <f>'Final (ha)'!AF667*2.471044</f>
        <v>31.682737750400001</v>
      </c>
      <c r="AG667" s="6">
        <f>'Final (ha)'!AG667*2.471044</f>
        <v>49587.131840319998</v>
      </c>
      <c r="AH667" s="6">
        <f>'Final (ha)'!AH667*2.471044</f>
        <v>31.672112261199999</v>
      </c>
      <c r="AJ667" s="15">
        <f t="shared" si="30"/>
        <v>73857.18855625001</v>
      </c>
      <c r="AK667" s="15">
        <f t="shared" si="31"/>
        <v>24270.056715930012</v>
      </c>
      <c r="AL667" s="6" t="str">
        <f t="shared" si="32"/>
        <v>New Haven/MiddlesexOutputSite 1</v>
      </c>
    </row>
    <row r="668" spans="1:38" x14ac:dyDescent="0.25">
      <c r="A668" s="6">
        <f>'Final (ha)'!A668</f>
        <v>2025</v>
      </c>
      <c r="B668" s="6" t="str">
        <f>'Final (ha)'!B668</f>
        <v>OutputSite 1</v>
      </c>
      <c r="C668" s="6" t="str">
        <f>'Final (ha)'!C668</f>
        <v>New Haven/Middlesex</v>
      </c>
      <c r="D668" s="6">
        <f>'Final (ha)'!D668</f>
        <v>0</v>
      </c>
      <c r="E668" s="6">
        <f>'Final (ha)'!E668</f>
        <v>0</v>
      </c>
      <c r="F668" s="6" t="str">
        <f>'Final (ha)'!F668</f>
        <v>Fixed</v>
      </c>
      <c r="G668" s="6" t="str">
        <f>'Final (ha)'!G668</f>
        <v>NYS RIM Max</v>
      </c>
      <c r="H668" s="6" t="str">
        <f>'Final (ha)'!H668</f>
        <v>Protect None</v>
      </c>
      <c r="I668" s="6">
        <f>'Final (ha)'!K668</f>
        <v>1905.6623</v>
      </c>
      <c r="J668" s="6">
        <f>'Final (ha)'!J668*2.471044</f>
        <v>9826.9933236916004</v>
      </c>
      <c r="K668" s="6">
        <f>'Final (ha)'!K668*2.471044</f>
        <v>4708.9753924411998</v>
      </c>
      <c r="L668" s="6">
        <f>'Final (ha)'!L668*2.471044</f>
        <v>502.2164651864</v>
      </c>
      <c r="M668" s="6">
        <f>'Final (ha)'!M668*2.471044</f>
        <v>0</v>
      </c>
      <c r="N668" s="6">
        <f>'Final (ha)'!N668*2.471044</f>
        <v>97.986284567199988</v>
      </c>
      <c r="O668" s="6">
        <f>'Final (ha)'!O668*2.471044</f>
        <v>87.0620461476</v>
      </c>
      <c r="P668" s="6">
        <f>'Final (ha)'!P668*2.471044</f>
        <v>53.3110445692</v>
      </c>
      <c r="Q668" s="6">
        <f>'Final (ha)'!Q668*2.471044</f>
        <v>469.73829837240004</v>
      </c>
      <c r="R668" s="6">
        <f>'Final (ha)'!R668*2.471044</f>
        <v>0</v>
      </c>
      <c r="S668" s="6">
        <f>'Final (ha)'!S668*2.471044</f>
        <v>356.52717040800002</v>
      </c>
      <c r="T668" s="6">
        <f>'Final (ha)'!T668*2.471044</f>
        <v>17.890605664399999</v>
      </c>
      <c r="U668" s="6">
        <f>'Final (ha)'!U668*2.471044</f>
        <v>0</v>
      </c>
      <c r="V668" s="6">
        <f>'Final (ha)'!V668*2.471044</f>
        <v>0</v>
      </c>
      <c r="W668" s="6">
        <f>'Final (ha)'!W668*2.471044</f>
        <v>3.4775002212000001</v>
      </c>
      <c r="X668" s="6">
        <f>'Final (ha)'!X668*2.471044</f>
        <v>111.72825446</v>
      </c>
      <c r="Y668" s="6">
        <f>'Final (ha)'!Y668*2.471044</f>
        <v>5.04710737</v>
      </c>
      <c r="Z668" s="6">
        <f>'Final (ha)'!Z668*2.471044</f>
        <v>6803.5439780299994</v>
      </c>
      <c r="AA668" s="6">
        <f>'Final (ha)'!AA668*2.471044</f>
        <v>0</v>
      </c>
      <c r="AB668" s="6">
        <f>'Final (ha)'!AB668*2.471044</f>
        <v>0</v>
      </c>
      <c r="AC668" s="6">
        <f>'Final (ha)'!AC668*2.471044</f>
        <v>1149.5264564428001</v>
      </c>
      <c r="AD668" s="6">
        <f>'Final (ha)'!AD668*2.471044</f>
        <v>0</v>
      </c>
      <c r="AE668" s="6">
        <f>'Final (ha)'!AE668*2.471044</f>
        <v>0</v>
      </c>
      <c r="AF668" s="6">
        <f>'Final (ha)'!AF668*2.471044</f>
        <v>29.3705818796</v>
      </c>
      <c r="AG668" s="6">
        <f>'Final (ha)'!AG668*2.471044</f>
        <v>49587.131840319998</v>
      </c>
      <c r="AH668" s="6">
        <f>'Final (ha)'!AH668*2.471044</f>
        <v>46.662206478400002</v>
      </c>
      <c r="AJ668" s="15">
        <f t="shared" si="30"/>
        <v>73857.188556249996</v>
      </c>
      <c r="AK668" s="15">
        <f t="shared" si="31"/>
        <v>24270.056715929997</v>
      </c>
      <c r="AL668" s="6" t="str">
        <f t="shared" si="32"/>
        <v>New Haven/MiddlesexOutputSite 1</v>
      </c>
    </row>
    <row r="669" spans="1:38" x14ac:dyDescent="0.25">
      <c r="A669" s="6">
        <f>'Final (ha)'!A669</f>
        <v>2040</v>
      </c>
      <c r="B669" s="6" t="str">
        <f>'Final (ha)'!B669</f>
        <v>OutputSite 1</v>
      </c>
      <c r="C669" s="6" t="str">
        <f>'Final (ha)'!C669</f>
        <v>New Haven/Middlesex</v>
      </c>
      <c r="D669" s="6">
        <f>'Final (ha)'!D669</f>
        <v>0</v>
      </c>
      <c r="E669" s="6">
        <f>'Final (ha)'!E669</f>
        <v>0</v>
      </c>
      <c r="F669" s="6" t="str">
        <f>'Final (ha)'!F669</f>
        <v>Fixed</v>
      </c>
      <c r="G669" s="6" t="str">
        <f>'Final (ha)'!G669</f>
        <v>NYS RIM Max</v>
      </c>
      <c r="H669" s="6" t="str">
        <f>'Final (ha)'!H669</f>
        <v>Protect None</v>
      </c>
      <c r="I669" s="6">
        <f>'Final (ha)'!K669</f>
        <v>1876.6548</v>
      </c>
      <c r="J669" s="6">
        <f>'Final (ha)'!J669*2.471044</f>
        <v>9791.2442359348006</v>
      </c>
      <c r="K669" s="6">
        <f>'Final (ha)'!K669*2.471044</f>
        <v>4637.2965836111998</v>
      </c>
      <c r="L669" s="6">
        <f>'Final (ha)'!L669*2.471044</f>
        <v>487.37018572999995</v>
      </c>
      <c r="M669" s="6">
        <f>'Final (ha)'!M669*2.471044</f>
        <v>0</v>
      </c>
      <c r="N669" s="6">
        <f>'Final (ha)'!N669*2.471044</f>
        <v>92.621400938800008</v>
      </c>
      <c r="O669" s="6">
        <f>'Final (ha)'!O669*2.471044</f>
        <v>85.879404489199999</v>
      </c>
      <c r="P669" s="6">
        <f>'Final (ha)'!P669*2.471044</f>
        <v>91.859330969200002</v>
      </c>
      <c r="Q669" s="6">
        <f>'Final (ha)'!Q669*2.471044</f>
        <v>719.48276178200001</v>
      </c>
      <c r="R669" s="6">
        <f>'Final (ha)'!R669*2.471044</f>
        <v>0</v>
      </c>
      <c r="S669" s="6">
        <f>'Final (ha)'!S669*2.471044</f>
        <v>322.99880989400003</v>
      </c>
      <c r="T669" s="6">
        <f>'Final (ha)'!T669*2.471044</f>
        <v>32.021270778400002</v>
      </c>
      <c r="U669" s="6">
        <f>'Final (ha)'!U669*2.471044</f>
        <v>0</v>
      </c>
      <c r="V669" s="6">
        <f>'Final (ha)'!V669*2.471044</f>
        <v>0</v>
      </c>
      <c r="W669" s="6">
        <f>'Final (ha)'!W669*2.471044</f>
        <v>3.3818708183999999</v>
      </c>
      <c r="X669" s="6">
        <f>'Final (ha)'!X669*2.471044</f>
        <v>110.06029975999999</v>
      </c>
      <c r="Y669" s="6">
        <f>'Final (ha)'!Y669*2.471044</f>
        <v>4.6393851100000001</v>
      </c>
      <c r="Z669" s="6">
        <f>'Final (ha)'!Z669*2.471044</f>
        <v>6843.0668441835996</v>
      </c>
      <c r="AA669" s="6">
        <f>'Final (ha)'!AA669*2.471044</f>
        <v>0</v>
      </c>
      <c r="AB669" s="6">
        <f>'Final (ha)'!AB669*2.471044</f>
        <v>0</v>
      </c>
      <c r="AC669" s="6">
        <f>'Final (ha)'!AC669*2.471044</f>
        <v>944.5983296436001</v>
      </c>
      <c r="AD669" s="6">
        <f>'Final (ha)'!AD669*2.471044</f>
        <v>0</v>
      </c>
      <c r="AE669" s="6">
        <f>'Final (ha)'!AE669*2.471044</f>
        <v>0</v>
      </c>
      <c r="AF669" s="6">
        <f>'Final (ha)'!AF669*2.471044</f>
        <v>21.125202260399998</v>
      </c>
      <c r="AG669" s="6">
        <f>'Final (ha)'!AG669*2.471044</f>
        <v>49587.131840319998</v>
      </c>
      <c r="AH669" s="6">
        <f>'Final (ha)'!AH669*2.471044</f>
        <v>82.411294235200003</v>
      </c>
      <c r="AJ669" s="15">
        <f t="shared" si="30"/>
        <v>73857.189050458794</v>
      </c>
      <c r="AK669" s="15">
        <f t="shared" si="31"/>
        <v>24270.057210138795</v>
      </c>
      <c r="AL669" s="6" t="str">
        <f t="shared" si="32"/>
        <v>New Haven/MiddlesexOutputSite 1</v>
      </c>
    </row>
    <row r="670" spans="1:38" x14ac:dyDescent="0.25">
      <c r="A670" s="6">
        <f>'Final (ha)'!A670</f>
        <v>2055</v>
      </c>
      <c r="B670" s="6" t="str">
        <f>'Final (ha)'!B670</f>
        <v>OutputSite 1</v>
      </c>
      <c r="C670" s="6" t="str">
        <f>'Final (ha)'!C670</f>
        <v>New Haven/Middlesex</v>
      </c>
      <c r="D670" s="6">
        <f>'Final (ha)'!D670</f>
        <v>0</v>
      </c>
      <c r="E670" s="6">
        <f>'Final (ha)'!E670</f>
        <v>0</v>
      </c>
      <c r="F670" s="6" t="str">
        <f>'Final (ha)'!F670</f>
        <v>Fixed</v>
      </c>
      <c r="G670" s="6" t="str">
        <f>'Final (ha)'!G670</f>
        <v>NYS RIM Max</v>
      </c>
      <c r="H670" s="6" t="str">
        <f>'Final (ha)'!H670</f>
        <v>Protect None</v>
      </c>
      <c r="I670" s="6">
        <f>'Final (ha)'!K670</f>
        <v>1838.2674</v>
      </c>
      <c r="J670" s="6">
        <f>'Final (ha)'!J670*2.471044</f>
        <v>9719.2365311483991</v>
      </c>
      <c r="K670" s="6">
        <f>'Final (ha)'!K670*2.471044</f>
        <v>4542.4396291656003</v>
      </c>
      <c r="L670" s="6">
        <f>'Final (ha)'!L670*2.471044</f>
        <v>463.81644142640005</v>
      </c>
      <c r="M670" s="6">
        <f>'Final (ha)'!M670*2.471044</f>
        <v>0</v>
      </c>
      <c r="N670" s="6">
        <f>'Final (ha)'!N670*2.471044</f>
        <v>87.918015789200012</v>
      </c>
      <c r="O670" s="6">
        <f>'Final (ha)'!O670*2.471044</f>
        <v>84.329071483600003</v>
      </c>
      <c r="P670" s="6">
        <f>'Final (ha)'!P670*2.471044</f>
        <v>123.1041997228</v>
      </c>
      <c r="Q670" s="6">
        <f>'Final (ha)'!Q670*2.471044</f>
        <v>1295.5735583923999</v>
      </c>
      <c r="R670" s="6">
        <f>'Final (ha)'!R670*2.471044</f>
        <v>0</v>
      </c>
      <c r="S670" s="6">
        <f>'Final (ha)'!S670*2.471044</f>
        <v>291.56194102159998</v>
      </c>
      <c r="T670" s="6">
        <f>'Final (ha)'!T670*2.471044</f>
        <v>34.663558127600005</v>
      </c>
      <c r="U670" s="6">
        <f>'Final (ha)'!U670*2.471044</f>
        <v>0</v>
      </c>
      <c r="V670" s="6">
        <f>'Final (ha)'!V670*2.471044</f>
        <v>0</v>
      </c>
      <c r="W670" s="6">
        <f>'Final (ha)'!W670*2.471044</f>
        <v>3.2748746131999997</v>
      </c>
      <c r="X670" s="6">
        <f>'Final (ha)'!X670*2.471044</f>
        <v>104.80315365</v>
      </c>
      <c r="Y670" s="6">
        <f>'Final (ha)'!Y670*2.471044</f>
        <v>4.4478792</v>
      </c>
      <c r="Z670" s="6">
        <f>'Final (ha)'!Z670*2.471044</f>
        <v>6890.5163252804005</v>
      </c>
      <c r="AA670" s="6">
        <f>'Final (ha)'!AA670*2.471044</f>
        <v>0</v>
      </c>
      <c r="AB670" s="6">
        <f>'Final (ha)'!AB670*2.471044</f>
        <v>0</v>
      </c>
      <c r="AC670" s="6">
        <f>'Final (ha)'!AC670*2.471044</f>
        <v>453.58508374440004</v>
      </c>
      <c r="AD670" s="6">
        <f>'Final (ha)'!AD670*2.471044</f>
        <v>0</v>
      </c>
      <c r="AE670" s="6">
        <f>'Final (ha)'!AE670*2.471044</f>
        <v>0</v>
      </c>
      <c r="AF670" s="6">
        <f>'Final (ha)'!AF670*2.471044</f>
        <v>16.3672070384</v>
      </c>
      <c r="AG670" s="6">
        <f>'Final (ha)'!AG670*2.471044</f>
        <v>49587.131840319998</v>
      </c>
      <c r="AH670" s="6">
        <f>'Final (ha)'!AH670*2.471044</f>
        <v>154.4189990216</v>
      </c>
      <c r="AJ670" s="15">
        <f t="shared" si="30"/>
        <v>73857.188309145597</v>
      </c>
      <c r="AK670" s="15">
        <f t="shared" si="31"/>
        <v>24270.056468825598</v>
      </c>
      <c r="AL670" s="6" t="str">
        <f t="shared" si="32"/>
        <v>New Haven/MiddlesexOutputSite 1</v>
      </c>
    </row>
    <row r="671" spans="1:38" x14ac:dyDescent="0.25">
      <c r="A671" s="6">
        <f>'Final (ha)'!A671</f>
        <v>2070</v>
      </c>
      <c r="B671" s="6" t="str">
        <f>'Final (ha)'!B671</f>
        <v>OutputSite 1</v>
      </c>
      <c r="C671" s="6" t="str">
        <f>'Final (ha)'!C671</f>
        <v>New Haven/Middlesex</v>
      </c>
      <c r="D671" s="6">
        <f>'Final (ha)'!D671</f>
        <v>0</v>
      </c>
      <c r="E671" s="6">
        <f>'Final (ha)'!E671</f>
        <v>0</v>
      </c>
      <c r="F671" s="6" t="str">
        <f>'Final (ha)'!F671</f>
        <v>Fixed</v>
      </c>
      <c r="G671" s="6" t="str">
        <f>'Final (ha)'!G671</f>
        <v>NYS RIM Max</v>
      </c>
      <c r="H671" s="6" t="str">
        <f>'Final (ha)'!H671</f>
        <v>Protect None</v>
      </c>
      <c r="I671" s="6">
        <f>'Final (ha)'!K671</f>
        <v>1764.6382000000001</v>
      </c>
      <c r="J671" s="6">
        <f>'Final (ha)'!J671*2.471044</f>
        <v>9511.4743639856006</v>
      </c>
      <c r="K671" s="6">
        <f>'Final (ha)'!K671*2.471044</f>
        <v>4360.4986362808004</v>
      </c>
      <c r="L671" s="6">
        <f>'Final (ha)'!L671*2.471044</f>
        <v>414.78326822999998</v>
      </c>
      <c r="M671" s="6">
        <f>'Final (ha)'!M671*2.471044</f>
        <v>0</v>
      </c>
      <c r="N671" s="6">
        <f>'Final (ha)'!N671*2.471044</f>
        <v>54.912775289999999</v>
      </c>
      <c r="O671" s="6">
        <f>'Final (ha)'!O671*2.471044</f>
        <v>77.703461206399993</v>
      </c>
      <c r="P671" s="6">
        <f>'Final (ha)'!P671*2.471044</f>
        <v>263.9411053984</v>
      </c>
      <c r="Q671" s="6">
        <f>'Final (ha)'!Q671*2.471044</f>
        <v>1648.1267958396002</v>
      </c>
      <c r="R671" s="6">
        <f>'Final (ha)'!R671*2.471044</f>
        <v>0</v>
      </c>
      <c r="S671" s="6">
        <f>'Final (ha)'!S671*2.471044</f>
        <v>242.2137097152</v>
      </c>
      <c r="T671" s="6">
        <f>'Final (ha)'!T671*2.471044</f>
        <v>62.709907527600002</v>
      </c>
      <c r="U671" s="6">
        <f>'Final (ha)'!U671*2.471044</f>
        <v>0</v>
      </c>
      <c r="V671" s="6">
        <f>'Final (ha)'!V671*2.471044</f>
        <v>0</v>
      </c>
      <c r="W671" s="6">
        <f>'Final (ha)'!W671*2.471044</f>
        <v>3.0873223736000002</v>
      </c>
      <c r="X671" s="6">
        <f>'Final (ha)'!X671*2.471044</f>
        <v>95.89504002999999</v>
      </c>
      <c r="Y671" s="6">
        <f>'Final (ha)'!Y671*2.471044</f>
        <v>4.15135392</v>
      </c>
      <c r="Z671" s="6">
        <f>'Final (ha)'!Z671*2.471044</f>
        <v>6964.263150834</v>
      </c>
      <c r="AA671" s="6">
        <f>'Final (ha)'!AA671*2.471044</f>
        <v>0</v>
      </c>
      <c r="AB671" s="6">
        <f>'Final (ha)'!AB671*2.471044</f>
        <v>0</v>
      </c>
      <c r="AC671" s="6">
        <f>'Final (ha)'!AC671*2.471044</f>
        <v>190.9281799128</v>
      </c>
      <c r="AD671" s="6">
        <f>'Final (ha)'!AD671*2.471044</f>
        <v>0</v>
      </c>
      <c r="AE671" s="6">
        <f>'Final (ha)'!AE671*2.471044</f>
        <v>0</v>
      </c>
      <c r="AF671" s="6">
        <f>'Final (ha)'!AF671*2.471044</f>
        <v>13.1862320972</v>
      </c>
      <c r="AG671" s="6">
        <f>'Final (ha)'!AG671*2.471044</f>
        <v>49587.131840319998</v>
      </c>
      <c r="AH671" s="6">
        <f>'Final (ha)'!AH671*2.471044</f>
        <v>362.18116618440001</v>
      </c>
      <c r="AJ671" s="15">
        <f t="shared" si="30"/>
        <v>73857.188309145597</v>
      </c>
      <c r="AK671" s="15">
        <f t="shared" si="31"/>
        <v>24270.056468825598</v>
      </c>
      <c r="AL671" s="6" t="str">
        <f t="shared" si="32"/>
        <v>New Haven/MiddlesexOutputSite 1</v>
      </c>
    </row>
    <row r="672" spans="1:38" x14ac:dyDescent="0.25">
      <c r="A672" s="6">
        <f>'Final (ha)'!A672</f>
        <v>2085</v>
      </c>
      <c r="B672" s="6" t="str">
        <f>'Final (ha)'!B672</f>
        <v>OutputSite 1</v>
      </c>
      <c r="C672" s="6" t="str">
        <f>'Final (ha)'!C672</f>
        <v>New Haven/Middlesex</v>
      </c>
      <c r="D672" s="6">
        <f>'Final (ha)'!D672</f>
        <v>0</v>
      </c>
      <c r="E672" s="6">
        <f>'Final (ha)'!E672</f>
        <v>0</v>
      </c>
      <c r="F672" s="6" t="str">
        <f>'Final (ha)'!F672</f>
        <v>Fixed</v>
      </c>
      <c r="G672" s="6" t="str">
        <f>'Final (ha)'!G672</f>
        <v>NYS RIM Max</v>
      </c>
      <c r="H672" s="6" t="str">
        <f>'Final (ha)'!H672</f>
        <v>Protect None</v>
      </c>
      <c r="I672" s="6">
        <f>'Final (ha)'!K672</f>
        <v>1688.2607</v>
      </c>
      <c r="J672" s="6">
        <f>'Final (ha)'!J672*2.471044</f>
        <v>9219.4533029887989</v>
      </c>
      <c r="K672" s="6">
        <f>'Final (ha)'!K672*2.471044</f>
        <v>4171.7664731708001</v>
      </c>
      <c r="L672" s="6">
        <f>'Final (ha)'!L672*2.471044</f>
        <v>377.94000218999997</v>
      </c>
      <c r="M672" s="6">
        <f>'Final (ha)'!M672*2.471044</f>
        <v>0</v>
      </c>
      <c r="N672" s="6">
        <f>'Final (ha)'!N672*2.471044</f>
        <v>42.602281186399999</v>
      </c>
      <c r="O672" s="6">
        <f>'Final (ha)'!O672*2.471044</f>
        <v>64.073429606800005</v>
      </c>
      <c r="P672" s="6">
        <f>'Final (ha)'!P672*2.471044</f>
        <v>237.87505066</v>
      </c>
      <c r="Q672" s="6">
        <f>'Final (ha)'!Q672*2.471044</f>
        <v>1893.8948552444001</v>
      </c>
      <c r="R672" s="6">
        <f>'Final (ha)'!R672*2.471044</f>
        <v>0</v>
      </c>
      <c r="S672" s="6">
        <f>'Final (ha)'!S672*2.471044</f>
        <v>165.19670453199998</v>
      </c>
      <c r="T672" s="6">
        <f>'Final (ha)'!T672*2.471044</f>
        <v>126.15915142</v>
      </c>
      <c r="U672" s="6">
        <f>'Final (ha)'!U672*2.471044</f>
        <v>0</v>
      </c>
      <c r="V672" s="6">
        <f>'Final (ha)'!V672*2.471044</f>
        <v>0</v>
      </c>
      <c r="W672" s="6">
        <f>'Final (ha)'!W672*2.471044</f>
        <v>2.7707816371999998</v>
      </c>
      <c r="X672" s="6">
        <f>'Final (ha)'!X672*2.471044</f>
        <v>91.508936930000004</v>
      </c>
      <c r="Y672" s="6">
        <f>'Final (ha)'!Y672*2.471044</f>
        <v>4.15135392</v>
      </c>
      <c r="Z672" s="6">
        <f>'Final (ha)'!Z672*2.471044</f>
        <v>7079.9794232056001</v>
      </c>
      <c r="AA672" s="6">
        <f>'Final (ha)'!AA672*2.471044</f>
        <v>0</v>
      </c>
      <c r="AB672" s="6">
        <f>'Final (ha)'!AB672*2.471044</f>
        <v>0</v>
      </c>
      <c r="AC672" s="6">
        <f>'Final (ha)'!AC672*2.471044</f>
        <v>129.17333089120001</v>
      </c>
      <c r="AD672" s="6">
        <f>'Final (ha)'!AD672*2.471044</f>
        <v>0</v>
      </c>
      <c r="AE672" s="6">
        <f>'Final (ha)'!AE672*2.471044</f>
        <v>0</v>
      </c>
      <c r="AF672" s="6">
        <f>'Final (ha)'!AF672*2.471044</f>
        <v>9.3091640612000006</v>
      </c>
      <c r="AG672" s="6">
        <f>'Final (ha)'!AG672*2.471044</f>
        <v>49587.131840319998</v>
      </c>
      <c r="AH672" s="6">
        <f>'Final (ha)'!AH672*2.471044</f>
        <v>654.20222718119999</v>
      </c>
      <c r="AJ672" s="15">
        <f t="shared" si="30"/>
        <v>73857.188309145597</v>
      </c>
      <c r="AK672" s="15">
        <f t="shared" si="31"/>
        <v>24270.056468825598</v>
      </c>
      <c r="AL672" s="6" t="str">
        <f t="shared" si="32"/>
        <v>New Haven/MiddlesexOutputSite 1</v>
      </c>
    </row>
    <row r="673" spans="1:38" x14ac:dyDescent="0.25">
      <c r="A673" s="6">
        <f>'Final (ha)'!A673</f>
        <v>2100</v>
      </c>
      <c r="B673" s="6" t="str">
        <f>'Final (ha)'!B673</f>
        <v>OutputSite 1</v>
      </c>
      <c r="C673" s="6" t="str">
        <f>'Final (ha)'!C673</f>
        <v>New Haven/Middlesex</v>
      </c>
      <c r="D673" s="6">
        <f>'Final (ha)'!D673</f>
        <v>0</v>
      </c>
      <c r="E673" s="6">
        <f>'Final (ha)'!E673</f>
        <v>0</v>
      </c>
      <c r="F673" s="6" t="str">
        <f>'Final (ha)'!F673</f>
        <v>Fixed</v>
      </c>
      <c r="G673" s="6" t="str">
        <f>'Final (ha)'!G673</f>
        <v>NYS RIM Max</v>
      </c>
      <c r="H673" s="6" t="str">
        <f>'Final (ha)'!H673</f>
        <v>Protect None</v>
      </c>
      <c r="I673" s="6">
        <f>'Final (ha)'!K673</f>
        <v>1602.7157</v>
      </c>
      <c r="J673" s="6">
        <f>'Final (ha)'!J673*2.471044</f>
        <v>8742.9275409572001</v>
      </c>
      <c r="K673" s="6">
        <f>'Final (ha)'!K673*2.471044</f>
        <v>3960.3810141907998</v>
      </c>
      <c r="L673" s="6">
        <f>'Final (ha)'!L673*2.471044</f>
        <v>337.617506198</v>
      </c>
      <c r="M673" s="6">
        <f>'Final (ha)'!M673*2.471044</f>
        <v>0</v>
      </c>
      <c r="N673" s="6">
        <f>'Final (ha)'!N673*2.471044</f>
        <v>36.623096019599998</v>
      </c>
      <c r="O673" s="6">
        <f>'Final (ha)'!O673*2.471044</f>
        <v>40.089723647200003</v>
      </c>
      <c r="P673" s="6">
        <f>'Final (ha)'!P673*2.471044</f>
        <v>257.69282354000001</v>
      </c>
      <c r="Q673" s="6">
        <f>'Final (ha)'!Q673*2.471044</f>
        <v>1975.6518170284</v>
      </c>
      <c r="R673" s="6">
        <f>'Final (ha)'!R673*2.471044</f>
        <v>0</v>
      </c>
      <c r="S673" s="6">
        <f>'Final (ha)'!S673*2.471044</f>
        <v>116.94116888239999</v>
      </c>
      <c r="T673" s="6">
        <f>'Final (ha)'!T673*2.471044</f>
        <v>281.39137102199999</v>
      </c>
      <c r="U673" s="6">
        <f>'Final (ha)'!U673*2.471044</f>
        <v>0</v>
      </c>
      <c r="V673" s="6">
        <f>'Final (ha)'!V673*2.471044</f>
        <v>0</v>
      </c>
      <c r="W673" s="6">
        <f>'Final (ha)'!W673*2.471044</f>
        <v>2.4260709992000002</v>
      </c>
      <c r="X673" s="6">
        <f>'Final (ha)'!X673*2.471044</f>
        <v>82.761441169999998</v>
      </c>
      <c r="Y673" s="6">
        <f>'Final (ha)'!Y673*2.471044</f>
        <v>4.0154465000000004</v>
      </c>
      <c r="Z673" s="6">
        <f>'Final (ha)'!Z673*2.471044</f>
        <v>7201.7307263384</v>
      </c>
      <c r="AA673" s="6">
        <f>'Final (ha)'!AA673*2.471044</f>
        <v>0</v>
      </c>
      <c r="AB673" s="6">
        <f>'Final (ha)'!AB673*2.471044</f>
        <v>0</v>
      </c>
      <c r="AC673" s="6">
        <f>'Final (ha)'!AC673*2.471044</f>
        <v>95.225634210400003</v>
      </c>
      <c r="AD673" s="6">
        <f>'Final (ha)'!AD673*2.471044</f>
        <v>0</v>
      </c>
      <c r="AE673" s="6">
        <f>'Final (ha)'!AE673*2.471044</f>
        <v>0</v>
      </c>
      <c r="AF673" s="6">
        <f>'Final (ha)'!AF673*2.471044</f>
        <v>3.8535931180000005</v>
      </c>
      <c r="AG673" s="6">
        <f>'Final (ha)'!AG673*2.471044</f>
        <v>49587.131840319998</v>
      </c>
      <c r="AH673" s="6">
        <f>'Final (ha)'!AH673*2.471044</f>
        <v>1130.7279892128001</v>
      </c>
      <c r="AJ673" s="15">
        <f t="shared" si="30"/>
        <v>73857.188803354395</v>
      </c>
      <c r="AK673" s="15">
        <f t="shared" si="31"/>
        <v>24270.056963034396</v>
      </c>
      <c r="AL673" s="6" t="str">
        <f t="shared" si="32"/>
        <v>New Haven/MiddlesexOutputSite 1</v>
      </c>
    </row>
    <row r="674" spans="1:38" x14ac:dyDescent="0.25">
      <c r="A674" s="6">
        <f>'Final (ha)'!A674</f>
        <v>0</v>
      </c>
      <c r="B674" s="6" t="str">
        <f>'Final (ha)'!B674</f>
        <v>OutputSite 2</v>
      </c>
      <c r="C674" s="6" t="str">
        <f>'Final (ha)'!C674</f>
        <v>New Haven/Middlesex</v>
      </c>
      <c r="D674" s="6">
        <f>'Final (ha)'!D674</f>
        <v>0</v>
      </c>
      <c r="E674" s="6">
        <f>'Final (ha)'!E674</f>
        <v>0</v>
      </c>
      <c r="F674" s="6" t="str">
        <f>'Final (ha)'!F674</f>
        <v>Fixed</v>
      </c>
      <c r="G674" s="6" t="str">
        <f>'Final (ha)'!G674</f>
        <v>NYS RIM Max</v>
      </c>
      <c r="H674" s="6" t="str">
        <f>'Final (ha)'!H674</f>
        <v>Protect None</v>
      </c>
      <c r="I674" s="6">
        <f>'Final (ha)'!K674</f>
        <v>1180.375</v>
      </c>
      <c r="J674" s="6">
        <f>'Final (ha)'!J674*2.471044</f>
        <v>1267.1884288600002</v>
      </c>
      <c r="K674" s="6">
        <f>'Final (ha)'!K674*2.471044</f>
        <v>2916.7585614999998</v>
      </c>
      <c r="L674" s="6">
        <f>'Final (ha)'!L674*2.471044</f>
        <v>127.65413303999999</v>
      </c>
      <c r="M674" s="6">
        <f>'Final (ha)'!M674*2.471044</f>
        <v>0</v>
      </c>
      <c r="N674" s="6">
        <f>'Final (ha)'!N674*2.471044</f>
        <v>20.80001287</v>
      </c>
      <c r="O674" s="6">
        <f>'Final (ha)'!O674*2.471044</f>
        <v>0</v>
      </c>
      <c r="P674" s="6">
        <f>'Final (ha)'!P674*2.471044</f>
        <v>1.11814741</v>
      </c>
      <c r="Q674" s="6">
        <f>'Final (ha)'!Q674*2.471044</f>
        <v>52.725901349999994</v>
      </c>
      <c r="R674" s="6">
        <f>'Final (ha)'!R674*2.471044</f>
        <v>0</v>
      </c>
      <c r="S674" s="6">
        <f>'Final (ha)'!S674*2.471044</f>
        <v>35.774539509999997</v>
      </c>
      <c r="T674" s="6">
        <f>'Final (ha)'!T674*2.471044</f>
        <v>9.0069553800000008</v>
      </c>
      <c r="U674" s="6">
        <f>'Final (ha)'!U674*2.471044</f>
        <v>0</v>
      </c>
      <c r="V674" s="6">
        <f>'Final (ha)'!V674*2.471044</f>
        <v>0</v>
      </c>
      <c r="W674" s="6">
        <f>'Final (ha)'!W674*2.471044</f>
        <v>7.81467665</v>
      </c>
      <c r="X674" s="6">
        <f>'Final (ha)'!X674*2.471044</f>
        <v>30.23940095</v>
      </c>
      <c r="Y674" s="6">
        <f>'Final (ha)'!Y674*2.471044</f>
        <v>0</v>
      </c>
      <c r="Z674" s="6">
        <f>'Final (ha)'!Z674*2.471044</f>
        <v>3808.2432829899999</v>
      </c>
      <c r="AA674" s="6">
        <f>'Final (ha)'!AA674*2.471044</f>
        <v>0</v>
      </c>
      <c r="AB674" s="6">
        <f>'Final (ha)'!AB674*2.471044</f>
        <v>0</v>
      </c>
      <c r="AC674" s="6">
        <f>'Final (ha)'!AC674*2.471044</f>
        <v>1215.6177405799999</v>
      </c>
      <c r="AD674" s="6">
        <f>'Final (ha)'!AD674*2.471044</f>
        <v>0</v>
      </c>
      <c r="AE674" s="6">
        <f>'Final (ha)'!AE674*2.471044</f>
        <v>0</v>
      </c>
      <c r="AF674" s="6">
        <f>'Final (ha)'!AF674*2.471044</f>
        <v>1.0749041399999999</v>
      </c>
      <c r="AG674" s="6">
        <f>'Final (ha)'!AG674*2.471044</f>
        <v>388.88054950000003</v>
      </c>
      <c r="AH674" s="6">
        <f>'Final (ha)'!AH674*2.471044</f>
        <v>0</v>
      </c>
      <c r="AJ674" s="15">
        <f t="shared" si="30"/>
        <v>9882.8972347300005</v>
      </c>
      <c r="AK674" s="15">
        <f t="shared" si="31"/>
        <v>9494.0166852300008</v>
      </c>
      <c r="AL674" s="6" t="str">
        <f t="shared" si="32"/>
        <v>New Haven/MiddlesexOutputSite 2</v>
      </c>
    </row>
    <row r="675" spans="1:38" x14ac:dyDescent="0.25">
      <c r="A675" s="6">
        <f>'Final (ha)'!A675</f>
        <v>2010</v>
      </c>
      <c r="B675" s="6" t="str">
        <f>'Final (ha)'!B675</f>
        <v>OutputSite 2</v>
      </c>
      <c r="C675" s="6" t="str">
        <f>'Final (ha)'!C675</f>
        <v>New Haven/Middlesex</v>
      </c>
      <c r="D675" s="6">
        <f>'Final (ha)'!D675</f>
        <v>0</v>
      </c>
      <c r="E675" s="6">
        <f>'Final (ha)'!E675</f>
        <v>0</v>
      </c>
      <c r="F675" s="6" t="str">
        <f>'Final (ha)'!F675</f>
        <v>Fixed</v>
      </c>
      <c r="G675" s="6" t="str">
        <f>'Final (ha)'!G675</f>
        <v>NYS RIM Max</v>
      </c>
      <c r="H675" s="6" t="str">
        <f>'Final (ha)'!H675</f>
        <v>Protect None</v>
      </c>
      <c r="I675" s="6">
        <f>'Final (ha)'!K675</f>
        <v>1166.796</v>
      </c>
      <c r="J675" s="6">
        <f>'Final (ha)'!J675*2.471044</f>
        <v>1260.2665404072</v>
      </c>
      <c r="K675" s="6">
        <f>'Final (ha)'!K675*2.471044</f>
        <v>2883.2042550240003</v>
      </c>
      <c r="L675" s="6">
        <f>'Final (ha)'!L675*2.471044</f>
        <v>126.1052826608</v>
      </c>
      <c r="M675" s="6">
        <f>'Final (ha)'!M675*2.471044</f>
        <v>0</v>
      </c>
      <c r="N675" s="6">
        <f>'Final (ha)'!N675*2.471044</f>
        <v>20.4439354296</v>
      </c>
      <c r="O675" s="6">
        <f>'Final (ha)'!O675*2.471044</f>
        <v>0</v>
      </c>
      <c r="P675" s="6">
        <f>'Final (ha)'!P675*2.471044</f>
        <v>36.427142230400001</v>
      </c>
      <c r="Q675" s="6">
        <f>'Final (ha)'!Q675*2.471044</f>
        <v>128.107569614</v>
      </c>
      <c r="R675" s="6">
        <f>'Final (ha)'!R675*2.471044</f>
        <v>0</v>
      </c>
      <c r="S675" s="6">
        <f>'Final (ha)'!S675*2.471044</f>
        <v>35.6791572116</v>
      </c>
      <c r="T675" s="6">
        <f>'Final (ha)'!T675*2.471044</f>
        <v>10.762632142000001</v>
      </c>
      <c r="U675" s="6">
        <f>'Final (ha)'!U675*2.471044</f>
        <v>0</v>
      </c>
      <c r="V675" s="6">
        <f>'Final (ha)'!V675*2.471044</f>
        <v>0</v>
      </c>
      <c r="W675" s="6">
        <f>'Final (ha)'!W675*2.471044</f>
        <v>7.7205298736000003</v>
      </c>
      <c r="X675" s="6">
        <f>'Final (ha)'!X675*2.471044</f>
        <v>30.23940095</v>
      </c>
      <c r="Y675" s="6">
        <f>'Final (ha)'!Y675*2.471044</f>
        <v>0</v>
      </c>
      <c r="Z675" s="6">
        <f>'Final (ha)'!Z675*2.471044</f>
        <v>3808.5020012967998</v>
      </c>
      <c r="AA675" s="6">
        <f>'Final (ha)'!AA675*2.471044</f>
        <v>0</v>
      </c>
      <c r="AB675" s="6">
        <f>'Final (ha)'!AB675*2.471044</f>
        <v>0</v>
      </c>
      <c r="AC675" s="6">
        <f>'Final (ha)'!AC675*2.471044</f>
        <v>1138.5614457972001</v>
      </c>
      <c r="AD675" s="6">
        <f>'Final (ha)'!AD675*2.471044</f>
        <v>0</v>
      </c>
      <c r="AE675" s="6">
        <f>'Final (ha)'!AE675*2.471044</f>
        <v>0</v>
      </c>
      <c r="AF675" s="6">
        <f>'Final (ha)'!AF675*2.471044</f>
        <v>1.0749041399999999</v>
      </c>
      <c r="AG675" s="6">
        <f>'Final (ha)'!AG675*2.471044</f>
        <v>388.88054950000003</v>
      </c>
      <c r="AH675" s="6">
        <f>'Final (ha)'!AH675*2.471044</f>
        <v>6.9218884528000002</v>
      </c>
      <c r="AJ675" s="15">
        <f t="shared" si="30"/>
        <v>9882.8972347299987</v>
      </c>
      <c r="AK675" s="15">
        <f t="shared" si="31"/>
        <v>9494.016685229999</v>
      </c>
      <c r="AL675" s="6" t="str">
        <f t="shared" si="32"/>
        <v>New Haven/MiddlesexOutputSite 2</v>
      </c>
    </row>
    <row r="676" spans="1:38" x14ac:dyDescent="0.25">
      <c r="A676" s="6">
        <f>'Final (ha)'!A676</f>
        <v>2025</v>
      </c>
      <c r="B676" s="6" t="str">
        <f>'Final (ha)'!B676</f>
        <v>OutputSite 2</v>
      </c>
      <c r="C676" s="6" t="str">
        <f>'Final (ha)'!C676</f>
        <v>New Haven/Middlesex</v>
      </c>
      <c r="D676" s="6">
        <f>'Final (ha)'!D676</f>
        <v>0</v>
      </c>
      <c r="E676" s="6">
        <f>'Final (ha)'!E676</f>
        <v>0</v>
      </c>
      <c r="F676" s="6" t="str">
        <f>'Final (ha)'!F676</f>
        <v>Fixed</v>
      </c>
      <c r="G676" s="6" t="str">
        <f>'Final (ha)'!G676</f>
        <v>NYS RIM Max</v>
      </c>
      <c r="H676" s="6" t="str">
        <f>'Final (ha)'!H676</f>
        <v>Protect None</v>
      </c>
      <c r="I676" s="6">
        <f>'Final (ha)'!K676</f>
        <v>1157.0844</v>
      </c>
      <c r="J676" s="6">
        <f>'Final (ha)'!J676*2.471044</f>
        <v>1256.0781208272001</v>
      </c>
      <c r="K676" s="6">
        <f>'Final (ha)'!K676*2.471044</f>
        <v>2859.2064641135998</v>
      </c>
      <c r="L676" s="6">
        <f>'Final (ha)'!L676*2.471044</f>
        <v>125.03976848799999</v>
      </c>
      <c r="M676" s="6">
        <f>'Final (ha)'!M676*2.471044</f>
        <v>0</v>
      </c>
      <c r="N676" s="6">
        <f>'Final (ha)'!N676*2.471044</f>
        <v>18.875810907199998</v>
      </c>
      <c r="O676" s="6">
        <f>'Final (ha)'!O676*2.471044</f>
        <v>0</v>
      </c>
      <c r="P676" s="6">
        <f>'Final (ha)'!P676*2.471044</f>
        <v>29.854412294799999</v>
      </c>
      <c r="Q676" s="6">
        <f>'Final (ha)'!Q676*2.471044</f>
        <v>214.27781598200002</v>
      </c>
      <c r="R676" s="6">
        <f>'Final (ha)'!R676*2.471044</f>
        <v>0</v>
      </c>
      <c r="S676" s="6">
        <f>'Final (ha)'!S676*2.471044</f>
        <v>35.371265129199998</v>
      </c>
      <c r="T676" s="6">
        <f>'Final (ha)'!T676*2.471044</f>
        <v>19.367054454400002</v>
      </c>
      <c r="U676" s="6">
        <f>'Final (ha)'!U676*2.471044</f>
        <v>0</v>
      </c>
      <c r="V676" s="6">
        <f>'Final (ha)'!V676*2.471044</f>
        <v>0</v>
      </c>
      <c r="W676" s="6">
        <f>'Final (ha)'!W676*2.471044</f>
        <v>7.1714638968000006</v>
      </c>
      <c r="X676" s="6">
        <f>'Final (ha)'!X676*2.471044</f>
        <v>30.23940095</v>
      </c>
      <c r="Y676" s="6">
        <f>'Final (ha)'!Y676*2.471044</f>
        <v>0</v>
      </c>
      <c r="Z676" s="6">
        <f>'Final (ha)'!Z676*2.471044</f>
        <v>3810.7904351452003</v>
      </c>
      <c r="AA676" s="6">
        <f>'Final (ha)'!AA676*2.471044</f>
        <v>0</v>
      </c>
      <c r="AB676" s="6">
        <f>'Final (ha)'!AB676*2.471044</f>
        <v>0</v>
      </c>
      <c r="AC676" s="6">
        <f>'Final (ha)'!AC676*2.471044</f>
        <v>1075.5597079732001</v>
      </c>
      <c r="AD676" s="6">
        <f>'Final (ha)'!AD676*2.471044</f>
        <v>0</v>
      </c>
      <c r="AE676" s="6">
        <f>'Final (ha)'!AE676*2.471044</f>
        <v>0</v>
      </c>
      <c r="AF676" s="6">
        <f>'Final (ha)'!AF676*2.471044</f>
        <v>1.0749041399999999</v>
      </c>
      <c r="AG676" s="6">
        <f>'Final (ha)'!AG676*2.471044</f>
        <v>388.88054950000003</v>
      </c>
      <c r="AH676" s="6">
        <f>'Final (ha)'!AH676*2.471044</f>
        <v>11.110308032800001</v>
      </c>
      <c r="AJ676" s="15">
        <f t="shared" si="30"/>
        <v>9882.8974818343977</v>
      </c>
      <c r="AK676" s="15">
        <f t="shared" si="31"/>
        <v>9494.016932334398</v>
      </c>
      <c r="AL676" s="6" t="str">
        <f t="shared" si="32"/>
        <v>New Haven/MiddlesexOutputSite 2</v>
      </c>
    </row>
    <row r="677" spans="1:38" x14ac:dyDescent="0.25">
      <c r="A677" s="6">
        <f>'Final (ha)'!A677</f>
        <v>2040</v>
      </c>
      <c r="B677" s="6" t="str">
        <f>'Final (ha)'!B677</f>
        <v>OutputSite 2</v>
      </c>
      <c r="C677" s="6" t="str">
        <f>'Final (ha)'!C677</f>
        <v>New Haven/Middlesex</v>
      </c>
      <c r="D677" s="6">
        <f>'Final (ha)'!D677</f>
        <v>0</v>
      </c>
      <c r="E677" s="6">
        <f>'Final (ha)'!E677</f>
        <v>0</v>
      </c>
      <c r="F677" s="6" t="str">
        <f>'Final (ha)'!F677</f>
        <v>Fixed</v>
      </c>
      <c r="G677" s="6" t="str">
        <f>'Final (ha)'!G677</f>
        <v>NYS RIM Max</v>
      </c>
      <c r="H677" s="6" t="str">
        <f>'Final (ha)'!H677</f>
        <v>Protect None</v>
      </c>
      <c r="I677" s="6">
        <f>'Final (ha)'!K677</f>
        <v>1138.078</v>
      </c>
      <c r="J677" s="6">
        <f>'Final (ha)'!J677*2.471044</f>
        <v>1245.7417437752001</v>
      </c>
      <c r="K677" s="6">
        <f>'Final (ha)'!K677*2.471044</f>
        <v>2812.2408134319999</v>
      </c>
      <c r="L677" s="6">
        <f>'Final (ha)'!L677*2.471044</f>
        <v>121.9025310256</v>
      </c>
      <c r="M677" s="6">
        <f>'Final (ha)'!M677*2.471044</f>
        <v>0</v>
      </c>
      <c r="N677" s="6">
        <f>'Final (ha)'!N677*2.471044</f>
        <v>15.8734924472</v>
      </c>
      <c r="O677" s="6">
        <f>'Final (ha)'!O677*2.471044</f>
        <v>0</v>
      </c>
      <c r="P677" s="6">
        <f>'Final (ha)'!P677*2.471044</f>
        <v>53.641917360800001</v>
      </c>
      <c r="Q677" s="6">
        <f>'Final (ha)'!Q677*2.471044</f>
        <v>347.5328173524</v>
      </c>
      <c r="R677" s="6">
        <f>'Final (ha)'!R677*2.471044</f>
        <v>0</v>
      </c>
      <c r="S677" s="6">
        <f>'Final (ha)'!S677*2.471044</f>
        <v>34.3581370892</v>
      </c>
      <c r="T677" s="6">
        <f>'Final (ha)'!T677*2.471044</f>
        <v>21.4558279476</v>
      </c>
      <c r="U677" s="6">
        <f>'Final (ha)'!U677*2.471044</f>
        <v>0</v>
      </c>
      <c r="V677" s="6">
        <f>'Final (ha)'!V677*2.471044</f>
        <v>0</v>
      </c>
      <c r="W677" s="6">
        <f>'Final (ha)'!W677*2.471044</f>
        <v>6.1823049835999999</v>
      </c>
      <c r="X677" s="6">
        <f>'Final (ha)'!X677*2.471044</f>
        <v>29.152141589999999</v>
      </c>
      <c r="Y677" s="6">
        <f>'Final (ha)'!Y677*2.471044</f>
        <v>0</v>
      </c>
      <c r="Z677" s="6">
        <f>'Final (ha)'!Z677*2.471044</f>
        <v>3819.1670272008</v>
      </c>
      <c r="AA677" s="6">
        <f>'Final (ha)'!AA677*2.471044</f>
        <v>0</v>
      </c>
      <c r="AB677" s="6">
        <f>'Final (ha)'!AB677*2.471044</f>
        <v>0</v>
      </c>
      <c r="AC677" s="6">
        <f>'Final (ha)'!AC677*2.471044</f>
        <v>964.24609469639995</v>
      </c>
      <c r="AD677" s="6">
        <f>'Final (ha)'!AD677*2.471044</f>
        <v>0</v>
      </c>
      <c r="AE677" s="6">
        <f>'Final (ha)'!AE677*2.471044</f>
        <v>0</v>
      </c>
      <c r="AF677" s="6">
        <f>'Final (ha)'!AF677*2.471044</f>
        <v>1.0749041399999999</v>
      </c>
      <c r="AG677" s="6">
        <f>'Final (ha)'!AG677*2.471044</f>
        <v>388.88054950000003</v>
      </c>
      <c r="AH677" s="6">
        <f>'Final (ha)'!AH677*2.471044</f>
        <v>21.446685084799999</v>
      </c>
      <c r="AJ677" s="15">
        <f t="shared" si="30"/>
        <v>9882.8969876255996</v>
      </c>
      <c r="AK677" s="15">
        <f t="shared" si="31"/>
        <v>9494.0164381256</v>
      </c>
      <c r="AL677" s="6" t="str">
        <f t="shared" si="32"/>
        <v>New Haven/MiddlesexOutputSite 2</v>
      </c>
    </row>
    <row r="678" spans="1:38" x14ac:dyDescent="0.25">
      <c r="A678" s="6">
        <f>'Final (ha)'!A678</f>
        <v>2055</v>
      </c>
      <c r="B678" s="6" t="str">
        <f>'Final (ha)'!B678</f>
        <v>OutputSite 2</v>
      </c>
      <c r="C678" s="6" t="str">
        <f>'Final (ha)'!C678</f>
        <v>New Haven/Middlesex</v>
      </c>
      <c r="D678" s="6">
        <f>'Final (ha)'!D678</f>
        <v>0</v>
      </c>
      <c r="E678" s="6">
        <f>'Final (ha)'!E678</f>
        <v>0</v>
      </c>
      <c r="F678" s="6" t="str">
        <f>'Final (ha)'!F678</f>
        <v>Fixed</v>
      </c>
      <c r="G678" s="6" t="str">
        <f>'Final (ha)'!G678</f>
        <v>NYS RIM Max</v>
      </c>
      <c r="H678" s="6" t="str">
        <f>'Final (ha)'!H678</f>
        <v>Protect None</v>
      </c>
      <c r="I678" s="6">
        <f>'Final (ha)'!K678</f>
        <v>1107.0808</v>
      </c>
      <c r="J678" s="6">
        <f>'Final (ha)'!J678*2.471044</f>
        <v>1223.6083555627999</v>
      </c>
      <c r="K678" s="6">
        <f>'Final (ha)'!K678*2.471044</f>
        <v>2735.6453683551999</v>
      </c>
      <c r="L678" s="6">
        <f>'Final (ha)'!L678*2.471044</f>
        <v>115.34833392</v>
      </c>
      <c r="M678" s="6">
        <f>'Final (ha)'!M678*2.471044</f>
        <v>0</v>
      </c>
      <c r="N678" s="6">
        <f>'Final (ha)'!N678*2.471044</f>
        <v>13.940641830400001</v>
      </c>
      <c r="O678" s="6">
        <f>'Final (ha)'!O678*2.471044</f>
        <v>0</v>
      </c>
      <c r="P678" s="6">
        <f>'Final (ha)'!P678*2.471044</f>
        <v>85.318477501199993</v>
      </c>
      <c r="Q678" s="6">
        <f>'Final (ha)'!Q678*2.471044</f>
        <v>880.04106962159995</v>
      </c>
      <c r="R678" s="6">
        <f>'Final (ha)'!R678*2.471044</f>
        <v>0</v>
      </c>
      <c r="S678" s="6">
        <f>'Final (ha)'!S678*2.471044</f>
        <v>31.812467560400002</v>
      </c>
      <c r="T678" s="6">
        <f>'Final (ha)'!T678*2.471044</f>
        <v>19.4004135484</v>
      </c>
      <c r="U678" s="6">
        <f>'Final (ha)'!U678*2.471044</f>
        <v>0</v>
      </c>
      <c r="V678" s="6">
        <f>'Final (ha)'!V678*2.471044</f>
        <v>0</v>
      </c>
      <c r="W678" s="6">
        <f>'Final (ha)'!W678*2.471044</f>
        <v>5.3747678044000002</v>
      </c>
      <c r="X678" s="6">
        <f>'Final (ha)'!X678*2.471044</f>
        <v>26.144633937599998</v>
      </c>
      <c r="Y678" s="6">
        <f>'Final (ha)'!Y678*2.471044</f>
        <v>0</v>
      </c>
      <c r="Z678" s="6">
        <f>'Final (ha)'!Z678*2.471044</f>
        <v>3834.3466504928001</v>
      </c>
      <c r="AA678" s="6">
        <f>'Final (ha)'!AA678*2.471044</f>
        <v>0</v>
      </c>
      <c r="AB678" s="6">
        <f>'Final (ha)'!AB678*2.471044</f>
        <v>0</v>
      </c>
      <c r="AC678" s="6">
        <f>'Final (ha)'!AC678*2.471044</f>
        <v>478.38102186679998</v>
      </c>
      <c r="AD678" s="6">
        <f>'Final (ha)'!AD678*2.471044</f>
        <v>0</v>
      </c>
      <c r="AE678" s="6">
        <f>'Final (ha)'!AE678*2.471044</f>
        <v>0</v>
      </c>
      <c r="AF678" s="6">
        <f>'Final (ha)'!AF678*2.471044</f>
        <v>1.0749041399999999</v>
      </c>
      <c r="AG678" s="6">
        <f>'Final (ha)'!AG678*2.471044</f>
        <v>388.88054950000003</v>
      </c>
      <c r="AH678" s="6">
        <f>'Final (ha)'!AH678*2.471044</f>
        <v>43.580073297199995</v>
      </c>
      <c r="AJ678" s="15">
        <f t="shared" si="30"/>
        <v>9882.8977289388004</v>
      </c>
      <c r="AK678" s="15">
        <f t="shared" si="31"/>
        <v>9494.0171794388007</v>
      </c>
      <c r="AL678" s="6" t="str">
        <f t="shared" si="32"/>
        <v>New Haven/MiddlesexOutputSite 2</v>
      </c>
    </row>
    <row r="679" spans="1:38" x14ac:dyDescent="0.25">
      <c r="A679" s="6">
        <f>'Final (ha)'!A679</f>
        <v>2070</v>
      </c>
      <c r="B679" s="6" t="str">
        <f>'Final (ha)'!B679</f>
        <v>OutputSite 2</v>
      </c>
      <c r="C679" s="6" t="str">
        <f>'Final (ha)'!C679</f>
        <v>New Haven/Middlesex</v>
      </c>
      <c r="D679" s="6">
        <f>'Final (ha)'!D679</f>
        <v>0</v>
      </c>
      <c r="E679" s="6">
        <f>'Final (ha)'!E679</f>
        <v>0</v>
      </c>
      <c r="F679" s="6" t="str">
        <f>'Final (ha)'!F679</f>
        <v>Fixed</v>
      </c>
      <c r="G679" s="6" t="str">
        <f>'Final (ha)'!G679</f>
        <v>NYS RIM Max</v>
      </c>
      <c r="H679" s="6" t="str">
        <f>'Final (ha)'!H679</f>
        <v>Protect None</v>
      </c>
      <c r="I679" s="6">
        <f>'Final (ha)'!K679</f>
        <v>1069.9139</v>
      </c>
      <c r="J679" s="6">
        <f>'Final (ha)'!J679*2.471044</f>
        <v>1180.2155874007999</v>
      </c>
      <c r="K679" s="6">
        <f>'Final (ha)'!K679*2.471044</f>
        <v>2643.8043231115998</v>
      </c>
      <c r="L679" s="6">
        <f>'Final (ha)'!L679*2.471044</f>
        <v>110.8962539452</v>
      </c>
      <c r="M679" s="6">
        <f>'Final (ha)'!M679*2.471044</f>
        <v>0</v>
      </c>
      <c r="N679" s="6">
        <f>'Final (ha)'!N679*2.471044</f>
        <v>9.1754805808000004</v>
      </c>
      <c r="O679" s="6">
        <f>'Final (ha)'!O679*2.471044</f>
        <v>0</v>
      </c>
      <c r="P679" s="6">
        <f>'Final (ha)'!P679*2.471044</f>
        <v>101.12871122199999</v>
      </c>
      <c r="Q679" s="6">
        <f>'Final (ha)'!Q679*2.471044</f>
        <v>1358.5523155072001</v>
      </c>
      <c r="R679" s="6">
        <f>'Final (ha)'!R679*2.471044</f>
        <v>0</v>
      </c>
      <c r="S679" s="6">
        <f>'Final (ha)'!S679*2.471044</f>
        <v>26.8313370652</v>
      </c>
      <c r="T679" s="6">
        <f>'Final (ha)'!T679*2.471044</f>
        <v>24.0832890328</v>
      </c>
      <c r="U679" s="6">
        <f>'Final (ha)'!U679*2.471044</f>
        <v>0</v>
      </c>
      <c r="V679" s="6">
        <f>'Final (ha)'!V679*2.471044</f>
        <v>0</v>
      </c>
      <c r="W679" s="6">
        <f>'Final (ha)'!W679*2.471044</f>
        <v>4.4417015900000001</v>
      </c>
      <c r="X679" s="6">
        <f>'Final (ha)'!X679*2.471044</f>
        <v>23.7983776596</v>
      </c>
      <c r="Y679" s="6">
        <f>'Final (ha)'!Y679*2.471044</f>
        <v>0</v>
      </c>
      <c r="Z679" s="6">
        <f>'Final (ha)'!Z679*2.471044</f>
        <v>3855.4834666600004</v>
      </c>
      <c r="AA679" s="6">
        <f>'Final (ha)'!AA679*2.471044</f>
        <v>0</v>
      </c>
      <c r="AB679" s="6">
        <f>'Final (ha)'!AB679*2.471044</f>
        <v>0</v>
      </c>
      <c r="AC679" s="6">
        <f>'Final (ha)'!AC679*2.471044</f>
        <v>67.557848751199998</v>
      </c>
      <c r="AD679" s="6">
        <f>'Final (ha)'!AD679*2.471044</f>
        <v>0</v>
      </c>
      <c r="AE679" s="6">
        <f>'Final (ha)'!AE679*2.471044</f>
        <v>0</v>
      </c>
      <c r="AF679" s="6">
        <f>'Final (ha)'!AF679*2.471044</f>
        <v>1.0749041399999999</v>
      </c>
      <c r="AG679" s="6">
        <f>'Final (ha)'!AG679*2.471044</f>
        <v>388.88054950000003</v>
      </c>
      <c r="AH679" s="6">
        <f>'Final (ha)'!AH679*2.471044</f>
        <v>86.972841459200012</v>
      </c>
      <c r="AJ679" s="15">
        <f t="shared" si="30"/>
        <v>9882.8969876255978</v>
      </c>
      <c r="AK679" s="15">
        <f t="shared" si="31"/>
        <v>9494.0164381255981</v>
      </c>
      <c r="AL679" s="6" t="str">
        <f t="shared" si="32"/>
        <v>New Haven/MiddlesexOutputSite 2</v>
      </c>
    </row>
    <row r="680" spans="1:38" x14ac:dyDescent="0.25">
      <c r="A680" s="6">
        <f>'Final (ha)'!A680</f>
        <v>2085</v>
      </c>
      <c r="B680" s="6" t="str">
        <f>'Final (ha)'!B680</f>
        <v>OutputSite 2</v>
      </c>
      <c r="C680" s="6" t="str">
        <f>'Final (ha)'!C680</f>
        <v>New Haven/Middlesex</v>
      </c>
      <c r="D680" s="6">
        <f>'Final (ha)'!D680</f>
        <v>0</v>
      </c>
      <c r="E680" s="6">
        <f>'Final (ha)'!E680</f>
        <v>0</v>
      </c>
      <c r="F680" s="6" t="str">
        <f>'Final (ha)'!F680</f>
        <v>Fixed</v>
      </c>
      <c r="G680" s="6" t="str">
        <f>'Final (ha)'!G680</f>
        <v>NYS RIM Max</v>
      </c>
      <c r="H680" s="6" t="str">
        <f>'Final (ha)'!H680</f>
        <v>Protect None</v>
      </c>
      <c r="I680" s="6">
        <f>'Final (ha)'!K680</f>
        <v>1031.271</v>
      </c>
      <c r="J680" s="6">
        <f>'Final (ha)'!J680*2.471044</f>
        <v>1137.0971051228</v>
      </c>
      <c r="K680" s="6">
        <f>'Final (ha)'!K680*2.471044</f>
        <v>2548.316016924</v>
      </c>
      <c r="L680" s="6">
        <f>'Final (ha)'!L680*2.471044</f>
        <v>101.4630434752</v>
      </c>
      <c r="M680" s="6">
        <f>'Final (ha)'!M680*2.471044</f>
        <v>0</v>
      </c>
      <c r="N680" s="6">
        <f>'Final (ha)'!N680*2.471044</f>
        <v>7.5821514095999998</v>
      </c>
      <c r="O680" s="6">
        <f>'Final (ha)'!O680*2.471044</f>
        <v>0</v>
      </c>
      <c r="P680" s="6">
        <f>'Final (ha)'!P680*2.471044</f>
        <v>106.51731687280001</v>
      </c>
      <c r="Q680" s="6">
        <f>'Final (ha)'!Q680*2.471044</f>
        <v>1439.8111148208</v>
      </c>
      <c r="R680" s="6">
        <f>'Final (ha)'!R680*2.471044</f>
        <v>0</v>
      </c>
      <c r="S680" s="6">
        <f>'Final (ha)'!S680*2.471044</f>
        <v>23.799118972799999</v>
      </c>
      <c r="T680" s="6">
        <f>'Final (ha)'!T680*2.471044</f>
        <v>72.588400126400003</v>
      </c>
      <c r="U680" s="6">
        <f>'Final (ha)'!U680*2.471044</f>
        <v>0</v>
      </c>
      <c r="V680" s="6">
        <f>'Final (ha)'!V680*2.471044</f>
        <v>0</v>
      </c>
      <c r="W680" s="6">
        <f>'Final (ha)'!W680*2.471044</f>
        <v>3.3769287304</v>
      </c>
      <c r="X680" s="6">
        <f>'Final (ha)'!X680*2.471044</f>
        <v>21.8509478832</v>
      </c>
      <c r="Y680" s="6">
        <f>'Final (ha)'!Y680*2.471044</f>
        <v>0</v>
      </c>
      <c r="Z680" s="6">
        <f>'Final (ha)'!Z680*2.471044</f>
        <v>3877.3761751868001</v>
      </c>
      <c r="AA680" s="6">
        <f>'Final (ha)'!AA680*2.471044</f>
        <v>0</v>
      </c>
      <c r="AB680" s="6">
        <f>'Final (ha)'!AB680*2.471044</f>
        <v>0</v>
      </c>
      <c r="AC680" s="6">
        <f>'Final (ha)'!AC680*2.471044</f>
        <v>23.430933416800002</v>
      </c>
      <c r="AD680" s="6">
        <f>'Final (ha)'!AD680*2.471044</f>
        <v>0</v>
      </c>
      <c r="AE680" s="6">
        <f>'Final (ha)'!AE680*2.471044</f>
        <v>0</v>
      </c>
      <c r="AF680" s="6">
        <f>'Final (ha)'!AF680*2.471044</f>
        <v>0.71684986440000009</v>
      </c>
      <c r="AG680" s="6">
        <f>'Final (ha)'!AG680*2.471044</f>
        <v>388.88054950000003</v>
      </c>
      <c r="AH680" s="6">
        <f>'Final (ha)'!AH680*2.471044</f>
        <v>130.09132373719999</v>
      </c>
      <c r="AJ680" s="15">
        <f t="shared" si="30"/>
        <v>9882.8979760432012</v>
      </c>
      <c r="AK680" s="15">
        <f t="shared" si="31"/>
        <v>9494.0174265432015</v>
      </c>
      <c r="AL680" s="6" t="str">
        <f t="shared" si="32"/>
        <v>New Haven/MiddlesexOutputSite 2</v>
      </c>
    </row>
    <row r="681" spans="1:38" x14ac:dyDescent="0.25">
      <c r="A681" s="6">
        <f>'Final (ha)'!A681</f>
        <v>2100</v>
      </c>
      <c r="B681" s="6" t="str">
        <f>'Final (ha)'!B681</f>
        <v>OutputSite 2</v>
      </c>
      <c r="C681" s="6" t="str">
        <f>'Final (ha)'!C681</f>
        <v>New Haven/Middlesex</v>
      </c>
      <c r="D681" s="6">
        <f>'Final (ha)'!D681</f>
        <v>0</v>
      </c>
      <c r="E681" s="6">
        <f>'Final (ha)'!E681</f>
        <v>0</v>
      </c>
      <c r="F681" s="6" t="str">
        <f>'Final (ha)'!F681</f>
        <v>Fixed</v>
      </c>
      <c r="G681" s="6" t="str">
        <f>'Final (ha)'!G681</f>
        <v>NYS RIM Max</v>
      </c>
      <c r="H681" s="6" t="str">
        <f>'Final (ha)'!H681</f>
        <v>Protect None</v>
      </c>
      <c r="I681" s="6">
        <f>'Final (ha)'!K681</f>
        <v>993.49480000000005</v>
      </c>
      <c r="J681" s="6">
        <f>'Final (ha)'!J681*2.471044</f>
        <v>1094.9714883239999</v>
      </c>
      <c r="K681" s="6">
        <f>'Final (ha)'!K681*2.471044</f>
        <v>2454.9693645712</v>
      </c>
      <c r="L681" s="6">
        <f>'Final (ha)'!L681*2.471044</f>
        <v>92.049354252800001</v>
      </c>
      <c r="M681" s="6">
        <f>'Final (ha)'!M681*2.471044</f>
        <v>0</v>
      </c>
      <c r="N681" s="6">
        <f>'Final (ha)'!N681*2.471044</f>
        <v>6.8623362924000002</v>
      </c>
      <c r="O681" s="6">
        <f>'Final (ha)'!O681*2.471044</f>
        <v>0</v>
      </c>
      <c r="P681" s="6">
        <f>'Final (ha)'!P681*2.471044</f>
        <v>103.3986122404</v>
      </c>
      <c r="Q681" s="6">
        <f>'Final (ha)'!Q681*2.471044</f>
        <v>1314.0161952863998</v>
      </c>
      <c r="R681" s="6">
        <f>'Final (ha)'!R681*2.471044</f>
        <v>0</v>
      </c>
      <c r="S681" s="6">
        <f>'Final (ha)'!S681*2.471044</f>
        <v>20.5148543924</v>
      </c>
      <c r="T681" s="6">
        <f>'Final (ha)'!T681*2.471044</f>
        <v>295.03795861639998</v>
      </c>
      <c r="U681" s="6">
        <f>'Final (ha)'!U681*2.471044</f>
        <v>0</v>
      </c>
      <c r="V681" s="6">
        <f>'Final (ha)'!V681*2.471044</f>
        <v>0</v>
      </c>
      <c r="W681" s="6">
        <f>'Final (ha)'!W681*2.471044</f>
        <v>2.7636156096</v>
      </c>
      <c r="X681" s="6">
        <f>'Final (ha)'!X681*2.471044</f>
        <v>20.737495456800001</v>
      </c>
      <c r="Y681" s="6">
        <f>'Final (ha)'!Y681*2.471044</f>
        <v>0</v>
      </c>
      <c r="Z681" s="6">
        <f>'Final (ha)'!Z681*2.471044</f>
        <v>3906.1756987980002</v>
      </c>
      <c r="AA681" s="6">
        <f>'Final (ha)'!AA681*2.471044</f>
        <v>0</v>
      </c>
      <c r="AB681" s="6">
        <f>'Final (ha)'!AB681*2.471044</f>
        <v>0</v>
      </c>
      <c r="AC681" s="6">
        <f>'Final (ha)'!AC681*2.471044</f>
        <v>10.185643367999999</v>
      </c>
      <c r="AD681" s="6">
        <f>'Final (ha)'!AD681*2.471044</f>
        <v>0</v>
      </c>
      <c r="AE681" s="6">
        <f>'Final (ha)'!AE681*2.471044</f>
        <v>0</v>
      </c>
      <c r="AF681" s="6">
        <f>'Final (ha)'!AF681*2.471044</f>
        <v>0.11688038120000001</v>
      </c>
      <c r="AG681" s="6">
        <f>'Final (ha)'!AG681*2.471044</f>
        <v>388.88054950000003</v>
      </c>
      <c r="AH681" s="6">
        <f>'Final (ha)'!AH681*2.471044</f>
        <v>172.21694053600001</v>
      </c>
      <c r="AJ681" s="15">
        <f t="shared" si="30"/>
        <v>9882.8969876255996</v>
      </c>
      <c r="AK681" s="15">
        <f t="shared" si="31"/>
        <v>9494.0164381256</v>
      </c>
      <c r="AL681" s="6" t="str">
        <f t="shared" si="32"/>
        <v>New Haven/MiddlesexOutputSite 2</v>
      </c>
    </row>
    <row r="682" spans="1:38" x14ac:dyDescent="0.25">
      <c r="A682" s="6">
        <f>'Final (ha)'!A682</f>
        <v>0</v>
      </c>
      <c r="B682" s="6" t="str">
        <f>'Final (ha)'!B682</f>
        <v>OutputSite 3</v>
      </c>
      <c r="C682" s="6" t="str">
        <f>'Final (ha)'!C682</f>
        <v>New Haven/Middlesex</v>
      </c>
      <c r="D682" s="6">
        <f>'Final (ha)'!D682</f>
        <v>0</v>
      </c>
      <c r="E682" s="6">
        <f>'Final (ha)'!E682</f>
        <v>0</v>
      </c>
      <c r="F682" s="6" t="str">
        <f>'Final (ha)'!F682</f>
        <v>Fixed</v>
      </c>
      <c r="G682" s="6" t="str">
        <f>'Final (ha)'!G682</f>
        <v>NYS RIM Max</v>
      </c>
      <c r="H682" s="6" t="str">
        <f>'Final (ha)'!H682</f>
        <v>Protect None</v>
      </c>
      <c r="I682" s="6">
        <f>'Final (ha)'!K682</f>
        <v>417.35750000000002</v>
      </c>
      <c r="J682" s="6">
        <f>'Final (ha)'!J682*2.471044</f>
        <v>554.67524667999999</v>
      </c>
      <c r="K682" s="6">
        <f>'Final (ha)'!K682*2.471044</f>
        <v>1031.30874623</v>
      </c>
      <c r="L682" s="6">
        <f>'Final (ha)'!L682*2.471044</f>
        <v>77.745221849999993</v>
      </c>
      <c r="M682" s="6">
        <f>'Final (ha)'!M682*2.471044</f>
        <v>0</v>
      </c>
      <c r="N682" s="6">
        <f>'Final (ha)'!N682*2.471044</f>
        <v>5.3806983100000005</v>
      </c>
      <c r="O682" s="6">
        <f>'Final (ha)'!O682*2.471044</f>
        <v>0</v>
      </c>
      <c r="P682" s="6">
        <f>'Final (ha)'!P682*2.471044</f>
        <v>4.2934389500000005</v>
      </c>
      <c r="Q682" s="6">
        <f>'Final (ha)'!Q682*2.471044</f>
        <v>1.6741323100000001</v>
      </c>
      <c r="R682" s="6">
        <f>'Final (ha)'!R682*2.471044</f>
        <v>0</v>
      </c>
      <c r="S682" s="6">
        <f>'Final (ha)'!S682*2.471044</f>
        <v>29.720481710000001</v>
      </c>
      <c r="T682" s="6">
        <f>'Final (ha)'!T682*2.471044</f>
        <v>0</v>
      </c>
      <c r="U682" s="6">
        <f>'Final (ha)'!U682*2.471044</f>
        <v>0</v>
      </c>
      <c r="V682" s="6">
        <f>'Final (ha)'!V682*2.471044</f>
        <v>0</v>
      </c>
      <c r="W682" s="6">
        <f>'Final (ha)'!W682*2.471044</f>
        <v>0</v>
      </c>
      <c r="X682" s="6">
        <f>'Final (ha)'!X682*2.471044</f>
        <v>8.3027078400000001</v>
      </c>
      <c r="Y682" s="6">
        <f>'Final (ha)'!Y682*2.471044</f>
        <v>0</v>
      </c>
      <c r="Z682" s="6">
        <f>'Final (ha)'!Z682*2.471044</f>
        <v>1290.3915320200001</v>
      </c>
      <c r="AA682" s="6">
        <f>'Final (ha)'!AA682*2.471044</f>
        <v>0</v>
      </c>
      <c r="AB682" s="6">
        <f>'Final (ha)'!AB682*2.471044</f>
        <v>0</v>
      </c>
      <c r="AC682" s="6">
        <f>'Final (ha)'!AC682*2.471044</f>
        <v>477.04739942000003</v>
      </c>
      <c r="AD682" s="6">
        <f>'Final (ha)'!AD682*2.471044</f>
        <v>0</v>
      </c>
      <c r="AE682" s="6">
        <f>'Final (ha)'!AE682*2.471044</f>
        <v>0</v>
      </c>
      <c r="AF682" s="6">
        <f>'Final (ha)'!AF682*2.471044</f>
        <v>1.0810817500000001</v>
      </c>
      <c r="AG682" s="6">
        <f>'Final (ha)'!AG682*2.471044</f>
        <v>89.637121100000002</v>
      </c>
      <c r="AH682" s="6">
        <f>'Final (ha)'!AH682*2.471044</f>
        <v>0</v>
      </c>
      <c r="AJ682" s="15">
        <f t="shared" si="30"/>
        <v>3571.2578081700003</v>
      </c>
      <c r="AK682" s="15">
        <f t="shared" si="31"/>
        <v>3481.6206870700003</v>
      </c>
      <c r="AL682" s="6" t="str">
        <f t="shared" si="32"/>
        <v>New Haven/MiddlesexOutputSite 3</v>
      </c>
    </row>
    <row r="683" spans="1:38" x14ac:dyDescent="0.25">
      <c r="A683" s="6">
        <f>'Final (ha)'!A683</f>
        <v>2010</v>
      </c>
      <c r="B683" s="6" t="str">
        <f>'Final (ha)'!B683</f>
        <v>OutputSite 3</v>
      </c>
      <c r="C683" s="6" t="str">
        <f>'Final (ha)'!C683</f>
        <v>New Haven/Middlesex</v>
      </c>
      <c r="D683" s="6">
        <f>'Final (ha)'!D683</f>
        <v>0</v>
      </c>
      <c r="E683" s="6">
        <f>'Final (ha)'!E683</f>
        <v>0</v>
      </c>
      <c r="F683" s="6" t="str">
        <f>'Final (ha)'!F683</f>
        <v>Fixed</v>
      </c>
      <c r="G683" s="6" t="str">
        <f>'Final (ha)'!G683</f>
        <v>NYS RIM Max</v>
      </c>
      <c r="H683" s="6" t="str">
        <f>'Final (ha)'!H683</f>
        <v>Protect None</v>
      </c>
      <c r="I683" s="6">
        <f>'Final (ha)'!K683</f>
        <v>413.262</v>
      </c>
      <c r="J683" s="6">
        <f>'Final (ha)'!J683*2.471044</f>
        <v>552.91808729160005</v>
      </c>
      <c r="K683" s="6">
        <f>'Final (ha)'!K683*2.471044</f>
        <v>1021.188585528</v>
      </c>
      <c r="L683" s="6">
        <f>'Final (ha)'!L683*2.471044</f>
        <v>76.9885881772</v>
      </c>
      <c r="M683" s="6">
        <f>'Final (ha)'!M683*2.471044</f>
        <v>0</v>
      </c>
      <c r="N683" s="6">
        <f>'Final (ha)'!N683*2.471044</f>
        <v>5.0290687488000003</v>
      </c>
      <c r="O683" s="6">
        <f>'Final (ha)'!O683*2.471044</f>
        <v>0</v>
      </c>
      <c r="P683" s="6">
        <f>'Final (ha)'!P683*2.471044</f>
        <v>15.405970922400002</v>
      </c>
      <c r="Q683" s="6">
        <f>'Final (ha)'!Q683*2.471044</f>
        <v>32.388715021199999</v>
      </c>
      <c r="R683" s="6">
        <f>'Final (ha)'!R683*2.471044</f>
        <v>0</v>
      </c>
      <c r="S683" s="6">
        <f>'Final (ha)'!S683*2.471044</f>
        <v>29.7162809352</v>
      </c>
      <c r="T683" s="6">
        <f>'Final (ha)'!T683*2.471044</f>
        <v>1.4826264E-2</v>
      </c>
      <c r="U683" s="6">
        <f>'Final (ha)'!U683*2.471044</f>
        <v>0</v>
      </c>
      <c r="V683" s="6">
        <f>'Final (ha)'!V683*2.471044</f>
        <v>0</v>
      </c>
      <c r="W683" s="6">
        <f>'Final (ha)'!W683*2.471044</f>
        <v>0</v>
      </c>
      <c r="X683" s="6">
        <f>'Final (ha)'!X683*2.471044</f>
        <v>8.3027078400000001</v>
      </c>
      <c r="Y683" s="6">
        <f>'Final (ha)'!Y683*2.471044</f>
        <v>0</v>
      </c>
      <c r="Z683" s="6">
        <f>'Final (ha)'!Z683*2.471044</f>
        <v>1290.3957327947999</v>
      </c>
      <c r="AA683" s="6">
        <f>'Final (ha)'!AA683*2.471044</f>
        <v>0</v>
      </c>
      <c r="AB683" s="6">
        <f>'Final (ha)'!AB683*2.471044</f>
        <v>0</v>
      </c>
      <c r="AC683" s="6">
        <f>'Final (ha)'!AC683*2.471044</f>
        <v>446.43363530400001</v>
      </c>
      <c r="AD683" s="6">
        <f>'Final (ha)'!AD683*2.471044</f>
        <v>0</v>
      </c>
      <c r="AE683" s="6">
        <f>'Final (ha)'!AE683*2.471044</f>
        <v>0</v>
      </c>
      <c r="AF683" s="6">
        <f>'Final (ha)'!AF683*2.471044</f>
        <v>1.0810817500000001</v>
      </c>
      <c r="AG683" s="6">
        <f>'Final (ha)'!AG683*2.471044</f>
        <v>89.637121100000002</v>
      </c>
      <c r="AH683" s="6">
        <f>'Final (ha)'!AH683*2.471044</f>
        <v>1.7571593883999999</v>
      </c>
      <c r="AJ683" s="15">
        <f t="shared" si="30"/>
        <v>3571.2575610655999</v>
      </c>
      <c r="AK683" s="15">
        <f t="shared" si="31"/>
        <v>3481.6204399655999</v>
      </c>
      <c r="AL683" s="6" t="str">
        <f t="shared" si="32"/>
        <v>New Haven/MiddlesexOutputSite 3</v>
      </c>
    </row>
    <row r="684" spans="1:38" x14ac:dyDescent="0.25">
      <c r="A684" s="6">
        <f>'Final (ha)'!A684</f>
        <v>2025</v>
      </c>
      <c r="B684" s="6" t="str">
        <f>'Final (ha)'!B684</f>
        <v>OutputSite 3</v>
      </c>
      <c r="C684" s="6" t="str">
        <f>'Final (ha)'!C684</f>
        <v>New Haven/Middlesex</v>
      </c>
      <c r="D684" s="6">
        <f>'Final (ha)'!D684</f>
        <v>0</v>
      </c>
      <c r="E684" s="6">
        <f>'Final (ha)'!E684</f>
        <v>0</v>
      </c>
      <c r="F684" s="6" t="str">
        <f>'Final (ha)'!F684</f>
        <v>Fixed</v>
      </c>
      <c r="G684" s="6" t="str">
        <f>'Final (ha)'!G684</f>
        <v>NYS RIM Max</v>
      </c>
      <c r="H684" s="6" t="str">
        <f>'Final (ha)'!H684</f>
        <v>Protect None</v>
      </c>
      <c r="I684" s="6">
        <f>'Final (ha)'!K684</f>
        <v>408.96780000000001</v>
      </c>
      <c r="J684" s="6">
        <f>'Final (ha)'!J684*2.471044</f>
        <v>549.73167605360004</v>
      </c>
      <c r="K684" s="6">
        <f>'Final (ha)'!K684*2.471044</f>
        <v>1010.5774283832001</v>
      </c>
      <c r="L684" s="6">
        <f>'Final (ha)'!L684*2.471044</f>
        <v>72.489805470799993</v>
      </c>
      <c r="M684" s="6">
        <f>'Final (ha)'!M684*2.471044</f>
        <v>0</v>
      </c>
      <c r="N684" s="6">
        <f>'Final (ha)'!N684*2.471044</f>
        <v>4.0515237423999997</v>
      </c>
      <c r="O684" s="6">
        <f>'Final (ha)'!O684*2.471044</f>
        <v>0</v>
      </c>
      <c r="P684" s="6">
        <f>'Final (ha)'!P684*2.471044</f>
        <v>20.200784700000003</v>
      </c>
      <c r="Q684" s="6">
        <f>'Final (ha)'!Q684*2.471044</f>
        <v>65.388025014800007</v>
      </c>
      <c r="R684" s="6">
        <f>'Final (ha)'!R684*2.471044</f>
        <v>0</v>
      </c>
      <c r="S684" s="6">
        <f>'Final (ha)'!S684*2.471044</f>
        <v>29.524280816400001</v>
      </c>
      <c r="T684" s="6">
        <f>'Final (ha)'!T684*2.471044</f>
        <v>3.5798014428000005</v>
      </c>
      <c r="U684" s="6">
        <f>'Final (ha)'!U684*2.471044</f>
        <v>0</v>
      </c>
      <c r="V684" s="6">
        <f>'Final (ha)'!V684*2.471044</f>
        <v>0</v>
      </c>
      <c r="W684" s="6">
        <f>'Final (ha)'!W684*2.471044</f>
        <v>0</v>
      </c>
      <c r="X684" s="6">
        <f>'Final (ha)'!X684*2.471044</f>
        <v>8.1853332499999993</v>
      </c>
      <c r="Y684" s="6">
        <f>'Final (ha)'!Y684*2.471044</f>
        <v>0</v>
      </c>
      <c r="Z684" s="6">
        <f>'Final (ha)'!Z684*2.471044</f>
        <v>1291.0087988112</v>
      </c>
      <c r="AA684" s="6">
        <f>'Final (ha)'!AA684*2.471044</f>
        <v>0</v>
      </c>
      <c r="AB684" s="6">
        <f>'Final (ha)'!AB684*2.471044</f>
        <v>0</v>
      </c>
      <c r="AC684" s="6">
        <f>'Final (ha)'!AC684*2.471044</f>
        <v>420.85882411280005</v>
      </c>
      <c r="AD684" s="6">
        <f>'Final (ha)'!AD684*2.471044</f>
        <v>0</v>
      </c>
      <c r="AE684" s="6">
        <f>'Final (ha)'!AE684*2.471044</f>
        <v>0</v>
      </c>
      <c r="AF684" s="6">
        <f>'Final (ha)'!AF684*2.471044</f>
        <v>1.0810817500000001</v>
      </c>
      <c r="AG684" s="6">
        <f>'Final (ha)'!AG684*2.471044</f>
        <v>89.637121100000002</v>
      </c>
      <c r="AH684" s="6">
        <f>'Final (ha)'!AH684*2.471044</f>
        <v>4.9435706263999997</v>
      </c>
      <c r="AJ684" s="15">
        <f t="shared" si="30"/>
        <v>3571.2580552744002</v>
      </c>
      <c r="AK684" s="15">
        <f t="shared" si="31"/>
        <v>3481.6209341744002</v>
      </c>
      <c r="AL684" s="6" t="str">
        <f t="shared" si="32"/>
        <v>New Haven/MiddlesexOutputSite 3</v>
      </c>
    </row>
    <row r="685" spans="1:38" x14ac:dyDescent="0.25">
      <c r="A685" s="6">
        <f>'Final (ha)'!A685</f>
        <v>2040</v>
      </c>
      <c r="B685" s="6" t="str">
        <f>'Final (ha)'!B685</f>
        <v>OutputSite 3</v>
      </c>
      <c r="C685" s="6" t="str">
        <f>'Final (ha)'!C685</f>
        <v>New Haven/Middlesex</v>
      </c>
      <c r="D685" s="6">
        <f>'Final (ha)'!D685</f>
        <v>0</v>
      </c>
      <c r="E685" s="6">
        <f>'Final (ha)'!E685</f>
        <v>0</v>
      </c>
      <c r="F685" s="6" t="str">
        <f>'Final (ha)'!F685</f>
        <v>Fixed</v>
      </c>
      <c r="G685" s="6" t="str">
        <f>'Final (ha)'!G685</f>
        <v>NYS RIM Max</v>
      </c>
      <c r="H685" s="6" t="str">
        <f>'Final (ha)'!H685</f>
        <v>Protect None</v>
      </c>
      <c r="I685" s="6">
        <f>'Final (ha)'!K685</f>
        <v>401.5684</v>
      </c>
      <c r="J685" s="6">
        <f>'Final (ha)'!J685*2.471044</f>
        <v>542.0155940592</v>
      </c>
      <c r="K685" s="6">
        <f>'Final (ha)'!K685*2.471044</f>
        <v>992.29318540960003</v>
      </c>
      <c r="L685" s="6">
        <f>'Final (ha)'!L685*2.471044</f>
        <v>68.462745064000003</v>
      </c>
      <c r="M685" s="6">
        <f>'Final (ha)'!M685*2.471044</f>
        <v>0</v>
      </c>
      <c r="N685" s="6">
        <f>'Final (ha)'!N685*2.471044</f>
        <v>2.6813298444</v>
      </c>
      <c r="O685" s="6">
        <f>'Final (ha)'!O685*2.471044</f>
        <v>0</v>
      </c>
      <c r="P685" s="6">
        <f>'Final (ha)'!P685*2.471044</f>
        <v>25.921745768800001</v>
      </c>
      <c r="Q685" s="6">
        <f>'Final (ha)'!Q685*2.471044</f>
        <v>323.4865939796</v>
      </c>
      <c r="R685" s="6">
        <f>'Final (ha)'!R685*2.471044</f>
        <v>0</v>
      </c>
      <c r="S685" s="6">
        <f>'Final (ha)'!S685*2.471044</f>
        <v>27.824943857600001</v>
      </c>
      <c r="T685" s="6">
        <f>'Final (ha)'!T685*2.471044</f>
        <v>5.4291307723999997</v>
      </c>
      <c r="U685" s="6">
        <f>'Final (ha)'!U685*2.471044</f>
        <v>0</v>
      </c>
      <c r="V685" s="6">
        <f>'Final (ha)'!V685*2.471044</f>
        <v>0</v>
      </c>
      <c r="W685" s="6">
        <f>'Final (ha)'!W685*2.471044</f>
        <v>0</v>
      </c>
      <c r="X685" s="6">
        <f>'Final (ha)'!X685*2.471044</f>
        <v>7.9629392900000004</v>
      </c>
      <c r="Y685" s="6">
        <f>'Final (ha)'!Y685*2.471044</f>
        <v>0</v>
      </c>
      <c r="Z685" s="6">
        <f>'Final (ha)'!Z685*2.471044</f>
        <v>1294.3172796227998</v>
      </c>
      <c r="AA685" s="6">
        <f>'Final (ha)'!AA685*2.471044</f>
        <v>0</v>
      </c>
      <c r="AB685" s="6">
        <f>'Final (ha)'!AB685*2.471044</f>
        <v>0</v>
      </c>
      <c r="AC685" s="6">
        <f>'Final (ha)'!AC685*2.471044</f>
        <v>177.48446503079998</v>
      </c>
      <c r="AD685" s="6">
        <f>'Final (ha)'!AD685*2.471044</f>
        <v>0</v>
      </c>
      <c r="AE685" s="6">
        <f>'Final (ha)'!AE685*2.471044</f>
        <v>0</v>
      </c>
      <c r="AF685" s="6">
        <f>'Final (ha)'!AF685*2.471044</f>
        <v>1.0810817500000001</v>
      </c>
      <c r="AG685" s="6">
        <f>'Final (ha)'!AG685*2.471044</f>
        <v>89.637121100000002</v>
      </c>
      <c r="AH685" s="6">
        <f>'Final (ha)'!AH685*2.471044</f>
        <v>12.659652620799999</v>
      </c>
      <c r="AJ685" s="15">
        <f t="shared" si="30"/>
        <v>3571.2578081699994</v>
      </c>
      <c r="AK685" s="15">
        <f t="shared" si="31"/>
        <v>3481.6206870699993</v>
      </c>
      <c r="AL685" s="6" t="str">
        <f t="shared" si="32"/>
        <v>New Haven/MiddlesexOutputSite 3</v>
      </c>
    </row>
    <row r="686" spans="1:38" x14ac:dyDescent="0.25">
      <c r="A686" s="6">
        <f>'Final (ha)'!A686</f>
        <v>2055</v>
      </c>
      <c r="B686" s="6" t="str">
        <f>'Final (ha)'!B686</f>
        <v>OutputSite 3</v>
      </c>
      <c r="C686" s="6" t="str">
        <f>'Final (ha)'!C686</f>
        <v>New Haven/Middlesex</v>
      </c>
      <c r="D686" s="6">
        <f>'Final (ha)'!D686</f>
        <v>0</v>
      </c>
      <c r="E686" s="6">
        <f>'Final (ha)'!E686</f>
        <v>0</v>
      </c>
      <c r="F686" s="6" t="str">
        <f>'Final (ha)'!F686</f>
        <v>Fixed</v>
      </c>
      <c r="G686" s="6" t="str">
        <f>'Final (ha)'!G686</f>
        <v>NYS RIM Max</v>
      </c>
      <c r="H686" s="6" t="str">
        <f>'Final (ha)'!H686</f>
        <v>Protect None</v>
      </c>
      <c r="I686" s="6">
        <f>'Final (ha)'!K686</f>
        <v>394.09789999999998</v>
      </c>
      <c r="J686" s="6">
        <f>'Final (ha)'!J686*2.471044</f>
        <v>532.38297033840001</v>
      </c>
      <c r="K686" s="6">
        <f>'Final (ha)'!K686*2.471044</f>
        <v>973.83325120759991</v>
      </c>
      <c r="L686" s="6">
        <f>'Final (ha)'!L686*2.471044</f>
        <v>66.657647421999997</v>
      </c>
      <c r="M686" s="6">
        <f>'Final (ha)'!M686*2.471044</f>
        <v>0</v>
      </c>
      <c r="N686" s="6">
        <f>'Final (ha)'!N686*2.471044</f>
        <v>2.3304415964</v>
      </c>
      <c r="O686" s="6">
        <f>'Final (ha)'!O686*2.471044</f>
        <v>0</v>
      </c>
      <c r="P686" s="6">
        <f>'Final (ha)'!P686*2.471044</f>
        <v>21.138545898000004</v>
      </c>
      <c r="Q686" s="6">
        <f>'Final (ha)'!Q686*2.471044</f>
        <v>488.69614794040001</v>
      </c>
      <c r="R686" s="6">
        <f>'Final (ha)'!R686*2.471044</f>
        <v>0</v>
      </c>
      <c r="S686" s="6">
        <f>'Final (ha)'!S686*2.471044</f>
        <v>25.178702838000003</v>
      </c>
      <c r="T686" s="6">
        <f>'Final (ha)'!T686*2.471044</f>
        <v>5.9386600452000007</v>
      </c>
      <c r="U686" s="6">
        <f>'Final (ha)'!U686*2.471044</f>
        <v>0</v>
      </c>
      <c r="V686" s="6">
        <f>'Final (ha)'!V686*2.471044</f>
        <v>0</v>
      </c>
      <c r="W686" s="6">
        <f>'Final (ha)'!W686*2.471044</f>
        <v>0</v>
      </c>
      <c r="X686" s="6">
        <f>'Final (ha)'!X686*2.471044</f>
        <v>7.9567616800000005</v>
      </c>
      <c r="Y686" s="6">
        <f>'Final (ha)'!Y686*2.471044</f>
        <v>0</v>
      </c>
      <c r="Z686" s="6">
        <f>'Final (ha)'!Z686*2.471044</f>
        <v>1300.5260247771998</v>
      </c>
      <c r="AA686" s="6">
        <f>'Final (ha)'!AA686*2.471044</f>
        <v>0</v>
      </c>
      <c r="AB686" s="6">
        <f>'Final (ha)'!AB686*2.471044</f>
        <v>0</v>
      </c>
      <c r="AC686" s="6">
        <f>'Final (ha)'!AC686*2.471044</f>
        <v>33.629920422399998</v>
      </c>
      <c r="AD686" s="6">
        <f>'Final (ha)'!AD686*2.471044</f>
        <v>0</v>
      </c>
      <c r="AE686" s="6">
        <f>'Final (ha)'!AE686*2.471044</f>
        <v>0</v>
      </c>
      <c r="AF686" s="6">
        <f>'Final (ha)'!AF686*2.471044</f>
        <v>1.0593365628</v>
      </c>
      <c r="AG686" s="6">
        <f>'Final (ha)'!AG686*2.471044</f>
        <v>89.637121100000002</v>
      </c>
      <c r="AH686" s="6">
        <f>'Final (ha)'!AH686*2.471044</f>
        <v>22.292276341600001</v>
      </c>
      <c r="AJ686" s="15">
        <f t="shared" si="30"/>
        <v>3571.2578081699999</v>
      </c>
      <c r="AK686" s="15">
        <f t="shared" si="31"/>
        <v>3481.6206870699998</v>
      </c>
      <c r="AL686" s="6" t="str">
        <f t="shared" si="32"/>
        <v>New Haven/MiddlesexOutputSite 3</v>
      </c>
    </row>
    <row r="687" spans="1:38" x14ac:dyDescent="0.25">
      <c r="A687" s="6">
        <f>'Final (ha)'!A687</f>
        <v>2070</v>
      </c>
      <c r="B687" s="6" t="str">
        <f>'Final (ha)'!B687</f>
        <v>OutputSite 3</v>
      </c>
      <c r="C687" s="6" t="str">
        <f>'Final (ha)'!C687</f>
        <v>New Haven/Middlesex</v>
      </c>
      <c r="D687" s="6">
        <f>'Final (ha)'!D687</f>
        <v>0</v>
      </c>
      <c r="E687" s="6">
        <f>'Final (ha)'!E687</f>
        <v>0</v>
      </c>
      <c r="F687" s="6" t="str">
        <f>'Final (ha)'!F687</f>
        <v>Fixed</v>
      </c>
      <c r="G687" s="6" t="str">
        <f>'Final (ha)'!G687</f>
        <v>NYS RIM Max</v>
      </c>
      <c r="H687" s="6" t="str">
        <f>'Final (ha)'!H687</f>
        <v>Protect None</v>
      </c>
      <c r="I687" s="6">
        <f>'Final (ha)'!K687</f>
        <v>382.42079999999999</v>
      </c>
      <c r="J687" s="6">
        <f>'Final (ha)'!J687*2.471044</f>
        <v>514.50546120720003</v>
      </c>
      <c r="K687" s="6">
        <f>'Final (ha)'!K687*2.471044</f>
        <v>944.97862331520002</v>
      </c>
      <c r="L687" s="6">
        <f>'Final (ha)'!L687*2.471044</f>
        <v>64.107777118399994</v>
      </c>
      <c r="M687" s="6">
        <f>'Final (ha)'!M687*2.471044</f>
        <v>0</v>
      </c>
      <c r="N687" s="6">
        <f>'Final (ha)'!N687*2.471044</f>
        <v>2.2864570132000002</v>
      </c>
      <c r="O687" s="6">
        <f>'Final (ha)'!O687*2.471044</f>
        <v>0</v>
      </c>
      <c r="P687" s="6">
        <f>'Final (ha)'!P687*2.471044</f>
        <v>31.596745419199998</v>
      </c>
      <c r="Q687" s="6">
        <f>'Final (ha)'!Q687*2.471044</f>
        <v>462.58660282760002</v>
      </c>
      <c r="R687" s="6">
        <f>'Final (ha)'!R687*2.471044</f>
        <v>0</v>
      </c>
      <c r="S687" s="6">
        <f>'Final (ha)'!S687*2.471044</f>
        <v>21.744940095599997</v>
      </c>
      <c r="T687" s="6">
        <f>'Final (ha)'!T687*2.471044</f>
        <v>70.245356205600004</v>
      </c>
      <c r="U687" s="6">
        <f>'Final (ha)'!U687*2.471044</f>
        <v>0</v>
      </c>
      <c r="V687" s="6">
        <f>'Final (ha)'!V687*2.471044</f>
        <v>0</v>
      </c>
      <c r="W687" s="6">
        <f>'Final (ha)'!W687*2.471044</f>
        <v>0</v>
      </c>
      <c r="X687" s="6">
        <f>'Final (ha)'!X687*2.471044</f>
        <v>7.9567616800000005</v>
      </c>
      <c r="Y687" s="6">
        <f>'Final (ha)'!Y687*2.471044</f>
        <v>0</v>
      </c>
      <c r="Z687" s="6">
        <f>'Final (ha)'!Z687*2.471044</f>
        <v>1310.3125945392001</v>
      </c>
      <c r="AA687" s="6">
        <f>'Final (ha)'!AA687*2.471044</f>
        <v>0</v>
      </c>
      <c r="AB687" s="6">
        <f>'Final (ha)'!AB687*2.471044</f>
        <v>0</v>
      </c>
      <c r="AC687" s="6">
        <f>'Final (ha)'!AC687*2.471044</f>
        <v>10.283990919200001</v>
      </c>
      <c r="AD687" s="6">
        <f>'Final (ha)'!AD687*2.471044</f>
        <v>0</v>
      </c>
      <c r="AE687" s="6">
        <f>'Final (ha)'!AE687*2.471044</f>
        <v>0</v>
      </c>
      <c r="AF687" s="6">
        <f>'Final (ha)'!AF687*2.471044</f>
        <v>0.8458383612</v>
      </c>
      <c r="AG687" s="6">
        <f>'Final (ha)'!AG687*2.471044</f>
        <v>89.637121100000002</v>
      </c>
      <c r="AH687" s="6">
        <f>'Final (ha)'!AH687*2.471044</f>
        <v>40.169785472800001</v>
      </c>
      <c r="AJ687" s="15">
        <f t="shared" si="30"/>
        <v>3571.2580552744002</v>
      </c>
      <c r="AK687" s="15">
        <f t="shared" si="31"/>
        <v>3481.6209341744002</v>
      </c>
      <c r="AL687" s="6" t="str">
        <f t="shared" si="32"/>
        <v>New Haven/MiddlesexOutputSite 3</v>
      </c>
    </row>
    <row r="688" spans="1:38" x14ac:dyDescent="0.25">
      <c r="A688" s="6">
        <f>'Final (ha)'!A688</f>
        <v>2085</v>
      </c>
      <c r="B688" s="6" t="str">
        <f>'Final (ha)'!B688</f>
        <v>OutputSite 3</v>
      </c>
      <c r="C688" s="6" t="str">
        <f>'Final (ha)'!C688</f>
        <v>New Haven/Middlesex</v>
      </c>
      <c r="D688" s="6">
        <f>'Final (ha)'!D688</f>
        <v>0</v>
      </c>
      <c r="E688" s="6">
        <f>'Final (ha)'!E688</f>
        <v>0</v>
      </c>
      <c r="F688" s="6" t="str">
        <f>'Final (ha)'!F688</f>
        <v>Fixed</v>
      </c>
      <c r="G688" s="6" t="str">
        <f>'Final (ha)'!G688</f>
        <v>NYS RIM Max</v>
      </c>
      <c r="H688" s="6" t="str">
        <f>'Final (ha)'!H688</f>
        <v>Protect None</v>
      </c>
      <c r="I688" s="6">
        <f>'Final (ha)'!K688</f>
        <v>367.18020000000001</v>
      </c>
      <c r="J688" s="6">
        <f>'Final (ha)'!J688*2.471044</f>
        <v>490.37991732200004</v>
      </c>
      <c r="K688" s="6">
        <f>'Final (ha)'!K688*2.471044</f>
        <v>907.31843012880006</v>
      </c>
      <c r="L688" s="6">
        <f>'Final (ha)'!L688*2.471044</f>
        <v>56.474969306800006</v>
      </c>
      <c r="M688" s="6">
        <f>'Final (ha)'!M688*2.471044</f>
        <v>0</v>
      </c>
      <c r="N688" s="6">
        <f>'Final (ha)'!N688*2.471044</f>
        <v>2.2553218587999999</v>
      </c>
      <c r="O688" s="6">
        <f>'Final (ha)'!O688*2.471044</f>
        <v>0</v>
      </c>
      <c r="P688" s="6">
        <f>'Final (ha)'!P688*2.471044</f>
        <v>45.337726894399999</v>
      </c>
      <c r="Q688" s="6">
        <f>'Final (ha)'!Q688*2.471044</f>
        <v>337.77441749200005</v>
      </c>
      <c r="R688" s="6">
        <f>'Final (ha)'!R688*2.471044</f>
        <v>0</v>
      </c>
      <c r="S688" s="6">
        <f>'Final (ha)'!S688*2.471044</f>
        <v>18.187872257600002</v>
      </c>
      <c r="T688" s="6">
        <f>'Final (ha)'!T688*2.471044</f>
        <v>161.9512353424</v>
      </c>
      <c r="U688" s="6">
        <f>'Final (ha)'!U688*2.471044</f>
        <v>0</v>
      </c>
      <c r="V688" s="6">
        <f>'Final (ha)'!V688*2.471044</f>
        <v>0</v>
      </c>
      <c r="W688" s="6">
        <f>'Final (ha)'!W688*2.471044</f>
        <v>0</v>
      </c>
      <c r="X688" s="6">
        <f>'Final (ha)'!X688*2.471044</f>
        <v>7.6478811800000006</v>
      </c>
      <c r="Y688" s="6">
        <f>'Final (ha)'!Y688*2.471044</f>
        <v>0</v>
      </c>
      <c r="Z688" s="6">
        <f>'Final (ha)'!Z688*2.471044</f>
        <v>1383.7139681416002</v>
      </c>
      <c r="AA688" s="6">
        <f>'Final (ha)'!AA688*2.471044</f>
        <v>0</v>
      </c>
      <c r="AB688" s="6">
        <f>'Final (ha)'!AB688*2.471044</f>
        <v>0</v>
      </c>
      <c r="AC688" s="6">
        <f>'Final (ha)'!AC688*2.471044</f>
        <v>5.6300266496000004</v>
      </c>
      <c r="AD688" s="6">
        <f>'Final (ha)'!AD688*2.471044</f>
        <v>0</v>
      </c>
      <c r="AE688" s="6">
        <f>'Final (ha)'!AE688*2.471044</f>
        <v>0</v>
      </c>
      <c r="AF688" s="6">
        <f>'Final (ha)'!AF688*2.471044</f>
        <v>0.65334403360000004</v>
      </c>
      <c r="AG688" s="6">
        <f>'Final (ha)'!AG688*2.471044</f>
        <v>89.637121100000002</v>
      </c>
      <c r="AH688" s="6">
        <f>'Final (ha)'!AH688*2.471044</f>
        <v>64.295329358000004</v>
      </c>
      <c r="AJ688" s="15">
        <f t="shared" si="30"/>
        <v>3571.2575610656008</v>
      </c>
      <c r="AK688" s="15">
        <f t="shared" si="31"/>
        <v>3481.6204399656008</v>
      </c>
      <c r="AL688" s="6" t="str">
        <f t="shared" si="32"/>
        <v>New Haven/MiddlesexOutputSite 3</v>
      </c>
    </row>
    <row r="689" spans="1:38" x14ac:dyDescent="0.25">
      <c r="A689" s="6">
        <f>'Final (ha)'!A689</f>
        <v>2100</v>
      </c>
      <c r="B689" s="6" t="str">
        <f>'Final (ha)'!B689</f>
        <v>OutputSite 3</v>
      </c>
      <c r="C689" s="6" t="str">
        <f>'Final (ha)'!C689</f>
        <v>New Haven/Middlesex</v>
      </c>
      <c r="D689" s="6">
        <f>'Final (ha)'!D689</f>
        <v>0</v>
      </c>
      <c r="E689" s="6">
        <f>'Final (ha)'!E689</f>
        <v>0</v>
      </c>
      <c r="F689" s="6" t="str">
        <f>'Final (ha)'!F689</f>
        <v>Fixed</v>
      </c>
      <c r="G689" s="6" t="str">
        <f>'Final (ha)'!G689</f>
        <v>NYS RIM Max</v>
      </c>
      <c r="H689" s="6" t="str">
        <f>'Final (ha)'!H689</f>
        <v>Protect None</v>
      </c>
      <c r="I689" s="6">
        <f>'Final (ha)'!K689</f>
        <v>355.14519999999999</v>
      </c>
      <c r="J689" s="6">
        <f>'Final (ha)'!J689*2.471044</f>
        <v>464.08183155199998</v>
      </c>
      <c r="K689" s="6">
        <f>'Final (ha)'!K689*2.471044</f>
        <v>877.57941558879998</v>
      </c>
      <c r="L689" s="6">
        <f>'Final (ha)'!L689*2.471044</f>
        <v>55.9261504344</v>
      </c>
      <c r="M689" s="6">
        <f>'Final (ha)'!M689*2.471044</f>
        <v>0</v>
      </c>
      <c r="N689" s="6">
        <f>'Final (ha)'!N689*2.471044</f>
        <v>2.2427195343999999</v>
      </c>
      <c r="O689" s="6">
        <f>'Final (ha)'!O689*2.471044</f>
        <v>0</v>
      </c>
      <c r="P689" s="6">
        <f>'Final (ha)'!P689*2.471044</f>
        <v>30.241871994</v>
      </c>
      <c r="Q689" s="6">
        <f>'Final (ha)'!Q689*2.471044</f>
        <v>201.61099733359998</v>
      </c>
      <c r="R689" s="6">
        <f>'Final (ha)'!R689*2.471044</f>
        <v>0</v>
      </c>
      <c r="S689" s="6">
        <f>'Final (ha)'!S689*2.471044</f>
        <v>15.420055873200001</v>
      </c>
      <c r="T689" s="6">
        <f>'Final (ha)'!T689*2.471044</f>
        <v>187.57571451799998</v>
      </c>
      <c r="U689" s="6">
        <f>'Final (ha)'!U689*2.471044</f>
        <v>0</v>
      </c>
      <c r="V689" s="6">
        <f>'Final (ha)'!V689*2.471044</f>
        <v>0</v>
      </c>
      <c r="W689" s="6">
        <f>'Final (ha)'!W689*2.471044</f>
        <v>0</v>
      </c>
      <c r="X689" s="6">
        <f>'Final (ha)'!X689*2.471044</f>
        <v>7.6555414164000002</v>
      </c>
      <c r="Y689" s="6">
        <f>'Final (ha)'!Y689*2.471044</f>
        <v>0</v>
      </c>
      <c r="Z689" s="6">
        <f>'Final (ha)'!Z689*2.471044</f>
        <v>1544.2238435187999</v>
      </c>
      <c r="AA689" s="6">
        <f>'Final (ha)'!AA689*2.471044</f>
        <v>0</v>
      </c>
      <c r="AB689" s="6">
        <f>'Final (ha)'!AB689*2.471044</f>
        <v>0</v>
      </c>
      <c r="AC689" s="6">
        <f>'Final (ha)'!AC689*2.471044</f>
        <v>3.9571298615999999</v>
      </c>
      <c r="AD689" s="6">
        <f>'Final (ha)'!AD689*2.471044</f>
        <v>0</v>
      </c>
      <c r="AE689" s="6">
        <f>'Final (ha)'!AE689*2.471044</f>
        <v>0</v>
      </c>
      <c r="AF689" s="6">
        <f>'Final (ha)'!AF689*2.471044</f>
        <v>0.5122474212</v>
      </c>
      <c r="AG689" s="6">
        <f>'Final (ha)'!AG689*2.471044</f>
        <v>89.637121100000002</v>
      </c>
      <c r="AH689" s="6">
        <f>'Final (ha)'!AH689*2.471044</f>
        <v>90.593415128000004</v>
      </c>
      <c r="AJ689" s="15">
        <f t="shared" si="30"/>
        <v>3571.2580552743993</v>
      </c>
      <c r="AK689" s="15">
        <f t="shared" si="31"/>
        <v>3481.6209341743993</v>
      </c>
      <c r="AL689" s="6" t="str">
        <f t="shared" si="32"/>
        <v>New Haven/MiddlesexOutputSite 3</v>
      </c>
    </row>
    <row r="690" spans="1:38" x14ac:dyDescent="0.25">
      <c r="A690" s="6">
        <f>'Final (ha)'!A690</f>
        <v>0</v>
      </c>
      <c r="B690" s="6" t="str">
        <f>'Final (ha)'!B690</f>
        <v>OutputSite 4</v>
      </c>
      <c r="C690" s="6" t="str">
        <f>'Final (ha)'!C690</f>
        <v>New Haven/Middlesex</v>
      </c>
      <c r="D690" s="6">
        <f>'Final (ha)'!D690</f>
        <v>0</v>
      </c>
      <c r="E690" s="6">
        <f>'Final (ha)'!E690</f>
        <v>0</v>
      </c>
      <c r="F690" s="6" t="str">
        <f>'Final (ha)'!F690</f>
        <v>Fixed</v>
      </c>
      <c r="G690" s="6" t="str">
        <f>'Final (ha)'!G690</f>
        <v>NYS RIM Max</v>
      </c>
      <c r="H690" s="6" t="str">
        <f>'Final (ha)'!H690</f>
        <v>Protect None</v>
      </c>
      <c r="I690" s="6">
        <f>'Final (ha)'!K690</f>
        <v>739.16499999999996</v>
      </c>
      <c r="J690" s="6">
        <f>'Final (ha)'!J690*2.471044</f>
        <v>217.91519274999999</v>
      </c>
      <c r="K690" s="6">
        <f>'Final (ha)'!K690*2.471044</f>
        <v>1826.5092382599998</v>
      </c>
      <c r="L690" s="6">
        <f>'Final (ha)'!L690*2.471044</f>
        <v>34.81700996</v>
      </c>
      <c r="M690" s="6">
        <f>'Final (ha)'!M690*2.471044</f>
        <v>0</v>
      </c>
      <c r="N690" s="6">
        <f>'Final (ha)'!N690*2.471044</f>
        <v>2.8417005999999998</v>
      </c>
      <c r="O690" s="6">
        <f>'Final (ha)'!O690*2.471044</f>
        <v>2.8540558200000001</v>
      </c>
      <c r="P690" s="6">
        <f>'Final (ha)'!P690*2.471044</f>
        <v>0.82779974000000001</v>
      </c>
      <c r="Q690" s="6">
        <f>'Final (ha)'!Q690*2.471044</f>
        <v>47.376091089999996</v>
      </c>
      <c r="R690" s="6">
        <f>'Final (ha)'!R690*2.471044</f>
        <v>0</v>
      </c>
      <c r="S690" s="6">
        <f>'Final (ha)'!S690*2.471044</f>
        <v>23.876462650000001</v>
      </c>
      <c r="T690" s="6">
        <f>'Final (ha)'!T690*2.471044</f>
        <v>0</v>
      </c>
      <c r="U690" s="6">
        <f>'Final (ha)'!U690*2.471044</f>
        <v>0</v>
      </c>
      <c r="V690" s="6">
        <f>'Final (ha)'!V690*2.471044</f>
        <v>0</v>
      </c>
      <c r="W690" s="6">
        <f>'Final (ha)'!W690*2.471044</f>
        <v>0</v>
      </c>
      <c r="X690" s="6">
        <f>'Final (ha)'!X690*2.471044</f>
        <v>16.710435050000001</v>
      </c>
      <c r="Y690" s="6">
        <f>'Final (ha)'!Y690*2.471044</f>
        <v>0</v>
      </c>
      <c r="Z690" s="6">
        <f>'Final (ha)'!Z690*2.471044</f>
        <v>3031.9524551700001</v>
      </c>
      <c r="AA690" s="6">
        <f>'Final (ha)'!AA690*2.471044</f>
        <v>0</v>
      </c>
      <c r="AB690" s="6">
        <f>'Final (ha)'!AB690*2.471044</f>
        <v>0</v>
      </c>
      <c r="AC690" s="6">
        <f>'Final (ha)'!AC690*2.471044</f>
        <v>888.43298215000004</v>
      </c>
      <c r="AD690" s="6">
        <f>'Final (ha)'!AD690*2.471044</f>
        <v>0</v>
      </c>
      <c r="AE690" s="6">
        <f>'Final (ha)'!AE690*2.471044</f>
        <v>0</v>
      </c>
      <c r="AF690" s="6">
        <f>'Final (ha)'!AF690*2.471044</f>
        <v>7.8393870899999998</v>
      </c>
      <c r="AG690" s="6">
        <f>'Final (ha)'!AG690*2.471044</f>
        <v>0</v>
      </c>
      <c r="AH690" s="6">
        <f>'Final (ha)'!AH690*2.471044</f>
        <v>0</v>
      </c>
      <c r="AJ690" s="15">
        <f t="shared" si="30"/>
        <v>6101.9528103299999</v>
      </c>
      <c r="AK690" s="15">
        <f t="shared" si="31"/>
        <v>6101.9528103299999</v>
      </c>
      <c r="AL690" s="6" t="str">
        <f t="shared" si="32"/>
        <v>New Haven/MiddlesexOutputSite 4</v>
      </c>
    </row>
    <row r="691" spans="1:38" x14ac:dyDescent="0.25">
      <c r="A691" s="6">
        <f>'Final (ha)'!A691</f>
        <v>2010</v>
      </c>
      <c r="B691" s="6" t="str">
        <f>'Final (ha)'!B691</f>
        <v>OutputSite 4</v>
      </c>
      <c r="C691" s="6" t="str">
        <f>'Final (ha)'!C691</f>
        <v>New Haven/Middlesex</v>
      </c>
      <c r="D691" s="6">
        <f>'Final (ha)'!D691</f>
        <v>0</v>
      </c>
      <c r="E691" s="6">
        <f>'Final (ha)'!E691</f>
        <v>0</v>
      </c>
      <c r="F691" s="6" t="str">
        <f>'Final (ha)'!F691</f>
        <v>Fixed</v>
      </c>
      <c r="G691" s="6" t="str">
        <f>'Final (ha)'!G691</f>
        <v>NYS RIM Max</v>
      </c>
      <c r="H691" s="6" t="str">
        <f>'Final (ha)'!H691</f>
        <v>Protect None</v>
      </c>
      <c r="I691" s="6">
        <f>'Final (ha)'!K691</f>
        <v>722.20169999999996</v>
      </c>
      <c r="J691" s="6">
        <f>'Final (ha)'!J691*2.471044</f>
        <v>216.96038134840001</v>
      </c>
      <c r="K691" s="6">
        <f>'Final (ha)'!K691*2.471044</f>
        <v>1784.5921775748</v>
      </c>
      <c r="L691" s="6">
        <f>'Final (ha)'!L691*2.471044</f>
        <v>34.81700996</v>
      </c>
      <c r="M691" s="6">
        <f>'Final (ha)'!M691*2.471044</f>
        <v>0</v>
      </c>
      <c r="N691" s="6">
        <f>'Final (ha)'!N691*2.471044</f>
        <v>2.8417005999999998</v>
      </c>
      <c r="O691" s="6">
        <f>'Final (ha)'!O691*2.471044</f>
        <v>2.8540558200000001</v>
      </c>
      <c r="P691" s="6">
        <f>'Final (ha)'!P691*2.471044</f>
        <v>42.641570785999996</v>
      </c>
      <c r="Q691" s="6">
        <f>'Final (ha)'!Q691*2.471044</f>
        <v>100.06937465920001</v>
      </c>
      <c r="R691" s="6">
        <f>'Final (ha)'!R691*2.471044</f>
        <v>0</v>
      </c>
      <c r="S691" s="6">
        <f>'Final (ha)'!S691*2.471044</f>
        <v>23.873744501600001</v>
      </c>
      <c r="T691" s="6">
        <f>'Final (ha)'!T691*2.471044</f>
        <v>0.40895778200000005</v>
      </c>
      <c r="U691" s="6">
        <f>'Final (ha)'!U691*2.471044</f>
        <v>0</v>
      </c>
      <c r="V691" s="6">
        <f>'Final (ha)'!V691*2.471044</f>
        <v>0</v>
      </c>
      <c r="W691" s="6">
        <f>'Final (ha)'!W691*2.471044</f>
        <v>0</v>
      </c>
      <c r="X691" s="6">
        <f>'Final (ha)'!X691*2.471044</f>
        <v>16.710435050000001</v>
      </c>
      <c r="Y691" s="6">
        <f>'Final (ha)'!Y691*2.471044</f>
        <v>0</v>
      </c>
      <c r="Z691" s="6">
        <f>'Final (ha)'!Z691*2.471044</f>
        <v>3031.9551733184003</v>
      </c>
      <c r="AA691" s="6">
        <f>'Final (ha)'!AA691*2.471044</f>
        <v>0</v>
      </c>
      <c r="AB691" s="6">
        <f>'Final (ha)'!AB691*2.471044</f>
        <v>0</v>
      </c>
      <c r="AC691" s="6">
        <f>'Final (ha)'!AC691*2.471044</f>
        <v>835.43427754240008</v>
      </c>
      <c r="AD691" s="6">
        <f>'Final (ha)'!AD691*2.471044</f>
        <v>0</v>
      </c>
      <c r="AE691" s="6">
        <f>'Final (ha)'!AE691*2.471044</f>
        <v>0</v>
      </c>
      <c r="AF691" s="6">
        <f>'Final (ha)'!AF691*2.471044</f>
        <v>7.8393870899999998</v>
      </c>
      <c r="AG691" s="6">
        <f>'Final (ha)'!AG691*2.471044</f>
        <v>0</v>
      </c>
      <c r="AH691" s="6">
        <f>'Final (ha)'!AH691*2.471044</f>
        <v>0.95481140160000011</v>
      </c>
      <c r="AJ691" s="15">
        <f t="shared" si="30"/>
        <v>6101.9530574343999</v>
      </c>
      <c r="AK691" s="15">
        <f t="shared" si="31"/>
        <v>6101.9530574343999</v>
      </c>
      <c r="AL691" s="6" t="str">
        <f t="shared" si="32"/>
        <v>New Haven/MiddlesexOutputSite 4</v>
      </c>
    </row>
    <row r="692" spans="1:38" x14ac:dyDescent="0.25">
      <c r="A692" s="6">
        <f>'Final (ha)'!A692</f>
        <v>2025</v>
      </c>
      <c r="B692" s="6" t="str">
        <f>'Final (ha)'!B692</f>
        <v>OutputSite 4</v>
      </c>
      <c r="C692" s="6" t="str">
        <f>'Final (ha)'!C692</f>
        <v>New Haven/Middlesex</v>
      </c>
      <c r="D692" s="6">
        <f>'Final (ha)'!D692</f>
        <v>0</v>
      </c>
      <c r="E692" s="6">
        <f>'Final (ha)'!E692</f>
        <v>0</v>
      </c>
      <c r="F692" s="6" t="str">
        <f>'Final (ha)'!F692</f>
        <v>Fixed</v>
      </c>
      <c r="G692" s="6" t="str">
        <f>'Final (ha)'!G692</f>
        <v>NYS RIM Max</v>
      </c>
      <c r="H692" s="6" t="str">
        <f>'Final (ha)'!H692</f>
        <v>Protect None</v>
      </c>
      <c r="I692" s="6">
        <f>'Final (ha)'!K692</f>
        <v>713.27409999999998</v>
      </c>
      <c r="J692" s="6">
        <f>'Final (ha)'!J692*2.471044</f>
        <v>216.116272718</v>
      </c>
      <c r="K692" s="6">
        <f>'Final (ha)'!K692*2.471044</f>
        <v>1762.5316851604</v>
      </c>
      <c r="L692" s="6">
        <f>'Final (ha)'!L692*2.471044</f>
        <v>34.234090680400001</v>
      </c>
      <c r="M692" s="6">
        <f>'Final (ha)'!M692*2.471044</f>
        <v>0</v>
      </c>
      <c r="N692" s="6">
        <f>'Final (ha)'!N692*2.471044</f>
        <v>2.8417005999999998</v>
      </c>
      <c r="O692" s="6">
        <f>'Final (ha)'!O692*2.471044</f>
        <v>2.8535616112</v>
      </c>
      <c r="P692" s="6">
        <f>'Final (ha)'!P692*2.471044</f>
        <v>44.762220746799997</v>
      </c>
      <c r="Q692" s="6">
        <f>'Final (ha)'!Q692*2.471044</f>
        <v>119.34500048560001</v>
      </c>
      <c r="R692" s="6">
        <f>'Final (ha)'!R692*2.471044</f>
        <v>0</v>
      </c>
      <c r="S692" s="6">
        <f>'Final (ha)'!S692*2.471044</f>
        <v>23.821605473199998</v>
      </c>
      <c r="T692" s="6">
        <f>'Final (ha)'!T692*2.471044</f>
        <v>20.331502927599999</v>
      </c>
      <c r="U692" s="6">
        <f>'Final (ha)'!U692*2.471044</f>
        <v>0</v>
      </c>
      <c r="V692" s="6">
        <f>'Final (ha)'!V692*2.471044</f>
        <v>0</v>
      </c>
      <c r="W692" s="6">
        <f>'Final (ha)'!W692*2.471044</f>
        <v>0</v>
      </c>
      <c r="X692" s="6">
        <f>'Final (ha)'!X692*2.471044</f>
        <v>16.710435050000001</v>
      </c>
      <c r="Y692" s="6">
        <f>'Final (ha)'!Y692*2.471044</f>
        <v>0</v>
      </c>
      <c r="Z692" s="6">
        <f>'Final (ha)'!Z692*2.471044</f>
        <v>3032.0757602655999</v>
      </c>
      <c r="AA692" s="6">
        <f>'Final (ha)'!AA692*2.471044</f>
        <v>0</v>
      </c>
      <c r="AB692" s="6">
        <f>'Final (ha)'!AB692*2.471044</f>
        <v>0</v>
      </c>
      <c r="AC692" s="6">
        <f>'Final (ha)'!AC692*2.471044</f>
        <v>816.6919030112</v>
      </c>
      <c r="AD692" s="6">
        <f>'Final (ha)'!AD692*2.471044</f>
        <v>0</v>
      </c>
      <c r="AE692" s="6">
        <f>'Final (ha)'!AE692*2.471044</f>
        <v>0</v>
      </c>
      <c r="AF692" s="6">
        <f>'Final (ha)'!AF692*2.471044</f>
        <v>7.8381515680000007</v>
      </c>
      <c r="AG692" s="6">
        <f>'Final (ha)'!AG692*2.471044</f>
        <v>0</v>
      </c>
      <c r="AH692" s="6">
        <f>'Final (ha)'!AH692*2.471044</f>
        <v>1.7989200320000001</v>
      </c>
      <c r="AJ692" s="15">
        <f t="shared" si="30"/>
        <v>6101.9528103299999</v>
      </c>
      <c r="AK692" s="15">
        <f t="shared" si="31"/>
        <v>6101.9528103299999</v>
      </c>
      <c r="AL692" s="6" t="str">
        <f t="shared" si="32"/>
        <v>New Haven/MiddlesexOutputSite 4</v>
      </c>
    </row>
    <row r="693" spans="1:38" x14ac:dyDescent="0.25">
      <c r="A693" s="6">
        <f>'Final (ha)'!A693</f>
        <v>2040</v>
      </c>
      <c r="B693" s="6" t="str">
        <f>'Final (ha)'!B693</f>
        <v>OutputSite 4</v>
      </c>
      <c r="C693" s="6" t="str">
        <f>'Final (ha)'!C693</f>
        <v>New Haven/Middlesex</v>
      </c>
      <c r="D693" s="6">
        <f>'Final (ha)'!D693</f>
        <v>0</v>
      </c>
      <c r="E693" s="6">
        <f>'Final (ha)'!E693</f>
        <v>0</v>
      </c>
      <c r="F693" s="6" t="str">
        <f>'Final (ha)'!F693</f>
        <v>Fixed</v>
      </c>
      <c r="G693" s="6" t="str">
        <f>'Final (ha)'!G693</f>
        <v>NYS RIM Max</v>
      </c>
      <c r="H693" s="6" t="str">
        <f>'Final (ha)'!H693</f>
        <v>Protect None</v>
      </c>
      <c r="I693" s="6">
        <f>'Final (ha)'!K693</f>
        <v>697.61559999999997</v>
      </c>
      <c r="J693" s="6">
        <f>'Final (ha)'!J693*2.471044</f>
        <v>214.55803237160001</v>
      </c>
      <c r="K693" s="6">
        <f>'Final (ha)'!K693*2.471044</f>
        <v>1723.8388426863999</v>
      </c>
      <c r="L693" s="6">
        <f>'Final (ha)'!L693*2.471044</f>
        <v>34.139943903999999</v>
      </c>
      <c r="M693" s="6">
        <f>'Final (ha)'!M693*2.471044</f>
        <v>0</v>
      </c>
      <c r="N693" s="6">
        <f>'Final (ha)'!N693*2.471044</f>
        <v>2.8417005999999998</v>
      </c>
      <c r="O693" s="6">
        <f>'Final (ha)'!O693*2.471044</f>
        <v>2.8501021496000001</v>
      </c>
      <c r="P693" s="6">
        <f>'Final (ha)'!P693*2.471044</f>
        <v>61.270524397599999</v>
      </c>
      <c r="Q693" s="6">
        <f>'Final (ha)'!Q693*2.471044</f>
        <v>273.61227740560003</v>
      </c>
      <c r="R693" s="6">
        <f>'Final (ha)'!R693*2.471044</f>
        <v>0</v>
      </c>
      <c r="S693" s="6">
        <f>'Final (ha)'!S693*2.471044</f>
        <v>23.306145694799998</v>
      </c>
      <c r="T693" s="6">
        <f>'Final (ha)'!T693*2.471044</f>
        <v>15.59846525</v>
      </c>
      <c r="U693" s="6">
        <f>'Final (ha)'!U693*2.471044</f>
        <v>0</v>
      </c>
      <c r="V693" s="6">
        <f>'Final (ha)'!V693*2.471044</f>
        <v>0</v>
      </c>
      <c r="W693" s="6">
        <f>'Final (ha)'!W693*2.471044</f>
        <v>0</v>
      </c>
      <c r="X693" s="6">
        <f>'Final (ha)'!X693*2.471044</f>
        <v>16.710435050000001</v>
      </c>
      <c r="Y693" s="6">
        <f>'Final (ha)'!Y693*2.471044</f>
        <v>0</v>
      </c>
      <c r="Z693" s="6">
        <f>'Final (ha)'!Z693*2.471044</f>
        <v>3046.9578698600003</v>
      </c>
      <c r="AA693" s="6">
        <f>'Final (ha)'!AA693*2.471044</f>
        <v>0</v>
      </c>
      <c r="AB693" s="6">
        <f>'Final (ha)'!AB693*2.471044</f>
        <v>0</v>
      </c>
      <c r="AC693" s="6">
        <f>'Final (ha)'!AC693*2.471044</f>
        <v>675.18830966439998</v>
      </c>
      <c r="AD693" s="6">
        <f>'Final (ha)'!AD693*2.471044</f>
        <v>0</v>
      </c>
      <c r="AE693" s="6">
        <f>'Final (ha)'!AE693*2.471044</f>
        <v>0</v>
      </c>
      <c r="AF693" s="6">
        <f>'Final (ha)'!AF693*2.471044</f>
        <v>7.7227538132000006</v>
      </c>
      <c r="AG693" s="6">
        <f>'Final (ha)'!AG693*2.471044</f>
        <v>0</v>
      </c>
      <c r="AH693" s="6">
        <f>'Final (ha)'!AH693*2.471044</f>
        <v>3.3571603784000001</v>
      </c>
      <c r="AJ693" s="15">
        <f t="shared" si="30"/>
        <v>6101.9525632256</v>
      </c>
      <c r="AK693" s="15">
        <f t="shared" si="31"/>
        <v>6101.9525632256</v>
      </c>
      <c r="AL693" s="6" t="str">
        <f t="shared" si="32"/>
        <v>New Haven/MiddlesexOutputSite 4</v>
      </c>
    </row>
    <row r="694" spans="1:38" x14ac:dyDescent="0.25">
      <c r="A694" s="6">
        <f>'Final (ha)'!A694</f>
        <v>2055</v>
      </c>
      <c r="B694" s="6" t="str">
        <f>'Final (ha)'!B694</f>
        <v>OutputSite 4</v>
      </c>
      <c r="C694" s="6" t="str">
        <f>'Final (ha)'!C694</f>
        <v>New Haven/Middlesex</v>
      </c>
      <c r="D694" s="6">
        <f>'Final (ha)'!D694</f>
        <v>0</v>
      </c>
      <c r="E694" s="6">
        <f>'Final (ha)'!E694</f>
        <v>0</v>
      </c>
      <c r="F694" s="6" t="str">
        <f>'Final (ha)'!F694</f>
        <v>Fixed</v>
      </c>
      <c r="G694" s="6" t="str">
        <f>'Final (ha)'!G694</f>
        <v>NYS RIM Max</v>
      </c>
      <c r="H694" s="6" t="str">
        <f>'Final (ha)'!H694</f>
        <v>Protect None</v>
      </c>
      <c r="I694" s="6">
        <f>'Final (ha)'!K694</f>
        <v>682.65909999999997</v>
      </c>
      <c r="J694" s="6">
        <f>'Final (ha)'!J694*2.471044</f>
        <v>211.4946791248</v>
      </c>
      <c r="K694" s="6">
        <f>'Final (ha)'!K694*2.471044</f>
        <v>1686.8806731003999</v>
      </c>
      <c r="L694" s="6">
        <f>'Final (ha)'!L694*2.471044</f>
        <v>34.034430325199999</v>
      </c>
      <c r="M694" s="6">
        <f>'Final (ha)'!M694*2.471044</f>
        <v>0</v>
      </c>
      <c r="N694" s="6">
        <f>'Final (ha)'!N694*2.471044</f>
        <v>2.8417005999999998</v>
      </c>
      <c r="O694" s="6">
        <f>'Final (ha)'!O694*2.471044</f>
        <v>2.8179785776000004</v>
      </c>
      <c r="P694" s="6">
        <f>'Final (ha)'!P694*2.471044</f>
        <v>60.179064262799997</v>
      </c>
      <c r="Q694" s="6">
        <f>'Final (ha)'!Q694*2.471044</f>
        <v>836.31322789319995</v>
      </c>
      <c r="R694" s="6">
        <f>'Final (ha)'!R694*2.471044</f>
        <v>0</v>
      </c>
      <c r="S694" s="6">
        <f>'Final (ha)'!S694*2.471044</f>
        <v>21.520075091599999</v>
      </c>
      <c r="T694" s="6">
        <f>'Final (ha)'!T694*2.471044</f>
        <v>12.061659972799999</v>
      </c>
      <c r="U694" s="6">
        <f>'Final (ha)'!U694*2.471044</f>
        <v>0</v>
      </c>
      <c r="V694" s="6">
        <f>'Final (ha)'!V694*2.471044</f>
        <v>0</v>
      </c>
      <c r="W694" s="6">
        <f>'Final (ha)'!W694*2.471044</f>
        <v>0</v>
      </c>
      <c r="X694" s="6">
        <f>'Final (ha)'!X694*2.471044</f>
        <v>16.611593290000002</v>
      </c>
      <c r="Y694" s="6">
        <f>'Final (ha)'!Y694*2.471044</f>
        <v>0</v>
      </c>
      <c r="Z694" s="6">
        <f>'Final (ha)'!Z694*2.471044</f>
        <v>3061.4606742003998</v>
      </c>
      <c r="AA694" s="6">
        <f>'Final (ha)'!AA694*2.471044</f>
        <v>0</v>
      </c>
      <c r="AB694" s="6">
        <f>'Final (ha)'!AB694*2.471044</f>
        <v>0</v>
      </c>
      <c r="AC694" s="6">
        <f>'Final (ha)'!AC694*2.471044</f>
        <v>142.57726196479999</v>
      </c>
      <c r="AD694" s="6">
        <f>'Final (ha)'!AD694*2.471044</f>
        <v>0</v>
      </c>
      <c r="AE694" s="6">
        <f>'Final (ha)'!AE694*2.471044</f>
        <v>0</v>
      </c>
      <c r="AF694" s="6">
        <f>'Final (ha)'!AF694*2.471044</f>
        <v>6.7395254055999994</v>
      </c>
      <c r="AG694" s="6">
        <f>'Final (ha)'!AG694*2.471044</f>
        <v>0</v>
      </c>
      <c r="AH694" s="6">
        <f>'Final (ha)'!AH694*2.471044</f>
        <v>6.4205136251999999</v>
      </c>
      <c r="AJ694" s="15">
        <f t="shared" si="30"/>
        <v>6101.9530574343999</v>
      </c>
      <c r="AK694" s="15">
        <f t="shared" si="31"/>
        <v>6101.9530574343999</v>
      </c>
      <c r="AL694" s="6" t="str">
        <f t="shared" si="32"/>
        <v>New Haven/MiddlesexOutputSite 4</v>
      </c>
    </row>
    <row r="695" spans="1:38" x14ac:dyDescent="0.25">
      <c r="A695" s="6">
        <f>'Final (ha)'!A695</f>
        <v>2070</v>
      </c>
      <c r="B695" s="6" t="str">
        <f>'Final (ha)'!B695</f>
        <v>OutputSite 4</v>
      </c>
      <c r="C695" s="6" t="str">
        <f>'Final (ha)'!C695</f>
        <v>New Haven/Middlesex</v>
      </c>
      <c r="D695" s="6">
        <f>'Final (ha)'!D695</f>
        <v>0</v>
      </c>
      <c r="E695" s="6">
        <f>'Final (ha)'!E695</f>
        <v>0</v>
      </c>
      <c r="F695" s="6" t="str">
        <f>'Final (ha)'!F695</f>
        <v>Fixed</v>
      </c>
      <c r="G695" s="6" t="str">
        <f>'Final (ha)'!G695</f>
        <v>NYS RIM Max</v>
      </c>
      <c r="H695" s="6" t="str">
        <f>'Final (ha)'!H695</f>
        <v>Protect None</v>
      </c>
      <c r="I695" s="6">
        <f>'Final (ha)'!K695</f>
        <v>655.81169999999997</v>
      </c>
      <c r="J695" s="6">
        <f>'Final (ha)'!J695*2.471044</f>
        <v>201.44914395160001</v>
      </c>
      <c r="K695" s="6">
        <f>'Final (ha)'!K695*2.471044</f>
        <v>1620.5395664148</v>
      </c>
      <c r="L695" s="6">
        <f>'Final (ha)'!L695*2.471044</f>
        <v>30.619694621600001</v>
      </c>
      <c r="M695" s="6">
        <f>'Final (ha)'!M695*2.471044</f>
        <v>0</v>
      </c>
      <c r="N695" s="6">
        <f>'Final (ha)'!N695*2.471044</f>
        <v>2.4895768300000003</v>
      </c>
      <c r="O695" s="6">
        <f>'Final (ha)'!O695*2.471044</f>
        <v>2.5375150835999998</v>
      </c>
      <c r="P695" s="6">
        <f>'Final (ha)'!P695*2.471044</f>
        <v>80.45669843120001</v>
      </c>
      <c r="Q695" s="6">
        <f>'Final (ha)'!Q695*2.471044</f>
        <v>981.44703198039997</v>
      </c>
      <c r="R695" s="6">
        <f>'Final (ha)'!R695*2.471044</f>
        <v>0</v>
      </c>
      <c r="S695" s="6">
        <f>'Final (ha)'!S695*2.471044</f>
        <v>18.983548425600002</v>
      </c>
      <c r="T695" s="6">
        <f>'Final (ha)'!T695*2.471044</f>
        <v>33.020313867600002</v>
      </c>
      <c r="U695" s="6">
        <f>'Final (ha)'!U695*2.471044</f>
        <v>0</v>
      </c>
      <c r="V695" s="6">
        <f>'Final (ha)'!V695*2.471044</f>
        <v>0</v>
      </c>
      <c r="W695" s="6">
        <f>'Final (ha)'!W695*2.471044</f>
        <v>0</v>
      </c>
      <c r="X695" s="6">
        <f>'Final (ha)'!X695*2.471044</f>
        <v>16.59306046</v>
      </c>
      <c r="Y695" s="6">
        <f>'Final (ha)'!Y695*2.471044</f>
        <v>0</v>
      </c>
      <c r="Z695" s="6">
        <f>'Final (ha)'!Z695*2.471044</f>
        <v>3075.6400188811999</v>
      </c>
      <c r="AA695" s="6">
        <f>'Final (ha)'!AA695*2.471044</f>
        <v>0</v>
      </c>
      <c r="AB695" s="6">
        <f>'Final (ha)'!AB695*2.471044</f>
        <v>0</v>
      </c>
      <c r="AC695" s="6">
        <f>'Final (ha)'!AC695*2.471044</f>
        <v>18.185895422400002</v>
      </c>
      <c r="AD695" s="6">
        <f>'Final (ha)'!AD695*2.471044</f>
        <v>0</v>
      </c>
      <c r="AE695" s="6">
        <f>'Final (ha)'!AE695*2.471044</f>
        <v>0</v>
      </c>
      <c r="AF695" s="6">
        <f>'Final (ha)'!AF695*2.471044</f>
        <v>3.5246971615999998</v>
      </c>
      <c r="AG695" s="6">
        <f>'Final (ha)'!AG695*2.471044</f>
        <v>0</v>
      </c>
      <c r="AH695" s="6">
        <f>'Final (ha)'!AH695*2.471044</f>
        <v>16.466048798399999</v>
      </c>
      <c r="AJ695" s="15">
        <f t="shared" si="30"/>
        <v>6101.9528103299999</v>
      </c>
      <c r="AK695" s="15">
        <f t="shared" si="31"/>
        <v>6101.9528103299999</v>
      </c>
      <c r="AL695" s="6" t="str">
        <f t="shared" si="32"/>
        <v>New Haven/MiddlesexOutputSite 4</v>
      </c>
    </row>
    <row r="696" spans="1:38" x14ac:dyDescent="0.25">
      <c r="A696" s="6">
        <f>'Final (ha)'!A696</f>
        <v>2085</v>
      </c>
      <c r="B696" s="6" t="str">
        <f>'Final (ha)'!B696</f>
        <v>OutputSite 4</v>
      </c>
      <c r="C696" s="6" t="str">
        <f>'Final (ha)'!C696</f>
        <v>New Haven/Middlesex</v>
      </c>
      <c r="D696" s="6">
        <f>'Final (ha)'!D696</f>
        <v>0</v>
      </c>
      <c r="E696" s="6">
        <f>'Final (ha)'!E696</f>
        <v>0</v>
      </c>
      <c r="F696" s="6" t="str">
        <f>'Final (ha)'!F696</f>
        <v>Fixed</v>
      </c>
      <c r="G696" s="6" t="str">
        <f>'Final (ha)'!G696</f>
        <v>NYS RIM Max</v>
      </c>
      <c r="H696" s="6" t="str">
        <f>'Final (ha)'!H696</f>
        <v>Protect None</v>
      </c>
      <c r="I696" s="6">
        <f>'Final (ha)'!K696</f>
        <v>632.13589999999999</v>
      </c>
      <c r="J696" s="6">
        <f>'Final (ha)'!J696*2.471044</f>
        <v>193.7041507424</v>
      </c>
      <c r="K696" s="6">
        <f>'Final (ha)'!K696*2.471044</f>
        <v>1562.0356228795999</v>
      </c>
      <c r="L696" s="6">
        <f>'Final (ha)'!L696*2.471044</f>
        <v>30.446721541600002</v>
      </c>
      <c r="M696" s="6">
        <f>'Final (ha)'!M696*2.471044</f>
        <v>0</v>
      </c>
      <c r="N696" s="6">
        <f>'Final (ha)'!N696*2.471044</f>
        <v>2.4895768300000003</v>
      </c>
      <c r="O696" s="6">
        <f>'Final (ha)'!O696*2.471044</f>
        <v>2.0816074656000003</v>
      </c>
      <c r="P696" s="6">
        <f>'Final (ha)'!P696*2.471044</f>
        <v>70.326900657600007</v>
      </c>
      <c r="Q696" s="6">
        <f>'Final (ha)'!Q696*2.471044</f>
        <v>487.79026321000003</v>
      </c>
      <c r="R696" s="6">
        <f>'Final (ha)'!R696*2.471044</f>
        <v>0</v>
      </c>
      <c r="S696" s="6">
        <f>'Final (ha)'!S696*2.471044</f>
        <v>16.367948351599999</v>
      </c>
      <c r="T696" s="6">
        <f>'Final (ha)'!T696*2.471044</f>
        <v>579.59572542000001</v>
      </c>
      <c r="U696" s="6">
        <f>'Final (ha)'!U696*2.471044</f>
        <v>0</v>
      </c>
      <c r="V696" s="6">
        <f>'Final (ha)'!V696*2.471044</f>
        <v>0</v>
      </c>
      <c r="W696" s="6">
        <f>'Final (ha)'!W696*2.471044</f>
        <v>0</v>
      </c>
      <c r="X696" s="6">
        <f>'Final (ha)'!X696*2.471044</f>
        <v>16.154450149999999</v>
      </c>
      <c r="Y696" s="6">
        <f>'Final (ha)'!Y696*2.471044</f>
        <v>0</v>
      </c>
      <c r="Z696" s="6">
        <f>'Final (ha)'!Z696*2.471044</f>
        <v>3108.7977227951997</v>
      </c>
      <c r="AA696" s="6">
        <f>'Final (ha)'!AA696*2.471044</f>
        <v>0</v>
      </c>
      <c r="AB696" s="6">
        <f>'Final (ha)'!AB696*2.471044</f>
        <v>0</v>
      </c>
      <c r="AC696" s="6">
        <f>'Final (ha)'!AC696*2.471044</f>
        <v>6.1200346748000003</v>
      </c>
      <c r="AD696" s="6">
        <f>'Final (ha)'!AD696*2.471044</f>
        <v>0</v>
      </c>
      <c r="AE696" s="6">
        <f>'Final (ha)'!AE696*2.471044</f>
        <v>0</v>
      </c>
      <c r="AF696" s="6">
        <f>'Final (ha)'!AF696*2.471044</f>
        <v>1.831043604</v>
      </c>
      <c r="AG696" s="6">
        <f>'Final (ha)'!AG696*2.471044</f>
        <v>0</v>
      </c>
      <c r="AH696" s="6">
        <f>'Final (ha)'!AH696*2.471044</f>
        <v>24.2110420076</v>
      </c>
      <c r="AJ696" s="15">
        <f t="shared" si="30"/>
        <v>6101.952810329999</v>
      </c>
      <c r="AK696" s="15">
        <f t="shared" si="31"/>
        <v>6101.952810329999</v>
      </c>
      <c r="AL696" s="6" t="str">
        <f t="shared" si="32"/>
        <v>New Haven/MiddlesexOutputSite 4</v>
      </c>
    </row>
    <row r="697" spans="1:38" x14ac:dyDescent="0.25">
      <c r="A697" s="6">
        <f>'Final (ha)'!A697</f>
        <v>2100</v>
      </c>
      <c r="B697" s="6" t="str">
        <f>'Final (ha)'!B697</f>
        <v>OutputSite 4</v>
      </c>
      <c r="C697" s="6" t="str">
        <f>'Final (ha)'!C697</f>
        <v>New Haven/Middlesex</v>
      </c>
      <c r="D697" s="6">
        <f>'Final (ha)'!D697</f>
        <v>0</v>
      </c>
      <c r="E697" s="6">
        <f>'Final (ha)'!E697</f>
        <v>0</v>
      </c>
      <c r="F697" s="6" t="str">
        <f>'Final (ha)'!F697</f>
        <v>Fixed</v>
      </c>
      <c r="G697" s="6" t="str">
        <f>'Final (ha)'!G697</f>
        <v>NYS RIM Max</v>
      </c>
      <c r="H697" s="6" t="str">
        <f>'Final (ha)'!H697</f>
        <v>Protect None</v>
      </c>
      <c r="I697" s="6">
        <f>'Final (ha)'!K697</f>
        <v>609.89409999999998</v>
      </c>
      <c r="J697" s="6">
        <f>'Final (ha)'!J697*2.471044</f>
        <v>184.53534198040001</v>
      </c>
      <c r="K697" s="6">
        <f>'Final (ha)'!K697*2.471044</f>
        <v>1507.0751564404</v>
      </c>
      <c r="L697" s="6">
        <f>'Final (ha)'!L697*2.471044</f>
        <v>30.316003314</v>
      </c>
      <c r="M697" s="6">
        <f>'Final (ha)'!M697*2.471044</f>
        <v>0</v>
      </c>
      <c r="N697" s="6">
        <f>'Final (ha)'!N697*2.471044</f>
        <v>2.4895768300000003</v>
      </c>
      <c r="O697" s="6">
        <f>'Final (ha)'!O697*2.471044</f>
        <v>1.2575142916000002</v>
      </c>
      <c r="P697" s="6">
        <f>'Final (ha)'!P697*2.471044</f>
        <v>67.763933820800005</v>
      </c>
      <c r="Q697" s="6">
        <f>'Final (ha)'!Q697*2.471044</f>
        <v>232.33175765479999</v>
      </c>
      <c r="R697" s="6">
        <f>'Final (ha)'!R697*2.471044</f>
        <v>0</v>
      </c>
      <c r="S697" s="6">
        <f>'Final (ha)'!S697*2.471044</f>
        <v>13.555900279599999</v>
      </c>
      <c r="T697" s="6">
        <f>'Final (ha)'!T697*2.471044</f>
        <v>365.20251168319999</v>
      </c>
      <c r="U697" s="6">
        <f>'Final (ha)'!U697*2.471044</f>
        <v>0</v>
      </c>
      <c r="V697" s="6">
        <f>'Final (ha)'!V697*2.471044</f>
        <v>0</v>
      </c>
      <c r="W697" s="6">
        <f>'Final (ha)'!W697*2.471044</f>
        <v>0</v>
      </c>
      <c r="X697" s="6">
        <f>'Final (ha)'!X697*2.471044</f>
        <v>15.950589020000001</v>
      </c>
      <c r="Y697" s="6">
        <f>'Final (ha)'!Y697*2.471044</f>
        <v>0</v>
      </c>
      <c r="Z697" s="6">
        <f>'Final (ha)'!Z697*2.471044</f>
        <v>3643.8931581324</v>
      </c>
      <c r="AA697" s="6">
        <f>'Final (ha)'!AA697*2.471044</f>
        <v>0</v>
      </c>
      <c r="AB697" s="6">
        <f>'Final (ha)'!AB697*2.471044</f>
        <v>0</v>
      </c>
      <c r="AC697" s="6">
        <f>'Final (ha)'!AC697*2.471044</f>
        <v>3.1248822424</v>
      </c>
      <c r="AD697" s="6">
        <f>'Final (ha)'!AD697*2.471044</f>
        <v>0</v>
      </c>
      <c r="AE697" s="6">
        <f>'Final (ha)'!AE697*2.471044</f>
        <v>0</v>
      </c>
      <c r="AF697" s="6">
        <f>'Final (ha)'!AF697*2.471044</f>
        <v>1.0761396620000001</v>
      </c>
      <c r="AG697" s="6">
        <f>'Final (ha)'!AG697*2.471044</f>
        <v>0</v>
      </c>
      <c r="AH697" s="6">
        <f>'Final (ha)'!AH697*2.471044</f>
        <v>33.379850769599997</v>
      </c>
      <c r="AJ697" s="15">
        <f t="shared" si="30"/>
        <v>6101.952316121201</v>
      </c>
      <c r="AK697" s="15">
        <f t="shared" si="31"/>
        <v>6101.952316121201</v>
      </c>
      <c r="AL697" s="6" t="str">
        <f t="shared" si="32"/>
        <v>New Haven/MiddlesexOutputSite 4</v>
      </c>
    </row>
    <row r="698" spans="1:38" x14ac:dyDescent="0.25">
      <c r="A698" s="6">
        <f>'Final (ha)'!A698</f>
        <v>0</v>
      </c>
      <c r="B698" s="6" t="str">
        <f>'Final (ha)'!B698</f>
        <v>OutputSite 5</v>
      </c>
      <c r="C698" s="6" t="str">
        <f>'Final (ha)'!C698</f>
        <v>New Haven/Middlesex</v>
      </c>
      <c r="D698" s="6">
        <f>'Final (ha)'!D698</f>
        <v>0</v>
      </c>
      <c r="E698" s="6">
        <f>'Final (ha)'!E698</f>
        <v>0</v>
      </c>
      <c r="F698" s="6" t="str">
        <f>'Final (ha)'!F698</f>
        <v>Fixed</v>
      </c>
      <c r="G698" s="6" t="str">
        <f>'Final (ha)'!G698</f>
        <v>NYS RIM Max</v>
      </c>
      <c r="H698" s="6" t="str">
        <f>'Final (ha)'!H698</f>
        <v>Protect None</v>
      </c>
      <c r="I698" s="6">
        <f>'Final (ha)'!K698</f>
        <v>420.2</v>
      </c>
      <c r="J698" s="6">
        <f>'Final (ha)'!J698*2.471044</f>
        <v>1011.16973763</v>
      </c>
      <c r="K698" s="6">
        <f>'Final (ha)'!K698*2.471044</f>
        <v>1038.3326887999999</v>
      </c>
      <c r="L698" s="6">
        <f>'Final (ha)'!L698*2.471044</f>
        <v>26.650209540000002</v>
      </c>
      <c r="M698" s="6">
        <f>'Final (ha)'!M698*2.471044</f>
        <v>0</v>
      </c>
      <c r="N698" s="6">
        <f>'Final (ha)'!N698*2.471044</f>
        <v>10.73668618</v>
      </c>
      <c r="O698" s="6">
        <f>'Final (ha)'!O698*2.471044</f>
        <v>0</v>
      </c>
      <c r="P698" s="6">
        <f>'Final (ha)'!P698*2.471044</f>
        <v>0</v>
      </c>
      <c r="Q698" s="6">
        <f>'Final (ha)'!Q698*2.471044</f>
        <v>77.281901099999999</v>
      </c>
      <c r="R698" s="6">
        <f>'Final (ha)'!R698*2.471044</f>
        <v>0</v>
      </c>
      <c r="S698" s="6">
        <f>'Final (ha)'!S698*2.471044</f>
        <v>40.092688900000006</v>
      </c>
      <c r="T698" s="6">
        <f>'Final (ha)'!T698*2.471044</f>
        <v>20.515842810000002</v>
      </c>
      <c r="U698" s="6">
        <f>'Final (ha)'!U698*2.471044</f>
        <v>0</v>
      </c>
      <c r="V698" s="6">
        <f>'Final (ha)'!V698*2.471044</f>
        <v>0</v>
      </c>
      <c r="W698" s="6">
        <f>'Final (ha)'!W698*2.471044</f>
        <v>3.7868749299999998</v>
      </c>
      <c r="X698" s="6">
        <f>'Final (ha)'!X698*2.471044</f>
        <v>3.65714512</v>
      </c>
      <c r="Y698" s="6">
        <f>'Final (ha)'!Y698*2.471044</f>
        <v>0</v>
      </c>
      <c r="Z698" s="6">
        <f>'Final (ha)'!Z698*2.471044</f>
        <v>2006.3085773100001</v>
      </c>
      <c r="AA698" s="6">
        <f>'Final (ha)'!AA698*2.471044</f>
        <v>0</v>
      </c>
      <c r="AB698" s="6">
        <f>'Final (ha)'!AB698*2.471044</f>
        <v>0</v>
      </c>
      <c r="AC698" s="6">
        <f>'Final (ha)'!AC698*2.471044</f>
        <v>296.08666969000001</v>
      </c>
      <c r="AD698" s="6">
        <f>'Final (ha)'!AD698*2.471044</f>
        <v>0</v>
      </c>
      <c r="AE698" s="6">
        <f>'Final (ha)'!AE698*2.471044</f>
        <v>0</v>
      </c>
      <c r="AF698" s="6">
        <f>'Final (ha)'!AF698*2.471044</f>
        <v>19.595378919999998</v>
      </c>
      <c r="AG698" s="6">
        <f>'Final (ha)'!AG698*2.471044</f>
        <v>416.44504532000002</v>
      </c>
      <c r="AH698" s="6">
        <f>'Final (ha)'!AH698*2.471044</f>
        <v>0</v>
      </c>
      <c r="AJ698" s="15">
        <f t="shared" si="30"/>
        <v>4970.6594462500007</v>
      </c>
      <c r="AK698" s="15">
        <f t="shared" si="31"/>
        <v>4554.2144009300009</v>
      </c>
      <c r="AL698" s="6" t="str">
        <f t="shared" si="32"/>
        <v>New Haven/MiddlesexOutputSite 5</v>
      </c>
    </row>
    <row r="699" spans="1:38" x14ac:dyDescent="0.25">
      <c r="A699" s="6">
        <f>'Final (ha)'!A699</f>
        <v>2010</v>
      </c>
      <c r="B699" s="6" t="str">
        <f>'Final (ha)'!B699</f>
        <v>OutputSite 5</v>
      </c>
      <c r="C699" s="6" t="str">
        <f>'Final (ha)'!C699</f>
        <v>New Haven/Middlesex</v>
      </c>
      <c r="D699" s="6">
        <f>'Final (ha)'!D699</f>
        <v>0</v>
      </c>
      <c r="E699" s="6">
        <f>'Final (ha)'!E699</f>
        <v>0</v>
      </c>
      <c r="F699" s="6" t="str">
        <f>'Final (ha)'!F699</f>
        <v>Fixed</v>
      </c>
      <c r="G699" s="6" t="str">
        <f>'Final (ha)'!G699</f>
        <v>NYS RIM Max</v>
      </c>
      <c r="H699" s="6" t="str">
        <f>'Final (ha)'!H699</f>
        <v>Protect None</v>
      </c>
      <c r="I699" s="6">
        <f>'Final (ha)'!K699</f>
        <v>412.82560000000001</v>
      </c>
      <c r="J699" s="6">
        <f>'Final (ha)'!J699*2.471044</f>
        <v>1000.1894065115999</v>
      </c>
      <c r="K699" s="6">
        <f>'Final (ha)'!K699*2.471044</f>
        <v>1020.1102219264001</v>
      </c>
      <c r="L699" s="6">
        <f>'Final (ha)'!L699*2.471044</f>
        <v>26.6346419628</v>
      </c>
      <c r="M699" s="6">
        <f>'Final (ha)'!M699*2.471044</f>
        <v>0</v>
      </c>
      <c r="N699" s="6">
        <f>'Final (ha)'!N699*2.471044</f>
        <v>10.73668618</v>
      </c>
      <c r="O699" s="6">
        <f>'Final (ha)'!O699*2.471044</f>
        <v>0</v>
      </c>
      <c r="P699" s="6">
        <f>'Final (ha)'!P699*2.471044</f>
        <v>18.237787346400001</v>
      </c>
      <c r="Q699" s="6">
        <f>'Final (ha)'!Q699*2.471044</f>
        <v>103.0084343928</v>
      </c>
      <c r="R699" s="6">
        <f>'Final (ha)'!R699*2.471044</f>
        <v>0</v>
      </c>
      <c r="S699" s="6">
        <f>'Final (ha)'!S699*2.471044</f>
        <v>39.812472510399999</v>
      </c>
      <c r="T699" s="6">
        <f>'Final (ha)'!T699*2.471044</f>
        <v>22.998253612399999</v>
      </c>
      <c r="U699" s="6">
        <f>'Final (ha)'!U699*2.471044</f>
        <v>0</v>
      </c>
      <c r="V699" s="6">
        <f>'Final (ha)'!V699*2.471044</f>
        <v>0</v>
      </c>
      <c r="W699" s="6">
        <f>'Final (ha)'!W699*2.471044</f>
        <v>3.7868749299999998</v>
      </c>
      <c r="X699" s="6">
        <f>'Final (ha)'!X699*2.471044</f>
        <v>3.65714512</v>
      </c>
      <c r="Y699" s="6">
        <f>'Final (ha)'!Y699*2.471044</f>
        <v>0</v>
      </c>
      <c r="Z699" s="6">
        <f>'Final (ha)'!Z699*2.471044</f>
        <v>2007.6481302623999</v>
      </c>
      <c r="AA699" s="6">
        <f>'Final (ha)'!AA699*2.471044</f>
        <v>0</v>
      </c>
      <c r="AB699" s="6">
        <f>'Final (ha)'!AB699*2.471044</f>
        <v>0</v>
      </c>
      <c r="AC699" s="6">
        <f>'Final (ha)'!AC699*2.471044</f>
        <v>266.81863613640002</v>
      </c>
      <c r="AD699" s="6">
        <f>'Final (ha)'!AD699*2.471044</f>
        <v>0</v>
      </c>
      <c r="AE699" s="6">
        <f>'Final (ha)'!AE699*2.471044</f>
        <v>0</v>
      </c>
      <c r="AF699" s="6">
        <f>'Final (ha)'!AF699*2.471044</f>
        <v>19.595378919999998</v>
      </c>
      <c r="AG699" s="6">
        <f>'Final (ha)'!AG699*2.471044</f>
        <v>416.44504532000002</v>
      </c>
      <c r="AH699" s="6">
        <f>'Final (ha)'!AH699*2.471044</f>
        <v>10.980331118400001</v>
      </c>
      <c r="AJ699" s="15">
        <f t="shared" si="30"/>
        <v>4970.6594462499997</v>
      </c>
      <c r="AK699" s="15">
        <f t="shared" si="31"/>
        <v>4554.21440093</v>
      </c>
      <c r="AL699" s="6" t="str">
        <f t="shared" si="32"/>
        <v>New Haven/MiddlesexOutputSite 5</v>
      </c>
    </row>
    <row r="700" spans="1:38" x14ac:dyDescent="0.25">
      <c r="A700" s="6">
        <f>'Final (ha)'!A700</f>
        <v>2025</v>
      </c>
      <c r="B700" s="6" t="str">
        <f>'Final (ha)'!B700</f>
        <v>OutputSite 5</v>
      </c>
      <c r="C700" s="6" t="str">
        <f>'Final (ha)'!C700</f>
        <v>New Haven/Middlesex</v>
      </c>
      <c r="D700" s="6">
        <f>'Final (ha)'!D700</f>
        <v>0</v>
      </c>
      <c r="E700" s="6">
        <f>'Final (ha)'!E700</f>
        <v>0</v>
      </c>
      <c r="F700" s="6" t="str">
        <f>'Final (ha)'!F700</f>
        <v>Fixed</v>
      </c>
      <c r="G700" s="6" t="str">
        <f>'Final (ha)'!G700</f>
        <v>NYS RIM Max</v>
      </c>
      <c r="H700" s="6" t="str">
        <f>'Final (ha)'!H700</f>
        <v>Protect None</v>
      </c>
      <c r="I700" s="6">
        <f>'Final (ha)'!K700</f>
        <v>408.63780000000003</v>
      </c>
      <c r="J700" s="6">
        <f>'Final (ha)'!J700*2.471044</f>
        <v>995.19888604920004</v>
      </c>
      <c r="K700" s="6">
        <f>'Final (ha)'!K700*2.471044</f>
        <v>1009.7619838632</v>
      </c>
      <c r="L700" s="6">
        <f>'Final (ha)'!L700*2.471044</f>
        <v>24.339783399999998</v>
      </c>
      <c r="M700" s="6">
        <f>'Final (ha)'!M700*2.471044</f>
        <v>0</v>
      </c>
      <c r="N700" s="6">
        <f>'Final (ha)'!N700*2.471044</f>
        <v>10.73668618</v>
      </c>
      <c r="O700" s="6">
        <f>'Final (ha)'!O700*2.471044</f>
        <v>0</v>
      </c>
      <c r="P700" s="6">
        <f>'Final (ha)'!P700*2.471044</f>
        <v>12.6433437304</v>
      </c>
      <c r="Q700" s="6">
        <f>'Final (ha)'!Q700*2.471044</f>
        <v>148.91524272039999</v>
      </c>
      <c r="R700" s="6">
        <f>'Final (ha)'!R700*2.471044</f>
        <v>0</v>
      </c>
      <c r="S700" s="6">
        <f>'Final (ha)'!S700*2.471044</f>
        <v>39.304425864000002</v>
      </c>
      <c r="T700" s="6">
        <f>'Final (ha)'!T700*2.471044</f>
        <v>24.342007339599999</v>
      </c>
      <c r="U700" s="6">
        <f>'Final (ha)'!U700*2.471044</f>
        <v>0</v>
      </c>
      <c r="V700" s="6">
        <f>'Final (ha)'!V700*2.471044</f>
        <v>0</v>
      </c>
      <c r="W700" s="6">
        <f>'Final (ha)'!W700*2.471044</f>
        <v>3.7868749299999998</v>
      </c>
      <c r="X700" s="6">
        <f>'Final (ha)'!X700*2.471044</f>
        <v>3.65714512</v>
      </c>
      <c r="Y700" s="6">
        <f>'Final (ha)'!Y700*2.471044</f>
        <v>0</v>
      </c>
      <c r="Z700" s="6">
        <f>'Final (ha)'!Z700*2.471044</f>
        <v>2010.6845491296001</v>
      </c>
      <c r="AA700" s="6">
        <f>'Final (ha)'!AA700*2.471044</f>
        <v>0</v>
      </c>
      <c r="AB700" s="6">
        <f>'Final (ha)'!AB700*2.471044</f>
        <v>0</v>
      </c>
      <c r="AC700" s="6">
        <f>'Final (ha)'!AC700*2.471044</f>
        <v>235.27724210280002</v>
      </c>
      <c r="AD700" s="6">
        <f>'Final (ha)'!AD700*2.471044</f>
        <v>0</v>
      </c>
      <c r="AE700" s="6">
        <f>'Final (ha)'!AE700*2.471044</f>
        <v>0</v>
      </c>
      <c r="AF700" s="6">
        <f>'Final (ha)'!AF700*2.471044</f>
        <v>19.595378919999998</v>
      </c>
      <c r="AG700" s="6">
        <f>'Final (ha)'!AG700*2.471044</f>
        <v>416.44504532000002</v>
      </c>
      <c r="AH700" s="6">
        <f>'Final (ha)'!AH700*2.471044</f>
        <v>15.9708515808</v>
      </c>
      <c r="AJ700" s="15">
        <f t="shared" si="30"/>
        <v>4970.6594462500007</v>
      </c>
      <c r="AK700" s="15">
        <f t="shared" si="31"/>
        <v>4554.2144009300009</v>
      </c>
      <c r="AL700" s="6" t="str">
        <f t="shared" si="32"/>
        <v>New Haven/MiddlesexOutputSite 5</v>
      </c>
    </row>
    <row r="701" spans="1:38" x14ac:dyDescent="0.25">
      <c r="A701" s="6">
        <f>'Final (ha)'!A701</f>
        <v>2040</v>
      </c>
      <c r="B701" s="6" t="str">
        <f>'Final (ha)'!B701</f>
        <v>OutputSite 5</v>
      </c>
      <c r="C701" s="6" t="str">
        <f>'Final (ha)'!C701</f>
        <v>New Haven/Middlesex</v>
      </c>
      <c r="D701" s="6">
        <f>'Final (ha)'!D701</f>
        <v>0</v>
      </c>
      <c r="E701" s="6">
        <f>'Final (ha)'!E701</f>
        <v>0</v>
      </c>
      <c r="F701" s="6" t="str">
        <f>'Final (ha)'!F701</f>
        <v>Fixed</v>
      </c>
      <c r="G701" s="6" t="str">
        <f>'Final (ha)'!G701</f>
        <v>NYS RIM Max</v>
      </c>
      <c r="H701" s="6" t="str">
        <f>'Final (ha)'!H701</f>
        <v>Protect None</v>
      </c>
      <c r="I701" s="6">
        <f>'Final (ha)'!K701</f>
        <v>401.4588</v>
      </c>
      <c r="J701" s="6">
        <f>'Final (ha)'!J701*2.471044</f>
        <v>981.72205917759993</v>
      </c>
      <c r="K701" s="6">
        <f>'Final (ha)'!K701*2.471044</f>
        <v>992.02235898720005</v>
      </c>
      <c r="L701" s="6">
        <f>'Final (ha)'!L701*2.471044</f>
        <v>22.428430865999999</v>
      </c>
      <c r="M701" s="6">
        <f>'Final (ha)'!M701*2.471044</f>
        <v>0</v>
      </c>
      <c r="N701" s="6">
        <f>'Final (ha)'!N701*2.471044</f>
        <v>10.1718055216</v>
      </c>
      <c r="O701" s="6">
        <f>'Final (ha)'!O701*2.471044</f>
        <v>0</v>
      </c>
      <c r="P701" s="6">
        <f>'Final (ha)'!P701*2.471044</f>
        <v>20.193124463600004</v>
      </c>
      <c r="Q701" s="6">
        <f>'Final (ha)'!Q701*2.471044</f>
        <v>243.04002682879999</v>
      </c>
      <c r="R701" s="6">
        <f>'Final (ha)'!R701*2.471044</f>
        <v>0</v>
      </c>
      <c r="S701" s="6">
        <f>'Final (ha)'!S701*2.471044</f>
        <v>32.833255836799999</v>
      </c>
      <c r="T701" s="6">
        <f>'Final (ha)'!T701*2.471044</f>
        <v>29.626087829199999</v>
      </c>
      <c r="U701" s="6">
        <f>'Final (ha)'!U701*2.471044</f>
        <v>0</v>
      </c>
      <c r="V701" s="6">
        <f>'Final (ha)'!V701*2.471044</f>
        <v>0</v>
      </c>
      <c r="W701" s="6">
        <f>'Final (ha)'!W701*2.471044</f>
        <v>3.7868749299999998</v>
      </c>
      <c r="X701" s="6">
        <f>'Final (ha)'!X701*2.471044</f>
        <v>3.65714512</v>
      </c>
      <c r="Y701" s="6">
        <f>'Final (ha)'!Y701*2.471044</f>
        <v>0</v>
      </c>
      <c r="Z701" s="6">
        <f>'Final (ha)'!Z701*2.471044</f>
        <v>2020.3250801912</v>
      </c>
      <c r="AA701" s="6">
        <f>'Final (ha)'!AA701*2.471044</f>
        <v>0</v>
      </c>
      <c r="AB701" s="6">
        <f>'Final (ha)'!AB701*2.471044</f>
        <v>0</v>
      </c>
      <c r="AC701" s="6">
        <f>'Final (ha)'!AC701*2.471044</f>
        <v>145.3650938056</v>
      </c>
      <c r="AD701" s="6">
        <f>'Final (ha)'!AD701*2.471044</f>
        <v>0</v>
      </c>
      <c r="AE701" s="6">
        <f>'Final (ha)'!AE701*2.471044</f>
        <v>0</v>
      </c>
      <c r="AF701" s="6">
        <f>'Final (ha)'!AF701*2.471044</f>
        <v>19.595378919999998</v>
      </c>
      <c r="AG701" s="6">
        <f>'Final (ha)'!AG701*2.471044</f>
        <v>416.44504532000002</v>
      </c>
      <c r="AH701" s="6">
        <f>'Final (ha)'!AH701*2.471044</f>
        <v>29.447678452399998</v>
      </c>
      <c r="AJ701" s="15">
        <f t="shared" si="30"/>
        <v>4970.6594462500007</v>
      </c>
      <c r="AK701" s="15">
        <f t="shared" si="31"/>
        <v>4554.2144009300009</v>
      </c>
      <c r="AL701" s="6" t="str">
        <f t="shared" si="32"/>
        <v>New Haven/MiddlesexOutputSite 5</v>
      </c>
    </row>
    <row r="702" spans="1:38" x14ac:dyDescent="0.25">
      <c r="A702" s="6">
        <f>'Final (ha)'!A702</f>
        <v>2055</v>
      </c>
      <c r="B702" s="6" t="str">
        <f>'Final (ha)'!B702</f>
        <v>OutputSite 5</v>
      </c>
      <c r="C702" s="6" t="str">
        <f>'Final (ha)'!C702</f>
        <v>New Haven/Middlesex</v>
      </c>
      <c r="D702" s="6">
        <f>'Final (ha)'!D702</f>
        <v>0</v>
      </c>
      <c r="E702" s="6">
        <f>'Final (ha)'!E702</f>
        <v>0</v>
      </c>
      <c r="F702" s="6" t="str">
        <f>'Final (ha)'!F702</f>
        <v>Fixed</v>
      </c>
      <c r="G702" s="6" t="str">
        <f>'Final (ha)'!G702</f>
        <v>NYS RIM Max</v>
      </c>
      <c r="H702" s="6" t="str">
        <f>'Final (ha)'!H702</f>
        <v>Protect None</v>
      </c>
      <c r="I702" s="6">
        <f>'Final (ha)'!K702</f>
        <v>393.18720000000002</v>
      </c>
      <c r="J702" s="6">
        <f>'Final (ha)'!J702*2.471044</f>
        <v>966.79670631319993</v>
      </c>
      <c r="K702" s="6">
        <f>'Final (ha)'!K702*2.471044</f>
        <v>971.58287143680002</v>
      </c>
      <c r="L702" s="6">
        <f>'Final (ha)'!L702*2.471044</f>
        <v>21.786206530399998</v>
      </c>
      <c r="M702" s="6">
        <f>'Final (ha)'!M702*2.471044</f>
        <v>0</v>
      </c>
      <c r="N702" s="6">
        <f>'Final (ha)'!N702*2.471044</f>
        <v>9.9056740828000009</v>
      </c>
      <c r="O702" s="6">
        <f>'Final (ha)'!O702*2.471044</f>
        <v>0</v>
      </c>
      <c r="P702" s="6">
        <f>'Final (ha)'!P702*2.471044</f>
        <v>21.341171505999998</v>
      </c>
      <c r="Q702" s="6">
        <f>'Final (ha)'!Q702*2.471044</f>
        <v>297.05902550399998</v>
      </c>
      <c r="R702" s="6">
        <f>'Final (ha)'!R702*2.471044</f>
        <v>0</v>
      </c>
      <c r="S702" s="6">
        <f>'Final (ha)'!S702*2.471044</f>
        <v>23.086716987599999</v>
      </c>
      <c r="T702" s="6">
        <f>'Final (ha)'!T702*2.471044</f>
        <v>68.503270185600002</v>
      </c>
      <c r="U702" s="6">
        <f>'Final (ha)'!U702*2.471044</f>
        <v>0</v>
      </c>
      <c r="V702" s="6">
        <f>'Final (ha)'!V702*2.471044</f>
        <v>0</v>
      </c>
      <c r="W702" s="6">
        <f>'Final (ha)'!W702*2.471044</f>
        <v>3.7861336167999999</v>
      </c>
      <c r="X702" s="6">
        <f>'Final (ha)'!X702*2.471044</f>
        <v>3.65714512</v>
      </c>
      <c r="Y702" s="6">
        <f>'Final (ha)'!Y702*2.471044</f>
        <v>0</v>
      </c>
      <c r="Z702" s="6">
        <f>'Final (ha)'!Z702*2.471044</f>
        <v>2037.9194076800002</v>
      </c>
      <c r="AA702" s="6">
        <f>'Final (ha)'!AA702*2.471044</f>
        <v>0</v>
      </c>
      <c r="AB702" s="6">
        <f>'Final (ha)'!AB702*2.471044</f>
        <v>0</v>
      </c>
      <c r="AC702" s="6">
        <f>'Final (ha)'!AC702*2.471044</f>
        <v>65.517013511599998</v>
      </c>
      <c r="AD702" s="6">
        <f>'Final (ha)'!AD702*2.471044</f>
        <v>0</v>
      </c>
      <c r="AE702" s="6">
        <f>'Final (ha)'!AE702*2.471044</f>
        <v>0</v>
      </c>
      <c r="AF702" s="6">
        <f>'Final (ha)'!AF702*2.471044</f>
        <v>18.899780034000003</v>
      </c>
      <c r="AG702" s="6">
        <f>'Final (ha)'!AG702*2.471044</f>
        <v>416.44504532000002</v>
      </c>
      <c r="AH702" s="6">
        <f>'Final (ha)'!AH702*2.471044</f>
        <v>44.373031316800002</v>
      </c>
      <c r="AJ702" s="15">
        <f t="shared" si="30"/>
        <v>4970.6591991455998</v>
      </c>
      <c r="AK702" s="15">
        <f t="shared" si="31"/>
        <v>4554.2141538256001</v>
      </c>
      <c r="AL702" s="6" t="str">
        <f t="shared" si="32"/>
        <v>New Haven/MiddlesexOutputSite 5</v>
      </c>
    </row>
    <row r="703" spans="1:38" x14ac:dyDescent="0.25">
      <c r="A703" s="6">
        <f>'Final (ha)'!A703</f>
        <v>2070</v>
      </c>
      <c r="B703" s="6" t="str">
        <f>'Final (ha)'!B703</f>
        <v>OutputSite 5</v>
      </c>
      <c r="C703" s="6" t="str">
        <f>'Final (ha)'!C703</f>
        <v>New Haven/Middlesex</v>
      </c>
      <c r="D703" s="6">
        <f>'Final (ha)'!D703</f>
        <v>0</v>
      </c>
      <c r="E703" s="6">
        <f>'Final (ha)'!E703</f>
        <v>0</v>
      </c>
      <c r="F703" s="6" t="str">
        <f>'Final (ha)'!F703</f>
        <v>Fixed</v>
      </c>
      <c r="G703" s="6" t="str">
        <f>'Final (ha)'!G703</f>
        <v>NYS RIM Max</v>
      </c>
      <c r="H703" s="6" t="str">
        <f>'Final (ha)'!H703</f>
        <v>Protect None</v>
      </c>
      <c r="I703" s="6">
        <f>'Final (ha)'!K703</f>
        <v>377.58049999999997</v>
      </c>
      <c r="J703" s="6">
        <f>'Final (ha)'!J703*2.471044</f>
        <v>922.50423103079993</v>
      </c>
      <c r="K703" s="6">
        <f>'Final (ha)'!K703*2.471044</f>
        <v>933.01802904199997</v>
      </c>
      <c r="L703" s="6">
        <f>'Final (ha)'!L703*2.471044</f>
        <v>19.0463129432</v>
      </c>
      <c r="M703" s="6">
        <f>'Final (ha)'!M703*2.471044</f>
        <v>0</v>
      </c>
      <c r="N703" s="6">
        <f>'Final (ha)'!N703*2.471044</f>
        <v>4.5941650047999998</v>
      </c>
      <c r="O703" s="6">
        <f>'Final (ha)'!O703*2.471044</f>
        <v>0</v>
      </c>
      <c r="P703" s="6">
        <f>'Final (ha)'!P703*2.471044</f>
        <v>46.6115500764</v>
      </c>
      <c r="Q703" s="6">
        <f>'Final (ha)'!Q703*2.471044</f>
        <v>339.21800139679999</v>
      </c>
      <c r="R703" s="6">
        <f>'Final (ha)'!R703*2.471044</f>
        <v>0</v>
      </c>
      <c r="S703" s="6">
        <f>'Final (ha)'!S703*2.471044</f>
        <v>18.3242738864</v>
      </c>
      <c r="T703" s="6">
        <f>'Final (ha)'!T703*2.471044</f>
        <v>49.759907236800004</v>
      </c>
      <c r="U703" s="6">
        <f>'Final (ha)'!U703*2.471044</f>
        <v>0</v>
      </c>
      <c r="V703" s="6">
        <f>'Final (ha)'!V703*2.471044</f>
        <v>0</v>
      </c>
      <c r="W703" s="6">
        <f>'Final (ha)'!W703*2.471044</f>
        <v>3.7636471163999996</v>
      </c>
      <c r="X703" s="6">
        <f>'Final (ha)'!X703*2.471044</f>
        <v>3.65714512</v>
      </c>
      <c r="Y703" s="6">
        <f>'Final (ha)'!Y703*2.471044</f>
        <v>0</v>
      </c>
      <c r="Z703" s="6">
        <f>'Final (ha)'!Z703*2.471044</f>
        <v>2093.1425460964001</v>
      </c>
      <c r="AA703" s="6">
        <f>'Final (ha)'!AA703*2.471044</f>
        <v>0</v>
      </c>
      <c r="AB703" s="6">
        <f>'Final (ha)'!AB703*2.471044</f>
        <v>0</v>
      </c>
      <c r="AC703" s="6">
        <f>'Final (ha)'!AC703*2.471044</f>
        <v>27.105375844800001</v>
      </c>
      <c r="AD703" s="6">
        <f>'Final (ha)'!AD703*2.471044</f>
        <v>0</v>
      </c>
      <c r="AE703" s="6">
        <f>'Final (ha)'!AE703*2.471044</f>
        <v>0</v>
      </c>
      <c r="AF703" s="6">
        <f>'Final (ha)'!AF703*2.471044</f>
        <v>4.8037095359999995</v>
      </c>
      <c r="AG703" s="6">
        <f>'Final (ha)'!AG703*2.471044</f>
        <v>416.44504532000002</v>
      </c>
      <c r="AH703" s="6">
        <f>'Final (ha)'!AH703*2.471044</f>
        <v>88.6655065992</v>
      </c>
      <c r="AJ703" s="15">
        <f t="shared" si="30"/>
        <v>4970.6594462499988</v>
      </c>
      <c r="AK703" s="15">
        <f t="shared" si="31"/>
        <v>4554.2144009299991</v>
      </c>
      <c r="AL703" s="6" t="str">
        <f t="shared" si="32"/>
        <v>New Haven/MiddlesexOutputSite 5</v>
      </c>
    </row>
    <row r="704" spans="1:38" x14ac:dyDescent="0.25">
      <c r="A704" s="6">
        <f>'Final (ha)'!A704</f>
        <v>2085</v>
      </c>
      <c r="B704" s="6" t="str">
        <f>'Final (ha)'!B704</f>
        <v>OutputSite 5</v>
      </c>
      <c r="C704" s="6" t="str">
        <f>'Final (ha)'!C704</f>
        <v>New Haven/Middlesex</v>
      </c>
      <c r="D704" s="6">
        <f>'Final (ha)'!D704</f>
        <v>0</v>
      </c>
      <c r="E704" s="6">
        <f>'Final (ha)'!E704</f>
        <v>0</v>
      </c>
      <c r="F704" s="6" t="str">
        <f>'Final (ha)'!F704</f>
        <v>Fixed</v>
      </c>
      <c r="G704" s="6" t="str">
        <f>'Final (ha)'!G704</f>
        <v>NYS RIM Max</v>
      </c>
      <c r="H704" s="6" t="str">
        <f>'Final (ha)'!H704</f>
        <v>Protect None</v>
      </c>
      <c r="I704" s="6">
        <f>'Final (ha)'!K704</f>
        <v>363.61020000000002</v>
      </c>
      <c r="J704" s="6">
        <f>'Final (ha)'!J704*2.471044</f>
        <v>875.75010171559995</v>
      </c>
      <c r="K704" s="6">
        <f>'Final (ha)'!K704*2.471044</f>
        <v>898.49680304880007</v>
      </c>
      <c r="L704" s="6">
        <f>'Final (ha)'!L704*2.471044</f>
        <v>17.384782957599999</v>
      </c>
      <c r="M704" s="6">
        <f>'Final (ha)'!M704*2.471044</f>
        <v>0</v>
      </c>
      <c r="N704" s="6">
        <f>'Final (ha)'!N704*2.471044</f>
        <v>4.4127903752000002</v>
      </c>
      <c r="O704" s="6">
        <f>'Final (ha)'!O704*2.471044</f>
        <v>0</v>
      </c>
      <c r="P704" s="6">
        <f>'Final (ha)'!P704*2.471044</f>
        <v>36.367590069999999</v>
      </c>
      <c r="Q704" s="6">
        <f>'Final (ha)'!Q704*2.471044</f>
        <v>392.74427389840002</v>
      </c>
      <c r="R704" s="6">
        <f>'Final (ha)'!R704*2.471044</f>
        <v>0</v>
      </c>
      <c r="S704" s="6">
        <f>'Final (ha)'!S704*2.471044</f>
        <v>12.781475090000001</v>
      </c>
      <c r="T704" s="6">
        <f>'Final (ha)'!T704*2.471044</f>
        <v>21.909017417200001</v>
      </c>
      <c r="U704" s="6">
        <f>'Final (ha)'!U704*2.471044</f>
        <v>0</v>
      </c>
      <c r="V704" s="6">
        <f>'Final (ha)'!V704*2.471044</f>
        <v>0</v>
      </c>
      <c r="W704" s="6">
        <f>'Final (ha)'!W704*2.471044</f>
        <v>1.7060087776000001</v>
      </c>
      <c r="X704" s="6">
        <f>'Final (ha)'!X704*2.471044</f>
        <v>3.65714512</v>
      </c>
      <c r="Y704" s="6">
        <f>'Final (ha)'!Y704*2.471044</f>
        <v>0</v>
      </c>
      <c r="Z704" s="6">
        <f>'Final (ha)'!Z704*2.471044</f>
        <v>2144.6539293204</v>
      </c>
      <c r="AA704" s="6">
        <f>'Final (ha)'!AA704*2.471044</f>
        <v>0</v>
      </c>
      <c r="AB704" s="6">
        <f>'Final (ha)'!AB704*2.471044</f>
        <v>0</v>
      </c>
      <c r="AC704" s="6">
        <f>'Final (ha)'!AC704*2.471044</f>
        <v>6.5714944136000009</v>
      </c>
      <c r="AD704" s="6">
        <f>'Final (ha)'!AD704*2.471044</f>
        <v>0</v>
      </c>
      <c r="AE704" s="6">
        <f>'Final (ha)'!AE704*2.471044</f>
        <v>0</v>
      </c>
      <c r="AF704" s="6">
        <f>'Final (ha)'!AF704*2.471044</f>
        <v>2.3595999156</v>
      </c>
      <c r="AG704" s="6">
        <f>'Final (ha)'!AG704*2.471044</f>
        <v>416.44504532000002</v>
      </c>
      <c r="AH704" s="6">
        <f>'Final (ha)'!AH704*2.471044</f>
        <v>135.4196359144</v>
      </c>
      <c r="AJ704" s="15">
        <f t="shared" si="30"/>
        <v>4970.6596933543997</v>
      </c>
      <c r="AK704" s="15">
        <f t="shared" si="31"/>
        <v>4554.2146480343999</v>
      </c>
      <c r="AL704" s="6" t="str">
        <f t="shared" si="32"/>
        <v>New Haven/MiddlesexOutputSite 5</v>
      </c>
    </row>
    <row r="705" spans="1:38" x14ac:dyDescent="0.25">
      <c r="A705" s="6">
        <f>'Final (ha)'!A705</f>
        <v>2100</v>
      </c>
      <c r="B705" s="6" t="str">
        <f>'Final (ha)'!B705</f>
        <v>OutputSite 5</v>
      </c>
      <c r="C705" s="6" t="str">
        <f>'Final (ha)'!C705</f>
        <v>New Haven/Middlesex</v>
      </c>
      <c r="D705" s="6">
        <f>'Final (ha)'!D705</f>
        <v>0</v>
      </c>
      <c r="E705" s="6">
        <f>'Final (ha)'!E705</f>
        <v>0</v>
      </c>
      <c r="F705" s="6" t="str">
        <f>'Final (ha)'!F705</f>
        <v>Fixed</v>
      </c>
      <c r="G705" s="6" t="str">
        <f>'Final (ha)'!G705</f>
        <v>NYS RIM Max</v>
      </c>
      <c r="H705" s="6" t="str">
        <f>'Final (ha)'!H705</f>
        <v>Protect None</v>
      </c>
      <c r="I705" s="6">
        <f>'Final (ha)'!K705</f>
        <v>345.98860000000002</v>
      </c>
      <c r="J705" s="6">
        <f>'Final (ha)'!J705*2.471044</f>
        <v>838.37457279799992</v>
      </c>
      <c r="K705" s="6">
        <f>'Final (ha)'!K705*2.471044</f>
        <v>854.9530540984</v>
      </c>
      <c r="L705" s="6">
        <f>'Final (ha)'!L705*2.471044</f>
        <v>16.604921471200001</v>
      </c>
      <c r="M705" s="6">
        <f>'Final (ha)'!M705*2.471044</f>
        <v>0</v>
      </c>
      <c r="N705" s="6">
        <f>'Final (ha)'!N705*2.471044</f>
        <v>4.3957401716</v>
      </c>
      <c r="O705" s="6">
        <f>'Final (ha)'!O705*2.471044</f>
        <v>0</v>
      </c>
      <c r="P705" s="6">
        <f>'Final (ha)'!P705*2.471044</f>
        <v>44.327564107200004</v>
      </c>
      <c r="Q705" s="6">
        <f>'Final (ha)'!Q705*2.471044</f>
        <v>397.72515728919996</v>
      </c>
      <c r="R705" s="6">
        <f>'Final (ha)'!R705*2.471044</f>
        <v>0</v>
      </c>
      <c r="S705" s="6">
        <f>'Final (ha)'!S705*2.471044</f>
        <v>10.158708988400001</v>
      </c>
      <c r="T705" s="6">
        <f>'Final (ha)'!T705*2.471044</f>
        <v>43.720428596400005</v>
      </c>
      <c r="U705" s="6">
        <f>'Final (ha)'!U705*2.471044</f>
        <v>0</v>
      </c>
      <c r="V705" s="6">
        <f>'Final (ha)'!V705*2.471044</f>
        <v>0</v>
      </c>
      <c r="W705" s="6">
        <f>'Final (ha)'!W705*2.471044</f>
        <v>1.2953212648000001</v>
      </c>
      <c r="X705" s="6">
        <f>'Final (ha)'!X705*2.471044</f>
        <v>3.65714512</v>
      </c>
      <c r="Y705" s="6">
        <f>'Final (ha)'!Y705*2.471044</f>
        <v>0</v>
      </c>
      <c r="Z705" s="6">
        <f>'Final (ha)'!Z705*2.471044</f>
        <v>2161.7782642403999</v>
      </c>
      <c r="AA705" s="6">
        <f>'Final (ha)'!AA705*2.471044</f>
        <v>0</v>
      </c>
      <c r="AB705" s="6">
        <f>'Final (ha)'!AB705*2.471044</f>
        <v>0</v>
      </c>
      <c r="AC705" s="6">
        <f>'Final (ha)'!AC705*2.471044</f>
        <v>2.4824108024</v>
      </c>
      <c r="AD705" s="6">
        <f>'Final (ha)'!AD705*2.471044</f>
        <v>0</v>
      </c>
      <c r="AE705" s="6">
        <f>'Final (ha)'!AE705*2.471044</f>
        <v>0</v>
      </c>
      <c r="AF705" s="6">
        <f>'Final (ha)'!AF705*2.471044</f>
        <v>1.9459471500000001</v>
      </c>
      <c r="AG705" s="6">
        <f>'Final (ha)'!AG705*2.471044</f>
        <v>416.44504532000002</v>
      </c>
      <c r="AH705" s="6">
        <f>'Final (ha)'!AH705*2.471044</f>
        <v>172.79516483199998</v>
      </c>
      <c r="AJ705" s="15">
        <f t="shared" si="30"/>
        <v>4970.6594462500007</v>
      </c>
      <c r="AK705" s="15">
        <f t="shared" si="31"/>
        <v>4554.2144009300009</v>
      </c>
      <c r="AL705" s="6" t="str">
        <f t="shared" si="32"/>
        <v>New Haven/MiddlesexOutputSite 5</v>
      </c>
    </row>
    <row r="706" spans="1:38" x14ac:dyDescent="0.25">
      <c r="A706" s="6">
        <f>'Final (ha)'!A706</f>
        <v>0</v>
      </c>
      <c r="B706" s="6" t="str">
        <f>'Final (ha)'!B706</f>
        <v>Raster 1</v>
      </c>
      <c r="C706" s="6" t="str">
        <f>'Final (ha)'!C706</f>
        <v>New Haven/Middlesex</v>
      </c>
      <c r="D706" s="6">
        <f>'Final (ha)'!D706</f>
        <v>0</v>
      </c>
      <c r="E706" s="6" t="str">
        <f>'Final (ha)'!E706</f>
        <v>New Haven</v>
      </c>
      <c r="F706" s="6" t="str">
        <f>'Final (ha)'!F706</f>
        <v>Fixed</v>
      </c>
      <c r="G706" s="6" t="str">
        <f>'Final (ha)'!G706</f>
        <v>NYS RIM Max</v>
      </c>
      <c r="H706" s="6" t="str">
        <f>'Final (ha)'!H706</f>
        <v>Protect None</v>
      </c>
      <c r="I706" s="6">
        <f>'Final (ha)'!K706</f>
        <v>3740.0925000000002</v>
      </c>
      <c r="J706" s="6">
        <f>'Final (ha)'!J706*2.471044</f>
        <v>6413.5391035100001</v>
      </c>
      <c r="K706" s="6">
        <f>'Final (ha)'!K706*2.471044</f>
        <v>9241.9331315700001</v>
      </c>
      <c r="L706" s="6">
        <f>'Final (ha)'!L706*2.471044</f>
        <v>294.68435221999999</v>
      </c>
      <c r="M706" s="6">
        <f>'Final (ha)'!M706*2.471044</f>
        <v>0</v>
      </c>
      <c r="N706" s="6">
        <f>'Final (ha)'!N706*2.471044</f>
        <v>36.62704969</v>
      </c>
      <c r="O706" s="6">
        <f>'Final (ha)'!O706*2.471044</f>
        <v>21.79460808</v>
      </c>
      <c r="P706" s="6">
        <f>'Final (ha)'!P706*2.471044</f>
        <v>43.471841570000002</v>
      </c>
      <c r="Q706" s="6">
        <f>'Final (ha)'!Q706*2.471044</f>
        <v>208.51287033</v>
      </c>
      <c r="R706" s="6">
        <f>'Final (ha)'!R706*2.471044</f>
        <v>0</v>
      </c>
      <c r="S706" s="6">
        <f>'Final (ha)'!S706*2.471044</f>
        <v>180.33061351000001</v>
      </c>
      <c r="T706" s="6">
        <f>'Final (ha)'!T706*2.471044</f>
        <v>0</v>
      </c>
      <c r="U706" s="6">
        <f>'Final (ha)'!U706*2.471044</f>
        <v>0</v>
      </c>
      <c r="V706" s="6">
        <f>'Final (ha)'!V706*2.471044</f>
        <v>0</v>
      </c>
      <c r="W706" s="6">
        <f>'Final (ha)'!W706*2.471044</f>
        <v>0</v>
      </c>
      <c r="X706" s="6">
        <f>'Final (ha)'!X706*2.471044</f>
        <v>248.53760552</v>
      </c>
      <c r="Y706" s="6">
        <f>'Final (ha)'!Y706*2.471044</f>
        <v>169.8224989</v>
      </c>
      <c r="Z706" s="6">
        <f>'Final (ha)'!Z706*2.471044</f>
        <v>2238.9326594700001</v>
      </c>
      <c r="AA706" s="6">
        <f>'Final (ha)'!AA706*2.471044</f>
        <v>0</v>
      </c>
      <c r="AB706" s="6">
        <f>'Final (ha)'!AB706*2.471044</f>
        <v>0</v>
      </c>
      <c r="AC706" s="6">
        <f>'Final (ha)'!AC706*2.471044</f>
        <v>529.66210378999995</v>
      </c>
      <c r="AD706" s="6">
        <f>'Final (ha)'!AD706*2.471044</f>
        <v>0</v>
      </c>
      <c r="AE706" s="6">
        <f>'Final (ha)'!AE706*2.471044</f>
        <v>0</v>
      </c>
      <c r="AF706" s="6">
        <f>'Final (ha)'!AF706*2.471044</f>
        <v>5.33745504</v>
      </c>
      <c r="AG706" s="6">
        <f>'Final (ha)'!AG706*2.471044</f>
        <v>21137.341264050003</v>
      </c>
      <c r="AH706" s="6">
        <f>'Final (ha)'!AH706*2.471044</f>
        <v>0</v>
      </c>
      <c r="AJ706" s="15">
        <f t="shared" si="30"/>
        <v>40770.527157250006</v>
      </c>
      <c r="AK706" s="15">
        <f t="shared" si="31"/>
        <v>19633.185893200003</v>
      </c>
      <c r="AL706" s="6" t="str">
        <f t="shared" si="32"/>
        <v>New Haven/MiddlesexRaster 1</v>
      </c>
    </row>
    <row r="707" spans="1:38" x14ac:dyDescent="0.25">
      <c r="A707" s="6">
        <f>'Final (ha)'!A707</f>
        <v>2010</v>
      </c>
      <c r="B707" s="6" t="str">
        <f>'Final (ha)'!B707</f>
        <v>Raster 1</v>
      </c>
      <c r="C707" s="6" t="str">
        <f>'Final (ha)'!C707</f>
        <v>New Haven/Middlesex</v>
      </c>
      <c r="D707" s="6">
        <f>'Final (ha)'!D707</f>
        <v>0</v>
      </c>
      <c r="E707" s="6" t="str">
        <f>'Final (ha)'!E707</f>
        <v>New Haven</v>
      </c>
      <c r="F707" s="6" t="str">
        <f>'Final (ha)'!F707</f>
        <v>Fixed</v>
      </c>
      <c r="G707" s="6" t="str">
        <f>'Final (ha)'!G707</f>
        <v>NYS RIM Max</v>
      </c>
      <c r="H707" s="6" t="str">
        <f>'Final (ha)'!H707</f>
        <v>Protect None</v>
      </c>
      <c r="I707" s="6">
        <f>'Final (ha)'!K707</f>
        <v>3720.6588999999999</v>
      </c>
      <c r="J707" s="6">
        <f>'Final (ha)'!J707*2.471044</f>
        <v>6400.4413347879999</v>
      </c>
      <c r="K707" s="6">
        <f>'Final (ha)'!K707*2.471044</f>
        <v>9193.9118508915999</v>
      </c>
      <c r="L707" s="6">
        <f>'Final (ha)'!L707*2.471044</f>
        <v>294.68435221999999</v>
      </c>
      <c r="M707" s="6">
        <f>'Final (ha)'!M707*2.471044</f>
        <v>0</v>
      </c>
      <c r="N707" s="6">
        <f>'Final (ha)'!N707*2.471044</f>
        <v>34.675419138800002</v>
      </c>
      <c r="O707" s="6">
        <f>'Final (ha)'!O707*2.471044</f>
        <v>21.79460808</v>
      </c>
      <c r="P707" s="6">
        <f>'Final (ha)'!P707*2.471044</f>
        <v>71.217464915199997</v>
      </c>
      <c r="Q707" s="6">
        <f>'Final (ha)'!Q707*2.471044</f>
        <v>274.52088028439999</v>
      </c>
      <c r="R707" s="6">
        <f>'Final (ha)'!R707*2.471044</f>
        <v>0</v>
      </c>
      <c r="S707" s="6">
        <f>'Final (ha)'!S707*2.471044</f>
        <v>179.72174826840001</v>
      </c>
      <c r="T707" s="6">
        <f>'Final (ha)'!T707*2.471044</f>
        <v>11.260300403599999</v>
      </c>
      <c r="U707" s="6">
        <f>'Final (ha)'!U707*2.471044</f>
        <v>0</v>
      </c>
      <c r="V707" s="6">
        <f>'Final (ha)'!V707*2.471044</f>
        <v>0</v>
      </c>
      <c r="W707" s="6">
        <f>'Final (ha)'!W707*2.471044</f>
        <v>0</v>
      </c>
      <c r="X707" s="6">
        <f>'Final (ha)'!X707*2.471044</f>
        <v>248.39552049</v>
      </c>
      <c r="Y707" s="6">
        <f>'Final (ha)'!Y707*2.471044</f>
        <v>156.79391941</v>
      </c>
      <c r="Z707" s="6">
        <f>'Final (ha)'!Z707*2.471044</f>
        <v>2252.7121892316</v>
      </c>
      <c r="AA707" s="6">
        <f>'Final (ha)'!AA707*2.471044</f>
        <v>0</v>
      </c>
      <c r="AB707" s="6">
        <f>'Final (ha)'!AB707*2.471044</f>
        <v>0</v>
      </c>
      <c r="AC707" s="6">
        <f>'Final (ha)'!AC707*2.471044</f>
        <v>474.71399257080003</v>
      </c>
      <c r="AD707" s="6">
        <f>'Final (ha)'!AD707*2.471044</f>
        <v>0</v>
      </c>
      <c r="AE707" s="6">
        <f>'Final (ha)'!AE707*2.471044</f>
        <v>0</v>
      </c>
      <c r="AF707" s="6">
        <f>'Final (ha)'!AF707*2.471044</f>
        <v>5.24479089</v>
      </c>
      <c r="AG707" s="6">
        <f>'Final (ha)'!AG707*2.471044</f>
        <v>21137.341264050003</v>
      </c>
      <c r="AH707" s="6">
        <f>'Final (ha)'!AH707*2.471044</f>
        <v>13.097768722000001</v>
      </c>
      <c r="AJ707" s="15">
        <f t="shared" ref="AJ707:AJ770" si="33">SUM(J707:AH707)</f>
        <v>40770.527404354405</v>
      </c>
      <c r="AK707" s="15">
        <f t="shared" ref="AK707:AK770" si="34">AJ707-AG707</f>
        <v>19633.186140304402</v>
      </c>
      <c r="AL707" s="6" t="str">
        <f t="shared" ref="AL707:AL770" si="35">C707&amp;B707</f>
        <v>New Haven/MiddlesexRaster 1</v>
      </c>
    </row>
    <row r="708" spans="1:38" x14ac:dyDescent="0.25">
      <c r="A708" s="6">
        <f>'Final (ha)'!A708</f>
        <v>2025</v>
      </c>
      <c r="B708" s="6" t="str">
        <f>'Final (ha)'!B708</f>
        <v>Raster 1</v>
      </c>
      <c r="C708" s="6" t="str">
        <f>'Final (ha)'!C708</f>
        <v>New Haven/Middlesex</v>
      </c>
      <c r="D708" s="6">
        <f>'Final (ha)'!D708</f>
        <v>0</v>
      </c>
      <c r="E708" s="6" t="str">
        <f>'Final (ha)'!E708</f>
        <v>New Haven</v>
      </c>
      <c r="F708" s="6" t="str">
        <f>'Final (ha)'!F708</f>
        <v>Fixed</v>
      </c>
      <c r="G708" s="6" t="str">
        <f>'Final (ha)'!G708</f>
        <v>NYS RIM Max</v>
      </c>
      <c r="H708" s="6" t="str">
        <f>'Final (ha)'!H708</f>
        <v>Protect None</v>
      </c>
      <c r="I708" s="6">
        <f>'Final (ha)'!K708</f>
        <v>3718.6932000000002</v>
      </c>
      <c r="J708" s="6">
        <f>'Final (ha)'!J708*2.471044</f>
        <v>6396.0114942092005</v>
      </c>
      <c r="K708" s="6">
        <f>'Final (ha)'!K708*2.471044</f>
        <v>9189.0545197007996</v>
      </c>
      <c r="L708" s="6">
        <f>'Final (ha)'!L708*2.471044</f>
        <v>294.68435221999999</v>
      </c>
      <c r="M708" s="6">
        <f>'Final (ha)'!M708*2.471044</f>
        <v>0</v>
      </c>
      <c r="N708" s="6">
        <f>'Final (ha)'!N708*2.471044</f>
        <v>34.619326440000002</v>
      </c>
      <c r="O708" s="6">
        <f>'Final (ha)'!O708*2.471044</f>
        <v>21.79460808</v>
      </c>
      <c r="P708" s="6">
        <f>'Final (ha)'!P708*2.471044</f>
        <v>34.313164088400001</v>
      </c>
      <c r="Q708" s="6">
        <f>'Final (ha)'!Q708*2.471044</f>
        <v>327.64511392719999</v>
      </c>
      <c r="R708" s="6">
        <f>'Final (ha)'!R708*2.471044</f>
        <v>0</v>
      </c>
      <c r="S708" s="6">
        <f>'Final (ha)'!S708*2.471044</f>
        <v>173.86315004880001</v>
      </c>
      <c r="T708" s="6">
        <f>'Final (ha)'!T708*2.471044</f>
        <v>16.646682114800001</v>
      </c>
      <c r="U708" s="6">
        <f>'Final (ha)'!U708*2.471044</f>
        <v>0</v>
      </c>
      <c r="V708" s="6">
        <f>'Final (ha)'!V708*2.471044</f>
        <v>0</v>
      </c>
      <c r="W708" s="6">
        <f>'Final (ha)'!W708*2.471044</f>
        <v>0</v>
      </c>
      <c r="X708" s="6">
        <f>'Final (ha)'!X708*2.471044</f>
        <v>248.39552049</v>
      </c>
      <c r="Y708" s="6">
        <f>'Final (ha)'!Y708*2.471044</f>
        <v>116.48501416000001</v>
      </c>
      <c r="Z708" s="6">
        <f>'Final (ha)'!Z708*2.471044</f>
        <v>2299.0131290772001</v>
      </c>
      <c r="AA708" s="6">
        <f>'Final (ha)'!AA708*2.471044</f>
        <v>0</v>
      </c>
      <c r="AB708" s="6">
        <f>'Final (ha)'!AB708*2.471044</f>
        <v>0</v>
      </c>
      <c r="AC708" s="6">
        <f>'Final (ha)'!AC708*2.471044</f>
        <v>457.91682387639997</v>
      </c>
      <c r="AD708" s="6">
        <f>'Final (ha)'!AD708*2.471044</f>
        <v>0</v>
      </c>
      <c r="AE708" s="6">
        <f>'Final (ha)'!AE708*2.471044</f>
        <v>0</v>
      </c>
      <c r="AF708" s="6">
        <f>'Final (ha)'!AF708*2.471044</f>
        <v>5.2153854663999999</v>
      </c>
      <c r="AG708" s="6">
        <f>'Final (ha)'!AG708*2.471044</f>
        <v>21137.341264050003</v>
      </c>
      <c r="AH708" s="6">
        <f>'Final (ha)'!AH708*2.471044</f>
        <v>17.527609300800002</v>
      </c>
      <c r="AJ708" s="15">
        <f t="shared" si="33"/>
        <v>40770.527157250006</v>
      </c>
      <c r="AK708" s="15">
        <f t="shared" si="34"/>
        <v>19633.185893200003</v>
      </c>
      <c r="AL708" s="6" t="str">
        <f t="shared" si="35"/>
        <v>New Haven/MiddlesexRaster 1</v>
      </c>
    </row>
    <row r="709" spans="1:38" x14ac:dyDescent="0.25">
      <c r="A709" s="6">
        <f>'Final (ha)'!A709</f>
        <v>2040</v>
      </c>
      <c r="B709" s="6" t="str">
        <f>'Final (ha)'!B709</f>
        <v>Raster 1</v>
      </c>
      <c r="C709" s="6" t="str">
        <f>'Final (ha)'!C709</f>
        <v>New Haven/Middlesex</v>
      </c>
      <c r="D709" s="6">
        <f>'Final (ha)'!D709</f>
        <v>0</v>
      </c>
      <c r="E709" s="6" t="str">
        <f>'Final (ha)'!E709</f>
        <v>New Haven</v>
      </c>
      <c r="F709" s="6" t="str">
        <f>'Final (ha)'!F709</f>
        <v>Fixed</v>
      </c>
      <c r="G709" s="6" t="str">
        <f>'Final (ha)'!G709</f>
        <v>NYS RIM Max</v>
      </c>
      <c r="H709" s="6" t="str">
        <f>'Final (ha)'!H709</f>
        <v>Protect None</v>
      </c>
      <c r="I709" s="6">
        <f>'Final (ha)'!K709</f>
        <v>3711.7601</v>
      </c>
      <c r="J709" s="6">
        <f>'Final (ha)'!J709*2.471044</f>
        <v>6385.0141128871992</v>
      </c>
      <c r="K709" s="6">
        <f>'Final (ha)'!K709*2.471044</f>
        <v>9171.9225245443995</v>
      </c>
      <c r="L709" s="6">
        <f>'Final (ha)'!L709*2.471044</f>
        <v>294.68435221999999</v>
      </c>
      <c r="M709" s="6">
        <f>'Final (ha)'!M709*2.471044</f>
        <v>0</v>
      </c>
      <c r="N709" s="6">
        <f>'Final (ha)'!N709*2.471044</f>
        <v>32.498923583599996</v>
      </c>
      <c r="O709" s="6">
        <f>'Final (ha)'!O709*2.471044</f>
        <v>21.79460808</v>
      </c>
      <c r="P709" s="6">
        <f>'Final (ha)'!P709*2.471044</f>
        <v>43.112057563599997</v>
      </c>
      <c r="Q709" s="6">
        <f>'Final (ha)'!Q709*2.471044</f>
        <v>372.3697748052</v>
      </c>
      <c r="R709" s="6">
        <f>'Final (ha)'!R709*2.471044</f>
        <v>0</v>
      </c>
      <c r="S709" s="6">
        <f>'Final (ha)'!S709*2.471044</f>
        <v>157.61307049600001</v>
      </c>
      <c r="T709" s="6">
        <f>'Final (ha)'!T709*2.471044</f>
        <v>29.796342760799998</v>
      </c>
      <c r="U709" s="6">
        <f>'Final (ha)'!U709*2.471044</f>
        <v>0</v>
      </c>
      <c r="V709" s="6">
        <f>'Final (ha)'!V709*2.471044</f>
        <v>0</v>
      </c>
      <c r="W709" s="6">
        <f>'Final (ha)'!W709*2.471044</f>
        <v>0</v>
      </c>
      <c r="X709" s="6">
        <f>'Final (ha)'!X709*2.471044</f>
        <v>248.39552049</v>
      </c>
      <c r="Y709" s="6">
        <f>'Final (ha)'!Y709*2.471044</f>
        <v>109.76995209</v>
      </c>
      <c r="Z709" s="6">
        <f>'Final (ha)'!Z709*2.471044</f>
        <v>2323.6946578624002</v>
      </c>
      <c r="AA709" s="6">
        <f>'Final (ha)'!AA709*2.471044</f>
        <v>0</v>
      </c>
      <c r="AB709" s="6">
        <f>'Final (ha)'!AB709*2.471044</f>
        <v>0</v>
      </c>
      <c r="AC709" s="6">
        <f>'Final (ha)'!AC709*2.471044</f>
        <v>408.81619117880001</v>
      </c>
      <c r="AD709" s="6">
        <f>'Final (ha)'!AD709*2.471044</f>
        <v>0</v>
      </c>
      <c r="AE709" s="6">
        <f>'Final (ha)'!AE709*2.471044</f>
        <v>0</v>
      </c>
      <c r="AF709" s="6">
        <f>'Final (ha)'!AF709*2.471044</f>
        <v>5.1788140152000004</v>
      </c>
      <c r="AG709" s="6">
        <f>'Final (ha)'!AG709*2.471044</f>
        <v>21137.341264050003</v>
      </c>
      <c r="AH709" s="6">
        <f>'Final (ha)'!AH709*2.471044</f>
        <v>28.524990622799997</v>
      </c>
      <c r="AJ709" s="15">
        <f t="shared" si="33"/>
        <v>40770.527157249999</v>
      </c>
      <c r="AK709" s="15">
        <f t="shared" si="34"/>
        <v>19633.185893199996</v>
      </c>
      <c r="AL709" s="6" t="str">
        <f t="shared" si="35"/>
        <v>New Haven/MiddlesexRaster 1</v>
      </c>
    </row>
    <row r="710" spans="1:38" x14ac:dyDescent="0.25">
      <c r="A710" s="6">
        <f>'Final (ha)'!A710</f>
        <v>2055</v>
      </c>
      <c r="B710" s="6" t="str">
        <f>'Final (ha)'!B710</f>
        <v>Raster 1</v>
      </c>
      <c r="C710" s="6" t="str">
        <f>'Final (ha)'!C710</f>
        <v>New Haven/Middlesex</v>
      </c>
      <c r="D710" s="6">
        <f>'Final (ha)'!D710</f>
        <v>0</v>
      </c>
      <c r="E710" s="6" t="str">
        <f>'Final (ha)'!E710</f>
        <v>New Haven</v>
      </c>
      <c r="F710" s="6" t="str">
        <f>'Final (ha)'!F710</f>
        <v>Fixed</v>
      </c>
      <c r="G710" s="6" t="str">
        <f>'Final (ha)'!G710</f>
        <v>NYS RIM Max</v>
      </c>
      <c r="H710" s="6" t="str">
        <f>'Final (ha)'!H710</f>
        <v>Protect None</v>
      </c>
      <c r="I710" s="6">
        <f>'Final (ha)'!K710</f>
        <v>3701.2219</v>
      </c>
      <c r="J710" s="6">
        <f>'Final (ha)'!J710*2.471044</f>
        <v>6372.4308155259996</v>
      </c>
      <c r="K710" s="6">
        <f>'Final (ha)'!K710*2.471044</f>
        <v>9145.8821686636002</v>
      </c>
      <c r="L710" s="6">
        <f>'Final (ha)'!L710*2.471044</f>
        <v>294.68435221999999</v>
      </c>
      <c r="M710" s="6">
        <f>'Final (ha)'!M710*2.471044</f>
        <v>0</v>
      </c>
      <c r="N710" s="6">
        <f>'Final (ha)'!N710*2.471044</f>
        <v>31.513471236400001</v>
      </c>
      <c r="O710" s="6">
        <f>'Final (ha)'!O710*2.471044</f>
        <v>21.776075250000002</v>
      </c>
      <c r="P710" s="6">
        <f>'Final (ha)'!P710*2.471044</f>
        <v>49.390486158800002</v>
      </c>
      <c r="Q710" s="6">
        <f>'Final (ha)'!Q710*2.471044</f>
        <v>509.53619172319998</v>
      </c>
      <c r="R710" s="6">
        <f>'Final (ha)'!R710*2.471044</f>
        <v>0</v>
      </c>
      <c r="S710" s="6">
        <f>'Final (ha)'!S710*2.471044</f>
        <v>135.70627701839999</v>
      </c>
      <c r="T710" s="6">
        <f>'Final (ha)'!T710*2.471044</f>
        <v>47.737110618400003</v>
      </c>
      <c r="U710" s="6">
        <f>'Final (ha)'!U710*2.471044</f>
        <v>0</v>
      </c>
      <c r="V710" s="6">
        <f>'Final (ha)'!V710*2.471044</f>
        <v>0</v>
      </c>
      <c r="W710" s="6">
        <f>'Final (ha)'!W710*2.471044</f>
        <v>0</v>
      </c>
      <c r="X710" s="6">
        <f>'Final (ha)'!X710*2.471044</f>
        <v>246.70903296</v>
      </c>
      <c r="Y710" s="6">
        <f>'Final (ha)'!Y710*2.471044</f>
        <v>98.180755730000001</v>
      </c>
      <c r="Z710" s="6">
        <f>'Final (ha)'!Z710*2.471044</f>
        <v>2367.5576656976</v>
      </c>
      <c r="AA710" s="6">
        <f>'Final (ha)'!AA710*2.471044</f>
        <v>0</v>
      </c>
      <c r="AB710" s="6">
        <f>'Final (ha)'!AB710*2.471044</f>
        <v>0</v>
      </c>
      <c r="AC710" s="6">
        <f>'Final (ha)'!AC710*2.471044</f>
        <v>266.20729985079998</v>
      </c>
      <c r="AD710" s="6">
        <f>'Final (ha)'!AD710*2.471044</f>
        <v>0</v>
      </c>
      <c r="AE710" s="6">
        <f>'Final (ha)'!AE710*2.471044</f>
        <v>0</v>
      </c>
      <c r="AF710" s="6">
        <f>'Final (ha)'!AF710*2.471044</f>
        <v>4.7659025628</v>
      </c>
      <c r="AG710" s="6">
        <f>'Final (ha)'!AG710*2.471044</f>
        <v>21137.341264050003</v>
      </c>
      <c r="AH710" s="6">
        <f>'Final (ha)'!AH710*2.471044</f>
        <v>41.108287984</v>
      </c>
      <c r="AJ710" s="15">
        <f t="shared" si="33"/>
        <v>40770.527157250013</v>
      </c>
      <c r="AK710" s="15">
        <f t="shared" si="34"/>
        <v>19633.18589320001</v>
      </c>
      <c r="AL710" s="6" t="str">
        <f t="shared" si="35"/>
        <v>New Haven/MiddlesexRaster 1</v>
      </c>
    </row>
    <row r="711" spans="1:38" x14ac:dyDescent="0.25">
      <c r="A711" s="6">
        <f>'Final (ha)'!A711</f>
        <v>2070</v>
      </c>
      <c r="B711" s="6" t="str">
        <f>'Final (ha)'!B711</f>
        <v>Raster 1</v>
      </c>
      <c r="C711" s="6" t="str">
        <f>'Final (ha)'!C711</f>
        <v>New Haven/Middlesex</v>
      </c>
      <c r="D711" s="6">
        <f>'Final (ha)'!D711</f>
        <v>0</v>
      </c>
      <c r="E711" s="6" t="str">
        <f>'Final (ha)'!E711</f>
        <v>New Haven</v>
      </c>
      <c r="F711" s="6" t="str">
        <f>'Final (ha)'!F711</f>
        <v>Fixed</v>
      </c>
      <c r="G711" s="6" t="str">
        <f>'Final (ha)'!G711</f>
        <v>NYS RIM Max</v>
      </c>
      <c r="H711" s="6" t="str">
        <f>'Final (ha)'!H711</f>
        <v>Protect None</v>
      </c>
      <c r="I711" s="6">
        <f>'Final (ha)'!K711</f>
        <v>3687.9158000000002</v>
      </c>
      <c r="J711" s="6">
        <f>'Final (ha)'!J711*2.471044</f>
        <v>6343.9129909307994</v>
      </c>
      <c r="K711" s="6">
        <f>'Final (ha)'!K711*2.471044</f>
        <v>9113.002210095201</v>
      </c>
      <c r="L711" s="6">
        <f>'Final (ha)'!L711*2.471044</f>
        <v>294.68435221999999</v>
      </c>
      <c r="M711" s="6">
        <f>'Final (ha)'!M711*2.471044</f>
        <v>0</v>
      </c>
      <c r="N711" s="6">
        <f>'Final (ha)'!N711*2.471044</f>
        <v>29.875416168799998</v>
      </c>
      <c r="O711" s="6">
        <f>'Final (ha)'!O711*2.471044</f>
        <v>21.6984844684</v>
      </c>
      <c r="P711" s="6">
        <f>'Final (ha)'!P711*2.471044</f>
        <v>53.3846816804</v>
      </c>
      <c r="Q711" s="6">
        <f>'Final (ha)'!Q711*2.471044</f>
        <v>650.78675016440002</v>
      </c>
      <c r="R711" s="6">
        <f>'Final (ha)'!R711*2.471044</f>
        <v>0</v>
      </c>
      <c r="S711" s="6">
        <f>'Final (ha)'!S711*2.471044</f>
        <v>109.33405992839999</v>
      </c>
      <c r="T711" s="6">
        <f>'Final (ha)'!T711*2.471044</f>
        <v>99.811150561199995</v>
      </c>
      <c r="U711" s="6">
        <f>'Final (ha)'!U711*2.471044</f>
        <v>0</v>
      </c>
      <c r="V711" s="6">
        <f>'Final (ha)'!V711*2.471044</f>
        <v>0</v>
      </c>
      <c r="W711" s="6">
        <f>'Final (ha)'!W711*2.471044</f>
        <v>0</v>
      </c>
      <c r="X711" s="6">
        <f>'Final (ha)'!X711*2.471044</f>
        <v>245.36849158999999</v>
      </c>
      <c r="Y711" s="6">
        <f>'Final (ha)'!Y711*2.471044</f>
        <v>88.370711050000011</v>
      </c>
      <c r="Z711" s="6">
        <f>'Final (ha)'!Z711*2.471044</f>
        <v>2418.2283997528002</v>
      </c>
      <c r="AA711" s="6">
        <f>'Final (ha)'!AA711*2.471044</f>
        <v>0</v>
      </c>
      <c r="AB711" s="6">
        <f>'Final (ha)'!AB711*2.471044</f>
        <v>0</v>
      </c>
      <c r="AC711" s="6">
        <f>'Final (ha)'!AC711*2.471044</f>
        <v>90.948257046400002</v>
      </c>
      <c r="AD711" s="6">
        <f>'Final (ha)'!AD711*2.471044</f>
        <v>0</v>
      </c>
      <c r="AE711" s="6">
        <f>'Final (ha)'!AE711*2.471044</f>
        <v>0</v>
      </c>
      <c r="AF711" s="6">
        <f>'Final (ha)'!AF711*2.471044</f>
        <v>4.1540720684000005</v>
      </c>
      <c r="AG711" s="6">
        <f>'Final (ha)'!AG711*2.471044</f>
        <v>21137.341264050003</v>
      </c>
      <c r="AH711" s="6">
        <f>'Final (ha)'!AH711*2.471044</f>
        <v>69.626112579199997</v>
      </c>
      <c r="AJ711" s="15">
        <f t="shared" si="33"/>
        <v>40770.527404354398</v>
      </c>
      <c r="AK711" s="15">
        <f t="shared" si="34"/>
        <v>19633.186140304395</v>
      </c>
      <c r="AL711" s="6" t="str">
        <f t="shared" si="35"/>
        <v>New Haven/MiddlesexRaster 1</v>
      </c>
    </row>
    <row r="712" spans="1:38" x14ac:dyDescent="0.25">
      <c r="A712" s="6">
        <f>'Final (ha)'!A712</f>
        <v>2085</v>
      </c>
      <c r="B712" s="6" t="str">
        <f>'Final (ha)'!B712</f>
        <v>Raster 1</v>
      </c>
      <c r="C712" s="6" t="str">
        <f>'Final (ha)'!C712</f>
        <v>New Haven/Middlesex</v>
      </c>
      <c r="D712" s="6">
        <f>'Final (ha)'!D712</f>
        <v>0</v>
      </c>
      <c r="E712" s="6" t="str">
        <f>'Final (ha)'!E712</f>
        <v>New Haven</v>
      </c>
      <c r="F712" s="6" t="str">
        <f>'Final (ha)'!F712</f>
        <v>Fixed</v>
      </c>
      <c r="G712" s="6" t="str">
        <f>'Final (ha)'!G712</f>
        <v>NYS RIM Max</v>
      </c>
      <c r="H712" s="6" t="str">
        <f>'Final (ha)'!H712</f>
        <v>Protect None</v>
      </c>
      <c r="I712" s="6">
        <f>'Final (ha)'!K712</f>
        <v>3675.0254</v>
      </c>
      <c r="J712" s="6">
        <f>'Final (ha)'!J712*2.471044</f>
        <v>6305.6587587668</v>
      </c>
      <c r="K712" s="6">
        <f>'Final (ha)'!K712*2.471044</f>
        <v>9081.1494645176008</v>
      </c>
      <c r="L712" s="6">
        <f>'Final (ha)'!L712*2.471044</f>
        <v>294.53287722280004</v>
      </c>
      <c r="M712" s="6">
        <f>'Final (ha)'!M712*2.471044</f>
        <v>0</v>
      </c>
      <c r="N712" s="6">
        <f>'Final (ha)'!N712*2.471044</f>
        <v>27.436989949600001</v>
      </c>
      <c r="O712" s="6">
        <f>'Final (ha)'!O712*2.471044</f>
        <v>21.456816365199998</v>
      </c>
      <c r="P712" s="6">
        <f>'Final (ha)'!P712*2.471044</f>
        <v>49.588663887600006</v>
      </c>
      <c r="Q712" s="6">
        <f>'Final (ha)'!Q712*2.471044</f>
        <v>701.04753801999993</v>
      </c>
      <c r="R712" s="6">
        <f>'Final (ha)'!R712*2.471044</f>
        <v>0</v>
      </c>
      <c r="S712" s="6">
        <f>'Final (ha)'!S712*2.471044</f>
        <v>81.673193392400009</v>
      </c>
      <c r="T712" s="6">
        <f>'Final (ha)'!T712*2.471044</f>
        <v>119.4683055812</v>
      </c>
      <c r="U712" s="6">
        <f>'Final (ha)'!U712*2.471044</f>
        <v>0</v>
      </c>
      <c r="V712" s="6">
        <f>'Final (ha)'!V712*2.471044</f>
        <v>0</v>
      </c>
      <c r="W712" s="6">
        <f>'Final (ha)'!W712*2.471044</f>
        <v>0</v>
      </c>
      <c r="X712" s="6">
        <f>'Final (ha)'!X712*2.471044</f>
        <v>242.13760155999998</v>
      </c>
      <c r="Y712" s="6">
        <f>'Final (ha)'!Y712*2.471044</f>
        <v>81.55680722000001</v>
      </c>
      <c r="Z712" s="6">
        <f>'Final (ha)'!Z712*2.471044</f>
        <v>2489.8679189832001</v>
      </c>
      <c r="AA712" s="6">
        <f>'Final (ha)'!AA712*2.471044</f>
        <v>0</v>
      </c>
      <c r="AB712" s="6">
        <f>'Final (ha)'!AB712*2.471044</f>
        <v>0</v>
      </c>
      <c r="AC712" s="6">
        <f>'Final (ha)'!AC712*2.471044</f>
        <v>26.988989672400002</v>
      </c>
      <c r="AD712" s="6">
        <f>'Final (ha)'!AD712*2.471044</f>
        <v>0</v>
      </c>
      <c r="AE712" s="6">
        <f>'Final (ha)'!AE712*2.471044</f>
        <v>0</v>
      </c>
      <c r="AF712" s="6">
        <f>'Final (ha)'!AF712*2.471044</f>
        <v>2.7418704223999999</v>
      </c>
      <c r="AG712" s="6">
        <f>'Final (ha)'!AG712*2.471044</f>
        <v>21137.341264050003</v>
      </c>
      <c r="AH712" s="6">
        <f>'Final (ha)'!AH712*2.471044</f>
        <v>107.8803447432</v>
      </c>
      <c r="AJ712" s="15">
        <f t="shared" si="33"/>
        <v>40770.527404354405</v>
      </c>
      <c r="AK712" s="15">
        <f t="shared" si="34"/>
        <v>19633.186140304402</v>
      </c>
      <c r="AL712" s="6" t="str">
        <f t="shared" si="35"/>
        <v>New Haven/MiddlesexRaster 1</v>
      </c>
    </row>
    <row r="713" spans="1:38" x14ac:dyDescent="0.25">
      <c r="A713" s="6">
        <f>'Final (ha)'!A713</f>
        <v>2100</v>
      </c>
      <c r="B713" s="6" t="str">
        <f>'Final (ha)'!B713</f>
        <v>Raster 1</v>
      </c>
      <c r="C713" s="6" t="str">
        <f>'Final (ha)'!C713</f>
        <v>New Haven/Middlesex</v>
      </c>
      <c r="D713" s="6">
        <f>'Final (ha)'!D713</f>
        <v>0</v>
      </c>
      <c r="E713" s="6" t="str">
        <f>'Final (ha)'!E713</f>
        <v>New Haven</v>
      </c>
      <c r="F713" s="6" t="str">
        <f>'Final (ha)'!F713</f>
        <v>Fixed</v>
      </c>
      <c r="G713" s="6" t="str">
        <f>'Final (ha)'!G713</f>
        <v>NYS RIM Max</v>
      </c>
      <c r="H713" s="6" t="str">
        <f>'Final (ha)'!H713</f>
        <v>Protect None</v>
      </c>
      <c r="I713" s="6">
        <f>'Final (ha)'!K713</f>
        <v>3662.2285000000002</v>
      </c>
      <c r="J713" s="6">
        <f>'Final (ha)'!J713*2.471044</f>
        <v>6248.2069857668002</v>
      </c>
      <c r="K713" s="6">
        <f>'Final (ha)'!K713*2.471044</f>
        <v>9049.5277615539999</v>
      </c>
      <c r="L713" s="6">
        <f>'Final (ha)'!L713*2.471044</f>
        <v>293.86025904600001</v>
      </c>
      <c r="M713" s="6">
        <f>'Final (ha)'!M713*2.471044</f>
        <v>0</v>
      </c>
      <c r="N713" s="6">
        <f>'Final (ha)'!N713*2.471044</f>
        <v>23.183581912399998</v>
      </c>
      <c r="O713" s="6">
        <f>'Final (ha)'!O713*2.471044</f>
        <v>19.696691724000001</v>
      </c>
      <c r="P713" s="6">
        <f>'Final (ha)'!P713*2.471044</f>
        <v>49.728277873600007</v>
      </c>
      <c r="Q713" s="6">
        <f>'Final (ha)'!Q713*2.471044</f>
        <v>716.50317692680005</v>
      </c>
      <c r="R713" s="6">
        <f>'Final (ha)'!R713*2.471044</f>
        <v>0</v>
      </c>
      <c r="S713" s="6">
        <f>'Final (ha)'!S713*2.471044</f>
        <v>62.258447788799998</v>
      </c>
      <c r="T713" s="6">
        <f>'Final (ha)'!T713*2.471044</f>
        <v>98.886733000800007</v>
      </c>
      <c r="U713" s="6">
        <f>'Final (ha)'!U713*2.471044</f>
        <v>0</v>
      </c>
      <c r="V713" s="6">
        <f>'Final (ha)'!V713*2.471044</f>
        <v>0</v>
      </c>
      <c r="W713" s="6">
        <f>'Final (ha)'!W713*2.471044</f>
        <v>0</v>
      </c>
      <c r="X713" s="6">
        <f>'Final (ha)'!X713*2.471044</f>
        <v>241.97698370000001</v>
      </c>
      <c r="Y713" s="6">
        <f>'Final (ha)'!Y713*2.471044</f>
        <v>74.668772070000003</v>
      </c>
      <c r="Z713" s="6">
        <f>'Final (ha)'!Z713*2.471044</f>
        <v>2578.2178732636003</v>
      </c>
      <c r="AA713" s="6">
        <f>'Final (ha)'!AA713*2.471044</f>
        <v>0</v>
      </c>
      <c r="AB713" s="6">
        <f>'Final (ha)'!AB713*2.471044</f>
        <v>0</v>
      </c>
      <c r="AC713" s="6">
        <f>'Final (ha)'!AC713*2.471044</f>
        <v>9.6687009631999992</v>
      </c>
      <c r="AD713" s="6">
        <f>'Final (ha)'!AD713*2.471044</f>
        <v>0</v>
      </c>
      <c r="AE713" s="6">
        <f>'Final (ha)'!AE713*2.471044</f>
        <v>0</v>
      </c>
      <c r="AF713" s="6">
        <f>'Final (ha)'!AF713*2.471044</f>
        <v>1.4695298668000001</v>
      </c>
      <c r="AG713" s="6">
        <f>'Final (ha)'!AG713*2.471044</f>
        <v>21137.341264050003</v>
      </c>
      <c r="AH713" s="6">
        <f>'Final (ha)'!AH713*2.471044</f>
        <v>165.3321177432</v>
      </c>
      <c r="AJ713" s="15">
        <f t="shared" si="33"/>
        <v>40770.527157250006</v>
      </c>
      <c r="AK713" s="15">
        <f t="shared" si="34"/>
        <v>19633.185893200003</v>
      </c>
      <c r="AL713" s="6" t="str">
        <f t="shared" si="35"/>
        <v>New Haven/MiddlesexRaster 1</v>
      </c>
    </row>
    <row r="714" spans="1:38" x14ac:dyDescent="0.25">
      <c r="A714" s="6">
        <f>'Final (ha)'!A714</f>
        <v>0</v>
      </c>
      <c r="B714" s="6" t="str">
        <f>'Final (ha)'!B714</f>
        <v>Raster 2</v>
      </c>
      <c r="C714" s="6" t="str">
        <f>'Final (ha)'!C714</f>
        <v>New Haven/Middlesex</v>
      </c>
      <c r="D714" s="6" t="str">
        <f>'Final (ha)'!D714</f>
        <v>South Central Coast</v>
      </c>
      <c r="E714" s="6" t="str">
        <f>'Final (ha)'!E714</f>
        <v>New Haven</v>
      </c>
      <c r="F714" s="6" t="str">
        <f>'Final (ha)'!F714</f>
        <v>Fixed</v>
      </c>
      <c r="G714" s="6" t="str">
        <f>'Final (ha)'!G714</f>
        <v>NYS RIM Max</v>
      </c>
      <c r="H714" s="6" t="str">
        <f>'Final (ha)'!H714</f>
        <v>Protect None</v>
      </c>
      <c r="I714" s="6">
        <f>'Final (ha)'!K714</f>
        <v>7427.41</v>
      </c>
      <c r="J714" s="6">
        <f>'Final (ha)'!J714*2.471044</f>
        <v>18236.094681260001</v>
      </c>
      <c r="K714" s="6">
        <f>'Final (ha)'!K714*2.471044</f>
        <v>18353.456916039999</v>
      </c>
      <c r="L714" s="6">
        <f>'Final (ha)'!L714*2.471044</f>
        <v>1424.8225032299999</v>
      </c>
      <c r="M714" s="6">
        <f>'Final (ha)'!M714*2.471044</f>
        <v>0</v>
      </c>
      <c r="N714" s="6">
        <f>'Final (ha)'!N714*2.471044</f>
        <v>240.48817969000001</v>
      </c>
      <c r="O714" s="6">
        <f>'Final (ha)'!O714*2.471044</f>
        <v>93.609324330000007</v>
      </c>
      <c r="P714" s="6">
        <f>'Final (ha)'!P714*2.471044</f>
        <v>3.5953690200000001</v>
      </c>
      <c r="Q714" s="6">
        <f>'Final (ha)'!Q714*2.471044</f>
        <v>483.45975860000004</v>
      </c>
      <c r="R714" s="6">
        <f>'Final (ha)'!R714*2.471044</f>
        <v>0</v>
      </c>
      <c r="S714" s="6">
        <f>'Final (ha)'!S714*2.471044</f>
        <v>847.09241602999998</v>
      </c>
      <c r="T714" s="6">
        <f>'Final (ha)'!T714*2.471044</f>
        <v>48.778408559999995</v>
      </c>
      <c r="U714" s="6">
        <f>'Final (ha)'!U714*2.471044</f>
        <v>0</v>
      </c>
      <c r="V714" s="6">
        <f>'Final (ha)'!V714*2.471044</f>
        <v>0</v>
      </c>
      <c r="W714" s="6">
        <f>'Final (ha)'!W714*2.471044</f>
        <v>32.426274890000002</v>
      </c>
      <c r="X714" s="6">
        <f>'Final (ha)'!X714*2.471044</f>
        <v>288.60558398000001</v>
      </c>
      <c r="Y714" s="6">
        <f>'Final (ha)'!Y714*2.471044</f>
        <v>37.362185279999998</v>
      </c>
      <c r="Z714" s="6">
        <f>'Final (ha)'!Z714*2.471044</f>
        <v>17406.682585049999</v>
      </c>
      <c r="AA714" s="6">
        <f>'Final (ha)'!AA714*2.471044</f>
        <v>0</v>
      </c>
      <c r="AB714" s="6">
        <f>'Final (ha)'!AB714*2.471044</f>
        <v>0</v>
      </c>
      <c r="AC714" s="6">
        <f>'Final (ha)'!AC714*2.471044</f>
        <v>4017.8866559499997</v>
      </c>
      <c r="AD714" s="6">
        <f>'Final (ha)'!AD714*2.471044</f>
        <v>0</v>
      </c>
      <c r="AE714" s="6">
        <f>'Final (ha)'!AE714*2.471044</f>
        <v>0.98223999000000006</v>
      </c>
      <c r="AF714" s="6">
        <f>'Final (ha)'!AF714*2.471044</f>
        <v>68.540582950000001</v>
      </c>
      <c r="AG714" s="6">
        <f>'Final (ha)'!AG714*2.471044</f>
        <v>141242.00245135001</v>
      </c>
      <c r="AH714" s="6">
        <f>'Final (ha)'!AH714*2.471044</f>
        <v>0</v>
      </c>
      <c r="AJ714" s="15">
        <f t="shared" si="33"/>
        <v>202825.88611620001</v>
      </c>
      <c r="AK714" s="15">
        <f t="shared" si="34"/>
        <v>61583.88366485</v>
      </c>
      <c r="AL714" s="6" t="str">
        <f t="shared" si="35"/>
        <v>New Haven/MiddlesexRaster 2</v>
      </c>
    </row>
    <row r="715" spans="1:38" x14ac:dyDescent="0.25">
      <c r="A715" s="6">
        <f>'Final (ha)'!A715</f>
        <v>2010</v>
      </c>
      <c r="B715" s="6" t="str">
        <f>'Final (ha)'!B715</f>
        <v>Raster 2</v>
      </c>
      <c r="C715" s="6" t="str">
        <f>'Final (ha)'!C715</f>
        <v>New Haven/Middlesex</v>
      </c>
      <c r="D715" s="6" t="str">
        <f>'Final (ha)'!D715</f>
        <v>South Central Coast</v>
      </c>
      <c r="E715" s="6" t="str">
        <f>'Final (ha)'!E715</f>
        <v>New Haven</v>
      </c>
      <c r="F715" s="6" t="str">
        <f>'Final (ha)'!F715</f>
        <v>Fixed</v>
      </c>
      <c r="G715" s="6" t="str">
        <f>'Final (ha)'!G715</f>
        <v>NYS RIM Max</v>
      </c>
      <c r="H715" s="6" t="str">
        <f>'Final (ha)'!H715</f>
        <v>Protect None</v>
      </c>
      <c r="I715" s="6">
        <f>'Final (ha)'!K715</f>
        <v>7318.1352999999999</v>
      </c>
      <c r="J715" s="6">
        <f>'Final (ha)'!J715*2.471044</f>
        <v>18149.838195456399</v>
      </c>
      <c r="K715" s="6">
        <f>'Final (ha)'!K715*2.471044</f>
        <v>18083.434324253201</v>
      </c>
      <c r="L715" s="6">
        <f>'Final (ha)'!L715*2.471044</f>
        <v>1390.1166902499999</v>
      </c>
      <c r="M715" s="6">
        <f>'Final (ha)'!M715*2.471044</f>
        <v>0</v>
      </c>
      <c r="N715" s="6">
        <f>'Final (ha)'!N715*2.471044</f>
        <v>226.4499316216</v>
      </c>
      <c r="O715" s="6">
        <f>'Final (ha)'!O715*2.471044</f>
        <v>93.168984289200012</v>
      </c>
      <c r="P715" s="6">
        <f>'Final (ha)'!P715*2.471044</f>
        <v>322.19077850600002</v>
      </c>
      <c r="Q715" s="6">
        <f>'Final (ha)'!Q715*2.471044</f>
        <v>850.59685063080008</v>
      </c>
      <c r="R715" s="6">
        <f>'Final (ha)'!R715*2.471044</f>
        <v>0</v>
      </c>
      <c r="S715" s="6">
        <f>'Final (ha)'!S715*2.471044</f>
        <v>843.07845215640009</v>
      </c>
      <c r="T715" s="6">
        <f>'Final (ha)'!T715*2.471044</f>
        <v>67.932953230400003</v>
      </c>
      <c r="U715" s="6">
        <f>'Final (ha)'!U715*2.471044</f>
        <v>0</v>
      </c>
      <c r="V715" s="6">
        <f>'Final (ha)'!V715*2.471044</f>
        <v>0</v>
      </c>
      <c r="W715" s="6">
        <f>'Final (ha)'!W715*2.471044</f>
        <v>29.7066438636</v>
      </c>
      <c r="X715" s="6">
        <f>'Final (ha)'!X715*2.471044</f>
        <v>282.79245297</v>
      </c>
      <c r="Y715" s="6">
        <f>'Final (ha)'!Y715*2.471044</f>
        <v>29.559863850000003</v>
      </c>
      <c r="Z715" s="6">
        <f>'Final (ha)'!Z715*2.471044</f>
        <v>17430.6346616464</v>
      </c>
      <c r="AA715" s="6">
        <f>'Final (ha)'!AA715*2.471044</f>
        <v>0</v>
      </c>
      <c r="AB715" s="6">
        <f>'Final (ha)'!AB715*2.471044</f>
        <v>0</v>
      </c>
      <c r="AC715" s="6">
        <f>'Final (ha)'!AC715*2.471044</f>
        <v>3636.1736166763999</v>
      </c>
      <c r="AD715" s="6">
        <f>'Final (ha)'!AD715*2.471044</f>
        <v>0</v>
      </c>
      <c r="AE715" s="6">
        <f>'Final (ha)'!AE715*2.471044</f>
        <v>0.98223999000000006</v>
      </c>
      <c r="AF715" s="6">
        <f>'Final (ha)'!AF715*2.471044</f>
        <v>60.970539656</v>
      </c>
      <c r="AG715" s="6">
        <f>'Final (ha)'!AG715*2.471044</f>
        <v>141242.00245135001</v>
      </c>
      <c r="AH715" s="6">
        <f>'Final (ha)'!AH715*2.471044</f>
        <v>86.2564858036</v>
      </c>
      <c r="AJ715" s="15">
        <f t="shared" si="33"/>
        <v>202825.88611620004</v>
      </c>
      <c r="AK715" s="15">
        <f t="shared" si="34"/>
        <v>61583.883664850029</v>
      </c>
      <c r="AL715" s="6" t="str">
        <f t="shared" si="35"/>
        <v>New Haven/MiddlesexRaster 2</v>
      </c>
    </row>
    <row r="716" spans="1:38" x14ac:dyDescent="0.25">
      <c r="A716" s="6">
        <f>'Final (ha)'!A716</f>
        <v>2025</v>
      </c>
      <c r="B716" s="6" t="str">
        <f>'Final (ha)'!B716</f>
        <v>Raster 2</v>
      </c>
      <c r="C716" s="6" t="str">
        <f>'Final (ha)'!C716</f>
        <v>New Haven/Middlesex</v>
      </c>
      <c r="D716" s="6" t="str">
        <f>'Final (ha)'!D716</f>
        <v>South Central Coast</v>
      </c>
      <c r="E716" s="6" t="str">
        <f>'Final (ha)'!E716</f>
        <v>New Haven</v>
      </c>
      <c r="F716" s="6" t="str">
        <f>'Final (ha)'!F716</f>
        <v>Fixed</v>
      </c>
      <c r="G716" s="6" t="str">
        <f>'Final (ha)'!G716</f>
        <v>NYS RIM Max</v>
      </c>
      <c r="H716" s="6" t="str">
        <f>'Final (ha)'!H716</f>
        <v>Protect None</v>
      </c>
      <c r="I716" s="6">
        <f>'Final (ha)'!K716</f>
        <v>7270.1067999999996</v>
      </c>
      <c r="J716" s="6">
        <f>'Final (ha)'!J716*2.471044</f>
        <v>18110.544395081601</v>
      </c>
      <c r="K716" s="6">
        <f>'Final (ha)'!K716*2.471044</f>
        <v>17964.753787499198</v>
      </c>
      <c r="L716" s="6">
        <f>'Final (ha)'!L716*2.471044</f>
        <v>1374.3395685188</v>
      </c>
      <c r="M716" s="6">
        <f>'Final (ha)'!M716*2.471044</f>
        <v>0</v>
      </c>
      <c r="N716" s="6">
        <f>'Final (ha)'!N716*2.471044</f>
        <v>217.0421729048</v>
      </c>
      <c r="O716" s="6">
        <f>'Final (ha)'!O716*2.471044</f>
        <v>92.51934682160001</v>
      </c>
      <c r="P716" s="6">
        <f>'Final (ha)'!P716*2.471044</f>
        <v>150.94520536639999</v>
      </c>
      <c r="Q716" s="6">
        <f>'Final (ha)'!Q716*2.471044</f>
        <v>1369.4550558440001</v>
      </c>
      <c r="R716" s="6">
        <f>'Final (ha)'!R716*2.471044</f>
        <v>0</v>
      </c>
      <c r="S716" s="6">
        <f>'Final (ha)'!S716*2.471044</f>
        <v>807.87027593120001</v>
      </c>
      <c r="T716" s="6">
        <f>'Final (ha)'!T716*2.471044</f>
        <v>89.474526404800002</v>
      </c>
      <c r="U716" s="6">
        <f>'Final (ha)'!U716*2.471044</f>
        <v>0</v>
      </c>
      <c r="V716" s="6">
        <f>'Final (ha)'!V716*2.471044</f>
        <v>0</v>
      </c>
      <c r="W716" s="6">
        <f>'Final (ha)'!W716*2.471044</f>
        <v>27.599090436000001</v>
      </c>
      <c r="X716" s="6">
        <f>'Final (ha)'!X716*2.471044</f>
        <v>261.23259407</v>
      </c>
      <c r="Y716" s="6">
        <f>'Final (ha)'!Y716*2.471044</f>
        <v>5.04710737</v>
      </c>
      <c r="Z716" s="6">
        <f>'Final (ha)'!Z716*2.471044</f>
        <v>17527.670088482399</v>
      </c>
      <c r="AA716" s="6">
        <f>'Final (ha)'!AA716*2.471044</f>
        <v>0</v>
      </c>
      <c r="AB716" s="6">
        <f>'Final (ha)'!AB716*2.471044</f>
        <v>0</v>
      </c>
      <c r="AC716" s="6">
        <f>'Final (ha)'!AC716*2.471044</f>
        <v>3400.225733232</v>
      </c>
      <c r="AD716" s="6">
        <f>'Final (ha)'!AD716*2.471044</f>
        <v>0</v>
      </c>
      <c r="AE716" s="6">
        <f>'Final (ha)'!AE716*2.471044</f>
        <v>0.98223999000000006</v>
      </c>
      <c r="AF716" s="6">
        <f>'Final (ha)'!AF716*2.471044</f>
        <v>58.6324378232</v>
      </c>
      <c r="AG716" s="6">
        <f>'Final (ha)'!AG716*2.471044</f>
        <v>141242.00245135001</v>
      </c>
      <c r="AH716" s="6">
        <f>'Final (ha)'!AH716*2.471044</f>
        <v>125.5502861784</v>
      </c>
      <c r="AJ716" s="15">
        <f t="shared" si="33"/>
        <v>202825.88636330442</v>
      </c>
      <c r="AK716" s="15">
        <f t="shared" si="34"/>
        <v>61583.883911954414</v>
      </c>
      <c r="AL716" s="6" t="str">
        <f t="shared" si="35"/>
        <v>New Haven/MiddlesexRaster 2</v>
      </c>
    </row>
    <row r="717" spans="1:38" x14ac:dyDescent="0.25">
      <c r="A717" s="6">
        <f>'Final (ha)'!A717</f>
        <v>2040</v>
      </c>
      <c r="B717" s="6" t="str">
        <f>'Final (ha)'!B717</f>
        <v>Raster 2</v>
      </c>
      <c r="C717" s="6" t="str">
        <f>'Final (ha)'!C717</f>
        <v>New Haven/Middlesex</v>
      </c>
      <c r="D717" s="6" t="str">
        <f>'Final (ha)'!D717</f>
        <v>South Central Coast</v>
      </c>
      <c r="E717" s="6" t="str">
        <f>'Final (ha)'!E717</f>
        <v>New Haven</v>
      </c>
      <c r="F717" s="6" t="str">
        <f>'Final (ha)'!F717</f>
        <v>Fixed</v>
      </c>
      <c r="G717" s="6" t="str">
        <f>'Final (ha)'!G717</f>
        <v>NYS RIM Max</v>
      </c>
      <c r="H717" s="6" t="str">
        <f>'Final (ha)'!H717</f>
        <v>Protect None</v>
      </c>
      <c r="I717" s="6">
        <f>'Final (ha)'!K717</f>
        <v>7177.3609999999999</v>
      </c>
      <c r="J717" s="6">
        <f>'Final (ha)'!J717*2.471044</f>
        <v>18021.644386406802</v>
      </c>
      <c r="K717" s="6">
        <f>'Final (ha)'!K717*2.471044</f>
        <v>17735.574834883999</v>
      </c>
      <c r="L717" s="6">
        <f>'Final (ha)'!L717*2.471044</f>
        <v>1341.5367065231999</v>
      </c>
      <c r="M717" s="6">
        <f>'Final (ha)'!M717*2.471044</f>
        <v>0</v>
      </c>
      <c r="N717" s="6">
        <f>'Final (ha)'!N717*2.471044</f>
        <v>192.9907603396</v>
      </c>
      <c r="O717" s="6">
        <f>'Final (ha)'!O717*2.471044</f>
        <v>91.257384650800006</v>
      </c>
      <c r="P717" s="6">
        <f>'Final (ha)'!P717*2.471044</f>
        <v>287.23835533479996</v>
      </c>
      <c r="Q717" s="6">
        <f>'Final (ha)'!Q717*2.471044</f>
        <v>2057.0615971304001</v>
      </c>
      <c r="R717" s="6">
        <f>'Final (ha)'!R717*2.471044</f>
        <v>0</v>
      </c>
      <c r="S717" s="6">
        <f>'Final (ha)'!S717*2.471044</f>
        <v>721.27402157760002</v>
      </c>
      <c r="T717" s="6">
        <f>'Final (ha)'!T717*2.471044</f>
        <v>122.41428423799999</v>
      </c>
      <c r="U717" s="6">
        <f>'Final (ha)'!U717*2.471044</f>
        <v>0</v>
      </c>
      <c r="V717" s="6">
        <f>'Final (ha)'!V717*2.471044</f>
        <v>0</v>
      </c>
      <c r="W717" s="6">
        <f>'Final (ha)'!W717*2.471044</f>
        <v>23.833713588800002</v>
      </c>
      <c r="X717" s="6">
        <f>'Final (ha)'!X717*2.471044</f>
        <v>258.32911737000001</v>
      </c>
      <c r="Y717" s="6">
        <f>'Final (ha)'!Y717*2.471044</f>
        <v>4.6393851100000001</v>
      </c>
      <c r="Z717" s="6">
        <f>'Final (ha)'!Z717*2.471044</f>
        <v>17646.4670114088</v>
      </c>
      <c r="AA717" s="6">
        <f>'Final (ha)'!AA717*2.471044</f>
        <v>0</v>
      </c>
      <c r="AB717" s="6">
        <f>'Final (ha)'!AB717*2.471044</f>
        <v>0</v>
      </c>
      <c r="AC717" s="6">
        <f>'Final (ha)'!AC717*2.471044</f>
        <v>2813.9487990448001</v>
      </c>
      <c r="AD717" s="6">
        <f>'Final (ha)'!AD717*2.471044</f>
        <v>0</v>
      </c>
      <c r="AE717" s="6">
        <f>'Final (ha)'!AE717*2.471044</f>
        <v>0.98223999000000006</v>
      </c>
      <c r="AF717" s="6">
        <f>'Final (ha)'!AF717*2.471044</f>
        <v>50.240525294800001</v>
      </c>
      <c r="AG717" s="6">
        <f>'Final (ha)'!AG717*2.471044</f>
        <v>141242.00245135001</v>
      </c>
      <c r="AH717" s="6">
        <f>'Final (ha)'!AH717*2.471044</f>
        <v>214.45029485320001</v>
      </c>
      <c r="AJ717" s="15">
        <f t="shared" si="33"/>
        <v>202825.8858690956</v>
      </c>
      <c r="AK717" s="15">
        <f t="shared" si="34"/>
        <v>61583.883417745586</v>
      </c>
      <c r="AL717" s="6" t="str">
        <f t="shared" si="35"/>
        <v>New Haven/MiddlesexRaster 2</v>
      </c>
    </row>
    <row r="718" spans="1:38" x14ac:dyDescent="0.25">
      <c r="A718" s="6">
        <f>'Final (ha)'!A718</f>
        <v>2055</v>
      </c>
      <c r="B718" s="6" t="str">
        <f>'Final (ha)'!B718</f>
        <v>Raster 2</v>
      </c>
      <c r="C718" s="6" t="str">
        <f>'Final (ha)'!C718</f>
        <v>New Haven/Middlesex</v>
      </c>
      <c r="D718" s="6" t="str">
        <f>'Final (ha)'!D718</f>
        <v>South Central Coast</v>
      </c>
      <c r="E718" s="6" t="str">
        <f>'Final (ha)'!E718</f>
        <v>New Haven</v>
      </c>
      <c r="F718" s="6" t="str">
        <f>'Final (ha)'!F718</f>
        <v>Fixed</v>
      </c>
      <c r="G718" s="6" t="str">
        <f>'Final (ha)'!G718</f>
        <v>NYS RIM Max</v>
      </c>
      <c r="H718" s="6" t="str">
        <f>'Final (ha)'!H718</f>
        <v>Protect None</v>
      </c>
      <c r="I718" s="6">
        <f>'Final (ha)'!K718</f>
        <v>7049.3756999999996</v>
      </c>
      <c r="J718" s="6">
        <f>'Final (ha)'!J718*2.471044</f>
        <v>17870.6633509024</v>
      </c>
      <c r="K718" s="6">
        <f>'Final (ha)'!K718*2.471044</f>
        <v>17419.3175272308</v>
      </c>
      <c r="L718" s="6">
        <f>'Final (ha)'!L718*2.471044</f>
        <v>1302.6026901548</v>
      </c>
      <c r="M718" s="6">
        <f>'Final (ha)'!M718*2.471044</f>
        <v>0</v>
      </c>
      <c r="N718" s="6">
        <f>'Final (ha)'!N718*2.471044</f>
        <v>182.6541361832</v>
      </c>
      <c r="O718" s="6">
        <f>'Final (ha)'!O718*2.471044</f>
        <v>89.649970528799997</v>
      </c>
      <c r="P718" s="6">
        <f>'Final (ha)'!P718*2.471044</f>
        <v>365.9571685208</v>
      </c>
      <c r="Q718" s="6">
        <f>'Final (ha)'!Q718*2.471044</f>
        <v>3751.2024446071996</v>
      </c>
      <c r="R718" s="6">
        <f>'Final (ha)'!R718*2.471044</f>
        <v>0</v>
      </c>
      <c r="S718" s="6">
        <f>'Final (ha)'!S718*2.471044</f>
        <v>612.71265710800003</v>
      </c>
      <c r="T718" s="6">
        <f>'Final (ha)'!T718*2.471044</f>
        <v>148.7390572832</v>
      </c>
      <c r="U718" s="6">
        <f>'Final (ha)'!U718*2.471044</f>
        <v>0</v>
      </c>
      <c r="V718" s="6">
        <f>'Final (ha)'!V718*2.471044</f>
        <v>0</v>
      </c>
      <c r="W718" s="6">
        <f>'Final (ha)'!W718*2.471044</f>
        <v>21.207982234399999</v>
      </c>
      <c r="X718" s="6">
        <f>'Final (ha)'!X718*2.471044</f>
        <v>248.02585230760002</v>
      </c>
      <c r="Y718" s="6">
        <f>'Final (ha)'!Y718*2.471044</f>
        <v>4.4478792</v>
      </c>
      <c r="Z718" s="6">
        <f>'Final (ha)'!Z718*2.471044</f>
        <v>17818.908322740001</v>
      </c>
      <c r="AA718" s="6">
        <f>'Final (ha)'!AA718*2.471044</f>
        <v>0</v>
      </c>
      <c r="AB718" s="6">
        <f>'Final (ha)'!AB718*2.471044</f>
        <v>0</v>
      </c>
      <c r="AC718" s="6">
        <f>'Final (ha)'!AC718*2.471044</f>
        <v>1336.9939392336</v>
      </c>
      <c r="AD718" s="6">
        <f>'Final (ha)'!AD718*2.471044</f>
        <v>0</v>
      </c>
      <c r="AE718" s="6">
        <f>'Final (ha)'!AE718*2.471044</f>
        <v>0.98223999000000006</v>
      </c>
      <c r="AF718" s="6">
        <f>'Final (ha)'!AF718*2.471044</f>
        <v>44.387363372000003</v>
      </c>
      <c r="AG718" s="6">
        <f>'Final (ha)'!AG718*2.471044</f>
        <v>141242.00245135001</v>
      </c>
      <c r="AH718" s="6">
        <f>'Final (ha)'!AH718*2.471044</f>
        <v>365.43133035760002</v>
      </c>
      <c r="AJ718" s="15">
        <f t="shared" si="33"/>
        <v>202825.88636330442</v>
      </c>
      <c r="AK718" s="15">
        <f t="shared" si="34"/>
        <v>61583.883911954414</v>
      </c>
      <c r="AL718" s="6" t="str">
        <f t="shared" si="35"/>
        <v>New Haven/MiddlesexRaster 2</v>
      </c>
    </row>
    <row r="719" spans="1:38" x14ac:dyDescent="0.25">
      <c r="A719" s="6">
        <f>'Final (ha)'!A719</f>
        <v>2070</v>
      </c>
      <c r="B719" s="6" t="str">
        <f>'Final (ha)'!B719</f>
        <v>Raster 2</v>
      </c>
      <c r="C719" s="6" t="str">
        <f>'Final (ha)'!C719</f>
        <v>New Haven/Middlesex</v>
      </c>
      <c r="D719" s="6" t="str">
        <f>'Final (ha)'!D719</f>
        <v>South Central Coast</v>
      </c>
      <c r="E719" s="6" t="str">
        <f>'Final (ha)'!E719</f>
        <v>New Haven</v>
      </c>
      <c r="F719" s="6" t="str">
        <f>'Final (ha)'!F719</f>
        <v>Fixed</v>
      </c>
      <c r="G719" s="6" t="str">
        <f>'Final (ha)'!G719</f>
        <v>NYS RIM Max</v>
      </c>
      <c r="H719" s="6" t="str">
        <f>'Final (ha)'!H719</f>
        <v>Protect None</v>
      </c>
      <c r="I719" s="6">
        <f>'Final (ha)'!K719</f>
        <v>6859.2992999999997</v>
      </c>
      <c r="J719" s="6">
        <f>'Final (ha)'!J719*2.471044</f>
        <v>17482.773195837599</v>
      </c>
      <c r="K719" s="6">
        <f>'Final (ha)'!K719*2.471044</f>
        <v>16949.630379469199</v>
      </c>
      <c r="L719" s="6">
        <f>'Final (ha)'!L719*2.471044</f>
        <v>1239.9748212880002</v>
      </c>
      <c r="M719" s="6">
        <f>'Final (ha)'!M719*2.471044</f>
        <v>0</v>
      </c>
      <c r="N719" s="6">
        <f>'Final (ha)'!N719*2.471044</f>
        <v>136.93216194680002</v>
      </c>
      <c r="O719" s="6">
        <f>'Final (ha)'!O719*2.471044</f>
        <v>82.610460381599992</v>
      </c>
      <c r="P719" s="6">
        <f>'Final (ha)'!P719*2.471044</f>
        <v>577.91368576920001</v>
      </c>
      <c r="Q719" s="6">
        <f>'Final (ha)'!Q719*2.471044</f>
        <v>4999.3966995523997</v>
      </c>
      <c r="R719" s="6">
        <f>'Final (ha)'!R719*2.471044</f>
        <v>0</v>
      </c>
      <c r="S719" s="6">
        <f>'Final (ha)'!S719*2.471044</f>
        <v>483.24799012919999</v>
      </c>
      <c r="T719" s="6">
        <f>'Final (ha)'!T719*2.471044</f>
        <v>167.95142438319999</v>
      </c>
      <c r="U719" s="6">
        <f>'Final (ha)'!U719*2.471044</f>
        <v>0</v>
      </c>
      <c r="V719" s="6">
        <f>'Final (ha)'!V719*2.471044</f>
        <v>0</v>
      </c>
      <c r="W719" s="6">
        <f>'Final (ha)'!W719*2.471044</f>
        <v>18.075933964400001</v>
      </c>
      <c r="X719" s="6">
        <f>'Final (ha)'!X719*2.471044</f>
        <v>235.09413774239999</v>
      </c>
      <c r="Y719" s="6">
        <f>'Final (ha)'!Y719*2.471044</f>
        <v>4.15135392</v>
      </c>
      <c r="Z719" s="6">
        <f>'Final (ha)'!Z719*2.471044</f>
        <v>18065.6072244196</v>
      </c>
      <c r="AA719" s="6">
        <f>'Final (ha)'!AA719*2.471044</f>
        <v>0</v>
      </c>
      <c r="AB719" s="6">
        <f>'Final (ha)'!AB719*2.471044</f>
        <v>0</v>
      </c>
      <c r="AC719" s="6">
        <f>'Final (ha)'!AC719*2.471044</f>
        <v>360.67358224000003</v>
      </c>
      <c r="AD719" s="6">
        <f>'Final (ha)'!AD719*2.471044</f>
        <v>0</v>
      </c>
      <c r="AE719" s="6">
        <f>'Final (ha)'!AE719*2.471044</f>
        <v>0.98223999000000006</v>
      </c>
      <c r="AF719" s="6">
        <f>'Final (ha)'!AF719*2.471044</f>
        <v>25.547135498399999</v>
      </c>
      <c r="AG719" s="6">
        <f>'Final (ha)'!AG719*2.471044</f>
        <v>141242.00245135001</v>
      </c>
      <c r="AH719" s="6">
        <f>'Final (ha)'!AH719*2.471044</f>
        <v>753.32148542239997</v>
      </c>
      <c r="AJ719" s="15">
        <f t="shared" si="33"/>
        <v>202825.88636330442</v>
      </c>
      <c r="AK719" s="15">
        <f t="shared" si="34"/>
        <v>61583.883911954414</v>
      </c>
      <c r="AL719" s="6" t="str">
        <f t="shared" si="35"/>
        <v>New Haven/MiddlesexRaster 2</v>
      </c>
    </row>
    <row r="720" spans="1:38" x14ac:dyDescent="0.25">
      <c r="A720" s="6">
        <f>'Final (ha)'!A720</f>
        <v>2085</v>
      </c>
      <c r="B720" s="6" t="str">
        <f>'Final (ha)'!B720</f>
        <v>Raster 2</v>
      </c>
      <c r="C720" s="6" t="str">
        <f>'Final (ha)'!C720</f>
        <v>New Haven/Middlesex</v>
      </c>
      <c r="D720" s="6" t="str">
        <f>'Final (ha)'!D720</f>
        <v>South Central Coast</v>
      </c>
      <c r="E720" s="6" t="str">
        <f>'Final (ha)'!E720</f>
        <v>New Haven</v>
      </c>
      <c r="F720" s="6" t="str">
        <f>'Final (ha)'!F720</f>
        <v>Fixed</v>
      </c>
      <c r="G720" s="6" t="str">
        <f>'Final (ha)'!G720</f>
        <v>NYS RIM Max</v>
      </c>
      <c r="H720" s="6" t="str">
        <f>'Final (ha)'!H720</f>
        <v>Protect None</v>
      </c>
      <c r="I720" s="6">
        <f>'Final (ha)'!K720</f>
        <v>6666.4785000000002</v>
      </c>
      <c r="J720" s="6">
        <f>'Final (ha)'!J720*2.471044</f>
        <v>17015.165431601999</v>
      </c>
      <c r="K720" s="6">
        <f>'Final (ha)'!K720*2.471044</f>
        <v>16473.161698554002</v>
      </c>
      <c r="L720" s="6">
        <f>'Final (ha)'!L720*2.471044</f>
        <v>1181.761966736</v>
      </c>
      <c r="M720" s="6">
        <f>'Final (ha)'!M720*2.471044</f>
        <v>0</v>
      </c>
      <c r="N720" s="6">
        <f>'Final (ha)'!N720*2.471044</f>
        <v>119.65239835919999</v>
      </c>
      <c r="O720" s="6">
        <f>'Final (ha)'!O720*2.471044</f>
        <v>67.999918522800002</v>
      </c>
      <c r="P720" s="6">
        <f>'Final (ha)'!P720*2.471044</f>
        <v>551.75348425439995</v>
      </c>
      <c r="Q720" s="6">
        <f>'Final (ha)'!Q720*2.471044</f>
        <v>5512.4887235916003</v>
      </c>
      <c r="R720" s="6">
        <f>'Final (ha)'!R720*2.471044</f>
        <v>0</v>
      </c>
      <c r="S720" s="6">
        <f>'Final (ha)'!S720*2.471044</f>
        <v>342.8378337524</v>
      </c>
      <c r="T720" s="6">
        <f>'Final (ha)'!T720*2.471044</f>
        <v>317.27908434720001</v>
      </c>
      <c r="U720" s="6">
        <f>'Final (ha)'!U720*2.471044</f>
        <v>0</v>
      </c>
      <c r="V720" s="6">
        <f>'Final (ha)'!V720*2.471044</f>
        <v>0</v>
      </c>
      <c r="W720" s="6">
        <f>'Final (ha)'!W720*2.471044</f>
        <v>13.316703220400001</v>
      </c>
      <c r="X720" s="6">
        <f>'Final (ha)'!X720*2.471044</f>
        <v>227.02642618680002</v>
      </c>
      <c r="Y720" s="6">
        <f>'Final (ha)'!Y720*2.471044</f>
        <v>4.15135392</v>
      </c>
      <c r="Z720" s="6">
        <f>'Final (ha)'!Z720*2.471044</f>
        <v>18328.401765401999</v>
      </c>
      <c r="AA720" s="6">
        <f>'Final (ha)'!AA720*2.471044</f>
        <v>0</v>
      </c>
      <c r="AB720" s="6">
        <f>'Final (ha)'!AB720*2.471044</f>
        <v>0</v>
      </c>
      <c r="AC720" s="6">
        <f>'Final (ha)'!AC720*2.471044</f>
        <v>189.36969246199999</v>
      </c>
      <c r="AD720" s="6">
        <f>'Final (ha)'!AD720*2.471044</f>
        <v>0</v>
      </c>
      <c r="AE720" s="6">
        <f>'Final (ha)'!AE720*2.471044</f>
        <v>0.98223999000000006</v>
      </c>
      <c r="AF720" s="6">
        <f>'Final (ha)'!AF720*2.471044</f>
        <v>17.605447186799999</v>
      </c>
      <c r="AG720" s="6">
        <f>'Final (ha)'!AG720*2.471044</f>
        <v>141242.00245135001</v>
      </c>
      <c r="AH720" s="6">
        <f>'Final (ha)'!AH720*2.471044</f>
        <v>1220.9292496579999</v>
      </c>
      <c r="AJ720" s="15">
        <f t="shared" si="33"/>
        <v>202825.8858690956</v>
      </c>
      <c r="AK720" s="15">
        <f t="shared" si="34"/>
        <v>61583.883417745586</v>
      </c>
      <c r="AL720" s="6" t="str">
        <f t="shared" si="35"/>
        <v>New Haven/MiddlesexRaster 2</v>
      </c>
    </row>
    <row r="721" spans="1:38" x14ac:dyDescent="0.25">
      <c r="A721" s="6">
        <f>'Final (ha)'!A721</f>
        <v>2100</v>
      </c>
      <c r="B721" s="6" t="str">
        <f>'Final (ha)'!B721</f>
        <v>Raster 2</v>
      </c>
      <c r="C721" s="6" t="str">
        <f>'Final (ha)'!C721</f>
        <v>New Haven/Middlesex</v>
      </c>
      <c r="D721" s="6" t="str">
        <f>'Final (ha)'!D721</f>
        <v>South Central Coast</v>
      </c>
      <c r="E721" s="6" t="str">
        <f>'Final (ha)'!E721</f>
        <v>New Haven</v>
      </c>
      <c r="F721" s="6" t="str">
        <f>'Final (ha)'!F721</f>
        <v>Fixed</v>
      </c>
      <c r="G721" s="6" t="str">
        <f>'Final (ha)'!G721</f>
        <v>NYS RIM Max</v>
      </c>
      <c r="H721" s="6" t="str">
        <f>'Final (ha)'!H721</f>
        <v>Protect None</v>
      </c>
      <c r="I721" s="6">
        <f>'Final (ha)'!K721</f>
        <v>6458.6235999999999</v>
      </c>
      <c r="J721" s="6">
        <f>'Final (ha)'!J721*2.471044</f>
        <v>16346.7425933052</v>
      </c>
      <c r="K721" s="6">
        <f>'Final (ha)'!K721*2.471044</f>
        <v>15959.5430950384</v>
      </c>
      <c r="L721" s="6">
        <f>'Final (ha)'!L721*2.471044</f>
        <v>1095.6515196328</v>
      </c>
      <c r="M721" s="6">
        <f>'Final (ha)'!M721*2.471044</f>
        <v>0</v>
      </c>
      <c r="N721" s="6">
        <f>'Final (ha)'!N721*2.471044</f>
        <v>104.88099153600001</v>
      </c>
      <c r="O721" s="6">
        <f>'Final (ha)'!O721*2.471044</f>
        <v>42.409045545600002</v>
      </c>
      <c r="P721" s="6">
        <f>'Final (ha)'!P721*2.471044</f>
        <v>614.0727197256</v>
      </c>
      <c r="Q721" s="6">
        <f>'Final (ha)'!Q721*2.471044</f>
        <v>5429.7178924543996</v>
      </c>
      <c r="R721" s="6">
        <f>'Final (ha)'!R721*2.471044</f>
        <v>0</v>
      </c>
      <c r="S721" s="6">
        <f>'Final (ha)'!S721*2.471044</f>
        <v>262.91512792959998</v>
      </c>
      <c r="T721" s="6">
        <f>'Final (ha)'!T721*2.471044</f>
        <v>918.29777282960004</v>
      </c>
      <c r="U721" s="6">
        <f>'Final (ha)'!U721*2.471044</f>
        <v>0</v>
      </c>
      <c r="V721" s="6">
        <f>'Final (ha)'!V721*2.471044</f>
        <v>0</v>
      </c>
      <c r="W721" s="6">
        <f>'Final (ha)'!W721*2.471044</f>
        <v>11.036670921600001</v>
      </c>
      <c r="X721" s="6">
        <f>'Final (ha)'!X721*2.471044</f>
        <v>214.64254207640002</v>
      </c>
      <c r="Y721" s="6">
        <f>'Final (ha)'!Y721*2.471044</f>
        <v>4.0154465000000004</v>
      </c>
      <c r="Z721" s="6">
        <f>'Final (ha)'!Z721*2.471044</f>
        <v>18556.903404856799</v>
      </c>
      <c r="AA721" s="6">
        <f>'Final (ha)'!AA721*2.471044</f>
        <v>0</v>
      </c>
      <c r="AB721" s="6">
        <f>'Final (ha)'!AB721*2.471044</f>
        <v>0</v>
      </c>
      <c r="AC721" s="6">
        <f>'Final (ha)'!AC721*2.471044</f>
        <v>122.408106628</v>
      </c>
      <c r="AD721" s="6">
        <f>'Final (ha)'!AD721*2.471044</f>
        <v>0</v>
      </c>
      <c r="AE721" s="6">
        <f>'Final (ha)'!AE721*2.471044</f>
        <v>0.98223999000000006</v>
      </c>
      <c r="AF721" s="6">
        <f>'Final (ha)'!AF721*2.471044</f>
        <v>10.3124079252</v>
      </c>
      <c r="AG721" s="6">
        <f>'Final (ha)'!AG721*2.471044</f>
        <v>141242.00245135001</v>
      </c>
      <c r="AH721" s="6">
        <f>'Final (ha)'!AH721*2.471044</f>
        <v>1889.3520879548003</v>
      </c>
      <c r="AJ721" s="15">
        <f t="shared" si="33"/>
        <v>202825.88611620001</v>
      </c>
      <c r="AK721" s="15">
        <f t="shared" si="34"/>
        <v>61583.88366485</v>
      </c>
      <c r="AL721" s="6" t="str">
        <f t="shared" si="35"/>
        <v>New Haven/MiddlesexRaster 2</v>
      </c>
    </row>
    <row r="722" spans="1:38" x14ac:dyDescent="0.25">
      <c r="A722" s="6">
        <f>'Final (ha)'!A722</f>
        <v>0</v>
      </c>
      <c r="B722" s="6" t="str">
        <f>'Final (ha)'!B722</f>
        <v>Raster 3</v>
      </c>
      <c r="C722" s="6" t="str">
        <f>'Final (ha)'!C722</f>
        <v>New Haven/Middlesex</v>
      </c>
      <c r="D722" s="6" t="str">
        <f>'Final (ha)'!D722</f>
        <v>South Central Coast</v>
      </c>
      <c r="E722" s="6" t="str">
        <f>'Final (ha)'!E722</f>
        <v>Middlesex</v>
      </c>
      <c r="F722" s="6" t="str">
        <f>'Final (ha)'!F722</f>
        <v>Fixed</v>
      </c>
      <c r="G722" s="6" t="str">
        <f>'Final (ha)'!G722</f>
        <v>NYS RIM Max</v>
      </c>
      <c r="H722" s="6" t="str">
        <f>'Final (ha)'!H722</f>
        <v>Protect None</v>
      </c>
      <c r="I722" s="6">
        <f>'Final (ha)'!K722</f>
        <v>3331.085</v>
      </c>
      <c r="J722" s="6">
        <f>'Final (ha)'!J722*2.471044</f>
        <v>2851.2697178899998</v>
      </c>
      <c r="K722" s="6">
        <f>'Final (ha)'!K722*2.471044</f>
        <v>8231.2576027400009</v>
      </c>
      <c r="L722" s="6">
        <f>'Final (ha)'!L722*2.471044</f>
        <v>798.10396873000002</v>
      </c>
      <c r="M722" s="6">
        <f>'Final (ha)'!M722*2.471044</f>
        <v>0</v>
      </c>
      <c r="N722" s="6">
        <f>'Final (ha)'!N722*2.471044</f>
        <v>53.64018763</v>
      </c>
      <c r="O722" s="6">
        <f>'Final (ha)'!O722*2.471044</f>
        <v>2.7552140600000001</v>
      </c>
      <c r="P722" s="6">
        <f>'Final (ha)'!P722*2.471044</f>
        <v>8.2656421800000004</v>
      </c>
      <c r="Q722" s="6">
        <f>'Final (ha)'!Q722*2.471044</f>
        <v>23.18457033</v>
      </c>
      <c r="R722" s="6">
        <f>'Final (ha)'!R722*2.471044</f>
        <v>0</v>
      </c>
      <c r="S722" s="6">
        <f>'Final (ha)'!S722*2.471044</f>
        <v>173.76999169000001</v>
      </c>
      <c r="T722" s="6">
        <f>'Final (ha)'!T722*2.471044</f>
        <v>0.84633257000000006</v>
      </c>
      <c r="U722" s="6">
        <f>'Final (ha)'!U722*2.471044</f>
        <v>0</v>
      </c>
      <c r="V722" s="6">
        <f>'Final (ha)'!V722*2.471044</f>
        <v>0</v>
      </c>
      <c r="W722" s="6">
        <f>'Final (ha)'!W722*2.471044</f>
        <v>0</v>
      </c>
      <c r="X722" s="6">
        <f>'Final (ha)'!X722*2.471044</f>
        <v>185.79162074999999</v>
      </c>
      <c r="Y722" s="6">
        <f>'Final (ha)'!Y722*2.471044</f>
        <v>0</v>
      </c>
      <c r="Z722" s="6">
        <f>'Final (ha)'!Z722*2.471044</f>
        <v>4803.7898449300001</v>
      </c>
      <c r="AA722" s="6">
        <f>'Final (ha)'!AA722*2.471044</f>
        <v>0</v>
      </c>
      <c r="AB722" s="6">
        <f>'Final (ha)'!AB722*2.471044</f>
        <v>0</v>
      </c>
      <c r="AC722" s="6">
        <f>'Final (ha)'!AC722*2.471044</f>
        <v>1462.52445706</v>
      </c>
      <c r="AD722" s="6">
        <f>'Final (ha)'!AD722*2.471044</f>
        <v>0</v>
      </c>
      <c r="AE722" s="6">
        <f>'Final (ha)'!AE722*2.471044</f>
        <v>0</v>
      </c>
      <c r="AF722" s="6">
        <f>'Final (ha)'!AF722*2.471044</f>
        <v>13.417768919999999</v>
      </c>
      <c r="AG722" s="6">
        <f>'Final (ha)'!AG722*2.471044</f>
        <v>35513.918499320003</v>
      </c>
      <c r="AH722" s="6">
        <f>'Final (ha)'!AH722*2.471044</f>
        <v>0</v>
      </c>
      <c r="AJ722" s="15">
        <f t="shared" si="33"/>
        <v>54122.535418800006</v>
      </c>
      <c r="AK722" s="15">
        <f t="shared" si="34"/>
        <v>18608.616919480002</v>
      </c>
      <c r="AL722" s="6" t="str">
        <f t="shared" si="35"/>
        <v>New Haven/MiddlesexRaster 3</v>
      </c>
    </row>
    <row r="723" spans="1:38" x14ac:dyDescent="0.25">
      <c r="A723" s="6">
        <f>'Final (ha)'!A723</f>
        <v>2010</v>
      </c>
      <c r="B723" s="6" t="str">
        <f>'Final (ha)'!B723</f>
        <v>Raster 3</v>
      </c>
      <c r="C723" s="6" t="str">
        <f>'Final (ha)'!C723</f>
        <v>New Haven/Middlesex</v>
      </c>
      <c r="D723" s="6" t="str">
        <f>'Final (ha)'!D723</f>
        <v>South Central Coast</v>
      </c>
      <c r="E723" s="6" t="str">
        <f>'Final (ha)'!E723</f>
        <v>Middlesex</v>
      </c>
      <c r="F723" s="6" t="str">
        <f>'Final (ha)'!F723</f>
        <v>Fixed</v>
      </c>
      <c r="G723" s="6" t="str">
        <f>'Final (ha)'!G723</f>
        <v>NYS RIM Max</v>
      </c>
      <c r="H723" s="6" t="str">
        <f>'Final (ha)'!H723</f>
        <v>Protect None</v>
      </c>
      <c r="I723" s="6">
        <f>'Final (ha)'!K723</f>
        <v>3302.8402999999998</v>
      </c>
      <c r="J723" s="6">
        <f>'Final (ha)'!J723*2.471044</f>
        <v>2837.3607054228</v>
      </c>
      <c r="K723" s="6">
        <f>'Final (ha)'!K723*2.471044</f>
        <v>8161.4637062731999</v>
      </c>
      <c r="L723" s="6">
        <f>'Final (ha)'!L723*2.471044</f>
        <v>795.8155348816</v>
      </c>
      <c r="M723" s="6">
        <f>'Final (ha)'!M723*2.471044</f>
        <v>0</v>
      </c>
      <c r="N723" s="6">
        <f>'Final (ha)'!N723*2.471044</f>
        <v>49.541714051600003</v>
      </c>
      <c r="O723" s="6">
        <f>'Final (ha)'!O723*2.471044</f>
        <v>2.7552140600000001</v>
      </c>
      <c r="P723" s="6">
        <f>'Final (ha)'!P723*2.471044</f>
        <v>84.127928501999989</v>
      </c>
      <c r="Q723" s="6">
        <f>'Final (ha)'!Q723*2.471044</f>
        <v>128.02034176079999</v>
      </c>
      <c r="R723" s="6">
        <f>'Final (ha)'!R723*2.471044</f>
        <v>0</v>
      </c>
      <c r="S723" s="6">
        <f>'Final (ha)'!S723*2.471044</f>
        <v>170.90036829279998</v>
      </c>
      <c r="T723" s="6">
        <f>'Final (ha)'!T723*2.471044</f>
        <v>3.0013300423999998</v>
      </c>
      <c r="U723" s="6">
        <f>'Final (ha)'!U723*2.471044</f>
        <v>0</v>
      </c>
      <c r="V723" s="6">
        <f>'Final (ha)'!V723*2.471044</f>
        <v>0</v>
      </c>
      <c r="W723" s="6">
        <f>'Final (ha)'!W723*2.471044</f>
        <v>0</v>
      </c>
      <c r="X723" s="6">
        <f>'Final (ha)'!X723*2.471044</f>
        <v>185.67424616</v>
      </c>
      <c r="Y723" s="6">
        <f>'Final (ha)'!Y723*2.471044</f>
        <v>0</v>
      </c>
      <c r="Z723" s="6">
        <f>'Final (ha)'!Z723*2.471044</f>
        <v>4806.7803023788001</v>
      </c>
      <c r="AA723" s="6">
        <f>'Final (ha)'!AA723*2.471044</f>
        <v>0</v>
      </c>
      <c r="AB723" s="6">
        <f>'Final (ha)'!AB723*2.471044</f>
        <v>0</v>
      </c>
      <c r="AC723" s="6">
        <f>'Final (ha)'!AC723*2.471044</f>
        <v>1356.1771480144</v>
      </c>
      <c r="AD723" s="6">
        <f>'Final (ha)'!AD723*2.471044</f>
        <v>0</v>
      </c>
      <c r="AE723" s="6">
        <f>'Final (ha)'!AE723*2.471044</f>
        <v>0</v>
      </c>
      <c r="AF723" s="6">
        <f>'Final (ha)'!AF723*2.471044</f>
        <v>13.0888729636</v>
      </c>
      <c r="AG723" s="6">
        <f>'Final (ha)'!AG723*2.471044</f>
        <v>35513.918499320003</v>
      </c>
      <c r="AH723" s="6">
        <f>'Final (ha)'!AH723*2.471044</f>
        <v>13.9090124672</v>
      </c>
      <c r="AJ723" s="15">
        <f t="shared" si="33"/>
        <v>54122.5349245912</v>
      </c>
      <c r="AK723" s="15">
        <f t="shared" si="34"/>
        <v>18608.616425271197</v>
      </c>
      <c r="AL723" s="6" t="str">
        <f t="shared" si="35"/>
        <v>New Haven/MiddlesexRaster 3</v>
      </c>
    </row>
    <row r="724" spans="1:38" x14ac:dyDescent="0.25">
      <c r="A724" s="6">
        <f>'Final (ha)'!A724</f>
        <v>2025</v>
      </c>
      <c r="B724" s="6" t="str">
        <f>'Final (ha)'!B724</f>
        <v>Raster 3</v>
      </c>
      <c r="C724" s="6" t="str">
        <f>'Final (ha)'!C724</f>
        <v>New Haven/Middlesex</v>
      </c>
      <c r="D724" s="6" t="str">
        <f>'Final (ha)'!D724</f>
        <v>South Central Coast</v>
      </c>
      <c r="E724" s="6" t="str">
        <f>'Final (ha)'!E724</f>
        <v>Middlesex</v>
      </c>
      <c r="F724" s="6" t="str">
        <f>'Final (ha)'!F724</f>
        <v>Fixed</v>
      </c>
      <c r="G724" s="6" t="str">
        <f>'Final (ha)'!G724</f>
        <v>NYS RIM Max</v>
      </c>
      <c r="H724" s="6" t="str">
        <f>'Final (ha)'!H724</f>
        <v>Protect None</v>
      </c>
      <c r="I724" s="6">
        <f>'Final (ha)'!K724</f>
        <v>3284.9526000000001</v>
      </c>
      <c r="J724" s="6">
        <f>'Final (ha)'!J724*2.471044</f>
        <v>2819.804679116</v>
      </c>
      <c r="K724" s="6">
        <f>'Final (ha)'!K724*2.471044</f>
        <v>8117.2624125144002</v>
      </c>
      <c r="L724" s="6">
        <f>'Final (ha)'!L724*2.471044</f>
        <v>788.95146885839995</v>
      </c>
      <c r="M724" s="6">
        <f>'Final (ha)'!M724*2.471044</f>
        <v>0</v>
      </c>
      <c r="N724" s="6">
        <f>'Final (ha)'!N724*2.471044</f>
        <v>48.345975860000003</v>
      </c>
      <c r="O724" s="6">
        <f>'Final (ha)'!O724*2.471044</f>
        <v>2.7552140600000001</v>
      </c>
      <c r="P724" s="6">
        <f>'Final (ha)'!P724*2.471044</f>
        <v>76.157081871200006</v>
      </c>
      <c r="Q724" s="6">
        <f>'Final (ha)'!Q724*2.471044</f>
        <v>214.57359994879999</v>
      </c>
      <c r="R724" s="6">
        <f>'Final (ha)'!R724*2.471044</f>
        <v>0</v>
      </c>
      <c r="S724" s="6">
        <f>'Final (ha)'!S724*2.471044</f>
        <v>160.84519604799999</v>
      </c>
      <c r="T724" s="6">
        <f>'Final (ha)'!T724*2.471044</f>
        <v>26.183429328399999</v>
      </c>
      <c r="U724" s="6">
        <f>'Final (ha)'!U724*2.471044</f>
        <v>0</v>
      </c>
      <c r="V724" s="6">
        <f>'Final (ha)'!V724*2.471044</f>
        <v>0</v>
      </c>
      <c r="W724" s="6">
        <f>'Final (ha)'!W724*2.471044</f>
        <v>0</v>
      </c>
      <c r="X724" s="6">
        <f>'Final (ha)'!X724*2.471044</f>
        <v>185.51362830000002</v>
      </c>
      <c r="Y724" s="6">
        <f>'Final (ha)'!Y724*2.471044</f>
        <v>0</v>
      </c>
      <c r="Z724" s="6">
        <f>'Final (ha)'!Z724*2.471044</f>
        <v>4818.4668578723995</v>
      </c>
      <c r="AA724" s="6">
        <f>'Final (ha)'!AA724*2.471044</f>
        <v>0</v>
      </c>
      <c r="AB724" s="6">
        <f>'Final (ha)'!AB724*2.471044</f>
        <v>0</v>
      </c>
      <c r="AC724" s="6">
        <f>'Final (ha)'!AC724*2.471044</f>
        <v>1305.3398655936001</v>
      </c>
      <c r="AD724" s="6">
        <f>'Final (ha)'!AD724*2.471044</f>
        <v>0</v>
      </c>
      <c r="AE724" s="6">
        <f>'Final (ha)'!AE724*2.471044</f>
        <v>0</v>
      </c>
      <c r="AF724" s="6">
        <f>'Final (ha)'!AF724*2.471044</f>
        <v>12.952224230400001</v>
      </c>
      <c r="AG724" s="6">
        <f>'Final (ha)'!AG724*2.471044</f>
        <v>35513.918499320003</v>
      </c>
      <c r="AH724" s="6">
        <f>'Final (ha)'!AH724*2.471044</f>
        <v>31.465038774</v>
      </c>
      <c r="AJ724" s="15">
        <f t="shared" si="33"/>
        <v>54122.535171695607</v>
      </c>
      <c r="AK724" s="15">
        <f t="shared" si="34"/>
        <v>18608.616672375603</v>
      </c>
      <c r="AL724" s="6" t="str">
        <f t="shared" si="35"/>
        <v>New Haven/MiddlesexRaster 3</v>
      </c>
    </row>
    <row r="725" spans="1:38" x14ac:dyDescent="0.25">
      <c r="A725" s="6">
        <f>'Final (ha)'!A725</f>
        <v>2040</v>
      </c>
      <c r="B725" s="6" t="str">
        <f>'Final (ha)'!B725</f>
        <v>Raster 3</v>
      </c>
      <c r="C725" s="6" t="str">
        <f>'Final (ha)'!C725</f>
        <v>New Haven/Middlesex</v>
      </c>
      <c r="D725" s="6" t="str">
        <f>'Final (ha)'!D725</f>
        <v>South Central Coast</v>
      </c>
      <c r="E725" s="6" t="str">
        <f>'Final (ha)'!E725</f>
        <v>Middlesex</v>
      </c>
      <c r="F725" s="6" t="str">
        <f>'Final (ha)'!F725</f>
        <v>Fixed</v>
      </c>
      <c r="G725" s="6" t="str">
        <f>'Final (ha)'!G725</f>
        <v>NYS RIM Max</v>
      </c>
      <c r="H725" s="6" t="str">
        <f>'Final (ha)'!H725</f>
        <v>Protect None</v>
      </c>
      <c r="I725" s="6">
        <f>'Final (ha)'!K725</f>
        <v>3254.0088999999998</v>
      </c>
      <c r="J725" s="6">
        <f>'Final (ha)'!J725*2.471044</f>
        <v>2778.6506768180002</v>
      </c>
      <c r="K725" s="6">
        <f>'Final (ha)'!K725*2.471044</f>
        <v>8040.7991682915999</v>
      </c>
      <c r="L725" s="6">
        <f>'Final (ha)'!L725*2.471044</f>
        <v>782.41531037400011</v>
      </c>
      <c r="M725" s="6">
        <f>'Final (ha)'!M725*2.471044</f>
        <v>0</v>
      </c>
      <c r="N725" s="6">
        <f>'Final (ha)'!N725*2.471044</f>
        <v>46.6192103128</v>
      </c>
      <c r="O725" s="6">
        <f>'Final (ha)'!O725*2.471044</f>
        <v>2.7552140600000001</v>
      </c>
      <c r="P725" s="6">
        <f>'Final (ha)'!P725*2.471044</f>
        <v>101.21643328399999</v>
      </c>
      <c r="Q725" s="6">
        <f>'Final (ha)'!Q725*2.471044</f>
        <v>650.11610882280002</v>
      </c>
      <c r="R725" s="6">
        <f>'Final (ha)'!R725*2.471044</f>
        <v>0</v>
      </c>
      <c r="S725" s="6">
        <f>'Final (ha)'!S725*2.471044</f>
        <v>134.53327243160001</v>
      </c>
      <c r="T725" s="6">
        <f>'Final (ha)'!T725*2.471044</f>
        <v>32.751711384800004</v>
      </c>
      <c r="U725" s="6">
        <f>'Final (ha)'!U725*2.471044</f>
        <v>0</v>
      </c>
      <c r="V725" s="6">
        <f>'Final (ha)'!V725*2.471044</f>
        <v>0</v>
      </c>
      <c r="W725" s="6">
        <f>'Final (ha)'!W725*2.471044</f>
        <v>0</v>
      </c>
      <c r="X725" s="6">
        <f>'Final (ha)'!X725*2.471044</f>
        <v>185.23563585000002</v>
      </c>
      <c r="Y725" s="6">
        <f>'Final (ha)'!Y725*2.471044</f>
        <v>0</v>
      </c>
      <c r="Z725" s="6">
        <f>'Final (ha)'!Z725*2.471044</f>
        <v>4858.8835006407999</v>
      </c>
      <c r="AA725" s="6">
        <f>'Final (ha)'!AA725*2.471044</f>
        <v>0</v>
      </c>
      <c r="AB725" s="6">
        <f>'Final (ha)'!AB725*2.471044</f>
        <v>0</v>
      </c>
      <c r="AC725" s="6">
        <f>'Final (ha)'!AC725*2.471044</f>
        <v>909.41535806720003</v>
      </c>
      <c r="AD725" s="6">
        <f>'Final (ha)'!AD725*2.471044</f>
        <v>0</v>
      </c>
      <c r="AE725" s="6">
        <f>'Final (ha)'!AE725*2.471044</f>
        <v>0</v>
      </c>
      <c r="AF725" s="6">
        <f>'Final (ha)'!AF725*2.471044</f>
        <v>12.606772279199999</v>
      </c>
      <c r="AG725" s="6">
        <f>'Final (ha)'!AG725*2.471044</f>
        <v>35513.918499320003</v>
      </c>
      <c r="AH725" s="6">
        <f>'Final (ha)'!AH725*2.471044</f>
        <v>72.619041072000002</v>
      </c>
      <c r="AJ725" s="15">
        <f t="shared" si="33"/>
        <v>54122.535913008804</v>
      </c>
      <c r="AK725" s="15">
        <f t="shared" si="34"/>
        <v>18608.6174136888</v>
      </c>
      <c r="AL725" s="6" t="str">
        <f t="shared" si="35"/>
        <v>New Haven/MiddlesexRaster 3</v>
      </c>
    </row>
    <row r="726" spans="1:38" x14ac:dyDescent="0.25">
      <c r="A726" s="6">
        <f>'Final (ha)'!A726</f>
        <v>2055</v>
      </c>
      <c r="B726" s="6" t="str">
        <f>'Final (ha)'!B726</f>
        <v>Raster 3</v>
      </c>
      <c r="C726" s="6" t="str">
        <f>'Final (ha)'!C726</f>
        <v>New Haven/Middlesex</v>
      </c>
      <c r="D726" s="6" t="str">
        <f>'Final (ha)'!D726</f>
        <v>South Central Coast</v>
      </c>
      <c r="E726" s="6" t="str">
        <f>'Final (ha)'!E726</f>
        <v>Middlesex</v>
      </c>
      <c r="F726" s="6" t="str">
        <f>'Final (ha)'!F726</f>
        <v>Fixed</v>
      </c>
      <c r="G726" s="6" t="str">
        <f>'Final (ha)'!G726</f>
        <v>NYS RIM Max</v>
      </c>
      <c r="H726" s="6" t="str">
        <f>'Final (ha)'!H726</f>
        <v>Protect None</v>
      </c>
      <c r="I726" s="6">
        <f>'Final (ha)'!K726</f>
        <v>3221.4726000000001</v>
      </c>
      <c r="J726" s="6">
        <f>'Final (ha)'!J726*2.471044</f>
        <v>2723.1752448092002</v>
      </c>
      <c r="K726" s="6">
        <f>'Final (ha)'!K726*2.471044</f>
        <v>7960.4005393943999</v>
      </c>
      <c r="L726" s="6">
        <f>'Final (ha)'!L726*2.471044</f>
        <v>778.07319185720007</v>
      </c>
      <c r="M726" s="6">
        <f>'Final (ha)'!M726*2.471044</f>
        <v>0</v>
      </c>
      <c r="N726" s="6">
        <f>'Final (ha)'!N726*2.471044</f>
        <v>45.218622573599994</v>
      </c>
      <c r="O726" s="6">
        <f>'Final (ha)'!O726*2.471044</f>
        <v>2.7552140600000001</v>
      </c>
      <c r="P726" s="6">
        <f>'Final (ha)'!P726*2.471044</f>
        <v>103.64225717880001</v>
      </c>
      <c r="Q726" s="6">
        <f>'Final (ha)'!Q726*2.471044</f>
        <v>1413.6995928727999</v>
      </c>
      <c r="R726" s="6">
        <f>'Final (ha)'!R726*2.471044</f>
        <v>0</v>
      </c>
      <c r="S726" s="6">
        <f>'Final (ha)'!S726*2.471044</f>
        <v>103.08281281719999</v>
      </c>
      <c r="T726" s="6">
        <f>'Final (ha)'!T726*2.471044</f>
        <v>26.278070313599997</v>
      </c>
      <c r="U726" s="6">
        <f>'Final (ha)'!U726*2.471044</f>
        <v>0</v>
      </c>
      <c r="V726" s="6">
        <f>'Final (ha)'!V726*2.471044</f>
        <v>0</v>
      </c>
      <c r="W726" s="6">
        <f>'Final (ha)'!W726*2.471044</f>
        <v>0</v>
      </c>
      <c r="X726" s="6">
        <f>'Final (ha)'!X726*2.471044</f>
        <v>185.00088667000003</v>
      </c>
      <c r="Y726" s="6">
        <f>'Final (ha)'!Y726*2.471044</f>
        <v>0</v>
      </c>
      <c r="Z726" s="6">
        <f>'Final (ha)'!Z726*2.471044</f>
        <v>4912.8814954419995</v>
      </c>
      <c r="AA726" s="6">
        <f>'Final (ha)'!AA726*2.471044</f>
        <v>0</v>
      </c>
      <c r="AB726" s="6">
        <f>'Final (ha)'!AB726*2.471044</f>
        <v>0</v>
      </c>
      <c r="AC726" s="6">
        <f>'Final (ha)'!AC726*2.471044</f>
        <v>214.89631829520002</v>
      </c>
      <c r="AD726" s="6">
        <f>'Final (ha)'!AD726*2.471044</f>
        <v>0</v>
      </c>
      <c r="AE726" s="6">
        <f>'Final (ha)'!AE726*2.471044</f>
        <v>0</v>
      </c>
      <c r="AF726" s="6">
        <f>'Final (ha)'!AF726*2.471044</f>
        <v>11.418200115199999</v>
      </c>
      <c r="AG726" s="6">
        <f>'Final (ha)'!AG726*2.471044</f>
        <v>35513.918499320003</v>
      </c>
      <c r="AH726" s="6">
        <f>'Final (ha)'!AH726*2.471044</f>
        <v>128.09447308080001</v>
      </c>
      <c r="AJ726" s="15">
        <f t="shared" si="33"/>
        <v>54122.535418799998</v>
      </c>
      <c r="AK726" s="15">
        <f t="shared" si="34"/>
        <v>18608.616919479995</v>
      </c>
      <c r="AL726" s="6" t="str">
        <f t="shared" si="35"/>
        <v>New Haven/MiddlesexRaster 3</v>
      </c>
    </row>
    <row r="727" spans="1:38" x14ac:dyDescent="0.25">
      <c r="A727" s="6">
        <f>'Final (ha)'!A727</f>
        <v>2070</v>
      </c>
      <c r="B727" s="6" t="str">
        <f>'Final (ha)'!B727</f>
        <v>Raster 3</v>
      </c>
      <c r="C727" s="6" t="str">
        <f>'Final (ha)'!C727</f>
        <v>New Haven/Middlesex</v>
      </c>
      <c r="D727" s="6" t="str">
        <f>'Final (ha)'!D727</f>
        <v>South Central Coast</v>
      </c>
      <c r="E727" s="6" t="str">
        <f>'Final (ha)'!E727</f>
        <v>Middlesex</v>
      </c>
      <c r="F727" s="6" t="str">
        <f>'Final (ha)'!F727</f>
        <v>Fixed</v>
      </c>
      <c r="G727" s="6" t="str">
        <f>'Final (ha)'!G727</f>
        <v>NYS RIM Max</v>
      </c>
      <c r="H727" s="6" t="str">
        <f>'Final (ha)'!H727</f>
        <v>Protect None</v>
      </c>
      <c r="I727" s="6">
        <f>'Final (ha)'!K727</f>
        <v>3169.4573999999998</v>
      </c>
      <c r="J727" s="6">
        <f>'Final (ha)'!J727*2.471044</f>
        <v>2626.5470460244001</v>
      </c>
      <c r="K727" s="6">
        <f>'Final (ha)'!K727*2.471044</f>
        <v>7831.8686915255994</v>
      </c>
      <c r="L727" s="6">
        <f>'Final (ha)'!L727*2.471044</f>
        <v>772.00875567239996</v>
      </c>
      <c r="M727" s="6">
        <f>'Final (ha)'!M727*2.471044</f>
        <v>0</v>
      </c>
      <c r="N727" s="6">
        <f>'Final (ha)'!N727*2.471044</f>
        <v>43.707332063199999</v>
      </c>
      <c r="O727" s="6">
        <f>'Final (ha)'!O727*2.471044</f>
        <v>2.6842950972000001</v>
      </c>
      <c r="P727" s="6">
        <f>'Final (ha)'!P727*2.471044</f>
        <v>145.4026536744</v>
      </c>
      <c r="Q727" s="6">
        <f>'Final (ha)'!Q727*2.471044</f>
        <v>1571.8004474544</v>
      </c>
      <c r="R727" s="6">
        <f>'Final (ha)'!R727*2.471044</f>
        <v>0</v>
      </c>
      <c r="S727" s="6">
        <f>'Final (ha)'!S727*2.471044</f>
        <v>79.643972059600003</v>
      </c>
      <c r="T727" s="6">
        <f>'Final (ha)'!T727*2.471044</f>
        <v>105.957131198</v>
      </c>
      <c r="U727" s="6">
        <f>'Final (ha)'!U727*2.471044</f>
        <v>0</v>
      </c>
      <c r="V727" s="6">
        <f>'Final (ha)'!V727*2.471044</f>
        <v>0</v>
      </c>
      <c r="W727" s="6">
        <f>'Final (ha)'!W727*2.471044</f>
        <v>0</v>
      </c>
      <c r="X727" s="6">
        <f>'Final (ha)'!X727*2.471044</f>
        <v>184.2395580136</v>
      </c>
      <c r="Y727" s="6">
        <f>'Final (ha)'!Y727*2.471044</f>
        <v>0</v>
      </c>
      <c r="Z727" s="6">
        <f>'Final (ha)'!Z727*2.471044</f>
        <v>4962.8022676432001</v>
      </c>
      <c r="AA727" s="6">
        <f>'Final (ha)'!AA727*2.471044</f>
        <v>0</v>
      </c>
      <c r="AB727" s="6">
        <f>'Final (ha)'!AB727*2.471044</f>
        <v>0</v>
      </c>
      <c r="AC727" s="6">
        <f>'Final (ha)'!AC727*2.471044</f>
        <v>48.153728636800004</v>
      </c>
      <c r="AD727" s="6">
        <f>'Final (ha)'!AD727*2.471044</f>
        <v>0</v>
      </c>
      <c r="AE727" s="6">
        <f>'Final (ha)'!AE727*2.471044</f>
        <v>0</v>
      </c>
      <c r="AF727" s="6">
        <f>'Final (ha)'!AF727*2.471044</f>
        <v>9.0786156560000002</v>
      </c>
      <c r="AG727" s="6">
        <f>'Final (ha)'!AG727*2.471044</f>
        <v>35513.918499320003</v>
      </c>
      <c r="AH727" s="6">
        <f>'Final (ha)'!AH727*2.471044</f>
        <v>224.72267186560001</v>
      </c>
      <c r="AJ727" s="15">
        <f t="shared" si="33"/>
        <v>54122.535665904405</v>
      </c>
      <c r="AK727" s="15">
        <f t="shared" si="34"/>
        <v>18608.617166584401</v>
      </c>
      <c r="AL727" s="6" t="str">
        <f t="shared" si="35"/>
        <v>New Haven/MiddlesexRaster 3</v>
      </c>
    </row>
    <row r="728" spans="1:38" x14ac:dyDescent="0.25">
      <c r="A728" s="6">
        <f>'Final (ha)'!A728</f>
        <v>2085</v>
      </c>
      <c r="B728" s="6" t="str">
        <f>'Final (ha)'!B728</f>
        <v>Raster 3</v>
      </c>
      <c r="C728" s="6" t="str">
        <f>'Final (ha)'!C728</f>
        <v>New Haven/Middlesex</v>
      </c>
      <c r="D728" s="6" t="str">
        <f>'Final (ha)'!D728</f>
        <v>South Central Coast</v>
      </c>
      <c r="E728" s="6" t="str">
        <f>'Final (ha)'!E728</f>
        <v>Middlesex</v>
      </c>
      <c r="F728" s="6" t="str">
        <f>'Final (ha)'!F728</f>
        <v>Fixed</v>
      </c>
      <c r="G728" s="6" t="str">
        <f>'Final (ha)'!G728</f>
        <v>NYS RIM Max</v>
      </c>
      <c r="H728" s="6" t="str">
        <f>'Final (ha)'!H728</f>
        <v>Protect None</v>
      </c>
      <c r="I728" s="6">
        <f>'Final (ha)'!K728</f>
        <v>3110.7251000000001</v>
      </c>
      <c r="J728" s="6">
        <f>'Final (ha)'!J728*2.471044</f>
        <v>2513.8773238004001</v>
      </c>
      <c r="K728" s="6">
        <f>'Final (ha)'!K728*2.471044</f>
        <v>7686.7385940044005</v>
      </c>
      <c r="L728" s="6">
        <f>'Final (ha)'!L728*2.471044</f>
        <v>747.67687961320007</v>
      </c>
      <c r="M728" s="6">
        <f>'Final (ha)'!M728*2.471044</f>
        <v>0</v>
      </c>
      <c r="N728" s="6">
        <f>'Final (ha)'!N728*2.471044</f>
        <v>42.896088318000004</v>
      </c>
      <c r="O728" s="6">
        <f>'Final (ha)'!O728*2.471044</f>
        <v>1.5169739116000001</v>
      </c>
      <c r="P728" s="6">
        <f>'Final (ha)'!P728*2.471044</f>
        <v>179.71136988360001</v>
      </c>
      <c r="Q728" s="6">
        <f>'Final (ha)'!Q728*2.471044</f>
        <v>1338.1723801172</v>
      </c>
      <c r="R728" s="6">
        <f>'Final (ha)'!R728*2.471044</f>
        <v>0</v>
      </c>
      <c r="S728" s="6">
        <f>'Final (ha)'!S728*2.471044</f>
        <v>67.513122854800002</v>
      </c>
      <c r="T728" s="6">
        <f>'Final (ha)'!T728*2.471044</f>
        <v>407.01356458079999</v>
      </c>
      <c r="U728" s="6">
        <f>'Final (ha)'!U728*2.471044</f>
        <v>0</v>
      </c>
      <c r="V728" s="6">
        <f>'Final (ha)'!V728*2.471044</f>
        <v>0</v>
      </c>
      <c r="W728" s="6">
        <f>'Final (ha)'!W728*2.471044</f>
        <v>0</v>
      </c>
      <c r="X728" s="6">
        <f>'Final (ha)'!X728*2.471044</f>
        <v>182.76607447640001</v>
      </c>
      <c r="Y728" s="6">
        <f>'Final (ha)'!Y728*2.471044</f>
        <v>0</v>
      </c>
      <c r="Z728" s="6">
        <f>'Final (ha)'!Z728*2.471044</f>
        <v>5076.6044693324002</v>
      </c>
      <c r="AA728" s="6">
        <f>'Final (ha)'!AA728*2.471044</f>
        <v>0</v>
      </c>
      <c r="AB728" s="6">
        <f>'Final (ha)'!AB728*2.471044</f>
        <v>0</v>
      </c>
      <c r="AC728" s="6">
        <f>'Final (ha)'!AC728*2.471044</f>
        <v>19.141695241600001</v>
      </c>
      <c r="AD728" s="6">
        <f>'Final (ha)'!AD728*2.471044</f>
        <v>0</v>
      </c>
      <c r="AE728" s="6">
        <f>'Final (ha)'!AE728*2.471044</f>
        <v>0</v>
      </c>
      <c r="AF728" s="6">
        <f>'Final (ha)'!AF728*2.471044</f>
        <v>7.5957421516000005</v>
      </c>
      <c r="AG728" s="6">
        <f>'Final (ha)'!AG728*2.471044</f>
        <v>35513.918499320003</v>
      </c>
      <c r="AH728" s="6">
        <f>'Final (ha)'!AH728*2.471044</f>
        <v>337.39239408959997</v>
      </c>
      <c r="AJ728" s="15">
        <f t="shared" si="33"/>
        <v>54122.535171695599</v>
      </c>
      <c r="AK728" s="15">
        <f t="shared" si="34"/>
        <v>18608.616672375596</v>
      </c>
      <c r="AL728" s="6" t="str">
        <f t="shared" si="35"/>
        <v>New Haven/MiddlesexRaster 3</v>
      </c>
    </row>
    <row r="729" spans="1:38" x14ac:dyDescent="0.25">
      <c r="A729" s="6">
        <f>'Final (ha)'!A729</f>
        <v>2100</v>
      </c>
      <c r="B729" s="6" t="str">
        <f>'Final (ha)'!B729</f>
        <v>Raster 3</v>
      </c>
      <c r="C729" s="6" t="str">
        <f>'Final (ha)'!C729</f>
        <v>New Haven/Middlesex</v>
      </c>
      <c r="D729" s="6" t="str">
        <f>'Final (ha)'!D729</f>
        <v>South Central Coast</v>
      </c>
      <c r="E729" s="6" t="str">
        <f>'Final (ha)'!E729</f>
        <v>Middlesex</v>
      </c>
      <c r="F729" s="6" t="str">
        <f>'Final (ha)'!F729</f>
        <v>Fixed</v>
      </c>
      <c r="G729" s="6" t="str">
        <f>'Final (ha)'!G729</f>
        <v>NYS RIM Max</v>
      </c>
      <c r="H729" s="6" t="str">
        <f>'Final (ha)'!H729</f>
        <v>Protect None</v>
      </c>
      <c r="I729" s="6">
        <f>'Final (ha)'!K729</f>
        <v>3052.9996999999998</v>
      </c>
      <c r="J729" s="6">
        <f>'Final (ha)'!J729*2.471044</f>
        <v>2388.5252153508</v>
      </c>
      <c r="K729" s="6">
        <f>'Final (ha)'!K729*2.471044</f>
        <v>7544.0965906867996</v>
      </c>
      <c r="L729" s="6">
        <f>'Final (ha)'!L729*2.471044</f>
        <v>711.20550569520003</v>
      </c>
      <c r="M729" s="6">
        <f>'Final (ha)'!M729*2.471044</f>
        <v>0</v>
      </c>
      <c r="N729" s="6">
        <f>'Final (ha)'!N729*2.471044</f>
        <v>41.630419581200002</v>
      </c>
      <c r="O729" s="6">
        <f>'Final (ha)'!O729*2.471044</f>
        <v>0.71437882040000011</v>
      </c>
      <c r="P729" s="6">
        <f>'Final (ha)'!P729*2.471044</f>
        <v>192.81630463319999</v>
      </c>
      <c r="Q729" s="6">
        <f>'Final (ha)'!Q729*2.471044</f>
        <v>875.5847888720001</v>
      </c>
      <c r="R729" s="6">
        <f>'Final (ha)'!R729*2.471044</f>
        <v>0</v>
      </c>
      <c r="S729" s="6">
        <f>'Final (ha)'!S729*2.471044</f>
        <v>54.169732359200005</v>
      </c>
      <c r="T729" s="6">
        <f>'Final (ha)'!T729*2.471044</f>
        <v>690.05781693440008</v>
      </c>
      <c r="U729" s="6">
        <f>'Final (ha)'!U729*2.471044</f>
        <v>0</v>
      </c>
      <c r="V729" s="6">
        <f>'Final (ha)'!V729*2.471044</f>
        <v>0</v>
      </c>
      <c r="W729" s="6">
        <f>'Final (ha)'!W729*2.471044</f>
        <v>0</v>
      </c>
      <c r="X729" s="6">
        <f>'Final (ha)'!X729*2.471044</f>
        <v>182.60891607800002</v>
      </c>
      <c r="Y729" s="6">
        <f>'Final (ha)'!Y729*2.471044</f>
        <v>0</v>
      </c>
      <c r="Z729" s="6">
        <f>'Final (ha)'!Z729*2.471044</f>
        <v>5447.3999420052005</v>
      </c>
      <c r="AA729" s="6">
        <f>'Final (ha)'!AA729*2.471044</f>
        <v>0</v>
      </c>
      <c r="AB729" s="6">
        <f>'Final (ha)'!AB729*2.471044</f>
        <v>0</v>
      </c>
      <c r="AC729" s="6">
        <f>'Final (ha)'!AC729*2.471044</f>
        <v>10.502678313200001</v>
      </c>
      <c r="AD729" s="6">
        <f>'Final (ha)'!AD729*2.471044</f>
        <v>0</v>
      </c>
      <c r="AE729" s="6">
        <f>'Final (ha)'!AE729*2.471044</f>
        <v>0</v>
      </c>
      <c r="AF729" s="6">
        <f>'Final (ha)'!AF729*2.471044</f>
        <v>6.5598805067999999</v>
      </c>
      <c r="AG729" s="6">
        <f>'Final (ha)'!AG729*2.471044</f>
        <v>35513.918499320003</v>
      </c>
      <c r="AH729" s="6">
        <f>'Final (ha)'!AH729*2.471044</f>
        <v>462.74450253919997</v>
      </c>
      <c r="AJ729" s="15">
        <f t="shared" si="33"/>
        <v>54122.535171695599</v>
      </c>
      <c r="AK729" s="15">
        <f t="shared" si="34"/>
        <v>18608.616672375596</v>
      </c>
      <c r="AL729" s="6" t="str">
        <f t="shared" si="35"/>
        <v>New Haven/MiddlesexRaster 3</v>
      </c>
    </row>
    <row r="730" spans="1:38" x14ac:dyDescent="0.25">
      <c r="A730" s="6">
        <f>'Final (ha)'!A730</f>
        <v>0</v>
      </c>
      <c r="B730" s="6" t="str">
        <f>'Final (ha)'!B730</f>
        <v>Raster 4</v>
      </c>
      <c r="C730" s="6" t="str">
        <f>'Final (ha)'!C730</f>
        <v>New Haven/Middlesex</v>
      </c>
      <c r="D730" s="6">
        <f>'Final (ha)'!D730</f>
        <v>0</v>
      </c>
      <c r="E730" s="6" t="str">
        <f>'Final (ha)'!E730</f>
        <v>Middlesex</v>
      </c>
      <c r="F730" s="6" t="str">
        <f>'Final (ha)'!F730</f>
        <v>Fixed</v>
      </c>
      <c r="G730" s="6" t="str">
        <f>'Final (ha)'!G730</f>
        <v>NYS RIM Max</v>
      </c>
      <c r="H730" s="6" t="str">
        <f>'Final (ha)'!H730</f>
        <v>Protect None</v>
      </c>
      <c r="I730" s="6">
        <f>'Final (ha)'!K730</f>
        <v>5269.0775000000003</v>
      </c>
      <c r="J730" s="6">
        <f>'Final (ha)'!J730*2.471044</f>
        <v>2138.86155508</v>
      </c>
      <c r="K730" s="6">
        <f>'Final (ha)'!K730*2.471044</f>
        <v>13020.122341910001</v>
      </c>
      <c r="L730" s="6">
        <f>'Final (ha)'!L730*2.471044</f>
        <v>469.24507799000003</v>
      </c>
      <c r="M730" s="6">
        <f>'Final (ha)'!M730*2.471044</f>
        <v>0</v>
      </c>
      <c r="N730" s="6">
        <f>'Final (ha)'!N730*2.471044</f>
        <v>38.449444640000003</v>
      </c>
      <c r="O730" s="6">
        <f>'Final (ha)'!O730*2.471044</f>
        <v>289.45809416000003</v>
      </c>
      <c r="P730" s="6">
        <f>'Final (ha)'!P730*2.471044</f>
        <v>1.0254832599999999</v>
      </c>
      <c r="Q730" s="6">
        <f>'Final (ha)'!Q730*2.471044</f>
        <v>6.7953710000000003</v>
      </c>
      <c r="R730" s="6">
        <f>'Final (ha)'!R730*2.471044</f>
        <v>0</v>
      </c>
      <c r="S730" s="6">
        <f>'Final (ha)'!S730*2.471044</f>
        <v>95.870329589999997</v>
      </c>
      <c r="T730" s="6">
        <f>'Final (ha)'!T730*2.471044</f>
        <v>0</v>
      </c>
      <c r="U730" s="6">
        <f>'Final (ha)'!U730*2.471044</f>
        <v>0</v>
      </c>
      <c r="V730" s="6">
        <f>'Final (ha)'!V730*2.471044</f>
        <v>0</v>
      </c>
      <c r="W730" s="6">
        <f>'Final (ha)'!W730*2.471044</f>
        <v>0</v>
      </c>
      <c r="X730" s="6">
        <f>'Final (ha)'!X730*2.471044</f>
        <v>255.96309273999998</v>
      </c>
      <c r="Y730" s="6">
        <f>'Final (ha)'!Y730*2.471044</f>
        <v>321.24807521999998</v>
      </c>
      <c r="Z730" s="6">
        <f>'Final (ha)'!Z730*2.471044</f>
        <v>2902.8527613900001</v>
      </c>
      <c r="AA730" s="6">
        <f>'Final (ha)'!AA730*2.471044</f>
        <v>0</v>
      </c>
      <c r="AB730" s="6">
        <f>'Final (ha)'!AB730*2.471044</f>
        <v>0</v>
      </c>
      <c r="AC730" s="6">
        <f>'Final (ha)'!AC730*2.471044</f>
        <v>938.34189334000007</v>
      </c>
      <c r="AD730" s="6">
        <f>'Final (ha)'!AD730*2.471044</f>
        <v>0</v>
      </c>
      <c r="AE730" s="6">
        <f>'Final (ha)'!AE730*2.471044</f>
        <v>0</v>
      </c>
      <c r="AF730" s="6">
        <f>'Final (ha)'!AF730*2.471044</f>
        <v>184.92675535000001</v>
      </c>
      <c r="AG730" s="6">
        <f>'Final (ha)'!AG730*2.471044</f>
        <v>22827.665089860002</v>
      </c>
      <c r="AH730" s="6">
        <f>'Final (ha)'!AH730*2.471044</f>
        <v>0</v>
      </c>
      <c r="AJ730" s="15">
        <f t="shared" si="33"/>
        <v>43490.82536553</v>
      </c>
      <c r="AK730" s="15">
        <f t="shared" si="34"/>
        <v>20663.160275669998</v>
      </c>
      <c r="AL730" s="6" t="str">
        <f t="shared" si="35"/>
        <v>New Haven/MiddlesexRaster 4</v>
      </c>
    </row>
    <row r="731" spans="1:38" x14ac:dyDescent="0.25">
      <c r="A731" s="6">
        <f>'Final (ha)'!A731</f>
        <v>2010</v>
      </c>
      <c r="B731" s="6" t="str">
        <f>'Final (ha)'!B731</f>
        <v>Raster 4</v>
      </c>
      <c r="C731" s="6" t="str">
        <f>'Final (ha)'!C731</f>
        <v>New Haven/Middlesex</v>
      </c>
      <c r="D731" s="6">
        <f>'Final (ha)'!D731</f>
        <v>0</v>
      </c>
      <c r="E731" s="6" t="str">
        <f>'Final (ha)'!E731</f>
        <v>Middlesex</v>
      </c>
      <c r="F731" s="6" t="str">
        <f>'Final (ha)'!F731</f>
        <v>Fixed</v>
      </c>
      <c r="G731" s="6" t="str">
        <f>'Final (ha)'!G731</f>
        <v>NYS RIM Max</v>
      </c>
      <c r="H731" s="6" t="str">
        <f>'Final (ha)'!H731</f>
        <v>Protect None</v>
      </c>
      <c r="I731" s="6">
        <f>'Final (ha)'!K731</f>
        <v>5222.4155000000001</v>
      </c>
      <c r="J731" s="6">
        <f>'Final (ha)'!J731*2.471044</f>
        <v>2132.1534119332</v>
      </c>
      <c r="K731" s="6">
        <f>'Final (ha)'!K731*2.471044</f>
        <v>12904.818486782</v>
      </c>
      <c r="L731" s="6">
        <f>'Final (ha)'!L731*2.471044</f>
        <v>469.24507799000003</v>
      </c>
      <c r="M731" s="6">
        <f>'Final (ha)'!M731*2.471044</f>
        <v>0</v>
      </c>
      <c r="N731" s="6">
        <f>'Final (ha)'!N731*2.471044</f>
        <v>38.263375026799999</v>
      </c>
      <c r="O731" s="6">
        <f>'Final (ha)'!O731*2.471044</f>
        <v>258.09782765159997</v>
      </c>
      <c r="P731" s="6">
        <f>'Final (ha)'!P731*2.471044</f>
        <v>116.43559327999999</v>
      </c>
      <c r="Q731" s="6">
        <f>'Final (ha)'!Q731*2.471044</f>
        <v>76.987599759600002</v>
      </c>
      <c r="R731" s="6">
        <f>'Final (ha)'!R731*2.471044</f>
        <v>0</v>
      </c>
      <c r="S731" s="6">
        <f>'Final (ha)'!S731*2.471044</f>
        <v>68.308057709599993</v>
      </c>
      <c r="T731" s="6">
        <f>'Final (ha)'!T731*2.471044</f>
        <v>22.794392482400003</v>
      </c>
      <c r="U731" s="6">
        <f>'Final (ha)'!U731*2.471044</f>
        <v>0</v>
      </c>
      <c r="V731" s="6">
        <f>'Final (ha)'!V731*2.471044</f>
        <v>0</v>
      </c>
      <c r="W731" s="6">
        <f>'Final (ha)'!W731*2.471044</f>
        <v>0</v>
      </c>
      <c r="X731" s="6">
        <f>'Final (ha)'!X731*2.471044</f>
        <v>255.88896142000002</v>
      </c>
      <c r="Y731" s="6">
        <f>'Final (ha)'!Y731*2.471044</f>
        <v>285.70828489000002</v>
      </c>
      <c r="Z731" s="6">
        <f>'Final (ha)'!Z731*2.471044</f>
        <v>2966.0289549204003</v>
      </c>
      <c r="AA731" s="6">
        <f>'Final (ha)'!AA731*2.471044</f>
        <v>0</v>
      </c>
      <c r="AB731" s="6">
        <f>'Final (ha)'!AB731*2.471044</f>
        <v>0</v>
      </c>
      <c r="AC731" s="6">
        <f>'Final (ha)'!AC731*2.471044</f>
        <v>884.742477936</v>
      </c>
      <c r="AD731" s="6">
        <f>'Final (ha)'!AD731*2.471044</f>
        <v>0</v>
      </c>
      <c r="AE731" s="6">
        <f>'Final (ha)'!AE731*2.471044</f>
        <v>0</v>
      </c>
      <c r="AF731" s="6">
        <f>'Final (ha)'!AF731*2.471044</f>
        <v>176.97963074159998</v>
      </c>
      <c r="AG731" s="6">
        <f>'Final (ha)'!AG731*2.471044</f>
        <v>22827.665089860002</v>
      </c>
      <c r="AH731" s="6">
        <f>'Final (ha)'!AH731*2.471044</f>
        <v>6.7081431468000003</v>
      </c>
      <c r="AJ731" s="15">
        <f t="shared" si="33"/>
        <v>43490.82536553</v>
      </c>
      <c r="AK731" s="15">
        <f t="shared" si="34"/>
        <v>20663.160275669998</v>
      </c>
      <c r="AL731" s="6" t="str">
        <f t="shared" si="35"/>
        <v>New Haven/MiddlesexRaster 4</v>
      </c>
    </row>
    <row r="732" spans="1:38" x14ac:dyDescent="0.25">
      <c r="A732" s="6">
        <f>'Final (ha)'!A732</f>
        <v>2025</v>
      </c>
      <c r="B732" s="6" t="str">
        <f>'Final (ha)'!B732</f>
        <v>Raster 4</v>
      </c>
      <c r="C732" s="6" t="str">
        <f>'Final (ha)'!C732</f>
        <v>New Haven/Middlesex</v>
      </c>
      <c r="D732" s="6">
        <f>'Final (ha)'!D732</f>
        <v>0</v>
      </c>
      <c r="E732" s="6" t="str">
        <f>'Final (ha)'!E732</f>
        <v>Middlesex</v>
      </c>
      <c r="F732" s="6" t="str">
        <f>'Final (ha)'!F732</f>
        <v>Fixed</v>
      </c>
      <c r="G732" s="6" t="str">
        <f>'Final (ha)'!G732</f>
        <v>NYS RIM Max</v>
      </c>
      <c r="H732" s="6" t="str">
        <f>'Final (ha)'!H732</f>
        <v>Protect None</v>
      </c>
      <c r="I732" s="6">
        <f>'Final (ha)'!K732</f>
        <v>5204.9771000000001</v>
      </c>
      <c r="J732" s="6">
        <f>'Final (ha)'!J732*2.471044</f>
        <v>2127.4764669543997</v>
      </c>
      <c r="K732" s="6">
        <f>'Final (ha)'!K732*2.471044</f>
        <v>12861.727433092401</v>
      </c>
      <c r="L732" s="6">
        <f>'Final (ha)'!L732*2.471044</f>
        <v>469.24507799000003</v>
      </c>
      <c r="M732" s="6">
        <f>'Final (ha)'!M732*2.471044</f>
        <v>0</v>
      </c>
      <c r="N732" s="6">
        <f>'Final (ha)'!N732*2.471044</f>
        <v>37.219111832399996</v>
      </c>
      <c r="O732" s="6">
        <f>'Final (ha)'!O732*2.471044</f>
        <v>245.46535651479999</v>
      </c>
      <c r="P732" s="6">
        <f>'Final (ha)'!P732*2.471044</f>
        <v>92.034280884400005</v>
      </c>
      <c r="Q732" s="6">
        <f>'Final (ha)'!Q732*2.471044</f>
        <v>159.22344987079998</v>
      </c>
      <c r="R732" s="6">
        <f>'Final (ha)'!R732*2.471044</f>
        <v>0</v>
      </c>
      <c r="S732" s="6">
        <f>'Final (ha)'!S732*2.471044</f>
        <v>26.252371456000002</v>
      </c>
      <c r="T732" s="6">
        <f>'Final (ha)'!T732*2.471044</f>
        <v>44.1145601144</v>
      </c>
      <c r="U732" s="6">
        <f>'Final (ha)'!U732*2.471044</f>
        <v>0</v>
      </c>
      <c r="V732" s="6">
        <f>'Final (ha)'!V732*2.471044</f>
        <v>0</v>
      </c>
      <c r="W732" s="6">
        <f>'Final (ha)'!W732*2.471044</f>
        <v>0</v>
      </c>
      <c r="X732" s="6">
        <f>'Final (ha)'!X732*2.471044</f>
        <v>255.61096896999999</v>
      </c>
      <c r="Y732" s="6">
        <f>'Final (ha)'!Y732*2.471044</f>
        <v>65.377646630000001</v>
      </c>
      <c r="Z732" s="6">
        <f>'Final (ha)'!Z732*2.471044</f>
        <v>3234.4582175360001</v>
      </c>
      <c r="AA732" s="6">
        <f>'Final (ha)'!AA732*2.471044</f>
        <v>0</v>
      </c>
      <c r="AB732" s="6">
        <f>'Final (ha)'!AB732*2.471044</f>
        <v>0</v>
      </c>
      <c r="AC732" s="6">
        <f>'Final (ha)'!AC732*2.471044</f>
        <v>867.39599616039993</v>
      </c>
      <c r="AD732" s="6">
        <f>'Final (ha)'!AD732*2.471044</f>
        <v>0</v>
      </c>
      <c r="AE732" s="6">
        <f>'Final (ha)'!AE732*2.471044</f>
        <v>0</v>
      </c>
      <c r="AF732" s="6">
        <f>'Final (ha)'!AF732*2.471044</f>
        <v>166.17449664279999</v>
      </c>
      <c r="AG732" s="6">
        <f>'Final (ha)'!AG732*2.471044</f>
        <v>22827.665089860002</v>
      </c>
      <c r="AH732" s="6">
        <f>'Final (ha)'!AH732*2.471044</f>
        <v>11.385088125600001</v>
      </c>
      <c r="AJ732" s="15">
        <f t="shared" si="33"/>
        <v>43490.825612634413</v>
      </c>
      <c r="AK732" s="15">
        <f t="shared" si="34"/>
        <v>20663.160522774411</v>
      </c>
      <c r="AL732" s="6" t="str">
        <f t="shared" si="35"/>
        <v>New Haven/MiddlesexRaster 4</v>
      </c>
    </row>
    <row r="733" spans="1:38" x14ac:dyDescent="0.25">
      <c r="A733" s="6">
        <f>'Final (ha)'!A733</f>
        <v>2040</v>
      </c>
      <c r="B733" s="6" t="str">
        <f>'Final (ha)'!B733</f>
        <v>Raster 4</v>
      </c>
      <c r="C733" s="6" t="str">
        <f>'Final (ha)'!C733</f>
        <v>New Haven/Middlesex</v>
      </c>
      <c r="D733" s="6">
        <f>'Final (ha)'!D733</f>
        <v>0</v>
      </c>
      <c r="E733" s="6" t="str">
        <f>'Final (ha)'!E733</f>
        <v>Middlesex</v>
      </c>
      <c r="F733" s="6" t="str">
        <f>'Final (ha)'!F733</f>
        <v>Fixed</v>
      </c>
      <c r="G733" s="6" t="str">
        <f>'Final (ha)'!G733</f>
        <v>NYS RIM Max</v>
      </c>
      <c r="H733" s="6" t="str">
        <f>'Final (ha)'!H733</f>
        <v>Protect None</v>
      </c>
      <c r="I733" s="6">
        <f>'Final (ha)'!K733</f>
        <v>5174.7289000000001</v>
      </c>
      <c r="J733" s="6">
        <f>'Final (ha)'!J733*2.471044</f>
        <v>2117.0790551156001</v>
      </c>
      <c r="K733" s="6">
        <f>'Final (ha)'!K733*2.471044</f>
        <v>12786.9827999716</v>
      </c>
      <c r="L733" s="6">
        <f>'Final (ha)'!L733*2.471044</f>
        <v>469.24507799000003</v>
      </c>
      <c r="M733" s="6">
        <f>'Final (ha)'!M733*2.471044</f>
        <v>0</v>
      </c>
      <c r="N733" s="6">
        <f>'Final (ha)'!N733*2.471044</f>
        <v>35.761442976800005</v>
      </c>
      <c r="O733" s="6">
        <f>'Final (ha)'!O733*2.471044</f>
        <v>222.7253270004</v>
      </c>
      <c r="P733" s="6">
        <f>'Final (ha)'!P733*2.471044</f>
        <v>119.74234436079999</v>
      </c>
      <c r="Q733" s="6">
        <f>'Final (ha)'!Q733*2.471044</f>
        <v>275.49298899400003</v>
      </c>
      <c r="R733" s="6">
        <f>'Final (ha)'!R733*2.471044</f>
        <v>0</v>
      </c>
      <c r="S733" s="6">
        <f>'Final (ha)'!S733*2.471044</f>
        <v>8.1668004200000013</v>
      </c>
      <c r="T733" s="6">
        <f>'Final (ha)'!T733*2.471044</f>
        <v>70.937001421199994</v>
      </c>
      <c r="U733" s="6">
        <f>'Final (ha)'!U733*2.471044</f>
        <v>0</v>
      </c>
      <c r="V733" s="6">
        <f>'Final (ha)'!V733*2.471044</f>
        <v>0</v>
      </c>
      <c r="W733" s="6">
        <f>'Final (ha)'!W733*2.471044</f>
        <v>0</v>
      </c>
      <c r="X733" s="6">
        <f>'Final (ha)'!X733*2.471044</f>
        <v>255.51212721000002</v>
      </c>
      <c r="Y733" s="6">
        <f>'Final (ha)'!Y733*2.471044</f>
        <v>46.171457139999994</v>
      </c>
      <c r="Z733" s="6">
        <f>'Final (ha)'!Z733*2.471044</f>
        <v>3306.8798221923998</v>
      </c>
      <c r="AA733" s="6">
        <f>'Final (ha)'!AA733*2.471044</f>
        <v>0</v>
      </c>
      <c r="AB733" s="6">
        <f>'Final (ha)'!AB733*2.471044</f>
        <v>0</v>
      </c>
      <c r="AC733" s="6">
        <f>'Final (ha)'!AC733*2.471044</f>
        <v>798.3466252508</v>
      </c>
      <c r="AD733" s="6">
        <f>'Final (ha)'!AD733*2.471044</f>
        <v>0</v>
      </c>
      <c r="AE733" s="6">
        <f>'Final (ha)'!AE733*2.471044</f>
        <v>0</v>
      </c>
      <c r="AF733" s="6">
        <f>'Final (ha)'!AF733*2.471044</f>
        <v>128.33465855759999</v>
      </c>
      <c r="AG733" s="6">
        <f>'Final (ha)'!AG733*2.471044</f>
        <v>22827.665089860002</v>
      </c>
      <c r="AH733" s="6">
        <f>'Final (ha)'!AH733*2.471044</f>
        <v>21.782499964399999</v>
      </c>
      <c r="AJ733" s="15">
        <f t="shared" si="33"/>
        <v>43490.825118425601</v>
      </c>
      <c r="AK733" s="15">
        <f t="shared" si="34"/>
        <v>20663.160028565599</v>
      </c>
      <c r="AL733" s="6" t="str">
        <f t="shared" si="35"/>
        <v>New Haven/MiddlesexRaster 4</v>
      </c>
    </row>
    <row r="734" spans="1:38" x14ac:dyDescent="0.25">
      <c r="A734" s="6">
        <f>'Final (ha)'!A734</f>
        <v>2055</v>
      </c>
      <c r="B734" s="6" t="str">
        <f>'Final (ha)'!B734</f>
        <v>Raster 4</v>
      </c>
      <c r="C734" s="6" t="str">
        <f>'Final (ha)'!C734</f>
        <v>New Haven/Middlesex</v>
      </c>
      <c r="D734" s="6">
        <f>'Final (ha)'!D734</f>
        <v>0</v>
      </c>
      <c r="E734" s="6" t="str">
        <f>'Final (ha)'!E734</f>
        <v>Middlesex</v>
      </c>
      <c r="F734" s="6" t="str">
        <f>'Final (ha)'!F734</f>
        <v>Fixed</v>
      </c>
      <c r="G734" s="6" t="str">
        <f>'Final (ha)'!G734</f>
        <v>NYS RIM Max</v>
      </c>
      <c r="H734" s="6" t="str">
        <f>'Final (ha)'!H734</f>
        <v>Protect None</v>
      </c>
      <c r="I734" s="6">
        <f>'Final (ha)'!K734</f>
        <v>5144.1252999999997</v>
      </c>
      <c r="J734" s="6">
        <f>'Final (ha)'!J734*2.471044</f>
        <v>2100.6280796855999</v>
      </c>
      <c r="K734" s="6">
        <f>'Final (ha)'!K734*2.471044</f>
        <v>12711.3599578132</v>
      </c>
      <c r="L734" s="6">
        <f>'Final (ha)'!L734*2.471044</f>
        <v>469.24507799000003</v>
      </c>
      <c r="M734" s="6">
        <f>'Final (ha)'!M734*2.471044</f>
        <v>0</v>
      </c>
      <c r="N734" s="6">
        <f>'Final (ha)'!N734*2.471044</f>
        <v>35.408577893599997</v>
      </c>
      <c r="O734" s="6">
        <f>'Final (ha)'!O734*2.471044</f>
        <v>186.91545156120003</v>
      </c>
      <c r="P734" s="6">
        <f>'Final (ha)'!P734*2.471044</f>
        <v>124.38963681160001</v>
      </c>
      <c r="Q734" s="6">
        <f>'Final (ha)'!Q734*2.471044</f>
        <v>826.99072019439996</v>
      </c>
      <c r="R734" s="6">
        <f>'Final (ha)'!R734*2.471044</f>
        <v>0</v>
      </c>
      <c r="S734" s="6">
        <f>'Final (ha)'!S734*2.471044</f>
        <v>4.7540415516000003</v>
      </c>
      <c r="T734" s="6">
        <f>'Final (ha)'!T734*2.471044</f>
        <v>80.336605692800006</v>
      </c>
      <c r="U734" s="6">
        <f>'Final (ha)'!U734*2.471044</f>
        <v>0</v>
      </c>
      <c r="V734" s="6">
        <f>'Final (ha)'!V734*2.471044</f>
        <v>0</v>
      </c>
      <c r="W734" s="6">
        <f>'Final (ha)'!W734*2.471044</f>
        <v>0</v>
      </c>
      <c r="X734" s="6">
        <f>'Final (ha)'!X734*2.471044</f>
        <v>255.46270632999997</v>
      </c>
      <c r="Y734" s="6">
        <f>'Final (ha)'!Y734*2.471044</f>
        <v>36.707358620000001</v>
      </c>
      <c r="Z734" s="6">
        <f>'Final (ha)'!Z734*2.471044</f>
        <v>3354.8526704083997</v>
      </c>
      <c r="AA734" s="6">
        <f>'Final (ha)'!AA734*2.471044</f>
        <v>0</v>
      </c>
      <c r="AB734" s="6">
        <f>'Final (ha)'!AB734*2.471044</f>
        <v>0</v>
      </c>
      <c r="AC734" s="6">
        <f>'Final (ha)'!AC734*2.471044</f>
        <v>360.4039913396</v>
      </c>
      <c r="AD734" s="6">
        <f>'Final (ha)'!AD734*2.471044</f>
        <v>0</v>
      </c>
      <c r="AE734" s="6">
        <f>'Final (ha)'!AE734*2.471044</f>
        <v>0</v>
      </c>
      <c r="AF734" s="6">
        <f>'Final (ha)'!AF734*2.471044</f>
        <v>77.472171488000001</v>
      </c>
      <c r="AG734" s="6">
        <f>'Final (ha)'!AG734*2.471044</f>
        <v>22827.665089860002</v>
      </c>
      <c r="AH734" s="6">
        <f>'Final (ha)'!AH734*2.471044</f>
        <v>38.233475394400003</v>
      </c>
      <c r="AJ734" s="15">
        <f t="shared" si="33"/>
        <v>43490.825612634406</v>
      </c>
      <c r="AK734" s="15">
        <f t="shared" si="34"/>
        <v>20663.160522774404</v>
      </c>
      <c r="AL734" s="6" t="str">
        <f t="shared" si="35"/>
        <v>New Haven/MiddlesexRaster 4</v>
      </c>
    </row>
    <row r="735" spans="1:38" x14ac:dyDescent="0.25">
      <c r="A735" s="6">
        <f>'Final (ha)'!A735</f>
        <v>2070</v>
      </c>
      <c r="B735" s="6" t="str">
        <f>'Final (ha)'!B735</f>
        <v>Raster 4</v>
      </c>
      <c r="C735" s="6" t="str">
        <f>'Final (ha)'!C735</f>
        <v>New Haven/Middlesex</v>
      </c>
      <c r="D735" s="6">
        <f>'Final (ha)'!D735</f>
        <v>0</v>
      </c>
      <c r="E735" s="6" t="str">
        <f>'Final (ha)'!E735</f>
        <v>Middlesex</v>
      </c>
      <c r="F735" s="6" t="str">
        <f>'Final (ha)'!F735</f>
        <v>Fixed</v>
      </c>
      <c r="G735" s="6" t="str">
        <f>'Final (ha)'!G735</f>
        <v>NYS RIM Max</v>
      </c>
      <c r="H735" s="6" t="str">
        <f>'Final (ha)'!H735</f>
        <v>Protect None</v>
      </c>
      <c r="I735" s="6">
        <f>'Final (ha)'!K735</f>
        <v>5102.6606000000002</v>
      </c>
      <c r="J735" s="6">
        <f>'Final (ha)'!J735*2.471044</f>
        <v>2076.5808678952003</v>
      </c>
      <c r="K735" s="6">
        <f>'Final (ha)'!K735*2.471044</f>
        <v>12608.8988596664</v>
      </c>
      <c r="L735" s="6">
        <f>'Final (ha)'!L735*2.471044</f>
        <v>469.18849108239999</v>
      </c>
      <c r="M735" s="6">
        <f>'Final (ha)'!M735*2.471044</f>
        <v>0</v>
      </c>
      <c r="N735" s="6">
        <f>'Final (ha)'!N735*2.471044</f>
        <v>35.220037236400003</v>
      </c>
      <c r="O735" s="6">
        <f>'Final (ha)'!O735*2.471044</f>
        <v>113.1216761716</v>
      </c>
      <c r="P735" s="6">
        <f>'Final (ha)'!P735*2.471044</f>
        <v>124.73335903200001</v>
      </c>
      <c r="Q735" s="6">
        <f>'Final (ha)'!Q735*2.471044</f>
        <v>1172.1152580644</v>
      </c>
      <c r="R735" s="6">
        <f>'Final (ha)'!R735*2.471044</f>
        <v>0</v>
      </c>
      <c r="S735" s="6">
        <f>'Final (ha)'!S735*2.471044</f>
        <v>2.8414534955999997</v>
      </c>
      <c r="T735" s="6">
        <f>'Final (ha)'!T735*2.471044</f>
        <v>164.33233334080001</v>
      </c>
      <c r="U735" s="6">
        <f>'Final (ha)'!U735*2.471044</f>
        <v>0</v>
      </c>
      <c r="V735" s="6">
        <f>'Final (ha)'!V735*2.471044</f>
        <v>0</v>
      </c>
      <c r="W735" s="6">
        <f>'Final (ha)'!W735*2.471044</f>
        <v>0</v>
      </c>
      <c r="X735" s="6">
        <f>'Final (ha)'!X735*2.471044</f>
        <v>255.27120042000001</v>
      </c>
      <c r="Y735" s="6">
        <f>'Final (ha)'!Y735*2.471044</f>
        <v>25.266424900000001</v>
      </c>
      <c r="Z735" s="6">
        <f>'Final (ha)'!Z735*2.471044</f>
        <v>3433.0392207167997</v>
      </c>
      <c r="AA735" s="6">
        <f>'Final (ha)'!AA735*2.471044</f>
        <v>0</v>
      </c>
      <c r="AB735" s="6">
        <f>'Final (ha)'!AB735*2.471044</f>
        <v>0</v>
      </c>
      <c r="AC735" s="6">
        <f>'Final (ha)'!AC735*2.471044</f>
        <v>75.875135750799998</v>
      </c>
      <c r="AD735" s="6">
        <f>'Final (ha)'!AD735*2.471044</f>
        <v>0</v>
      </c>
      <c r="AE735" s="6">
        <f>'Final (ha)'!AE735*2.471044</f>
        <v>0</v>
      </c>
      <c r="AF735" s="6">
        <f>'Final (ha)'!AF735*2.471044</f>
        <v>44.395023608400003</v>
      </c>
      <c r="AG735" s="6">
        <f>'Final (ha)'!AG735*2.471044</f>
        <v>22827.665089860002</v>
      </c>
      <c r="AH735" s="6">
        <f>'Final (ha)'!AH735*2.471044</f>
        <v>62.280687184800001</v>
      </c>
      <c r="AJ735" s="15">
        <f t="shared" si="33"/>
        <v>43490.825118425608</v>
      </c>
      <c r="AK735" s="15">
        <f t="shared" si="34"/>
        <v>20663.160028565606</v>
      </c>
      <c r="AL735" s="6" t="str">
        <f t="shared" si="35"/>
        <v>New Haven/MiddlesexRaster 4</v>
      </c>
    </row>
    <row r="736" spans="1:38" x14ac:dyDescent="0.25">
      <c r="A736" s="6">
        <f>'Final (ha)'!A736</f>
        <v>2085</v>
      </c>
      <c r="B736" s="6" t="str">
        <f>'Final (ha)'!B736</f>
        <v>Raster 4</v>
      </c>
      <c r="C736" s="6" t="str">
        <f>'Final (ha)'!C736</f>
        <v>New Haven/Middlesex</v>
      </c>
      <c r="D736" s="6">
        <f>'Final (ha)'!D736</f>
        <v>0</v>
      </c>
      <c r="E736" s="6" t="str">
        <f>'Final (ha)'!E736</f>
        <v>Middlesex</v>
      </c>
      <c r="F736" s="6" t="str">
        <f>'Final (ha)'!F736</f>
        <v>Fixed</v>
      </c>
      <c r="G736" s="6" t="str">
        <f>'Final (ha)'!G736</f>
        <v>NYS RIM Max</v>
      </c>
      <c r="H736" s="6" t="str">
        <f>'Final (ha)'!H736</f>
        <v>Protect None</v>
      </c>
      <c r="I736" s="6">
        <f>'Final (ha)'!K736</f>
        <v>5064.8158999999996</v>
      </c>
      <c r="J736" s="6">
        <f>'Final (ha)'!J736*2.471044</f>
        <v>2045.08543528</v>
      </c>
      <c r="K736" s="6">
        <f>'Final (ha)'!K736*2.471044</f>
        <v>12515.3829407996</v>
      </c>
      <c r="L736" s="6">
        <f>'Final (ha)'!L736*2.471044</f>
        <v>469.03133268400001</v>
      </c>
      <c r="M736" s="6">
        <f>'Final (ha)'!M736*2.471044</f>
        <v>0</v>
      </c>
      <c r="N736" s="6">
        <f>'Final (ha)'!N736*2.471044</f>
        <v>35.102909750800002</v>
      </c>
      <c r="O736" s="6">
        <f>'Final (ha)'!O736*2.471044</f>
        <v>43.072026650800005</v>
      </c>
      <c r="P736" s="6">
        <f>'Final (ha)'!P736*2.471044</f>
        <v>113.80047195840001</v>
      </c>
      <c r="Q736" s="6">
        <f>'Final (ha)'!Q736*2.471044</f>
        <v>904.91682246519997</v>
      </c>
      <c r="R736" s="6">
        <f>'Final (ha)'!R736*2.471044</f>
        <v>0</v>
      </c>
      <c r="S736" s="6">
        <f>'Final (ha)'!S736*2.471044</f>
        <v>1.5775144896</v>
      </c>
      <c r="T736" s="6">
        <f>'Final (ha)'!T736*2.471044</f>
        <v>525.34469571320005</v>
      </c>
      <c r="U736" s="6">
        <f>'Final (ha)'!U736*2.471044</f>
        <v>0</v>
      </c>
      <c r="V736" s="6">
        <f>'Final (ha)'!V736*2.471044</f>
        <v>0</v>
      </c>
      <c r="W736" s="6">
        <f>'Final (ha)'!W736*2.471044</f>
        <v>0</v>
      </c>
      <c r="X736" s="6">
        <f>'Final (ha)'!X736*2.471044</f>
        <v>254.69668269000002</v>
      </c>
      <c r="Y736" s="6">
        <f>'Final (ha)'!Y736*2.471044</f>
        <v>16.086496440000001</v>
      </c>
      <c r="Z736" s="6">
        <f>'Final (ha)'!Z736*2.471044</f>
        <v>3587.7839033375999</v>
      </c>
      <c r="AA736" s="6">
        <f>'Final (ha)'!AA736*2.471044</f>
        <v>0</v>
      </c>
      <c r="AB736" s="6">
        <f>'Final (ha)'!AB736*2.471044</f>
        <v>0</v>
      </c>
      <c r="AC736" s="6">
        <f>'Final (ha)'!AC736*2.471044</f>
        <v>28.681407707999998</v>
      </c>
      <c r="AD736" s="6">
        <f>'Final (ha)'!AD736*2.471044</f>
        <v>0</v>
      </c>
      <c r="AE736" s="6">
        <f>'Final (ha)'!AE736*2.471044</f>
        <v>0</v>
      </c>
      <c r="AF736" s="6">
        <f>'Final (ha)'!AF736*2.471044</f>
        <v>28.821268798400002</v>
      </c>
      <c r="AG736" s="6">
        <f>'Final (ha)'!AG736*2.471044</f>
        <v>22827.665089860002</v>
      </c>
      <c r="AH736" s="6">
        <f>'Final (ha)'!AH736*2.471044</f>
        <v>93.776119800000004</v>
      </c>
      <c r="AJ736" s="15">
        <f t="shared" si="33"/>
        <v>43490.825118425601</v>
      </c>
      <c r="AK736" s="15">
        <f t="shared" si="34"/>
        <v>20663.160028565599</v>
      </c>
      <c r="AL736" s="6" t="str">
        <f t="shared" si="35"/>
        <v>New Haven/MiddlesexRaster 4</v>
      </c>
    </row>
    <row r="737" spans="1:38" x14ac:dyDescent="0.25">
      <c r="A737" s="6">
        <f>'Final (ha)'!A737</f>
        <v>2100</v>
      </c>
      <c r="B737" s="6" t="str">
        <f>'Final (ha)'!B737</f>
        <v>Raster 4</v>
      </c>
      <c r="C737" s="6" t="str">
        <f>'Final (ha)'!C737</f>
        <v>New Haven/Middlesex</v>
      </c>
      <c r="D737" s="6">
        <f>'Final (ha)'!D737</f>
        <v>0</v>
      </c>
      <c r="E737" s="6" t="str">
        <f>'Final (ha)'!E737</f>
        <v>Middlesex</v>
      </c>
      <c r="F737" s="6" t="str">
        <f>'Final (ha)'!F737</f>
        <v>Fixed</v>
      </c>
      <c r="G737" s="6" t="str">
        <f>'Final (ha)'!G737</f>
        <v>NYS RIM Max</v>
      </c>
      <c r="H737" s="6" t="str">
        <f>'Final (ha)'!H737</f>
        <v>Protect None</v>
      </c>
      <c r="I737" s="6">
        <f>'Final (ha)'!K737</f>
        <v>5030.0370999999996</v>
      </c>
      <c r="J737" s="6">
        <f>'Final (ha)'!J737*2.471044</f>
        <v>2016.3948847092001</v>
      </c>
      <c r="K737" s="6">
        <f>'Final (ha)'!K737*2.471044</f>
        <v>12429.442995732399</v>
      </c>
      <c r="L737" s="6">
        <f>'Final (ha)'!L737*2.471044</f>
        <v>468.73381898639997</v>
      </c>
      <c r="M737" s="6">
        <f>'Final (ha)'!M737*2.471044</f>
        <v>0</v>
      </c>
      <c r="N737" s="6">
        <f>'Final (ha)'!N737*2.471044</f>
        <v>34.351465270399999</v>
      </c>
      <c r="O737" s="6">
        <f>'Final (ha)'!O737*2.471044</f>
        <v>19.051996344399999</v>
      </c>
      <c r="P737" s="6">
        <f>'Final (ha)'!P737*2.471044</f>
        <v>107.6416418928</v>
      </c>
      <c r="Q737" s="6">
        <f>'Final (ha)'!Q737*2.471044</f>
        <v>435.71992983320001</v>
      </c>
      <c r="R737" s="6">
        <f>'Final (ha)'!R737*2.471044</f>
        <v>0</v>
      </c>
      <c r="S737" s="6">
        <f>'Final (ha)'!S737*2.471044</f>
        <v>0.82755263559999992</v>
      </c>
      <c r="T737" s="6">
        <f>'Final (ha)'!T737*2.471044</f>
        <v>670.33394372639998</v>
      </c>
      <c r="U737" s="6">
        <f>'Final (ha)'!U737*2.471044</f>
        <v>0</v>
      </c>
      <c r="V737" s="6">
        <f>'Final (ha)'!V737*2.471044</f>
        <v>0</v>
      </c>
      <c r="W737" s="6">
        <f>'Final (ha)'!W737*2.471044</f>
        <v>0</v>
      </c>
      <c r="X737" s="6">
        <f>'Final (ha)'!X737*2.471044</f>
        <v>254.28896043</v>
      </c>
      <c r="Y737" s="6">
        <f>'Final (ha)'!Y737*2.471044</f>
        <v>11.03938907</v>
      </c>
      <c r="Z737" s="6">
        <f>'Final (ha)'!Z737*2.471044</f>
        <v>4056.1700464331998</v>
      </c>
      <c r="AA737" s="6">
        <f>'Final (ha)'!AA737*2.471044</f>
        <v>0</v>
      </c>
      <c r="AB737" s="6">
        <f>'Final (ha)'!AB737*2.471044</f>
        <v>0</v>
      </c>
      <c r="AC737" s="6">
        <f>'Final (ha)'!AC737*2.471044</f>
        <v>16.132210753999999</v>
      </c>
      <c r="AD737" s="6">
        <f>'Final (ha)'!AD737*2.471044</f>
        <v>0</v>
      </c>
      <c r="AE737" s="6">
        <f>'Final (ha)'!AE737*2.471044</f>
        <v>0</v>
      </c>
      <c r="AF737" s="6">
        <f>'Final (ha)'!AF737*2.471044</f>
        <v>20.564769481199999</v>
      </c>
      <c r="AG737" s="6">
        <f>'Final (ha)'!AG737*2.471044</f>
        <v>22827.665089860002</v>
      </c>
      <c r="AH737" s="6">
        <f>'Final (ha)'!AH737*2.471044</f>
        <v>122.46667037079999</v>
      </c>
      <c r="AJ737" s="15">
        <f t="shared" si="33"/>
        <v>43490.82536553</v>
      </c>
      <c r="AK737" s="15">
        <f t="shared" si="34"/>
        <v>20663.160275669998</v>
      </c>
      <c r="AL737" s="6" t="str">
        <f t="shared" si="35"/>
        <v>New Haven/MiddlesexRaster 4</v>
      </c>
    </row>
    <row r="738" spans="1:38" x14ac:dyDescent="0.25">
      <c r="A738" s="6">
        <f>'Final (ha)'!A738</f>
        <v>0</v>
      </c>
      <c r="B738" s="6" t="str">
        <f>'Final (ha)'!B738</f>
        <v>Raster 5</v>
      </c>
      <c r="C738" s="6" t="str">
        <f>'Final (ha)'!C738</f>
        <v>New Haven/Middlesex</v>
      </c>
      <c r="D738" s="6" t="str">
        <f>'Final (ha)'!D738</f>
        <v>CT Sound</v>
      </c>
      <c r="E738" s="6" t="str">
        <f>'Final (ha)'!E738</f>
        <v>New Haven</v>
      </c>
      <c r="F738" s="6" t="str">
        <f>'Final (ha)'!F738</f>
        <v>Fixed</v>
      </c>
      <c r="G738" s="6" t="str">
        <f>'Final (ha)'!G738</f>
        <v>NYS RIM Max</v>
      </c>
      <c r="H738" s="6" t="str">
        <f>'Final (ha)'!H738</f>
        <v>Protect None</v>
      </c>
      <c r="I738" s="6">
        <f>'Final (ha)'!K738</f>
        <v>16.467500000000001</v>
      </c>
      <c r="J738" s="6">
        <f>'Final (ha)'!J738*2.471044</f>
        <v>0.1235522</v>
      </c>
      <c r="K738" s="6">
        <f>'Final (ha)'!K738*2.471044</f>
        <v>40.691917070000002</v>
      </c>
      <c r="L738" s="6">
        <f>'Final (ha)'!L738*2.471044</f>
        <v>0</v>
      </c>
      <c r="M738" s="6">
        <f>'Final (ha)'!M738*2.471044</f>
        <v>0</v>
      </c>
      <c r="N738" s="6">
        <f>'Final (ha)'!N738*2.471044</f>
        <v>0</v>
      </c>
      <c r="O738" s="6">
        <f>'Final (ha)'!O738*2.471044</f>
        <v>0</v>
      </c>
      <c r="P738" s="6">
        <f>'Final (ha)'!P738*2.471044</f>
        <v>0</v>
      </c>
      <c r="Q738" s="6">
        <f>'Final (ha)'!Q738*2.471044</f>
        <v>0.32741333</v>
      </c>
      <c r="R738" s="6">
        <f>'Final (ha)'!R738*2.471044</f>
        <v>0</v>
      </c>
      <c r="S738" s="6">
        <f>'Final (ha)'!S738*2.471044</f>
        <v>12.725876600000001</v>
      </c>
      <c r="T738" s="6">
        <f>'Final (ha)'!T738*2.471044</f>
        <v>21.97375877</v>
      </c>
      <c r="U738" s="6">
        <f>'Final (ha)'!U738*2.471044</f>
        <v>0</v>
      </c>
      <c r="V738" s="6">
        <f>'Final (ha)'!V738*2.471044</f>
        <v>0</v>
      </c>
      <c r="W738" s="6">
        <f>'Final (ha)'!W738*2.471044</f>
        <v>16.284179959999999</v>
      </c>
      <c r="X738" s="6">
        <f>'Final (ha)'!X738*2.471044</f>
        <v>0</v>
      </c>
      <c r="Y738" s="6">
        <f>'Final (ha)'!Y738*2.471044</f>
        <v>0</v>
      </c>
      <c r="Z738" s="6">
        <f>'Final (ha)'!Z738*2.471044</f>
        <v>119580.08325654001</v>
      </c>
      <c r="AA738" s="6">
        <f>'Final (ha)'!AA738*2.471044</f>
        <v>0</v>
      </c>
      <c r="AB738" s="6">
        <f>'Final (ha)'!AB738*2.471044</f>
        <v>0</v>
      </c>
      <c r="AC738" s="6">
        <f>'Final (ha)'!AC738*2.471044</f>
        <v>6.9065679800000002</v>
      </c>
      <c r="AD738" s="6">
        <f>'Final (ha)'!AD738*2.471044</f>
        <v>0</v>
      </c>
      <c r="AE738" s="6">
        <f>'Final (ha)'!AE738*2.471044</f>
        <v>0</v>
      </c>
      <c r="AF738" s="6">
        <f>'Final (ha)'!AF738*2.471044</f>
        <v>0</v>
      </c>
      <c r="AG738" s="6">
        <f>'Final (ha)'!AG738*2.471044</f>
        <v>6.9127455900000001</v>
      </c>
      <c r="AH738" s="6">
        <f>'Final (ha)'!AH738*2.471044</f>
        <v>0</v>
      </c>
      <c r="AJ738" s="15">
        <f t="shared" si="33"/>
        <v>119686.02926804</v>
      </c>
      <c r="AK738" s="15">
        <f t="shared" si="34"/>
        <v>119679.11652245</v>
      </c>
      <c r="AL738" s="6" t="str">
        <f t="shared" si="35"/>
        <v>New Haven/MiddlesexRaster 5</v>
      </c>
    </row>
    <row r="739" spans="1:38" x14ac:dyDescent="0.25">
      <c r="A739" s="6">
        <f>'Final (ha)'!A739</f>
        <v>2010</v>
      </c>
      <c r="B739" s="6" t="str">
        <f>'Final (ha)'!B739</f>
        <v>Raster 5</v>
      </c>
      <c r="C739" s="6" t="str">
        <f>'Final (ha)'!C739</f>
        <v>New Haven/Middlesex</v>
      </c>
      <c r="D739" s="6" t="str">
        <f>'Final (ha)'!D739</f>
        <v>CT Sound</v>
      </c>
      <c r="E739" s="6" t="str">
        <f>'Final (ha)'!E739</f>
        <v>New Haven</v>
      </c>
      <c r="F739" s="6" t="str">
        <f>'Final (ha)'!F739</f>
        <v>Fixed</v>
      </c>
      <c r="G739" s="6" t="str">
        <f>'Final (ha)'!G739</f>
        <v>NYS RIM Max</v>
      </c>
      <c r="H739" s="6" t="str">
        <f>'Final (ha)'!H739</f>
        <v>Protect None</v>
      </c>
      <c r="I739" s="6">
        <f>'Final (ha)'!K739</f>
        <v>15.0725</v>
      </c>
      <c r="J739" s="6">
        <f>'Final (ha)'!J739*2.471044</f>
        <v>0.100077282</v>
      </c>
      <c r="K739" s="6">
        <f>'Final (ha)'!K739*2.471044</f>
        <v>37.244810690000001</v>
      </c>
      <c r="L739" s="6">
        <f>'Final (ha)'!L739*2.471044</f>
        <v>0</v>
      </c>
      <c r="M739" s="6">
        <f>'Final (ha)'!M739*2.471044</f>
        <v>0</v>
      </c>
      <c r="N739" s="6">
        <f>'Final (ha)'!N739*2.471044</f>
        <v>0</v>
      </c>
      <c r="O739" s="6">
        <f>'Final (ha)'!O739*2.471044</f>
        <v>0</v>
      </c>
      <c r="P739" s="6">
        <f>'Final (ha)'!P739*2.471044</f>
        <v>3.4471063800000001</v>
      </c>
      <c r="Q739" s="6">
        <f>'Final (ha)'!Q739*2.471044</f>
        <v>6.0263821071999999</v>
      </c>
      <c r="R739" s="6">
        <f>'Final (ha)'!R739*2.471044</f>
        <v>0</v>
      </c>
      <c r="S739" s="6">
        <f>'Final (ha)'!S739*2.471044</f>
        <v>12.710061918400001</v>
      </c>
      <c r="T739" s="6">
        <f>'Final (ha)'!T739*2.471044</f>
        <v>21.044893330400001</v>
      </c>
      <c r="U739" s="6">
        <f>'Final (ha)'!U739*2.471044</f>
        <v>0</v>
      </c>
      <c r="V739" s="6">
        <f>'Final (ha)'!V739*2.471044</f>
        <v>0</v>
      </c>
      <c r="W739" s="6">
        <f>'Final (ha)'!W739*2.471044</f>
        <v>16.2004115684</v>
      </c>
      <c r="X739" s="6">
        <f>'Final (ha)'!X739*2.471044</f>
        <v>0</v>
      </c>
      <c r="Y739" s="6">
        <f>'Final (ha)'!Y739*2.471044</f>
        <v>0</v>
      </c>
      <c r="Z739" s="6">
        <f>'Final (ha)'!Z739*2.471044</f>
        <v>119581.11170505281</v>
      </c>
      <c r="AA739" s="6">
        <f>'Final (ha)'!AA739*2.471044</f>
        <v>0</v>
      </c>
      <c r="AB739" s="6">
        <f>'Final (ha)'!AB739*2.471044</f>
        <v>0</v>
      </c>
      <c r="AC739" s="6">
        <f>'Final (ha)'!AC739*2.471044</f>
        <v>1.2075992028</v>
      </c>
      <c r="AD739" s="6">
        <f>'Final (ha)'!AD739*2.471044</f>
        <v>0</v>
      </c>
      <c r="AE739" s="6">
        <f>'Final (ha)'!AE739*2.471044</f>
        <v>0</v>
      </c>
      <c r="AF739" s="6">
        <f>'Final (ha)'!AF739*2.471044</f>
        <v>0</v>
      </c>
      <c r="AG739" s="6">
        <f>'Final (ha)'!AG739*2.471044</f>
        <v>6.9127455900000001</v>
      </c>
      <c r="AH739" s="6">
        <f>'Final (ha)'!AH739*2.471044</f>
        <v>2.3474918000000001E-2</v>
      </c>
      <c r="AJ739" s="15">
        <f t="shared" si="33"/>
        <v>119686.02926804</v>
      </c>
      <c r="AK739" s="15">
        <f t="shared" si="34"/>
        <v>119679.11652245</v>
      </c>
      <c r="AL739" s="6" t="str">
        <f t="shared" si="35"/>
        <v>New Haven/MiddlesexRaster 5</v>
      </c>
    </row>
    <row r="740" spans="1:38" x14ac:dyDescent="0.25">
      <c r="A740" s="6">
        <f>'Final (ha)'!A740</f>
        <v>2025</v>
      </c>
      <c r="B740" s="6" t="str">
        <f>'Final (ha)'!B740</f>
        <v>Raster 5</v>
      </c>
      <c r="C740" s="6" t="str">
        <f>'Final (ha)'!C740</f>
        <v>New Haven/Middlesex</v>
      </c>
      <c r="D740" s="6" t="str">
        <f>'Final (ha)'!D740</f>
        <v>CT Sound</v>
      </c>
      <c r="E740" s="6" t="str">
        <f>'Final (ha)'!E740</f>
        <v>New Haven</v>
      </c>
      <c r="F740" s="6" t="str">
        <f>'Final (ha)'!F740</f>
        <v>Fixed</v>
      </c>
      <c r="G740" s="6" t="str">
        <f>'Final (ha)'!G740</f>
        <v>NYS RIM Max</v>
      </c>
      <c r="H740" s="6" t="str">
        <f>'Final (ha)'!H740</f>
        <v>Protect None</v>
      </c>
      <c r="I740" s="6">
        <f>'Final (ha)'!K740</f>
        <v>14.706</v>
      </c>
      <c r="J740" s="6">
        <f>'Final (ha)'!J740*2.471044</f>
        <v>9.8841760000000001E-2</v>
      </c>
      <c r="K740" s="6">
        <f>'Final (ha)'!K740*2.471044</f>
        <v>36.339173064000001</v>
      </c>
      <c r="L740" s="6">
        <f>'Final (ha)'!L740*2.471044</f>
        <v>0</v>
      </c>
      <c r="M740" s="6">
        <f>'Final (ha)'!M740*2.471044</f>
        <v>0</v>
      </c>
      <c r="N740" s="6">
        <f>'Final (ha)'!N740*2.471044</f>
        <v>0</v>
      </c>
      <c r="O740" s="6">
        <f>'Final (ha)'!O740*2.471044</f>
        <v>0</v>
      </c>
      <c r="P740" s="6">
        <f>'Final (ha)'!P740*2.471044</f>
        <v>0.90588473039999995</v>
      </c>
      <c r="Q740" s="6">
        <f>'Final (ha)'!Q740*2.471044</f>
        <v>6.2524826331999996</v>
      </c>
      <c r="R740" s="6">
        <f>'Final (ha)'!R740*2.471044</f>
        <v>0</v>
      </c>
      <c r="S740" s="6">
        <f>'Final (ha)'!S740*2.471044</f>
        <v>12.437752869600001</v>
      </c>
      <c r="T740" s="6">
        <f>'Final (ha)'!T740*2.471044</f>
        <v>21.954731731200003</v>
      </c>
      <c r="U740" s="6">
        <f>'Final (ha)'!U740*2.471044</f>
        <v>0</v>
      </c>
      <c r="V740" s="6">
        <f>'Final (ha)'!V740*2.471044</f>
        <v>0</v>
      </c>
      <c r="W740" s="6">
        <f>'Final (ha)'!W740*2.471044</f>
        <v>15.192719825199999</v>
      </c>
      <c r="X740" s="6">
        <f>'Final (ha)'!X740*2.471044</f>
        <v>0</v>
      </c>
      <c r="Y740" s="6">
        <f>'Final (ha)'!Y740*2.471044</f>
        <v>0</v>
      </c>
      <c r="Z740" s="6">
        <f>'Final (ha)'!Z740*2.471044</f>
        <v>119584.9089583676</v>
      </c>
      <c r="AA740" s="6">
        <f>'Final (ha)'!AA740*2.471044</f>
        <v>0</v>
      </c>
      <c r="AB740" s="6">
        <f>'Final (ha)'!AB740*2.471044</f>
        <v>0</v>
      </c>
      <c r="AC740" s="6">
        <f>'Final (ha)'!AC740*2.471044</f>
        <v>1.0017612376</v>
      </c>
      <c r="AD740" s="6">
        <f>'Final (ha)'!AD740*2.471044</f>
        <v>0</v>
      </c>
      <c r="AE740" s="6">
        <f>'Final (ha)'!AE740*2.471044</f>
        <v>0</v>
      </c>
      <c r="AF740" s="6">
        <f>'Final (ha)'!AF740*2.471044</f>
        <v>0</v>
      </c>
      <c r="AG740" s="6">
        <f>'Final (ha)'!AG740*2.471044</f>
        <v>6.9127455900000001</v>
      </c>
      <c r="AH740" s="6">
        <f>'Final (ha)'!AH740*2.471044</f>
        <v>2.471044E-2</v>
      </c>
      <c r="AJ740" s="15">
        <f t="shared" si="33"/>
        <v>119686.0297622488</v>
      </c>
      <c r="AK740" s="15">
        <f t="shared" si="34"/>
        <v>119679.1170166588</v>
      </c>
      <c r="AL740" s="6" t="str">
        <f t="shared" si="35"/>
        <v>New Haven/MiddlesexRaster 5</v>
      </c>
    </row>
    <row r="741" spans="1:38" x14ac:dyDescent="0.25">
      <c r="A741" s="6">
        <f>'Final (ha)'!A741</f>
        <v>2040</v>
      </c>
      <c r="B741" s="6" t="str">
        <f>'Final (ha)'!B741</f>
        <v>Raster 5</v>
      </c>
      <c r="C741" s="6" t="str">
        <f>'Final (ha)'!C741</f>
        <v>New Haven/Middlesex</v>
      </c>
      <c r="D741" s="6" t="str">
        <f>'Final (ha)'!D741</f>
        <v>CT Sound</v>
      </c>
      <c r="E741" s="6" t="str">
        <f>'Final (ha)'!E741</f>
        <v>New Haven</v>
      </c>
      <c r="F741" s="6" t="str">
        <f>'Final (ha)'!F741</f>
        <v>Fixed</v>
      </c>
      <c r="G741" s="6" t="str">
        <f>'Final (ha)'!G741</f>
        <v>NYS RIM Max</v>
      </c>
      <c r="H741" s="6" t="str">
        <f>'Final (ha)'!H741</f>
        <v>Protect None</v>
      </c>
      <c r="I741" s="6">
        <f>'Final (ha)'!K741</f>
        <v>14.269299999999999</v>
      </c>
      <c r="J741" s="6">
        <f>'Final (ha)'!J741*2.471044</f>
        <v>8.8710479600000003E-2</v>
      </c>
      <c r="K741" s="6">
        <f>'Final (ha)'!K741*2.471044</f>
        <v>35.260068149200002</v>
      </c>
      <c r="L741" s="6">
        <f>'Final (ha)'!L741*2.471044</f>
        <v>0</v>
      </c>
      <c r="M741" s="6">
        <f>'Final (ha)'!M741*2.471044</f>
        <v>0</v>
      </c>
      <c r="N741" s="6">
        <f>'Final (ha)'!N741*2.471044</f>
        <v>0</v>
      </c>
      <c r="O741" s="6">
        <f>'Final (ha)'!O741*2.471044</f>
        <v>0</v>
      </c>
      <c r="P741" s="6">
        <f>'Final (ha)'!P741*2.471044</f>
        <v>1.0751512444</v>
      </c>
      <c r="Q741" s="6">
        <f>'Final (ha)'!Q741*2.471044</f>
        <v>6.2930077547999996</v>
      </c>
      <c r="R741" s="6">
        <f>'Final (ha)'!R741*2.471044</f>
        <v>0</v>
      </c>
      <c r="S741" s="6">
        <f>'Final (ha)'!S741*2.471044</f>
        <v>11.6005631624</v>
      </c>
      <c r="T741" s="6">
        <f>'Final (ha)'!T741*2.471044</f>
        <v>20.174344529200003</v>
      </c>
      <c r="U741" s="6">
        <f>'Final (ha)'!U741*2.471044</f>
        <v>0</v>
      </c>
      <c r="V741" s="6">
        <f>'Final (ha)'!V741*2.471044</f>
        <v>0</v>
      </c>
      <c r="W741" s="6">
        <f>'Final (ha)'!W741*2.471044</f>
        <v>14.925105760000001</v>
      </c>
      <c r="X741" s="6">
        <f>'Final (ha)'!X741*2.471044</f>
        <v>0</v>
      </c>
      <c r="Y741" s="6">
        <f>'Final (ha)'!Y741*2.471044</f>
        <v>0</v>
      </c>
      <c r="Z741" s="6">
        <f>'Final (ha)'!Z741*2.471044</f>
        <v>119588.99779487441</v>
      </c>
      <c r="AA741" s="6">
        <f>'Final (ha)'!AA741*2.471044</f>
        <v>0</v>
      </c>
      <c r="AB741" s="6">
        <f>'Final (ha)'!AB741*2.471044</f>
        <v>0</v>
      </c>
      <c r="AC741" s="6">
        <f>'Final (ha)'!AC741*2.471044</f>
        <v>0.66693477559999992</v>
      </c>
      <c r="AD741" s="6">
        <f>'Final (ha)'!AD741*2.471044</f>
        <v>0</v>
      </c>
      <c r="AE741" s="6">
        <f>'Final (ha)'!AE741*2.471044</f>
        <v>0</v>
      </c>
      <c r="AF741" s="6">
        <f>'Final (ha)'!AF741*2.471044</f>
        <v>0</v>
      </c>
      <c r="AG741" s="6">
        <f>'Final (ha)'!AG741*2.471044</f>
        <v>6.9127455900000001</v>
      </c>
      <c r="AH741" s="6">
        <f>'Final (ha)'!AH741*2.471044</f>
        <v>3.4841720399999998E-2</v>
      </c>
      <c r="AJ741" s="15">
        <f t="shared" si="33"/>
        <v>119686.02926804</v>
      </c>
      <c r="AK741" s="15">
        <f t="shared" si="34"/>
        <v>119679.11652245</v>
      </c>
      <c r="AL741" s="6" t="str">
        <f t="shared" si="35"/>
        <v>New Haven/MiddlesexRaster 5</v>
      </c>
    </row>
    <row r="742" spans="1:38" x14ac:dyDescent="0.25">
      <c r="A742" s="6">
        <f>'Final (ha)'!A742</f>
        <v>2055</v>
      </c>
      <c r="B742" s="6" t="str">
        <f>'Final (ha)'!B742</f>
        <v>Raster 5</v>
      </c>
      <c r="C742" s="6" t="str">
        <f>'Final (ha)'!C742</f>
        <v>New Haven/Middlesex</v>
      </c>
      <c r="D742" s="6" t="str">
        <f>'Final (ha)'!D742</f>
        <v>CT Sound</v>
      </c>
      <c r="E742" s="6" t="str">
        <f>'Final (ha)'!E742</f>
        <v>New Haven</v>
      </c>
      <c r="F742" s="6" t="str">
        <f>'Final (ha)'!F742</f>
        <v>Fixed</v>
      </c>
      <c r="G742" s="6" t="str">
        <f>'Final (ha)'!G742</f>
        <v>NYS RIM Max</v>
      </c>
      <c r="H742" s="6" t="str">
        <f>'Final (ha)'!H742</f>
        <v>Protect None</v>
      </c>
      <c r="I742" s="6">
        <f>'Final (ha)'!K742</f>
        <v>13.8728</v>
      </c>
      <c r="J742" s="6">
        <f>'Final (ha)'!J742*2.471044</f>
        <v>6.9189232000000003E-2</v>
      </c>
      <c r="K742" s="6">
        <f>'Final (ha)'!K742*2.471044</f>
        <v>34.280299203200002</v>
      </c>
      <c r="L742" s="6">
        <f>'Final (ha)'!L742*2.471044</f>
        <v>0</v>
      </c>
      <c r="M742" s="6">
        <f>'Final (ha)'!M742*2.471044</f>
        <v>0</v>
      </c>
      <c r="N742" s="6">
        <f>'Final (ha)'!N742*2.471044</f>
        <v>0</v>
      </c>
      <c r="O742" s="6">
        <f>'Final (ha)'!O742*2.471044</f>
        <v>0</v>
      </c>
      <c r="P742" s="6">
        <f>'Final (ha)'!P742*2.471044</f>
        <v>0.96963766560000009</v>
      </c>
      <c r="Q742" s="6">
        <f>'Final (ha)'!Q742*2.471044</f>
        <v>7.2013635292</v>
      </c>
      <c r="R742" s="6">
        <f>'Final (ha)'!R742*2.471044</f>
        <v>0</v>
      </c>
      <c r="S742" s="6">
        <f>'Final (ha)'!S742*2.471044</f>
        <v>10.8456592204</v>
      </c>
      <c r="T742" s="6">
        <f>'Final (ha)'!T742*2.471044</f>
        <v>17.7962117836</v>
      </c>
      <c r="U742" s="6">
        <f>'Final (ha)'!U742*2.471044</f>
        <v>0</v>
      </c>
      <c r="V742" s="6">
        <f>'Final (ha)'!V742*2.471044</f>
        <v>0</v>
      </c>
      <c r="W742" s="6">
        <f>'Final (ha)'!W742*2.471044</f>
        <v>14.793893323600001</v>
      </c>
      <c r="X742" s="6">
        <f>'Final (ha)'!X742*2.471044</f>
        <v>0</v>
      </c>
      <c r="Y742" s="6">
        <f>'Final (ha)'!Y742*2.471044</f>
        <v>0</v>
      </c>
      <c r="Z742" s="6">
        <f>'Final (ha)'!Z742*2.471044</f>
        <v>119592.7777508812</v>
      </c>
      <c r="AA742" s="6">
        <f>'Final (ha)'!AA742*2.471044</f>
        <v>0</v>
      </c>
      <c r="AB742" s="6">
        <f>'Final (ha)'!AB742*2.471044</f>
        <v>0</v>
      </c>
      <c r="AC742" s="6">
        <f>'Final (ha)'!AC742*2.471044</f>
        <v>0.32815464319999998</v>
      </c>
      <c r="AD742" s="6">
        <f>'Final (ha)'!AD742*2.471044</f>
        <v>0</v>
      </c>
      <c r="AE742" s="6">
        <f>'Final (ha)'!AE742*2.471044</f>
        <v>0</v>
      </c>
      <c r="AF742" s="6">
        <f>'Final (ha)'!AF742*2.471044</f>
        <v>0</v>
      </c>
      <c r="AG742" s="6">
        <f>'Final (ha)'!AG742*2.471044</f>
        <v>6.9127455900000001</v>
      </c>
      <c r="AH742" s="6">
        <f>'Final (ha)'!AH742*2.471044</f>
        <v>5.4362967999999998E-2</v>
      </c>
      <c r="AJ742" s="15">
        <f t="shared" si="33"/>
        <v>119686.02926804</v>
      </c>
      <c r="AK742" s="15">
        <f t="shared" si="34"/>
        <v>119679.11652245</v>
      </c>
      <c r="AL742" s="6" t="str">
        <f t="shared" si="35"/>
        <v>New Haven/MiddlesexRaster 5</v>
      </c>
    </row>
    <row r="743" spans="1:38" x14ac:dyDescent="0.25">
      <c r="A743" s="6">
        <f>'Final (ha)'!A743</f>
        <v>2070</v>
      </c>
      <c r="B743" s="6" t="str">
        <f>'Final (ha)'!B743</f>
        <v>Raster 5</v>
      </c>
      <c r="C743" s="6" t="str">
        <f>'Final (ha)'!C743</f>
        <v>New Haven/Middlesex</v>
      </c>
      <c r="D743" s="6" t="str">
        <f>'Final (ha)'!D743</f>
        <v>CT Sound</v>
      </c>
      <c r="E743" s="6" t="str">
        <f>'Final (ha)'!E743</f>
        <v>New Haven</v>
      </c>
      <c r="F743" s="6" t="str">
        <f>'Final (ha)'!F743</f>
        <v>Fixed</v>
      </c>
      <c r="G743" s="6" t="str">
        <f>'Final (ha)'!G743</f>
        <v>NYS RIM Max</v>
      </c>
      <c r="H743" s="6" t="str">
        <f>'Final (ha)'!H743</f>
        <v>Protect None</v>
      </c>
      <c r="I743" s="6">
        <f>'Final (ha)'!K743</f>
        <v>13.3957</v>
      </c>
      <c r="J743" s="6">
        <f>'Final (ha)'!J743*2.471044</f>
        <v>2.7181483999999999E-2</v>
      </c>
      <c r="K743" s="6">
        <f>'Final (ha)'!K743*2.471044</f>
        <v>33.101364110799999</v>
      </c>
      <c r="L743" s="6">
        <f>'Final (ha)'!L743*2.471044</f>
        <v>0</v>
      </c>
      <c r="M743" s="6">
        <f>'Final (ha)'!M743*2.471044</f>
        <v>0</v>
      </c>
      <c r="N743" s="6">
        <f>'Final (ha)'!N743*2.471044</f>
        <v>0</v>
      </c>
      <c r="O743" s="6">
        <f>'Final (ha)'!O743*2.471044</f>
        <v>0</v>
      </c>
      <c r="P743" s="6">
        <f>'Final (ha)'!P743*2.471044</f>
        <v>1.1725103779999999</v>
      </c>
      <c r="Q743" s="6">
        <f>'Final (ha)'!Q743*2.471044</f>
        <v>7.3666763727999998</v>
      </c>
      <c r="R743" s="6">
        <f>'Final (ha)'!R743*2.471044</f>
        <v>0</v>
      </c>
      <c r="S743" s="6">
        <f>'Final (ha)'!S743*2.471044</f>
        <v>0.83175341040000006</v>
      </c>
      <c r="T743" s="6">
        <f>'Final (ha)'!T743*2.471044</f>
        <v>14.7074067836</v>
      </c>
      <c r="U743" s="6">
        <f>'Final (ha)'!U743*2.471044</f>
        <v>0</v>
      </c>
      <c r="V743" s="6">
        <f>'Final (ha)'!V743*2.471044</f>
        <v>0</v>
      </c>
      <c r="W743" s="6">
        <f>'Final (ha)'!W743*2.471044</f>
        <v>14.478341004800001</v>
      </c>
      <c r="X743" s="6">
        <f>'Final (ha)'!X743*2.471044</f>
        <v>0</v>
      </c>
      <c r="Y743" s="6">
        <f>'Final (ha)'!Y743*2.471044</f>
        <v>0</v>
      </c>
      <c r="Z743" s="6">
        <f>'Final (ha)'!Z743*2.471044</f>
        <v>119607.32083323879</v>
      </c>
      <c r="AA743" s="6">
        <f>'Final (ha)'!AA743*2.471044</f>
        <v>0</v>
      </c>
      <c r="AB743" s="6">
        <f>'Final (ha)'!AB743*2.471044</f>
        <v>0</v>
      </c>
      <c r="AC743" s="6">
        <f>'Final (ha)'!AC743*2.471044</f>
        <v>1.3837846399999999E-2</v>
      </c>
      <c r="AD743" s="6">
        <f>'Final (ha)'!AD743*2.471044</f>
        <v>0</v>
      </c>
      <c r="AE743" s="6">
        <f>'Final (ha)'!AE743*2.471044</f>
        <v>0</v>
      </c>
      <c r="AF743" s="6">
        <f>'Final (ha)'!AF743*2.471044</f>
        <v>0</v>
      </c>
      <c r="AG743" s="6">
        <f>'Final (ha)'!AG743*2.471044</f>
        <v>6.9127455900000001</v>
      </c>
      <c r="AH743" s="6">
        <f>'Final (ha)'!AH743*2.471044</f>
        <v>9.6370715999999995E-2</v>
      </c>
      <c r="AJ743" s="15">
        <f t="shared" si="33"/>
        <v>119686.02902093559</v>
      </c>
      <c r="AK743" s="15">
        <f t="shared" si="34"/>
        <v>119679.11627534559</v>
      </c>
      <c r="AL743" s="6" t="str">
        <f t="shared" si="35"/>
        <v>New Haven/MiddlesexRaster 5</v>
      </c>
    </row>
    <row r="744" spans="1:38" x14ac:dyDescent="0.25">
      <c r="A744" s="6">
        <f>'Final (ha)'!A744</f>
        <v>2085</v>
      </c>
      <c r="B744" s="6" t="str">
        <f>'Final (ha)'!B744</f>
        <v>Raster 5</v>
      </c>
      <c r="C744" s="6" t="str">
        <f>'Final (ha)'!C744</f>
        <v>New Haven/Middlesex</v>
      </c>
      <c r="D744" s="6" t="str">
        <f>'Final (ha)'!D744</f>
        <v>CT Sound</v>
      </c>
      <c r="E744" s="6" t="str">
        <f>'Final (ha)'!E744</f>
        <v>New Haven</v>
      </c>
      <c r="F744" s="6" t="str">
        <f>'Final (ha)'!F744</f>
        <v>Fixed</v>
      </c>
      <c r="G744" s="6" t="str">
        <f>'Final (ha)'!G744</f>
        <v>NYS RIM Max</v>
      </c>
      <c r="H744" s="6" t="str">
        <f>'Final (ha)'!H744</f>
        <v>Protect None</v>
      </c>
      <c r="I744" s="6">
        <f>'Final (ha)'!K744</f>
        <v>12.9694</v>
      </c>
      <c r="J744" s="6">
        <f>'Final (ha)'!J744*2.471044</f>
        <v>1.28494288E-2</v>
      </c>
      <c r="K744" s="6">
        <f>'Final (ha)'!K744*2.471044</f>
        <v>32.047958053599999</v>
      </c>
      <c r="L744" s="6">
        <f>'Final (ha)'!L744*2.471044</f>
        <v>0</v>
      </c>
      <c r="M744" s="6">
        <f>'Final (ha)'!M744*2.471044</f>
        <v>0</v>
      </c>
      <c r="N744" s="6">
        <f>'Final (ha)'!N744*2.471044</f>
        <v>0</v>
      </c>
      <c r="O744" s="6">
        <f>'Final (ha)'!O744*2.471044</f>
        <v>0</v>
      </c>
      <c r="P744" s="6">
        <f>'Final (ha)'!P744*2.471044</f>
        <v>1.0519234308000001</v>
      </c>
      <c r="Q744" s="6">
        <f>'Final (ha)'!Q744*2.471044</f>
        <v>7.7625376215999999</v>
      </c>
      <c r="R744" s="6">
        <f>'Final (ha)'!R744*2.471044</f>
        <v>0</v>
      </c>
      <c r="S744" s="6">
        <f>'Final (ha)'!S744*2.471044</f>
        <v>0.48481883280000004</v>
      </c>
      <c r="T744" s="6">
        <f>'Final (ha)'!T744*2.471044</f>
        <v>2.8698705015999999</v>
      </c>
      <c r="U744" s="6">
        <f>'Final (ha)'!U744*2.471044</f>
        <v>0</v>
      </c>
      <c r="V744" s="6">
        <f>'Final (ha)'!V744*2.471044</f>
        <v>0</v>
      </c>
      <c r="W744" s="6">
        <f>'Final (ha)'!W744*2.471044</f>
        <v>11.1167327472</v>
      </c>
      <c r="X744" s="6">
        <f>'Final (ha)'!X744*2.471044</f>
        <v>0</v>
      </c>
      <c r="Y744" s="6">
        <f>'Final (ha)'!Y744*2.471044</f>
        <v>0</v>
      </c>
      <c r="Z744" s="6">
        <f>'Final (ha)'!Z744*2.471044</f>
        <v>119623.6593761668</v>
      </c>
      <c r="AA744" s="6">
        <f>'Final (ha)'!AA744*2.471044</f>
        <v>0</v>
      </c>
      <c r="AB744" s="6">
        <f>'Final (ha)'!AB744*2.471044</f>
        <v>0</v>
      </c>
      <c r="AC744" s="6">
        <f>'Final (ha)'!AC744*2.471044</f>
        <v>0</v>
      </c>
      <c r="AD744" s="6">
        <f>'Final (ha)'!AD744*2.471044</f>
        <v>0</v>
      </c>
      <c r="AE744" s="6">
        <f>'Final (ha)'!AE744*2.471044</f>
        <v>0</v>
      </c>
      <c r="AF744" s="6">
        <f>'Final (ha)'!AF744*2.471044</f>
        <v>0</v>
      </c>
      <c r="AG744" s="6">
        <f>'Final (ha)'!AG744*2.471044</f>
        <v>6.9127455900000001</v>
      </c>
      <c r="AH744" s="6">
        <f>'Final (ha)'!AH744*2.471044</f>
        <v>0.11070277119999999</v>
      </c>
      <c r="AJ744" s="15">
        <f t="shared" si="33"/>
        <v>119686.0295151444</v>
      </c>
      <c r="AK744" s="15">
        <f t="shared" si="34"/>
        <v>119679.1167695544</v>
      </c>
      <c r="AL744" s="6" t="str">
        <f t="shared" si="35"/>
        <v>New Haven/MiddlesexRaster 5</v>
      </c>
    </row>
    <row r="745" spans="1:38" x14ac:dyDescent="0.25">
      <c r="A745" s="6">
        <f>'Final (ha)'!A745</f>
        <v>2100</v>
      </c>
      <c r="B745" s="6" t="str">
        <f>'Final (ha)'!B745</f>
        <v>Raster 5</v>
      </c>
      <c r="C745" s="6" t="str">
        <f>'Final (ha)'!C745</f>
        <v>New Haven/Middlesex</v>
      </c>
      <c r="D745" s="6" t="str">
        <f>'Final (ha)'!D745</f>
        <v>CT Sound</v>
      </c>
      <c r="E745" s="6" t="str">
        <f>'Final (ha)'!E745</f>
        <v>New Haven</v>
      </c>
      <c r="F745" s="6" t="str">
        <f>'Final (ha)'!F745</f>
        <v>Fixed</v>
      </c>
      <c r="G745" s="6" t="str">
        <f>'Final (ha)'!G745</f>
        <v>NYS RIM Max</v>
      </c>
      <c r="H745" s="6" t="str">
        <f>'Final (ha)'!H745</f>
        <v>Protect None</v>
      </c>
      <c r="I745" s="6">
        <f>'Final (ha)'!K745</f>
        <v>12.6051</v>
      </c>
      <c r="J745" s="6">
        <f>'Final (ha)'!J745*2.471044</f>
        <v>2.2239396000000001E-3</v>
      </c>
      <c r="K745" s="6">
        <f>'Final (ha)'!K745*2.471044</f>
        <v>31.147756724400001</v>
      </c>
      <c r="L745" s="6">
        <f>'Final (ha)'!L745*2.471044</f>
        <v>0</v>
      </c>
      <c r="M745" s="6">
        <f>'Final (ha)'!M745*2.471044</f>
        <v>0</v>
      </c>
      <c r="N745" s="6">
        <f>'Final (ha)'!N745*2.471044</f>
        <v>0</v>
      </c>
      <c r="O745" s="6">
        <f>'Final (ha)'!O745*2.471044</f>
        <v>0</v>
      </c>
      <c r="P745" s="6">
        <f>'Final (ha)'!P745*2.471044</f>
        <v>0.89427082359999999</v>
      </c>
      <c r="Q745" s="6">
        <f>'Final (ha)'!Q745*2.471044</f>
        <v>7.9555261580000005</v>
      </c>
      <c r="R745" s="6">
        <f>'Final (ha)'!R745*2.471044</f>
        <v>0</v>
      </c>
      <c r="S745" s="6">
        <f>'Final (ha)'!S745*2.471044</f>
        <v>0.32296545080000005</v>
      </c>
      <c r="T745" s="6">
        <f>'Final (ha)'!T745*2.471044</f>
        <v>1.9837541232</v>
      </c>
      <c r="U745" s="6">
        <f>'Final (ha)'!U745*2.471044</f>
        <v>0</v>
      </c>
      <c r="V745" s="6">
        <f>'Final (ha)'!V745*2.471044</f>
        <v>0</v>
      </c>
      <c r="W745" s="6">
        <f>'Final (ha)'!W745*2.471044</f>
        <v>9.5439132412000003</v>
      </c>
      <c r="X745" s="6">
        <f>'Final (ha)'!X745*2.471044</f>
        <v>0</v>
      </c>
      <c r="Y745" s="6">
        <f>'Final (ha)'!Y745*2.471044</f>
        <v>0</v>
      </c>
      <c r="Z745" s="6">
        <f>'Final (ha)'!Z745*2.471044</f>
        <v>119627.1447837288</v>
      </c>
      <c r="AA745" s="6">
        <f>'Final (ha)'!AA745*2.471044</f>
        <v>0</v>
      </c>
      <c r="AB745" s="6">
        <f>'Final (ha)'!AB745*2.471044</f>
        <v>0</v>
      </c>
      <c r="AC745" s="6">
        <f>'Final (ha)'!AC745*2.471044</f>
        <v>0</v>
      </c>
      <c r="AD745" s="6">
        <f>'Final (ha)'!AD745*2.471044</f>
        <v>0</v>
      </c>
      <c r="AE745" s="6">
        <f>'Final (ha)'!AE745*2.471044</f>
        <v>0</v>
      </c>
      <c r="AF745" s="6">
        <f>'Final (ha)'!AF745*2.471044</f>
        <v>0</v>
      </c>
      <c r="AG745" s="6">
        <f>'Final (ha)'!AG745*2.471044</f>
        <v>6.9127455900000001</v>
      </c>
      <c r="AH745" s="6">
        <f>'Final (ha)'!AH745*2.471044</f>
        <v>0.1213282604</v>
      </c>
      <c r="AJ745" s="15">
        <f t="shared" si="33"/>
        <v>119686.02926804</v>
      </c>
      <c r="AK745" s="15">
        <f t="shared" si="34"/>
        <v>119679.11652245</v>
      </c>
      <c r="AL745" s="6" t="str">
        <f t="shared" si="35"/>
        <v>New Haven/MiddlesexRaster 5</v>
      </c>
    </row>
    <row r="746" spans="1:38" x14ac:dyDescent="0.25">
      <c r="A746" s="6">
        <f>'Final (ha)'!A746</f>
        <v>0</v>
      </c>
      <c r="B746" s="6" t="str">
        <f>'Final (ha)'!B746</f>
        <v>Raster 6</v>
      </c>
      <c r="C746" s="6" t="str">
        <f>'Final (ha)'!C746</f>
        <v>New Haven/Middlesex</v>
      </c>
      <c r="D746" s="6" t="str">
        <f>'Final (ha)'!D746</f>
        <v>CT Sound</v>
      </c>
      <c r="E746" s="6" t="str">
        <f>'Final (ha)'!E746</f>
        <v>Middlesex</v>
      </c>
      <c r="F746" s="6" t="str">
        <f>'Final (ha)'!F746</f>
        <v>Fixed</v>
      </c>
      <c r="G746" s="6" t="str">
        <f>'Final (ha)'!G746</f>
        <v>NYS RIM Max</v>
      </c>
      <c r="H746" s="6" t="str">
        <f>'Final (ha)'!H746</f>
        <v>Protect None</v>
      </c>
      <c r="I746" s="6">
        <f>'Final (ha)'!K746</f>
        <v>4.2125000000000004</v>
      </c>
      <c r="J746" s="6">
        <f>'Final (ha)'!J746*2.471044</f>
        <v>0.3088805</v>
      </c>
      <c r="K746" s="6">
        <f>'Final (ha)'!K746*2.471044</f>
        <v>10.409272850000001</v>
      </c>
      <c r="L746" s="6">
        <f>'Final (ha)'!L746*2.471044</f>
        <v>0</v>
      </c>
      <c r="M746" s="6">
        <f>'Final (ha)'!M746*2.471044</f>
        <v>0</v>
      </c>
      <c r="N746" s="6">
        <f>'Final (ha)'!N746*2.471044</f>
        <v>0</v>
      </c>
      <c r="O746" s="6">
        <f>'Final (ha)'!O746*2.471044</f>
        <v>0</v>
      </c>
      <c r="P746" s="6">
        <f>'Final (ha)'!P746*2.471044</f>
        <v>0</v>
      </c>
      <c r="Q746" s="6">
        <f>'Final (ha)'!Q746*2.471044</f>
        <v>0</v>
      </c>
      <c r="R746" s="6">
        <f>'Final (ha)'!R746*2.471044</f>
        <v>0</v>
      </c>
      <c r="S746" s="6">
        <f>'Final (ha)'!S746*2.471044</f>
        <v>6.8695023199999996</v>
      </c>
      <c r="T746" s="6">
        <f>'Final (ha)'!T746*2.471044</f>
        <v>1.8409277799999999</v>
      </c>
      <c r="U746" s="6">
        <f>'Final (ha)'!U746*2.471044</f>
        <v>0</v>
      </c>
      <c r="V746" s="6">
        <f>'Final (ha)'!V746*2.471044</f>
        <v>0</v>
      </c>
      <c r="W746" s="6">
        <f>'Final (ha)'!W746*2.471044</f>
        <v>0</v>
      </c>
      <c r="X746" s="6">
        <f>'Final (ha)'!X746*2.471044</f>
        <v>0</v>
      </c>
      <c r="Y746" s="6">
        <f>'Final (ha)'!Y746*2.471044</f>
        <v>0</v>
      </c>
      <c r="Z746" s="6">
        <f>'Final (ha)'!Z746*2.471044</f>
        <v>29298.61890071</v>
      </c>
      <c r="AA746" s="6">
        <f>'Final (ha)'!AA746*2.471044</f>
        <v>0</v>
      </c>
      <c r="AB746" s="6">
        <f>'Final (ha)'!AB746*2.471044</f>
        <v>0</v>
      </c>
      <c r="AC746" s="6">
        <f>'Final (ha)'!AC746*2.471044</f>
        <v>0.19150591</v>
      </c>
      <c r="AD746" s="6">
        <f>'Final (ha)'!AD746*2.471044</f>
        <v>0</v>
      </c>
      <c r="AE746" s="6">
        <f>'Final (ha)'!AE746*2.471044</f>
        <v>0</v>
      </c>
      <c r="AF746" s="6">
        <f>'Final (ha)'!AF746*2.471044</f>
        <v>0</v>
      </c>
      <c r="AG746" s="6">
        <f>'Final (ha)'!AG746*2.471044</f>
        <v>2.1498082799999998</v>
      </c>
      <c r="AH746" s="6">
        <f>'Final (ha)'!AH746*2.471044</f>
        <v>0</v>
      </c>
      <c r="AJ746" s="15">
        <f t="shared" si="33"/>
        <v>29320.388798349999</v>
      </c>
      <c r="AK746" s="15">
        <f t="shared" si="34"/>
        <v>29318.23899007</v>
      </c>
      <c r="AL746" s="6" t="str">
        <f t="shared" si="35"/>
        <v>New Haven/MiddlesexRaster 6</v>
      </c>
    </row>
    <row r="747" spans="1:38" x14ac:dyDescent="0.25">
      <c r="A747" s="6">
        <f>'Final (ha)'!A747</f>
        <v>2010</v>
      </c>
      <c r="B747" s="6" t="str">
        <f>'Final (ha)'!B747</f>
        <v>Raster 6</v>
      </c>
      <c r="C747" s="6" t="str">
        <f>'Final (ha)'!C747</f>
        <v>New Haven/Middlesex</v>
      </c>
      <c r="D747" s="6" t="str">
        <f>'Final (ha)'!D747</f>
        <v>CT Sound</v>
      </c>
      <c r="E747" s="6" t="str">
        <f>'Final (ha)'!E747</f>
        <v>Middlesex</v>
      </c>
      <c r="F747" s="6" t="str">
        <f>'Final (ha)'!F747</f>
        <v>Fixed</v>
      </c>
      <c r="G747" s="6" t="str">
        <f>'Final (ha)'!G747</f>
        <v>NYS RIM Max</v>
      </c>
      <c r="H747" s="6" t="str">
        <f>'Final (ha)'!H747</f>
        <v>Protect None</v>
      </c>
      <c r="I747" s="6">
        <f>'Final (ha)'!K747</f>
        <v>3.5293999999999999</v>
      </c>
      <c r="J747" s="6">
        <f>'Final (ha)'!J747*2.471044</f>
        <v>0.3088805</v>
      </c>
      <c r="K747" s="6">
        <f>'Final (ha)'!K747*2.471044</f>
        <v>8.7213026936000002</v>
      </c>
      <c r="L747" s="6">
        <f>'Final (ha)'!L747*2.471044</f>
        <v>0</v>
      </c>
      <c r="M747" s="6">
        <f>'Final (ha)'!M747*2.471044</f>
        <v>0</v>
      </c>
      <c r="N747" s="6">
        <f>'Final (ha)'!N747*2.471044</f>
        <v>0</v>
      </c>
      <c r="O747" s="6">
        <f>'Final (ha)'!O747*2.471044</f>
        <v>0</v>
      </c>
      <c r="P747" s="6">
        <f>'Final (ha)'!P747*2.471044</f>
        <v>1.6879701564</v>
      </c>
      <c r="Q747" s="6">
        <f>'Final (ha)'!Q747*2.471044</f>
        <v>2.9899632400000001E-2</v>
      </c>
      <c r="R747" s="6">
        <f>'Final (ha)'!R747*2.471044</f>
        <v>0</v>
      </c>
      <c r="S747" s="6">
        <f>'Final (ha)'!S747*2.471044</f>
        <v>6.8687610067999998</v>
      </c>
      <c r="T747" s="6">
        <f>'Final (ha)'!T747*2.471044</f>
        <v>1.8409277799999999</v>
      </c>
      <c r="U747" s="6">
        <f>'Final (ha)'!U747*2.471044</f>
        <v>0</v>
      </c>
      <c r="V747" s="6">
        <f>'Final (ha)'!V747*2.471044</f>
        <v>0</v>
      </c>
      <c r="W747" s="6">
        <f>'Final (ha)'!W747*2.471044</f>
        <v>0</v>
      </c>
      <c r="X747" s="6">
        <f>'Final (ha)'!X747*2.471044</f>
        <v>0</v>
      </c>
      <c r="Y747" s="6">
        <f>'Final (ha)'!Y747*2.471044</f>
        <v>0</v>
      </c>
      <c r="Z747" s="6">
        <f>'Final (ha)'!Z747*2.471044</f>
        <v>29298.619642023201</v>
      </c>
      <c r="AA747" s="6">
        <f>'Final (ha)'!AA747*2.471044</f>
        <v>0</v>
      </c>
      <c r="AB747" s="6">
        <f>'Final (ha)'!AB747*2.471044</f>
        <v>0</v>
      </c>
      <c r="AC747" s="6">
        <f>'Final (ha)'!AC747*2.471044</f>
        <v>0.16160627760000001</v>
      </c>
      <c r="AD747" s="6">
        <f>'Final (ha)'!AD747*2.471044</f>
        <v>0</v>
      </c>
      <c r="AE747" s="6">
        <f>'Final (ha)'!AE747*2.471044</f>
        <v>0</v>
      </c>
      <c r="AF747" s="6">
        <f>'Final (ha)'!AF747*2.471044</f>
        <v>0</v>
      </c>
      <c r="AG747" s="6">
        <f>'Final (ha)'!AG747*2.471044</f>
        <v>2.1498082799999998</v>
      </c>
      <c r="AH747" s="6">
        <f>'Final (ha)'!AH747*2.471044</f>
        <v>0</v>
      </c>
      <c r="AJ747" s="15">
        <f t="shared" si="33"/>
        <v>29320.388798350003</v>
      </c>
      <c r="AK747" s="15">
        <f t="shared" si="34"/>
        <v>29318.238990070004</v>
      </c>
      <c r="AL747" s="6" t="str">
        <f t="shared" si="35"/>
        <v>New Haven/MiddlesexRaster 6</v>
      </c>
    </row>
    <row r="748" spans="1:38" x14ac:dyDescent="0.25">
      <c r="A748" s="6">
        <f>'Final (ha)'!A748</f>
        <v>2025</v>
      </c>
      <c r="B748" s="6" t="str">
        <f>'Final (ha)'!B748</f>
        <v>Raster 6</v>
      </c>
      <c r="C748" s="6" t="str">
        <f>'Final (ha)'!C748</f>
        <v>New Haven/Middlesex</v>
      </c>
      <c r="D748" s="6" t="str">
        <f>'Final (ha)'!D748</f>
        <v>CT Sound</v>
      </c>
      <c r="E748" s="6" t="str">
        <f>'Final (ha)'!E748</f>
        <v>Middlesex</v>
      </c>
      <c r="F748" s="6" t="str">
        <f>'Final (ha)'!F748</f>
        <v>Fixed</v>
      </c>
      <c r="G748" s="6" t="str">
        <f>'Final (ha)'!G748</f>
        <v>NYS RIM Max</v>
      </c>
      <c r="H748" s="6" t="str">
        <f>'Final (ha)'!H748</f>
        <v>Protect None</v>
      </c>
      <c r="I748" s="6">
        <f>'Final (ha)'!K748</f>
        <v>3.4512999999999998</v>
      </c>
      <c r="J748" s="6">
        <f>'Final (ha)'!J748*2.471044</f>
        <v>0.3088805</v>
      </c>
      <c r="K748" s="6">
        <f>'Final (ha)'!K748*2.471044</f>
        <v>8.5283141571999987</v>
      </c>
      <c r="L748" s="6">
        <f>'Final (ha)'!L748*2.471044</f>
        <v>0</v>
      </c>
      <c r="M748" s="6">
        <f>'Final (ha)'!M748*2.471044</f>
        <v>0</v>
      </c>
      <c r="N748" s="6">
        <f>'Final (ha)'!N748*2.471044</f>
        <v>0</v>
      </c>
      <c r="O748" s="6">
        <f>'Final (ha)'!O748*2.471044</f>
        <v>0</v>
      </c>
      <c r="P748" s="6">
        <f>'Final (ha)'!P748*2.471044</f>
        <v>0.67533632519999998</v>
      </c>
      <c r="Q748" s="6">
        <f>'Final (ha)'!Q748*2.471044</f>
        <v>1.2525722036</v>
      </c>
      <c r="R748" s="6">
        <f>'Final (ha)'!R748*2.471044</f>
        <v>0</v>
      </c>
      <c r="S748" s="6">
        <f>'Final (ha)'!S748*2.471044</f>
        <v>6.8665370671999995</v>
      </c>
      <c r="T748" s="6">
        <f>'Final (ha)'!T748*2.471044</f>
        <v>1.8053447464000001</v>
      </c>
      <c r="U748" s="6">
        <f>'Final (ha)'!U748*2.471044</f>
        <v>0</v>
      </c>
      <c r="V748" s="6">
        <f>'Final (ha)'!V748*2.471044</f>
        <v>0</v>
      </c>
      <c r="W748" s="6">
        <f>'Final (ha)'!W748*2.471044</f>
        <v>0</v>
      </c>
      <c r="X748" s="6">
        <f>'Final (ha)'!X748*2.471044</f>
        <v>0</v>
      </c>
      <c r="Y748" s="6">
        <f>'Final (ha)'!Y748*2.471044</f>
        <v>0</v>
      </c>
      <c r="Z748" s="6">
        <f>'Final (ha)'!Z748*2.471044</f>
        <v>29298.6574489964</v>
      </c>
      <c r="AA748" s="6">
        <f>'Final (ha)'!AA748*2.471044</f>
        <v>0</v>
      </c>
      <c r="AB748" s="6">
        <f>'Final (ha)'!AB748*2.471044</f>
        <v>0</v>
      </c>
      <c r="AC748" s="6">
        <f>'Final (ha)'!AC748*2.471044</f>
        <v>0.14480317840000001</v>
      </c>
      <c r="AD748" s="6">
        <f>'Final (ha)'!AD748*2.471044</f>
        <v>0</v>
      </c>
      <c r="AE748" s="6">
        <f>'Final (ha)'!AE748*2.471044</f>
        <v>0</v>
      </c>
      <c r="AF748" s="6">
        <f>'Final (ha)'!AF748*2.471044</f>
        <v>0</v>
      </c>
      <c r="AG748" s="6">
        <f>'Final (ha)'!AG748*2.471044</f>
        <v>2.1498082799999998</v>
      </c>
      <c r="AH748" s="6">
        <f>'Final (ha)'!AH748*2.471044</f>
        <v>0</v>
      </c>
      <c r="AJ748" s="15">
        <f t="shared" si="33"/>
        <v>29320.389045454398</v>
      </c>
      <c r="AK748" s="15">
        <f t="shared" si="34"/>
        <v>29318.239237174399</v>
      </c>
      <c r="AL748" s="6" t="str">
        <f t="shared" si="35"/>
        <v>New Haven/MiddlesexRaster 6</v>
      </c>
    </row>
    <row r="749" spans="1:38" x14ac:dyDescent="0.25">
      <c r="A749" s="6">
        <f>'Final (ha)'!A749</f>
        <v>2040</v>
      </c>
      <c r="B749" s="6" t="str">
        <f>'Final (ha)'!B749</f>
        <v>Raster 6</v>
      </c>
      <c r="C749" s="6" t="str">
        <f>'Final (ha)'!C749</f>
        <v>New Haven/Middlesex</v>
      </c>
      <c r="D749" s="6" t="str">
        <f>'Final (ha)'!D749</f>
        <v>CT Sound</v>
      </c>
      <c r="E749" s="6" t="str">
        <f>'Final (ha)'!E749</f>
        <v>Middlesex</v>
      </c>
      <c r="F749" s="6" t="str">
        <f>'Final (ha)'!F749</f>
        <v>Fixed</v>
      </c>
      <c r="G749" s="6" t="str">
        <f>'Final (ha)'!G749</f>
        <v>NYS RIM Max</v>
      </c>
      <c r="H749" s="6" t="str">
        <f>'Final (ha)'!H749</f>
        <v>Protect None</v>
      </c>
      <c r="I749" s="6">
        <f>'Final (ha)'!K749</f>
        <v>3.2585999999999999</v>
      </c>
      <c r="J749" s="6">
        <f>'Final (ha)'!J749*2.471044</f>
        <v>0.3088805</v>
      </c>
      <c r="K749" s="6">
        <f>'Final (ha)'!K749*2.471044</f>
        <v>8.0521439784000002</v>
      </c>
      <c r="L749" s="6">
        <f>'Final (ha)'!L749*2.471044</f>
        <v>0</v>
      </c>
      <c r="M749" s="6">
        <f>'Final (ha)'!M749*2.471044</f>
        <v>0</v>
      </c>
      <c r="N749" s="6">
        <f>'Final (ha)'!N749*2.471044</f>
        <v>0</v>
      </c>
      <c r="O749" s="6">
        <f>'Final (ha)'!O749*2.471044</f>
        <v>0</v>
      </c>
      <c r="P749" s="6">
        <f>'Final (ha)'!P749*2.471044</f>
        <v>0.67607763840000001</v>
      </c>
      <c r="Q749" s="6">
        <f>'Final (ha)'!Q749*2.471044</f>
        <v>1.1243250200000001</v>
      </c>
      <c r="R749" s="6">
        <f>'Final (ha)'!R749*2.471044</f>
        <v>0</v>
      </c>
      <c r="S749" s="6">
        <f>'Final (ha)'!S749*2.471044</f>
        <v>6.8487455503999994</v>
      </c>
      <c r="T749" s="6">
        <f>'Final (ha)'!T749*2.471044</f>
        <v>2.3650362123999997</v>
      </c>
      <c r="U749" s="6">
        <f>'Final (ha)'!U749*2.471044</f>
        <v>0</v>
      </c>
      <c r="V749" s="6">
        <f>'Final (ha)'!V749*2.471044</f>
        <v>0</v>
      </c>
      <c r="W749" s="6">
        <f>'Final (ha)'!W749*2.471044</f>
        <v>0</v>
      </c>
      <c r="X749" s="6">
        <f>'Final (ha)'!X749*2.471044</f>
        <v>0</v>
      </c>
      <c r="Y749" s="6">
        <f>'Final (ha)'!Y749*2.471044</f>
        <v>0</v>
      </c>
      <c r="Z749" s="6">
        <f>'Final (ha)'!Z749*2.471044</f>
        <v>29298.731580316398</v>
      </c>
      <c r="AA749" s="6">
        <f>'Final (ha)'!AA749*2.471044</f>
        <v>0</v>
      </c>
      <c r="AB749" s="6">
        <f>'Final (ha)'!AB749*2.471044</f>
        <v>0</v>
      </c>
      <c r="AC749" s="6">
        <f>'Final (ha)'!AC749*2.471044</f>
        <v>0.13220085400000001</v>
      </c>
      <c r="AD749" s="6">
        <f>'Final (ha)'!AD749*2.471044</f>
        <v>0</v>
      </c>
      <c r="AE749" s="6">
        <f>'Final (ha)'!AE749*2.471044</f>
        <v>0</v>
      </c>
      <c r="AF749" s="6">
        <f>'Final (ha)'!AF749*2.471044</f>
        <v>0</v>
      </c>
      <c r="AG749" s="6">
        <f>'Final (ha)'!AG749*2.471044</f>
        <v>2.1498082799999998</v>
      </c>
      <c r="AH749" s="6">
        <f>'Final (ha)'!AH749*2.471044</f>
        <v>0</v>
      </c>
      <c r="AJ749" s="15">
        <f t="shared" si="33"/>
        <v>29320.388798349999</v>
      </c>
      <c r="AK749" s="15">
        <f t="shared" si="34"/>
        <v>29318.23899007</v>
      </c>
      <c r="AL749" s="6" t="str">
        <f t="shared" si="35"/>
        <v>New Haven/MiddlesexRaster 6</v>
      </c>
    </row>
    <row r="750" spans="1:38" x14ac:dyDescent="0.25">
      <c r="A750" s="6">
        <f>'Final (ha)'!A750</f>
        <v>2055</v>
      </c>
      <c r="B750" s="6" t="str">
        <f>'Final (ha)'!B750</f>
        <v>Raster 6</v>
      </c>
      <c r="C750" s="6" t="str">
        <f>'Final (ha)'!C750</f>
        <v>New Haven/Middlesex</v>
      </c>
      <c r="D750" s="6" t="str">
        <f>'Final (ha)'!D750</f>
        <v>CT Sound</v>
      </c>
      <c r="E750" s="6" t="str">
        <f>'Final (ha)'!E750</f>
        <v>Middlesex</v>
      </c>
      <c r="F750" s="6" t="str">
        <f>'Final (ha)'!F750</f>
        <v>Fixed</v>
      </c>
      <c r="G750" s="6" t="str">
        <f>'Final (ha)'!G750</f>
        <v>NYS RIM Max</v>
      </c>
      <c r="H750" s="6" t="str">
        <f>'Final (ha)'!H750</f>
        <v>Protect None</v>
      </c>
      <c r="I750" s="6">
        <f>'Final (ha)'!K750</f>
        <v>2.9674</v>
      </c>
      <c r="J750" s="6">
        <f>'Final (ha)'!J750*2.471044</f>
        <v>0.28466426880000001</v>
      </c>
      <c r="K750" s="6">
        <f>'Final (ha)'!K750*2.471044</f>
        <v>7.3325759656000002</v>
      </c>
      <c r="L750" s="6">
        <f>'Final (ha)'!L750*2.471044</f>
        <v>0</v>
      </c>
      <c r="M750" s="6">
        <f>'Final (ha)'!M750*2.471044</f>
        <v>0</v>
      </c>
      <c r="N750" s="6">
        <f>'Final (ha)'!N750*2.471044</f>
        <v>0</v>
      </c>
      <c r="O750" s="6">
        <f>'Final (ha)'!O750*2.471044</f>
        <v>0</v>
      </c>
      <c r="P750" s="6">
        <f>'Final (ha)'!P750*2.471044</f>
        <v>0.98644076479999998</v>
      </c>
      <c r="Q750" s="6">
        <f>'Final (ha)'!Q750*2.471044</f>
        <v>1.3865027884000001</v>
      </c>
      <c r="R750" s="6">
        <f>'Final (ha)'!R750*2.471044</f>
        <v>0</v>
      </c>
      <c r="S750" s="6">
        <f>'Final (ha)'!S750*2.471044</f>
        <v>6.5346758579999999</v>
      </c>
      <c r="T750" s="6">
        <f>'Final (ha)'!T750*2.471044</f>
        <v>2.1730360935999999</v>
      </c>
      <c r="U750" s="6">
        <f>'Final (ha)'!U750*2.471044</f>
        <v>0</v>
      </c>
      <c r="V750" s="6">
        <f>'Final (ha)'!V750*2.471044</f>
        <v>0</v>
      </c>
      <c r="W750" s="6">
        <f>'Final (ha)'!W750*2.471044</f>
        <v>0</v>
      </c>
      <c r="X750" s="6">
        <f>'Final (ha)'!X750*2.471044</f>
        <v>0</v>
      </c>
      <c r="Y750" s="6">
        <f>'Final (ha)'!Y750*2.471044</f>
        <v>0</v>
      </c>
      <c r="Z750" s="6">
        <f>'Final (ha)'!Z750*2.471044</f>
        <v>29299.416059504398</v>
      </c>
      <c r="AA750" s="6">
        <f>'Final (ha)'!AA750*2.471044</f>
        <v>0</v>
      </c>
      <c r="AB750" s="6">
        <f>'Final (ha)'!AB750*2.471044</f>
        <v>0</v>
      </c>
      <c r="AC750" s="6">
        <f>'Final (ha)'!AC750*2.471044</f>
        <v>0.1005714908</v>
      </c>
      <c r="AD750" s="6">
        <f>'Final (ha)'!AD750*2.471044</f>
        <v>0</v>
      </c>
      <c r="AE750" s="6">
        <f>'Final (ha)'!AE750*2.471044</f>
        <v>0</v>
      </c>
      <c r="AF750" s="6">
        <f>'Final (ha)'!AF750*2.471044</f>
        <v>0</v>
      </c>
      <c r="AG750" s="6">
        <f>'Final (ha)'!AG750*2.471044</f>
        <v>2.1498082799999998</v>
      </c>
      <c r="AH750" s="6">
        <f>'Final (ha)'!AH750*2.471044</f>
        <v>2.42162312E-2</v>
      </c>
      <c r="AJ750" s="15">
        <f t="shared" si="33"/>
        <v>29320.388551245593</v>
      </c>
      <c r="AK750" s="15">
        <f t="shared" si="34"/>
        <v>29318.238742965594</v>
      </c>
      <c r="AL750" s="6" t="str">
        <f t="shared" si="35"/>
        <v>New Haven/MiddlesexRaster 6</v>
      </c>
    </row>
    <row r="751" spans="1:38" x14ac:dyDescent="0.25">
      <c r="A751" s="6">
        <f>'Final (ha)'!A751</f>
        <v>2070</v>
      </c>
      <c r="B751" s="6" t="str">
        <f>'Final (ha)'!B751</f>
        <v>Raster 6</v>
      </c>
      <c r="C751" s="6" t="str">
        <f>'Final (ha)'!C751</f>
        <v>New Haven/Middlesex</v>
      </c>
      <c r="D751" s="6" t="str">
        <f>'Final (ha)'!D751</f>
        <v>CT Sound</v>
      </c>
      <c r="E751" s="6" t="str">
        <f>'Final (ha)'!E751</f>
        <v>Middlesex</v>
      </c>
      <c r="F751" s="6" t="str">
        <f>'Final (ha)'!F751</f>
        <v>Fixed</v>
      </c>
      <c r="G751" s="6" t="str">
        <f>'Final (ha)'!G751</f>
        <v>NYS RIM Max</v>
      </c>
      <c r="H751" s="6" t="str">
        <f>'Final (ha)'!H751</f>
        <v>Protect None</v>
      </c>
      <c r="I751" s="6">
        <f>'Final (ha)'!K751</f>
        <v>0.8851</v>
      </c>
      <c r="J751" s="6">
        <f>'Final (ha)'!J751*2.471044</f>
        <v>0.10032438639999999</v>
      </c>
      <c r="K751" s="6">
        <f>'Final (ha)'!K751*2.471044</f>
        <v>2.1871210444</v>
      </c>
      <c r="L751" s="6">
        <f>'Final (ha)'!L751*2.471044</f>
        <v>0</v>
      </c>
      <c r="M751" s="6">
        <f>'Final (ha)'!M751*2.471044</f>
        <v>0</v>
      </c>
      <c r="N751" s="6">
        <f>'Final (ha)'!N751*2.471044</f>
        <v>0</v>
      </c>
      <c r="O751" s="6">
        <f>'Final (ha)'!O751*2.471044</f>
        <v>0</v>
      </c>
      <c r="P751" s="6">
        <f>'Final (ha)'!P751*2.471044</f>
        <v>5.3930535300000004</v>
      </c>
      <c r="Q751" s="6">
        <f>'Final (ha)'!Q751*2.471044</f>
        <v>1.9770823044000001</v>
      </c>
      <c r="R751" s="6">
        <f>'Final (ha)'!R751*2.471044</f>
        <v>0</v>
      </c>
      <c r="S751" s="6">
        <f>'Final (ha)'!S751*2.471044</f>
        <v>5.1916634439999996</v>
      </c>
      <c r="T751" s="6">
        <f>'Final (ha)'!T751*2.471044</f>
        <v>0.92367624720000008</v>
      </c>
      <c r="U751" s="6">
        <f>'Final (ha)'!U751*2.471044</f>
        <v>0</v>
      </c>
      <c r="V751" s="6">
        <f>'Final (ha)'!V751*2.471044</f>
        <v>0</v>
      </c>
      <c r="W751" s="6">
        <f>'Final (ha)'!W751*2.471044</f>
        <v>0</v>
      </c>
      <c r="X751" s="6">
        <f>'Final (ha)'!X751*2.471044</f>
        <v>0</v>
      </c>
      <c r="Y751" s="6">
        <f>'Final (ha)'!Y751*2.471044</f>
        <v>0</v>
      </c>
      <c r="Z751" s="6">
        <f>'Final (ha)'!Z751*2.471044</f>
        <v>29302.215505251999</v>
      </c>
      <c r="AA751" s="6">
        <f>'Final (ha)'!AA751*2.471044</f>
        <v>0</v>
      </c>
      <c r="AB751" s="6">
        <f>'Final (ha)'!AB751*2.471044</f>
        <v>0</v>
      </c>
      <c r="AC751" s="6">
        <f>'Final (ha)'!AC751*2.471044</f>
        <v>4.2254852400000001E-2</v>
      </c>
      <c r="AD751" s="6">
        <f>'Final (ha)'!AD751*2.471044</f>
        <v>0</v>
      </c>
      <c r="AE751" s="6">
        <f>'Final (ha)'!AE751*2.471044</f>
        <v>0</v>
      </c>
      <c r="AF751" s="6">
        <f>'Final (ha)'!AF751*2.471044</f>
        <v>0</v>
      </c>
      <c r="AG751" s="6">
        <f>'Final (ha)'!AG751*2.471044</f>
        <v>2.1498082799999998</v>
      </c>
      <c r="AH751" s="6">
        <f>'Final (ha)'!AH751*2.471044</f>
        <v>0.20855611360000001</v>
      </c>
      <c r="AJ751" s="15">
        <f t="shared" si="33"/>
        <v>29320.389045454398</v>
      </c>
      <c r="AK751" s="15">
        <f t="shared" si="34"/>
        <v>29318.239237174399</v>
      </c>
      <c r="AL751" s="6" t="str">
        <f t="shared" si="35"/>
        <v>New Haven/MiddlesexRaster 6</v>
      </c>
    </row>
    <row r="752" spans="1:38" x14ac:dyDescent="0.25">
      <c r="A752" s="6">
        <f>'Final (ha)'!A752</f>
        <v>2085</v>
      </c>
      <c r="B752" s="6" t="str">
        <f>'Final (ha)'!B752</f>
        <v>Raster 6</v>
      </c>
      <c r="C752" s="6" t="str">
        <f>'Final (ha)'!C752</f>
        <v>New Haven/Middlesex</v>
      </c>
      <c r="D752" s="6" t="str">
        <f>'Final (ha)'!D752</f>
        <v>CT Sound</v>
      </c>
      <c r="E752" s="6" t="str">
        <f>'Final (ha)'!E752</f>
        <v>Middlesex</v>
      </c>
      <c r="F752" s="6" t="str">
        <f>'Final (ha)'!F752</f>
        <v>Fixed</v>
      </c>
      <c r="G752" s="6" t="str">
        <f>'Final (ha)'!G752</f>
        <v>NYS RIM Max</v>
      </c>
      <c r="H752" s="6" t="str">
        <f>'Final (ha)'!H752</f>
        <v>Protect None</v>
      </c>
      <c r="I752" s="6">
        <f>'Final (ha)'!K752</f>
        <v>0.24440000000000001</v>
      </c>
      <c r="J752" s="6">
        <f>'Final (ha)'!J752*2.471044</f>
        <v>7.4131320000000001E-2</v>
      </c>
      <c r="K752" s="6">
        <f>'Final (ha)'!K752*2.471044</f>
        <v>0.60392315360000004</v>
      </c>
      <c r="L752" s="6">
        <f>'Final (ha)'!L752*2.471044</f>
        <v>0</v>
      </c>
      <c r="M752" s="6">
        <f>'Final (ha)'!M752*2.471044</f>
        <v>0</v>
      </c>
      <c r="N752" s="6">
        <f>'Final (ha)'!N752*2.471044</f>
        <v>0</v>
      </c>
      <c r="O752" s="6">
        <f>'Final (ha)'!O752*2.471044</f>
        <v>0</v>
      </c>
      <c r="P752" s="6">
        <f>'Final (ha)'!P752*2.471044</f>
        <v>2.1221325871999999</v>
      </c>
      <c r="Q752" s="6">
        <f>'Final (ha)'!Q752*2.471044</f>
        <v>6.6004056283999999</v>
      </c>
      <c r="R752" s="6">
        <f>'Final (ha)'!R752*2.471044</f>
        <v>0</v>
      </c>
      <c r="S752" s="6">
        <f>'Final (ha)'!S752*2.471044</f>
        <v>2.2377774464</v>
      </c>
      <c r="T752" s="6">
        <f>'Final (ha)'!T752*2.471044</f>
        <v>0.60540578</v>
      </c>
      <c r="U752" s="6">
        <f>'Final (ha)'!U752*2.471044</f>
        <v>0</v>
      </c>
      <c r="V752" s="6">
        <f>'Final (ha)'!V752*2.471044</f>
        <v>0</v>
      </c>
      <c r="W752" s="6">
        <f>'Final (ha)'!W752*2.471044</f>
        <v>0</v>
      </c>
      <c r="X752" s="6">
        <f>'Final (ha)'!X752*2.471044</f>
        <v>0</v>
      </c>
      <c r="Y752" s="6">
        <f>'Final (ha)'!Y752*2.471044</f>
        <v>0</v>
      </c>
      <c r="Z752" s="6">
        <f>'Final (ha)'!Z752*2.471044</f>
        <v>29305.7298240288</v>
      </c>
      <c r="AA752" s="6">
        <f>'Final (ha)'!AA752*2.471044</f>
        <v>0</v>
      </c>
      <c r="AB752" s="6">
        <f>'Final (ha)'!AB752*2.471044</f>
        <v>0</v>
      </c>
      <c r="AC752" s="6">
        <f>'Final (ha)'!AC752*2.471044</f>
        <v>3.06409456E-2</v>
      </c>
      <c r="AD752" s="6">
        <f>'Final (ha)'!AD752*2.471044</f>
        <v>0</v>
      </c>
      <c r="AE752" s="6">
        <f>'Final (ha)'!AE752*2.471044</f>
        <v>0</v>
      </c>
      <c r="AF752" s="6">
        <f>'Final (ha)'!AF752*2.471044</f>
        <v>0</v>
      </c>
      <c r="AG752" s="6">
        <f>'Final (ha)'!AG752*2.471044</f>
        <v>2.1498082799999998</v>
      </c>
      <c r="AH752" s="6">
        <f>'Final (ha)'!AH752*2.471044</f>
        <v>0.23474918</v>
      </c>
      <c r="AJ752" s="15">
        <f t="shared" si="33"/>
        <v>29320.388798349995</v>
      </c>
      <c r="AK752" s="15">
        <f t="shared" si="34"/>
        <v>29318.238990069996</v>
      </c>
      <c r="AL752" s="6" t="str">
        <f t="shared" si="35"/>
        <v>New Haven/MiddlesexRaster 6</v>
      </c>
    </row>
    <row r="753" spans="1:38" x14ac:dyDescent="0.25">
      <c r="A753" s="6">
        <f>'Final (ha)'!A753</f>
        <v>2100</v>
      </c>
      <c r="B753" s="6" t="str">
        <f>'Final (ha)'!B753</f>
        <v>Raster 6</v>
      </c>
      <c r="C753" s="6" t="str">
        <f>'Final (ha)'!C753</f>
        <v>New Haven/Middlesex</v>
      </c>
      <c r="D753" s="6" t="str">
        <f>'Final (ha)'!D753</f>
        <v>CT Sound</v>
      </c>
      <c r="E753" s="6" t="str">
        <f>'Final (ha)'!E753</f>
        <v>Middlesex</v>
      </c>
      <c r="F753" s="6" t="str">
        <f>'Final (ha)'!F753</f>
        <v>Fixed</v>
      </c>
      <c r="G753" s="6" t="str">
        <f>'Final (ha)'!G753</f>
        <v>NYS RIM Max</v>
      </c>
      <c r="H753" s="6" t="str">
        <f>'Final (ha)'!H753</f>
        <v>Protect None</v>
      </c>
      <c r="I753" s="6">
        <f>'Final (ha)'!K753</f>
        <v>2.24E-2</v>
      </c>
      <c r="J753" s="6">
        <f>'Final (ha)'!J753*2.471044</f>
        <v>0</v>
      </c>
      <c r="K753" s="6">
        <f>'Final (ha)'!K753*2.471044</f>
        <v>5.5351385599999997E-2</v>
      </c>
      <c r="L753" s="6">
        <f>'Final (ha)'!L753*2.471044</f>
        <v>0</v>
      </c>
      <c r="M753" s="6">
        <f>'Final (ha)'!M753*2.471044</f>
        <v>0</v>
      </c>
      <c r="N753" s="6">
        <f>'Final (ha)'!N753*2.471044</f>
        <v>0</v>
      </c>
      <c r="O753" s="6">
        <f>'Final (ha)'!O753*2.471044</f>
        <v>0</v>
      </c>
      <c r="P753" s="6">
        <f>'Final (ha)'!P753*2.471044</f>
        <v>0.89056425760000002</v>
      </c>
      <c r="Q753" s="6">
        <f>'Final (ha)'!Q753*2.471044</f>
        <v>7.6379970040000007</v>
      </c>
      <c r="R753" s="6">
        <f>'Final (ha)'!R753*2.471044</f>
        <v>0</v>
      </c>
      <c r="S753" s="6">
        <f>'Final (ha)'!S753*2.471044</f>
        <v>1.8043563288</v>
      </c>
      <c r="T753" s="6">
        <f>'Final (ha)'!T753*2.471044</f>
        <v>1.0768809752000001</v>
      </c>
      <c r="U753" s="6">
        <f>'Final (ha)'!U753*2.471044</f>
        <v>0</v>
      </c>
      <c r="V753" s="6">
        <f>'Final (ha)'!V753*2.471044</f>
        <v>0</v>
      </c>
      <c r="W753" s="6">
        <f>'Final (ha)'!W753*2.471044</f>
        <v>0</v>
      </c>
      <c r="X753" s="6">
        <f>'Final (ha)'!X753*2.471044</f>
        <v>0</v>
      </c>
      <c r="Y753" s="6">
        <f>'Final (ha)'!Y753*2.471044</f>
        <v>0</v>
      </c>
      <c r="Z753" s="6">
        <f>'Final (ha)'!Z753*2.471044</f>
        <v>29306.4491449372</v>
      </c>
      <c r="AA753" s="6">
        <f>'Final (ha)'!AA753*2.471044</f>
        <v>0</v>
      </c>
      <c r="AB753" s="6">
        <f>'Final (ha)'!AB753*2.471044</f>
        <v>0</v>
      </c>
      <c r="AC753" s="6">
        <f>'Final (ha)'!AC753*2.471044</f>
        <v>1.55675772E-2</v>
      </c>
      <c r="AD753" s="6">
        <f>'Final (ha)'!AD753*2.471044</f>
        <v>0</v>
      </c>
      <c r="AE753" s="6">
        <f>'Final (ha)'!AE753*2.471044</f>
        <v>0</v>
      </c>
      <c r="AF753" s="6">
        <f>'Final (ha)'!AF753*2.471044</f>
        <v>0</v>
      </c>
      <c r="AG753" s="6">
        <f>'Final (ha)'!AG753*2.471044</f>
        <v>2.1498082799999998</v>
      </c>
      <c r="AH753" s="6">
        <f>'Final (ha)'!AH753*2.471044</f>
        <v>0.3088805</v>
      </c>
      <c r="AJ753" s="15">
        <f t="shared" si="33"/>
        <v>29320.3885512456</v>
      </c>
      <c r="AK753" s="15">
        <f t="shared" si="34"/>
        <v>29318.238742965601</v>
      </c>
      <c r="AL753" s="6" t="str">
        <f t="shared" si="35"/>
        <v>New Haven/MiddlesexRaster 6</v>
      </c>
    </row>
    <row r="754" spans="1:38" x14ac:dyDescent="0.25">
      <c r="A754" s="6">
        <f>'Final (ha)'!A754</f>
        <v>0</v>
      </c>
      <c r="B754" s="6" t="str">
        <f>'Final (ha)'!B754</f>
        <v>Raster 7</v>
      </c>
      <c r="C754" s="6" t="str">
        <f>'Final (ha)'!C754</f>
        <v>New Haven/Middlesex</v>
      </c>
      <c r="D754" s="6">
        <f>'Final (ha)'!D754</f>
        <v>0</v>
      </c>
      <c r="E754" s="6">
        <f>'Final (ha)'!E754</f>
        <v>0</v>
      </c>
      <c r="F754" s="6" t="str">
        <f>'Final (ha)'!F754</f>
        <v>Fixed</v>
      </c>
      <c r="G754" s="6" t="str">
        <f>'Final (ha)'!G754</f>
        <v>NYS RIM Max</v>
      </c>
      <c r="H754" s="6" t="str">
        <f>'Final (ha)'!H754</f>
        <v>Protect None</v>
      </c>
      <c r="I754" s="6">
        <f>'Final (ha)'!K754</f>
        <v>4027.7424999999998</v>
      </c>
      <c r="J754" s="6">
        <f>'Final (ha)'!J754*2.471044</f>
        <v>433.76088614999998</v>
      </c>
      <c r="K754" s="6">
        <f>'Final (ha)'!K754*2.471044</f>
        <v>9952.7289381699993</v>
      </c>
      <c r="L754" s="6">
        <f>'Final (ha)'!L754*2.471044</f>
        <v>365.21412559000004</v>
      </c>
      <c r="M754" s="6">
        <f>'Final (ha)'!M754*2.471044</f>
        <v>0</v>
      </c>
      <c r="N754" s="6">
        <f>'Final (ha)'!N754*2.471044</f>
        <v>18.539007610000002</v>
      </c>
      <c r="O754" s="6">
        <f>'Final (ha)'!O754*2.471044</f>
        <v>308.48513295999999</v>
      </c>
      <c r="P754" s="6">
        <f>'Final (ha)'!P754*2.471044</f>
        <v>4.5961418400000005</v>
      </c>
      <c r="Q754" s="6">
        <f>'Final (ha)'!Q754*2.471044</f>
        <v>50.205436469999995</v>
      </c>
      <c r="R754" s="6">
        <f>'Final (ha)'!R754*2.471044</f>
        <v>0</v>
      </c>
      <c r="S754" s="6">
        <f>'Final (ha)'!S754*2.471044</f>
        <v>9.69267009</v>
      </c>
      <c r="T754" s="6">
        <f>'Final (ha)'!T754*2.471044</f>
        <v>2.3536694100000002</v>
      </c>
      <c r="U754" s="6">
        <f>'Final (ha)'!U754*2.471044</f>
        <v>0</v>
      </c>
      <c r="V754" s="6">
        <f>'Final (ha)'!V754*2.471044</f>
        <v>0</v>
      </c>
      <c r="W754" s="6">
        <f>'Final (ha)'!W754*2.471044</f>
        <v>0</v>
      </c>
      <c r="X754" s="6">
        <f>'Final (ha)'!X754*2.471044</f>
        <v>80.469547859999992</v>
      </c>
      <c r="Y754" s="6">
        <f>'Final (ha)'!Y754*2.471044</f>
        <v>245.64030643000001</v>
      </c>
      <c r="Z754" s="6">
        <f>'Final (ha)'!Z754*2.471044</f>
        <v>3047.5941636900002</v>
      </c>
      <c r="AA754" s="6">
        <f>'Final (ha)'!AA754*2.471044</f>
        <v>0</v>
      </c>
      <c r="AB754" s="6">
        <f>'Final (ha)'!AB754*2.471044</f>
        <v>0</v>
      </c>
      <c r="AC754" s="6">
        <f>'Final (ha)'!AC754*2.471044</f>
        <v>1590.6110228000002</v>
      </c>
      <c r="AD754" s="6">
        <f>'Final (ha)'!AD754*2.471044</f>
        <v>0</v>
      </c>
      <c r="AE754" s="6">
        <f>'Final (ha)'!AE754*2.471044</f>
        <v>0</v>
      </c>
      <c r="AF754" s="6">
        <f>'Final (ha)'!AF754*2.471044</f>
        <v>189.06575405000001</v>
      </c>
      <c r="AG754" s="6">
        <f>'Final (ha)'!AG754*2.471044</f>
        <v>16778.308451069999</v>
      </c>
      <c r="AH754" s="6">
        <f>'Final (ha)'!AH754*2.471044</f>
        <v>0</v>
      </c>
      <c r="AJ754" s="15">
        <f t="shared" si="33"/>
        <v>33077.265254190002</v>
      </c>
      <c r="AK754" s="15">
        <f t="shared" si="34"/>
        <v>16298.956803120003</v>
      </c>
      <c r="AL754" s="6" t="str">
        <f t="shared" si="35"/>
        <v>New Haven/MiddlesexRaster 7</v>
      </c>
    </row>
    <row r="755" spans="1:38" x14ac:dyDescent="0.25">
      <c r="A755" s="6">
        <f>'Final (ha)'!A755</f>
        <v>2010</v>
      </c>
      <c r="B755" s="6" t="str">
        <f>'Final (ha)'!B755</f>
        <v>Raster 7</v>
      </c>
      <c r="C755" s="6" t="str">
        <f>'Final (ha)'!C755</f>
        <v>New Haven/Middlesex</v>
      </c>
      <c r="D755" s="6">
        <f>'Final (ha)'!D755</f>
        <v>0</v>
      </c>
      <c r="E755" s="6">
        <f>'Final (ha)'!E755</f>
        <v>0</v>
      </c>
      <c r="F755" s="6" t="str">
        <f>'Final (ha)'!F755</f>
        <v>Fixed</v>
      </c>
      <c r="G755" s="6" t="str">
        <f>'Final (ha)'!G755</f>
        <v>NYS RIM Max</v>
      </c>
      <c r="H755" s="6" t="str">
        <f>'Final (ha)'!H755</f>
        <v>Protect None</v>
      </c>
      <c r="I755" s="6">
        <f>'Final (ha)'!K755</f>
        <v>3962.5900999999999</v>
      </c>
      <c r="J755" s="6">
        <f>'Final (ha)'!J755*2.471044</f>
        <v>432.29333311840003</v>
      </c>
      <c r="K755" s="6">
        <f>'Final (ha)'!K755*2.471044</f>
        <v>9791.7344910644006</v>
      </c>
      <c r="L755" s="6">
        <f>'Final (ha)'!L755*2.471044</f>
        <v>360.39287164159998</v>
      </c>
      <c r="M755" s="6">
        <f>'Final (ha)'!M755*2.471044</f>
        <v>0</v>
      </c>
      <c r="N755" s="6">
        <f>'Final (ha)'!N755*2.471044</f>
        <v>18.508119560000001</v>
      </c>
      <c r="O755" s="6">
        <f>'Final (ha)'!O755*2.471044</f>
        <v>302.23635689280002</v>
      </c>
      <c r="P755" s="6">
        <f>'Final (ha)'!P755*2.471044</f>
        <v>170.1323678176</v>
      </c>
      <c r="Q755" s="6">
        <f>'Final (ha)'!Q755*2.471044</f>
        <v>189.2112985416</v>
      </c>
      <c r="R755" s="6">
        <f>'Final (ha)'!R755*2.471044</f>
        <v>0</v>
      </c>
      <c r="S755" s="6">
        <f>'Final (ha)'!S755*2.471044</f>
        <v>9.5876507199999992</v>
      </c>
      <c r="T755" s="6">
        <f>'Final (ha)'!T755*2.471044</f>
        <v>7.9177191848000001</v>
      </c>
      <c r="U755" s="6">
        <f>'Final (ha)'!U755*2.471044</f>
        <v>0</v>
      </c>
      <c r="V755" s="6">
        <f>'Final (ha)'!V755*2.471044</f>
        <v>0</v>
      </c>
      <c r="W755" s="6">
        <f>'Final (ha)'!W755*2.471044</f>
        <v>0</v>
      </c>
      <c r="X755" s="6">
        <f>'Final (ha)'!X755*2.471044</f>
        <v>80.469547859999992</v>
      </c>
      <c r="Y755" s="6">
        <f>'Final (ha)'!Y755*2.471044</f>
        <v>231.34531689000002</v>
      </c>
      <c r="Z755" s="6">
        <f>'Final (ha)'!Z755*2.471044</f>
        <v>3062.0243193368001</v>
      </c>
      <c r="AA755" s="6">
        <f>'Final (ha)'!AA755*2.471044</f>
        <v>0</v>
      </c>
      <c r="AB755" s="6">
        <f>'Final (ha)'!AB755*2.471044</f>
        <v>0</v>
      </c>
      <c r="AC755" s="6">
        <f>'Final (ha)'!AC755*2.471044</f>
        <v>1461.7564565848002</v>
      </c>
      <c r="AD755" s="6">
        <f>'Final (ha)'!AD755*2.471044</f>
        <v>0</v>
      </c>
      <c r="AE755" s="6">
        <f>'Final (ha)'!AE755*2.471044</f>
        <v>0</v>
      </c>
      <c r="AF755" s="6">
        <f>'Final (ha)'!AF755*2.471044</f>
        <v>179.87915377119998</v>
      </c>
      <c r="AG755" s="6">
        <f>'Final (ha)'!AG755*2.471044</f>
        <v>16778.308451069999</v>
      </c>
      <c r="AH755" s="6">
        <f>'Final (ha)'!AH755*2.471044</f>
        <v>1.4675530316000001</v>
      </c>
      <c r="AJ755" s="15">
        <f t="shared" si="33"/>
        <v>33077.265007085603</v>
      </c>
      <c r="AK755" s="15">
        <f t="shared" si="34"/>
        <v>16298.956556015604</v>
      </c>
      <c r="AL755" s="6" t="str">
        <f t="shared" si="35"/>
        <v>New Haven/MiddlesexRaster 7</v>
      </c>
    </row>
    <row r="756" spans="1:38" x14ac:dyDescent="0.25">
      <c r="A756" s="6">
        <f>'Final (ha)'!A756</f>
        <v>2025</v>
      </c>
      <c r="B756" s="6" t="str">
        <f>'Final (ha)'!B756</f>
        <v>Raster 7</v>
      </c>
      <c r="C756" s="6" t="str">
        <f>'Final (ha)'!C756</f>
        <v>New Haven/Middlesex</v>
      </c>
      <c r="D756" s="6">
        <f>'Final (ha)'!D756</f>
        <v>0</v>
      </c>
      <c r="E756" s="6">
        <f>'Final (ha)'!E756</f>
        <v>0</v>
      </c>
      <c r="F756" s="6" t="str">
        <f>'Final (ha)'!F756</f>
        <v>Fixed</v>
      </c>
      <c r="G756" s="6" t="str">
        <f>'Final (ha)'!G756</f>
        <v>NYS RIM Max</v>
      </c>
      <c r="H756" s="6" t="str">
        <f>'Final (ha)'!H756</f>
        <v>Protect None</v>
      </c>
      <c r="I756" s="6">
        <f>'Final (ha)'!K756</f>
        <v>3940.8915999999999</v>
      </c>
      <c r="J756" s="6">
        <f>'Final (ha)'!J756*2.471044</f>
        <v>431.3286375408</v>
      </c>
      <c r="K756" s="6">
        <f>'Final (ha)'!K756*2.471044</f>
        <v>9738.1165428303993</v>
      </c>
      <c r="L756" s="6">
        <f>'Final (ha)'!L756*2.471044</f>
        <v>358.4197430076</v>
      </c>
      <c r="M756" s="6">
        <f>'Final (ha)'!M756*2.471044</f>
        <v>0</v>
      </c>
      <c r="N756" s="6">
        <f>'Final (ha)'!N756*2.471044</f>
        <v>18.462652350399999</v>
      </c>
      <c r="O756" s="6">
        <f>'Final (ha)'!O756*2.471044</f>
        <v>293.54693066679999</v>
      </c>
      <c r="P756" s="6">
        <f>'Final (ha)'!P756*2.471044</f>
        <v>128.35393270079999</v>
      </c>
      <c r="Q756" s="6">
        <f>'Final (ha)'!Q756*2.471044</f>
        <v>338.3852595688</v>
      </c>
      <c r="R756" s="6">
        <f>'Final (ha)'!R756*2.471044</f>
        <v>0</v>
      </c>
      <c r="S756" s="6">
        <f>'Final (ha)'!S756*2.471044</f>
        <v>9.494492361199999</v>
      </c>
      <c r="T756" s="6">
        <f>'Final (ha)'!T756*2.471044</f>
        <v>47.761821058400002</v>
      </c>
      <c r="U756" s="6">
        <f>'Final (ha)'!U756*2.471044</f>
        <v>0</v>
      </c>
      <c r="V756" s="6">
        <f>'Final (ha)'!V756*2.471044</f>
        <v>0</v>
      </c>
      <c r="W756" s="6">
        <f>'Final (ha)'!W756*2.471044</f>
        <v>0</v>
      </c>
      <c r="X756" s="6">
        <f>'Final (ha)'!X756*2.471044</f>
        <v>78.881902089999997</v>
      </c>
      <c r="Y756" s="6">
        <f>'Final (ha)'!Y756*2.471044</f>
        <v>71.925913230000006</v>
      </c>
      <c r="Z756" s="6">
        <f>'Final (ha)'!Z756*2.471044</f>
        <v>3225.2041577560003</v>
      </c>
      <c r="AA756" s="6">
        <f>'Final (ha)'!AA756*2.471044</f>
        <v>0</v>
      </c>
      <c r="AB756" s="6">
        <f>'Final (ha)'!AB756*2.471044</f>
        <v>0</v>
      </c>
      <c r="AC756" s="6">
        <f>'Final (ha)'!AC756*2.471044</f>
        <v>1390.7324744148</v>
      </c>
      <c r="AD756" s="6">
        <f>'Final (ha)'!AD756*2.471044</f>
        <v>0</v>
      </c>
      <c r="AE756" s="6">
        <f>'Final (ha)'!AE756*2.471044</f>
        <v>0</v>
      </c>
      <c r="AF756" s="6">
        <f>'Final (ha)'!AF756*2.471044</f>
        <v>165.9098478304</v>
      </c>
      <c r="AG756" s="6">
        <f>'Final (ha)'!AG756*2.471044</f>
        <v>16778.308451069999</v>
      </c>
      <c r="AH756" s="6">
        <f>'Final (ha)'!AH756*2.471044</f>
        <v>2.4322486091999997</v>
      </c>
      <c r="AJ756" s="15">
        <f t="shared" si="33"/>
        <v>33077.265007085596</v>
      </c>
      <c r="AK756" s="15">
        <f t="shared" si="34"/>
        <v>16298.956556015597</v>
      </c>
      <c r="AL756" s="6" t="str">
        <f t="shared" si="35"/>
        <v>New Haven/MiddlesexRaster 7</v>
      </c>
    </row>
    <row r="757" spans="1:38" x14ac:dyDescent="0.25">
      <c r="A757" s="6">
        <f>'Final (ha)'!A757</f>
        <v>2040</v>
      </c>
      <c r="B757" s="6" t="str">
        <f>'Final (ha)'!B757</f>
        <v>Raster 7</v>
      </c>
      <c r="C757" s="6" t="str">
        <f>'Final (ha)'!C757</f>
        <v>New Haven/Middlesex</v>
      </c>
      <c r="D757" s="6">
        <f>'Final (ha)'!D757</f>
        <v>0</v>
      </c>
      <c r="E757" s="6">
        <f>'Final (ha)'!E757</f>
        <v>0</v>
      </c>
      <c r="F757" s="6" t="str">
        <f>'Final (ha)'!F757</f>
        <v>Fixed</v>
      </c>
      <c r="G757" s="6" t="str">
        <f>'Final (ha)'!G757</f>
        <v>NYS RIM Max</v>
      </c>
      <c r="H757" s="6" t="str">
        <f>'Final (ha)'!H757</f>
        <v>Protect None</v>
      </c>
      <c r="I757" s="6">
        <f>'Final (ha)'!K757</f>
        <v>3901.3159999999998</v>
      </c>
      <c r="J757" s="6">
        <f>'Final (ha)'!J757*2.471044</f>
        <v>429.27075209760005</v>
      </c>
      <c r="K757" s="6">
        <f>'Final (ha)'!K757*2.471044</f>
        <v>9640.3234939039994</v>
      </c>
      <c r="L757" s="6">
        <f>'Final (ha)'!L757*2.471044</f>
        <v>354.96028140760001</v>
      </c>
      <c r="M757" s="6">
        <f>'Final (ha)'!M757*2.471044</f>
        <v>0</v>
      </c>
      <c r="N757" s="6">
        <f>'Final (ha)'!N757*2.471044</f>
        <v>18.197262224799999</v>
      </c>
      <c r="O757" s="6">
        <f>'Final (ha)'!O757*2.471044</f>
        <v>263.66410136600001</v>
      </c>
      <c r="P757" s="6">
        <f>'Final (ha)'!P757*2.471044</f>
        <v>160.86842386160001</v>
      </c>
      <c r="Q757" s="6">
        <f>'Final (ha)'!Q757*2.471044</f>
        <v>787.94254159319996</v>
      </c>
      <c r="R757" s="6">
        <f>'Final (ha)'!R757*2.471044</f>
        <v>0</v>
      </c>
      <c r="S757" s="6">
        <f>'Final (ha)'!S757*2.471044</f>
        <v>9.2590018680000004</v>
      </c>
      <c r="T757" s="6">
        <f>'Final (ha)'!T757*2.471044</f>
        <v>69.721247773200005</v>
      </c>
      <c r="U757" s="6">
        <f>'Final (ha)'!U757*2.471044</f>
        <v>0</v>
      </c>
      <c r="V757" s="6">
        <f>'Final (ha)'!V757*2.471044</f>
        <v>0</v>
      </c>
      <c r="W757" s="6">
        <f>'Final (ha)'!W757*2.471044</f>
        <v>0</v>
      </c>
      <c r="X757" s="6">
        <f>'Final (ha)'!X757*2.471044</f>
        <v>78.789237940000007</v>
      </c>
      <c r="Y757" s="6">
        <f>'Final (ha)'!Y757*2.471044</f>
        <v>57.698877400000001</v>
      </c>
      <c r="Z757" s="6">
        <f>'Final (ha)'!Z757*2.471044</f>
        <v>3273.5990602871998</v>
      </c>
      <c r="AA757" s="6">
        <f>'Final (ha)'!AA757*2.471044</f>
        <v>0</v>
      </c>
      <c r="AB757" s="6">
        <f>'Final (ha)'!AB757*2.471044</f>
        <v>0</v>
      </c>
      <c r="AC757" s="6">
        <f>'Final (ha)'!AC757*2.471044</f>
        <v>1021.4391493896001</v>
      </c>
      <c r="AD757" s="6">
        <f>'Final (ha)'!AD757*2.471044</f>
        <v>0</v>
      </c>
      <c r="AE757" s="6">
        <f>'Final (ha)'!AE757*2.471044</f>
        <v>0</v>
      </c>
      <c r="AF757" s="6">
        <f>'Final (ha)'!AF757*2.471044</f>
        <v>128.73323795479999</v>
      </c>
      <c r="AG757" s="6">
        <f>'Final (ha)'!AG757*2.471044</f>
        <v>16778.308451069999</v>
      </c>
      <c r="AH757" s="6">
        <f>'Final (ha)'!AH757*2.471044</f>
        <v>4.4901340524000002</v>
      </c>
      <c r="AJ757" s="15">
        <f t="shared" si="33"/>
        <v>33077.265254190002</v>
      </c>
      <c r="AK757" s="15">
        <f t="shared" si="34"/>
        <v>16298.956803120003</v>
      </c>
      <c r="AL757" s="6" t="str">
        <f t="shared" si="35"/>
        <v>New Haven/MiddlesexRaster 7</v>
      </c>
    </row>
    <row r="758" spans="1:38" x14ac:dyDescent="0.25">
      <c r="A758" s="6">
        <f>'Final (ha)'!A758</f>
        <v>2055</v>
      </c>
      <c r="B758" s="6" t="str">
        <f>'Final (ha)'!B758</f>
        <v>Raster 7</v>
      </c>
      <c r="C758" s="6" t="str">
        <f>'Final (ha)'!C758</f>
        <v>New Haven/Middlesex</v>
      </c>
      <c r="D758" s="6">
        <f>'Final (ha)'!D758</f>
        <v>0</v>
      </c>
      <c r="E758" s="6">
        <f>'Final (ha)'!E758</f>
        <v>0</v>
      </c>
      <c r="F758" s="6" t="str">
        <f>'Final (ha)'!F758</f>
        <v>Fixed</v>
      </c>
      <c r="G758" s="6" t="str">
        <f>'Final (ha)'!G758</f>
        <v>NYS RIM Max</v>
      </c>
      <c r="H758" s="6" t="str">
        <f>'Final (ha)'!H758</f>
        <v>Protect None</v>
      </c>
      <c r="I758" s="6">
        <f>'Final (ha)'!K758</f>
        <v>3866.6671999999999</v>
      </c>
      <c r="J758" s="6">
        <f>'Final (ha)'!J758*2.471044</f>
        <v>425.42852578200001</v>
      </c>
      <c r="K758" s="6">
        <f>'Final (ha)'!K758*2.471044</f>
        <v>9554.7047845567995</v>
      </c>
      <c r="L758" s="6">
        <f>'Final (ha)'!L758*2.471044</f>
        <v>352.9673844216</v>
      </c>
      <c r="M758" s="6">
        <f>'Final (ha)'!M758*2.471044</f>
        <v>0</v>
      </c>
      <c r="N758" s="6">
        <f>'Final (ha)'!N758*2.471044</f>
        <v>17.979563248399998</v>
      </c>
      <c r="O758" s="6">
        <f>'Final (ha)'!O758*2.471044</f>
        <v>221.99365087199999</v>
      </c>
      <c r="P758" s="6">
        <f>'Final (ha)'!P758*2.471044</f>
        <v>150.963491092</v>
      </c>
      <c r="Q758" s="6">
        <f>'Final (ha)'!Q758*2.471044</f>
        <v>1668.4466848604002</v>
      </c>
      <c r="R758" s="6">
        <f>'Final (ha)'!R758*2.471044</f>
        <v>0</v>
      </c>
      <c r="S758" s="6">
        <f>'Final (ha)'!S758*2.471044</f>
        <v>8.0506613520000005</v>
      </c>
      <c r="T758" s="6">
        <f>'Final (ha)'!T758*2.471044</f>
        <v>102.9271370452</v>
      </c>
      <c r="U758" s="6">
        <f>'Final (ha)'!U758*2.471044</f>
        <v>0</v>
      </c>
      <c r="V758" s="6">
        <f>'Final (ha)'!V758*2.471044</f>
        <v>0</v>
      </c>
      <c r="W758" s="6">
        <f>'Final (ha)'!W758*2.471044</f>
        <v>0</v>
      </c>
      <c r="X758" s="6">
        <f>'Final (ha)'!X758*2.471044</f>
        <v>75.879583629999999</v>
      </c>
      <c r="Y758" s="6">
        <f>'Final (ha)'!Y758*2.471044</f>
        <v>50.539027410000003</v>
      </c>
      <c r="Z758" s="6">
        <f>'Final (ha)'!Z758*2.471044</f>
        <v>3320.1873825500002</v>
      </c>
      <c r="AA758" s="6">
        <f>'Final (ha)'!AA758*2.471044</f>
        <v>0</v>
      </c>
      <c r="AB758" s="6">
        <f>'Final (ha)'!AB758*2.471044</f>
        <v>0</v>
      </c>
      <c r="AC758" s="6">
        <f>'Final (ha)'!AC758*2.471044</f>
        <v>274.00542050600001</v>
      </c>
      <c r="AD758" s="6">
        <f>'Final (ha)'!AD758*2.471044</f>
        <v>0</v>
      </c>
      <c r="AE758" s="6">
        <f>'Final (ha)'!AE758*2.471044</f>
        <v>0</v>
      </c>
      <c r="AF758" s="6">
        <f>'Final (ha)'!AF758*2.471044</f>
        <v>66.551145425599998</v>
      </c>
      <c r="AG758" s="6">
        <f>'Final (ha)'!AG758*2.471044</f>
        <v>16778.308451069999</v>
      </c>
      <c r="AH758" s="6">
        <f>'Final (ha)'!AH758*2.471044</f>
        <v>8.3323603679999998</v>
      </c>
      <c r="AJ758" s="15">
        <f t="shared" si="33"/>
        <v>33077.265254189995</v>
      </c>
      <c r="AK758" s="15">
        <f t="shared" si="34"/>
        <v>16298.956803119996</v>
      </c>
      <c r="AL758" s="6" t="str">
        <f t="shared" si="35"/>
        <v>New Haven/MiddlesexRaster 7</v>
      </c>
    </row>
    <row r="759" spans="1:38" x14ac:dyDescent="0.25">
      <c r="A759" s="6">
        <f>'Final (ha)'!A759</f>
        <v>2070</v>
      </c>
      <c r="B759" s="6" t="str">
        <f>'Final (ha)'!B759</f>
        <v>Raster 7</v>
      </c>
      <c r="C759" s="6" t="str">
        <f>'Final (ha)'!C759</f>
        <v>New Haven/Middlesex</v>
      </c>
      <c r="D759" s="6">
        <f>'Final (ha)'!D759</f>
        <v>0</v>
      </c>
      <c r="E759" s="6">
        <f>'Final (ha)'!E759</f>
        <v>0</v>
      </c>
      <c r="F759" s="6" t="str">
        <f>'Final (ha)'!F759</f>
        <v>Fixed</v>
      </c>
      <c r="G759" s="6" t="str">
        <f>'Final (ha)'!G759</f>
        <v>NYS RIM Max</v>
      </c>
      <c r="H759" s="6" t="str">
        <f>'Final (ha)'!H759</f>
        <v>Protect None</v>
      </c>
      <c r="I759" s="6">
        <f>'Final (ha)'!K759</f>
        <v>3819.5048000000002</v>
      </c>
      <c r="J759" s="6">
        <f>'Final (ha)'!J759*2.471044</f>
        <v>418.6719501728</v>
      </c>
      <c r="K759" s="6">
        <f>'Final (ha)'!K759*2.471044</f>
        <v>9438.1644190112002</v>
      </c>
      <c r="L759" s="6">
        <f>'Final (ha)'!L759*2.471044</f>
        <v>347.29460871080005</v>
      </c>
      <c r="M759" s="6">
        <f>'Final (ha)'!M759*2.471044</f>
        <v>0</v>
      </c>
      <c r="N759" s="6">
        <f>'Final (ha)'!N759*2.471044</f>
        <v>17.402327370000002</v>
      </c>
      <c r="O759" s="6">
        <f>'Final (ha)'!O759*2.471044</f>
        <v>148.02443135839999</v>
      </c>
      <c r="P759" s="6">
        <f>'Final (ha)'!P759*2.471044</f>
        <v>148.49195288319999</v>
      </c>
      <c r="Q759" s="6">
        <f>'Final (ha)'!Q759*2.471044</f>
        <v>1879.9927617003998</v>
      </c>
      <c r="R759" s="6">
        <f>'Final (ha)'!R759*2.471044</f>
        <v>0</v>
      </c>
      <c r="S759" s="6">
        <f>'Final (ha)'!S759*2.471044</f>
        <v>6.6671238164000002</v>
      </c>
      <c r="T759" s="6">
        <f>'Final (ha)'!T759*2.471044</f>
        <v>254.90474459480001</v>
      </c>
      <c r="U759" s="6">
        <f>'Final (ha)'!U759*2.471044</f>
        <v>0</v>
      </c>
      <c r="V759" s="6">
        <f>'Final (ha)'!V759*2.471044</f>
        <v>0</v>
      </c>
      <c r="W759" s="6">
        <f>'Final (ha)'!W759*2.471044</f>
        <v>0</v>
      </c>
      <c r="X759" s="6">
        <f>'Final (ha)'!X759*2.471044</f>
        <v>73.958346919999997</v>
      </c>
      <c r="Y759" s="6">
        <f>'Final (ha)'!Y759*2.471044</f>
        <v>45.016244070000006</v>
      </c>
      <c r="Z759" s="6">
        <f>'Final (ha)'!Z759*2.471044</f>
        <v>3413.8355022707997</v>
      </c>
      <c r="AA759" s="6">
        <f>'Final (ha)'!AA759*2.471044</f>
        <v>0</v>
      </c>
      <c r="AB759" s="6">
        <f>'Final (ha)'!AB759*2.471044</f>
        <v>0</v>
      </c>
      <c r="AC759" s="6">
        <f>'Final (ha)'!AC759*2.471044</f>
        <v>53.039723938000002</v>
      </c>
      <c r="AD759" s="6">
        <f>'Final (ha)'!AD759*2.471044</f>
        <v>0</v>
      </c>
      <c r="AE759" s="6">
        <f>'Final (ha)'!AE759*2.471044</f>
        <v>0</v>
      </c>
      <c r="AF759" s="6">
        <f>'Final (ha)'!AF759*2.471044</f>
        <v>38.403730326000002</v>
      </c>
      <c r="AG759" s="6">
        <f>'Final (ha)'!AG759*2.471044</f>
        <v>16778.308451069999</v>
      </c>
      <c r="AH759" s="6">
        <f>'Final (ha)'!AH759*2.471044</f>
        <v>15.0889359772</v>
      </c>
      <c r="AJ759" s="15">
        <f t="shared" si="33"/>
        <v>33077.265254189995</v>
      </c>
      <c r="AK759" s="15">
        <f t="shared" si="34"/>
        <v>16298.956803119996</v>
      </c>
      <c r="AL759" s="6" t="str">
        <f t="shared" si="35"/>
        <v>New Haven/MiddlesexRaster 7</v>
      </c>
    </row>
    <row r="760" spans="1:38" x14ac:dyDescent="0.25">
      <c r="A760" s="6">
        <f>'Final (ha)'!A760</f>
        <v>2085</v>
      </c>
      <c r="B760" s="6" t="str">
        <f>'Final (ha)'!B760</f>
        <v>Raster 7</v>
      </c>
      <c r="C760" s="6" t="str">
        <f>'Final (ha)'!C760</f>
        <v>New Haven/Middlesex</v>
      </c>
      <c r="D760" s="6">
        <f>'Final (ha)'!D760</f>
        <v>0</v>
      </c>
      <c r="E760" s="6">
        <f>'Final (ha)'!E760</f>
        <v>0</v>
      </c>
      <c r="F760" s="6" t="str">
        <f>'Final (ha)'!F760</f>
        <v>Fixed</v>
      </c>
      <c r="G760" s="6" t="str">
        <f>'Final (ha)'!G760</f>
        <v>NYS RIM Max</v>
      </c>
      <c r="H760" s="6" t="str">
        <f>'Final (ha)'!H760</f>
        <v>Protect None</v>
      </c>
      <c r="I760" s="6">
        <f>'Final (ha)'!K760</f>
        <v>3776.4713999999999</v>
      </c>
      <c r="J760" s="6">
        <f>'Final (ha)'!J760*2.471044</f>
        <v>412.30802345519999</v>
      </c>
      <c r="K760" s="6">
        <f>'Final (ha)'!K760*2.471044</f>
        <v>9331.8269941416002</v>
      </c>
      <c r="L760" s="6">
        <f>'Final (ha)'!L760*2.471044</f>
        <v>344.28611264080001</v>
      </c>
      <c r="M760" s="6">
        <f>'Final (ha)'!M760*2.471044</f>
        <v>0</v>
      </c>
      <c r="N760" s="6">
        <f>'Final (ha)'!N760*2.471044</f>
        <v>15.837662309200001</v>
      </c>
      <c r="O760" s="6">
        <f>'Final (ha)'!O760*2.471044</f>
        <v>38.420533425199999</v>
      </c>
      <c r="P760" s="6">
        <f>'Final (ha)'!P760*2.471044</f>
        <v>133.70374296079999</v>
      </c>
      <c r="Q760" s="6">
        <f>'Final (ha)'!Q760*2.471044</f>
        <v>924.81786952799996</v>
      </c>
      <c r="R760" s="6">
        <f>'Final (ha)'!R760*2.471044</f>
        <v>0</v>
      </c>
      <c r="S760" s="6">
        <f>'Final (ha)'!S760*2.471044</f>
        <v>5.5635555659999998</v>
      </c>
      <c r="T760" s="6">
        <f>'Final (ha)'!T760*2.471044</f>
        <v>1266.1073471100001</v>
      </c>
      <c r="U760" s="6">
        <f>'Final (ha)'!U760*2.471044</f>
        <v>0</v>
      </c>
      <c r="V760" s="6">
        <f>'Final (ha)'!V760*2.471044</f>
        <v>0</v>
      </c>
      <c r="W760" s="6">
        <f>'Final (ha)'!W760*2.471044</f>
        <v>0</v>
      </c>
      <c r="X760" s="6">
        <f>'Final (ha)'!X760*2.471044</f>
        <v>70.770700160000004</v>
      </c>
      <c r="Y760" s="6">
        <f>'Final (ha)'!Y760*2.471044</f>
        <v>36.009288689999998</v>
      </c>
      <c r="Z760" s="6">
        <f>'Final (ha)'!Z760*2.471044</f>
        <v>3652.5620746932</v>
      </c>
      <c r="AA760" s="6">
        <f>'Final (ha)'!AA760*2.471044</f>
        <v>0</v>
      </c>
      <c r="AB760" s="6">
        <f>'Final (ha)'!AB760*2.471044</f>
        <v>0</v>
      </c>
      <c r="AC760" s="6">
        <f>'Final (ha)'!AC760*2.471044</f>
        <v>20.486684490799998</v>
      </c>
      <c r="AD760" s="6">
        <f>'Final (ha)'!AD760*2.471044</f>
        <v>0</v>
      </c>
      <c r="AE760" s="6">
        <f>'Final (ha)'!AE760*2.471044</f>
        <v>0</v>
      </c>
      <c r="AF760" s="6">
        <f>'Final (ha)'!AF760*2.471044</f>
        <v>24.803104149999999</v>
      </c>
      <c r="AG760" s="6">
        <f>'Final (ha)'!AG760*2.471044</f>
        <v>16778.308451069999</v>
      </c>
      <c r="AH760" s="6">
        <f>'Final (ha)'!AH760*2.471044</f>
        <v>21.452862694799997</v>
      </c>
      <c r="AJ760" s="15">
        <f t="shared" si="33"/>
        <v>33077.265007085603</v>
      </c>
      <c r="AK760" s="15">
        <f t="shared" si="34"/>
        <v>16298.956556015604</v>
      </c>
      <c r="AL760" s="6" t="str">
        <f t="shared" si="35"/>
        <v>New Haven/MiddlesexRaster 7</v>
      </c>
    </row>
    <row r="761" spans="1:38" x14ac:dyDescent="0.25">
      <c r="A761" s="6">
        <f>'Final (ha)'!A761</f>
        <v>2100</v>
      </c>
      <c r="B761" s="6" t="str">
        <f>'Final (ha)'!B761</f>
        <v>Raster 7</v>
      </c>
      <c r="C761" s="6" t="str">
        <f>'Final (ha)'!C761</f>
        <v>New Haven/Middlesex</v>
      </c>
      <c r="D761" s="6">
        <f>'Final (ha)'!D761</f>
        <v>0</v>
      </c>
      <c r="E761" s="6">
        <f>'Final (ha)'!E761</f>
        <v>0</v>
      </c>
      <c r="F761" s="6" t="str">
        <f>'Final (ha)'!F761</f>
        <v>Fixed</v>
      </c>
      <c r="G761" s="6" t="str">
        <f>'Final (ha)'!G761</f>
        <v>NYS RIM Max</v>
      </c>
      <c r="H761" s="6" t="str">
        <f>'Final (ha)'!H761</f>
        <v>Protect None</v>
      </c>
      <c r="I761" s="6">
        <f>'Final (ha)'!K761</f>
        <v>3738.2269999999999</v>
      </c>
      <c r="J761" s="6">
        <f>'Final (ha)'!J761*2.471044</f>
        <v>403.86471321159996</v>
      </c>
      <c r="K761" s="6">
        <f>'Final (ha)'!K761*2.471044</f>
        <v>9237.3233989879991</v>
      </c>
      <c r="L761" s="6">
        <f>'Final (ha)'!L761*2.471044</f>
        <v>342.40268290400002</v>
      </c>
      <c r="M761" s="6">
        <f>'Final (ha)'!M761*2.471044</f>
        <v>0</v>
      </c>
      <c r="N761" s="6">
        <f>'Final (ha)'!N761*2.471044</f>
        <v>15.5374304632</v>
      </c>
      <c r="O761" s="6">
        <f>'Final (ha)'!O761*2.471044</f>
        <v>14.2883177212</v>
      </c>
      <c r="P761" s="6">
        <f>'Final (ha)'!P761*2.471044</f>
        <v>119.8792401984</v>
      </c>
      <c r="Q761" s="6">
        <f>'Final (ha)'!Q761*2.471044</f>
        <v>483.08267728560003</v>
      </c>
      <c r="R761" s="6">
        <f>'Final (ha)'!R761*2.471044</f>
        <v>0</v>
      </c>
      <c r="S761" s="6">
        <f>'Final (ha)'!S761*2.471044</f>
        <v>4.6245588460000002</v>
      </c>
      <c r="T761" s="6">
        <f>'Final (ha)'!T761*2.471044</f>
        <v>682.69188187480006</v>
      </c>
      <c r="U761" s="6">
        <f>'Final (ha)'!U761*2.471044</f>
        <v>0</v>
      </c>
      <c r="V761" s="6">
        <f>'Final (ha)'!V761*2.471044</f>
        <v>0</v>
      </c>
      <c r="W761" s="6">
        <f>'Final (ha)'!W761*2.471044</f>
        <v>0</v>
      </c>
      <c r="X761" s="6">
        <f>'Final (ha)'!X761*2.471044</f>
        <v>67.756026480000003</v>
      </c>
      <c r="Y761" s="6">
        <f>'Final (ha)'!Y761*2.471044</f>
        <v>30.566814279999999</v>
      </c>
      <c r="Z761" s="6">
        <f>'Final (ha)'!Z761*2.471044</f>
        <v>4838.3609860119996</v>
      </c>
      <c r="AA761" s="6">
        <f>'Final (ha)'!AA761*2.471044</f>
        <v>0</v>
      </c>
      <c r="AB761" s="6">
        <f>'Final (ha)'!AB761*2.471044</f>
        <v>0</v>
      </c>
      <c r="AC761" s="6">
        <f>'Final (ha)'!AC761*2.471044</f>
        <v>11.285999261200001</v>
      </c>
      <c r="AD761" s="6">
        <f>'Final (ha)'!AD761*2.471044</f>
        <v>0</v>
      </c>
      <c r="AE761" s="6">
        <f>'Final (ha)'!AE761*2.471044</f>
        <v>0</v>
      </c>
      <c r="AF761" s="6">
        <f>'Final (ha)'!AF761*2.471044</f>
        <v>17.39614976</v>
      </c>
      <c r="AG761" s="6">
        <f>'Final (ha)'!AG761*2.471044</f>
        <v>16778.308451069999</v>
      </c>
      <c r="AH761" s="6">
        <f>'Final (ha)'!AH761*2.471044</f>
        <v>29.896172938399999</v>
      </c>
      <c r="AJ761" s="15">
        <f t="shared" si="33"/>
        <v>33077.265501294401</v>
      </c>
      <c r="AK761" s="15">
        <f t="shared" si="34"/>
        <v>16298.957050224402</v>
      </c>
      <c r="AL761" s="6" t="str">
        <f t="shared" si="35"/>
        <v>New Haven/MiddlesexRaster 7</v>
      </c>
    </row>
    <row r="762" spans="1:38" x14ac:dyDescent="0.25">
      <c r="A762" s="6">
        <f>'Final (ha)'!A762</f>
        <v>0</v>
      </c>
      <c r="B762" s="6" t="str">
        <f>'Final (ha)'!B762</f>
        <v>Raster 8</v>
      </c>
      <c r="C762" s="6" t="str">
        <f>'Final (ha)'!C762</f>
        <v>New Haven/Middlesex</v>
      </c>
      <c r="D762" s="6">
        <f>'Final (ha)'!D762</f>
        <v>0</v>
      </c>
      <c r="E762" s="6">
        <f>'Final (ha)'!E762</f>
        <v>0</v>
      </c>
      <c r="F762" s="6" t="str">
        <f>'Final (ha)'!F762</f>
        <v>Fixed</v>
      </c>
      <c r="G762" s="6" t="str">
        <f>'Final (ha)'!G762</f>
        <v>NYS RIM Max</v>
      </c>
      <c r="H762" s="6" t="str">
        <f>'Final (ha)'!H762</f>
        <v>Protect None</v>
      </c>
      <c r="I762" s="6">
        <f>'Final (ha)'!K762</f>
        <v>1.5225</v>
      </c>
      <c r="J762" s="6">
        <f>'Final (ha)'!J762*2.471044</f>
        <v>0.40154465</v>
      </c>
      <c r="K762" s="6">
        <f>'Final (ha)'!K762*2.471044</f>
        <v>3.76216449</v>
      </c>
      <c r="L762" s="6">
        <f>'Final (ha)'!L762*2.471044</f>
        <v>0</v>
      </c>
      <c r="M762" s="6">
        <f>'Final (ha)'!M762*2.471044</f>
        <v>0</v>
      </c>
      <c r="N762" s="6">
        <f>'Final (ha)'!N762*2.471044</f>
        <v>0</v>
      </c>
      <c r="O762" s="6">
        <f>'Final (ha)'!O762*2.471044</f>
        <v>0</v>
      </c>
      <c r="P762" s="6">
        <f>'Final (ha)'!P762*2.471044</f>
        <v>0</v>
      </c>
      <c r="Q762" s="6">
        <f>'Final (ha)'!Q762*2.471044</f>
        <v>0</v>
      </c>
      <c r="R762" s="6">
        <f>'Final (ha)'!R762*2.471044</f>
        <v>0</v>
      </c>
      <c r="S762" s="6">
        <f>'Final (ha)'!S762*2.471044</f>
        <v>0.39536704</v>
      </c>
      <c r="T762" s="6">
        <f>'Final (ha)'!T762*2.471044</f>
        <v>0</v>
      </c>
      <c r="U762" s="6">
        <f>'Final (ha)'!U762*2.471044</f>
        <v>0</v>
      </c>
      <c r="V762" s="6">
        <f>'Final (ha)'!V762*2.471044</f>
        <v>0</v>
      </c>
      <c r="W762" s="6">
        <f>'Final (ha)'!W762*2.471044</f>
        <v>0</v>
      </c>
      <c r="X762" s="6">
        <f>'Final (ha)'!X762*2.471044</f>
        <v>4.3243270000000007E-2</v>
      </c>
      <c r="Y762" s="6">
        <f>'Final (ha)'!Y762*2.471044</f>
        <v>0</v>
      </c>
      <c r="Z762" s="6">
        <f>'Final (ha)'!Z762*2.471044</f>
        <v>5738.3386857300002</v>
      </c>
      <c r="AA762" s="6">
        <f>'Final (ha)'!AA762*2.471044</f>
        <v>0</v>
      </c>
      <c r="AB762" s="6">
        <f>'Final (ha)'!AB762*2.471044</f>
        <v>0</v>
      </c>
      <c r="AC762" s="6">
        <f>'Final (ha)'!AC762*2.471044</f>
        <v>0</v>
      </c>
      <c r="AD762" s="6">
        <f>'Final (ha)'!AD762*2.471044</f>
        <v>0</v>
      </c>
      <c r="AE762" s="6">
        <f>'Final (ha)'!AE762*2.471044</f>
        <v>0</v>
      </c>
      <c r="AF762" s="6">
        <f>'Final (ha)'!AF762*2.471044</f>
        <v>0</v>
      </c>
      <c r="AG762" s="6">
        <f>'Final (ha)'!AG762*2.471044</f>
        <v>0</v>
      </c>
      <c r="AH762" s="6">
        <f>'Final (ha)'!AH762*2.471044</f>
        <v>0</v>
      </c>
      <c r="AJ762" s="15">
        <f t="shared" si="33"/>
        <v>5742.9410051800005</v>
      </c>
      <c r="AK762" s="15">
        <f t="shared" si="34"/>
        <v>5742.9410051800005</v>
      </c>
      <c r="AL762" s="6" t="str">
        <f t="shared" si="35"/>
        <v>New Haven/MiddlesexRaster 8</v>
      </c>
    </row>
    <row r="763" spans="1:38" x14ac:dyDescent="0.25">
      <c r="A763" s="6">
        <f>'Final (ha)'!A763</f>
        <v>2010</v>
      </c>
      <c r="B763" s="6" t="str">
        <f>'Final (ha)'!B763</f>
        <v>Raster 8</v>
      </c>
      <c r="C763" s="6" t="str">
        <f>'Final (ha)'!C763</f>
        <v>New Haven/Middlesex</v>
      </c>
      <c r="D763" s="6">
        <f>'Final (ha)'!D763</f>
        <v>0</v>
      </c>
      <c r="E763" s="6">
        <f>'Final (ha)'!E763</f>
        <v>0</v>
      </c>
      <c r="F763" s="6" t="str">
        <f>'Final (ha)'!F763</f>
        <v>Fixed</v>
      </c>
      <c r="G763" s="6" t="str">
        <f>'Final (ha)'!G763</f>
        <v>NYS RIM Max</v>
      </c>
      <c r="H763" s="6" t="str">
        <f>'Final (ha)'!H763</f>
        <v>Protect None</v>
      </c>
      <c r="I763" s="6">
        <f>'Final (ha)'!K763</f>
        <v>1.5225</v>
      </c>
      <c r="J763" s="6">
        <f>'Final (ha)'!J763*2.471044</f>
        <v>0.40154465</v>
      </c>
      <c r="K763" s="6">
        <f>'Final (ha)'!K763*2.471044</f>
        <v>3.76216449</v>
      </c>
      <c r="L763" s="6">
        <f>'Final (ha)'!L763*2.471044</f>
        <v>0</v>
      </c>
      <c r="M763" s="6">
        <f>'Final (ha)'!M763*2.471044</f>
        <v>0</v>
      </c>
      <c r="N763" s="6">
        <f>'Final (ha)'!N763*2.471044</f>
        <v>0</v>
      </c>
      <c r="O763" s="6">
        <f>'Final (ha)'!O763*2.471044</f>
        <v>0</v>
      </c>
      <c r="P763" s="6">
        <f>'Final (ha)'!P763*2.471044</f>
        <v>0</v>
      </c>
      <c r="Q763" s="6">
        <f>'Final (ha)'!Q763*2.471044</f>
        <v>0</v>
      </c>
      <c r="R763" s="6">
        <f>'Final (ha)'!R763*2.471044</f>
        <v>0</v>
      </c>
      <c r="S763" s="6">
        <f>'Final (ha)'!S763*2.471044</f>
        <v>0.39536704</v>
      </c>
      <c r="T763" s="6">
        <f>'Final (ha)'!T763*2.471044</f>
        <v>0</v>
      </c>
      <c r="U763" s="6">
        <f>'Final (ha)'!U763*2.471044</f>
        <v>0</v>
      </c>
      <c r="V763" s="6">
        <f>'Final (ha)'!V763*2.471044</f>
        <v>0</v>
      </c>
      <c r="W763" s="6">
        <f>'Final (ha)'!W763*2.471044</f>
        <v>0</v>
      </c>
      <c r="X763" s="6">
        <f>'Final (ha)'!X763*2.471044</f>
        <v>4.3243270000000007E-2</v>
      </c>
      <c r="Y763" s="6">
        <f>'Final (ha)'!Y763*2.471044</f>
        <v>0</v>
      </c>
      <c r="Z763" s="6">
        <f>'Final (ha)'!Z763*2.471044</f>
        <v>5738.3386857300002</v>
      </c>
      <c r="AA763" s="6">
        <f>'Final (ha)'!AA763*2.471044</f>
        <v>0</v>
      </c>
      <c r="AB763" s="6">
        <f>'Final (ha)'!AB763*2.471044</f>
        <v>0</v>
      </c>
      <c r="AC763" s="6">
        <f>'Final (ha)'!AC763*2.471044</f>
        <v>0</v>
      </c>
      <c r="AD763" s="6">
        <f>'Final (ha)'!AD763*2.471044</f>
        <v>0</v>
      </c>
      <c r="AE763" s="6">
        <f>'Final (ha)'!AE763*2.471044</f>
        <v>0</v>
      </c>
      <c r="AF763" s="6">
        <f>'Final (ha)'!AF763*2.471044</f>
        <v>0</v>
      </c>
      <c r="AG763" s="6">
        <f>'Final (ha)'!AG763*2.471044</f>
        <v>0</v>
      </c>
      <c r="AH763" s="6">
        <f>'Final (ha)'!AH763*2.471044</f>
        <v>0</v>
      </c>
      <c r="AJ763" s="15">
        <f t="shared" si="33"/>
        <v>5742.9410051800005</v>
      </c>
      <c r="AK763" s="15">
        <f t="shared" si="34"/>
        <v>5742.9410051800005</v>
      </c>
      <c r="AL763" s="6" t="str">
        <f t="shared" si="35"/>
        <v>New Haven/MiddlesexRaster 8</v>
      </c>
    </row>
    <row r="764" spans="1:38" x14ac:dyDescent="0.25">
      <c r="A764" s="6">
        <f>'Final (ha)'!A764</f>
        <v>2025</v>
      </c>
      <c r="B764" s="6" t="str">
        <f>'Final (ha)'!B764</f>
        <v>Raster 8</v>
      </c>
      <c r="C764" s="6" t="str">
        <f>'Final (ha)'!C764</f>
        <v>New Haven/Middlesex</v>
      </c>
      <c r="D764" s="6">
        <f>'Final (ha)'!D764</f>
        <v>0</v>
      </c>
      <c r="E764" s="6">
        <f>'Final (ha)'!E764</f>
        <v>0</v>
      </c>
      <c r="F764" s="6" t="str">
        <f>'Final (ha)'!F764</f>
        <v>Fixed</v>
      </c>
      <c r="G764" s="6" t="str">
        <f>'Final (ha)'!G764</f>
        <v>NYS RIM Max</v>
      </c>
      <c r="H764" s="6" t="str">
        <f>'Final (ha)'!H764</f>
        <v>Protect None</v>
      </c>
      <c r="I764" s="6">
        <f>'Final (ha)'!K764</f>
        <v>1.5225</v>
      </c>
      <c r="J764" s="6">
        <f>'Final (ha)'!J764*2.471044</f>
        <v>0.40154465</v>
      </c>
      <c r="K764" s="6">
        <f>'Final (ha)'!K764*2.471044</f>
        <v>3.76216449</v>
      </c>
      <c r="L764" s="6">
        <f>'Final (ha)'!L764*2.471044</f>
        <v>0</v>
      </c>
      <c r="M764" s="6">
        <f>'Final (ha)'!M764*2.471044</f>
        <v>0</v>
      </c>
      <c r="N764" s="6">
        <f>'Final (ha)'!N764*2.471044</f>
        <v>0</v>
      </c>
      <c r="O764" s="6">
        <f>'Final (ha)'!O764*2.471044</f>
        <v>0</v>
      </c>
      <c r="P764" s="6">
        <f>'Final (ha)'!P764*2.471044</f>
        <v>0</v>
      </c>
      <c r="Q764" s="6">
        <f>'Final (ha)'!Q764*2.471044</f>
        <v>0</v>
      </c>
      <c r="R764" s="6">
        <f>'Final (ha)'!R764*2.471044</f>
        <v>0</v>
      </c>
      <c r="S764" s="6">
        <f>'Final (ha)'!S764*2.471044</f>
        <v>0.39536704</v>
      </c>
      <c r="T764" s="6">
        <f>'Final (ha)'!T764*2.471044</f>
        <v>0</v>
      </c>
      <c r="U764" s="6">
        <f>'Final (ha)'!U764*2.471044</f>
        <v>0</v>
      </c>
      <c r="V764" s="6">
        <f>'Final (ha)'!V764*2.471044</f>
        <v>0</v>
      </c>
      <c r="W764" s="6">
        <f>'Final (ha)'!W764*2.471044</f>
        <v>0</v>
      </c>
      <c r="X764" s="6">
        <f>'Final (ha)'!X764*2.471044</f>
        <v>4.3243270000000007E-2</v>
      </c>
      <c r="Y764" s="6">
        <f>'Final (ha)'!Y764*2.471044</f>
        <v>0</v>
      </c>
      <c r="Z764" s="6">
        <f>'Final (ha)'!Z764*2.471044</f>
        <v>5738.3386857300002</v>
      </c>
      <c r="AA764" s="6">
        <f>'Final (ha)'!AA764*2.471044</f>
        <v>0</v>
      </c>
      <c r="AB764" s="6">
        <f>'Final (ha)'!AB764*2.471044</f>
        <v>0</v>
      </c>
      <c r="AC764" s="6">
        <f>'Final (ha)'!AC764*2.471044</f>
        <v>0</v>
      </c>
      <c r="AD764" s="6">
        <f>'Final (ha)'!AD764*2.471044</f>
        <v>0</v>
      </c>
      <c r="AE764" s="6">
        <f>'Final (ha)'!AE764*2.471044</f>
        <v>0</v>
      </c>
      <c r="AF764" s="6">
        <f>'Final (ha)'!AF764*2.471044</f>
        <v>0</v>
      </c>
      <c r="AG764" s="6">
        <f>'Final (ha)'!AG764*2.471044</f>
        <v>0</v>
      </c>
      <c r="AH764" s="6">
        <f>'Final (ha)'!AH764*2.471044</f>
        <v>0</v>
      </c>
      <c r="AJ764" s="15">
        <f t="shared" si="33"/>
        <v>5742.9410051800005</v>
      </c>
      <c r="AK764" s="15">
        <f t="shared" si="34"/>
        <v>5742.9410051800005</v>
      </c>
      <c r="AL764" s="6" t="str">
        <f t="shared" si="35"/>
        <v>New Haven/MiddlesexRaster 8</v>
      </c>
    </row>
    <row r="765" spans="1:38" x14ac:dyDescent="0.25">
      <c r="A765" s="6">
        <f>'Final (ha)'!A765</f>
        <v>2040</v>
      </c>
      <c r="B765" s="6" t="str">
        <f>'Final (ha)'!B765</f>
        <v>Raster 8</v>
      </c>
      <c r="C765" s="6" t="str">
        <f>'Final (ha)'!C765</f>
        <v>New Haven/Middlesex</v>
      </c>
      <c r="D765" s="6">
        <f>'Final (ha)'!D765</f>
        <v>0</v>
      </c>
      <c r="E765" s="6">
        <f>'Final (ha)'!E765</f>
        <v>0</v>
      </c>
      <c r="F765" s="6" t="str">
        <f>'Final (ha)'!F765</f>
        <v>Fixed</v>
      </c>
      <c r="G765" s="6" t="str">
        <f>'Final (ha)'!G765</f>
        <v>NYS RIM Max</v>
      </c>
      <c r="H765" s="6" t="str">
        <f>'Final (ha)'!H765</f>
        <v>Protect None</v>
      </c>
      <c r="I765" s="6">
        <f>'Final (ha)'!K765</f>
        <v>1.5225</v>
      </c>
      <c r="J765" s="6">
        <f>'Final (ha)'!J765*2.471044</f>
        <v>0.40154465</v>
      </c>
      <c r="K765" s="6">
        <f>'Final (ha)'!K765*2.471044</f>
        <v>3.76216449</v>
      </c>
      <c r="L765" s="6">
        <f>'Final (ha)'!L765*2.471044</f>
        <v>0</v>
      </c>
      <c r="M765" s="6">
        <f>'Final (ha)'!M765*2.471044</f>
        <v>0</v>
      </c>
      <c r="N765" s="6">
        <f>'Final (ha)'!N765*2.471044</f>
        <v>0</v>
      </c>
      <c r="O765" s="6">
        <f>'Final (ha)'!O765*2.471044</f>
        <v>0</v>
      </c>
      <c r="P765" s="6">
        <f>'Final (ha)'!P765*2.471044</f>
        <v>0</v>
      </c>
      <c r="Q765" s="6">
        <f>'Final (ha)'!Q765*2.471044</f>
        <v>0</v>
      </c>
      <c r="R765" s="6">
        <f>'Final (ha)'!R765*2.471044</f>
        <v>0</v>
      </c>
      <c r="S765" s="6">
        <f>'Final (ha)'!S765*2.471044</f>
        <v>0.39536704</v>
      </c>
      <c r="T765" s="6">
        <f>'Final (ha)'!T765*2.471044</f>
        <v>0</v>
      </c>
      <c r="U765" s="6">
        <f>'Final (ha)'!U765*2.471044</f>
        <v>0</v>
      </c>
      <c r="V765" s="6">
        <f>'Final (ha)'!V765*2.471044</f>
        <v>0</v>
      </c>
      <c r="W765" s="6">
        <f>'Final (ha)'!W765*2.471044</f>
        <v>0</v>
      </c>
      <c r="X765" s="6">
        <f>'Final (ha)'!X765*2.471044</f>
        <v>4.3243270000000007E-2</v>
      </c>
      <c r="Y765" s="6">
        <f>'Final (ha)'!Y765*2.471044</f>
        <v>0</v>
      </c>
      <c r="Z765" s="6">
        <f>'Final (ha)'!Z765*2.471044</f>
        <v>5738.3386857300002</v>
      </c>
      <c r="AA765" s="6">
        <f>'Final (ha)'!AA765*2.471044</f>
        <v>0</v>
      </c>
      <c r="AB765" s="6">
        <f>'Final (ha)'!AB765*2.471044</f>
        <v>0</v>
      </c>
      <c r="AC765" s="6">
        <f>'Final (ha)'!AC765*2.471044</f>
        <v>0</v>
      </c>
      <c r="AD765" s="6">
        <f>'Final (ha)'!AD765*2.471044</f>
        <v>0</v>
      </c>
      <c r="AE765" s="6">
        <f>'Final (ha)'!AE765*2.471044</f>
        <v>0</v>
      </c>
      <c r="AF765" s="6">
        <f>'Final (ha)'!AF765*2.471044</f>
        <v>0</v>
      </c>
      <c r="AG765" s="6">
        <f>'Final (ha)'!AG765*2.471044</f>
        <v>0</v>
      </c>
      <c r="AH765" s="6">
        <f>'Final (ha)'!AH765*2.471044</f>
        <v>0</v>
      </c>
      <c r="AJ765" s="15">
        <f t="shared" si="33"/>
        <v>5742.9410051800005</v>
      </c>
      <c r="AK765" s="15">
        <f t="shared" si="34"/>
        <v>5742.9410051800005</v>
      </c>
      <c r="AL765" s="6" t="str">
        <f t="shared" si="35"/>
        <v>New Haven/MiddlesexRaster 8</v>
      </c>
    </row>
    <row r="766" spans="1:38" x14ac:dyDescent="0.25">
      <c r="A766" s="6">
        <f>'Final (ha)'!A766</f>
        <v>2055</v>
      </c>
      <c r="B766" s="6" t="str">
        <f>'Final (ha)'!B766</f>
        <v>Raster 8</v>
      </c>
      <c r="C766" s="6" t="str">
        <f>'Final (ha)'!C766</f>
        <v>New Haven/Middlesex</v>
      </c>
      <c r="D766" s="6">
        <f>'Final (ha)'!D766</f>
        <v>0</v>
      </c>
      <c r="E766" s="6">
        <f>'Final (ha)'!E766</f>
        <v>0</v>
      </c>
      <c r="F766" s="6" t="str">
        <f>'Final (ha)'!F766</f>
        <v>Fixed</v>
      </c>
      <c r="G766" s="6" t="str">
        <f>'Final (ha)'!G766</f>
        <v>NYS RIM Max</v>
      </c>
      <c r="H766" s="6" t="str">
        <f>'Final (ha)'!H766</f>
        <v>Protect None</v>
      </c>
      <c r="I766" s="6">
        <f>'Final (ha)'!K766</f>
        <v>1.5109999999999999</v>
      </c>
      <c r="J766" s="6">
        <f>'Final (ha)'!J766*2.471044</f>
        <v>0.40154465</v>
      </c>
      <c r="K766" s="6">
        <f>'Final (ha)'!K766*2.471044</f>
        <v>3.7337474839999998</v>
      </c>
      <c r="L766" s="6">
        <f>'Final (ha)'!L766*2.471044</f>
        <v>0</v>
      </c>
      <c r="M766" s="6">
        <f>'Final (ha)'!M766*2.471044</f>
        <v>0</v>
      </c>
      <c r="N766" s="6">
        <f>'Final (ha)'!N766*2.471044</f>
        <v>0</v>
      </c>
      <c r="O766" s="6">
        <f>'Final (ha)'!O766*2.471044</f>
        <v>0</v>
      </c>
      <c r="P766" s="6">
        <f>'Final (ha)'!P766*2.471044</f>
        <v>2.8417005999999998E-2</v>
      </c>
      <c r="Q766" s="6">
        <f>'Final (ha)'!Q766*2.471044</f>
        <v>0</v>
      </c>
      <c r="R766" s="6">
        <f>'Final (ha)'!R766*2.471044</f>
        <v>0</v>
      </c>
      <c r="S766" s="6">
        <f>'Final (ha)'!S766*2.471044</f>
        <v>0.39166047399999998</v>
      </c>
      <c r="T766" s="6">
        <f>'Final (ha)'!T766*2.471044</f>
        <v>0</v>
      </c>
      <c r="U766" s="6">
        <f>'Final (ha)'!U766*2.471044</f>
        <v>0</v>
      </c>
      <c r="V766" s="6">
        <f>'Final (ha)'!V766*2.471044</f>
        <v>0</v>
      </c>
      <c r="W766" s="6">
        <f>'Final (ha)'!W766*2.471044</f>
        <v>0</v>
      </c>
      <c r="X766" s="6">
        <f>'Final (ha)'!X766*2.471044</f>
        <v>4.3243270000000007E-2</v>
      </c>
      <c r="Y766" s="6">
        <f>'Final (ha)'!Y766*2.471044</f>
        <v>0</v>
      </c>
      <c r="Z766" s="6">
        <f>'Final (ha)'!Z766*2.471044</f>
        <v>5738.3423922960001</v>
      </c>
      <c r="AA766" s="6">
        <f>'Final (ha)'!AA766*2.471044</f>
        <v>0</v>
      </c>
      <c r="AB766" s="6">
        <f>'Final (ha)'!AB766*2.471044</f>
        <v>0</v>
      </c>
      <c r="AC766" s="6">
        <f>'Final (ha)'!AC766*2.471044</f>
        <v>0</v>
      </c>
      <c r="AD766" s="6">
        <f>'Final (ha)'!AD766*2.471044</f>
        <v>0</v>
      </c>
      <c r="AE766" s="6">
        <f>'Final (ha)'!AE766*2.471044</f>
        <v>0</v>
      </c>
      <c r="AF766" s="6">
        <f>'Final (ha)'!AF766*2.471044</f>
        <v>0</v>
      </c>
      <c r="AG766" s="6">
        <f>'Final (ha)'!AG766*2.471044</f>
        <v>0</v>
      </c>
      <c r="AH766" s="6">
        <f>'Final (ha)'!AH766*2.471044</f>
        <v>0</v>
      </c>
      <c r="AJ766" s="15">
        <f t="shared" si="33"/>
        <v>5742.9410051800005</v>
      </c>
      <c r="AK766" s="15">
        <f t="shared" si="34"/>
        <v>5742.9410051800005</v>
      </c>
      <c r="AL766" s="6" t="str">
        <f t="shared" si="35"/>
        <v>New Haven/MiddlesexRaster 8</v>
      </c>
    </row>
    <row r="767" spans="1:38" x14ac:dyDescent="0.25">
      <c r="A767" s="6">
        <f>'Final (ha)'!A767</f>
        <v>2070</v>
      </c>
      <c r="B767" s="6" t="str">
        <f>'Final (ha)'!B767</f>
        <v>Raster 8</v>
      </c>
      <c r="C767" s="6" t="str">
        <f>'Final (ha)'!C767</f>
        <v>New Haven/Middlesex</v>
      </c>
      <c r="D767" s="6">
        <f>'Final (ha)'!D767</f>
        <v>0</v>
      </c>
      <c r="E767" s="6">
        <f>'Final (ha)'!E767</f>
        <v>0</v>
      </c>
      <c r="F767" s="6" t="str">
        <f>'Final (ha)'!F767</f>
        <v>Fixed</v>
      </c>
      <c r="G767" s="6" t="str">
        <f>'Final (ha)'!G767</f>
        <v>NYS RIM Max</v>
      </c>
      <c r="H767" s="6" t="str">
        <f>'Final (ha)'!H767</f>
        <v>Protect None</v>
      </c>
      <c r="I767" s="6">
        <f>'Final (ha)'!K767</f>
        <v>1.2336</v>
      </c>
      <c r="J767" s="6">
        <f>'Final (ha)'!J767*2.471044</f>
        <v>0.40154465</v>
      </c>
      <c r="K767" s="6">
        <f>'Final (ha)'!K767*2.471044</f>
        <v>3.0482798784000003</v>
      </c>
      <c r="L767" s="6">
        <f>'Final (ha)'!L767*2.471044</f>
        <v>0</v>
      </c>
      <c r="M767" s="6">
        <f>'Final (ha)'!M767*2.471044</f>
        <v>0</v>
      </c>
      <c r="N767" s="6">
        <f>'Final (ha)'!N767*2.471044</f>
        <v>0</v>
      </c>
      <c r="O767" s="6">
        <f>'Final (ha)'!O767*2.471044</f>
        <v>0</v>
      </c>
      <c r="P767" s="6">
        <f>'Final (ha)'!P767*2.471044</f>
        <v>0.70128228719999997</v>
      </c>
      <c r="Q767" s="6">
        <f>'Final (ha)'!Q767*2.471044</f>
        <v>1.2602324400000002E-2</v>
      </c>
      <c r="R767" s="6">
        <f>'Final (ha)'!R767*2.471044</f>
        <v>0</v>
      </c>
      <c r="S767" s="6">
        <f>'Final (ha)'!S767*2.471044</f>
        <v>0.36151373720000002</v>
      </c>
      <c r="T767" s="6">
        <f>'Final (ha)'!T767*2.471044</f>
        <v>0</v>
      </c>
      <c r="U767" s="6">
        <f>'Final (ha)'!U767*2.471044</f>
        <v>0</v>
      </c>
      <c r="V767" s="6">
        <f>'Final (ha)'!V767*2.471044</f>
        <v>0</v>
      </c>
      <c r="W767" s="6">
        <f>'Final (ha)'!W767*2.471044</f>
        <v>0</v>
      </c>
      <c r="X767" s="6">
        <f>'Final (ha)'!X767*2.471044</f>
        <v>4.3243270000000007E-2</v>
      </c>
      <c r="Y767" s="6">
        <f>'Final (ha)'!Y767*2.471044</f>
        <v>0</v>
      </c>
      <c r="Z767" s="6">
        <f>'Final (ha)'!Z767*2.471044</f>
        <v>5738.3725390328</v>
      </c>
      <c r="AA767" s="6">
        <f>'Final (ha)'!AA767*2.471044</f>
        <v>0</v>
      </c>
      <c r="AB767" s="6">
        <f>'Final (ha)'!AB767*2.471044</f>
        <v>0</v>
      </c>
      <c r="AC767" s="6">
        <f>'Final (ha)'!AC767*2.471044</f>
        <v>0</v>
      </c>
      <c r="AD767" s="6">
        <f>'Final (ha)'!AD767*2.471044</f>
        <v>0</v>
      </c>
      <c r="AE767" s="6">
        <f>'Final (ha)'!AE767*2.471044</f>
        <v>0</v>
      </c>
      <c r="AF767" s="6">
        <f>'Final (ha)'!AF767*2.471044</f>
        <v>0</v>
      </c>
      <c r="AG767" s="6">
        <f>'Final (ha)'!AG767*2.471044</f>
        <v>0</v>
      </c>
      <c r="AH767" s="6">
        <f>'Final (ha)'!AH767*2.471044</f>
        <v>0</v>
      </c>
      <c r="AJ767" s="15">
        <f t="shared" si="33"/>
        <v>5742.9410051799996</v>
      </c>
      <c r="AK767" s="15">
        <f t="shared" si="34"/>
        <v>5742.9410051799996</v>
      </c>
      <c r="AL767" s="6" t="str">
        <f t="shared" si="35"/>
        <v>New Haven/MiddlesexRaster 8</v>
      </c>
    </row>
    <row r="768" spans="1:38" x14ac:dyDescent="0.25">
      <c r="A768" s="6">
        <f>'Final (ha)'!A768</f>
        <v>2085</v>
      </c>
      <c r="B768" s="6" t="str">
        <f>'Final (ha)'!B768</f>
        <v>Raster 8</v>
      </c>
      <c r="C768" s="6" t="str">
        <f>'Final (ha)'!C768</f>
        <v>New Haven/Middlesex</v>
      </c>
      <c r="D768" s="6">
        <f>'Final (ha)'!D768</f>
        <v>0</v>
      </c>
      <c r="E768" s="6">
        <f>'Final (ha)'!E768</f>
        <v>0</v>
      </c>
      <c r="F768" s="6" t="str">
        <f>'Final (ha)'!F768</f>
        <v>Fixed</v>
      </c>
      <c r="G768" s="6" t="str">
        <f>'Final (ha)'!G768</f>
        <v>NYS RIM Max</v>
      </c>
      <c r="H768" s="6" t="str">
        <f>'Final (ha)'!H768</f>
        <v>Protect None</v>
      </c>
      <c r="I768" s="6">
        <f>'Final (ha)'!K768</f>
        <v>1.0170999999999999</v>
      </c>
      <c r="J768" s="6">
        <f>'Final (ha)'!J768*2.471044</f>
        <v>0.39363730920000001</v>
      </c>
      <c r="K768" s="6">
        <f>'Final (ha)'!K768*2.471044</f>
        <v>2.5132988523999997</v>
      </c>
      <c r="L768" s="6">
        <f>'Final (ha)'!L768*2.471044</f>
        <v>0</v>
      </c>
      <c r="M768" s="6">
        <f>'Final (ha)'!M768*2.471044</f>
        <v>0</v>
      </c>
      <c r="N768" s="6">
        <f>'Final (ha)'!N768*2.471044</f>
        <v>0</v>
      </c>
      <c r="O768" s="6">
        <f>'Final (ha)'!O768*2.471044</f>
        <v>0</v>
      </c>
      <c r="P768" s="6">
        <f>'Final (ha)'!P768*2.471044</f>
        <v>0.60861813720000002</v>
      </c>
      <c r="Q768" s="6">
        <f>'Final (ha)'!Q768*2.471044</f>
        <v>0.64049460479999998</v>
      </c>
      <c r="R768" s="6">
        <f>'Final (ha)'!R768*2.471044</f>
        <v>0</v>
      </c>
      <c r="S768" s="6">
        <f>'Final (ha)'!S768*2.471044</f>
        <v>0.29405423599999997</v>
      </c>
      <c r="T768" s="6">
        <f>'Final (ha)'!T768*2.471044</f>
        <v>0</v>
      </c>
      <c r="U768" s="6">
        <f>'Final (ha)'!U768*2.471044</f>
        <v>0</v>
      </c>
      <c r="V768" s="6">
        <f>'Final (ha)'!V768*2.471044</f>
        <v>0</v>
      </c>
      <c r="W768" s="6">
        <f>'Final (ha)'!W768*2.471044</f>
        <v>0</v>
      </c>
      <c r="X768" s="6">
        <f>'Final (ha)'!X768*2.471044</f>
        <v>4.3243270000000007E-2</v>
      </c>
      <c r="Y768" s="6">
        <f>'Final (ha)'!Y768*2.471044</f>
        <v>0</v>
      </c>
      <c r="Z768" s="6">
        <f>'Final (ha)'!Z768*2.471044</f>
        <v>5738.4399985339996</v>
      </c>
      <c r="AA768" s="6">
        <f>'Final (ha)'!AA768*2.471044</f>
        <v>0</v>
      </c>
      <c r="AB768" s="6">
        <f>'Final (ha)'!AB768*2.471044</f>
        <v>0</v>
      </c>
      <c r="AC768" s="6">
        <f>'Final (ha)'!AC768*2.471044</f>
        <v>0</v>
      </c>
      <c r="AD768" s="6">
        <f>'Final (ha)'!AD768*2.471044</f>
        <v>0</v>
      </c>
      <c r="AE768" s="6">
        <f>'Final (ha)'!AE768*2.471044</f>
        <v>0</v>
      </c>
      <c r="AF768" s="6">
        <f>'Final (ha)'!AF768*2.471044</f>
        <v>0</v>
      </c>
      <c r="AG768" s="6">
        <f>'Final (ha)'!AG768*2.471044</f>
        <v>0</v>
      </c>
      <c r="AH768" s="6">
        <f>'Final (ha)'!AH768*2.471044</f>
        <v>7.9073408000000008E-3</v>
      </c>
      <c r="AJ768" s="15">
        <f t="shared" si="33"/>
        <v>5742.9412522843995</v>
      </c>
      <c r="AK768" s="15">
        <f t="shared" si="34"/>
        <v>5742.9412522843995</v>
      </c>
      <c r="AL768" s="6" t="str">
        <f t="shared" si="35"/>
        <v>New Haven/MiddlesexRaster 8</v>
      </c>
    </row>
    <row r="769" spans="1:38" x14ac:dyDescent="0.25">
      <c r="A769" s="6">
        <f>'Final (ha)'!A769</f>
        <v>2100</v>
      </c>
      <c r="B769" s="6" t="str">
        <f>'Final (ha)'!B769</f>
        <v>Raster 8</v>
      </c>
      <c r="C769" s="6" t="str">
        <f>'Final (ha)'!C769</f>
        <v>New Haven/Middlesex</v>
      </c>
      <c r="D769" s="6">
        <f>'Final (ha)'!D769</f>
        <v>0</v>
      </c>
      <c r="E769" s="6">
        <f>'Final (ha)'!E769</f>
        <v>0</v>
      </c>
      <c r="F769" s="6" t="str">
        <f>'Final (ha)'!F769</f>
        <v>Fixed</v>
      </c>
      <c r="G769" s="6" t="str">
        <f>'Final (ha)'!G769</f>
        <v>NYS RIM Max</v>
      </c>
      <c r="H769" s="6" t="str">
        <f>'Final (ha)'!H769</f>
        <v>Protect None</v>
      </c>
      <c r="I769" s="6">
        <f>'Final (ha)'!K769</f>
        <v>0.82279999999999998</v>
      </c>
      <c r="J769" s="6">
        <f>'Final (ha)'!J769*2.471044</f>
        <v>0.38548286399999998</v>
      </c>
      <c r="K769" s="6">
        <f>'Final (ha)'!K769*2.471044</f>
        <v>2.0331750031999998</v>
      </c>
      <c r="L769" s="6">
        <f>'Final (ha)'!L769*2.471044</f>
        <v>0</v>
      </c>
      <c r="M769" s="6">
        <f>'Final (ha)'!M769*2.471044</f>
        <v>0</v>
      </c>
      <c r="N769" s="6">
        <f>'Final (ha)'!N769*2.471044</f>
        <v>0</v>
      </c>
      <c r="O769" s="6">
        <f>'Final (ha)'!O769*2.471044</f>
        <v>0</v>
      </c>
      <c r="P769" s="6">
        <f>'Final (ha)'!P769*2.471044</f>
        <v>0.60664130199999999</v>
      </c>
      <c r="Q769" s="6">
        <f>'Final (ha)'!Q769*2.471044</f>
        <v>0.94566853880000001</v>
      </c>
      <c r="R769" s="6">
        <f>'Final (ha)'!R769*2.471044</f>
        <v>0</v>
      </c>
      <c r="S769" s="6">
        <f>'Final (ha)'!S769*2.471044</f>
        <v>0.21522793239999999</v>
      </c>
      <c r="T769" s="6">
        <f>'Final (ha)'!T769*2.471044</f>
        <v>0.176679646</v>
      </c>
      <c r="U769" s="6">
        <f>'Final (ha)'!U769*2.471044</f>
        <v>0</v>
      </c>
      <c r="V769" s="6">
        <f>'Final (ha)'!V769*2.471044</f>
        <v>0</v>
      </c>
      <c r="W769" s="6">
        <f>'Final (ha)'!W769*2.471044</f>
        <v>0</v>
      </c>
      <c r="X769" s="6">
        <f>'Final (ha)'!X769*2.471044</f>
        <v>4.3243270000000007E-2</v>
      </c>
      <c r="Y769" s="6">
        <f>'Final (ha)'!Y769*2.471044</f>
        <v>0</v>
      </c>
      <c r="Z769" s="6">
        <f>'Final (ha)'!Z769*2.471044</f>
        <v>5738.5188248376007</v>
      </c>
      <c r="AA769" s="6">
        <f>'Final (ha)'!AA769*2.471044</f>
        <v>0</v>
      </c>
      <c r="AB769" s="6">
        <f>'Final (ha)'!AB769*2.471044</f>
        <v>0</v>
      </c>
      <c r="AC769" s="6">
        <f>'Final (ha)'!AC769*2.471044</f>
        <v>0</v>
      </c>
      <c r="AD769" s="6">
        <f>'Final (ha)'!AD769*2.471044</f>
        <v>0</v>
      </c>
      <c r="AE769" s="6">
        <f>'Final (ha)'!AE769*2.471044</f>
        <v>0</v>
      </c>
      <c r="AF769" s="6">
        <f>'Final (ha)'!AF769*2.471044</f>
        <v>0</v>
      </c>
      <c r="AG769" s="6">
        <f>'Final (ha)'!AG769*2.471044</f>
        <v>0</v>
      </c>
      <c r="AH769" s="6">
        <f>'Final (ha)'!AH769*2.471044</f>
        <v>1.6061785999999998E-2</v>
      </c>
      <c r="AJ769" s="15">
        <f t="shared" si="33"/>
        <v>5742.9410051800005</v>
      </c>
      <c r="AK769" s="15">
        <f t="shared" si="34"/>
        <v>5742.9410051800005</v>
      </c>
      <c r="AL769" s="6" t="str">
        <f t="shared" si="35"/>
        <v>New Haven/MiddlesexRaster 8</v>
      </c>
    </row>
    <row r="770" spans="1:38" x14ac:dyDescent="0.25">
      <c r="A770" s="6">
        <f>'Final (ha)'!A770</f>
        <v>0</v>
      </c>
      <c r="B770" s="6" t="str">
        <f>'Final (ha)'!B770</f>
        <v>ALL</v>
      </c>
      <c r="C770" s="6" t="str">
        <f>'Final (ha)'!C770</f>
        <v>New London</v>
      </c>
      <c r="D770" s="6">
        <f>'Final (ha)'!D770</f>
        <v>0</v>
      </c>
      <c r="E770" s="6">
        <f>'Final (ha)'!E770</f>
        <v>0</v>
      </c>
      <c r="F770" s="6" t="str">
        <f>'Final (ha)'!F770</f>
        <v>Fixed</v>
      </c>
      <c r="G770" s="6" t="str">
        <f>'Final (ha)'!G770</f>
        <v>NYS GCM Max</v>
      </c>
      <c r="H770" s="6" t="str">
        <f>'Final (ha)'!H770</f>
        <v>Protect None</v>
      </c>
      <c r="I770" s="6">
        <f>'Final (ha)'!M770</f>
        <v>0</v>
      </c>
      <c r="J770" s="6">
        <f>'Final (ha)'!J770*2.471044</f>
        <v>13127.44596044</v>
      </c>
      <c r="K770" s="6">
        <f>'Final (ha)'!K770*2.471044</f>
        <v>43266.405149450002</v>
      </c>
      <c r="L770" s="6">
        <f>'Final (ha)'!L770*2.471044</f>
        <v>1630.3886535900001</v>
      </c>
      <c r="M770" s="6">
        <f>'Final (ha)'!M770*2.471044</f>
        <v>0</v>
      </c>
      <c r="N770" s="6">
        <f>'Final (ha)'!N770*2.471044</f>
        <v>175.34528223999999</v>
      </c>
      <c r="O770" s="6">
        <f>'Final (ha)'!O770*2.471044</f>
        <v>600.71697400999994</v>
      </c>
      <c r="P770" s="6">
        <f>'Final (ha)'!P770*2.471044</f>
        <v>89.37766148</v>
      </c>
      <c r="Q770" s="6">
        <f>'Final (ha)'!Q770*2.471044</f>
        <v>124.30586842</v>
      </c>
      <c r="R770" s="6">
        <f>'Final (ha)'!R770*2.471044</f>
        <v>0</v>
      </c>
      <c r="S770" s="6">
        <f>'Final (ha)'!S770*2.471044</f>
        <v>314.06351479</v>
      </c>
      <c r="T770" s="6">
        <f>'Final (ha)'!T770*2.471044</f>
        <v>10.359851969999999</v>
      </c>
      <c r="U770" s="6">
        <f>'Final (ha)'!U770*2.471044</f>
        <v>0</v>
      </c>
      <c r="V770" s="6">
        <f>'Final (ha)'!V770*2.471044</f>
        <v>0</v>
      </c>
      <c r="W770" s="6">
        <f>'Final (ha)'!W770*2.471044</f>
        <v>9.1799284599999993</v>
      </c>
      <c r="X770" s="6">
        <f>'Final (ha)'!X770*2.471044</f>
        <v>487.53080359000006</v>
      </c>
      <c r="Y770" s="6">
        <f>'Final (ha)'!Y770*2.471044</f>
        <v>389.76394772999998</v>
      </c>
      <c r="Z770" s="6">
        <f>'Final (ha)'!Z770*2.471044</f>
        <v>58930.933760790002</v>
      </c>
      <c r="AA770" s="6">
        <f>'Final (ha)'!AA770*2.471044</f>
        <v>0</v>
      </c>
      <c r="AB770" s="6">
        <f>'Final (ha)'!AB770*2.471044</f>
        <v>0</v>
      </c>
      <c r="AC770" s="6">
        <f>'Final (ha)'!AC770*2.471044</f>
        <v>3908.2773217200001</v>
      </c>
      <c r="AD770" s="6">
        <f>'Final (ha)'!AD770*2.471044</f>
        <v>0</v>
      </c>
      <c r="AE770" s="6">
        <f>'Final (ha)'!AE770*2.471044</f>
        <v>0</v>
      </c>
      <c r="AF770" s="6">
        <f>'Final (ha)'!AF770*2.471044</f>
        <v>558.44358878000003</v>
      </c>
      <c r="AG770" s="6">
        <f>'Final (ha)'!AG770*2.471044</f>
        <v>250989.96842736</v>
      </c>
      <c r="AH770" s="6">
        <f>'Final (ha)'!AH770*2.471044</f>
        <v>0</v>
      </c>
      <c r="AJ770" s="15">
        <f t="shared" si="33"/>
        <v>374612.50669482001</v>
      </c>
      <c r="AK770" s="15">
        <f t="shared" si="34"/>
        <v>123622.53826746001</v>
      </c>
      <c r="AL770" s="6" t="str">
        <f t="shared" si="35"/>
        <v>New LondonALL</v>
      </c>
    </row>
    <row r="771" spans="1:38" x14ac:dyDescent="0.25">
      <c r="A771" s="6">
        <f>'Final (ha)'!A771</f>
        <v>2010</v>
      </c>
      <c r="B771" s="6" t="str">
        <f>'Final (ha)'!B771</f>
        <v>ALL</v>
      </c>
      <c r="C771" s="6" t="str">
        <f>'Final (ha)'!C771</f>
        <v>New London</v>
      </c>
      <c r="D771" s="6">
        <f>'Final (ha)'!D771</f>
        <v>0</v>
      </c>
      <c r="E771" s="6">
        <f>'Final (ha)'!E771</f>
        <v>0</v>
      </c>
      <c r="F771" s="6" t="str">
        <f>'Final (ha)'!F771</f>
        <v>Fixed</v>
      </c>
      <c r="G771" s="6" t="str">
        <f>'Final (ha)'!G771</f>
        <v>NYS GCM Max</v>
      </c>
      <c r="H771" s="6" t="str">
        <f>'Final (ha)'!H771</f>
        <v>Protect None</v>
      </c>
      <c r="I771" s="6">
        <f>'Final (ha)'!M771</f>
        <v>0</v>
      </c>
      <c r="J771" s="6">
        <f>'Final (ha)'!J771*2.471044</f>
        <v>13048.7881820408</v>
      </c>
      <c r="K771" s="6">
        <f>'Final (ha)'!K771*2.471044</f>
        <v>42658.652866067598</v>
      </c>
      <c r="L771" s="6">
        <f>'Final (ha)'!L771*2.471044</f>
        <v>1618.31142604</v>
      </c>
      <c r="M771" s="6">
        <f>'Final (ha)'!M771*2.471044</f>
        <v>0</v>
      </c>
      <c r="N771" s="6">
        <f>'Final (ha)'!N771*2.471044</f>
        <v>171.65107146</v>
      </c>
      <c r="O771" s="6">
        <f>'Final (ha)'!O771*2.471044</f>
        <v>570.92236098000001</v>
      </c>
      <c r="P771" s="6">
        <f>'Final (ha)'!P771*2.471044</f>
        <v>706.19867634240006</v>
      </c>
      <c r="Q771" s="6">
        <f>'Final (ha)'!Q771*2.471044</f>
        <v>386.89704248120006</v>
      </c>
      <c r="R771" s="6">
        <f>'Final (ha)'!R771*2.471044</f>
        <v>0</v>
      </c>
      <c r="S771" s="6">
        <f>'Final (ha)'!S771*2.471044</f>
        <v>279.24650482999999</v>
      </c>
      <c r="T771" s="6">
        <f>'Final (ha)'!T771*2.471044</f>
        <v>28.52820298</v>
      </c>
      <c r="U771" s="6">
        <f>'Final (ha)'!U771*2.471044</f>
        <v>0</v>
      </c>
      <c r="V771" s="6">
        <f>'Final (ha)'!V771*2.471044</f>
        <v>0</v>
      </c>
      <c r="W771" s="6">
        <f>'Final (ha)'!W771*2.471044</f>
        <v>8.6795420500000002</v>
      </c>
      <c r="X771" s="6">
        <f>'Final (ha)'!X771*2.471044</f>
        <v>486.43118900999997</v>
      </c>
      <c r="Y771" s="6">
        <f>'Final (ha)'!Y771*2.471044</f>
        <v>336.92067178999997</v>
      </c>
      <c r="Z771" s="6">
        <f>'Final (ha)'!Z771*2.471044</f>
        <v>59032.765484029995</v>
      </c>
      <c r="AA771" s="6">
        <f>'Final (ha)'!AA771*2.471044</f>
        <v>0</v>
      </c>
      <c r="AB771" s="6">
        <f>'Final (ha)'!AB771*2.471044</f>
        <v>0</v>
      </c>
      <c r="AC771" s="6">
        <f>'Final (ha)'!AC771*2.471044</f>
        <v>3679.7556668088</v>
      </c>
      <c r="AD771" s="6">
        <f>'Final (ha)'!AD771*2.471044</f>
        <v>0</v>
      </c>
      <c r="AE771" s="6">
        <f>'Final (ha)'!AE771*2.471044</f>
        <v>0</v>
      </c>
      <c r="AF771" s="6">
        <f>'Final (ha)'!AF771*2.471044</f>
        <v>530.13160214999994</v>
      </c>
      <c r="AG771" s="6">
        <f>'Final (ha)'!AG771*2.471044</f>
        <v>250989.96842736</v>
      </c>
      <c r="AH771" s="6">
        <f>'Final (ha)'!AH771*2.471044</f>
        <v>78.657778399199998</v>
      </c>
      <c r="AJ771" s="15">
        <f t="shared" ref="AJ771:AJ834" si="36">SUM(J771:AH771)</f>
        <v>374612.50669481995</v>
      </c>
      <c r="AK771" s="15">
        <f t="shared" ref="AK771:AK834" si="37">AJ771-AG771</f>
        <v>123622.53826745995</v>
      </c>
      <c r="AL771" s="6" t="str">
        <f t="shared" ref="AL771:AL834" si="38">C771&amp;B771</f>
        <v>New LondonALL</v>
      </c>
    </row>
    <row r="772" spans="1:38" x14ac:dyDescent="0.25">
      <c r="A772" s="6">
        <f>'Final (ha)'!A772</f>
        <v>2025</v>
      </c>
      <c r="B772" s="6" t="str">
        <f>'Final (ha)'!B772</f>
        <v>ALL</v>
      </c>
      <c r="C772" s="6" t="str">
        <f>'Final (ha)'!C772</f>
        <v>New London</v>
      </c>
      <c r="D772" s="6">
        <f>'Final (ha)'!D772</f>
        <v>0</v>
      </c>
      <c r="E772" s="6">
        <f>'Final (ha)'!E772</f>
        <v>0</v>
      </c>
      <c r="F772" s="6" t="str">
        <f>'Final (ha)'!F772</f>
        <v>Fixed</v>
      </c>
      <c r="G772" s="6" t="str">
        <f>'Final (ha)'!G772</f>
        <v>NYS GCM Max</v>
      </c>
      <c r="H772" s="6" t="str">
        <f>'Final (ha)'!H772</f>
        <v>Protect None</v>
      </c>
      <c r="I772" s="6">
        <f>'Final (ha)'!M772</f>
        <v>0</v>
      </c>
      <c r="J772" s="6">
        <f>'Final (ha)'!J772*2.471044</f>
        <v>13032.212418888799</v>
      </c>
      <c r="K772" s="6">
        <f>'Final (ha)'!K772*2.471044</f>
        <v>42559.479244858405</v>
      </c>
      <c r="L772" s="6">
        <f>'Final (ha)'!L772*2.471044</f>
        <v>1608.92145884</v>
      </c>
      <c r="M772" s="6">
        <f>'Final (ha)'!M772*2.471044</f>
        <v>0</v>
      </c>
      <c r="N772" s="6">
        <f>'Final (ha)'!N772*2.471044</f>
        <v>170.04489286</v>
      </c>
      <c r="O772" s="6">
        <f>'Final (ha)'!O772*2.471044</f>
        <v>569.23587344999999</v>
      </c>
      <c r="P772" s="6">
        <f>'Final (ha)'!P772*2.471044</f>
        <v>546.83783642520007</v>
      </c>
      <c r="Q772" s="6">
        <f>'Final (ha)'!Q772*2.471044</f>
        <v>625.54577701760002</v>
      </c>
      <c r="R772" s="6">
        <f>'Final (ha)'!R772*2.471044</f>
        <v>0</v>
      </c>
      <c r="S772" s="6">
        <f>'Final (ha)'!S772*2.471044</f>
        <v>253.81056631159998</v>
      </c>
      <c r="T772" s="6">
        <f>'Final (ha)'!T772*2.471044</f>
        <v>111.9533665684</v>
      </c>
      <c r="U772" s="6">
        <f>'Final (ha)'!U772*2.471044</f>
        <v>0</v>
      </c>
      <c r="V772" s="6">
        <f>'Final (ha)'!V772*2.471044</f>
        <v>0</v>
      </c>
      <c r="W772" s="6">
        <f>'Final (ha)'!W772*2.471044</f>
        <v>8.6362987800000006</v>
      </c>
      <c r="X772" s="6">
        <f>'Final (ha)'!X772*2.471044</f>
        <v>484.50970519560002</v>
      </c>
      <c r="Y772" s="6">
        <f>'Final (ha)'!Y772*2.471044</f>
        <v>100.71357583</v>
      </c>
      <c r="Z772" s="6">
        <f>'Final (ha)'!Z772*2.471044</f>
        <v>59305.709096929197</v>
      </c>
      <c r="AA772" s="6">
        <f>'Final (ha)'!AA772*2.471044</f>
        <v>0</v>
      </c>
      <c r="AB772" s="6">
        <f>'Final (ha)'!AB772*2.471044</f>
        <v>0</v>
      </c>
      <c r="AC772" s="6">
        <f>'Final (ha)'!AC772*2.471044</f>
        <v>3633.1819237056002</v>
      </c>
      <c r="AD772" s="6">
        <f>'Final (ha)'!AD772*2.471044</f>
        <v>0</v>
      </c>
      <c r="AE772" s="6">
        <f>'Final (ha)'!AE772*2.471044</f>
        <v>0</v>
      </c>
      <c r="AF772" s="6">
        <f>'Final (ha)'!AF772*2.471044</f>
        <v>516.51269024840008</v>
      </c>
      <c r="AG772" s="6">
        <f>'Final (ha)'!AG772*2.471044</f>
        <v>250989.96842736</v>
      </c>
      <c r="AH772" s="6">
        <f>'Final (ha)'!AH772*2.471044</f>
        <v>95.233541551200005</v>
      </c>
      <c r="AJ772" s="15">
        <f t="shared" si="36"/>
        <v>374612.50669482001</v>
      </c>
      <c r="AK772" s="15">
        <f t="shared" si="37"/>
        <v>123622.53826746001</v>
      </c>
      <c r="AL772" s="6" t="str">
        <f t="shared" si="38"/>
        <v>New LondonALL</v>
      </c>
    </row>
    <row r="773" spans="1:38" x14ac:dyDescent="0.25">
      <c r="A773" s="6">
        <f>'Final (ha)'!A773</f>
        <v>2040</v>
      </c>
      <c r="B773" s="6" t="str">
        <f>'Final (ha)'!B773</f>
        <v>ALL</v>
      </c>
      <c r="C773" s="6" t="str">
        <f>'Final (ha)'!C773</f>
        <v>New London</v>
      </c>
      <c r="D773" s="6">
        <f>'Final (ha)'!D773</f>
        <v>0</v>
      </c>
      <c r="E773" s="6">
        <f>'Final (ha)'!E773</f>
        <v>0</v>
      </c>
      <c r="F773" s="6" t="str">
        <f>'Final (ha)'!F773</f>
        <v>Fixed</v>
      </c>
      <c r="G773" s="6" t="str">
        <f>'Final (ha)'!G773</f>
        <v>NYS GCM Max</v>
      </c>
      <c r="H773" s="6" t="str">
        <f>'Final (ha)'!H773</f>
        <v>Protect None</v>
      </c>
      <c r="I773" s="6">
        <f>'Final (ha)'!M773</f>
        <v>0</v>
      </c>
      <c r="J773" s="6">
        <f>'Final (ha)'!J773*2.471044</f>
        <v>13010.4996023652</v>
      </c>
      <c r="K773" s="6">
        <f>'Final (ha)'!K773*2.471044</f>
        <v>42436.884821512802</v>
      </c>
      <c r="L773" s="6">
        <f>'Final (ha)'!L773*2.471044</f>
        <v>1601.2921104900001</v>
      </c>
      <c r="M773" s="6">
        <f>'Final (ha)'!M773*2.471044</f>
        <v>0</v>
      </c>
      <c r="N773" s="6">
        <f>'Final (ha)'!N773*2.471044</f>
        <v>168.42635903999999</v>
      </c>
      <c r="O773" s="6">
        <f>'Final (ha)'!O773*2.471044</f>
        <v>566.77100705999999</v>
      </c>
      <c r="P773" s="6">
        <f>'Final (ha)'!P773*2.471044</f>
        <v>628.94445093520005</v>
      </c>
      <c r="Q773" s="6">
        <f>'Final (ha)'!Q773*2.471044</f>
        <v>676.0675071195999</v>
      </c>
      <c r="R773" s="6">
        <f>'Final (ha)'!R773*2.471044</f>
        <v>0</v>
      </c>
      <c r="S773" s="6">
        <f>'Final (ha)'!S773*2.471044</f>
        <v>233.57889356159998</v>
      </c>
      <c r="T773" s="6">
        <f>'Final (ha)'!T773*2.471044</f>
        <v>142.11641225880001</v>
      </c>
      <c r="U773" s="6">
        <f>'Final (ha)'!U773*2.471044</f>
        <v>0</v>
      </c>
      <c r="V773" s="6">
        <f>'Final (ha)'!V773*2.471044</f>
        <v>0</v>
      </c>
      <c r="W773" s="6">
        <f>'Final (ha)'!W773*2.471044</f>
        <v>8.5312794099999998</v>
      </c>
      <c r="X773" s="6">
        <f>'Final (ha)'!X773*2.471044</f>
        <v>483.82127233720001</v>
      </c>
      <c r="Y773" s="6">
        <f>'Final (ha)'!Y773*2.471044</f>
        <v>85.356037369999996</v>
      </c>
      <c r="Z773" s="6">
        <f>'Final (ha)'!Z773*2.471044</f>
        <v>59378.192971894401</v>
      </c>
      <c r="AA773" s="6">
        <f>'Final (ha)'!AA773*2.471044</f>
        <v>0</v>
      </c>
      <c r="AB773" s="6">
        <f>'Final (ha)'!AB773*2.471044</f>
        <v>0</v>
      </c>
      <c r="AC773" s="6">
        <f>'Final (ha)'!AC773*2.471044</f>
        <v>3586.7309914892003</v>
      </c>
      <c r="AD773" s="6">
        <f>'Final (ha)'!AD773*2.471044</f>
        <v>0</v>
      </c>
      <c r="AE773" s="6">
        <f>'Final (ha)'!AE773*2.471044</f>
        <v>0</v>
      </c>
      <c r="AF773" s="6">
        <f>'Final (ha)'!AF773*2.471044</f>
        <v>498.37819254120001</v>
      </c>
      <c r="AG773" s="6">
        <f>'Final (ha)'!AG773*2.471044</f>
        <v>250989.96842736</v>
      </c>
      <c r="AH773" s="6">
        <f>'Final (ha)'!AH773*2.471044</f>
        <v>116.9463580748</v>
      </c>
      <c r="AJ773" s="15">
        <f t="shared" si="36"/>
        <v>374612.50669482001</v>
      </c>
      <c r="AK773" s="15">
        <f t="shared" si="37"/>
        <v>123622.53826746001</v>
      </c>
      <c r="AL773" s="6" t="str">
        <f t="shared" si="38"/>
        <v>New LondonALL</v>
      </c>
    </row>
    <row r="774" spans="1:38" x14ac:dyDescent="0.25">
      <c r="A774" s="6">
        <f>'Final (ha)'!A774</f>
        <v>2055</v>
      </c>
      <c r="B774" s="6" t="str">
        <f>'Final (ha)'!B774</f>
        <v>ALL</v>
      </c>
      <c r="C774" s="6" t="str">
        <f>'Final (ha)'!C774</f>
        <v>New London</v>
      </c>
      <c r="D774" s="6">
        <f>'Final (ha)'!D774</f>
        <v>0</v>
      </c>
      <c r="E774" s="6">
        <f>'Final (ha)'!E774</f>
        <v>0</v>
      </c>
      <c r="F774" s="6" t="str">
        <f>'Final (ha)'!F774</f>
        <v>Fixed</v>
      </c>
      <c r="G774" s="6" t="str">
        <f>'Final (ha)'!G774</f>
        <v>NYS GCM Max</v>
      </c>
      <c r="H774" s="6" t="str">
        <f>'Final (ha)'!H774</f>
        <v>Protect None</v>
      </c>
      <c r="I774" s="6">
        <f>'Final (ha)'!M774</f>
        <v>0</v>
      </c>
      <c r="J774" s="6">
        <f>'Final (ha)'!J774*2.471044</f>
        <v>12976.1174961492</v>
      </c>
      <c r="K774" s="6">
        <f>'Final (ha)'!K774*2.471044</f>
        <v>42298.841925287998</v>
      </c>
      <c r="L774" s="6">
        <f>'Final (ha)'!L774*2.471044</f>
        <v>1593.89133371</v>
      </c>
      <c r="M774" s="6">
        <f>'Final (ha)'!M774*2.471044</f>
        <v>0</v>
      </c>
      <c r="N774" s="6">
        <f>'Final (ha)'!N774*2.471044</f>
        <v>165.33755403999999</v>
      </c>
      <c r="O774" s="6">
        <f>'Final (ha)'!O774*2.471044</f>
        <v>564.00343778000001</v>
      </c>
      <c r="P774" s="6">
        <f>'Final (ha)'!P774*2.471044</f>
        <v>723.60841684440004</v>
      </c>
      <c r="Q774" s="6">
        <f>'Final (ha)'!Q774*2.471044</f>
        <v>814.92337682040011</v>
      </c>
      <c r="R774" s="6">
        <f>'Final (ha)'!R774*2.471044</f>
        <v>0</v>
      </c>
      <c r="S774" s="6">
        <f>'Final (ha)'!S774*2.471044</f>
        <v>220.10280800320001</v>
      </c>
      <c r="T774" s="6">
        <f>'Final (ha)'!T774*2.471044</f>
        <v>118.5868841864</v>
      </c>
      <c r="U774" s="6">
        <f>'Final (ha)'!U774*2.471044</f>
        <v>0</v>
      </c>
      <c r="V774" s="6">
        <f>'Final (ha)'!V774*2.471044</f>
        <v>0</v>
      </c>
      <c r="W774" s="6">
        <f>'Final (ha)'!W774*2.471044</f>
        <v>8.4262600400000007</v>
      </c>
      <c r="X774" s="6">
        <f>'Final (ha)'!X774*2.471044</f>
        <v>482.95047643160001</v>
      </c>
      <c r="Y774" s="6">
        <f>'Final (ha)'!Y774*2.471044</f>
        <v>79.240203470000012</v>
      </c>
      <c r="Z774" s="6">
        <f>'Final (ha)'!Z774*2.471044</f>
        <v>59442.781614175197</v>
      </c>
      <c r="AA774" s="6">
        <f>'Final (ha)'!AA774*2.471044</f>
        <v>0</v>
      </c>
      <c r="AB774" s="6">
        <f>'Final (ha)'!AB774*2.471044</f>
        <v>0</v>
      </c>
      <c r="AC774" s="6">
        <f>'Final (ha)'!AC774*2.471044</f>
        <v>3505.4408099167999</v>
      </c>
      <c r="AD774" s="6">
        <f>'Final (ha)'!AD774*2.471044</f>
        <v>0</v>
      </c>
      <c r="AE774" s="6">
        <f>'Final (ha)'!AE774*2.471044</f>
        <v>0</v>
      </c>
      <c r="AF774" s="6">
        <f>'Final (ha)'!AF774*2.471044</f>
        <v>476.95695920960003</v>
      </c>
      <c r="AG774" s="6">
        <f>'Final (ha)'!AG774*2.471044</f>
        <v>250989.96842736</v>
      </c>
      <c r="AH774" s="6">
        <f>'Final (ha)'!AH774*2.471044</f>
        <v>151.32846429079999</v>
      </c>
      <c r="AJ774" s="15">
        <f t="shared" si="36"/>
        <v>374612.50644771563</v>
      </c>
      <c r="AK774" s="15">
        <f t="shared" si="37"/>
        <v>123622.53802035563</v>
      </c>
      <c r="AL774" s="6" t="str">
        <f t="shared" si="38"/>
        <v>New LondonALL</v>
      </c>
    </row>
    <row r="775" spans="1:38" x14ac:dyDescent="0.25">
      <c r="A775" s="6">
        <f>'Final (ha)'!A775</f>
        <v>2070</v>
      </c>
      <c r="B775" s="6" t="str">
        <f>'Final (ha)'!B775</f>
        <v>ALL</v>
      </c>
      <c r="C775" s="6" t="str">
        <f>'Final (ha)'!C775</f>
        <v>New London</v>
      </c>
      <c r="D775" s="6">
        <f>'Final (ha)'!D775</f>
        <v>0</v>
      </c>
      <c r="E775" s="6">
        <f>'Final (ha)'!E775</f>
        <v>0</v>
      </c>
      <c r="F775" s="6" t="str">
        <f>'Final (ha)'!F775</f>
        <v>Fixed</v>
      </c>
      <c r="G775" s="6" t="str">
        <f>'Final (ha)'!G775</f>
        <v>NYS GCM Max</v>
      </c>
      <c r="H775" s="6" t="str">
        <f>'Final (ha)'!H775</f>
        <v>Protect None</v>
      </c>
      <c r="I775" s="6">
        <f>'Final (ha)'!M775</f>
        <v>0</v>
      </c>
      <c r="J775" s="6">
        <f>'Final (ha)'!J775*2.471044</f>
        <v>12908.6552768008</v>
      </c>
      <c r="K775" s="6">
        <f>'Final (ha)'!K775*2.471044</f>
        <v>42051.959919248002</v>
      </c>
      <c r="L775" s="6">
        <f>'Final (ha)'!L775*2.471044</f>
        <v>1575.0394919296002</v>
      </c>
      <c r="M775" s="6">
        <f>'Final (ha)'!M775*2.471044</f>
        <v>0</v>
      </c>
      <c r="N775" s="6">
        <f>'Final (ha)'!N775*2.471044</f>
        <v>156.13686881039999</v>
      </c>
      <c r="O775" s="6">
        <f>'Final (ha)'!O775*2.471044</f>
        <v>549.72698106999997</v>
      </c>
      <c r="P775" s="6">
        <f>'Final (ha)'!P775*2.471044</f>
        <v>870.73437660439993</v>
      </c>
      <c r="Q775" s="6">
        <f>'Final (ha)'!Q775*2.471044</f>
        <v>1331.3940593207999</v>
      </c>
      <c r="R775" s="6">
        <f>'Final (ha)'!R775*2.471044</f>
        <v>0</v>
      </c>
      <c r="S775" s="6">
        <f>'Final (ha)'!S775*2.471044</f>
        <v>208.0016113264</v>
      </c>
      <c r="T775" s="6">
        <f>'Final (ha)'!T775*2.471044</f>
        <v>94.587857753999998</v>
      </c>
      <c r="U775" s="6">
        <f>'Final (ha)'!U775*2.471044</f>
        <v>0</v>
      </c>
      <c r="V775" s="6">
        <f>'Final (ha)'!V775*2.471044</f>
        <v>0</v>
      </c>
      <c r="W775" s="6">
        <f>'Final (ha)'!W775*2.471044</f>
        <v>8.1915108599999993</v>
      </c>
      <c r="X775" s="6">
        <f>'Final (ha)'!X775*2.471044</f>
        <v>478.98395660279999</v>
      </c>
      <c r="Y775" s="6">
        <f>'Final (ha)'!Y775*2.471044</f>
        <v>72.636338379999998</v>
      </c>
      <c r="Z775" s="6">
        <f>'Final (ha)'!Z775*2.471044</f>
        <v>59529.071211968403</v>
      </c>
      <c r="AA775" s="6">
        <f>'Final (ha)'!AA775*2.471044</f>
        <v>0</v>
      </c>
      <c r="AB775" s="6">
        <f>'Final (ha)'!AB775*2.471044</f>
        <v>0</v>
      </c>
      <c r="AC775" s="6">
        <f>'Final (ha)'!AC775*2.471044</f>
        <v>3156.6633277015999</v>
      </c>
      <c r="AD775" s="6">
        <f>'Final (ha)'!AD775*2.471044</f>
        <v>0</v>
      </c>
      <c r="AE775" s="6">
        <f>'Final (ha)'!AE775*2.471044</f>
        <v>0</v>
      </c>
      <c r="AF775" s="6">
        <f>'Final (ha)'!AF775*2.471044</f>
        <v>411.96504254800004</v>
      </c>
      <c r="AG775" s="6">
        <f>'Final (ha)'!AG775*2.471044</f>
        <v>250989.96842736</v>
      </c>
      <c r="AH775" s="6">
        <f>'Final (ha)'!AH775*2.471044</f>
        <v>218.79068363919998</v>
      </c>
      <c r="AJ775" s="15">
        <f t="shared" si="36"/>
        <v>374612.5069419244</v>
      </c>
      <c r="AK775" s="15">
        <f t="shared" si="37"/>
        <v>123622.5385145644</v>
      </c>
      <c r="AL775" s="6" t="str">
        <f t="shared" si="38"/>
        <v>New LondonALL</v>
      </c>
    </row>
    <row r="776" spans="1:38" x14ac:dyDescent="0.25">
      <c r="A776" s="6">
        <f>'Final (ha)'!A776</f>
        <v>2085</v>
      </c>
      <c r="B776" s="6" t="str">
        <f>'Final (ha)'!B776</f>
        <v>ALL</v>
      </c>
      <c r="C776" s="6" t="str">
        <f>'Final (ha)'!C776</f>
        <v>New London</v>
      </c>
      <c r="D776" s="6">
        <f>'Final (ha)'!D776</f>
        <v>0</v>
      </c>
      <c r="E776" s="6">
        <f>'Final (ha)'!E776</f>
        <v>0</v>
      </c>
      <c r="F776" s="6" t="str">
        <f>'Final (ha)'!F776</f>
        <v>Fixed</v>
      </c>
      <c r="G776" s="6" t="str">
        <f>'Final (ha)'!G776</f>
        <v>NYS GCM Max</v>
      </c>
      <c r="H776" s="6" t="str">
        <f>'Final (ha)'!H776</f>
        <v>Protect None</v>
      </c>
      <c r="I776" s="6">
        <f>'Final (ha)'!M776</f>
        <v>0</v>
      </c>
      <c r="J776" s="6">
        <f>'Final (ha)'!J776*2.471044</f>
        <v>12819.5815537328</v>
      </c>
      <c r="K776" s="6">
        <f>'Final (ha)'!K776*2.471044</f>
        <v>41809.1652670884</v>
      </c>
      <c r="L776" s="6">
        <f>'Final (ha)'!L776*2.471044</f>
        <v>1560.28513531</v>
      </c>
      <c r="M776" s="6">
        <f>'Final (ha)'!M776*2.471044</f>
        <v>0</v>
      </c>
      <c r="N776" s="6">
        <f>'Final (ha)'!N776*2.471044</f>
        <v>149.95530514000001</v>
      </c>
      <c r="O776" s="6">
        <f>'Final (ha)'!O776*2.471044</f>
        <v>531.58951810999997</v>
      </c>
      <c r="P776" s="6">
        <f>'Final (ha)'!P776*2.471044</f>
        <v>962.31620933239992</v>
      </c>
      <c r="Q776" s="6">
        <f>'Final (ha)'!Q776*2.471044</f>
        <v>2391.5379121955998</v>
      </c>
      <c r="R776" s="6">
        <f>'Final (ha)'!R776*2.471044</f>
        <v>0</v>
      </c>
      <c r="S776" s="6">
        <f>'Final (ha)'!S776*2.471044</f>
        <v>200.1679076376</v>
      </c>
      <c r="T776" s="6">
        <f>'Final (ha)'!T776*2.471044</f>
        <v>98.879072764399993</v>
      </c>
      <c r="U776" s="6">
        <f>'Final (ha)'!U776*2.471044</f>
        <v>0</v>
      </c>
      <c r="V776" s="6">
        <f>'Final (ha)'!V776*2.471044</f>
        <v>0</v>
      </c>
      <c r="W776" s="6">
        <f>'Final (ha)'!W776*2.471044</f>
        <v>7.8640975300000004</v>
      </c>
      <c r="X776" s="6">
        <f>'Final (ha)'!X776*2.471044</f>
        <v>473.5543316216</v>
      </c>
      <c r="Y776" s="6">
        <f>'Final (ha)'!Y776*2.471044</f>
        <v>65.11818701</v>
      </c>
      <c r="Z776" s="6">
        <f>'Final (ha)'!Z776*2.471044</f>
        <v>59597.022203820001</v>
      </c>
      <c r="AA776" s="6">
        <f>'Final (ha)'!AA776*2.471044</f>
        <v>0</v>
      </c>
      <c r="AB776" s="6">
        <f>'Final (ha)'!AB776*2.471044</f>
        <v>0</v>
      </c>
      <c r="AC776" s="6">
        <f>'Final (ha)'!AC776*2.471044</f>
        <v>2314.1596403796002</v>
      </c>
      <c r="AD776" s="6">
        <f>'Final (ha)'!AD776*2.471044</f>
        <v>0</v>
      </c>
      <c r="AE776" s="6">
        <f>'Final (ha)'!AE776*2.471044</f>
        <v>0</v>
      </c>
      <c r="AF776" s="6">
        <f>'Final (ha)'!AF776*2.471044</f>
        <v>333.47776618479998</v>
      </c>
      <c r="AG776" s="6">
        <f>'Final (ha)'!AG776*2.471044</f>
        <v>250989.96842736</v>
      </c>
      <c r="AH776" s="6">
        <f>'Final (ha)'!AH776*2.471044</f>
        <v>307.86440670720003</v>
      </c>
      <c r="AJ776" s="15">
        <f t="shared" si="36"/>
        <v>374612.5069419244</v>
      </c>
      <c r="AK776" s="15">
        <f t="shared" si="37"/>
        <v>123622.5385145644</v>
      </c>
      <c r="AL776" s="6" t="str">
        <f t="shared" si="38"/>
        <v>New LondonALL</v>
      </c>
    </row>
    <row r="777" spans="1:38" x14ac:dyDescent="0.25">
      <c r="A777" s="6">
        <f>'Final (ha)'!A777</f>
        <v>2100</v>
      </c>
      <c r="B777" s="6" t="str">
        <f>'Final (ha)'!B777</f>
        <v>ALL</v>
      </c>
      <c r="C777" s="6" t="str">
        <f>'Final (ha)'!C777</f>
        <v>New London</v>
      </c>
      <c r="D777" s="6">
        <f>'Final (ha)'!D777</f>
        <v>0</v>
      </c>
      <c r="E777" s="6">
        <f>'Final (ha)'!E777</f>
        <v>0</v>
      </c>
      <c r="F777" s="6" t="str">
        <f>'Final (ha)'!F777</f>
        <v>Fixed</v>
      </c>
      <c r="G777" s="6" t="str">
        <f>'Final (ha)'!G777</f>
        <v>NYS GCM Max</v>
      </c>
      <c r="H777" s="6" t="str">
        <f>'Final (ha)'!H777</f>
        <v>Protect None</v>
      </c>
      <c r="I777" s="6">
        <f>'Final (ha)'!M777</f>
        <v>0</v>
      </c>
      <c r="J777" s="6">
        <f>'Final (ha)'!J777*2.471044</f>
        <v>12724.4752709476</v>
      </c>
      <c r="K777" s="6">
        <f>'Final (ha)'!K777*2.471044</f>
        <v>41567.617009522401</v>
      </c>
      <c r="L777" s="6">
        <f>'Final (ha)'!L777*2.471044</f>
        <v>1547.6867645804002</v>
      </c>
      <c r="M777" s="6">
        <f>'Final (ha)'!M777*2.471044</f>
        <v>0</v>
      </c>
      <c r="N777" s="6">
        <f>'Final (ha)'!N777*2.471044</f>
        <v>147.85491773999999</v>
      </c>
      <c r="O777" s="6">
        <f>'Final (ha)'!O777*2.471044</f>
        <v>514.54549211999995</v>
      </c>
      <c r="P777" s="6">
        <f>'Final (ha)'!P777*2.471044</f>
        <v>952.84494478479996</v>
      </c>
      <c r="Q777" s="6">
        <f>'Final (ha)'!Q777*2.471044</f>
        <v>3639.6016960175998</v>
      </c>
      <c r="R777" s="6">
        <f>'Final (ha)'!R777*2.471044</f>
        <v>0</v>
      </c>
      <c r="S777" s="6">
        <f>'Final (ha)'!S777*2.471044</f>
        <v>191.4357323504</v>
      </c>
      <c r="T777" s="6">
        <f>'Final (ha)'!T777*2.471044</f>
        <v>114.4308352828</v>
      </c>
      <c r="U777" s="6">
        <f>'Final (ha)'!U777*2.471044</f>
        <v>0</v>
      </c>
      <c r="V777" s="6">
        <f>'Final (ha)'!V777*2.471044</f>
        <v>0</v>
      </c>
      <c r="W777" s="6">
        <f>'Final (ha)'!W777*2.471044</f>
        <v>7.4563752700000006</v>
      </c>
      <c r="X777" s="6">
        <f>'Final (ha)'!X777*2.471044</f>
        <v>469.68146436039996</v>
      </c>
      <c r="Y777" s="6">
        <f>'Final (ha)'!Y777*2.471044</f>
        <v>59.94134983</v>
      </c>
      <c r="Z777" s="6">
        <f>'Final (ha)'!Z777*2.471044</f>
        <v>59651.197866684801</v>
      </c>
      <c r="AA777" s="6">
        <f>'Final (ha)'!AA777*2.471044</f>
        <v>0</v>
      </c>
      <c r="AB777" s="6">
        <f>'Final (ha)'!AB777*2.471044</f>
        <v>0</v>
      </c>
      <c r="AC777" s="6">
        <f>'Final (ha)'!AC777*2.471044</f>
        <v>1355.5855800808001</v>
      </c>
      <c r="AD777" s="6">
        <f>'Final (ha)'!AD777*2.471044</f>
        <v>0</v>
      </c>
      <c r="AE777" s="6">
        <f>'Final (ha)'!AE777*2.471044</f>
        <v>0</v>
      </c>
      <c r="AF777" s="6">
        <f>'Final (ha)'!AF777*2.471044</f>
        <v>275.21252550000003</v>
      </c>
      <c r="AG777" s="6">
        <f>'Final (ha)'!AG777*2.471044</f>
        <v>250989.96842736</v>
      </c>
      <c r="AH777" s="6">
        <f>'Final (ha)'!AH777*2.471044</f>
        <v>402.97068949240003</v>
      </c>
      <c r="AJ777" s="15">
        <f t="shared" si="36"/>
        <v>374612.50694192445</v>
      </c>
      <c r="AK777" s="15">
        <f t="shared" si="37"/>
        <v>123622.53851456445</v>
      </c>
      <c r="AL777" s="6" t="str">
        <f t="shared" si="38"/>
        <v>New LondonALL</v>
      </c>
    </row>
    <row r="778" spans="1:38" x14ac:dyDescent="0.25">
      <c r="A778" s="6">
        <f>'Final (ha)'!A778</f>
        <v>0</v>
      </c>
      <c r="B778" s="6" t="str">
        <f>'Final (ha)'!B778</f>
        <v>OutputSite 1</v>
      </c>
      <c r="C778" s="6" t="str">
        <f>'Final (ha)'!C778</f>
        <v>New London</v>
      </c>
      <c r="D778" s="6">
        <f>'Final (ha)'!D778</f>
        <v>0</v>
      </c>
      <c r="E778" s="6">
        <f>'Final (ha)'!E778</f>
        <v>0</v>
      </c>
      <c r="F778" s="6" t="str">
        <f>'Final (ha)'!F778</f>
        <v>Fixed</v>
      </c>
      <c r="G778" s="6" t="str">
        <f>'Final (ha)'!G778</f>
        <v>NYS GCM Max</v>
      </c>
      <c r="H778" s="6" t="str">
        <f>'Final (ha)'!H778</f>
        <v>Protect None</v>
      </c>
      <c r="I778" s="6">
        <f>'Final (ha)'!M778</f>
        <v>0</v>
      </c>
      <c r="J778" s="6">
        <f>'Final (ha)'!J778*2.471044</f>
        <v>2582.8649186100001</v>
      </c>
      <c r="K778" s="6">
        <f>'Final (ha)'!K778*2.471044</f>
        <v>11394.558401730001</v>
      </c>
      <c r="L778" s="6">
        <f>'Final (ha)'!L778*2.471044</f>
        <v>637.34402369999998</v>
      </c>
      <c r="M778" s="6">
        <f>'Final (ha)'!M778*2.471044</f>
        <v>0</v>
      </c>
      <c r="N778" s="6">
        <f>'Final (ha)'!N778*2.471044</f>
        <v>47.72203725</v>
      </c>
      <c r="O778" s="6">
        <f>'Final (ha)'!O778*2.471044</f>
        <v>4.8617790699999999</v>
      </c>
      <c r="P778" s="6">
        <f>'Final (ha)'!P778*2.471044</f>
        <v>6.1096562900000002</v>
      </c>
      <c r="Q778" s="6">
        <f>'Final (ha)'!Q778*2.471044</f>
        <v>58.15602054</v>
      </c>
      <c r="R778" s="6">
        <f>'Final (ha)'!R778*2.471044</f>
        <v>0</v>
      </c>
      <c r="S778" s="6">
        <f>'Final (ha)'!S778*2.471044</f>
        <v>181.41169526000002</v>
      </c>
      <c r="T778" s="6">
        <f>'Final (ha)'!T778*2.471044</f>
        <v>2.5019320499999997</v>
      </c>
      <c r="U778" s="6">
        <f>'Final (ha)'!U778*2.471044</f>
        <v>0</v>
      </c>
      <c r="V778" s="6">
        <f>'Final (ha)'!V778*2.471044</f>
        <v>0</v>
      </c>
      <c r="W778" s="6">
        <f>'Final (ha)'!W778*2.471044</f>
        <v>0</v>
      </c>
      <c r="X778" s="6">
        <f>'Final (ha)'!X778*2.471044</f>
        <v>212.83719732999998</v>
      </c>
      <c r="Y778" s="6">
        <f>'Final (ha)'!Y778*2.471044</f>
        <v>110.12207586</v>
      </c>
      <c r="Z778" s="6">
        <f>'Final (ha)'!Z778*2.471044</f>
        <v>7633.4935263099997</v>
      </c>
      <c r="AA778" s="6">
        <f>'Final (ha)'!AA778*2.471044</f>
        <v>0</v>
      </c>
      <c r="AB778" s="6">
        <f>'Final (ha)'!AB778*2.471044</f>
        <v>0</v>
      </c>
      <c r="AC778" s="6">
        <f>'Final (ha)'!AC778*2.471044</f>
        <v>2918.7971728000002</v>
      </c>
      <c r="AD778" s="6">
        <f>'Final (ha)'!AD778*2.471044</f>
        <v>0</v>
      </c>
      <c r="AE778" s="6">
        <f>'Final (ha)'!AE778*2.471044</f>
        <v>0</v>
      </c>
      <c r="AF778" s="6">
        <f>'Final (ha)'!AF778*2.471044</f>
        <v>33.000792619999999</v>
      </c>
      <c r="AG778" s="6">
        <f>'Final (ha)'!AG778*2.471044</f>
        <v>2964.1099421499998</v>
      </c>
      <c r="AH778" s="6">
        <f>'Final (ha)'!AH778*2.471044</f>
        <v>0</v>
      </c>
      <c r="AJ778" s="15">
        <f t="shared" si="36"/>
        <v>28787.891171569998</v>
      </c>
      <c r="AK778" s="15">
        <f t="shared" si="37"/>
        <v>25823.781229419998</v>
      </c>
      <c r="AL778" s="6" t="str">
        <f t="shared" si="38"/>
        <v>New LondonOutputSite 1</v>
      </c>
    </row>
    <row r="779" spans="1:38" x14ac:dyDescent="0.25">
      <c r="A779" s="6">
        <f>'Final (ha)'!A779</f>
        <v>2010</v>
      </c>
      <c r="B779" s="6" t="str">
        <f>'Final (ha)'!B779</f>
        <v>OutputSite 1</v>
      </c>
      <c r="C779" s="6" t="str">
        <f>'Final (ha)'!C779</f>
        <v>New London</v>
      </c>
      <c r="D779" s="6">
        <f>'Final (ha)'!D779</f>
        <v>0</v>
      </c>
      <c r="E779" s="6">
        <f>'Final (ha)'!E779</f>
        <v>0</v>
      </c>
      <c r="F779" s="6" t="str">
        <f>'Final (ha)'!F779</f>
        <v>Fixed</v>
      </c>
      <c r="G779" s="6" t="str">
        <f>'Final (ha)'!G779</f>
        <v>NYS GCM Max</v>
      </c>
      <c r="H779" s="6" t="str">
        <f>'Final (ha)'!H779</f>
        <v>Protect None</v>
      </c>
      <c r="I779" s="6">
        <f>'Final (ha)'!M779</f>
        <v>0</v>
      </c>
      <c r="J779" s="6">
        <f>'Final (ha)'!J779*2.471044</f>
        <v>2571.6402012399999</v>
      </c>
      <c r="K779" s="6">
        <f>'Final (ha)'!K779*2.471044</f>
        <v>11202.965016772401</v>
      </c>
      <c r="L779" s="6">
        <f>'Final (ha)'!L779*2.471044</f>
        <v>635.79962120000005</v>
      </c>
      <c r="M779" s="6">
        <f>'Final (ha)'!M779*2.471044</f>
        <v>0</v>
      </c>
      <c r="N779" s="6">
        <f>'Final (ha)'!N779*2.471044</f>
        <v>47.481110459999996</v>
      </c>
      <c r="O779" s="6">
        <f>'Final (ha)'!O779*2.471044</f>
        <v>4.8617790699999999</v>
      </c>
      <c r="P779" s="6">
        <f>'Final (ha)'!P779*2.471044</f>
        <v>199.03122739759999</v>
      </c>
      <c r="Q779" s="6">
        <f>'Final (ha)'!Q779*2.471044</f>
        <v>272.367118334</v>
      </c>
      <c r="R779" s="6">
        <f>'Final (ha)'!R779*2.471044</f>
        <v>0</v>
      </c>
      <c r="S779" s="6">
        <f>'Final (ha)'!S779*2.471044</f>
        <v>151.80858814000001</v>
      </c>
      <c r="T779" s="6">
        <f>'Final (ha)'!T779*2.471044</f>
        <v>7.6725916200000004</v>
      </c>
      <c r="U779" s="6">
        <f>'Final (ha)'!U779*2.471044</f>
        <v>0</v>
      </c>
      <c r="V779" s="6">
        <f>'Final (ha)'!V779*2.471044</f>
        <v>0</v>
      </c>
      <c r="W779" s="6">
        <f>'Final (ha)'!W779*2.471044</f>
        <v>0</v>
      </c>
      <c r="X779" s="6">
        <f>'Final (ha)'!X779*2.471044</f>
        <v>212.83719732999998</v>
      </c>
      <c r="Y779" s="6">
        <f>'Final (ha)'!Y779*2.471044</f>
        <v>108.96686278999999</v>
      </c>
      <c r="Z779" s="6">
        <f>'Final (ha)'!Z779*2.471044</f>
        <v>7664.3506882599995</v>
      </c>
      <c r="AA779" s="6">
        <f>'Final (ha)'!AA779*2.471044</f>
        <v>0</v>
      </c>
      <c r="AB779" s="6">
        <f>'Final (ha)'!AB779*2.471044</f>
        <v>0</v>
      </c>
      <c r="AC779" s="6">
        <f>'Final (ha)'!AC779*2.471044</f>
        <v>2700.4656091360002</v>
      </c>
      <c r="AD779" s="6">
        <f>'Final (ha)'!AD779*2.471044</f>
        <v>0</v>
      </c>
      <c r="AE779" s="6">
        <f>'Final (ha)'!AE779*2.471044</f>
        <v>0</v>
      </c>
      <c r="AF779" s="6">
        <f>'Final (ha)'!AF779*2.471044</f>
        <v>32.308900299999998</v>
      </c>
      <c r="AG779" s="6">
        <f>'Final (ha)'!AG779*2.471044</f>
        <v>2964.1099421499998</v>
      </c>
      <c r="AH779" s="6">
        <f>'Final (ha)'!AH779*2.471044</f>
        <v>11.22471737</v>
      </c>
      <c r="AJ779" s="15">
        <f t="shared" si="36"/>
        <v>28787.891171569998</v>
      </c>
      <c r="AK779" s="15">
        <f t="shared" si="37"/>
        <v>25823.781229419998</v>
      </c>
      <c r="AL779" s="6" t="str">
        <f t="shared" si="38"/>
        <v>New LondonOutputSite 1</v>
      </c>
    </row>
    <row r="780" spans="1:38" x14ac:dyDescent="0.25">
      <c r="A780" s="6">
        <f>'Final (ha)'!A780</f>
        <v>2025</v>
      </c>
      <c r="B780" s="6" t="str">
        <f>'Final (ha)'!B780</f>
        <v>OutputSite 1</v>
      </c>
      <c r="C780" s="6" t="str">
        <f>'Final (ha)'!C780</f>
        <v>New London</v>
      </c>
      <c r="D780" s="6">
        <f>'Final (ha)'!D780</f>
        <v>0</v>
      </c>
      <c r="E780" s="6">
        <f>'Final (ha)'!E780</f>
        <v>0</v>
      </c>
      <c r="F780" s="6" t="str">
        <f>'Final (ha)'!F780</f>
        <v>Fixed</v>
      </c>
      <c r="G780" s="6" t="str">
        <f>'Final (ha)'!G780</f>
        <v>NYS GCM Max</v>
      </c>
      <c r="H780" s="6" t="str">
        <f>'Final (ha)'!H780</f>
        <v>Protect None</v>
      </c>
      <c r="I780" s="6">
        <f>'Final (ha)'!M780</f>
        <v>0</v>
      </c>
      <c r="J780" s="6">
        <f>'Final (ha)'!J780*2.471044</f>
        <v>2566.8587311000001</v>
      </c>
      <c r="K780" s="6">
        <f>'Final (ha)'!K780*2.471044</f>
        <v>11165.272700014</v>
      </c>
      <c r="L780" s="6">
        <f>'Final (ha)'!L780*2.471044</f>
        <v>634.95328862999997</v>
      </c>
      <c r="M780" s="6">
        <f>'Final (ha)'!M780*2.471044</f>
        <v>0</v>
      </c>
      <c r="N780" s="6">
        <f>'Final (ha)'!N780*2.471044</f>
        <v>47.166052349999994</v>
      </c>
      <c r="O780" s="6">
        <f>'Final (ha)'!O780*2.471044</f>
        <v>4.8617790699999999</v>
      </c>
      <c r="P780" s="6">
        <f>'Final (ha)'!P780*2.471044</f>
        <v>170.8618200064</v>
      </c>
      <c r="Q780" s="6">
        <f>'Final (ha)'!Q780*2.471044</f>
        <v>294.01445219160001</v>
      </c>
      <c r="R780" s="6">
        <f>'Final (ha)'!R780*2.471044</f>
        <v>0</v>
      </c>
      <c r="S780" s="6">
        <f>'Final (ha)'!S780*2.471044</f>
        <v>125.10030906599999</v>
      </c>
      <c r="T780" s="6">
        <f>'Final (ha)'!T780*2.471044</f>
        <v>77.0402329968</v>
      </c>
      <c r="U780" s="6">
        <f>'Final (ha)'!U780*2.471044</f>
        <v>0</v>
      </c>
      <c r="V780" s="6">
        <f>'Final (ha)'!V780*2.471044</f>
        <v>0</v>
      </c>
      <c r="W780" s="6">
        <f>'Final (ha)'!W780*2.471044</f>
        <v>0</v>
      </c>
      <c r="X780" s="6">
        <f>'Final (ha)'!X780*2.471044</f>
        <v>212.43293453160001</v>
      </c>
      <c r="Y780" s="6">
        <f>'Final (ha)'!Y780*2.471044</f>
        <v>45.139796269999998</v>
      </c>
      <c r="Z780" s="6">
        <f>'Final (ha)'!Z780*2.471044</f>
        <v>7758.4930167807997</v>
      </c>
      <c r="AA780" s="6">
        <f>'Final (ha)'!AA780*2.471044</f>
        <v>0</v>
      </c>
      <c r="AB780" s="6">
        <f>'Final (ha)'!AB780*2.471044</f>
        <v>0</v>
      </c>
      <c r="AC780" s="6">
        <f>'Final (ha)'!AC780*2.471044</f>
        <v>2673.4810673428001</v>
      </c>
      <c r="AD780" s="6">
        <f>'Final (ha)'!AD780*2.471044</f>
        <v>0</v>
      </c>
      <c r="AE780" s="6">
        <f>'Final (ha)'!AE780*2.471044</f>
        <v>0</v>
      </c>
      <c r="AF780" s="6">
        <f>'Final (ha)'!AF780*2.471044</f>
        <v>32.098861560000003</v>
      </c>
      <c r="AG780" s="6">
        <f>'Final (ha)'!AG780*2.471044</f>
        <v>2964.1099421499998</v>
      </c>
      <c r="AH780" s="6">
        <f>'Final (ha)'!AH780*2.471044</f>
        <v>16.00618751</v>
      </c>
      <c r="AJ780" s="15">
        <f t="shared" si="36"/>
        <v>28787.891171569998</v>
      </c>
      <c r="AK780" s="15">
        <f t="shared" si="37"/>
        <v>25823.781229419998</v>
      </c>
      <c r="AL780" s="6" t="str">
        <f t="shared" si="38"/>
        <v>New LondonOutputSite 1</v>
      </c>
    </row>
    <row r="781" spans="1:38" x14ac:dyDescent="0.25">
      <c r="A781" s="6">
        <f>'Final (ha)'!A781</f>
        <v>2040</v>
      </c>
      <c r="B781" s="6" t="str">
        <f>'Final (ha)'!B781</f>
        <v>OutputSite 1</v>
      </c>
      <c r="C781" s="6" t="str">
        <f>'Final (ha)'!C781</f>
        <v>New London</v>
      </c>
      <c r="D781" s="6">
        <f>'Final (ha)'!D781</f>
        <v>0</v>
      </c>
      <c r="E781" s="6">
        <f>'Final (ha)'!E781</f>
        <v>0</v>
      </c>
      <c r="F781" s="6" t="str">
        <f>'Final (ha)'!F781</f>
        <v>Fixed</v>
      </c>
      <c r="G781" s="6" t="str">
        <f>'Final (ha)'!G781</f>
        <v>NYS GCM Max</v>
      </c>
      <c r="H781" s="6" t="str">
        <f>'Final (ha)'!H781</f>
        <v>Protect None</v>
      </c>
      <c r="I781" s="6">
        <f>'Final (ha)'!M781</f>
        <v>0</v>
      </c>
      <c r="J781" s="6">
        <f>'Final (ha)'!J781*2.471044</f>
        <v>2561.4377547728004</v>
      </c>
      <c r="K781" s="6">
        <f>'Final (ha)'!K781*2.471044</f>
        <v>11120.007374708801</v>
      </c>
      <c r="L781" s="6">
        <f>'Final (ha)'!L781*2.471044</f>
        <v>634.60116486000004</v>
      </c>
      <c r="M781" s="6">
        <f>'Final (ha)'!M781*2.471044</f>
        <v>0</v>
      </c>
      <c r="N781" s="6">
        <f>'Final (ha)'!N781*2.471044</f>
        <v>46.424739150000001</v>
      </c>
      <c r="O781" s="6">
        <f>'Final (ha)'!O781*2.471044</f>
        <v>4.8617790699999999</v>
      </c>
      <c r="P781" s="6">
        <f>'Final (ha)'!P781*2.471044</f>
        <v>204.08723052599998</v>
      </c>
      <c r="Q781" s="6">
        <f>'Final (ha)'!Q781*2.471044</f>
        <v>329.98865205680005</v>
      </c>
      <c r="R781" s="6">
        <f>'Final (ha)'!R781*2.471044</f>
        <v>0</v>
      </c>
      <c r="S781" s="6">
        <f>'Final (ha)'!S781*2.471044</f>
        <v>100.09878008279999</v>
      </c>
      <c r="T781" s="6">
        <f>'Final (ha)'!T781*2.471044</f>
        <v>68.355748858799998</v>
      </c>
      <c r="U781" s="6">
        <f>'Final (ha)'!U781*2.471044</f>
        <v>0</v>
      </c>
      <c r="V781" s="6">
        <f>'Final (ha)'!V781*2.471044</f>
        <v>0</v>
      </c>
      <c r="W781" s="6">
        <f>'Final (ha)'!W781*2.471044</f>
        <v>0</v>
      </c>
      <c r="X781" s="6">
        <f>'Final (ha)'!X781*2.471044</f>
        <v>212.17816989519997</v>
      </c>
      <c r="Y781" s="6">
        <f>'Final (ha)'!Y781*2.471044</f>
        <v>39.505815949999999</v>
      </c>
      <c r="Z781" s="6">
        <f>'Final (ha)'!Z781*2.471044</f>
        <v>7815.8402646196</v>
      </c>
      <c r="AA781" s="6">
        <f>'Final (ha)'!AA781*2.471044</f>
        <v>0</v>
      </c>
      <c r="AB781" s="6">
        <f>'Final (ha)'!AB781*2.471044</f>
        <v>0</v>
      </c>
      <c r="AC781" s="6">
        <f>'Final (ha)'!AC781*2.471044</f>
        <v>2633.2322084620005</v>
      </c>
      <c r="AD781" s="6">
        <f>'Final (ha)'!AD781*2.471044</f>
        <v>0</v>
      </c>
      <c r="AE781" s="6">
        <f>'Final (ha)'!AE781*2.471044</f>
        <v>0</v>
      </c>
      <c r="AF781" s="6">
        <f>'Final (ha)'!AF781*2.471044</f>
        <v>31.734382569999998</v>
      </c>
      <c r="AG781" s="6">
        <f>'Final (ha)'!AG781*2.471044</f>
        <v>2964.1099421499998</v>
      </c>
      <c r="AH781" s="6">
        <f>'Final (ha)'!AH781*2.471044</f>
        <v>21.427163837200002</v>
      </c>
      <c r="AJ781" s="15">
        <f t="shared" si="36"/>
        <v>28787.891171570001</v>
      </c>
      <c r="AK781" s="15">
        <f t="shared" si="37"/>
        <v>25823.781229420001</v>
      </c>
      <c r="AL781" s="6" t="str">
        <f t="shared" si="38"/>
        <v>New LondonOutputSite 1</v>
      </c>
    </row>
    <row r="782" spans="1:38" x14ac:dyDescent="0.25">
      <c r="A782" s="6">
        <f>'Final (ha)'!A782</f>
        <v>2055</v>
      </c>
      <c r="B782" s="6" t="str">
        <f>'Final (ha)'!B782</f>
        <v>OutputSite 1</v>
      </c>
      <c r="C782" s="6" t="str">
        <f>'Final (ha)'!C782</f>
        <v>New London</v>
      </c>
      <c r="D782" s="6">
        <f>'Final (ha)'!D782</f>
        <v>0</v>
      </c>
      <c r="E782" s="6">
        <f>'Final (ha)'!E782</f>
        <v>0</v>
      </c>
      <c r="F782" s="6" t="str">
        <f>'Final (ha)'!F782</f>
        <v>Fixed</v>
      </c>
      <c r="G782" s="6" t="str">
        <f>'Final (ha)'!G782</f>
        <v>NYS GCM Max</v>
      </c>
      <c r="H782" s="6" t="str">
        <f>'Final (ha)'!H782</f>
        <v>Protect None</v>
      </c>
      <c r="I782" s="6">
        <f>'Final (ha)'!M782</f>
        <v>0</v>
      </c>
      <c r="J782" s="6">
        <f>'Final (ha)'!J782*2.471044</f>
        <v>2555.2413648383999</v>
      </c>
      <c r="K782" s="6">
        <f>'Final (ha)'!K782*2.471044</f>
        <v>11072.094325757598</v>
      </c>
      <c r="L782" s="6">
        <f>'Final (ha)'!L782*2.471044</f>
        <v>634.16255454999998</v>
      </c>
      <c r="M782" s="6">
        <f>'Final (ha)'!M782*2.471044</f>
        <v>0</v>
      </c>
      <c r="N782" s="6">
        <f>'Final (ha)'!N782*2.471044</f>
        <v>45.949063179999996</v>
      </c>
      <c r="O782" s="6">
        <f>'Final (ha)'!O782*2.471044</f>
        <v>4.8617790699999999</v>
      </c>
      <c r="P782" s="6">
        <f>'Final (ha)'!P782*2.471044</f>
        <v>235.728948946</v>
      </c>
      <c r="Q782" s="6">
        <f>'Final (ha)'!Q782*2.471044</f>
        <v>397.92407633119996</v>
      </c>
      <c r="R782" s="6">
        <f>'Final (ha)'!R782*2.471044</f>
        <v>0</v>
      </c>
      <c r="S782" s="6">
        <f>'Final (ha)'!S782*2.471044</f>
        <v>83.052283048799993</v>
      </c>
      <c r="T782" s="6">
        <f>'Final (ha)'!T782*2.471044</f>
        <v>56.2701197592</v>
      </c>
      <c r="U782" s="6">
        <f>'Final (ha)'!U782*2.471044</f>
        <v>0</v>
      </c>
      <c r="V782" s="6">
        <f>'Final (ha)'!V782*2.471044</f>
        <v>0</v>
      </c>
      <c r="W782" s="6">
        <f>'Final (ha)'!W782*2.471044</f>
        <v>0</v>
      </c>
      <c r="X782" s="6">
        <f>'Final (ha)'!X782*2.471044</f>
        <v>212.18212356560002</v>
      </c>
      <c r="Y782" s="6">
        <f>'Final (ha)'!Y782*2.471044</f>
        <v>36.738246670000002</v>
      </c>
      <c r="Z782" s="6">
        <f>'Final (ha)'!Z782*2.471044</f>
        <v>7855.4026674771994</v>
      </c>
      <c r="AA782" s="6">
        <f>'Final (ha)'!AA782*2.471044</f>
        <v>0</v>
      </c>
      <c r="AB782" s="6">
        <f>'Final (ha)'!AB782*2.471044</f>
        <v>0</v>
      </c>
      <c r="AC782" s="6">
        <f>'Final (ha)'!AC782*2.471044</f>
        <v>2575.3531919544002</v>
      </c>
      <c r="AD782" s="6">
        <f>'Final (ha)'!AD782*2.471044</f>
        <v>0</v>
      </c>
      <c r="AE782" s="6">
        <f>'Final (ha)'!AE782*2.471044</f>
        <v>0</v>
      </c>
      <c r="AF782" s="6">
        <f>'Final (ha)'!AF782*2.471044</f>
        <v>31.196930500000001</v>
      </c>
      <c r="AG782" s="6">
        <f>'Final (ha)'!AG782*2.471044</f>
        <v>2964.1099421499998</v>
      </c>
      <c r="AH782" s="6">
        <f>'Final (ha)'!AH782*2.471044</f>
        <v>27.623553771600001</v>
      </c>
      <c r="AJ782" s="15">
        <f t="shared" si="36"/>
        <v>28787.891171569994</v>
      </c>
      <c r="AK782" s="15">
        <f t="shared" si="37"/>
        <v>25823.781229419994</v>
      </c>
      <c r="AL782" s="6" t="str">
        <f t="shared" si="38"/>
        <v>New LondonOutputSite 1</v>
      </c>
    </row>
    <row r="783" spans="1:38" x14ac:dyDescent="0.25">
      <c r="A783" s="6">
        <f>'Final (ha)'!A783</f>
        <v>2070</v>
      </c>
      <c r="B783" s="6" t="str">
        <f>'Final (ha)'!B783</f>
        <v>OutputSite 1</v>
      </c>
      <c r="C783" s="6" t="str">
        <f>'Final (ha)'!C783</f>
        <v>New London</v>
      </c>
      <c r="D783" s="6">
        <f>'Final (ha)'!D783</f>
        <v>0</v>
      </c>
      <c r="E783" s="6">
        <f>'Final (ha)'!E783</f>
        <v>0</v>
      </c>
      <c r="F783" s="6" t="str">
        <f>'Final (ha)'!F783</f>
        <v>Fixed</v>
      </c>
      <c r="G783" s="6" t="str">
        <f>'Final (ha)'!G783</f>
        <v>NYS GCM Max</v>
      </c>
      <c r="H783" s="6" t="str">
        <f>'Final (ha)'!H783</f>
        <v>Protect None</v>
      </c>
      <c r="I783" s="6">
        <f>'Final (ha)'!M783</f>
        <v>0</v>
      </c>
      <c r="J783" s="6">
        <f>'Final (ha)'!J783*2.471044</f>
        <v>2532.8761926988</v>
      </c>
      <c r="K783" s="6">
        <f>'Final (ha)'!K783*2.471044</f>
        <v>10985.690812836001</v>
      </c>
      <c r="L783" s="6">
        <f>'Final (ha)'!L783*2.471044</f>
        <v>632.50695507</v>
      </c>
      <c r="M783" s="6">
        <f>'Final (ha)'!M783*2.471044</f>
        <v>0</v>
      </c>
      <c r="N783" s="6">
        <f>'Final (ha)'!N783*2.471044</f>
        <v>44.843270990000001</v>
      </c>
      <c r="O783" s="6">
        <f>'Final (ha)'!O783*2.471044</f>
        <v>4.8617790699999999</v>
      </c>
      <c r="P783" s="6">
        <f>'Final (ha)'!P783*2.471044</f>
        <v>280.87492282599999</v>
      </c>
      <c r="Q783" s="6">
        <f>'Final (ha)'!Q783*2.471044</f>
        <v>616.40859761879994</v>
      </c>
      <c r="R783" s="6">
        <f>'Final (ha)'!R783*2.471044</f>
        <v>0</v>
      </c>
      <c r="S783" s="6">
        <f>'Final (ha)'!S783*2.471044</f>
        <v>65.551113918799999</v>
      </c>
      <c r="T783" s="6">
        <f>'Final (ha)'!T783*2.471044</f>
        <v>41.779423534399996</v>
      </c>
      <c r="U783" s="6">
        <f>'Final (ha)'!U783*2.471044</f>
        <v>0</v>
      </c>
      <c r="V783" s="6">
        <f>'Final (ha)'!V783*2.471044</f>
        <v>0</v>
      </c>
      <c r="W783" s="6">
        <f>'Final (ha)'!W783*2.471044</f>
        <v>0</v>
      </c>
      <c r="X783" s="6">
        <f>'Final (ha)'!X783*2.471044</f>
        <v>212.15741312559999</v>
      </c>
      <c r="Y783" s="6">
        <f>'Final (ha)'!Y783*2.471044</f>
        <v>33.661796889999998</v>
      </c>
      <c r="Z783" s="6">
        <f>'Final (ha)'!Z783*2.471044</f>
        <v>7908.9978821063996</v>
      </c>
      <c r="AA783" s="6">
        <f>'Final (ha)'!AA783*2.471044</f>
        <v>0</v>
      </c>
      <c r="AB783" s="6">
        <f>'Final (ha)'!AB783*2.471044</f>
        <v>0</v>
      </c>
      <c r="AC783" s="6">
        <f>'Final (ha)'!AC783*2.471044</f>
        <v>2383.7817992884002</v>
      </c>
      <c r="AD783" s="6">
        <f>'Final (ha)'!AD783*2.471044</f>
        <v>0</v>
      </c>
      <c r="AE783" s="6">
        <f>'Final (ha)'!AE783*2.471044</f>
        <v>0</v>
      </c>
      <c r="AF783" s="6">
        <f>'Final (ha)'!AF783*2.471044</f>
        <v>29.800790640000002</v>
      </c>
      <c r="AG783" s="6">
        <f>'Final (ha)'!AG783*2.471044</f>
        <v>2964.1099421499998</v>
      </c>
      <c r="AH783" s="6">
        <f>'Final (ha)'!AH783*2.471044</f>
        <v>49.9887259112</v>
      </c>
      <c r="AJ783" s="15">
        <f t="shared" si="36"/>
        <v>28787.891418674404</v>
      </c>
      <c r="AK783" s="15">
        <f t="shared" si="37"/>
        <v>25823.781476524404</v>
      </c>
      <c r="AL783" s="6" t="str">
        <f t="shared" si="38"/>
        <v>New LondonOutputSite 1</v>
      </c>
    </row>
    <row r="784" spans="1:38" x14ac:dyDescent="0.25">
      <c r="A784" s="6">
        <f>'Final (ha)'!A784</f>
        <v>2085</v>
      </c>
      <c r="B784" s="6" t="str">
        <f>'Final (ha)'!B784</f>
        <v>OutputSite 1</v>
      </c>
      <c r="C784" s="6" t="str">
        <f>'Final (ha)'!C784</f>
        <v>New London</v>
      </c>
      <c r="D784" s="6">
        <f>'Final (ha)'!D784</f>
        <v>0</v>
      </c>
      <c r="E784" s="6">
        <f>'Final (ha)'!E784</f>
        <v>0</v>
      </c>
      <c r="F784" s="6" t="str">
        <f>'Final (ha)'!F784</f>
        <v>Fixed</v>
      </c>
      <c r="G784" s="6" t="str">
        <f>'Final (ha)'!G784</f>
        <v>NYS GCM Max</v>
      </c>
      <c r="H784" s="6" t="str">
        <f>'Final (ha)'!H784</f>
        <v>Protect None</v>
      </c>
      <c r="I784" s="6">
        <f>'Final (ha)'!M784</f>
        <v>0</v>
      </c>
      <c r="J784" s="6">
        <f>'Final (ha)'!J784*2.471044</f>
        <v>2507.9552197500002</v>
      </c>
      <c r="K784" s="6">
        <f>'Final (ha)'!K784*2.471044</f>
        <v>10908.1894830288</v>
      </c>
      <c r="L784" s="6">
        <f>'Final (ha)'!L784*2.471044</f>
        <v>631.46293897999999</v>
      </c>
      <c r="M784" s="6">
        <f>'Final (ha)'!M784*2.471044</f>
        <v>0</v>
      </c>
      <c r="N784" s="6">
        <f>'Final (ha)'!N784*2.471044</f>
        <v>44.318174139999996</v>
      </c>
      <c r="O784" s="6">
        <f>'Final (ha)'!O784*2.471044</f>
        <v>4.8617790699999999</v>
      </c>
      <c r="P784" s="6">
        <f>'Final (ha)'!P784*2.471044</f>
        <v>299.74381481</v>
      </c>
      <c r="Q784" s="6">
        <f>'Final (ha)'!Q784*2.471044</f>
        <v>1075.7181018936001</v>
      </c>
      <c r="R784" s="6">
        <f>'Final (ha)'!R784*2.471044</f>
        <v>0</v>
      </c>
      <c r="S784" s="6">
        <f>'Final (ha)'!S784*2.471044</f>
        <v>54.210504585200006</v>
      </c>
      <c r="T784" s="6">
        <f>'Final (ha)'!T784*2.471044</f>
        <v>40.689198921600003</v>
      </c>
      <c r="U784" s="6">
        <f>'Final (ha)'!U784*2.471044</f>
        <v>0</v>
      </c>
      <c r="V784" s="6">
        <f>'Final (ha)'!V784*2.471044</f>
        <v>0</v>
      </c>
      <c r="W784" s="6">
        <f>'Final (ha)'!W784*2.471044</f>
        <v>0</v>
      </c>
      <c r="X784" s="6">
        <f>'Final (ha)'!X784*2.471044</f>
        <v>212.04399220599998</v>
      </c>
      <c r="Y784" s="6">
        <f>'Final (ha)'!Y784*2.471044</f>
        <v>31.518166220000001</v>
      </c>
      <c r="Z784" s="6">
        <f>'Final (ha)'!Z784*2.471044</f>
        <v>7942.5091924168</v>
      </c>
      <c r="AA784" s="6">
        <f>'Final (ha)'!AA784*2.471044</f>
        <v>0</v>
      </c>
      <c r="AB784" s="6">
        <f>'Final (ha)'!AB784*2.471044</f>
        <v>0</v>
      </c>
      <c r="AC784" s="6">
        <f>'Final (ha)'!AC784*2.471044</f>
        <v>1968.4077044380001</v>
      </c>
      <c r="AD784" s="6">
        <f>'Final (ha)'!AD784*2.471044</f>
        <v>0</v>
      </c>
      <c r="AE784" s="6">
        <f>'Final (ha)'!AE784*2.471044</f>
        <v>0</v>
      </c>
      <c r="AF784" s="6">
        <f>'Final (ha)'!AF784*2.471044</f>
        <v>27.243260100000001</v>
      </c>
      <c r="AG784" s="6">
        <f>'Final (ha)'!AG784*2.471044</f>
        <v>2964.1099421499998</v>
      </c>
      <c r="AH784" s="6">
        <f>'Final (ha)'!AH784*2.471044</f>
        <v>74.909698860000006</v>
      </c>
      <c r="AJ784" s="15">
        <f t="shared" si="36"/>
        <v>28787.891171569998</v>
      </c>
      <c r="AK784" s="15">
        <f t="shared" si="37"/>
        <v>25823.781229419998</v>
      </c>
      <c r="AL784" s="6" t="str">
        <f t="shared" si="38"/>
        <v>New LondonOutputSite 1</v>
      </c>
    </row>
    <row r="785" spans="1:38" x14ac:dyDescent="0.25">
      <c r="A785" s="6">
        <f>'Final (ha)'!A785</f>
        <v>2100</v>
      </c>
      <c r="B785" s="6" t="str">
        <f>'Final (ha)'!B785</f>
        <v>OutputSite 1</v>
      </c>
      <c r="C785" s="6" t="str">
        <f>'Final (ha)'!C785</f>
        <v>New London</v>
      </c>
      <c r="D785" s="6">
        <f>'Final (ha)'!D785</f>
        <v>0</v>
      </c>
      <c r="E785" s="6">
        <f>'Final (ha)'!E785</f>
        <v>0</v>
      </c>
      <c r="F785" s="6" t="str">
        <f>'Final (ha)'!F785</f>
        <v>Fixed</v>
      </c>
      <c r="G785" s="6" t="str">
        <f>'Final (ha)'!G785</f>
        <v>NYS GCM Max</v>
      </c>
      <c r="H785" s="6" t="str">
        <f>'Final (ha)'!H785</f>
        <v>Protect None</v>
      </c>
      <c r="I785" s="6">
        <f>'Final (ha)'!M785</f>
        <v>0</v>
      </c>
      <c r="J785" s="6">
        <f>'Final (ha)'!J785*2.471044</f>
        <v>2480.5328089600002</v>
      </c>
      <c r="K785" s="6">
        <f>'Final (ha)'!K785*2.471044</f>
        <v>10835.222271857199</v>
      </c>
      <c r="L785" s="6">
        <f>'Final (ha)'!L785*2.471044</f>
        <v>630.65984967999998</v>
      </c>
      <c r="M785" s="6">
        <f>'Final (ha)'!M785*2.471044</f>
        <v>0</v>
      </c>
      <c r="N785" s="6">
        <f>'Final (ha)'!N785*2.471044</f>
        <v>44.114313009999996</v>
      </c>
      <c r="O785" s="6">
        <f>'Final (ha)'!O785*2.471044</f>
        <v>4.84942385</v>
      </c>
      <c r="P785" s="6">
        <f>'Final (ha)'!P785*2.471044</f>
        <v>286.333459022</v>
      </c>
      <c r="Q785" s="6">
        <f>'Final (ha)'!Q785*2.471044</f>
        <v>1922.6133286124</v>
      </c>
      <c r="R785" s="6">
        <f>'Final (ha)'!R785*2.471044</f>
        <v>0</v>
      </c>
      <c r="S785" s="6">
        <f>'Final (ha)'!S785*2.471044</f>
        <v>46.748445914000001</v>
      </c>
      <c r="T785" s="6">
        <f>'Final (ha)'!T785*2.471044</f>
        <v>44.805464016800002</v>
      </c>
      <c r="U785" s="6">
        <f>'Final (ha)'!U785*2.471044</f>
        <v>0</v>
      </c>
      <c r="V785" s="6">
        <f>'Final (ha)'!V785*2.471044</f>
        <v>0</v>
      </c>
      <c r="W785" s="6">
        <f>'Final (ha)'!W785*2.471044</f>
        <v>0</v>
      </c>
      <c r="X785" s="6">
        <f>'Final (ha)'!X785*2.471044</f>
        <v>212.01088021640001</v>
      </c>
      <c r="Y785" s="6">
        <f>'Final (ha)'!Y785*2.471044</f>
        <v>29.201562470000002</v>
      </c>
      <c r="Z785" s="6">
        <f>'Final (ha)'!Z785*2.471044</f>
        <v>7966.6451146867994</v>
      </c>
      <c r="AA785" s="6">
        <f>'Final (ha)'!AA785*2.471044</f>
        <v>0</v>
      </c>
      <c r="AB785" s="6">
        <f>'Final (ha)'!AB785*2.471044</f>
        <v>0</v>
      </c>
      <c r="AC785" s="6">
        <f>'Final (ha)'!AC785*2.471044</f>
        <v>1193.5515647644002</v>
      </c>
      <c r="AD785" s="6">
        <f>'Final (ha)'!AD785*2.471044</f>
        <v>0</v>
      </c>
      <c r="AE785" s="6">
        <f>'Final (ha)'!AE785*2.471044</f>
        <v>0</v>
      </c>
      <c r="AF785" s="6">
        <f>'Final (ha)'!AF785*2.471044</f>
        <v>24.160632710000002</v>
      </c>
      <c r="AG785" s="6">
        <f>'Final (ha)'!AG785*2.471044</f>
        <v>2964.1099421499998</v>
      </c>
      <c r="AH785" s="6">
        <f>'Final (ha)'!AH785*2.471044</f>
        <v>102.33210965000001</v>
      </c>
      <c r="AJ785" s="15">
        <f t="shared" si="36"/>
        <v>28787.891171570001</v>
      </c>
      <c r="AK785" s="15">
        <f t="shared" si="37"/>
        <v>25823.781229420001</v>
      </c>
      <c r="AL785" s="6" t="str">
        <f t="shared" si="38"/>
        <v>New LondonOutputSite 1</v>
      </c>
    </row>
    <row r="786" spans="1:38" x14ac:dyDescent="0.25">
      <c r="A786" s="6">
        <f>'Final (ha)'!A786</f>
        <v>0</v>
      </c>
      <c r="B786" s="6" t="str">
        <f>'Final (ha)'!B786</f>
        <v>OutputSite 2</v>
      </c>
      <c r="C786" s="6" t="str">
        <f>'Final (ha)'!C786</f>
        <v>New London</v>
      </c>
      <c r="D786" s="6">
        <f>'Final (ha)'!D786</f>
        <v>0</v>
      </c>
      <c r="E786" s="6">
        <f>'Final (ha)'!E786</f>
        <v>0</v>
      </c>
      <c r="F786" s="6" t="str">
        <f>'Final (ha)'!F786</f>
        <v>Fixed</v>
      </c>
      <c r="G786" s="6" t="str">
        <f>'Final (ha)'!G786</f>
        <v>NYS GCM Max</v>
      </c>
      <c r="H786" s="6" t="str">
        <f>'Final (ha)'!H786</f>
        <v>Protect None</v>
      </c>
      <c r="I786" s="6">
        <f>'Final (ha)'!M786</f>
        <v>0</v>
      </c>
      <c r="J786" s="6">
        <f>'Final (ha)'!J786*2.471044</f>
        <v>340.27511402000005</v>
      </c>
      <c r="K786" s="6">
        <f>'Final (ha)'!K786*2.471044</f>
        <v>1901.0544581300001</v>
      </c>
      <c r="L786" s="6">
        <f>'Final (ha)'!L786*2.471044</f>
        <v>157.45492368000001</v>
      </c>
      <c r="M786" s="6">
        <f>'Final (ha)'!M786*2.471044</f>
        <v>0</v>
      </c>
      <c r="N786" s="6">
        <f>'Final (ha)'!N786*2.471044</f>
        <v>5.8625518899999998</v>
      </c>
      <c r="O786" s="6">
        <f>'Final (ha)'!O786*2.471044</f>
        <v>5.5722042199999997</v>
      </c>
      <c r="P786" s="6">
        <f>'Final (ha)'!P786*2.471044</f>
        <v>38.054077599999999</v>
      </c>
      <c r="Q786" s="6">
        <f>'Final (ha)'!Q786*2.471044</f>
        <v>2.3351365799999999</v>
      </c>
      <c r="R786" s="6">
        <f>'Final (ha)'!R786*2.471044</f>
        <v>0</v>
      </c>
      <c r="S786" s="6">
        <f>'Final (ha)'!S786*2.471044</f>
        <v>27.725113680000003</v>
      </c>
      <c r="T786" s="6">
        <f>'Final (ha)'!T786*2.471044</f>
        <v>0</v>
      </c>
      <c r="U786" s="6">
        <f>'Final (ha)'!U786*2.471044</f>
        <v>0</v>
      </c>
      <c r="V786" s="6">
        <f>'Final (ha)'!V786*2.471044</f>
        <v>0</v>
      </c>
      <c r="W786" s="6">
        <f>'Final (ha)'!W786*2.471044</f>
        <v>0</v>
      </c>
      <c r="X786" s="6">
        <f>'Final (ha)'!X786*2.471044</f>
        <v>4.2131300200000004</v>
      </c>
      <c r="Y786" s="6">
        <f>'Final (ha)'!Y786*2.471044</f>
        <v>0</v>
      </c>
      <c r="Z786" s="6">
        <f>'Final (ha)'!Z786*2.471044</f>
        <v>1956.57881681</v>
      </c>
      <c r="AA786" s="6">
        <f>'Final (ha)'!AA786*2.471044</f>
        <v>0</v>
      </c>
      <c r="AB786" s="6">
        <f>'Final (ha)'!AB786*2.471044</f>
        <v>0</v>
      </c>
      <c r="AC786" s="6">
        <f>'Final (ha)'!AC786*2.471044</f>
        <v>474.14392271999998</v>
      </c>
      <c r="AD786" s="6">
        <f>'Final (ha)'!AD786*2.471044</f>
        <v>0</v>
      </c>
      <c r="AE786" s="6">
        <f>'Final (ha)'!AE786*2.471044</f>
        <v>0</v>
      </c>
      <c r="AF786" s="6">
        <f>'Final (ha)'!AF786*2.471044</f>
        <v>64.599267769999997</v>
      </c>
      <c r="AG786" s="6">
        <f>'Final (ha)'!AG786*2.471044</f>
        <v>1384.1861846500001</v>
      </c>
      <c r="AH786" s="6">
        <f>'Final (ha)'!AH786*2.471044</f>
        <v>0</v>
      </c>
      <c r="AJ786" s="15">
        <f t="shared" si="36"/>
        <v>6362.0549017699996</v>
      </c>
      <c r="AK786" s="15">
        <f t="shared" si="37"/>
        <v>4977.8687171199999</v>
      </c>
      <c r="AL786" s="6" t="str">
        <f t="shared" si="38"/>
        <v>New LondonOutputSite 2</v>
      </c>
    </row>
    <row r="787" spans="1:38" x14ac:dyDescent="0.25">
      <c r="A787" s="6">
        <f>'Final (ha)'!A787</f>
        <v>2010</v>
      </c>
      <c r="B787" s="6" t="str">
        <f>'Final (ha)'!B787</f>
        <v>OutputSite 2</v>
      </c>
      <c r="C787" s="6" t="str">
        <f>'Final (ha)'!C787</f>
        <v>New London</v>
      </c>
      <c r="D787" s="6">
        <f>'Final (ha)'!D787</f>
        <v>0</v>
      </c>
      <c r="E787" s="6">
        <f>'Final (ha)'!E787</f>
        <v>0</v>
      </c>
      <c r="F787" s="6" t="str">
        <f>'Final (ha)'!F787</f>
        <v>Fixed</v>
      </c>
      <c r="G787" s="6" t="str">
        <f>'Final (ha)'!G787</f>
        <v>NYS GCM Max</v>
      </c>
      <c r="H787" s="6" t="str">
        <f>'Final (ha)'!H787</f>
        <v>Protect None</v>
      </c>
      <c r="I787" s="6">
        <f>'Final (ha)'!M787</f>
        <v>0</v>
      </c>
      <c r="J787" s="6">
        <f>'Final (ha)'!J787*2.471044</f>
        <v>336.77858676</v>
      </c>
      <c r="K787" s="6">
        <f>'Final (ha)'!K787*2.471044</f>
        <v>1855.94554991</v>
      </c>
      <c r="L787" s="6">
        <f>'Final (ha)'!L787*2.471044</f>
        <v>152.57461178</v>
      </c>
      <c r="M787" s="6">
        <f>'Final (ha)'!M787*2.471044</f>
        <v>0</v>
      </c>
      <c r="N787" s="6">
        <f>'Final (ha)'!N787*2.471044</f>
        <v>5.8625518899999998</v>
      </c>
      <c r="O787" s="6">
        <f>'Final (ha)'!O787*2.471044</f>
        <v>5.5722042199999997</v>
      </c>
      <c r="P787" s="6">
        <f>'Final (ha)'!P787*2.471044</f>
        <v>86.535960880000005</v>
      </c>
      <c r="Q787" s="6">
        <f>'Final (ha)'!Q787*2.471044</f>
        <v>19.406096949599998</v>
      </c>
      <c r="R787" s="6">
        <f>'Final (ha)'!R787*2.471044</f>
        <v>0</v>
      </c>
      <c r="S787" s="6">
        <f>'Final (ha)'!S787*2.471044</f>
        <v>16.901940960000001</v>
      </c>
      <c r="T787" s="6">
        <f>'Final (ha)'!T787*2.471044</f>
        <v>0</v>
      </c>
      <c r="U787" s="6">
        <f>'Final (ha)'!U787*2.471044</f>
        <v>0</v>
      </c>
      <c r="V787" s="6">
        <f>'Final (ha)'!V787*2.471044</f>
        <v>0</v>
      </c>
      <c r="W787" s="6">
        <f>'Final (ha)'!W787*2.471044</f>
        <v>0</v>
      </c>
      <c r="X787" s="6">
        <f>'Final (ha)'!X787*2.471044</f>
        <v>4.2131300200000004</v>
      </c>
      <c r="Y787" s="6">
        <f>'Final (ha)'!Y787*2.471044</f>
        <v>0</v>
      </c>
      <c r="Z787" s="6">
        <f>'Final (ha)'!Z787*2.471044</f>
        <v>1968.67457719</v>
      </c>
      <c r="AA787" s="6">
        <f>'Final (ha)'!AA787*2.471044</f>
        <v>0</v>
      </c>
      <c r="AB787" s="6">
        <f>'Final (ha)'!AB787*2.471044</f>
        <v>0</v>
      </c>
      <c r="AC787" s="6">
        <f>'Final (ha)'!AC787*2.471044</f>
        <v>457.3756652404</v>
      </c>
      <c r="AD787" s="6">
        <f>'Final (ha)'!AD787*2.471044</f>
        <v>0</v>
      </c>
      <c r="AE787" s="6">
        <f>'Final (ha)'!AE787*2.471044</f>
        <v>0</v>
      </c>
      <c r="AF787" s="6">
        <f>'Final (ha)'!AF787*2.471044</f>
        <v>64.53131406</v>
      </c>
      <c r="AG787" s="6">
        <f>'Final (ha)'!AG787*2.471044</f>
        <v>1384.1861846500001</v>
      </c>
      <c r="AH787" s="6">
        <f>'Final (ha)'!AH787*2.471044</f>
        <v>3.4965272600000001</v>
      </c>
      <c r="AJ787" s="15">
        <f t="shared" si="36"/>
        <v>6362.0549017699996</v>
      </c>
      <c r="AK787" s="15">
        <f t="shared" si="37"/>
        <v>4977.8687171199999</v>
      </c>
      <c r="AL787" s="6" t="str">
        <f t="shared" si="38"/>
        <v>New LondonOutputSite 2</v>
      </c>
    </row>
    <row r="788" spans="1:38" x14ac:dyDescent="0.25">
      <c r="A788" s="6">
        <f>'Final (ha)'!A788</f>
        <v>2025</v>
      </c>
      <c r="B788" s="6" t="str">
        <f>'Final (ha)'!B788</f>
        <v>OutputSite 2</v>
      </c>
      <c r="C788" s="6" t="str">
        <f>'Final (ha)'!C788</f>
        <v>New London</v>
      </c>
      <c r="D788" s="6">
        <f>'Final (ha)'!D788</f>
        <v>0</v>
      </c>
      <c r="E788" s="6">
        <f>'Final (ha)'!E788</f>
        <v>0</v>
      </c>
      <c r="F788" s="6" t="str">
        <f>'Final (ha)'!F788</f>
        <v>Fixed</v>
      </c>
      <c r="G788" s="6" t="str">
        <f>'Final (ha)'!G788</f>
        <v>NYS GCM Max</v>
      </c>
      <c r="H788" s="6" t="str">
        <f>'Final (ha)'!H788</f>
        <v>Protect None</v>
      </c>
      <c r="I788" s="6">
        <f>'Final (ha)'!M788</f>
        <v>0</v>
      </c>
      <c r="J788" s="6">
        <f>'Final (ha)'!J788*2.471044</f>
        <v>335.37626928999998</v>
      </c>
      <c r="K788" s="6">
        <f>'Final (ha)'!K788*2.471044</f>
        <v>1844.10307154</v>
      </c>
      <c r="L788" s="6">
        <f>'Final (ha)'!L788*2.471044</f>
        <v>150.24565281</v>
      </c>
      <c r="M788" s="6">
        <f>'Final (ha)'!M788*2.471044</f>
        <v>0</v>
      </c>
      <c r="N788" s="6">
        <f>'Final (ha)'!N788*2.471044</f>
        <v>5.8625518899999998</v>
      </c>
      <c r="O788" s="6">
        <f>'Final (ha)'!O788*2.471044</f>
        <v>5.5722042199999997</v>
      </c>
      <c r="P788" s="6">
        <f>'Final (ha)'!P788*2.471044</f>
        <v>84.204283761599996</v>
      </c>
      <c r="Q788" s="6">
        <f>'Final (ha)'!Q788*2.471044</f>
        <v>30.883355016400003</v>
      </c>
      <c r="R788" s="6">
        <f>'Final (ha)'!R788*2.471044</f>
        <v>0</v>
      </c>
      <c r="S788" s="6">
        <f>'Final (ha)'!S788*2.471044</f>
        <v>15.3086117888</v>
      </c>
      <c r="T788" s="6">
        <f>'Final (ha)'!T788*2.471044</f>
        <v>7.0392630428</v>
      </c>
      <c r="U788" s="6">
        <f>'Final (ha)'!U788*2.471044</f>
        <v>0</v>
      </c>
      <c r="V788" s="6">
        <f>'Final (ha)'!V788*2.471044</f>
        <v>0</v>
      </c>
      <c r="W788" s="6">
        <f>'Final (ha)'!W788*2.471044</f>
        <v>0</v>
      </c>
      <c r="X788" s="6">
        <f>'Final (ha)'!X788*2.471044</f>
        <v>4.2269678663999999</v>
      </c>
      <c r="Y788" s="6">
        <f>'Final (ha)'!Y788*2.471044</f>
        <v>0</v>
      </c>
      <c r="Z788" s="6">
        <f>'Final (ha)'!Z788*2.471044</f>
        <v>1970.3225164336002</v>
      </c>
      <c r="AA788" s="6">
        <f>'Final (ha)'!AA788*2.471044</f>
        <v>0</v>
      </c>
      <c r="AB788" s="6">
        <f>'Final (ha)'!AB788*2.471044</f>
        <v>0</v>
      </c>
      <c r="AC788" s="6">
        <f>'Final (ha)'!AC788*2.471044</f>
        <v>455.32815818200004</v>
      </c>
      <c r="AD788" s="6">
        <f>'Final (ha)'!AD788*2.471044</f>
        <v>0</v>
      </c>
      <c r="AE788" s="6">
        <f>'Final (ha)'!AE788*2.471044</f>
        <v>0</v>
      </c>
      <c r="AF788" s="6">
        <f>'Final (ha)'!AF788*2.471044</f>
        <v>64.496966548399996</v>
      </c>
      <c r="AG788" s="6">
        <f>'Final (ha)'!AG788*2.471044</f>
        <v>1384.1861846500001</v>
      </c>
      <c r="AH788" s="6">
        <f>'Final (ha)'!AH788*2.471044</f>
        <v>4.8988447299999995</v>
      </c>
      <c r="AJ788" s="15">
        <f t="shared" si="36"/>
        <v>6362.0549017699996</v>
      </c>
      <c r="AK788" s="15">
        <f t="shared" si="37"/>
        <v>4977.8687171199999</v>
      </c>
      <c r="AL788" s="6" t="str">
        <f t="shared" si="38"/>
        <v>New LondonOutputSite 2</v>
      </c>
    </row>
    <row r="789" spans="1:38" x14ac:dyDescent="0.25">
      <c r="A789" s="6">
        <f>'Final (ha)'!A789</f>
        <v>2040</v>
      </c>
      <c r="B789" s="6" t="str">
        <f>'Final (ha)'!B789</f>
        <v>OutputSite 2</v>
      </c>
      <c r="C789" s="6" t="str">
        <f>'Final (ha)'!C789</f>
        <v>New London</v>
      </c>
      <c r="D789" s="6">
        <f>'Final (ha)'!D789</f>
        <v>0</v>
      </c>
      <c r="E789" s="6">
        <f>'Final (ha)'!E789</f>
        <v>0</v>
      </c>
      <c r="F789" s="6" t="str">
        <f>'Final (ha)'!F789</f>
        <v>Fixed</v>
      </c>
      <c r="G789" s="6" t="str">
        <f>'Final (ha)'!G789</f>
        <v>NYS GCM Max</v>
      </c>
      <c r="H789" s="6" t="str">
        <f>'Final (ha)'!H789</f>
        <v>Protect None</v>
      </c>
      <c r="I789" s="6">
        <f>'Final (ha)'!M789</f>
        <v>0</v>
      </c>
      <c r="J789" s="6">
        <f>'Final (ha)'!J789*2.471044</f>
        <v>333.72066981</v>
      </c>
      <c r="K789" s="6">
        <f>'Final (ha)'!K789*2.471044</f>
        <v>1829.0235255299999</v>
      </c>
      <c r="L789" s="6">
        <f>'Final (ha)'!L789*2.471044</f>
        <v>147.81167447000001</v>
      </c>
      <c r="M789" s="6">
        <f>'Final (ha)'!M789*2.471044</f>
        <v>0</v>
      </c>
      <c r="N789" s="6">
        <f>'Final (ha)'!N789*2.471044</f>
        <v>5.8625518899999998</v>
      </c>
      <c r="O789" s="6">
        <f>'Final (ha)'!O789*2.471044</f>
        <v>5.5722042199999997</v>
      </c>
      <c r="P789" s="6">
        <f>'Final (ha)'!P789*2.471044</f>
        <v>98.4048794208</v>
      </c>
      <c r="Q789" s="6">
        <f>'Final (ha)'!Q789*2.471044</f>
        <v>27.027043750000001</v>
      </c>
      <c r="R789" s="6">
        <f>'Final (ha)'!R789*2.471044</f>
        <v>0</v>
      </c>
      <c r="S789" s="6">
        <f>'Final (ha)'!S789*2.471044</f>
        <v>14.420271470799999</v>
      </c>
      <c r="T789" s="6">
        <f>'Final (ha)'!T789*2.471044</f>
        <v>14.268055160399999</v>
      </c>
      <c r="U789" s="6">
        <f>'Final (ha)'!U789*2.471044</f>
        <v>0</v>
      </c>
      <c r="V789" s="6">
        <f>'Final (ha)'!V789*2.471044</f>
        <v>0</v>
      </c>
      <c r="W789" s="6">
        <f>'Final (ha)'!W789*2.471044</f>
        <v>0</v>
      </c>
      <c r="X789" s="6">
        <f>'Final (ha)'!X789*2.471044</f>
        <v>4.2390759820000001</v>
      </c>
      <c r="Y789" s="6">
        <f>'Final (ha)'!Y789*2.471044</f>
        <v>0</v>
      </c>
      <c r="Z789" s="6">
        <f>'Final (ha)'!Z789*2.471044</f>
        <v>1974.5084649696</v>
      </c>
      <c r="AA789" s="6">
        <f>'Final (ha)'!AA789*2.471044</f>
        <v>0</v>
      </c>
      <c r="AB789" s="6">
        <f>'Final (ha)'!AB789*2.471044</f>
        <v>0</v>
      </c>
      <c r="AC789" s="6">
        <f>'Final (ha)'!AC789*2.471044</f>
        <v>452.00534531520003</v>
      </c>
      <c r="AD789" s="6">
        <f>'Final (ha)'!AD789*2.471044</f>
        <v>0</v>
      </c>
      <c r="AE789" s="6">
        <f>'Final (ha)'!AE789*2.471044</f>
        <v>0</v>
      </c>
      <c r="AF789" s="6">
        <f>'Final (ha)'!AF789*2.471044</f>
        <v>64.450510921200006</v>
      </c>
      <c r="AG789" s="6">
        <f>'Final (ha)'!AG789*2.471044</f>
        <v>1384.1861846500001</v>
      </c>
      <c r="AH789" s="6">
        <f>'Final (ha)'!AH789*2.471044</f>
        <v>6.5544442099999998</v>
      </c>
      <c r="AJ789" s="15">
        <f t="shared" si="36"/>
        <v>6362.0549017699996</v>
      </c>
      <c r="AK789" s="15">
        <f t="shared" si="37"/>
        <v>4977.8687171199999</v>
      </c>
      <c r="AL789" s="6" t="str">
        <f t="shared" si="38"/>
        <v>New LondonOutputSite 2</v>
      </c>
    </row>
    <row r="790" spans="1:38" x14ac:dyDescent="0.25">
      <c r="A790" s="6">
        <f>'Final (ha)'!A790</f>
        <v>2055</v>
      </c>
      <c r="B790" s="6" t="str">
        <f>'Final (ha)'!B790</f>
        <v>OutputSite 2</v>
      </c>
      <c r="C790" s="6" t="str">
        <f>'Final (ha)'!C790</f>
        <v>New London</v>
      </c>
      <c r="D790" s="6">
        <f>'Final (ha)'!D790</f>
        <v>0</v>
      </c>
      <c r="E790" s="6">
        <f>'Final (ha)'!E790</f>
        <v>0</v>
      </c>
      <c r="F790" s="6" t="str">
        <f>'Final (ha)'!F790</f>
        <v>Fixed</v>
      </c>
      <c r="G790" s="6" t="str">
        <f>'Final (ha)'!G790</f>
        <v>NYS GCM Max</v>
      </c>
      <c r="H790" s="6" t="str">
        <f>'Final (ha)'!H790</f>
        <v>Protect None</v>
      </c>
      <c r="I790" s="6">
        <f>'Final (ha)'!M790</f>
        <v>0</v>
      </c>
      <c r="J790" s="6">
        <f>'Final (ha)'!J790*2.471044</f>
        <v>331.93534052000001</v>
      </c>
      <c r="K790" s="6">
        <f>'Final (ha)'!K790*2.471044</f>
        <v>1810.9416610600001</v>
      </c>
      <c r="L790" s="6">
        <f>'Final (ha)'!L790*2.471044</f>
        <v>145.98927952</v>
      </c>
      <c r="M790" s="6">
        <f>'Final (ha)'!M790*2.471044</f>
        <v>0</v>
      </c>
      <c r="N790" s="6">
        <f>'Final (ha)'!N790*2.471044</f>
        <v>5.8625518899999998</v>
      </c>
      <c r="O790" s="6">
        <f>'Final (ha)'!O790*2.471044</f>
        <v>5.5722042199999997</v>
      </c>
      <c r="P790" s="6">
        <f>'Final (ha)'!P790*2.471044</f>
        <v>114.083159392</v>
      </c>
      <c r="Q790" s="6">
        <f>'Final (ha)'!Q790*2.471044</f>
        <v>38.294015972399997</v>
      </c>
      <c r="R790" s="6">
        <f>'Final (ha)'!R790*2.471044</f>
        <v>0</v>
      </c>
      <c r="S790" s="6">
        <f>'Final (ha)'!S790*2.471044</f>
        <v>13.676487226800001</v>
      </c>
      <c r="T790" s="6">
        <f>'Final (ha)'!T790*2.471044</f>
        <v>4.7678793979999998</v>
      </c>
      <c r="U790" s="6">
        <f>'Final (ha)'!U790*2.471044</f>
        <v>0</v>
      </c>
      <c r="V790" s="6">
        <f>'Final (ha)'!V790*2.471044</f>
        <v>0</v>
      </c>
      <c r="W790" s="6">
        <f>'Final (ha)'!W790*2.471044</f>
        <v>0</v>
      </c>
      <c r="X790" s="6">
        <f>'Final (ha)'!X790*2.471044</f>
        <v>4.1535778596000004</v>
      </c>
      <c r="Y790" s="6">
        <f>'Final (ha)'!Y790*2.471044</f>
        <v>0</v>
      </c>
      <c r="Z790" s="6">
        <f>'Final (ha)'!Z790*2.471044</f>
        <v>1985.617290376</v>
      </c>
      <c r="AA790" s="6">
        <f>'Final (ha)'!AA790*2.471044</f>
        <v>0</v>
      </c>
      <c r="AB790" s="6">
        <f>'Final (ha)'!AB790*2.471044</f>
        <v>0</v>
      </c>
      <c r="AC790" s="6">
        <f>'Final (ha)'!AC790*2.471044</f>
        <v>444.27443705680002</v>
      </c>
      <c r="AD790" s="6">
        <f>'Final (ha)'!AD790*2.471044</f>
        <v>0</v>
      </c>
      <c r="AE790" s="6">
        <f>'Final (ha)'!AE790*2.471044</f>
        <v>0</v>
      </c>
      <c r="AF790" s="6">
        <f>'Final (ha)'!AF790*2.471044</f>
        <v>64.360564919599994</v>
      </c>
      <c r="AG790" s="6">
        <f>'Final (ha)'!AG790*2.471044</f>
        <v>1384.1861846500001</v>
      </c>
      <c r="AH790" s="6">
        <f>'Final (ha)'!AH790*2.471044</f>
        <v>8.3397734999999997</v>
      </c>
      <c r="AJ790" s="15">
        <f t="shared" si="36"/>
        <v>6362.0544075611997</v>
      </c>
      <c r="AK790" s="15">
        <f t="shared" si="37"/>
        <v>4977.8682229112001</v>
      </c>
      <c r="AL790" s="6" t="str">
        <f t="shared" si="38"/>
        <v>New LondonOutputSite 2</v>
      </c>
    </row>
    <row r="791" spans="1:38" x14ac:dyDescent="0.25">
      <c r="A791" s="6">
        <f>'Final (ha)'!A791</f>
        <v>2070</v>
      </c>
      <c r="B791" s="6" t="str">
        <f>'Final (ha)'!B791</f>
        <v>OutputSite 2</v>
      </c>
      <c r="C791" s="6" t="str">
        <f>'Final (ha)'!C791</f>
        <v>New London</v>
      </c>
      <c r="D791" s="6">
        <f>'Final (ha)'!D791</f>
        <v>0</v>
      </c>
      <c r="E791" s="6">
        <f>'Final (ha)'!E791</f>
        <v>0</v>
      </c>
      <c r="F791" s="6" t="str">
        <f>'Final (ha)'!F791</f>
        <v>Fixed</v>
      </c>
      <c r="G791" s="6" t="str">
        <f>'Final (ha)'!G791</f>
        <v>NYS GCM Max</v>
      </c>
      <c r="H791" s="6" t="str">
        <f>'Final (ha)'!H791</f>
        <v>Protect None</v>
      </c>
      <c r="I791" s="6">
        <f>'Final (ha)'!M791</f>
        <v>0</v>
      </c>
      <c r="J791" s="6">
        <f>'Final (ha)'!J791*2.471044</f>
        <v>328.5233229648</v>
      </c>
      <c r="K791" s="6">
        <f>'Final (ha)'!K791*2.471044</f>
        <v>1784.11847844</v>
      </c>
      <c r="L791" s="6">
        <f>'Final (ha)'!L791*2.471044</f>
        <v>141.95752412959999</v>
      </c>
      <c r="M791" s="6">
        <f>'Final (ha)'!M791*2.471044</f>
        <v>0</v>
      </c>
      <c r="N791" s="6">
        <f>'Final (ha)'!N791*2.471044</f>
        <v>5.1499028003999996</v>
      </c>
      <c r="O791" s="6">
        <f>'Final (ha)'!O791*2.471044</f>
        <v>5.5722042199999997</v>
      </c>
      <c r="P791" s="6">
        <f>'Final (ha)'!P791*2.471044</f>
        <v>129.96431207560002</v>
      </c>
      <c r="Q791" s="6">
        <f>'Final (ha)'!Q791*2.471044</f>
        <v>146.3552411364</v>
      </c>
      <c r="R791" s="6">
        <f>'Final (ha)'!R791*2.471044</f>
        <v>0</v>
      </c>
      <c r="S791" s="6">
        <f>'Final (ha)'!S791*2.471044</f>
        <v>12.6860927916</v>
      </c>
      <c r="T791" s="6">
        <f>'Final (ha)'!T791*2.471044</f>
        <v>3.3939789339999997</v>
      </c>
      <c r="U791" s="6">
        <f>'Final (ha)'!U791*2.471044</f>
        <v>0</v>
      </c>
      <c r="V791" s="6">
        <f>'Final (ha)'!V791*2.471044</f>
        <v>0</v>
      </c>
      <c r="W791" s="6">
        <f>'Final (ha)'!W791*2.471044</f>
        <v>0</v>
      </c>
      <c r="X791" s="6">
        <f>'Final (ha)'!X791*2.471044</f>
        <v>4.0149522912000002</v>
      </c>
      <c r="Y791" s="6">
        <f>'Final (ha)'!Y791*2.471044</f>
        <v>0</v>
      </c>
      <c r="Z791" s="6">
        <f>'Final (ha)'!Z791*2.471044</f>
        <v>1989.8956559576</v>
      </c>
      <c r="AA791" s="6">
        <f>'Final (ha)'!AA791*2.471044</f>
        <v>0</v>
      </c>
      <c r="AB791" s="6">
        <f>'Final (ha)'!AB791*2.471044</f>
        <v>0</v>
      </c>
      <c r="AC791" s="6">
        <f>'Final (ha)'!AC791*2.471044</f>
        <v>350.97424033119995</v>
      </c>
      <c r="AD791" s="6">
        <f>'Final (ha)'!AD791*2.471044</f>
        <v>0</v>
      </c>
      <c r="AE791" s="6">
        <f>'Final (ha)'!AE791*2.471044</f>
        <v>0</v>
      </c>
      <c r="AF791" s="6">
        <f>'Final (ha)'!AF791*2.471044</f>
        <v>63.510772888000005</v>
      </c>
      <c r="AG791" s="6">
        <f>'Final (ha)'!AG791*2.471044</f>
        <v>1384.1861846500001</v>
      </c>
      <c r="AH791" s="6">
        <f>'Final (ha)'!AH791*2.471044</f>
        <v>11.7517910552</v>
      </c>
      <c r="AJ791" s="15">
        <f t="shared" si="36"/>
        <v>6362.0546546656005</v>
      </c>
      <c r="AK791" s="15">
        <f t="shared" si="37"/>
        <v>4977.8684700156009</v>
      </c>
      <c r="AL791" s="6" t="str">
        <f t="shared" si="38"/>
        <v>New LondonOutputSite 2</v>
      </c>
    </row>
    <row r="792" spans="1:38" x14ac:dyDescent="0.25">
      <c r="A792" s="6">
        <f>'Final (ha)'!A792</f>
        <v>2085</v>
      </c>
      <c r="B792" s="6" t="str">
        <f>'Final (ha)'!B792</f>
        <v>OutputSite 2</v>
      </c>
      <c r="C792" s="6" t="str">
        <f>'Final (ha)'!C792</f>
        <v>New London</v>
      </c>
      <c r="D792" s="6">
        <f>'Final (ha)'!D792</f>
        <v>0</v>
      </c>
      <c r="E792" s="6">
        <f>'Final (ha)'!E792</f>
        <v>0</v>
      </c>
      <c r="F792" s="6" t="str">
        <f>'Final (ha)'!F792</f>
        <v>Fixed</v>
      </c>
      <c r="G792" s="6" t="str">
        <f>'Final (ha)'!G792</f>
        <v>NYS GCM Max</v>
      </c>
      <c r="H792" s="6" t="str">
        <f>'Final (ha)'!H792</f>
        <v>Protect None</v>
      </c>
      <c r="I792" s="6">
        <f>'Final (ha)'!M792</f>
        <v>0</v>
      </c>
      <c r="J792" s="6">
        <f>'Final (ha)'!J792*2.471044</f>
        <v>324.9593362036</v>
      </c>
      <c r="K792" s="6">
        <f>'Final (ha)'!K792*2.471044</f>
        <v>1756.05359621</v>
      </c>
      <c r="L792" s="6">
        <f>'Final (ha)'!L792*2.471044</f>
        <v>138.92827129</v>
      </c>
      <c r="M792" s="6">
        <f>'Final (ha)'!M792*2.471044</f>
        <v>0</v>
      </c>
      <c r="N792" s="6">
        <f>'Final (ha)'!N792*2.471044</f>
        <v>5.1335939100000001</v>
      </c>
      <c r="O792" s="6">
        <f>'Final (ha)'!O792*2.471044</f>
        <v>5.5722042199999997</v>
      </c>
      <c r="P792" s="6">
        <f>'Final (ha)'!P792*2.471044</f>
        <v>133.6058896184</v>
      </c>
      <c r="Q792" s="6">
        <f>'Final (ha)'!Q792*2.471044</f>
        <v>348.42338160999998</v>
      </c>
      <c r="R792" s="6">
        <f>'Final (ha)'!R792*2.471044</f>
        <v>0</v>
      </c>
      <c r="S792" s="6">
        <f>'Final (ha)'!S792*2.471044</f>
        <v>11.805165605600001</v>
      </c>
      <c r="T792" s="6">
        <f>'Final (ha)'!T792*2.471044</f>
        <v>3.6035234651999999</v>
      </c>
      <c r="U792" s="6">
        <f>'Final (ha)'!U792*2.471044</f>
        <v>0</v>
      </c>
      <c r="V792" s="6">
        <f>'Final (ha)'!V792*2.471044</f>
        <v>0</v>
      </c>
      <c r="W792" s="6">
        <f>'Final (ha)'!W792*2.471044</f>
        <v>0</v>
      </c>
      <c r="X792" s="6">
        <f>'Final (ha)'!X792*2.471044</f>
        <v>4.0236009452000001</v>
      </c>
      <c r="Y792" s="6">
        <f>'Final (ha)'!Y792*2.471044</f>
        <v>0</v>
      </c>
      <c r="Z792" s="6">
        <f>'Final (ha)'!Z792*2.471044</f>
        <v>1992.4203216123999</v>
      </c>
      <c r="AA792" s="6">
        <f>'Final (ha)'!AA792*2.471044</f>
        <v>0</v>
      </c>
      <c r="AB792" s="6">
        <f>'Final (ha)'!AB792*2.471044</f>
        <v>0</v>
      </c>
      <c r="AC792" s="6">
        <f>'Final (ha)'!AC792*2.471044</f>
        <v>182.16808182840001</v>
      </c>
      <c r="AD792" s="6">
        <f>'Final (ha)'!AD792*2.471044</f>
        <v>0</v>
      </c>
      <c r="AE792" s="6">
        <f>'Final (ha)'!AE792*2.471044</f>
        <v>0</v>
      </c>
      <c r="AF792" s="6">
        <f>'Final (ha)'!AF792*2.471044</f>
        <v>55.855972784799995</v>
      </c>
      <c r="AG792" s="6">
        <f>'Final (ha)'!AG792*2.471044</f>
        <v>1384.1861846500001</v>
      </c>
      <c r="AH792" s="6">
        <f>'Final (ha)'!AH792*2.471044</f>
        <v>15.315777816400001</v>
      </c>
      <c r="AJ792" s="15">
        <f t="shared" si="36"/>
        <v>6362.0549017699996</v>
      </c>
      <c r="AK792" s="15">
        <f t="shared" si="37"/>
        <v>4977.8687171199999</v>
      </c>
      <c r="AL792" s="6" t="str">
        <f t="shared" si="38"/>
        <v>New LondonOutputSite 2</v>
      </c>
    </row>
    <row r="793" spans="1:38" x14ac:dyDescent="0.25">
      <c r="A793" s="6">
        <f>'Final (ha)'!A793</f>
        <v>2100</v>
      </c>
      <c r="B793" s="6" t="str">
        <f>'Final (ha)'!B793</f>
        <v>OutputSite 2</v>
      </c>
      <c r="C793" s="6" t="str">
        <f>'Final (ha)'!C793</f>
        <v>New London</v>
      </c>
      <c r="D793" s="6">
        <f>'Final (ha)'!D793</f>
        <v>0</v>
      </c>
      <c r="E793" s="6">
        <f>'Final (ha)'!E793</f>
        <v>0</v>
      </c>
      <c r="F793" s="6" t="str">
        <f>'Final (ha)'!F793</f>
        <v>Fixed</v>
      </c>
      <c r="G793" s="6" t="str">
        <f>'Final (ha)'!G793</f>
        <v>NYS GCM Max</v>
      </c>
      <c r="H793" s="6" t="str">
        <f>'Final (ha)'!H793</f>
        <v>Protect None</v>
      </c>
      <c r="I793" s="6">
        <f>'Final (ha)'!M793</f>
        <v>0</v>
      </c>
      <c r="J793" s="6">
        <f>'Final (ha)'!J793*2.471044</f>
        <v>321.45317187199998</v>
      </c>
      <c r="K793" s="6">
        <f>'Final (ha)'!K793*2.471044</f>
        <v>1725.5856236899999</v>
      </c>
      <c r="L793" s="6">
        <f>'Final (ha)'!L793*2.471044</f>
        <v>135.03415305039999</v>
      </c>
      <c r="M793" s="6">
        <f>'Final (ha)'!M793*2.471044</f>
        <v>0</v>
      </c>
      <c r="N793" s="6">
        <f>'Final (ha)'!N793*2.471044</f>
        <v>5.1335939100000001</v>
      </c>
      <c r="O793" s="6">
        <f>'Final (ha)'!O793*2.471044</f>
        <v>5.5722042199999997</v>
      </c>
      <c r="P793" s="6">
        <f>'Final (ha)'!P793*2.471044</f>
        <v>128.94006433760001</v>
      </c>
      <c r="Q793" s="6">
        <f>'Final (ha)'!Q793*2.471044</f>
        <v>477.99059691479999</v>
      </c>
      <c r="R793" s="6">
        <f>'Final (ha)'!R793*2.471044</f>
        <v>0</v>
      </c>
      <c r="S793" s="6">
        <f>'Final (ha)'!S793*2.471044</f>
        <v>11.144655544400001</v>
      </c>
      <c r="T793" s="6">
        <f>'Final (ha)'!T793*2.471044</f>
        <v>3.6477551527999998</v>
      </c>
      <c r="U793" s="6">
        <f>'Final (ha)'!U793*2.471044</f>
        <v>0</v>
      </c>
      <c r="V793" s="6">
        <f>'Final (ha)'!V793*2.471044</f>
        <v>0</v>
      </c>
      <c r="W793" s="6">
        <f>'Final (ha)'!W793*2.471044</f>
        <v>0</v>
      </c>
      <c r="X793" s="6">
        <f>'Final (ha)'!X793*2.471044</f>
        <v>3.5975929596</v>
      </c>
      <c r="Y793" s="6">
        <f>'Final (ha)'!Y793*2.471044</f>
        <v>0</v>
      </c>
      <c r="Z793" s="6">
        <f>'Final (ha)'!Z793*2.471044</f>
        <v>1995.1125240504</v>
      </c>
      <c r="AA793" s="6">
        <f>'Final (ha)'!AA793*2.471044</f>
        <v>0</v>
      </c>
      <c r="AB793" s="6">
        <f>'Final (ha)'!AB793*2.471044</f>
        <v>0</v>
      </c>
      <c r="AC793" s="6">
        <f>'Final (ha)'!AC793*2.471044</f>
        <v>102.25180072000001</v>
      </c>
      <c r="AD793" s="6">
        <f>'Final (ha)'!AD793*2.471044</f>
        <v>0</v>
      </c>
      <c r="AE793" s="6">
        <f>'Final (ha)'!AE793*2.471044</f>
        <v>0</v>
      </c>
      <c r="AF793" s="6">
        <f>'Final (ha)'!AF793*2.471044</f>
        <v>43.583038549999998</v>
      </c>
      <c r="AG793" s="6">
        <f>'Final (ha)'!AG793*2.471044</f>
        <v>1384.1861846500001</v>
      </c>
      <c r="AH793" s="6">
        <f>'Final (ha)'!AH793*2.471044</f>
        <v>18.821942148000002</v>
      </c>
      <c r="AJ793" s="15">
        <f t="shared" si="36"/>
        <v>6362.0549017700005</v>
      </c>
      <c r="AK793" s="15">
        <f t="shared" si="37"/>
        <v>4977.8687171199999</v>
      </c>
      <c r="AL793" s="6" t="str">
        <f t="shared" si="38"/>
        <v>New LondonOutputSite 2</v>
      </c>
    </row>
    <row r="794" spans="1:38" x14ac:dyDescent="0.25">
      <c r="A794" s="6">
        <f>'Final (ha)'!A794</f>
        <v>0</v>
      </c>
      <c r="B794" s="6" t="str">
        <f>'Final (ha)'!B794</f>
        <v>OutputSite 3</v>
      </c>
      <c r="C794" s="6" t="str">
        <f>'Final (ha)'!C794</f>
        <v>New London</v>
      </c>
      <c r="D794" s="6">
        <f>'Final (ha)'!D794</f>
        <v>0</v>
      </c>
      <c r="E794" s="6">
        <f>'Final (ha)'!E794</f>
        <v>0</v>
      </c>
      <c r="F794" s="6" t="str">
        <f>'Final (ha)'!F794</f>
        <v>Fixed</v>
      </c>
      <c r="G794" s="6" t="str">
        <f>'Final (ha)'!G794</f>
        <v>NYS GCM Max</v>
      </c>
      <c r="H794" s="6" t="str">
        <f>'Final (ha)'!H794</f>
        <v>Protect None</v>
      </c>
      <c r="I794" s="6">
        <f>'Final (ha)'!M794</f>
        <v>0</v>
      </c>
      <c r="J794" s="6">
        <f>'Final (ha)'!J794*2.471044</f>
        <v>1352.4085588099999</v>
      </c>
      <c r="K794" s="6">
        <f>'Final (ha)'!K794*2.471044</f>
        <v>1823.2598154</v>
      </c>
      <c r="L794" s="6">
        <f>'Final (ha)'!L794*2.471044</f>
        <v>40.222418709999999</v>
      </c>
      <c r="M794" s="6">
        <f>'Final (ha)'!M794*2.471044</f>
        <v>0</v>
      </c>
      <c r="N794" s="6">
        <f>'Final (ha)'!N794*2.471044</f>
        <v>3.7374540499999998</v>
      </c>
      <c r="O794" s="6">
        <f>'Final (ha)'!O794*2.471044</f>
        <v>3.2370676400000002</v>
      </c>
      <c r="P794" s="6">
        <f>'Final (ha)'!P794*2.471044</f>
        <v>20.713526330000001</v>
      </c>
      <c r="Q794" s="6">
        <f>'Final (ha)'!Q794*2.471044</f>
        <v>2.3845574599999999</v>
      </c>
      <c r="R794" s="6">
        <f>'Final (ha)'!R794*2.471044</f>
        <v>0</v>
      </c>
      <c r="S794" s="6">
        <f>'Final (ha)'!S794*2.471044</f>
        <v>18.971440310000002</v>
      </c>
      <c r="T794" s="6">
        <f>'Final (ha)'!T794*2.471044</f>
        <v>0</v>
      </c>
      <c r="U794" s="6">
        <f>'Final (ha)'!U794*2.471044</f>
        <v>0</v>
      </c>
      <c r="V794" s="6">
        <f>'Final (ha)'!V794*2.471044</f>
        <v>0</v>
      </c>
      <c r="W794" s="6">
        <f>'Final (ha)'!W794*2.471044</f>
        <v>0</v>
      </c>
      <c r="X794" s="6">
        <f>'Final (ha)'!X794*2.471044</f>
        <v>33.630908839999996</v>
      </c>
      <c r="Y794" s="6">
        <f>'Final (ha)'!Y794*2.471044</f>
        <v>0</v>
      </c>
      <c r="Z794" s="6">
        <f>'Final (ha)'!Z794*2.471044</f>
        <v>2245.8701154999999</v>
      </c>
      <c r="AA794" s="6">
        <f>'Final (ha)'!AA794*2.471044</f>
        <v>0</v>
      </c>
      <c r="AB794" s="6">
        <f>'Final (ha)'!AB794*2.471044</f>
        <v>0</v>
      </c>
      <c r="AC794" s="6">
        <f>'Final (ha)'!AC794*2.471044</f>
        <v>179.85493753999998</v>
      </c>
      <c r="AD794" s="6">
        <f>'Final (ha)'!AD794*2.471044</f>
        <v>0</v>
      </c>
      <c r="AE794" s="6">
        <f>'Final (ha)'!AE794*2.471044</f>
        <v>0</v>
      </c>
      <c r="AF794" s="6">
        <f>'Final (ha)'!AF794*2.471044</f>
        <v>47.369913480000001</v>
      </c>
      <c r="AG794" s="6">
        <f>'Final (ha)'!AG794*2.471044</f>
        <v>209.16151937999999</v>
      </c>
      <c r="AH794" s="6">
        <f>'Final (ha)'!AH794*2.471044</f>
        <v>0</v>
      </c>
      <c r="AJ794" s="15">
        <f t="shared" si="36"/>
        <v>5980.8222334499997</v>
      </c>
      <c r="AK794" s="15">
        <f t="shared" si="37"/>
        <v>5771.6607140699998</v>
      </c>
      <c r="AL794" s="6" t="str">
        <f t="shared" si="38"/>
        <v>New LondonOutputSite 3</v>
      </c>
    </row>
    <row r="795" spans="1:38" x14ac:dyDescent="0.25">
      <c r="A795" s="6">
        <f>'Final (ha)'!A795</f>
        <v>2010</v>
      </c>
      <c r="B795" s="6" t="str">
        <f>'Final (ha)'!B795</f>
        <v>OutputSite 3</v>
      </c>
      <c r="C795" s="6" t="str">
        <f>'Final (ha)'!C795</f>
        <v>New London</v>
      </c>
      <c r="D795" s="6">
        <f>'Final (ha)'!D795</f>
        <v>0</v>
      </c>
      <c r="E795" s="6">
        <f>'Final (ha)'!E795</f>
        <v>0</v>
      </c>
      <c r="F795" s="6" t="str">
        <f>'Final (ha)'!F795</f>
        <v>Fixed</v>
      </c>
      <c r="G795" s="6" t="str">
        <f>'Final (ha)'!G795</f>
        <v>NYS GCM Max</v>
      </c>
      <c r="H795" s="6" t="str">
        <f>'Final (ha)'!H795</f>
        <v>Protect None</v>
      </c>
      <c r="I795" s="6">
        <f>'Final (ha)'!M795</f>
        <v>0</v>
      </c>
      <c r="J795" s="6">
        <f>'Final (ha)'!J795*2.471044</f>
        <v>1344.48886279</v>
      </c>
      <c r="K795" s="6">
        <f>'Final (ha)'!K795*2.471044</f>
        <v>1784.81654837</v>
      </c>
      <c r="L795" s="6">
        <f>'Final (ha)'!L795*2.471044</f>
        <v>40.210063490000003</v>
      </c>
      <c r="M795" s="6">
        <f>'Final (ha)'!M795*2.471044</f>
        <v>0</v>
      </c>
      <c r="N795" s="6">
        <f>'Final (ha)'!N795*2.471044</f>
        <v>3.4038631100000001</v>
      </c>
      <c r="O795" s="6">
        <f>'Final (ha)'!O795*2.471044</f>
        <v>3.2370676400000002</v>
      </c>
      <c r="P795" s="6">
        <f>'Final (ha)'!P795*2.471044</f>
        <v>58.341348840000002</v>
      </c>
      <c r="Q795" s="6">
        <f>'Final (ha)'!Q795*2.471044</f>
        <v>7.7529005500000006</v>
      </c>
      <c r="R795" s="6">
        <f>'Final (ha)'!R795*2.471044</f>
        <v>0</v>
      </c>
      <c r="S795" s="6">
        <f>'Final (ha)'!S795*2.471044</f>
        <v>19.644799800000001</v>
      </c>
      <c r="T795" s="6">
        <f>'Final (ha)'!T795*2.471044</f>
        <v>0.33359094</v>
      </c>
      <c r="U795" s="6">
        <f>'Final (ha)'!U795*2.471044</f>
        <v>0</v>
      </c>
      <c r="V795" s="6">
        <f>'Final (ha)'!V795*2.471044</f>
        <v>0</v>
      </c>
      <c r="W795" s="6">
        <f>'Final (ha)'!W795*2.471044</f>
        <v>0</v>
      </c>
      <c r="X795" s="6">
        <f>'Final (ha)'!X795*2.471044</f>
        <v>33.630908839999996</v>
      </c>
      <c r="Y795" s="6">
        <f>'Final (ha)'!Y795*2.471044</f>
        <v>0</v>
      </c>
      <c r="Z795" s="6">
        <f>'Final (ha)'!Z795*2.471044</f>
        <v>2245.9504244300001</v>
      </c>
      <c r="AA795" s="6">
        <f>'Final (ha)'!AA795*2.471044</f>
        <v>0</v>
      </c>
      <c r="AB795" s="6">
        <f>'Final (ha)'!AB795*2.471044</f>
        <v>0</v>
      </c>
      <c r="AC795" s="6">
        <f>'Final (ha)'!AC795*2.471044</f>
        <v>174.72752123999999</v>
      </c>
      <c r="AD795" s="6">
        <f>'Final (ha)'!AD795*2.471044</f>
        <v>0</v>
      </c>
      <c r="AE795" s="6">
        <f>'Final (ha)'!AE795*2.471044</f>
        <v>0</v>
      </c>
      <c r="AF795" s="6">
        <f>'Final (ha)'!AF795*2.471044</f>
        <v>47.203118009999997</v>
      </c>
      <c r="AG795" s="6">
        <f>'Final (ha)'!AG795*2.471044</f>
        <v>209.16151937999999</v>
      </c>
      <c r="AH795" s="6">
        <f>'Final (ha)'!AH795*2.471044</f>
        <v>7.9196960199999999</v>
      </c>
      <c r="AJ795" s="15">
        <f t="shared" si="36"/>
        <v>5980.8222334499997</v>
      </c>
      <c r="AK795" s="15">
        <f t="shared" si="37"/>
        <v>5771.6607140699998</v>
      </c>
      <c r="AL795" s="6" t="str">
        <f t="shared" si="38"/>
        <v>New LondonOutputSite 3</v>
      </c>
    </row>
    <row r="796" spans="1:38" x14ac:dyDescent="0.25">
      <c r="A796" s="6">
        <f>'Final (ha)'!A796</f>
        <v>2025</v>
      </c>
      <c r="B796" s="6" t="str">
        <f>'Final (ha)'!B796</f>
        <v>OutputSite 3</v>
      </c>
      <c r="C796" s="6" t="str">
        <f>'Final (ha)'!C796</f>
        <v>New London</v>
      </c>
      <c r="D796" s="6">
        <f>'Final (ha)'!D796</f>
        <v>0</v>
      </c>
      <c r="E796" s="6">
        <f>'Final (ha)'!E796</f>
        <v>0</v>
      </c>
      <c r="F796" s="6" t="str">
        <f>'Final (ha)'!F796</f>
        <v>Fixed</v>
      </c>
      <c r="G796" s="6" t="str">
        <f>'Final (ha)'!G796</f>
        <v>NYS GCM Max</v>
      </c>
      <c r="H796" s="6" t="str">
        <f>'Final (ha)'!H796</f>
        <v>Protect None</v>
      </c>
      <c r="I796" s="6">
        <f>'Final (ha)'!M796</f>
        <v>0</v>
      </c>
      <c r="J796" s="6">
        <f>'Final (ha)'!J796*2.471044</f>
        <v>1342.9012170200001</v>
      </c>
      <c r="K796" s="6">
        <f>'Final (ha)'!K796*2.471044</f>
        <v>1775.6180870800001</v>
      </c>
      <c r="L796" s="6">
        <f>'Final (ha)'!L796*2.471044</f>
        <v>39.987669530000005</v>
      </c>
      <c r="M796" s="6">
        <f>'Final (ha)'!M796*2.471044</f>
        <v>0</v>
      </c>
      <c r="N796" s="6">
        <f>'Final (ha)'!N796*2.471044</f>
        <v>3.4038631100000001</v>
      </c>
      <c r="O796" s="6">
        <f>'Final (ha)'!O796*2.471044</f>
        <v>3.2370676400000002</v>
      </c>
      <c r="P796" s="6">
        <f>'Final (ha)'!P796*2.471044</f>
        <v>52.676480470000001</v>
      </c>
      <c r="Q796" s="6">
        <f>'Final (ha)'!Q796*2.471044</f>
        <v>22.035534870000003</v>
      </c>
      <c r="R796" s="6">
        <f>'Final (ha)'!R796*2.471044</f>
        <v>0</v>
      </c>
      <c r="S796" s="6">
        <f>'Final (ha)'!S796*2.471044</f>
        <v>19.490359550000001</v>
      </c>
      <c r="T796" s="6">
        <f>'Final (ha)'!T796*2.471044</f>
        <v>1.92741432</v>
      </c>
      <c r="U796" s="6">
        <f>'Final (ha)'!U796*2.471044</f>
        <v>0</v>
      </c>
      <c r="V796" s="6">
        <f>'Final (ha)'!V796*2.471044</f>
        <v>0</v>
      </c>
      <c r="W796" s="6">
        <f>'Final (ha)'!W796*2.471044</f>
        <v>0</v>
      </c>
      <c r="X796" s="6">
        <f>'Final (ha)'!X796*2.471044</f>
        <v>33.630908839999996</v>
      </c>
      <c r="Y796" s="6">
        <f>'Final (ha)'!Y796*2.471044</f>
        <v>0</v>
      </c>
      <c r="Z796" s="6">
        <f>'Final (ha)'!Z796*2.471044</f>
        <v>2246.3519690800003</v>
      </c>
      <c r="AA796" s="6">
        <f>'Final (ha)'!AA796*2.471044</f>
        <v>0</v>
      </c>
      <c r="AB796" s="6">
        <f>'Final (ha)'!AB796*2.471044</f>
        <v>0</v>
      </c>
      <c r="AC796" s="6">
        <f>'Final (ha)'!AC796*2.471044</f>
        <v>173.76999169000001</v>
      </c>
      <c r="AD796" s="6">
        <f>'Final (ha)'!AD796*2.471044</f>
        <v>0</v>
      </c>
      <c r="AE796" s="6">
        <f>'Final (ha)'!AE796*2.471044</f>
        <v>0</v>
      </c>
      <c r="AF796" s="6">
        <f>'Final (ha)'!AF796*2.471044</f>
        <v>47.122809080000003</v>
      </c>
      <c r="AG796" s="6">
        <f>'Final (ha)'!AG796*2.471044</f>
        <v>209.16151937999999</v>
      </c>
      <c r="AH796" s="6">
        <f>'Final (ha)'!AH796*2.471044</f>
        <v>9.5073417899999999</v>
      </c>
      <c r="AJ796" s="15">
        <f t="shared" si="36"/>
        <v>5980.8222334500006</v>
      </c>
      <c r="AK796" s="15">
        <f t="shared" si="37"/>
        <v>5771.6607140700007</v>
      </c>
      <c r="AL796" s="6" t="str">
        <f t="shared" si="38"/>
        <v>New LondonOutputSite 3</v>
      </c>
    </row>
    <row r="797" spans="1:38" x14ac:dyDescent="0.25">
      <c r="A797" s="6">
        <f>'Final (ha)'!A797</f>
        <v>2040</v>
      </c>
      <c r="B797" s="6" t="str">
        <f>'Final (ha)'!B797</f>
        <v>OutputSite 3</v>
      </c>
      <c r="C797" s="6" t="str">
        <f>'Final (ha)'!C797</f>
        <v>New London</v>
      </c>
      <c r="D797" s="6">
        <f>'Final (ha)'!D797</f>
        <v>0</v>
      </c>
      <c r="E797" s="6">
        <f>'Final (ha)'!E797</f>
        <v>0</v>
      </c>
      <c r="F797" s="6" t="str">
        <f>'Final (ha)'!F797</f>
        <v>Fixed</v>
      </c>
      <c r="G797" s="6" t="str">
        <f>'Final (ha)'!G797</f>
        <v>NYS GCM Max</v>
      </c>
      <c r="H797" s="6" t="str">
        <f>'Final (ha)'!H797</f>
        <v>Protect None</v>
      </c>
      <c r="I797" s="6">
        <f>'Final (ha)'!M797</f>
        <v>0</v>
      </c>
      <c r="J797" s="6">
        <f>'Final (ha)'!J797*2.471044</f>
        <v>1341.07264446</v>
      </c>
      <c r="K797" s="6">
        <f>'Final (ha)'!K797*2.471044</f>
        <v>1764.3501264399999</v>
      </c>
      <c r="L797" s="6">
        <f>'Final (ha)'!L797*2.471044</f>
        <v>39.913538209999999</v>
      </c>
      <c r="M797" s="6">
        <f>'Final (ha)'!M797*2.471044</f>
        <v>0</v>
      </c>
      <c r="N797" s="6">
        <f>'Final (ha)'!N797*2.471044</f>
        <v>3.4038631100000001</v>
      </c>
      <c r="O797" s="6">
        <f>'Final (ha)'!O797*2.471044</f>
        <v>3.2370676400000002</v>
      </c>
      <c r="P797" s="6">
        <f>'Final (ha)'!P797*2.471044</f>
        <v>60.713551080000002</v>
      </c>
      <c r="Q797" s="6">
        <f>'Final (ha)'!Q797*2.471044</f>
        <v>23.555226930000003</v>
      </c>
      <c r="R797" s="6">
        <f>'Final (ha)'!R797*2.471044</f>
        <v>0</v>
      </c>
      <c r="S797" s="6">
        <f>'Final (ha)'!S797*2.471044</f>
        <v>19.286498420000001</v>
      </c>
      <c r="T797" s="6">
        <f>'Final (ha)'!T797*2.471044</f>
        <v>4.8061805800000004</v>
      </c>
      <c r="U797" s="6">
        <f>'Final (ha)'!U797*2.471044</f>
        <v>0</v>
      </c>
      <c r="V797" s="6">
        <f>'Final (ha)'!V797*2.471044</f>
        <v>0</v>
      </c>
      <c r="W797" s="6">
        <f>'Final (ha)'!W797*2.471044</f>
        <v>0</v>
      </c>
      <c r="X797" s="6">
        <f>'Final (ha)'!X797*2.471044</f>
        <v>33.630908839999996</v>
      </c>
      <c r="Y797" s="6">
        <f>'Final (ha)'!Y797*2.471044</f>
        <v>0</v>
      </c>
      <c r="Z797" s="6">
        <f>'Final (ha)'!Z797*2.471044</f>
        <v>2247.0315061800002</v>
      </c>
      <c r="AA797" s="6">
        <f>'Final (ha)'!AA797*2.471044</f>
        <v>0</v>
      </c>
      <c r="AB797" s="6">
        <f>'Final (ha)'!AB797*2.471044</f>
        <v>0</v>
      </c>
      <c r="AC797" s="6">
        <f>'Final (ha)'!AC797*2.471044</f>
        <v>172.33060856</v>
      </c>
      <c r="AD797" s="6">
        <f>'Final (ha)'!AD797*2.471044</f>
        <v>0</v>
      </c>
      <c r="AE797" s="6">
        <f>'Final (ha)'!AE797*2.471044</f>
        <v>0</v>
      </c>
      <c r="AF797" s="6">
        <f>'Final (ha)'!AF797*2.471044</f>
        <v>46.993079269999996</v>
      </c>
      <c r="AG797" s="6">
        <f>'Final (ha)'!AG797*2.471044</f>
        <v>209.16151937999999</v>
      </c>
      <c r="AH797" s="6">
        <f>'Final (ha)'!AH797*2.471044</f>
        <v>11.335914350000001</v>
      </c>
      <c r="AJ797" s="15">
        <f t="shared" si="36"/>
        <v>5980.8222334499997</v>
      </c>
      <c r="AK797" s="15">
        <f t="shared" si="37"/>
        <v>5771.6607140699998</v>
      </c>
      <c r="AL797" s="6" t="str">
        <f t="shared" si="38"/>
        <v>New LondonOutputSite 3</v>
      </c>
    </row>
    <row r="798" spans="1:38" x14ac:dyDescent="0.25">
      <c r="A798" s="6">
        <f>'Final (ha)'!A798</f>
        <v>2055</v>
      </c>
      <c r="B798" s="6" t="str">
        <f>'Final (ha)'!B798</f>
        <v>OutputSite 3</v>
      </c>
      <c r="C798" s="6" t="str">
        <f>'Final (ha)'!C798</f>
        <v>New London</v>
      </c>
      <c r="D798" s="6">
        <f>'Final (ha)'!D798</f>
        <v>0</v>
      </c>
      <c r="E798" s="6">
        <f>'Final (ha)'!E798</f>
        <v>0</v>
      </c>
      <c r="F798" s="6" t="str">
        <f>'Final (ha)'!F798</f>
        <v>Fixed</v>
      </c>
      <c r="G798" s="6" t="str">
        <f>'Final (ha)'!G798</f>
        <v>NYS GCM Max</v>
      </c>
      <c r="H798" s="6" t="str">
        <f>'Final (ha)'!H798</f>
        <v>Protect None</v>
      </c>
      <c r="I798" s="6">
        <f>'Final (ha)'!M798</f>
        <v>0</v>
      </c>
      <c r="J798" s="6">
        <f>'Final (ha)'!J798*2.471044</f>
        <v>1336.3776608600001</v>
      </c>
      <c r="K798" s="6">
        <f>'Final (ha)'!K798*2.471044</f>
        <v>1749.0728969100001</v>
      </c>
      <c r="L798" s="6">
        <f>'Final (ha)'!L798*2.471044</f>
        <v>39.882650160000004</v>
      </c>
      <c r="M798" s="6">
        <f>'Final (ha)'!M798*2.471044</f>
        <v>0</v>
      </c>
      <c r="N798" s="6">
        <f>'Final (ha)'!N798*2.471044</f>
        <v>3.3915078900000002</v>
      </c>
      <c r="O798" s="6">
        <f>'Final (ha)'!O798*2.471044</f>
        <v>3.2370676400000002</v>
      </c>
      <c r="P798" s="6">
        <f>'Final (ha)'!P798*2.471044</f>
        <v>72.531319010000004</v>
      </c>
      <c r="Q798" s="6">
        <f>'Final (ha)'!Q798*2.471044</f>
        <v>29.275693790000002</v>
      </c>
      <c r="R798" s="6">
        <f>'Final (ha)'!R798*2.471044</f>
        <v>0</v>
      </c>
      <c r="S798" s="6">
        <f>'Final (ha)'!S798*2.471044</f>
        <v>19.045571629999998</v>
      </c>
      <c r="T798" s="6">
        <f>'Final (ha)'!T798*2.471044</f>
        <v>3.80540776</v>
      </c>
      <c r="U798" s="6">
        <f>'Final (ha)'!U798*2.471044</f>
        <v>0</v>
      </c>
      <c r="V798" s="6">
        <f>'Final (ha)'!V798*2.471044</f>
        <v>0</v>
      </c>
      <c r="W798" s="6">
        <f>'Final (ha)'!W798*2.471044</f>
        <v>0</v>
      </c>
      <c r="X798" s="6">
        <f>'Final (ha)'!X798*2.471044</f>
        <v>33.630908839999996</v>
      </c>
      <c r="Y798" s="6">
        <f>'Final (ha)'!Y798*2.471044</f>
        <v>0</v>
      </c>
      <c r="Z798" s="6">
        <f>'Final (ha)'!Z798*2.471044</f>
        <v>2248.7983026399997</v>
      </c>
      <c r="AA798" s="6">
        <f>'Final (ha)'!AA798*2.471044</f>
        <v>0</v>
      </c>
      <c r="AB798" s="6">
        <f>'Final (ha)'!AB798*2.471044</f>
        <v>0</v>
      </c>
      <c r="AC798" s="6">
        <f>'Final (ha)'!AC798*2.471044</f>
        <v>169.72365714</v>
      </c>
      <c r="AD798" s="6">
        <f>'Final (ha)'!AD798*2.471044</f>
        <v>0</v>
      </c>
      <c r="AE798" s="6">
        <f>'Final (ha)'!AE798*2.471044</f>
        <v>0</v>
      </c>
      <c r="AF798" s="6">
        <f>'Final (ha)'!AF798*2.471044</f>
        <v>46.85717185</v>
      </c>
      <c r="AG798" s="6">
        <f>'Final (ha)'!AG798*2.471044</f>
        <v>209.16151937999999</v>
      </c>
      <c r="AH798" s="6">
        <f>'Final (ha)'!AH798*2.471044</f>
        <v>16.03089795</v>
      </c>
      <c r="AJ798" s="15">
        <f t="shared" si="36"/>
        <v>5980.8222334499987</v>
      </c>
      <c r="AK798" s="15">
        <f t="shared" si="37"/>
        <v>5771.6607140699989</v>
      </c>
      <c r="AL798" s="6" t="str">
        <f t="shared" si="38"/>
        <v>New LondonOutputSite 3</v>
      </c>
    </row>
    <row r="799" spans="1:38" x14ac:dyDescent="0.25">
      <c r="A799" s="6">
        <f>'Final (ha)'!A799</f>
        <v>2070</v>
      </c>
      <c r="B799" s="6" t="str">
        <f>'Final (ha)'!B799</f>
        <v>OutputSite 3</v>
      </c>
      <c r="C799" s="6" t="str">
        <f>'Final (ha)'!C799</f>
        <v>New London</v>
      </c>
      <c r="D799" s="6">
        <f>'Final (ha)'!D799</f>
        <v>0</v>
      </c>
      <c r="E799" s="6">
        <f>'Final (ha)'!E799</f>
        <v>0</v>
      </c>
      <c r="F799" s="6" t="str">
        <f>'Final (ha)'!F799</f>
        <v>Fixed</v>
      </c>
      <c r="G799" s="6" t="str">
        <f>'Final (ha)'!G799</f>
        <v>NYS GCM Max</v>
      </c>
      <c r="H799" s="6" t="str">
        <f>'Final (ha)'!H799</f>
        <v>Protect None</v>
      </c>
      <c r="I799" s="6">
        <f>'Final (ha)'!M799</f>
        <v>0</v>
      </c>
      <c r="J799" s="6">
        <f>'Final (ha)'!J799*2.471044</f>
        <v>1328.1490843399999</v>
      </c>
      <c r="K799" s="6">
        <f>'Final (ha)'!K799*2.471044</f>
        <v>1714.0273153799999</v>
      </c>
      <c r="L799" s="6">
        <f>'Final (ha)'!L799*2.471044</f>
        <v>39.678789030000004</v>
      </c>
      <c r="M799" s="6">
        <f>'Final (ha)'!M799*2.471044</f>
        <v>0</v>
      </c>
      <c r="N799" s="6">
        <f>'Final (ha)'!N799*2.471044</f>
        <v>1.2293443900000001</v>
      </c>
      <c r="O799" s="6">
        <f>'Final (ha)'!O799*2.471044</f>
        <v>3.2123572</v>
      </c>
      <c r="P799" s="6">
        <f>'Final (ha)'!P799*2.471044</f>
        <v>101.36222488000001</v>
      </c>
      <c r="Q799" s="6">
        <f>'Final (ha)'!Q799*2.471044</f>
        <v>58.755248710000004</v>
      </c>
      <c r="R799" s="6">
        <f>'Final (ha)'!R799*2.471044</f>
        <v>0</v>
      </c>
      <c r="S799" s="6">
        <f>'Final (ha)'!S799*2.471044</f>
        <v>18.60696132</v>
      </c>
      <c r="T799" s="6">
        <f>'Final (ha)'!T799*2.471044</f>
        <v>2.3598470200000001</v>
      </c>
      <c r="U799" s="6">
        <f>'Final (ha)'!U799*2.471044</f>
        <v>0</v>
      </c>
      <c r="V799" s="6">
        <f>'Final (ha)'!V799*2.471044</f>
        <v>0</v>
      </c>
      <c r="W799" s="6">
        <f>'Final (ha)'!W799*2.471044</f>
        <v>0</v>
      </c>
      <c r="X799" s="6">
        <f>'Final (ha)'!X799*2.471044</f>
        <v>33.630908839999996</v>
      </c>
      <c r="Y799" s="6">
        <f>'Final (ha)'!Y799*2.471044</f>
        <v>0</v>
      </c>
      <c r="Z799" s="6">
        <f>'Final (ha)'!Z799*2.471044</f>
        <v>2251.8932852500002</v>
      </c>
      <c r="AA799" s="6">
        <f>'Final (ha)'!AA799*2.471044</f>
        <v>0</v>
      </c>
      <c r="AB799" s="6">
        <f>'Final (ha)'!AB799*2.471044</f>
        <v>0</v>
      </c>
      <c r="AC799" s="6">
        <f>'Final (ha)'!AC799*2.471044</f>
        <v>148.49121156999999</v>
      </c>
      <c r="AD799" s="6">
        <f>'Final (ha)'!AD799*2.471044</f>
        <v>0</v>
      </c>
      <c r="AE799" s="6">
        <f>'Final (ha)'!AE799*2.471044</f>
        <v>0</v>
      </c>
      <c r="AF799" s="6">
        <f>'Final (ha)'!AF799*2.471044</f>
        <v>46.004661669999997</v>
      </c>
      <c r="AG799" s="6">
        <f>'Final (ha)'!AG799*2.471044</f>
        <v>209.16151937999999</v>
      </c>
      <c r="AH799" s="6">
        <f>'Final (ha)'!AH799*2.471044</f>
        <v>24.259474470000001</v>
      </c>
      <c r="AJ799" s="15">
        <f t="shared" si="36"/>
        <v>5980.8222334500006</v>
      </c>
      <c r="AK799" s="15">
        <f t="shared" si="37"/>
        <v>5771.6607140700007</v>
      </c>
      <c r="AL799" s="6" t="str">
        <f t="shared" si="38"/>
        <v>New LondonOutputSite 3</v>
      </c>
    </row>
    <row r="800" spans="1:38" x14ac:dyDescent="0.25">
      <c r="A800" s="6">
        <f>'Final (ha)'!A800</f>
        <v>2085</v>
      </c>
      <c r="B800" s="6" t="str">
        <f>'Final (ha)'!B800</f>
        <v>OutputSite 3</v>
      </c>
      <c r="C800" s="6" t="str">
        <f>'Final (ha)'!C800</f>
        <v>New London</v>
      </c>
      <c r="D800" s="6">
        <f>'Final (ha)'!D800</f>
        <v>0</v>
      </c>
      <c r="E800" s="6">
        <f>'Final (ha)'!E800</f>
        <v>0</v>
      </c>
      <c r="F800" s="6" t="str">
        <f>'Final (ha)'!F800</f>
        <v>Fixed</v>
      </c>
      <c r="G800" s="6" t="str">
        <f>'Final (ha)'!G800</f>
        <v>NYS GCM Max</v>
      </c>
      <c r="H800" s="6" t="str">
        <f>'Final (ha)'!H800</f>
        <v>Protect None</v>
      </c>
      <c r="I800" s="6">
        <f>'Final (ha)'!M800</f>
        <v>0</v>
      </c>
      <c r="J800" s="6">
        <f>'Final (ha)'!J800*2.471044</f>
        <v>1319.1606617899999</v>
      </c>
      <c r="K800" s="6">
        <f>'Final (ha)'!K800*2.471044</f>
        <v>1675.34929917</v>
      </c>
      <c r="L800" s="6">
        <f>'Final (ha)'!L800*2.471044</f>
        <v>39.104271300000001</v>
      </c>
      <c r="M800" s="6">
        <f>'Final (ha)'!M800*2.471044</f>
        <v>0</v>
      </c>
      <c r="N800" s="6">
        <f>'Final (ha)'!N800*2.471044</f>
        <v>1.08725936</v>
      </c>
      <c r="O800" s="6">
        <f>'Final (ha)'!O800*2.471044</f>
        <v>3.1938243700000002</v>
      </c>
      <c r="P800" s="6">
        <f>'Final (ha)'!P800*2.471044</f>
        <v>126.63482739000001</v>
      </c>
      <c r="Q800" s="6">
        <f>'Final (ha)'!Q800*2.471044</f>
        <v>127.20934511999999</v>
      </c>
      <c r="R800" s="6">
        <f>'Final (ha)'!R800*2.471044</f>
        <v>0</v>
      </c>
      <c r="S800" s="6">
        <f>'Final (ha)'!S800*2.471044</f>
        <v>17.915068999999999</v>
      </c>
      <c r="T800" s="6">
        <f>'Final (ha)'!T800*2.471044</f>
        <v>2.2857156999999999</v>
      </c>
      <c r="U800" s="6">
        <f>'Final (ha)'!U800*2.471044</f>
        <v>0</v>
      </c>
      <c r="V800" s="6">
        <f>'Final (ha)'!V800*2.471044</f>
        <v>0</v>
      </c>
      <c r="W800" s="6">
        <f>'Final (ha)'!W800*2.471044</f>
        <v>0</v>
      </c>
      <c r="X800" s="6">
        <f>'Final (ha)'!X800*2.471044</f>
        <v>29.356002720000003</v>
      </c>
      <c r="Y800" s="6">
        <f>'Final (ha)'!Y800*2.471044</f>
        <v>0</v>
      </c>
      <c r="Z800" s="6">
        <f>'Final (ha)'!Z800*2.471044</f>
        <v>2257.9720534900002</v>
      </c>
      <c r="AA800" s="6">
        <f>'Final (ha)'!AA800*2.471044</f>
        <v>0</v>
      </c>
      <c r="AB800" s="6">
        <f>'Final (ha)'!AB800*2.471044</f>
        <v>0</v>
      </c>
      <c r="AC800" s="6">
        <f>'Final (ha)'!AC800*2.471044</f>
        <v>94.826313499999998</v>
      </c>
      <c r="AD800" s="6">
        <f>'Final (ha)'!AD800*2.471044</f>
        <v>0</v>
      </c>
      <c r="AE800" s="6">
        <f>'Final (ha)'!AE800*2.471044</f>
        <v>0</v>
      </c>
      <c r="AF800" s="6">
        <f>'Final (ha)'!AF800*2.471044</f>
        <v>44.318174139999996</v>
      </c>
      <c r="AG800" s="6">
        <f>'Final (ha)'!AG800*2.471044</f>
        <v>209.16151937999999</v>
      </c>
      <c r="AH800" s="6">
        <f>'Final (ha)'!AH800*2.471044</f>
        <v>33.247897020000003</v>
      </c>
      <c r="AJ800" s="15">
        <f t="shared" si="36"/>
        <v>5980.8222334500006</v>
      </c>
      <c r="AK800" s="15">
        <f t="shared" si="37"/>
        <v>5771.6607140700007</v>
      </c>
      <c r="AL800" s="6" t="str">
        <f t="shared" si="38"/>
        <v>New LondonOutputSite 3</v>
      </c>
    </row>
    <row r="801" spans="1:38" x14ac:dyDescent="0.25">
      <c r="A801" s="6">
        <f>'Final (ha)'!A801</f>
        <v>2100</v>
      </c>
      <c r="B801" s="6" t="str">
        <f>'Final (ha)'!B801</f>
        <v>OutputSite 3</v>
      </c>
      <c r="C801" s="6" t="str">
        <f>'Final (ha)'!C801</f>
        <v>New London</v>
      </c>
      <c r="D801" s="6">
        <f>'Final (ha)'!D801</f>
        <v>0</v>
      </c>
      <c r="E801" s="6">
        <f>'Final (ha)'!E801</f>
        <v>0</v>
      </c>
      <c r="F801" s="6" t="str">
        <f>'Final (ha)'!F801</f>
        <v>Fixed</v>
      </c>
      <c r="G801" s="6" t="str">
        <f>'Final (ha)'!G801</f>
        <v>NYS GCM Max</v>
      </c>
      <c r="H801" s="6" t="str">
        <f>'Final (ha)'!H801</f>
        <v>Protect None</v>
      </c>
      <c r="I801" s="6">
        <f>'Final (ha)'!M801</f>
        <v>0</v>
      </c>
      <c r="J801" s="6">
        <f>'Final (ha)'!J801*2.471044</f>
        <v>1308.2818905800002</v>
      </c>
      <c r="K801" s="6">
        <f>'Final (ha)'!K801*2.471044</f>
        <v>1632.5817051399999</v>
      </c>
      <c r="L801" s="6">
        <f>'Final (ha)'!L801*2.471044</f>
        <v>38.888054950000004</v>
      </c>
      <c r="M801" s="6">
        <f>'Final (ha)'!M801*2.471044</f>
        <v>0</v>
      </c>
      <c r="N801" s="6">
        <f>'Final (ha)'!N801*2.471044</f>
        <v>1.0254832599999999</v>
      </c>
      <c r="O801" s="6">
        <f>'Final (ha)'!O801*2.471044</f>
        <v>3.1505810999999997</v>
      </c>
      <c r="P801" s="6">
        <f>'Final (ha)'!P801*2.471044</f>
        <v>143.47499225000001</v>
      </c>
      <c r="Q801" s="6">
        <f>'Final (ha)'!Q801*2.471044</f>
        <v>174.96844803000002</v>
      </c>
      <c r="R801" s="6">
        <f>'Final (ha)'!R801*2.471044</f>
        <v>0</v>
      </c>
      <c r="S801" s="6">
        <f>'Final (ha)'!S801*2.471044</f>
        <v>17.105802090000001</v>
      </c>
      <c r="T801" s="6">
        <f>'Final (ha)'!T801*2.471044</f>
        <v>2.4586887800000001</v>
      </c>
      <c r="U801" s="6">
        <f>'Final (ha)'!U801*2.471044</f>
        <v>0</v>
      </c>
      <c r="V801" s="6">
        <f>'Final (ha)'!V801*2.471044</f>
        <v>0</v>
      </c>
      <c r="W801" s="6">
        <f>'Final (ha)'!W801*2.471044</f>
        <v>0</v>
      </c>
      <c r="X801" s="6">
        <f>'Final (ha)'!X801*2.471044</f>
        <v>29.356002720000003</v>
      </c>
      <c r="Y801" s="6">
        <f>'Final (ha)'!Y801*2.471044</f>
        <v>0</v>
      </c>
      <c r="Z801" s="6">
        <f>'Final (ha)'!Z801*2.471044</f>
        <v>2259.8747573700002</v>
      </c>
      <c r="AA801" s="6">
        <f>'Final (ha)'!AA801*2.471044</f>
        <v>0</v>
      </c>
      <c r="AB801" s="6">
        <f>'Final (ha)'!AB801*2.471044</f>
        <v>0</v>
      </c>
      <c r="AC801" s="6">
        <f>'Final (ha)'!AC801*2.471044</f>
        <v>73.754485790000004</v>
      </c>
      <c r="AD801" s="6">
        <f>'Final (ha)'!AD801*2.471044</f>
        <v>0</v>
      </c>
      <c r="AE801" s="6">
        <f>'Final (ha)'!AE801*2.471044</f>
        <v>0</v>
      </c>
      <c r="AF801" s="6">
        <f>'Final (ha)'!AF801*2.471044</f>
        <v>42.613153780000005</v>
      </c>
      <c r="AG801" s="6">
        <f>'Final (ha)'!AG801*2.471044</f>
        <v>209.16151937999999</v>
      </c>
      <c r="AH801" s="6">
        <f>'Final (ha)'!AH801*2.471044</f>
        <v>44.126668230000007</v>
      </c>
      <c r="AJ801" s="15">
        <f t="shared" si="36"/>
        <v>5980.8222334500015</v>
      </c>
      <c r="AK801" s="15">
        <f t="shared" si="37"/>
        <v>5771.6607140700016</v>
      </c>
      <c r="AL801" s="6" t="str">
        <f t="shared" si="38"/>
        <v>New LondonOutputSite 3</v>
      </c>
    </row>
    <row r="802" spans="1:38" x14ac:dyDescent="0.25">
      <c r="A802" s="6">
        <f>'Final (ha)'!A802</f>
        <v>0</v>
      </c>
      <c r="B802" s="6" t="str">
        <f>'Final (ha)'!B802</f>
        <v>OutputSite 4</v>
      </c>
      <c r="C802" s="6" t="str">
        <f>'Final (ha)'!C802</f>
        <v>New London</v>
      </c>
      <c r="D802" s="6">
        <f>'Final (ha)'!D802</f>
        <v>0</v>
      </c>
      <c r="E802" s="6">
        <f>'Final (ha)'!E802</f>
        <v>0</v>
      </c>
      <c r="F802" s="6" t="str">
        <f>'Final (ha)'!F802</f>
        <v>Fixed</v>
      </c>
      <c r="G802" s="6" t="str">
        <f>'Final (ha)'!G802</f>
        <v>NYS GCM Max</v>
      </c>
      <c r="H802" s="6" t="str">
        <f>'Final (ha)'!H802</f>
        <v>Protect None</v>
      </c>
      <c r="I802" s="6">
        <f>'Final (ha)'!M802</f>
        <v>0</v>
      </c>
      <c r="J802" s="6">
        <f>'Final (ha)'!J802*2.471044</f>
        <v>255.06733929000001</v>
      </c>
      <c r="K802" s="6">
        <f>'Final (ha)'!K802*2.471044</f>
        <v>614.81428002999996</v>
      </c>
      <c r="L802" s="6">
        <f>'Final (ha)'!L802*2.471044</f>
        <v>15.28958475</v>
      </c>
      <c r="M802" s="6">
        <f>'Final (ha)'!M802*2.471044</f>
        <v>0</v>
      </c>
      <c r="N802" s="6">
        <f>'Final (ha)'!N802*2.471044</f>
        <v>0.45714314</v>
      </c>
      <c r="O802" s="6">
        <f>'Final (ha)'!O802*2.471044</f>
        <v>0</v>
      </c>
      <c r="P802" s="6">
        <f>'Final (ha)'!P802*2.471044</f>
        <v>0</v>
      </c>
      <c r="Q802" s="6">
        <f>'Final (ha)'!Q802*2.471044</f>
        <v>3.95984801</v>
      </c>
      <c r="R802" s="6">
        <f>'Final (ha)'!R802*2.471044</f>
        <v>0</v>
      </c>
      <c r="S802" s="6">
        <f>'Final (ha)'!S802*2.471044</f>
        <v>15.320472800000001</v>
      </c>
      <c r="T802" s="6">
        <f>'Final (ha)'!T802*2.471044</f>
        <v>0</v>
      </c>
      <c r="U802" s="6">
        <f>'Final (ha)'!U802*2.471044</f>
        <v>0</v>
      </c>
      <c r="V802" s="6">
        <f>'Final (ha)'!V802*2.471044</f>
        <v>0</v>
      </c>
      <c r="W802" s="6">
        <f>'Final (ha)'!W802*2.471044</f>
        <v>0</v>
      </c>
      <c r="X802" s="6">
        <f>'Final (ha)'!X802*2.471044</f>
        <v>0.48185358</v>
      </c>
      <c r="Y802" s="6">
        <f>'Final (ha)'!Y802*2.471044</f>
        <v>0</v>
      </c>
      <c r="Z802" s="6">
        <f>'Final (ha)'!Z802*2.471044</f>
        <v>1151.0431832500001</v>
      </c>
      <c r="AA802" s="6">
        <f>'Final (ha)'!AA802*2.471044</f>
        <v>0</v>
      </c>
      <c r="AB802" s="6">
        <f>'Final (ha)'!AB802*2.471044</f>
        <v>0</v>
      </c>
      <c r="AC802" s="6">
        <f>'Final (ha)'!AC802*2.471044</f>
        <v>111.0734278</v>
      </c>
      <c r="AD802" s="6">
        <f>'Final (ha)'!AD802*2.471044</f>
        <v>0</v>
      </c>
      <c r="AE802" s="6">
        <f>'Final (ha)'!AE802*2.471044</f>
        <v>0</v>
      </c>
      <c r="AF802" s="6">
        <f>'Final (ha)'!AF802*2.471044</f>
        <v>0</v>
      </c>
      <c r="AG802" s="6">
        <f>'Final (ha)'!AG802*2.471044</f>
        <v>0</v>
      </c>
      <c r="AH802" s="6">
        <f>'Final (ha)'!AH802*2.471044</f>
        <v>0</v>
      </c>
      <c r="AJ802" s="15">
        <f t="shared" si="36"/>
        <v>2167.5071326500001</v>
      </c>
      <c r="AK802" s="15">
        <f t="shared" si="37"/>
        <v>2167.5071326500001</v>
      </c>
      <c r="AL802" s="6" t="str">
        <f t="shared" si="38"/>
        <v>New LondonOutputSite 4</v>
      </c>
    </row>
    <row r="803" spans="1:38" x14ac:dyDescent="0.25">
      <c r="A803" s="6">
        <f>'Final (ha)'!A803</f>
        <v>2010</v>
      </c>
      <c r="B803" s="6" t="str">
        <f>'Final (ha)'!B803</f>
        <v>OutputSite 4</v>
      </c>
      <c r="C803" s="6" t="str">
        <f>'Final (ha)'!C803</f>
        <v>New London</v>
      </c>
      <c r="D803" s="6">
        <f>'Final (ha)'!D803</f>
        <v>0</v>
      </c>
      <c r="E803" s="6">
        <f>'Final (ha)'!E803</f>
        <v>0</v>
      </c>
      <c r="F803" s="6" t="str">
        <f>'Final (ha)'!F803</f>
        <v>Fixed</v>
      </c>
      <c r="G803" s="6" t="str">
        <f>'Final (ha)'!G803</f>
        <v>NYS GCM Max</v>
      </c>
      <c r="H803" s="6" t="str">
        <f>'Final (ha)'!H803</f>
        <v>Protect None</v>
      </c>
      <c r="I803" s="6">
        <f>'Final (ha)'!M803</f>
        <v>0</v>
      </c>
      <c r="J803" s="6">
        <f>'Final (ha)'!J803*2.471044</f>
        <v>254.35073653000001</v>
      </c>
      <c r="K803" s="6">
        <f>'Final (ha)'!K803*2.471044</f>
        <v>601.35771571919997</v>
      </c>
      <c r="L803" s="6">
        <f>'Final (ha)'!L803*2.471044</f>
        <v>15.240163870000002</v>
      </c>
      <c r="M803" s="6">
        <f>'Final (ha)'!M803*2.471044</f>
        <v>0</v>
      </c>
      <c r="N803" s="6">
        <f>'Final (ha)'!N803*2.471044</f>
        <v>6.17761E-3</v>
      </c>
      <c r="O803" s="6">
        <f>'Final (ha)'!O803*2.471044</f>
        <v>0</v>
      </c>
      <c r="P803" s="6">
        <f>'Final (ha)'!P803*2.471044</f>
        <v>13.9569507208</v>
      </c>
      <c r="Q803" s="6">
        <f>'Final (ha)'!Q803*2.471044</f>
        <v>15.39460412</v>
      </c>
      <c r="R803" s="6">
        <f>'Final (ha)'!R803*2.471044</f>
        <v>0</v>
      </c>
      <c r="S803" s="6">
        <f>'Final (ha)'!S803*2.471044</f>
        <v>15.320472800000001</v>
      </c>
      <c r="T803" s="6">
        <f>'Final (ha)'!T803*2.471044</f>
        <v>0.42007748000000006</v>
      </c>
      <c r="U803" s="6">
        <f>'Final (ha)'!U803*2.471044</f>
        <v>0</v>
      </c>
      <c r="V803" s="6">
        <f>'Final (ha)'!V803*2.471044</f>
        <v>0</v>
      </c>
      <c r="W803" s="6">
        <f>'Final (ha)'!W803*2.471044</f>
        <v>0</v>
      </c>
      <c r="X803" s="6">
        <f>'Final (ha)'!X803*2.471044</f>
        <v>0.48185358</v>
      </c>
      <c r="Y803" s="6">
        <f>'Final (ha)'!Y803*2.471044</f>
        <v>0</v>
      </c>
      <c r="Z803" s="6">
        <f>'Final (ha)'!Z803*2.471044</f>
        <v>1151.0431832500001</v>
      </c>
      <c r="AA803" s="6">
        <f>'Final (ha)'!AA803*2.471044</f>
        <v>0</v>
      </c>
      <c r="AB803" s="6">
        <f>'Final (ha)'!AB803*2.471044</f>
        <v>0</v>
      </c>
      <c r="AC803" s="6">
        <f>'Final (ha)'!AC803*2.471044</f>
        <v>99.218594210000006</v>
      </c>
      <c r="AD803" s="6">
        <f>'Final (ha)'!AD803*2.471044</f>
        <v>0</v>
      </c>
      <c r="AE803" s="6">
        <f>'Final (ha)'!AE803*2.471044</f>
        <v>0</v>
      </c>
      <c r="AF803" s="6">
        <f>'Final (ha)'!AF803*2.471044</f>
        <v>0</v>
      </c>
      <c r="AG803" s="6">
        <f>'Final (ha)'!AG803*2.471044</f>
        <v>0</v>
      </c>
      <c r="AH803" s="6">
        <f>'Final (ha)'!AH803*2.471044</f>
        <v>0.71660276000000001</v>
      </c>
      <c r="AJ803" s="15">
        <f t="shared" si="36"/>
        <v>2167.5071326500001</v>
      </c>
      <c r="AK803" s="15">
        <f t="shared" si="37"/>
        <v>2167.5071326500001</v>
      </c>
      <c r="AL803" s="6" t="str">
        <f t="shared" si="38"/>
        <v>New LondonOutputSite 4</v>
      </c>
    </row>
    <row r="804" spans="1:38" x14ac:dyDescent="0.25">
      <c r="A804" s="6">
        <f>'Final (ha)'!A804</f>
        <v>2025</v>
      </c>
      <c r="B804" s="6" t="str">
        <f>'Final (ha)'!B804</f>
        <v>OutputSite 4</v>
      </c>
      <c r="C804" s="6" t="str">
        <f>'Final (ha)'!C804</f>
        <v>New London</v>
      </c>
      <c r="D804" s="6">
        <f>'Final (ha)'!D804</f>
        <v>0</v>
      </c>
      <c r="E804" s="6">
        <f>'Final (ha)'!E804</f>
        <v>0</v>
      </c>
      <c r="F804" s="6" t="str">
        <f>'Final (ha)'!F804</f>
        <v>Fixed</v>
      </c>
      <c r="G804" s="6" t="str">
        <f>'Final (ha)'!G804</f>
        <v>NYS GCM Max</v>
      </c>
      <c r="H804" s="6" t="str">
        <f>'Final (ha)'!H804</f>
        <v>Protect None</v>
      </c>
      <c r="I804" s="6">
        <f>'Final (ha)'!M804</f>
        <v>0</v>
      </c>
      <c r="J804" s="6">
        <f>'Final (ha)'!J804*2.471044</f>
        <v>254.27660521000001</v>
      </c>
      <c r="K804" s="6">
        <f>'Final (ha)'!K804*2.471044</f>
        <v>598.5926174832</v>
      </c>
      <c r="L804" s="6">
        <f>'Final (ha)'!L804*2.471044</f>
        <v>14.44325218</v>
      </c>
      <c r="M804" s="6">
        <f>'Final (ha)'!M804*2.471044</f>
        <v>0</v>
      </c>
      <c r="N804" s="6">
        <f>'Final (ha)'!N804*2.471044</f>
        <v>0</v>
      </c>
      <c r="O804" s="6">
        <f>'Final (ha)'!O804*2.471044</f>
        <v>0</v>
      </c>
      <c r="P804" s="6">
        <f>'Final (ha)'!P804*2.471044</f>
        <v>14.19614778</v>
      </c>
      <c r="Q804" s="6">
        <f>'Final (ha)'!Q804*2.471044</f>
        <v>14.300425836800001</v>
      </c>
      <c r="R804" s="6">
        <f>'Final (ha)'!R804*2.471044</f>
        <v>0</v>
      </c>
      <c r="S804" s="6">
        <f>'Final (ha)'!S804*2.471044</f>
        <v>15.308117580000001</v>
      </c>
      <c r="T804" s="6">
        <f>'Final (ha)'!T804*2.471044</f>
        <v>5.6648683699999998</v>
      </c>
      <c r="U804" s="6">
        <f>'Final (ha)'!U804*2.471044</f>
        <v>0</v>
      </c>
      <c r="V804" s="6">
        <f>'Final (ha)'!V804*2.471044</f>
        <v>0</v>
      </c>
      <c r="W804" s="6">
        <f>'Final (ha)'!W804*2.471044</f>
        <v>0</v>
      </c>
      <c r="X804" s="6">
        <f>'Final (ha)'!X804*2.471044</f>
        <v>0.48185358</v>
      </c>
      <c r="Y804" s="6">
        <f>'Final (ha)'!Y804*2.471044</f>
        <v>0</v>
      </c>
      <c r="Z804" s="6">
        <f>'Final (ha)'!Z804*2.471044</f>
        <v>1151.08642652</v>
      </c>
      <c r="AA804" s="6">
        <f>'Final (ha)'!AA804*2.471044</f>
        <v>0</v>
      </c>
      <c r="AB804" s="6">
        <f>'Final (ha)'!AB804*2.471044</f>
        <v>0</v>
      </c>
      <c r="AC804" s="6">
        <f>'Final (ha)'!AC804*2.471044</f>
        <v>98.366084029999996</v>
      </c>
      <c r="AD804" s="6">
        <f>'Final (ha)'!AD804*2.471044</f>
        <v>0</v>
      </c>
      <c r="AE804" s="6">
        <f>'Final (ha)'!AE804*2.471044</f>
        <v>0</v>
      </c>
      <c r="AF804" s="6">
        <f>'Final (ha)'!AF804*2.471044</f>
        <v>0</v>
      </c>
      <c r="AG804" s="6">
        <f>'Final (ha)'!AG804*2.471044</f>
        <v>0</v>
      </c>
      <c r="AH804" s="6">
        <f>'Final (ha)'!AH804*2.471044</f>
        <v>0.79073408000000001</v>
      </c>
      <c r="AJ804" s="15">
        <f t="shared" si="36"/>
        <v>2167.5071326500001</v>
      </c>
      <c r="AK804" s="15">
        <f t="shared" si="37"/>
        <v>2167.5071326500001</v>
      </c>
      <c r="AL804" s="6" t="str">
        <f t="shared" si="38"/>
        <v>New LondonOutputSite 4</v>
      </c>
    </row>
    <row r="805" spans="1:38" x14ac:dyDescent="0.25">
      <c r="A805" s="6">
        <f>'Final (ha)'!A805</f>
        <v>2040</v>
      </c>
      <c r="B805" s="6" t="str">
        <f>'Final (ha)'!B805</f>
        <v>OutputSite 4</v>
      </c>
      <c r="C805" s="6" t="str">
        <f>'Final (ha)'!C805</f>
        <v>New London</v>
      </c>
      <c r="D805" s="6">
        <f>'Final (ha)'!D805</f>
        <v>0</v>
      </c>
      <c r="E805" s="6">
        <f>'Final (ha)'!E805</f>
        <v>0</v>
      </c>
      <c r="F805" s="6" t="str">
        <f>'Final (ha)'!F805</f>
        <v>Fixed</v>
      </c>
      <c r="G805" s="6" t="str">
        <f>'Final (ha)'!G805</f>
        <v>NYS GCM Max</v>
      </c>
      <c r="H805" s="6" t="str">
        <f>'Final (ha)'!H805</f>
        <v>Protect None</v>
      </c>
      <c r="I805" s="6">
        <f>'Final (ha)'!M805</f>
        <v>0</v>
      </c>
      <c r="J805" s="6">
        <f>'Final (ha)'!J805*2.471044</f>
        <v>254.16540823</v>
      </c>
      <c r="K805" s="6">
        <f>'Final (ha)'!K805*2.471044</f>
        <v>595.84975864320006</v>
      </c>
      <c r="L805" s="6">
        <f>'Final (ha)'!L805*2.471044</f>
        <v>14.325877590000001</v>
      </c>
      <c r="M805" s="6">
        <f>'Final (ha)'!M805*2.471044</f>
        <v>0</v>
      </c>
      <c r="N805" s="6">
        <f>'Final (ha)'!N805*2.471044</f>
        <v>0</v>
      </c>
      <c r="O805" s="6">
        <f>'Final (ha)'!O805*2.471044</f>
        <v>0</v>
      </c>
      <c r="P805" s="6">
        <f>'Final (ha)'!P805*2.471044</f>
        <v>15.870280090000001</v>
      </c>
      <c r="Q805" s="6">
        <f>'Final (ha)'!Q805*2.471044</f>
        <v>15.3150365032</v>
      </c>
      <c r="R805" s="6">
        <f>'Final (ha)'!R805*2.471044</f>
        <v>0</v>
      </c>
      <c r="S805" s="6">
        <f>'Final (ha)'!S805*2.471044</f>
        <v>15.178387770000001</v>
      </c>
      <c r="T805" s="6">
        <f>'Final (ha)'!T805*2.471044</f>
        <v>5.3856403979999996</v>
      </c>
      <c r="U805" s="6">
        <f>'Final (ha)'!U805*2.471044</f>
        <v>0</v>
      </c>
      <c r="V805" s="6">
        <f>'Final (ha)'!V805*2.471044</f>
        <v>0</v>
      </c>
      <c r="W805" s="6">
        <f>'Final (ha)'!W805*2.471044</f>
        <v>0</v>
      </c>
      <c r="X805" s="6">
        <f>'Final (ha)'!X805*2.471044</f>
        <v>0.48185358</v>
      </c>
      <c r="Y805" s="6">
        <f>'Final (ha)'!Y805*2.471044</f>
        <v>0</v>
      </c>
      <c r="Z805" s="6">
        <f>'Final (ha)'!Z805*2.471044</f>
        <v>1152.6987827299999</v>
      </c>
      <c r="AA805" s="6">
        <f>'Final (ha)'!AA805*2.471044</f>
        <v>0</v>
      </c>
      <c r="AB805" s="6">
        <f>'Final (ha)'!AB805*2.471044</f>
        <v>0</v>
      </c>
      <c r="AC805" s="6">
        <f>'Final (ha)'!AC805*2.471044</f>
        <v>97.33442316</v>
      </c>
      <c r="AD805" s="6">
        <f>'Final (ha)'!AD805*2.471044</f>
        <v>0</v>
      </c>
      <c r="AE805" s="6">
        <f>'Final (ha)'!AE805*2.471044</f>
        <v>0</v>
      </c>
      <c r="AF805" s="6">
        <f>'Final (ha)'!AF805*2.471044</f>
        <v>0</v>
      </c>
      <c r="AG805" s="6">
        <f>'Final (ha)'!AG805*2.471044</f>
        <v>0</v>
      </c>
      <c r="AH805" s="6">
        <f>'Final (ha)'!AH805*2.471044</f>
        <v>0.90193106000000001</v>
      </c>
      <c r="AJ805" s="15">
        <f t="shared" si="36"/>
        <v>2167.5073797544001</v>
      </c>
      <c r="AK805" s="15">
        <f t="shared" si="37"/>
        <v>2167.5073797544001</v>
      </c>
      <c r="AL805" s="6" t="str">
        <f t="shared" si="38"/>
        <v>New LondonOutputSite 4</v>
      </c>
    </row>
    <row r="806" spans="1:38" x14ac:dyDescent="0.25">
      <c r="A806" s="6">
        <f>'Final (ha)'!A806</f>
        <v>2055</v>
      </c>
      <c r="B806" s="6" t="str">
        <f>'Final (ha)'!B806</f>
        <v>OutputSite 4</v>
      </c>
      <c r="C806" s="6" t="str">
        <f>'Final (ha)'!C806</f>
        <v>New London</v>
      </c>
      <c r="D806" s="6">
        <f>'Final (ha)'!D806</f>
        <v>0</v>
      </c>
      <c r="E806" s="6">
        <f>'Final (ha)'!E806</f>
        <v>0</v>
      </c>
      <c r="F806" s="6" t="str">
        <f>'Final (ha)'!F806</f>
        <v>Fixed</v>
      </c>
      <c r="G806" s="6" t="str">
        <f>'Final (ha)'!G806</f>
        <v>NYS GCM Max</v>
      </c>
      <c r="H806" s="6" t="str">
        <f>'Final (ha)'!H806</f>
        <v>Protect None</v>
      </c>
      <c r="I806" s="6">
        <f>'Final (ha)'!M806</f>
        <v>0</v>
      </c>
      <c r="J806" s="6">
        <f>'Final (ha)'!J806*2.471044</f>
        <v>253.89977100000002</v>
      </c>
      <c r="K806" s="6">
        <f>'Final (ha)'!K806*2.471044</f>
        <v>593.10368744599998</v>
      </c>
      <c r="L806" s="6">
        <f>'Final (ha)'!L806*2.471044</f>
        <v>14.23939105</v>
      </c>
      <c r="M806" s="6">
        <f>'Final (ha)'!M806*2.471044</f>
        <v>0</v>
      </c>
      <c r="N806" s="6">
        <f>'Final (ha)'!N806*2.471044</f>
        <v>0</v>
      </c>
      <c r="O806" s="6">
        <f>'Final (ha)'!O806*2.471044</f>
        <v>0</v>
      </c>
      <c r="P806" s="6">
        <f>'Final (ha)'!P806*2.471044</f>
        <v>17.064288550800001</v>
      </c>
      <c r="Q806" s="6">
        <f>'Final (ha)'!Q806*2.471044</f>
        <v>17.412952859200001</v>
      </c>
      <c r="R806" s="6">
        <f>'Final (ha)'!R806*2.471044</f>
        <v>0</v>
      </c>
      <c r="S806" s="6">
        <f>'Final (ha)'!S806*2.471044</f>
        <v>14.727422239999999</v>
      </c>
      <c r="T806" s="6">
        <f>'Final (ha)'!T806*2.471044</f>
        <v>4.4661649255999993</v>
      </c>
      <c r="U806" s="6">
        <f>'Final (ha)'!U806*2.471044</f>
        <v>0</v>
      </c>
      <c r="V806" s="6">
        <f>'Final (ha)'!V806*2.471044</f>
        <v>0</v>
      </c>
      <c r="W806" s="6">
        <f>'Final (ha)'!W806*2.471044</f>
        <v>0</v>
      </c>
      <c r="X806" s="6">
        <f>'Final (ha)'!X806*2.471044</f>
        <v>0.48185358</v>
      </c>
      <c r="Y806" s="6">
        <f>'Final (ha)'!Y806*2.471044</f>
        <v>0</v>
      </c>
      <c r="Z806" s="6">
        <f>'Final (ha)'!Z806*2.471044</f>
        <v>1154.8142434983999</v>
      </c>
      <c r="AA806" s="6">
        <f>'Final (ha)'!AA806*2.471044</f>
        <v>0</v>
      </c>
      <c r="AB806" s="6">
        <f>'Final (ha)'!AB806*2.471044</f>
        <v>0</v>
      </c>
      <c r="AC806" s="6">
        <f>'Final (ha)'!AC806*2.471044</f>
        <v>96.129789210000013</v>
      </c>
      <c r="AD806" s="6">
        <f>'Final (ha)'!AD806*2.471044</f>
        <v>0</v>
      </c>
      <c r="AE806" s="6">
        <f>'Final (ha)'!AE806*2.471044</f>
        <v>0</v>
      </c>
      <c r="AF806" s="6">
        <f>'Final (ha)'!AF806*2.471044</f>
        <v>0</v>
      </c>
      <c r="AG806" s="6">
        <f>'Final (ha)'!AG806*2.471044</f>
        <v>0</v>
      </c>
      <c r="AH806" s="6">
        <f>'Final (ha)'!AH806*2.471044</f>
        <v>1.16756829</v>
      </c>
      <c r="AJ806" s="15">
        <f t="shared" si="36"/>
        <v>2167.5071326500001</v>
      </c>
      <c r="AK806" s="15">
        <f t="shared" si="37"/>
        <v>2167.5071326500001</v>
      </c>
      <c r="AL806" s="6" t="str">
        <f t="shared" si="38"/>
        <v>New LondonOutputSite 4</v>
      </c>
    </row>
    <row r="807" spans="1:38" x14ac:dyDescent="0.25">
      <c r="A807" s="6">
        <f>'Final (ha)'!A807</f>
        <v>2070</v>
      </c>
      <c r="B807" s="6" t="str">
        <f>'Final (ha)'!B807</f>
        <v>OutputSite 4</v>
      </c>
      <c r="C807" s="6" t="str">
        <f>'Final (ha)'!C807</f>
        <v>New London</v>
      </c>
      <c r="D807" s="6">
        <f>'Final (ha)'!D807</f>
        <v>0</v>
      </c>
      <c r="E807" s="6">
        <f>'Final (ha)'!E807</f>
        <v>0</v>
      </c>
      <c r="F807" s="6" t="str">
        <f>'Final (ha)'!F807</f>
        <v>Fixed</v>
      </c>
      <c r="G807" s="6" t="str">
        <f>'Final (ha)'!G807</f>
        <v>NYS GCM Max</v>
      </c>
      <c r="H807" s="6" t="str">
        <f>'Final (ha)'!H807</f>
        <v>Protect None</v>
      </c>
      <c r="I807" s="6">
        <f>'Final (ha)'!M807</f>
        <v>0</v>
      </c>
      <c r="J807" s="6">
        <f>'Final (ha)'!J807*2.471044</f>
        <v>253.38702937000002</v>
      </c>
      <c r="K807" s="6">
        <f>'Final (ha)'!K807*2.471044</f>
        <v>588.8342176228</v>
      </c>
      <c r="L807" s="6">
        <f>'Final (ha)'!L807*2.471044</f>
        <v>14.09112841</v>
      </c>
      <c r="M807" s="6">
        <f>'Final (ha)'!M807*2.471044</f>
        <v>0</v>
      </c>
      <c r="N807" s="6">
        <f>'Final (ha)'!N807*2.471044</f>
        <v>0</v>
      </c>
      <c r="O807" s="6">
        <f>'Final (ha)'!O807*2.471044</f>
        <v>0</v>
      </c>
      <c r="P807" s="6">
        <f>'Final (ha)'!P807*2.471044</f>
        <v>17.122852293600001</v>
      </c>
      <c r="Q807" s="6">
        <f>'Final (ha)'!Q807*2.471044</f>
        <v>26.838008884000001</v>
      </c>
      <c r="R807" s="6">
        <f>'Final (ha)'!R807*2.471044</f>
        <v>0</v>
      </c>
      <c r="S807" s="6">
        <f>'Final (ha)'!S807*2.471044</f>
        <v>14.313522370000001</v>
      </c>
      <c r="T807" s="6">
        <f>'Final (ha)'!T807*2.471044</f>
        <v>2.8033994180000001</v>
      </c>
      <c r="U807" s="6">
        <f>'Final (ha)'!U807*2.471044</f>
        <v>0</v>
      </c>
      <c r="V807" s="6">
        <f>'Final (ha)'!V807*2.471044</f>
        <v>0</v>
      </c>
      <c r="W807" s="6">
        <f>'Final (ha)'!W807*2.471044</f>
        <v>0</v>
      </c>
      <c r="X807" s="6">
        <f>'Final (ha)'!X807*2.471044</f>
        <v>0.48185358</v>
      </c>
      <c r="Y807" s="6">
        <f>'Final (ha)'!Y807*2.471044</f>
        <v>0</v>
      </c>
      <c r="Z807" s="6">
        <f>'Final (ha)'!Z807*2.471044</f>
        <v>1158.2064927016002</v>
      </c>
      <c r="AA807" s="6">
        <f>'Final (ha)'!AA807*2.471044</f>
        <v>0</v>
      </c>
      <c r="AB807" s="6">
        <f>'Final (ha)'!AB807*2.471044</f>
        <v>0</v>
      </c>
      <c r="AC807" s="6">
        <f>'Final (ha)'!AC807*2.471044</f>
        <v>89.748318080000004</v>
      </c>
      <c r="AD807" s="6">
        <f>'Final (ha)'!AD807*2.471044</f>
        <v>0</v>
      </c>
      <c r="AE807" s="6">
        <f>'Final (ha)'!AE807*2.471044</f>
        <v>0</v>
      </c>
      <c r="AF807" s="6">
        <f>'Final (ha)'!AF807*2.471044</f>
        <v>0</v>
      </c>
      <c r="AG807" s="6">
        <f>'Final (ha)'!AG807*2.471044</f>
        <v>0</v>
      </c>
      <c r="AH807" s="6">
        <f>'Final (ha)'!AH807*2.471044</f>
        <v>1.6803099200000002</v>
      </c>
      <c r="AJ807" s="15">
        <f t="shared" si="36"/>
        <v>2167.5071326500006</v>
      </c>
      <c r="AK807" s="15">
        <f t="shared" si="37"/>
        <v>2167.5071326500006</v>
      </c>
      <c r="AL807" s="6" t="str">
        <f t="shared" si="38"/>
        <v>New LondonOutputSite 4</v>
      </c>
    </row>
    <row r="808" spans="1:38" x14ac:dyDescent="0.25">
      <c r="A808" s="6">
        <f>'Final (ha)'!A808</f>
        <v>2085</v>
      </c>
      <c r="B808" s="6" t="str">
        <f>'Final (ha)'!B808</f>
        <v>OutputSite 4</v>
      </c>
      <c r="C808" s="6" t="str">
        <f>'Final (ha)'!C808</f>
        <v>New London</v>
      </c>
      <c r="D808" s="6">
        <f>'Final (ha)'!D808</f>
        <v>0</v>
      </c>
      <c r="E808" s="6">
        <f>'Final (ha)'!E808</f>
        <v>0</v>
      </c>
      <c r="F808" s="6" t="str">
        <f>'Final (ha)'!F808</f>
        <v>Fixed</v>
      </c>
      <c r="G808" s="6" t="str">
        <f>'Final (ha)'!G808</f>
        <v>NYS GCM Max</v>
      </c>
      <c r="H808" s="6" t="str">
        <f>'Final (ha)'!H808</f>
        <v>Protect None</v>
      </c>
      <c r="I808" s="6">
        <f>'Final (ha)'!M808</f>
        <v>0</v>
      </c>
      <c r="J808" s="6">
        <f>'Final (ha)'!J808*2.471044</f>
        <v>252.86811012999999</v>
      </c>
      <c r="K808" s="6">
        <f>'Final (ha)'!K808*2.471044</f>
        <v>584.32134996560001</v>
      </c>
      <c r="L808" s="6">
        <f>'Final (ha)'!L808*2.471044</f>
        <v>14.03552992</v>
      </c>
      <c r="M808" s="6">
        <f>'Final (ha)'!M808*2.471044</f>
        <v>0</v>
      </c>
      <c r="N808" s="6">
        <f>'Final (ha)'!N808*2.471044</f>
        <v>0</v>
      </c>
      <c r="O808" s="6">
        <f>'Final (ha)'!O808*2.471044</f>
        <v>0</v>
      </c>
      <c r="P808" s="6">
        <f>'Final (ha)'!P808*2.471044</f>
        <v>17.368721171600001</v>
      </c>
      <c r="Q808" s="6">
        <f>'Final (ha)'!Q808*2.471044</f>
        <v>64.283468346800007</v>
      </c>
      <c r="R808" s="6">
        <f>'Final (ha)'!R808*2.471044</f>
        <v>0</v>
      </c>
      <c r="S808" s="6">
        <f>'Final (ha)'!S808*2.471044</f>
        <v>13.979931429999999</v>
      </c>
      <c r="T808" s="6">
        <f>'Final (ha)'!T808*2.471044</f>
        <v>2.7183955044000001</v>
      </c>
      <c r="U808" s="6">
        <f>'Final (ha)'!U808*2.471044</f>
        <v>0</v>
      </c>
      <c r="V808" s="6">
        <f>'Final (ha)'!V808*2.471044</f>
        <v>0</v>
      </c>
      <c r="W808" s="6">
        <f>'Final (ha)'!W808*2.471044</f>
        <v>0</v>
      </c>
      <c r="X808" s="6">
        <f>'Final (ha)'!X808*2.471044</f>
        <v>0.48185358</v>
      </c>
      <c r="Y808" s="6">
        <f>'Final (ha)'!Y808*2.471044</f>
        <v>0</v>
      </c>
      <c r="Z808" s="6">
        <f>'Final (ha)'!Z808*2.471044</f>
        <v>1159.7817832516</v>
      </c>
      <c r="AA808" s="6">
        <f>'Final (ha)'!AA808*2.471044</f>
        <v>0</v>
      </c>
      <c r="AB808" s="6">
        <f>'Final (ha)'!AB808*2.471044</f>
        <v>0</v>
      </c>
      <c r="AC808" s="6">
        <f>'Final (ha)'!AC808*2.471044</f>
        <v>55.468760190000005</v>
      </c>
      <c r="AD808" s="6">
        <f>'Final (ha)'!AD808*2.471044</f>
        <v>0</v>
      </c>
      <c r="AE808" s="6">
        <f>'Final (ha)'!AE808*2.471044</f>
        <v>0</v>
      </c>
      <c r="AF808" s="6">
        <f>'Final (ha)'!AF808*2.471044</f>
        <v>0</v>
      </c>
      <c r="AG808" s="6">
        <f>'Final (ha)'!AG808*2.471044</f>
        <v>0</v>
      </c>
      <c r="AH808" s="6">
        <f>'Final (ha)'!AH808*2.471044</f>
        <v>2.1992291600000002</v>
      </c>
      <c r="AJ808" s="15">
        <f t="shared" si="36"/>
        <v>2167.5071326499997</v>
      </c>
      <c r="AK808" s="15">
        <f t="shared" si="37"/>
        <v>2167.5071326499997</v>
      </c>
      <c r="AL808" s="6" t="str">
        <f t="shared" si="38"/>
        <v>New LondonOutputSite 4</v>
      </c>
    </row>
    <row r="809" spans="1:38" x14ac:dyDescent="0.25">
      <c r="A809" s="6">
        <f>'Final (ha)'!A809</f>
        <v>2100</v>
      </c>
      <c r="B809" s="6" t="str">
        <f>'Final (ha)'!B809</f>
        <v>OutputSite 4</v>
      </c>
      <c r="C809" s="6" t="str">
        <f>'Final (ha)'!C809</f>
        <v>New London</v>
      </c>
      <c r="D809" s="6">
        <f>'Final (ha)'!D809</f>
        <v>0</v>
      </c>
      <c r="E809" s="6">
        <f>'Final (ha)'!E809</f>
        <v>0</v>
      </c>
      <c r="F809" s="6" t="str">
        <f>'Final (ha)'!F809</f>
        <v>Fixed</v>
      </c>
      <c r="G809" s="6" t="str">
        <f>'Final (ha)'!G809</f>
        <v>NYS GCM Max</v>
      </c>
      <c r="H809" s="6" t="str">
        <f>'Final (ha)'!H809</f>
        <v>Protect None</v>
      </c>
      <c r="I809" s="6">
        <f>'Final (ha)'!M809</f>
        <v>0</v>
      </c>
      <c r="J809" s="6">
        <f>'Final (ha)'!J809*2.471044</f>
        <v>251.94764623999998</v>
      </c>
      <c r="K809" s="6">
        <f>'Final (ha)'!K809*2.471044</f>
        <v>580.24215053039995</v>
      </c>
      <c r="L809" s="6">
        <f>'Final (ha)'!L809*2.471044</f>
        <v>14.01699709</v>
      </c>
      <c r="M809" s="6">
        <f>'Final (ha)'!M809*2.471044</f>
        <v>0</v>
      </c>
      <c r="N809" s="6">
        <f>'Final (ha)'!N809*2.471044</f>
        <v>0</v>
      </c>
      <c r="O809" s="6">
        <f>'Final (ha)'!O809*2.471044</f>
        <v>0</v>
      </c>
      <c r="P809" s="6">
        <f>'Final (ha)'!P809*2.471044</f>
        <v>16.1855853044</v>
      </c>
      <c r="Q809" s="6">
        <f>'Final (ha)'!Q809*2.471044</f>
        <v>109.5762222404</v>
      </c>
      <c r="R809" s="6">
        <f>'Final (ha)'!R809*2.471044</f>
        <v>0</v>
      </c>
      <c r="S809" s="6">
        <f>'Final (ha)'!S809*2.471044</f>
        <v>13.207730179999999</v>
      </c>
      <c r="T809" s="6">
        <f>'Final (ha)'!T809*2.471044</f>
        <v>2.3388431459999999</v>
      </c>
      <c r="U809" s="6">
        <f>'Final (ha)'!U809*2.471044</f>
        <v>0</v>
      </c>
      <c r="V809" s="6">
        <f>'Final (ha)'!V809*2.471044</f>
        <v>0</v>
      </c>
      <c r="W809" s="6">
        <f>'Final (ha)'!W809*2.471044</f>
        <v>0</v>
      </c>
      <c r="X809" s="6">
        <f>'Final (ha)'!X809*2.471044</f>
        <v>0.48185358</v>
      </c>
      <c r="Y809" s="6">
        <f>'Final (ha)'!Y809*2.471044</f>
        <v>0</v>
      </c>
      <c r="Z809" s="6">
        <f>'Final (ha)'!Z809*2.471044</f>
        <v>1161.8483173488</v>
      </c>
      <c r="AA809" s="6">
        <f>'Final (ha)'!AA809*2.471044</f>
        <v>0</v>
      </c>
      <c r="AB809" s="6">
        <f>'Final (ha)'!AB809*2.471044</f>
        <v>0</v>
      </c>
      <c r="AC809" s="6">
        <f>'Final (ha)'!AC809*2.471044</f>
        <v>14.542093939999999</v>
      </c>
      <c r="AD809" s="6">
        <f>'Final (ha)'!AD809*2.471044</f>
        <v>0</v>
      </c>
      <c r="AE809" s="6">
        <f>'Final (ha)'!AE809*2.471044</f>
        <v>0</v>
      </c>
      <c r="AF809" s="6">
        <f>'Final (ha)'!AF809*2.471044</f>
        <v>0</v>
      </c>
      <c r="AG809" s="6">
        <f>'Final (ha)'!AG809*2.471044</f>
        <v>0</v>
      </c>
      <c r="AH809" s="6">
        <f>'Final (ha)'!AH809*2.471044</f>
        <v>3.11969305</v>
      </c>
      <c r="AJ809" s="15">
        <f t="shared" si="36"/>
        <v>2167.5071326500001</v>
      </c>
      <c r="AK809" s="15">
        <f t="shared" si="37"/>
        <v>2167.5071326500001</v>
      </c>
      <c r="AL809" s="6" t="str">
        <f t="shared" si="38"/>
        <v>New LondonOutputSite 4</v>
      </c>
    </row>
    <row r="810" spans="1:38" x14ac:dyDescent="0.25">
      <c r="A810" s="6">
        <f>'Final (ha)'!A810</f>
        <v>0</v>
      </c>
      <c r="B810" s="6" t="str">
        <f>'Final (ha)'!B810</f>
        <v>Raster 1</v>
      </c>
      <c r="C810" s="6" t="str">
        <f>'Final (ha)'!C810</f>
        <v>New London</v>
      </c>
      <c r="D810" s="6" t="str">
        <f>'Final (ha)'!D810</f>
        <v>Connecticut River</v>
      </c>
      <c r="E810" s="6">
        <f>'Final (ha)'!E810</f>
        <v>0</v>
      </c>
      <c r="F810" s="6" t="str">
        <f>'Final (ha)'!F810</f>
        <v>Fixed</v>
      </c>
      <c r="G810" s="6" t="str">
        <f>'Final (ha)'!G810</f>
        <v>NYS GCM Max</v>
      </c>
      <c r="H810" s="6" t="str">
        <f>'Final (ha)'!H810</f>
        <v>Protect None</v>
      </c>
      <c r="I810" s="6">
        <f>'Final (ha)'!M810</f>
        <v>0</v>
      </c>
      <c r="J810" s="6">
        <f>'Final (ha)'!J810*2.471044</f>
        <v>2017.9780825999999</v>
      </c>
      <c r="K810" s="6">
        <f>'Final (ha)'!K810*2.471044</f>
        <v>10492.86826852</v>
      </c>
      <c r="L810" s="6">
        <f>'Final (ha)'!L810*2.471044</f>
        <v>364.42956912</v>
      </c>
      <c r="M810" s="6">
        <f>'Final (ha)'!M810*2.471044</f>
        <v>0</v>
      </c>
      <c r="N810" s="6">
        <f>'Final (ha)'!N810*2.471044</f>
        <v>35.959867809999999</v>
      </c>
      <c r="O810" s="6">
        <f>'Final (ha)'!O810*2.471044</f>
        <v>270.43723296999997</v>
      </c>
      <c r="P810" s="6">
        <f>'Final (ha)'!P810*2.471044</f>
        <v>1.0254832599999999</v>
      </c>
      <c r="Q810" s="6">
        <f>'Final (ha)'!Q810*2.471044</f>
        <v>6.7953710000000003</v>
      </c>
      <c r="R810" s="6">
        <f>'Final (ha)'!R810*2.471044</f>
        <v>0</v>
      </c>
      <c r="S810" s="6">
        <f>'Final (ha)'!S810*2.471044</f>
        <v>96.827859140000001</v>
      </c>
      <c r="T810" s="6">
        <f>'Final (ha)'!T810*2.471044</f>
        <v>0</v>
      </c>
      <c r="U810" s="6">
        <f>'Final (ha)'!U810*2.471044</f>
        <v>0</v>
      </c>
      <c r="V810" s="6">
        <f>'Final (ha)'!V810*2.471044</f>
        <v>0</v>
      </c>
      <c r="W810" s="6">
        <f>'Final (ha)'!W810*2.471044</f>
        <v>0</v>
      </c>
      <c r="X810" s="6">
        <f>'Final (ha)'!X810*2.471044</f>
        <v>182.14683085000001</v>
      </c>
      <c r="Y810" s="6">
        <f>'Final (ha)'!Y810*2.471044</f>
        <v>131.43483036000001</v>
      </c>
      <c r="Z810" s="6">
        <f>'Final (ha)'!Z810*2.471044</f>
        <v>2903.3963910699999</v>
      </c>
      <c r="AA810" s="6">
        <f>'Final (ha)'!AA810*2.471044</f>
        <v>0</v>
      </c>
      <c r="AB810" s="6">
        <f>'Final (ha)'!AB810*2.471044</f>
        <v>0</v>
      </c>
      <c r="AC810" s="6">
        <f>'Final (ha)'!AC810*2.471044</f>
        <v>938.53339925</v>
      </c>
      <c r="AD810" s="6">
        <f>'Final (ha)'!AD810*2.471044</f>
        <v>0</v>
      </c>
      <c r="AE810" s="6">
        <f>'Final (ha)'!AE810*2.471044</f>
        <v>0</v>
      </c>
      <c r="AF810" s="6">
        <f>'Final (ha)'!AF810*2.471044</f>
        <v>181.05957149</v>
      </c>
      <c r="AG810" s="6">
        <f>'Final (ha)'!AG810*2.471044</f>
        <v>28849.074221010003</v>
      </c>
      <c r="AH810" s="6">
        <f>'Final (ha)'!AH810*2.471044</f>
        <v>0</v>
      </c>
      <c r="AJ810" s="15">
        <f t="shared" si="36"/>
        <v>46471.966978450007</v>
      </c>
      <c r="AK810" s="15">
        <f t="shared" si="37"/>
        <v>17622.892757440004</v>
      </c>
      <c r="AL810" s="6" t="str">
        <f t="shared" si="38"/>
        <v>New LondonRaster 1</v>
      </c>
    </row>
    <row r="811" spans="1:38" x14ac:dyDescent="0.25">
      <c r="A811" s="6">
        <f>'Final (ha)'!A811</f>
        <v>2010</v>
      </c>
      <c r="B811" s="6" t="str">
        <f>'Final (ha)'!B811</f>
        <v>Raster 1</v>
      </c>
      <c r="C811" s="6" t="str">
        <f>'Final (ha)'!C811</f>
        <v>New London</v>
      </c>
      <c r="D811" s="6" t="str">
        <f>'Final (ha)'!D811</f>
        <v>Connecticut River</v>
      </c>
      <c r="E811" s="6">
        <f>'Final (ha)'!E811</f>
        <v>0</v>
      </c>
      <c r="F811" s="6" t="str">
        <f>'Final (ha)'!F811</f>
        <v>Fixed</v>
      </c>
      <c r="G811" s="6" t="str">
        <f>'Final (ha)'!G811</f>
        <v>NYS GCM Max</v>
      </c>
      <c r="H811" s="6" t="str">
        <f>'Final (ha)'!H811</f>
        <v>Protect None</v>
      </c>
      <c r="I811" s="6">
        <f>'Final (ha)'!M811</f>
        <v>0</v>
      </c>
      <c r="J811" s="6">
        <f>'Final (ha)'!J811*2.471044</f>
        <v>2010.8491206599999</v>
      </c>
      <c r="K811" s="6">
        <f>'Final (ha)'!K811*2.471044</f>
        <v>10382.2967097564</v>
      </c>
      <c r="L811" s="6">
        <f>'Final (ha)'!L811*2.471044</f>
        <v>364.42956912</v>
      </c>
      <c r="M811" s="6">
        <f>'Final (ha)'!M811*2.471044</f>
        <v>0</v>
      </c>
      <c r="N811" s="6">
        <f>'Final (ha)'!N811*2.471044</f>
        <v>35.756006679999999</v>
      </c>
      <c r="O811" s="6">
        <f>'Final (ha)'!O811*2.471044</f>
        <v>244.44802769999998</v>
      </c>
      <c r="P811" s="6">
        <f>'Final (ha)'!P811*2.471044</f>
        <v>111.6464629036</v>
      </c>
      <c r="Q811" s="6">
        <f>'Final (ha)'!Q811*2.471044</f>
        <v>76.100000754800007</v>
      </c>
      <c r="R811" s="6">
        <f>'Final (ha)'!R811*2.471044</f>
        <v>0</v>
      </c>
      <c r="S811" s="6">
        <f>'Final (ha)'!S811*2.471044</f>
        <v>69.800815389999997</v>
      </c>
      <c r="T811" s="6">
        <f>'Final (ha)'!T811*2.471044</f>
        <v>16.97607228</v>
      </c>
      <c r="U811" s="6">
        <f>'Final (ha)'!U811*2.471044</f>
        <v>0</v>
      </c>
      <c r="V811" s="6">
        <f>'Final (ha)'!V811*2.471044</f>
        <v>0</v>
      </c>
      <c r="W811" s="6">
        <f>'Final (ha)'!W811*2.471044</f>
        <v>0</v>
      </c>
      <c r="X811" s="6">
        <f>'Final (ha)'!X811*2.471044</f>
        <v>182.07269953000002</v>
      </c>
      <c r="Y811" s="6">
        <f>'Final (ha)'!Y811*2.471044</f>
        <v>96.154499650000005</v>
      </c>
      <c r="Z811" s="6">
        <f>'Final (ha)'!Z811*2.471044</f>
        <v>2965.8520281700003</v>
      </c>
      <c r="AA811" s="6">
        <f>'Final (ha)'!AA811*2.471044</f>
        <v>0</v>
      </c>
      <c r="AB811" s="6">
        <f>'Final (ha)'!AB811*2.471044</f>
        <v>0</v>
      </c>
      <c r="AC811" s="6">
        <f>'Final (ha)'!AC811*2.471044</f>
        <v>890.72685229520005</v>
      </c>
      <c r="AD811" s="6">
        <f>'Final (ha)'!AD811*2.471044</f>
        <v>0</v>
      </c>
      <c r="AE811" s="6">
        <f>'Final (ha)'!AE811*2.471044</f>
        <v>0</v>
      </c>
      <c r="AF811" s="6">
        <f>'Final (ha)'!AF811*2.471044</f>
        <v>168.65493061000001</v>
      </c>
      <c r="AG811" s="6">
        <f>'Final (ha)'!AG811*2.471044</f>
        <v>28849.074221010003</v>
      </c>
      <c r="AH811" s="6">
        <f>'Final (ha)'!AH811*2.471044</f>
        <v>7.1289619399999999</v>
      </c>
      <c r="AJ811" s="15">
        <f t="shared" si="36"/>
        <v>46471.966978449993</v>
      </c>
      <c r="AK811" s="15">
        <f t="shared" si="37"/>
        <v>17622.89275743999</v>
      </c>
      <c r="AL811" s="6" t="str">
        <f t="shared" si="38"/>
        <v>New LondonRaster 1</v>
      </c>
    </row>
    <row r="812" spans="1:38" x14ac:dyDescent="0.25">
      <c r="A812" s="6">
        <f>'Final (ha)'!A812</f>
        <v>2025</v>
      </c>
      <c r="B812" s="6" t="str">
        <f>'Final (ha)'!B812</f>
        <v>Raster 1</v>
      </c>
      <c r="C812" s="6" t="str">
        <f>'Final (ha)'!C812</f>
        <v>New London</v>
      </c>
      <c r="D812" s="6" t="str">
        <f>'Final (ha)'!D812</f>
        <v>Connecticut River</v>
      </c>
      <c r="E812" s="6">
        <f>'Final (ha)'!E812</f>
        <v>0</v>
      </c>
      <c r="F812" s="6" t="str">
        <f>'Final (ha)'!F812</f>
        <v>Fixed</v>
      </c>
      <c r="G812" s="6" t="str">
        <f>'Final (ha)'!G812</f>
        <v>NYS GCM Max</v>
      </c>
      <c r="H812" s="6" t="str">
        <f>'Final (ha)'!H812</f>
        <v>Protect None</v>
      </c>
      <c r="I812" s="6">
        <f>'Final (ha)'!M812</f>
        <v>0</v>
      </c>
      <c r="J812" s="6">
        <f>'Final (ha)'!J812*2.471044</f>
        <v>2008.85993024</v>
      </c>
      <c r="K812" s="6">
        <f>'Final (ha)'!K812*2.471044</f>
        <v>10365.2872783824</v>
      </c>
      <c r="L812" s="6">
        <f>'Final (ha)'!L812*2.471044</f>
        <v>364.42956912</v>
      </c>
      <c r="M812" s="6">
        <f>'Final (ha)'!M812*2.471044</f>
        <v>0</v>
      </c>
      <c r="N812" s="6">
        <f>'Final (ha)'!N812*2.471044</f>
        <v>35.45330379</v>
      </c>
      <c r="O812" s="6">
        <f>'Final (ha)'!O812*2.471044</f>
        <v>243.20015048000002</v>
      </c>
      <c r="P812" s="6">
        <f>'Final (ha)'!P812*2.471044</f>
        <v>83.319897114</v>
      </c>
      <c r="Q812" s="6">
        <f>'Final (ha)'!Q812*2.471044</f>
        <v>112.8557918372</v>
      </c>
      <c r="R812" s="6">
        <f>'Final (ha)'!R812*2.471044</f>
        <v>0</v>
      </c>
      <c r="S812" s="6">
        <f>'Final (ha)'!S812*2.471044</f>
        <v>46.467982419999998</v>
      </c>
      <c r="T812" s="6">
        <f>'Final (ha)'!T812*2.471044</f>
        <v>40.926419145600001</v>
      </c>
      <c r="U812" s="6">
        <f>'Final (ha)'!U812*2.471044</f>
        <v>0</v>
      </c>
      <c r="V812" s="6">
        <f>'Final (ha)'!V812*2.471044</f>
        <v>0</v>
      </c>
      <c r="W812" s="6">
        <f>'Final (ha)'!W812*2.471044</f>
        <v>0</v>
      </c>
      <c r="X812" s="6">
        <f>'Final (ha)'!X812*2.471044</f>
        <v>182.07269953000002</v>
      </c>
      <c r="Y812" s="6">
        <f>'Final (ha)'!Y812*2.471044</f>
        <v>17.19228863</v>
      </c>
      <c r="Z812" s="6">
        <f>'Final (ha)'!Z812*2.471044</f>
        <v>3072.3016384372004</v>
      </c>
      <c r="AA812" s="6">
        <f>'Final (ha)'!AA812*2.471044</f>
        <v>0</v>
      </c>
      <c r="AB812" s="6">
        <f>'Final (ha)'!AB812*2.471044</f>
        <v>0</v>
      </c>
      <c r="AC812" s="6">
        <f>'Final (ha)'!AC812*2.471044</f>
        <v>878.62145484359996</v>
      </c>
      <c r="AD812" s="6">
        <f>'Final (ha)'!AD812*2.471044</f>
        <v>0</v>
      </c>
      <c r="AE812" s="6">
        <f>'Final (ha)'!AE812*2.471044</f>
        <v>0</v>
      </c>
      <c r="AF812" s="6">
        <f>'Final (ha)'!AF812*2.471044</f>
        <v>162.78620111000001</v>
      </c>
      <c r="AG812" s="6">
        <f>'Final (ha)'!AG812*2.471044</f>
        <v>28849.074221010003</v>
      </c>
      <c r="AH812" s="6">
        <f>'Final (ha)'!AH812*2.471044</f>
        <v>9.1181523599999998</v>
      </c>
      <c r="AJ812" s="15">
        <f t="shared" si="36"/>
        <v>46471.966978450007</v>
      </c>
      <c r="AK812" s="15">
        <f t="shared" si="37"/>
        <v>17622.892757440004</v>
      </c>
      <c r="AL812" s="6" t="str">
        <f t="shared" si="38"/>
        <v>New LondonRaster 1</v>
      </c>
    </row>
    <row r="813" spans="1:38" x14ac:dyDescent="0.25">
      <c r="A813" s="6">
        <f>'Final (ha)'!A813</f>
        <v>2040</v>
      </c>
      <c r="B813" s="6" t="str">
        <f>'Final (ha)'!B813</f>
        <v>Raster 1</v>
      </c>
      <c r="C813" s="6" t="str">
        <f>'Final (ha)'!C813</f>
        <v>New London</v>
      </c>
      <c r="D813" s="6" t="str">
        <f>'Final (ha)'!D813</f>
        <v>Connecticut River</v>
      </c>
      <c r="E813" s="6">
        <f>'Final (ha)'!E813</f>
        <v>0</v>
      </c>
      <c r="F813" s="6" t="str">
        <f>'Final (ha)'!F813</f>
        <v>Fixed</v>
      </c>
      <c r="G813" s="6" t="str">
        <f>'Final (ha)'!G813</f>
        <v>NYS GCM Max</v>
      </c>
      <c r="H813" s="6" t="str">
        <f>'Final (ha)'!H813</f>
        <v>Protect None</v>
      </c>
      <c r="I813" s="6">
        <f>'Final (ha)'!M813</f>
        <v>0</v>
      </c>
      <c r="J813" s="6">
        <f>'Final (ha)'!J813*2.471044</f>
        <v>2005.7493800528</v>
      </c>
      <c r="K813" s="6">
        <f>'Final (ha)'!K813*2.471044</f>
        <v>10339.406551943999</v>
      </c>
      <c r="L813" s="6">
        <f>'Final (ha)'!L813*2.471044</f>
        <v>364.42956912</v>
      </c>
      <c r="M813" s="6">
        <f>'Final (ha)'!M813*2.471044</f>
        <v>0</v>
      </c>
      <c r="N813" s="6">
        <f>'Final (ha)'!N813*2.471044</f>
        <v>34.736701029999999</v>
      </c>
      <c r="O813" s="6">
        <f>'Final (ha)'!O813*2.471044</f>
        <v>241.47041967999999</v>
      </c>
      <c r="P813" s="6">
        <f>'Final (ha)'!P813*2.471044</f>
        <v>101.773653706</v>
      </c>
      <c r="Q813" s="6">
        <f>'Final (ha)'!Q813*2.471044</f>
        <v>119.766560592</v>
      </c>
      <c r="R813" s="6">
        <f>'Final (ha)'!R813*2.471044</f>
        <v>0</v>
      </c>
      <c r="S813" s="6">
        <f>'Final (ha)'!S813*2.471044</f>
        <v>27.966040470000003</v>
      </c>
      <c r="T813" s="6">
        <f>'Final (ha)'!T813*2.471044</f>
        <v>45.6026228112</v>
      </c>
      <c r="U813" s="6">
        <f>'Final (ha)'!U813*2.471044</f>
        <v>0</v>
      </c>
      <c r="V813" s="6">
        <f>'Final (ha)'!V813*2.471044</f>
        <v>0</v>
      </c>
      <c r="W813" s="6">
        <f>'Final (ha)'!W813*2.471044</f>
        <v>0</v>
      </c>
      <c r="X813" s="6">
        <f>'Final (ha)'!X813*2.471044</f>
        <v>181.72675337000001</v>
      </c>
      <c r="Y813" s="6">
        <f>'Final (ha)'!Y813*2.471044</f>
        <v>13.00386905</v>
      </c>
      <c r="Z813" s="6">
        <f>'Final (ha)'!Z813*2.471044</f>
        <v>3107.3726717204004</v>
      </c>
      <c r="AA813" s="6">
        <f>'Final (ha)'!AA813*2.471044</f>
        <v>0</v>
      </c>
      <c r="AB813" s="6">
        <f>'Final (ha)'!AB813*2.471044</f>
        <v>0</v>
      </c>
      <c r="AC813" s="6">
        <f>'Final (ha)'!AC813*2.471044</f>
        <v>873.18812329640002</v>
      </c>
      <c r="AD813" s="6">
        <f>'Final (ha)'!AD813*2.471044</f>
        <v>0</v>
      </c>
      <c r="AE813" s="6">
        <f>'Final (ha)'!AE813*2.471044</f>
        <v>0</v>
      </c>
      <c r="AF813" s="6">
        <f>'Final (ha)'!AF813*2.471044</f>
        <v>154.47113805000001</v>
      </c>
      <c r="AG813" s="6">
        <f>'Final (ha)'!AG813*2.471044</f>
        <v>28849.074221010003</v>
      </c>
      <c r="AH813" s="6">
        <f>'Final (ha)'!AH813*2.471044</f>
        <v>12.228702547200001</v>
      </c>
      <c r="AJ813" s="15">
        <f t="shared" si="36"/>
        <v>46471.966978450015</v>
      </c>
      <c r="AK813" s="15">
        <f t="shared" si="37"/>
        <v>17622.892757440011</v>
      </c>
      <c r="AL813" s="6" t="str">
        <f t="shared" si="38"/>
        <v>New LondonRaster 1</v>
      </c>
    </row>
    <row r="814" spans="1:38" x14ac:dyDescent="0.25">
      <c r="A814" s="6">
        <f>'Final (ha)'!A814</f>
        <v>2055</v>
      </c>
      <c r="B814" s="6" t="str">
        <f>'Final (ha)'!B814</f>
        <v>Raster 1</v>
      </c>
      <c r="C814" s="6" t="str">
        <f>'Final (ha)'!C814</f>
        <v>New London</v>
      </c>
      <c r="D814" s="6" t="str">
        <f>'Final (ha)'!D814</f>
        <v>Connecticut River</v>
      </c>
      <c r="E814" s="6">
        <f>'Final (ha)'!E814</f>
        <v>0</v>
      </c>
      <c r="F814" s="6" t="str">
        <f>'Final (ha)'!F814</f>
        <v>Fixed</v>
      </c>
      <c r="G814" s="6" t="str">
        <f>'Final (ha)'!G814</f>
        <v>NYS GCM Max</v>
      </c>
      <c r="H814" s="6" t="str">
        <f>'Final (ha)'!H814</f>
        <v>Protect None</v>
      </c>
      <c r="I814" s="6">
        <f>'Final (ha)'!M814</f>
        <v>0</v>
      </c>
      <c r="J814" s="6">
        <f>'Final (ha)'!J814*2.471044</f>
        <v>2002.3329146183999</v>
      </c>
      <c r="K814" s="6">
        <f>'Final (ha)'!K814*2.471044</f>
        <v>10314.434675488801</v>
      </c>
      <c r="L814" s="6">
        <f>'Final (ha)'!L814*2.471044</f>
        <v>364.42956912</v>
      </c>
      <c r="M814" s="6">
        <f>'Final (ha)'!M814*2.471044</f>
        <v>0</v>
      </c>
      <c r="N814" s="6">
        <f>'Final (ha)'!N814*2.471044</f>
        <v>34.304268329999999</v>
      </c>
      <c r="O814" s="6">
        <f>'Final (ha)'!O814*2.471044</f>
        <v>239.51829492000002</v>
      </c>
      <c r="P814" s="6">
        <f>'Final (ha)'!P814*2.471044</f>
        <v>117.384474176</v>
      </c>
      <c r="Q814" s="6">
        <f>'Final (ha)'!Q814*2.471044</f>
        <v>143.504644778</v>
      </c>
      <c r="R814" s="6">
        <f>'Final (ha)'!R814*2.471044</f>
        <v>0</v>
      </c>
      <c r="S814" s="6">
        <f>'Final (ha)'!S814*2.471044</f>
        <v>16.827809639999998</v>
      </c>
      <c r="T814" s="6">
        <f>'Final (ha)'!T814*2.471044</f>
        <v>39.231035857199998</v>
      </c>
      <c r="U814" s="6">
        <f>'Final (ha)'!U814*2.471044</f>
        <v>0</v>
      </c>
      <c r="V814" s="6">
        <f>'Final (ha)'!V814*2.471044</f>
        <v>0</v>
      </c>
      <c r="W814" s="6">
        <f>'Final (ha)'!W814*2.471044</f>
        <v>0</v>
      </c>
      <c r="X814" s="6">
        <f>'Final (ha)'!X814*2.471044</f>
        <v>181.70822053999999</v>
      </c>
      <c r="Y814" s="6">
        <f>'Final (ha)'!Y814*2.471044</f>
        <v>12.052517110000002</v>
      </c>
      <c r="Z814" s="6">
        <f>'Final (ha)'!Z814*2.471044</f>
        <v>3132.4772432384002</v>
      </c>
      <c r="AA814" s="6">
        <f>'Final (ha)'!AA814*2.471044</f>
        <v>0</v>
      </c>
      <c r="AB814" s="6">
        <f>'Final (ha)'!AB814*2.471044</f>
        <v>0</v>
      </c>
      <c r="AC814" s="6">
        <f>'Final (ha)'!AC814*2.471044</f>
        <v>865.12189436719996</v>
      </c>
      <c r="AD814" s="6">
        <f>'Final (ha)'!AD814*2.471044</f>
        <v>0</v>
      </c>
      <c r="AE814" s="6">
        <f>'Final (ha)'!AE814*2.471044</f>
        <v>0</v>
      </c>
      <c r="AF814" s="6">
        <f>'Final (ha)'!AF814*2.471044</f>
        <v>143.91978017</v>
      </c>
      <c r="AG814" s="6">
        <f>'Final (ha)'!AG814*2.471044</f>
        <v>28849.074221010003</v>
      </c>
      <c r="AH814" s="6">
        <f>'Final (ha)'!AH814*2.471044</f>
        <v>15.6451679816</v>
      </c>
      <c r="AJ814" s="15">
        <f t="shared" si="36"/>
        <v>46471.966731345608</v>
      </c>
      <c r="AK814" s="15">
        <f t="shared" si="37"/>
        <v>17622.892510335605</v>
      </c>
      <c r="AL814" s="6" t="str">
        <f t="shared" si="38"/>
        <v>New LondonRaster 1</v>
      </c>
    </row>
    <row r="815" spans="1:38" x14ac:dyDescent="0.25">
      <c r="A815" s="6">
        <f>'Final (ha)'!A815</f>
        <v>2070</v>
      </c>
      <c r="B815" s="6" t="str">
        <f>'Final (ha)'!B815</f>
        <v>Raster 1</v>
      </c>
      <c r="C815" s="6" t="str">
        <f>'Final (ha)'!C815</f>
        <v>New London</v>
      </c>
      <c r="D815" s="6" t="str">
        <f>'Final (ha)'!D815</f>
        <v>Connecticut River</v>
      </c>
      <c r="E815" s="6">
        <f>'Final (ha)'!E815</f>
        <v>0</v>
      </c>
      <c r="F815" s="6" t="str">
        <f>'Final (ha)'!F815</f>
        <v>Fixed</v>
      </c>
      <c r="G815" s="6" t="str">
        <f>'Final (ha)'!G815</f>
        <v>NYS GCM Max</v>
      </c>
      <c r="H815" s="6" t="str">
        <f>'Final (ha)'!H815</f>
        <v>Protect None</v>
      </c>
      <c r="I815" s="6">
        <f>'Final (ha)'!M815</f>
        <v>0</v>
      </c>
      <c r="J815" s="6">
        <f>'Final (ha)'!J815*2.471044</f>
        <v>1995.4982540188</v>
      </c>
      <c r="K815" s="6">
        <f>'Final (ha)'!K815*2.471044</f>
        <v>10272.070108735201</v>
      </c>
      <c r="L815" s="6">
        <f>'Final (ha)'!L815*2.471044</f>
        <v>364.42956912</v>
      </c>
      <c r="M815" s="6">
        <f>'Final (ha)'!M815*2.471044</f>
        <v>0</v>
      </c>
      <c r="N815" s="6">
        <f>'Final (ha)'!N815*2.471044</f>
        <v>33.41469249</v>
      </c>
      <c r="O815" s="6">
        <f>'Final (ha)'!O815*2.471044</f>
        <v>230.85110809</v>
      </c>
      <c r="P815" s="6">
        <f>'Final (ha)'!P815*2.471044</f>
        <v>138.0369657192</v>
      </c>
      <c r="Q815" s="6">
        <f>'Final (ha)'!Q815*2.471044</f>
        <v>207.94156495720003</v>
      </c>
      <c r="R815" s="6">
        <f>'Final (ha)'!R815*2.471044</f>
        <v>0</v>
      </c>
      <c r="S815" s="6">
        <f>'Final (ha)'!S815*2.471044</f>
        <v>9.6123611600000007</v>
      </c>
      <c r="T815" s="6">
        <f>'Final (ha)'!T815*2.471044</f>
        <v>30.237671219200003</v>
      </c>
      <c r="U815" s="6">
        <f>'Final (ha)'!U815*2.471044</f>
        <v>0</v>
      </c>
      <c r="V815" s="6">
        <f>'Final (ha)'!V815*2.471044</f>
        <v>0</v>
      </c>
      <c r="W815" s="6">
        <f>'Final (ha)'!W815*2.471044</f>
        <v>0</v>
      </c>
      <c r="X815" s="6">
        <f>'Final (ha)'!X815*2.471044</f>
        <v>181.69586532</v>
      </c>
      <c r="Y815" s="6">
        <f>'Final (ha)'!Y815*2.471044</f>
        <v>10.162168449999999</v>
      </c>
      <c r="Z815" s="6">
        <f>'Final (ha)'!Z815*2.471044</f>
        <v>3161.5861415584</v>
      </c>
      <c r="AA815" s="6">
        <f>'Final (ha)'!AA815*2.471044</f>
        <v>0</v>
      </c>
      <c r="AB815" s="6">
        <f>'Final (ha)'!AB815*2.471044</f>
        <v>0</v>
      </c>
      <c r="AC815" s="6">
        <f>'Final (ha)'!AC815*2.471044</f>
        <v>851.83830313639999</v>
      </c>
      <c r="AD815" s="6">
        <f>'Final (ha)'!AD815*2.471044</f>
        <v>0</v>
      </c>
      <c r="AE815" s="6">
        <f>'Final (ha)'!AE815*2.471044</f>
        <v>0</v>
      </c>
      <c r="AF815" s="6">
        <f>'Final (ha)'!AF815*2.471044</f>
        <v>113.03790778</v>
      </c>
      <c r="AG815" s="6">
        <f>'Final (ha)'!AG815*2.471044</f>
        <v>28849.074221010003</v>
      </c>
      <c r="AH815" s="6">
        <f>'Final (ha)'!AH815*2.471044</f>
        <v>22.479828581200003</v>
      </c>
      <c r="AJ815" s="15">
        <f t="shared" si="36"/>
        <v>46471.966731345601</v>
      </c>
      <c r="AK815" s="15">
        <f t="shared" si="37"/>
        <v>17622.892510335598</v>
      </c>
      <c r="AL815" s="6" t="str">
        <f t="shared" si="38"/>
        <v>New LondonRaster 1</v>
      </c>
    </row>
    <row r="816" spans="1:38" x14ac:dyDescent="0.25">
      <c r="A816" s="6">
        <f>'Final (ha)'!A816</f>
        <v>2085</v>
      </c>
      <c r="B816" s="6" t="str">
        <f>'Final (ha)'!B816</f>
        <v>Raster 1</v>
      </c>
      <c r="C816" s="6" t="str">
        <f>'Final (ha)'!C816</f>
        <v>New London</v>
      </c>
      <c r="D816" s="6" t="str">
        <f>'Final (ha)'!D816</f>
        <v>Connecticut River</v>
      </c>
      <c r="E816" s="6">
        <f>'Final (ha)'!E816</f>
        <v>0</v>
      </c>
      <c r="F816" s="6" t="str">
        <f>'Final (ha)'!F816</f>
        <v>Fixed</v>
      </c>
      <c r="G816" s="6" t="str">
        <f>'Final (ha)'!G816</f>
        <v>NYS GCM Max</v>
      </c>
      <c r="H816" s="6" t="str">
        <f>'Final (ha)'!H816</f>
        <v>Protect None</v>
      </c>
      <c r="I816" s="6">
        <f>'Final (ha)'!M816</f>
        <v>0</v>
      </c>
      <c r="J816" s="6">
        <f>'Final (ha)'!J816*2.471044</f>
        <v>1985.37883463</v>
      </c>
      <c r="K816" s="6">
        <f>'Final (ha)'!K816*2.471044</f>
        <v>10229.066035794402</v>
      </c>
      <c r="L816" s="6">
        <f>'Final (ha)'!L816*2.471044</f>
        <v>364.42956912</v>
      </c>
      <c r="M816" s="6">
        <f>'Final (ha)'!M816*2.471044</f>
        <v>0</v>
      </c>
      <c r="N816" s="6">
        <f>'Final (ha)'!N816*2.471044</f>
        <v>33.025503059999998</v>
      </c>
      <c r="O816" s="6">
        <f>'Final (ha)'!O816*2.471044</f>
        <v>221.88121837</v>
      </c>
      <c r="P816" s="6">
        <f>'Final (ha)'!P816*2.471044</f>
        <v>154.9774549656</v>
      </c>
      <c r="Q816" s="6">
        <f>'Final (ha)'!Q816*2.471044</f>
        <v>341.32085984079998</v>
      </c>
      <c r="R816" s="6">
        <f>'Final (ha)'!R816*2.471044</f>
        <v>0</v>
      </c>
      <c r="S816" s="6">
        <f>'Final (ha)'!S816*2.471044</f>
        <v>6.9189232000000001</v>
      </c>
      <c r="T816" s="6">
        <f>'Final (ha)'!T816*2.471044</f>
        <v>30.7506599536</v>
      </c>
      <c r="U816" s="6">
        <f>'Final (ha)'!U816*2.471044</f>
        <v>0</v>
      </c>
      <c r="V816" s="6">
        <f>'Final (ha)'!V816*2.471044</f>
        <v>0</v>
      </c>
      <c r="W816" s="6">
        <f>'Final (ha)'!W816*2.471044</f>
        <v>0</v>
      </c>
      <c r="X816" s="6">
        <f>'Final (ha)'!X816*2.471044</f>
        <v>181.67733249</v>
      </c>
      <c r="Y816" s="6">
        <f>'Final (ha)'!Y816*2.471044</f>
        <v>7.7961438199999993</v>
      </c>
      <c r="Z816" s="6">
        <f>'Final (ha)'!Z816*2.471044</f>
        <v>3182.1496755175999</v>
      </c>
      <c r="AA816" s="6">
        <f>'Final (ha)'!AA816*2.471044</f>
        <v>0</v>
      </c>
      <c r="AB816" s="6">
        <f>'Final (ha)'!AB816*2.471044</f>
        <v>0</v>
      </c>
      <c r="AC816" s="6">
        <f>'Final (ha)'!AC816*2.471044</f>
        <v>765.75058963799995</v>
      </c>
      <c r="AD816" s="6">
        <f>'Final (ha)'!AD816*2.471044</f>
        <v>0</v>
      </c>
      <c r="AE816" s="6">
        <f>'Final (ha)'!AE816*2.471044</f>
        <v>0</v>
      </c>
      <c r="AF816" s="6">
        <f>'Final (ha)'!AF816*2.471044</f>
        <v>85.170709070000001</v>
      </c>
      <c r="AG816" s="6">
        <f>'Final (ha)'!AG816*2.471044</f>
        <v>28849.074221010003</v>
      </c>
      <c r="AH816" s="6">
        <f>'Final (ha)'!AH816*2.471044</f>
        <v>32.59924797</v>
      </c>
      <c r="AJ816" s="15">
        <f t="shared" si="36"/>
        <v>46471.966978450007</v>
      </c>
      <c r="AK816" s="15">
        <f t="shared" si="37"/>
        <v>17622.892757440004</v>
      </c>
      <c r="AL816" s="6" t="str">
        <f t="shared" si="38"/>
        <v>New LondonRaster 1</v>
      </c>
    </row>
    <row r="817" spans="1:38" x14ac:dyDescent="0.25">
      <c r="A817" s="6">
        <f>'Final (ha)'!A817</f>
        <v>2100</v>
      </c>
      <c r="B817" s="6" t="str">
        <f>'Final (ha)'!B817</f>
        <v>Raster 1</v>
      </c>
      <c r="C817" s="6" t="str">
        <f>'Final (ha)'!C817</f>
        <v>New London</v>
      </c>
      <c r="D817" s="6" t="str">
        <f>'Final (ha)'!D817</f>
        <v>Connecticut River</v>
      </c>
      <c r="E817" s="6">
        <f>'Final (ha)'!E817</f>
        <v>0</v>
      </c>
      <c r="F817" s="6" t="str">
        <f>'Final (ha)'!F817</f>
        <v>Fixed</v>
      </c>
      <c r="G817" s="6" t="str">
        <f>'Final (ha)'!G817</f>
        <v>NYS GCM Max</v>
      </c>
      <c r="H817" s="6" t="str">
        <f>'Final (ha)'!H817</f>
        <v>Protect None</v>
      </c>
      <c r="I817" s="6">
        <f>'Final (ha)'!M817</f>
        <v>0</v>
      </c>
      <c r="J817" s="6">
        <f>'Final (ha)'!J817*2.471044</f>
        <v>1976.5757403800001</v>
      </c>
      <c r="K817" s="6">
        <f>'Final (ha)'!K817*2.471044</f>
        <v>10187.913763227201</v>
      </c>
      <c r="L817" s="6">
        <f>'Final (ha)'!L817*2.471044</f>
        <v>364.42956912</v>
      </c>
      <c r="M817" s="6">
        <f>'Final (ha)'!M817*2.471044</f>
        <v>0</v>
      </c>
      <c r="N817" s="6">
        <f>'Final (ha)'!N817*2.471044</f>
        <v>32.908128470000001</v>
      </c>
      <c r="O817" s="6">
        <f>'Final (ha)'!O817*2.471044</f>
        <v>214.90669668000001</v>
      </c>
      <c r="P817" s="6">
        <f>'Final (ha)'!P817*2.471044</f>
        <v>151.44509756760002</v>
      </c>
      <c r="Q817" s="6">
        <f>'Final (ha)'!Q817*2.471044</f>
        <v>602.04911383040007</v>
      </c>
      <c r="R817" s="6">
        <f>'Final (ha)'!R817*2.471044</f>
        <v>0</v>
      </c>
      <c r="S817" s="6">
        <f>'Final (ha)'!S817*2.471044</f>
        <v>5.6502892103999995</v>
      </c>
      <c r="T817" s="6">
        <f>'Final (ha)'!T817*2.471044</f>
        <v>35.949242320799996</v>
      </c>
      <c r="U817" s="6">
        <f>'Final (ha)'!U817*2.471044</f>
        <v>0</v>
      </c>
      <c r="V817" s="6">
        <f>'Final (ha)'!V817*2.471044</f>
        <v>0</v>
      </c>
      <c r="W817" s="6">
        <f>'Final (ha)'!W817*2.471044</f>
        <v>0</v>
      </c>
      <c r="X817" s="6">
        <f>'Final (ha)'!X817*2.471044</f>
        <v>181.64644444000001</v>
      </c>
      <c r="Y817" s="6">
        <f>'Final (ha)'!Y817*2.471044</f>
        <v>5.7266444700000001</v>
      </c>
      <c r="Z817" s="6">
        <f>'Final (ha)'!Z817*2.471044</f>
        <v>3195.4147339184001</v>
      </c>
      <c r="AA817" s="6">
        <f>'Final (ha)'!AA817*2.471044</f>
        <v>0</v>
      </c>
      <c r="AB817" s="6">
        <f>'Final (ha)'!AB817*2.471044</f>
        <v>0</v>
      </c>
      <c r="AC817" s="6">
        <f>'Final (ha)'!AC817*2.471044</f>
        <v>559.37863182960007</v>
      </c>
      <c r="AD817" s="6">
        <f>'Final (ha)'!AD817*2.471044</f>
        <v>0</v>
      </c>
      <c r="AE817" s="6">
        <f>'Final (ha)'!AE817*2.471044</f>
        <v>0</v>
      </c>
      <c r="AF817" s="6">
        <f>'Final (ha)'!AF817*2.471044</f>
        <v>67.496566860000001</v>
      </c>
      <c r="AG817" s="6">
        <f>'Final (ha)'!AG817*2.471044</f>
        <v>28849.074221010003</v>
      </c>
      <c r="AH817" s="6">
        <f>'Final (ha)'!AH817*2.471044</f>
        <v>41.402342220000001</v>
      </c>
      <c r="AJ817" s="15">
        <f t="shared" si="36"/>
        <v>46471.967225554406</v>
      </c>
      <c r="AK817" s="15">
        <f t="shared" si="37"/>
        <v>17622.893004544403</v>
      </c>
      <c r="AL817" s="6" t="str">
        <f t="shared" si="38"/>
        <v>New LondonRaster 1</v>
      </c>
    </row>
    <row r="818" spans="1:38" x14ac:dyDescent="0.25">
      <c r="A818" s="6">
        <f>'Final (ha)'!A818</f>
        <v>0</v>
      </c>
      <c r="B818" s="6" t="str">
        <f>'Final (ha)'!B818</f>
        <v>Raster 2</v>
      </c>
      <c r="C818" s="6" t="str">
        <f>'Final (ha)'!C818</f>
        <v>New London</v>
      </c>
      <c r="D818" s="6" t="str">
        <f>'Final (ha)'!D818</f>
        <v>Connecticut River</v>
      </c>
      <c r="E818" s="6" t="str">
        <f>'Final (ha)'!E818</f>
        <v>New London</v>
      </c>
      <c r="F818" s="6" t="str">
        <f>'Final (ha)'!F818</f>
        <v>Fixed</v>
      </c>
      <c r="G818" s="6" t="str">
        <f>'Final (ha)'!G818</f>
        <v>NYS GCM Max</v>
      </c>
      <c r="H818" s="6" t="str">
        <f>'Final (ha)'!H818</f>
        <v>Protect None</v>
      </c>
      <c r="I818" s="6">
        <f>'Final (ha)'!M818</f>
        <v>0</v>
      </c>
      <c r="J818" s="6">
        <f>'Final (ha)'!J818*2.471044</f>
        <v>441.09988683</v>
      </c>
      <c r="K818" s="6">
        <f>'Final (ha)'!K818*2.471044</f>
        <v>10094.20856239</v>
      </c>
      <c r="L818" s="6">
        <f>'Final (ha)'!L818*2.471044</f>
        <v>383.74077797999996</v>
      </c>
      <c r="M818" s="6">
        <f>'Final (ha)'!M818*2.471044</f>
        <v>0</v>
      </c>
      <c r="N818" s="6">
        <f>'Final (ha)'!N818*2.471044</f>
        <v>19.36062974</v>
      </c>
      <c r="O818" s="6">
        <f>'Final (ha)'!O818*2.471044</f>
        <v>308.48513295999999</v>
      </c>
      <c r="P818" s="6">
        <f>'Final (ha)'!P818*2.471044</f>
        <v>4.5961418400000005</v>
      </c>
      <c r="Q818" s="6">
        <f>'Final (ha)'!Q818*2.471044</f>
        <v>50.125127540000001</v>
      </c>
      <c r="R818" s="6">
        <f>'Final (ha)'!R818*2.471044</f>
        <v>0</v>
      </c>
      <c r="S818" s="6">
        <f>'Final (ha)'!S818*2.471044</f>
        <v>9.69267009</v>
      </c>
      <c r="T818" s="6">
        <f>'Final (ha)'!T818*2.471044</f>
        <v>2.3536694100000002</v>
      </c>
      <c r="U818" s="6">
        <f>'Final (ha)'!U818*2.471044</f>
        <v>0</v>
      </c>
      <c r="V818" s="6">
        <f>'Final (ha)'!V818*2.471044</f>
        <v>0</v>
      </c>
      <c r="W818" s="6">
        <f>'Final (ha)'!W818*2.471044</f>
        <v>0</v>
      </c>
      <c r="X818" s="6">
        <f>'Final (ha)'!X818*2.471044</f>
        <v>80.469547859999992</v>
      </c>
      <c r="Y818" s="6">
        <f>'Final (ha)'!Y818*2.471044</f>
        <v>245.64030643000001</v>
      </c>
      <c r="Z818" s="6">
        <f>'Final (ha)'!Z818*2.471044</f>
        <v>3047.5941636900002</v>
      </c>
      <c r="AA818" s="6">
        <f>'Final (ha)'!AA818*2.471044</f>
        <v>0</v>
      </c>
      <c r="AB818" s="6">
        <f>'Final (ha)'!AB818*2.471044</f>
        <v>0</v>
      </c>
      <c r="AC818" s="6">
        <f>'Final (ha)'!AC818*2.471044</f>
        <v>1590.6110228000002</v>
      </c>
      <c r="AD818" s="6">
        <f>'Final (ha)'!AD818*2.471044</f>
        <v>0</v>
      </c>
      <c r="AE818" s="6">
        <f>'Final (ha)'!AE818*2.471044</f>
        <v>0</v>
      </c>
      <c r="AF818" s="6">
        <f>'Final (ha)'!AF818*2.471044</f>
        <v>189.06575405000001</v>
      </c>
      <c r="AG818" s="6">
        <f>'Final (ha)'!AG818*2.471044</f>
        <v>37693.27428795</v>
      </c>
      <c r="AH818" s="6">
        <f>'Final (ha)'!AH818*2.471044</f>
        <v>0</v>
      </c>
      <c r="AJ818" s="15">
        <f t="shared" si="36"/>
        <v>54160.317681560002</v>
      </c>
      <c r="AK818" s="15">
        <f t="shared" si="37"/>
        <v>16467.043393610002</v>
      </c>
      <c r="AL818" s="6" t="str">
        <f t="shared" si="38"/>
        <v>New LondonRaster 2</v>
      </c>
    </row>
    <row r="819" spans="1:38" x14ac:dyDescent="0.25">
      <c r="A819" s="6">
        <f>'Final (ha)'!A819</f>
        <v>2010</v>
      </c>
      <c r="B819" s="6" t="str">
        <f>'Final (ha)'!B819</f>
        <v>Raster 2</v>
      </c>
      <c r="C819" s="6" t="str">
        <f>'Final (ha)'!C819</f>
        <v>New London</v>
      </c>
      <c r="D819" s="6" t="str">
        <f>'Final (ha)'!D819</f>
        <v>Connecticut River</v>
      </c>
      <c r="E819" s="6" t="str">
        <f>'Final (ha)'!E819</f>
        <v>New London</v>
      </c>
      <c r="F819" s="6" t="str">
        <f>'Final (ha)'!F819</f>
        <v>Fixed</v>
      </c>
      <c r="G819" s="6" t="str">
        <f>'Final (ha)'!G819</f>
        <v>NYS GCM Max</v>
      </c>
      <c r="H819" s="6" t="str">
        <f>'Final (ha)'!H819</f>
        <v>Protect None</v>
      </c>
      <c r="I819" s="6">
        <f>'Final (ha)'!M819</f>
        <v>0</v>
      </c>
      <c r="J819" s="6">
        <f>'Final (ha)'!J819*2.471044</f>
        <v>439.34544559000005</v>
      </c>
      <c r="K819" s="6">
        <f>'Final (ha)'!K819*2.471044</f>
        <v>9921.7763939216002</v>
      </c>
      <c r="L819" s="6">
        <f>'Final (ha)'!L819*2.471044</f>
        <v>378.63807212</v>
      </c>
      <c r="M819" s="6">
        <f>'Final (ha)'!M819*2.471044</f>
        <v>0</v>
      </c>
      <c r="N819" s="6">
        <f>'Final (ha)'!N819*2.471044</f>
        <v>19.323564080000001</v>
      </c>
      <c r="O819" s="6">
        <f>'Final (ha)'!O819*2.471044</f>
        <v>304.68590281000002</v>
      </c>
      <c r="P819" s="6">
        <f>'Final (ha)'!P819*2.471044</f>
        <v>181.8653789384</v>
      </c>
      <c r="Q819" s="6">
        <f>'Final (ha)'!Q819*2.471044</f>
        <v>184.2956507124</v>
      </c>
      <c r="R819" s="6">
        <f>'Final (ha)'!R819*2.471044</f>
        <v>0</v>
      </c>
      <c r="S819" s="6">
        <f>'Final (ha)'!S819*2.471044</f>
        <v>9.5938283299999991</v>
      </c>
      <c r="T819" s="6">
        <f>'Final (ha)'!T819*2.471044</f>
        <v>6.6038650899999993</v>
      </c>
      <c r="U819" s="6">
        <f>'Final (ha)'!U819*2.471044</f>
        <v>0</v>
      </c>
      <c r="V819" s="6">
        <f>'Final (ha)'!V819*2.471044</f>
        <v>0</v>
      </c>
      <c r="W819" s="6">
        <f>'Final (ha)'!W819*2.471044</f>
        <v>0</v>
      </c>
      <c r="X819" s="6">
        <f>'Final (ha)'!X819*2.471044</f>
        <v>80.469547859999992</v>
      </c>
      <c r="Y819" s="6">
        <f>'Final (ha)'!Y819*2.471044</f>
        <v>231.39473777000001</v>
      </c>
      <c r="Z819" s="6">
        <f>'Final (ha)'!Z819*2.471044</f>
        <v>3061.96328455</v>
      </c>
      <c r="AA819" s="6">
        <f>'Final (ha)'!AA819*2.471044</f>
        <v>0</v>
      </c>
      <c r="AB819" s="6">
        <f>'Final (ha)'!AB819*2.471044</f>
        <v>0</v>
      </c>
      <c r="AC819" s="6">
        <f>'Final (ha)'!AC819*2.471044</f>
        <v>1471.6003545676001</v>
      </c>
      <c r="AD819" s="6">
        <f>'Final (ha)'!AD819*2.471044</f>
        <v>0</v>
      </c>
      <c r="AE819" s="6">
        <f>'Final (ha)'!AE819*2.471044</f>
        <v>0</v>
      </c>
      <c r="AF819" s="6">
        <f>'Final (ha)'!AF819*2.471044</f>
        <v>173.73292603000002</v>
      </c>
      <c r="AG819" s="6">
        <f>'Final (ha)'!AG819*2.471044</f>
        <v>37693.27428795</v>
      </c>
      <c r="AH819" s="6">
        <f>'Final (ha)'!AH819*2.471044</f>
        <v>1.75444124</v>
      </c>
      <c r="AJ819" s="15">
        <f t="shared" si="36"/>
        <v>54160.317681560002</v>
      </c>
      <c r="AK819" s="15">
        <f t="shared" si="37"/>
        <v>16467.043393610002</v>
      </c>
      <c r="AL819" s="6" t="str">
        <f t="shared" si="38"/>
        <v>New LondonRaster 2</v>
      </c>
    </row>
    <row r="820" spans="1:38" x14ac:dyDescent="0.25">
      <c r="A820" s="6">
        <f>'Final (ha)'!A820</f>
        <v>2025</v>
      </c>
      <c r="B820" s="6" t="str">
        <f>'Final (ha)'!B820</f>
        <v>Raster 2</v>
      </c>
      <c r="C820" s="6" t="str">
        <f>'Final (ha)'!C820</f>
        <v>New London</v>
      </c>
      <c r="D820" s="6" t="str">
        <f>'Final (ha)'!D820</f>
        <v>Connecticut River</v>
      </c>
      <c r="E820" s="6" t="str">
        <f>'Final (ha)'!E820</f>
        <v>New London</v>
      </c>
      <c r="F820" s="6" t="str">
        <f>'Final (ha)'!F820</f>
        <v>Fixed</v>
      </c>
      <c r="G820" s="6" t="str">
        <f>'Final (ha)'!G820</f>
        <v>NYS GCM Max</v>
      </c>
      <c r="H820" s="6" t="str">
        <f>'Final (ha)'!H820</f>
        <v>Protect None</v>
      </c>
      <c r="I820" s="6">
        <f>'Final (ha)'!M820</f>
        <v>0</v>
      </c>
      <c r="J820" s="6">
        <f>'Final (ha)'!J820*2.471044</f>
        <v>438.93772332999998</v>
      </c>
      <c r="K820" s="6">
        <f>'Final (ha)'!K820*2.471044</f>
        <v>9894.2272185744005</v>
      </c>
      <c r="L820" s="6">
        <f>'Final (ha)'!L820*2.471044</f>
        <v>377.68054257</v>
      </c>
      <c r="M820" s="6">
        <f>'Final (ha)'!M820*2.471044</f>
        <v>0</v>
      </c>
      <c r="N820" s="6">
        <f>'Final (ha)'!N820*2.471044</f>
        <v>19.311208860000001</v>
      </c>
      <c r="O820" s="6">
        <f>'Final (ha)'!O820*2.471044</f>
        <v>304.25347011000002</v>
      </c>
      <c r="P820" s="6">
        <f>'Final (ha)'!P820*2.471044</f>
        <v>138.49806252959999</v>
      </c>
      <c r="Q820" s="6">
        <f>'Final (ha)'!Q820*2.471044</f>
        <v>249.94115851199999</v>
      </c>
      <c r="R820" s="6">
        <f>'Final (ha)'!R820*2.471044</f>
        <v>0</v>
      </c>
      <c r="S820" s="6">
        <f>'Final (ha)'!S820*2.471044</f>
        <v>9.5137665043999995</v>
      </c>
      <c r="T820" s="6">
        <f>'Final (ha)'!T820*2.471044</f>
        <v>45.615719344399999</v>
      </c>
      <c r="U820" s="6">
        <f>'Final (ha)'!U820*2.471044</f>
        <v>0</v>
      </c>
      <c r="V820" s="6">
        <f>'Final (ha)'!V820*2.471044</f>
        <v>0</v>
      </c>
      <c r="W820" s="6">
        <f>'Final (ha)'!W820*2.471044</f>
        <v>0</v>
      </c>
      <c r="X820" s="6">
        <f>'Final (ha)'!X820*2.471044</f>
        <v>78.89425731</v>
      </c>
      <c r="Y820" s="6">
        <f>'Final (ha)'!Y820*2.471044</f>
        <v>76.342904379999993</v>
      </c>
      <c r="Z820" s="6">
        <f>'Final (ha)'!Z820*2.471044</f>
        <v>3220.3908111483997</v>
      </c>
      <c r="AA820" s="6">
        <f>'Final (ha)'!AA820*2.471044</f>
        <v>0</v>
      </c>
      <c r="AB820" s="6">
        <f>'Final (ha)'!AB820*2.471044</f>
        <v>0</v>
      </c>
      <c r="AC820" s="6">
        <f>'Final (ha)'!AC820*2.471044</f>
        <v>1445.0719674968</v>
      </c>
      <c r="AD820" s="6">
        <f>'Final (ha)'!AD820*2.471044</f>
        <v>0</v>
      </c>
      <c r="AE820" s="6">
        <f>'Final (ha)'!AE820*2.471044</f>
        <v>0</v>
      </c>
      <c r="AF820" s="6">
        <f>'Final (ha)'!AF820*2.471044</f>
        <v>166.20241944</v>
      </c>
      <c r="AG820" s="6">
        <f>'Final (ha)'!AG820*2.471044</f>
        <v>37693.27428795</v>
      </c>
      <c r="AH820" s="6">
        <f>'Final (ha)'!AH820*2.471044</f>
        <v>2.1621635000000001</v>
      </c>
      <c r="AJ820" s="15">
        <f t="shared" si="36"/>
        <v>54160.317681559995</v>
      </c>
      <c r="AK820" s="15">
        <f t="shared" si="37"/>
        <v>16467.043393609994</v>
      </c>
      <c r="AL820" s="6" t="str">
        <f t="shared" si="38"/>
        <v>New LondonRaster 2</v>
      </c>
    </row>
    <row r="821" spans="1:38" x14ac:dyDescent="0.25">
      <c r="A821" s="6">
        <f>'Final (ha)'!A821</f>
        <v>2040</v>
      </c>
      <c r="B821" s="6" t="str">
        <f>'Final (ha)'!B821</f>
        <v>Raster 2</v>
      </c>
      <c r="C821" s="6" t="str">
        <f>'Final (ha)'!C821</f>
        <v>New London</v>
      </c>
      <c r="D821" s="6" t="str">
        <f>'Final (ha)'!D821</f>
        <v>Connecticut River</v>
      </c>
      <c r="E821" s="6" t="str">
        <f>'Final (ha)'!E821</f>
        <v>New London</v>
      </c>
      <c r="F821" s="6" t="str">
        <f>'Final (ha)'!F821</f>
        <v>Fixed</v>
      </c>
      <c r="G821" s="6" t="str">
        <f>'Final (ha)'!G821</f>
        <v>NYS GCM Max</v>
      </c>
      <c r="H821" s="6" t="str">
        <f>'Final (ha)'!H821</f>
        <v>Protect None</v>
      </c>
      <c r="I821" s="6">
        <f>'Final (ha)'!M821</f>
        <v>0</v>
      </c>
      <c r="J821" s="6">
        <f>'Final (ha)'!J821*2.471044</f>
        <v>438.40644886999996</v>
      </c>
      <c r="K821" s="6">
        <f>'Final (ha)'!K821*2.471044</f>
        <v>9862.6097163855993</v>
      </c>
      <c r="L821" s="6">
        <f>'Final (ha)'!L821*2.471044</f>
        <v>377.17397854999996</v>
      </c>
      <c r="M821" s="6">
        <f>'Final (ha)'!M821*2.471044</f>
        <v>0</v>
      </c>
      <c r="N821" s="6">
        <f>'Final (ha)'!N821*2.471044</f>
        <v>19.286498420000001</v>
      </c>
      <c r="O821" s="6">
        <f>'Final (ha)'!O821*2.471044</f>
        <v>303.51833452</v>
      </c>
      <c r="P821" s="6">
        <f>'Final (ha)'!P821*2.471044</f>
        <v>154.43852026919998</v>
      </c>
      <c r="Q821" s="6">
        <f>'Final (ha)'!Q821*2.471044</f>
        <v>294.57290813560002</v>
      </c>
      <c r="R821" s="6">
        <f>'Final (ha)'!R821*2.471044</f>
        <v>0</v>
      </c>
      <c r="S821" s="6">
        <f>'Final (ha)'!S821*2.471044</f>
        <v>9.4584151187999996</v>
      </c>
      <c r="T821" s="6">
        <f>'Final (ha)'!T821*2.471044</f>
        <v>40.659793497999999</v>
      </c>
      <c r="U821" s="6">
        <f>'Final (ha)'!U821*2.471044</f>
        <v>0</v>
      </c>
      <c r="V821" s="6">
        <f>'Final (ha)'!V821*2.471044</f>
        <v>0</v>
      </c>
      <c r="W821" s="6">
        <f>'Final (ha)'!W821*2.471044</f>
        <v>0</v>
      </c>
      <c r="X821" s="6">
        <f>'Final (ha)'!X821*2.471044</f>
        <v>78.884126029599997</v>
      </c>
      <c r="Y821" s="6">
        <f>'Final (ha)'!Y821*2.471044</f>
        <v>65.457955560000002</v>
      </c>
      <c r="Z821" s="6">
        <f>'Final (ha)'!Z821*2.471044</f>
        <v>3246.3172519007999</v>
      </c>
      <c r="AA821" s="6">
        <f>'Final (ha)'!AA821*2.471044</f>
        <v>0</v>
      </c>
      <c r="AB821" s="6">
        <f>'Final (ha)'!AB821*2.471044</f>
        <v>0</v>
      </c>
      <c r="AC821" s="6">
        <f>'Final (ha)'!AC821*2.471044</f>
        <v>1416.8647531324</v>
      </c>
      <c r="AD821" s="6">
        <f>'Final (ha)'!AD821*2.471044</f>
        <v>0</v>
      </c>
      <c r="AE821" s="6">
        <f>'Final (ha)'!AE821*2.471044</f>
        <v>0</v>
      </c>
      <c r="AF821" s="6">
        <f>'Final (ha)'!AF821*2.471044</f>
        <v>156.70125526000001</v>
      </c>
      <c r="AG821" s="6">
        <f>'Final (ha)'!AG821*2.471044</f>
        <v>37693.27428795</v>
      </c>
      <c r="AH821" s="6">
        <f>'Final (ha)'!AH821*2.471044</f>
        <v>2.6934379600000002</v>
      </c>
      <c r="AJ821" s="15">
        <f t="shared" si="36"/>
        <v>54160.317681560002</v>
      </c>
      <c r="AK821" s="15">
        <f t="shared" si="37"/>
        <v>16467.043393610002</v>
      </c>
      <c r="AL821" s="6" t="str">
        <f t="shared" si="38"/>
        <v>New LondonRaster 2</v>
      </c>
    </row>
    <row r="822" spans="1:38" x14ac:dyDescent="0.25">
      <c r="A822" s="6">
        <f>'Final (ha)'!A822</f>
        <v>2055</v>
      </c>
      <c r="B822" s="6" t="str">
        <f>'Final (ha)'!B822</f>
        <v>Raster 2</v>
      </c>
      <c r="C822" s="6" t="str">
        <f>'Final (ha)'!C822</f>
        <v>New London</v>
      </c>
      <c r="D822" s="6" t="str">
        <f>'Final (ha)'!D822</f>
        <v>Connecticut River</v>
      </c>
      <c r="E822" s="6" t="str">
        <f>'Final (ha)'!E822</f>
        <v>New London</v>
      </c>
      <c r="F822" s="6" t="str">
        <f>'Final (ha)'!F822</f>
        <v>Fixed</v>
      </c>
      <c r="G822" s="6" t="str">
        <f>'Final (ha)'!G822</f>
        <v>NYS GCM Max</v>
      </c>
      <c r="H822" s="6" t="str">
        <f>'Final (ha)'!H822</f>
        <v>Protect None</v>
      </c>
      <c r="I822" s="6">
        <f>'Final (ha)'!M822</f>
        <v>0</v>
      </c>
      <c r="J822" s="6">
        <f>'Final (ha)'!J822*2.471044</f>
        <v>437.88135202000001</v>
      </c>
      <c r="K822" s="6">
        <f>'Final (ha)'!K822*2.471044</f>
        <v>9828.7979271248005</v>
      </c>
      <c r="L822" s="6">
        <f>'Final (ha)'!L822*2.471044</f>
        <v>376.51297428000004</v>
      </c>
      <c r="M822" s="6">
        <f>'Final (ha)'!M822*2.471044</f>
        <v>0</v>
      </c>
      <c r="N822" s="6">
        <f>'Final (ha)'!N822*2.471044</f>
        <v>19.24325515</v>
      </c>
      <c r="O822" s="6">
        <f>'Final (ha)'!O822*2.471044</f>
        <v>302.70289000000002</v>
      </c>
      <c r="P822" s="6">
        <f>'Final (ha)'!P822*2.471044</f>
        <v>173.31531959399999</v>
      </c>
      <c r="Q822" s="6">
        <f>'Final (ha)'!Q822*2.471044</f>
        <v>360.49047787960001</v>
      </c>
      <c r="R822" s="6">
        <f>'Final (ha)'!R822*2.471044</f>
        <v>0</v>
      </c>
      <c r="S822" s="6">
        <f>'Final (ha)'!S822*2.471044</f>
        <v>9.3585849412000002</v>
      </c>
      <c r="T822" s="6">
        <f>'Final (ha)'!T822*2.471044</f>
        <v>36.019172865999998</v>
      </c>
      <c r="U822" s="6">
        <f>'Final (ha)'!U822*2.471044</f>
        <v>0</v>
      </c>
      <c r="V822" s="6">
        <f>'Final (ha)'!V822*2.471044</f>
        <v>0</v>
      </c>
      <c r="W822" s="6">
        <f>'Final (ha)'!W822*2.471044</f>
        <v>0</v>
      </c>
      <c r="X822" s="6">
        <f>'Final (ha)'!X822*2.471044</f>
        <v>78.880172359200003</v>
      </c>
      <c r="Y822" s="6">
        <f>'Final (ha)'!Y822*2.471044</f>
        <v>60.657952590000001</v>
      </c>
      <c r="Z822" s="6">
        <f>'Final (ha)'!Z822*2.471044</f>
        <v>3261.5188674843998</v>
      </c>
      <c r="AA822" s="6">
        <f>'Final (ha)'!AA822*2.471044</f>
        <v>0</v>
      </c>
      <c r="AB822" s="6">
        <f>'Final (ha)'!AB822*2.471044</f>
        <v>0</v>
      </c>
      <c r="AC822" s="6">
        <f>'Final (ha)'!AC822*2.471044</f>
        <v>1372.0612659508001</v>
      </c>
      <c r="AD822" s="6">
        <f>'Final (ha)'!AD822*2.471044</f>
        <v>0</v>
      </c>
      <c r="AE822" s="6">
        <f>'Final (ha)'!AE822*2.471044</f>
        <v>0</v>
      </c>
      <c r="AF822" s="6">
        <f>'Final (ha)'!AF822*2.471044</f>
        <v>146.38464655999999</v>
      </c>
      <c r="AG822" s="6">
        <f>'Final (ha)'!AG822*2.471044</f>
        <v>37693.27428795</v>
      </c>
      <c r="AH822" s="6">
        <f>'Final (ha)'!AH822*2.471044</f>
        <v>3.21853481</v>
      </c>
      <c r="AJ822" s="15">
        <f t="shared" si="36"/>
        <v>54160.317681560002</v>
      </c>
      <c r="AK822" s="15">
        <f t="shared" si="37"/>
        <v>16467.043393610002</v>
      </c>
      <c r="AL822" s="6" t="str">
        <f t="shared" si="38"/>
        <v>New LondonRaster 2</v>
      </c>
    </row>
    <row r="823" spans="1:38" x14ac:dyDescent="0.25">
      <c r="A823" s="6">
        <f>'Final (ha)'!A823</f>
        <v>2070</v>
      </c>
      <c r="B823" s="6" t="str">
        <f>'Final (ha)'!B823</f>
        <v>Raster 2</v>
      </c>
      <c r="C823" s="6" t="str">
        <f>'Final (ha)'!C823</f>
        <v>New London</v>
      </c>
      <c r="D823" s="6" t="str">
        <f>'Final (ha)'!D823</f>
        <v>Connecticut River</v>
      </c>
      <c r="E823" s="6" t="str">
        <f>'Final (ha)'!E823</f>
        <v>New London</v>
      </c>
      <c r="F823" s="6" t="str">
        <f>'Final (ha)'!F823</f>
        <v>Fixed</v>
      </c>
      <c r="G823" s="6" t="str">
        <f>'Final (ha)'!G823</f>
        <v>NYS GCM Max</v>
      </c>
      <c r="H823" s="6" t="str">
        <f>'Final (ha)'!H823</f>
        <v>Protect None</v>
      </c>
      <c r="I823" s="6">
        <f>'Final (ha)'!M823</f>
        <v>0</v>
      </c>
      <c r="J823" s="6">
        <f>'Final (ha)'!J823*2.471044</f>
        <v>436.3245943</v>
      </c>
      <c r="K823" s="6">
        <f>'Final (ha)'!K823*2.471044</f>
        <v>9770.3238832219995</v>
      </c>
      <c r="L823" s="6">
        <f>'Final (ha)'!L823*2.471044</f>
        <v>373.89366763999999</v>
      </c>
      <c r="M823" s="6">
        <f>'Final (ha)'!M823*2.471044</f>
        <v>0</v>
      </c>
      <c r="N823" s="6">
        <f>'Final (ha)'!N823*2.471044</f>
        <v>19.0270388</v>
      </c>
      <c r="O823" s="6">
        <f>'Final (ha)'!O823*2.471044</f>
        <v>297.13068578000002</v>
      </c>
      <c r="P823" s="6">
        <f>'Final (ha)'!P823*2.471044</f>
        <v>200.499274638</v>
      </c>
      <c r="Q823" s="6">
        <f>'Final (ha)'!Q823*2.471044</f>
        <v>547.78053971120005</v>
      </c>
      <c r="R823" s="6">
        <f>'Final (ha)'!R823*2.471044</f>
        <v>0</v>
      </c>
      <c r="S823" s="6">
        <f>'Final (ha)'!S823*2.471044</f>
        <v>9.2498590051999994</v>
      </c>
      <c r="T823" s="6">
        <f>'Final (ha)'!T823*2.471044</f>
        <v>29.3285741316</v>
      </c>
      <c r="U823" s="6">
        <f>'Final (ha)'!U823*2.471044</f>
        <v>0</v>
      </c>
      <c r="V823" s="6">
        <f>'Final (ha)'!V823*2.471044</f>
        <v>0</v>
      </c>
      <c r="W823" s="6">
        <f>'Final (ha)'!W823*2.471044</f>
        <v>0</v>
      </c>
      <c r="X823" s="6">
        <f>'Final (ha)'!X823*2.471044</f>
        <v>78.783060329999998</v>
      </c>
      <c r="Y823" s="6">
        <f>'Final (ha)'!Y823*2.471044</f>
        <v>56.210073389999998</v>
      </c>
      <c r="Z823" s="6">
        <f>'Final (ha)'!Z823*2.471044</f>
        <v>3285.886820786</v>
      </c>
      <c r="AA823" s="6">
        <f>'Final (ha)'!AA823*2.471044</f>
        <v>0</v>
      </c>
      <c r="AB823" s="6">
        <f>'Final (ha)'!AB823*2.471044</f>
        <v>0</v>
      </c>
      <c r="AC823" s="6">
        <f>'Final (ha)'!AC823*2.471044</f>
        <v>1241.7277799015999</v>
      </c>
      <c r="AD823" s="6">
        <f>'Final (ha)'!AD823*2.471044</f>
        <v>0</v>
      </c>
      <c r="AE823" s="6">
        <f>'Final (ha)'!AE823*2.471044</f>
        <v>0</v>
      </c>
      <c r="AF823" s="6">
        <f>'Final (ha)'!AF823*2.471044</f>
        <v>116.10200234</v>
      </c>
      <c r="AG823" s="6">
        <f>'Final (ha)'!AG823*2.471044</f>
        <v>37693.27428795</v>
      </c>
      <c r="AH823" s="6">
        <f>'Final (ha)'!AH823*2.471044</f>
        <v>4.7752925300000006</v>
      </c>
      <c r="AJ823" s="15">
        <f t="shared" si="36"/>
        <v>54160.317434455603</v>
      </c>
      <c r="AK823" s="15">
        <f t="shared" si="37"/>
        <v>16467.043146505603</v>
      </c>
      <c r="AL823" s="6" t="str">
        <f t="shared" si="38"/>
        <v>New LondonRaster 2</v>
      </c>
    </row>
    <row r="824" spans="1:38" x14ac:dyDescent="0.25">
      <c r="A824" s="6">
        <f>'Final (ha)'!A824</f>
        <v>2085</v>
      </c>
      <c r="B824" s="6" t="str">
        <f>'Final (ha)'!B824</f>
        <v>Raster 2</v>
      </c>
      <c r="C824" s="6" t="str">
        <f>'Final (ha)'!C824</f>
        <v>New London</v>
      </c>
      <c r="D824" s="6" t="str">
        <f>'Final (ha)'!D824</f>
        <v>Connecticut River</v>
      </c>
      <c r="E824" s="6" t="str">
        <f>'Final (ha)'!E824</f>
        <v>New London</v>
      </c>
      <c r="F824" s="6" t="str">
        <f>'Final (ha)'!F824</f>
        <v>Fixed</v>
      </c>
      <c r="G824" s="6" t="str">
        <f>'Final (ha)'!G824</f>
        <v>NYS GCM Max</v>
      </c>
      <c r="H824" s="6" t="str">
        <f>'Final (ha)'!H824</f>
        <v>Protect None</v>
      </c>
      <c r="I824" s="6">
        <f>'Final (ha)'!M824</f>
        <v>0</v>
      </c>
      <c r="J824" s="6">
        <f>'Final (ha)'!J824*2.471044</f>
        <v>434.57015306000005</v>
      </c>
      <c r="K824" s="6">
        <f>'Final (ha)'!K824*2.471044</f>
        <v>9721.3164088832</v>
      </c>
      <c r="L824" s="6">
        <f>'Final (ha)'!L824*2.471044</f>
        <v>372.58401431999999</v>
      </c>
      <c r="M824" s="6">
        <f>'Final (ha)'!M824*2.471044</f>
        <v>0</v>
      </c>
      <c r="N824" s="6">
        <f>'Final (ha)'!N824*2.471044</f>
        <v>18.891131379999997</v>
      </c>
      <c r="O824" s="6">
        <f>'Final (ha)'!O824*2.471044</f>
        <v>287.99400058999998</v>
      </c>
      <c r="P824" s="6">
        <f>'Final (ha)'!P824*2.471044</f>
        <v>210.00043881799999</v>
      </c>
      <c r="Q824" s="6">
        <f>'Final (ha)'!Q824*2.471044</f>
        <v>939.40493646880009</v>
      </c>
      <c r="R824" s="6">
        <f>'Final (ha)'!R824*2.471044</f>
        <v>0</v>
      </c>
      <c r="S824" s="6">
        <f>'Final (ha)'!S824*2.471044</f>
        <v>8.6390169284000002</v>
      </c>
      <c r="T824" s="6">
        <f>'Final (ha)'!T824*2.471044</f>
        <v>36.4622310552</v>
      </c>
      <c r="U824" s="6">
        <f>'Final (ha)'!U824*2.471044</f>
        <v>0</v>
      </c>
      <c r="V824" s="6">
        <f>'Final (ha)'!V824*2.471044</f>
        <v>0</v>
      </c>
      <c r="W824" s="6">
        <f>'Final (ha)'!W824*2.471044</f>
        <v>0</v>
      </c>
      <c r="X824" s="6">
        <f>'Final (ha)'!X824*2.471044</f>
        <v>78.449469390000004</v>
      </c>
      <c r="Y824" s="6">
        <f>'Final (ha)'!Y824*2.471044</f>
        <v>51.187676459999999</v>
      </c>
      <c r="Z824" s="6">
        <f>'Final (ha)'!Z824*2.471044</f>
        <v>3305.1322998756004</v>
      </c>
      <c r="AA824" s="6">
        <f>'Final (ha)'!AA824*2.471044</f>
        <v>0</v>
      </c>
      <c r="AB824" s="6">
        <f>'Final (ha)'!AB824*2.471044</f>
        <v>0</v>
      </c>
      <c r="AC824" s="6">
        <f>'Final (ha)'!AC824*2.471044</f>
        <v>916.49984121520004</v>
      </c>
      <c r="AD824" s="6">
        <f>'Final (ha)'!AD824*2.471044</f>
        <v>0</v>
      </c>
      <c r="AE824" s="6">
        <f>'Final (ha)'!AE824*2.471044</f>
        <v>0</v>
      </c>
      <c r="AF824" s="6">
        <f>'Final (ha)'!AF824*2.471044</f>
        <v>79.382288500000001</v>
      </c>
      <c r="AG824" s="6">
        <f>'Final (ha)'!AG824*2.471044</f>
        <v>37693.27428795</v>
      </c>
      <c r="AH824" s="6">
        <f>'Final (ha)'!AH824*2.471044</f>
        <v>6.52973377</v>
      </c>
      <c r="AJ824" s="15">
        <f t="shared" si="36"/>
        <v>54160.317928664401</v>
      </c>
      <c r="AK824" s="15">
        <f t="shared" si="37"/>
        <v>16467.043640714401</v>
      </c>
      <c r="AL824" s="6" t="str">
        <f t="shared" si="38"/>
        <v>New LondonRaster 2</v>
      </c>
    </row>
    <row r="825" spans="1:38" x14ac:dyDescent="0.25">
      <c r="A825" s="6">
        <f>'Final (ha)'!A825</f>
        <v>2100</v>
      </c>
      <c r="B825" s="6" t="str">
        <f>'Final (ha)'!B825</f>
        <v>Raster 2</v>
      </c>
      <c r="C825" s="6" t="str">
        <f>'Final (ha)'!C825</f>
        <v>New London</v>
      </c>
      <c r="D825" s="6" t="str">
        <f>'Final (ha)'!D825</f>
        <v>Connecticut River</v>
      </c>
      <c r="E825" s="6" t="str">
        <f>'Final (ha)'!E825</f>
        <v>New London</v>
      </c>
      <c r="F825" s="6" t="str">
        <f>'Final (ha)'!F825</f>
        <v>Fixed</v>
      </c>
      <c r="G825" s="6" t="str">
        <f>'Final (ha)'!G825</f>
        <v>NYS GCM Max</v>
      </c>
      <c r="H825" s="6" t="str">
        <f>'Final (ha)'!H825</f>
        <v>Protect None</v>
      </c>
      <c r="I825" s="6">
        <f>'Final (ha)'!M825</f>
        <v>0</v>
      </c>
      <c r="J825" s="6">
        <f>'Final (ha)'!J825*2.471044</f>
        <v>431.92613597999997</v>
      </c>
      <c r="K825" s="6">
        <f>'Final (ha)'!K825*2.471044</f>
        <v>9673.5958542595999</v>
      </c>
      <c r="L825" s="6">
        <f>'Final (ha)'!L825*2.471044</f>
        <v>371.63266238000006</v>
      </c>
      <c r="M825" s="6">
        <f>'Final (ha)'!M825*2.471044</f>
        <v>0</v>
      </c>
      <c r="N825" s="6">
        <f>'Final (ha)'!N825*2.471044</f>
        <v>18.804644840000002</v>
      </c>
      <c r="O825" s="6">
        <f>'Final (ha)'!O825*2.471044</f>
        <v>277.99862760999997</v>
      </c>
      <c r="P825" s="6">
        <f>'Final (ha)'!P825*2.471044</f>
        <v>194.5522130432</v>
      </c>
      <c r="Q825" s="6">
        <f>'Final (ha)'!Q825*2.471044</f>
        <v>1488.1827895384001</v>
      </c>
      <c r="R825" s="6">
        <f>'Final (ha)'!R825*2.471044</f>
        <v>0</v>
      </c>
      <c r="S825" s="6">
        <f>'Final (ha)'!S825*2.471044</f>
        <v>7.9691169000000004</v>
      </c>
      <c r="T825" s="6">
        <f>'Final (ha)'!T825*2.471044</f>
        <v>46.806268343600003</v>
      </c>
      <c r="U825" s="6">
        <f>'Final (ha)'!U825*2.471044</f>
        <v>0</v>
      </c>
      <c r="V825" s="6">
        <f>'Final (ha)'!V825*2.471044</f>
        <v>0</v>
      </c>
      <c r="W825" s="6">
        <f>'Final (ha)'!W825*2.471044</f>
        <v>0</v>
      </c>
      <c r="X825" s="6">
        <f>'Final (ha)'!X825*2.471044</f>
        <v>75.527459860000008</v>
      </c>
      <c r="Y825" s="6">
        <f>'Final (ha)'!Y825*2.471044</f>
        <v>48.123581900000005</v>
      </c>
      <c r="Z825" s="6">
        <f>'Final (ha)'!Z825*2.471044</f>
        <v>3323.037731804</v>
      </c>
      <c r="AA825" s="6">
        <f>'Final (ha)'!AA825*2.471044</f>
        <v>0</v>
      </c>
      <c r="AB825" s="6">
        <f>'Final (ha)'!AB825*2.471044</f>
        <v>0</v>
      </c>
      <c r="AC825" s="6">
        <f>'Final (ha)'!AC825*2.471044</f>
        <v>442.53852864679999</v>
      </c>
      <c r="AD825" s="6">
        <f>'Final (ha)'!AD825*2.471044</f>
        <v>0</v>
      </c>
      <c r="AE825" s="6">
        <f>'Final (ha)'!AE825*2.471044</f>
        <v>0</v>
      </c>
      <c r="AF825" s="6">
        <f>'Final (ha)'!AF825*2.471044</f>
        <v>57.173780549999996</v>
      </c>
      <c r="AG825" s="6">
        <f>'Final (ha)'!AG825*2.471044</f>
        <v>37693.27428795</v>
      </c>
      <c r="AH825" s="6">
        <f>'Final (ha)'!AH825*2.471044</f>
        <v>9.1737508499999993</v>
      </c>
      <c r="AJ825" s="15">
        <f t="shared" si="36"/>
        <v>54160.317434455603</v>
      </c>
      <c r="AK825" s="15">
        <f t="shared" si="37"/>
        <v>16467.043146505603</v>
      </c>
      <c r="AL825" s="6" t="str">
        <f t="shared" si="38"/>
        <v>New LondonRaster 2</v>
      </c>
    </row>
    <row r="826" spans="1:38" x14ac:dyDescent="0.25">
      <c r="A826" s="6">
        <f>'Final (ha)'!A826</f>
        <v>0</v>
      </c>
      <c r="B826" s="6" t="str">
        <f>'Final (ha)'!B826</f>
        <v>Raster 3</v>
      </c>
      <c r="C826" s="6" t="str">
        <f>'Final (ha)'!C826</f>
        <v>New London</v>
      </c>
      <c r="D826" s="6" t="str">
        <f>'Final (ha)'!D826</f>
        <v>Southeast Coast</v>
      </c>
      <c r="E826" s="6" t="str">
        <f>'Final (ha)'!E826</f>
        <v>New London</v>
      </c>
      <c r="F826" s="6" t="str">
        <f>'Final (ha)'!F826</f>
        <v>Fixed</v>
      </c>
      <c r="G826" s="6" t="str">
        <f>'Final (ha)'!G826</f>
        <v>NYS GCM Max</v>
      </c>
      <c r="H826" s="6" t="str">
        <f>'Final (ha)'!H826</f>
        <v>Protect None</v>
      </c>
      <c r="I826" s="6">
        <f>'Final (ha)'!M826</f>
        <v>0</v>
      </c>
      <c r="J826" s="6">
        <f>'Final (ha)'!J826*2.471044</f>
        <v>2546.0092973500005</v>
      </c>
      <c r="K826" s="6">
        <f>'Final (ha)'!K826*2.471044</f>
        <v>7914.4759395499996</v>
      </c>
      <c r="L826" s="6">
        <f>'Final (ha)'!L826*2.471044</f>
        <v>317.75154796000004</v>
      </c>
      <c r="M826" s="6">
        <f>'Final (ha)'!M826*2.471044</f>
        <v>0</v>
      </c>
      <c r="N826" s="6">
        <f>'Final (ha)'!N826*2.471044</f>
        <v>35.76218429</v>
      </c>
      <c r="O826" s="6">
        <f>'Final (ha)'!O826*2.471044</f>
        <v>6.2517413199999998</v>
      </c>
      <c r="P826" s="6">
        <f>'Final (ha)'!P826*2.471044</f>
        <v>4.2625508999999999</v>
      </c>
      <c r="Q826" s="6">
        <f>'Final (ha)'!Q826*2.471044</f>
        <v>49.087289059999996</v>
      </c>
      <c r="R826" s="6">
        <f>'Final (ha)'!R826*2.471044</f>
        <v>0</v>
      </c>
      <c r="S826" s="6">
        <f>'Final (ha)'!S826*2.471044</f>
        <v>115.95991731000001</v>
      </c>
      <c r="T826" s="6">
        <f>'Final (ha)'!T826*2.471044</f>
        <v>8.0061825600000009</v>
      </c>
      <c r="U826" s="6">
        <f>'Final (ha)'!U826*2.471044</f>
        <v>0</v>
      </c>
      <c r="V826" s="6">
        <f>'Final (ha)'!V826*2.471044</f>
        <v>0</v>
      </c>
      <c r="W826" s="6">
        <f>'Final (ha)'!W826*2.471044</f>
        <v>7.5243289799999999</v>
      </c>
      <c r="X826" s="6">
        <f>'Final (ha)'!X826*2.471044</f>
        <v>66.217801589999993</v>
      </c>
      <c r="Y826" s="6">
        <f>'Final (ha)'!Y826*2.471044</f>
        <v>0</v>
      </c>
      <c r="Z826" s="6">
        <f>'Final (ha)'!Z826*2.471044</f>
        <v>8665.2038171900003</v>
      </c>
      <c r="AA826" s="6">
        <f>'Final (ha)'!AA826*2.471044</f>
        <v>0</v>
      </c>
      <c r="AB826" s="6">
        <f>'Final (ha)'!AB826*2.471044</f>
        <v>0</v>
      </c>
      <c r="AC826" s="6">
        <f>'Final (ha)'!AC826*2.471044</f>
        <v>383.35776615999998</v>
      </c>
      <c r="AD826" s="6">
        <f>'Final (ha)'!AD826*2.471044</f>
        <v>0</v>
      </c>
      <c r="AE826" s="6">
        <f>'Final (ha)'!AE826*2.471044</f>
        <v>0</v>
      </c>
      <c r="AF826" s="6">
        <f>'Final (ha)'!AF826*2.471044</f>
        <v>26.335151430000003</v>
      </c>
      <c r="AG826" s="6">
        <f>'Final (ha)'!AG826*2.471044</f>
        <v>36170.901145210002</v>
      </c>
      <c r="AH826" s="6">
        <f>'Final (ha)'!AH826*2.471044</f>
        <v>0</v>
      </c>
      <c r="AJ826" s="15">
        <f t="shared" si="36"/>
        <v>56317.106660860009</v>
      </c>
      <c r="AK826" s="15">
        <f t="shared" si="37"/>
        <v>20146.205515650006</v>
      </c>
      <c r="AL826" s="6" t="str">
        <f t="shared" si="38"/>
        <v>New LondonRaster 3</v>
      </c>
    </row>
    <row r="827" spans="1:38" x14ac:dyDescent="0.25">
      <c r="A827" s="6">
        <f>'Final (ha)'!A827</f>
        <v>2010</v>
      </c>
      <c r="B827" s="6" t="str">
        <f>'Final (ha)'!B827</f>
        <v>Raster 3</v>
      </c>
      <c r="C827" s="6" t="str">
        <f>'Final (ha)'!C827</f>
        <v>New London</v>
      </c>
      <c r="D827" s="6" t="str">
        <f>'Final (ha)'!D827</f>
        <v>Southeast Coast</v>
      </c>
      <c r="E827" s="6" t="str">
        <f>'Final (ha)'!E827</f>
        <v>New London</v>
      </c>
      <c r="F827" s="6" t="str">
        <f>'Final (ha)'!F827</f>
        <v>Fixed</v>
      </c>
      <c r="G827" s="6" t="str">
        <f>'Final (ha)'!G827</f>
        <v>NYS GCM Max</v>
      </c>
      <c r="H827" s="6" t="str">
        <f>'Final (ha)'!H827</f>
        <v>Protect None</v>
      </c>
      <c r="I827" s="6">
        <f>'Final (ha)'!M827</f>
        <v>0</v>
      </c>
      <c r="J827" s="6">
        <f>'Final (ha)'!J827*2.471044</f>
        <v>2534.9469275707997</v>
      </c>
      <c r="K827" s="6">
        <f>'Final (ha)'!K827*2.471044</f>
        <v>7834.7805697752001</v>
      </c>
      <c r="L827" s="6">
        <f>'Final (ha)'!L827*2.471044</f>
        <v>317.00405714999999</v>
      </c>
      <c r="M827" s="6">
        <f>'Final (ha)'!M827*2.471044</f>
        <v>0</v>
      </c>
      <c r="N827" s="6">
        <f>'Final (ha)'!N827*2.471044</f>
        <v>35.311218759999996</v>
      </c>
      <c r="O827" s="6">
        <f>'Final (ha)'!O827*2.471044</f>
        <v>6.2517413199999998</v>
      </c>
      <c r="P827" s="6">
        <f>'Final (ha)'!P827*2.471044</f>
        <v>84.526260794799995</v>
      </c>
      <c r="Q827" s="6">
        <f>'Final (ha)'!Q827*2.471044</f>
        <v>67.410080320000006</v>
      </c>
      <c r="R827" s="6">
        <f>'Final (ha)'!R827*2.471044</f>
        <v>0</v>
      </c>
      <c r="S827" s="6">
        <f>'Final (ha)'!S827*2.471044</f>
        <v>116.31821868999999</v>
      </c>
      <c r="T827" s="6">
        <f>'Final (ha)'!T827*2.471044</f>
        <v>0.78455647000000006</v>
      </c>
      <c r="U827" s="6">
        <f>'Final (ha)'!U827*2.471044</f>
        <v>0</v>
      </c>
      <c r="V827" s="6">
        <f>'Final (ha)'!V827*2.471044</f>
        <v>0</v>
      </c>
      <c r="W827" s="6">
        <f>'Final (ha)'!W827*2.471044</f>
        <v>7.5057961500000001</v>
      </c>
      <c r="X827" s="6">
        <f>'Final (ha)'!X827*2.471044</f>
        <v>66.217801589999993</v>
      </c>
      <c r="Y827" s="6">
        <f>'Final (ha)'!Y827*2.471044</f>
        <v>0</v>
      </c>
      <c r="Z827" s="6">
        <f>'Final (ha)'!Z827*2.471044</f>
        <v>8673.1667564800009</v>
      </c>
      <c r="AA827" s="6">
        <f>'Final (ha)'!AA827*2.471044</f>
        <v>0</v>
      </c>
      <c r="AB827" s="6">
        <f>'Final (ha)'!AB827*2.471044</f>
        <v>0</v>
      </c>
      <c r="AC827" s="6">
        <f>'Final (ha)'!AC827*2.471044</f>
        <v>364.73227200999997</v>
      </c>
      <c r="AD827" s="6">
        <f>'Final (ha)'!AD827*2.471044</f>
        <v>0</v>
      </c>
      <c r="AE827" s="6">
        <f>'Final (ha)'!AE827*2.471044</f>
        <v>0</v>
      </c>
      <c r="AF827" s="6">
        <f>'Final (ha)'!AF827*2.471044</f>
        <v>26.186888790000001</v>
      </c>
      <c r="AG827" s="6">
        <f>'Final (ha)'!AG827*2.471044</f>
        <v>36170.901145210002</v>
      </c>
      <c r="AH827" s="6">
        <f>'Final (ha)'!AH827*2.471044</f>
        <v>11.062369779199999</v>
      </c>
      <c r="AJ827" s="15">
        <f t="shared" si="36"/>
        <v>56317.106660860009</v>
      </c>
      <c r="AK827" s="15">
        <f t="shared" si="37"/>
        <v>20146.205515650006</v>
      </c>
      <c r="AL827" s="6" t="str">
        <f t="shared" si="38"/>
        <v>New LondonRaster 3</v>
      </c>
    </row>
    <row r="828" spans="1:38" x14ac:dyDescent="0.25">
      <c r="A828" s="6">
        <f>'Final (ha)'!A828</f>
        <v>2025</v>
      </c>
      <c r="B828" s="6" t="str">
        <f>'Final (ha)'!B828</f>
        <v>Raster 3</v>
      </c>
      <c r="C828" s="6" t="str">
        <f>'Final (ha)'!C828</f>
        <v>New London</v>
      </c>
      <c r="D828" s="6" t="str">
        <f>'Final (ha)'!D828</f>
        <v>Southeast Coast</v>
      </c>
      <c r="E828" s="6" t="str">
        <f>'Final (ha)'!E828</f>
        <v>New London</v>
      </c>
      <c r="F828" s="6" t="str">
        <f>'Final (ha)'!F828</f>
        <v>Fixed</v>
      </c>
      <c r="G828" s="6" t="str">
        <f>'Final (ha)'!G828</f>
        <v>NYS GCM Max</v>
      </c>
      <c r="H828" s="6" t="str">
        <f>'Final (ha)'!H828</f>
        <v>Protect None</v>
      </c>
      <c r="I828" s="6">
        <f>'Final (ha)'!M828</f>
        <v>0</v>
      </c>
      <c r="J828" s="6">
        <f>'Final (ha)'!J828*2.471044</f>
        <v>2533.2344940787998</v>
      </c>
      <c r="K828" s="6">
        <f>'Final (ha)'!K828*2.471044</f>
        <v>7821.3089320960007</v>
      </c>
      <c r="L828" s="6">
        <f>'Final (ha)'!L828*2.471044</f>
        <v>315.91679778999998</v>
      </c>
      <c r="M828" s="6">
        <f>'Final (ha)'!M828*2.471044</f>
        <v>0</v>
      </c>
      <c r="N828" s="6">
        <f>'Final (ha)'!N828*2.471044</f>
        <v>35.305041150000001</v>
      </c>
      <c r="O828" s="6">
        <f>'Final (ha)'!O828*2.471044</f>
        <v>6.2517413199999998</v>
      </c>
      <c r="P828" s="6">
        <f>'Final (ha)'!P828*2.471044</f>
        <v>70.331842745599999</v>
      </c>
      <c r="Q828" s="6">
        <f>'Final (ha)'!Q828*2.471044</f>
        <v>90.479994208400015</v>
      </c>
      <c r="R828" s="6">
        <f>'Final (ha)'!R828*2.471044</f>
        <v>0</v>
      </c>
      <c r="S828" s="6">
        <f>'Final (ha)'!S828*2.471044</f>
        <v>116.0987899828</v>
      </c>
      <c r="T828" s="6">
        <f>'Final (ha)'!T828*2.471044</f>
        <v>8.2841750100000002</v>
      </c>
      <c r="U828" s="6">
        <f>'Final (ha)'!U828*2.471044</f>
        <v>0</v>
      </c>
      <c r="V828" s="6">
        <f>'Final (ha)'!V828*2.471044</f>
        <v>0</v>
      </c>
      <c r="W828" s="6">
        <f>'Final (ha)'!W828*2.471044</f>
        <v>7.4749080999999995</v>
      </c>
      <c r="X828" s="6">
        <f>'Final (ha)'!X828*2.471044</f>
        <v>66.222249469199994</v>
      </c>
      <c r="Y828" s="6">
        <f>'Final (ha)'!Y828*2.471044</f>
        <v>0</v>
      </c>
      <c r="Z828" s="6">
        <f>'Final (ha)'!Z828*2.471044</f>
        <v>8673.7462162980009</v>
      </c>
      <c r="AA828" s="6">
        <f>'Final (ha)'!AA828*2.471044</f>
        <v>0</v>
      </c>
      <c r="AB828" s="6">
        <f>'Final (ha)'!AB828*2.471044</f>
        <v>0</v>
      </c>
      <c r="AC828" s="6">
        <f>'Final (ha)'!AC828*2.471044</f>
        <v>362.61952939000003</v>
      </c>
      <c r="AD828" s="6">
        <f>'Final (ha)'!AD828*2.471044</f>
        <v>0</v>
      </c>
      <c r="AE828" s="6">
        <f>'Final (ha)'!AE828*2.471044</f>
        <v>0</v>
      </c>
      <c r="AF828" s="6">
        <f>'Final (ha)'!AF828*2.471044</f>
        <v>26.156000740000003</v>
      </c>
      <c r="AG828" s="6">
        <f>'Final (ha)'!AG828*2.471044</f>
        <v>36170.901145210002</v>
      </c>
      <c r="AH828" s="6">
        <f>'Final (ha)'!AH828*2.471044</f>
        <v>12.774803271200001</v>
      </c>
      <c r="AJ828" s="15">
        <f t="shared" si="36"/>
        <v>56317.106660860009</v>
      </c>
      <c r="AK828" s="15">
        <f t="shared" si="37"/>
        <v>20146.205515650006</v>
      </c>
      <c r="AL828" s="6" t="str">
        <f t="shared" si="38"/>
        <v>New LondonRaster 3</v>
      </c>
    </row>
    <row r="829" spans="1:38" x14ac:dyDescent="0.25">
      <c r="A829" s="6">
        <f>'Final (ha)'!A829</f>
        <v>2040</v>
      </c>
      <c r="B829" s="6" t="str">
        <f>'Final (ha)'!B829</f>
        <v>Raster 3</v>
      </c>
      <c r="C829" s="6" t="str">
        <f>'Final (ha)'!C829</f>
        <v>New London</v>
      </c>
      <c r="D829" s="6" t="str">
        <f>'Final (ha)'!D829</f>
        <v>Southeast Coast</v>
      </c>
      <c r="E829" s="6" t="str">
        <f>'Final (ha)'!E829</f>
        <v>New London</v>
      </c>
      <c r="F829" s="6" t="str">
        <f>'Final (ha)'!F829</f>
        <v>Fixed</v>
      </c>
      <c r="G829" s="6" t="str">
        <f>'Final (ha)'!G829</f>
        <v>NYS GCM Max</v>
      </c>
      <c r="H829" s="6" t="str">
        <f>'Final (ha)'!H829</f>
        <v>Protect None</v>
      </c>
      <c r="I829" s="6">
        <f>'Final (ha)'!M829</f>
        <v>0</v>
      </c>
      <c r="J829" s="6">
        <f>'Final (ha)'!J829*2.471044</f>
        <v>2530.9164077023997</v>
      </c>
      <c r="K829" s="6">
        <f>'Final (ha)'!K829*2.471044</f>
        <v>7806.5229461132003</v>
      </c>
      <c r="L829" s="6">
        <f>'Final (ha)'!L829*2.471044</f>
        <v>315.60791728999999</v>
      </c>
      <c r="M829" s="6">
        <f>'Final (ha)'!M829*2.471044</f>
        <v>0</v>
      </c>
      <c r="N829" s="6">
        <f>'Final (ha)'!N829*2.471044</f>
        <v>35.305041150000001</v>
      </c>
      <c r="O829" s="6">
        <f>'Final (ha)'!O829*2.471044</f>
        <v>6.2517413199999998</v>
      </c>
      <c r="P829" s="6">
        <f>'Final (ha)'!P829*2.471044</f>
        <v>78.089685383599999</v>
      </c>
      <c r="Q829" s="6">
        <f>'Final (ha)'!Q829*2.471044</f>
        <v>97.078917210400007</v>
      </c>
      <c r="R829" s="6">
        <f>'Final (ha)'!R829*2.471044</f>
        <v>0</v>
      </c>
      <c r="S829" s="6">
        <f>'Final (ha)'!S829*2.471044</f>
        <v>115.6199016556</v>
      </c>
      <c r="T829" s="6">
        <f>'Final (ha)'!T829*2.471044</f>
        <v>10.152778482799999</v>
      </c>
      <c r="U829" s="6">
        <f>'Final (ha)'!U829*2.471044</f>
        <v>0</v>
      </c>
      <c r="V829" s="6">
        <f>'Final (ha)'!V829*2.471044</f>
        <v>0</v>
      </c>
      <c r="W829" s="6">
        <f>'Final (ha)'!W829*2.471044</f>
        <v>7.41930961</v>
      </c>
      <c r="X829" s="6">
        <f>'Final (ha)'!X829*2.471044</f>
        <v>66.222249469199994</v>
      </c>
      <c r="Y829" s="6">
        <f>'Final (ha)'!Y829*2.471044</f>
        <v>0</v>
      </c>
      <c r="Z829" s="6">
        <f>'Final (ha)'!Z829*2.471044</f>
        <v>8677.2768439651991</v>
      </c>
      <c r="AA829" s="6">
        <f>'Final (ha)'!AA829*2.471044</f>
        <v>0</v>
      </c>
      <c r="AB829" s="6">
        <f>'Final (ha)'!AB829*2.471044</f>
        <v>0</v>
      </c>
      <c r="AC829" s="6">
        <f>'Final (ha)'!AC829*2.471044</f>
        <v>358.58555006</v>
      </c>
      <c r="AD829" s="6">
        <f>'Final (ha)'!AD829*2.471044</f>
        <v>0</v>
      </c>
      <c r="AE829" s="6">
        <f>'Final (ha)'!AE829*2.471044</f>
        <v>0</v>
      </c>
      <c r="AF829" s="6">
        <f>'Final (ha)'!AF829*2.471044</f>
        <v>26.063336589999999</v>
      </c>
      <c r="AG829" s="6">
        <f>'Final (ha)'!AG829*2.471044</f>
        <v>36170.901145210002</v>
      </c>
      <c r="AH829" s="6">
        <f>'Final (ha)'!AH829*2.471044</f>
        <v>15.0928896476</v>
      </c>
      <c r="AJ829" s="15">
        <f t="shared" si="36"/>
        <v>56317.106660860009</v>
      </c>
      <c r="AK829" s="15">
        <f t="shared" si="37"/>
        <v>20146.205515650006</v>
      </c>
      <c r="AL829" s="6" t="str">
        <f t="shared" si="38"/>
        <v>New LondonRaster 3</v>
      </c>
    </row>
    <row r="830" spans="1:38" x14ac:dyDescent="0.25">
      <c r="A830" s="6">
        <f>'Final (ha)'!A830</f>
        <v>2055</v>
      </c>
      <c r="B830" s="6" t="str">
        <f>'Final (ha)'!B830</f>
        <v>Raster 3</v>
      </c>
      <c r="C830" s="6" t="str">
        <f>'Final (ha)'!C830</f>
        <v>New London</v>
      </c>
      <c r="D830" s="6" t="str">
        <f>'Final (ha)'!D830</f>
        <v>Southeast Coast</v>
      </c>
      <c r="E830" s="6" t="str">
        <f>'Final (ha)'!E830</f>
        <v>New London</v>
      </c>
      <c r="F830" s="6" t="str">
        <f>'Final (ha)'!F830</f>
        <v>Fixed</v>
      </c>
      <c r="G830" s="6" t="str">
        <f>'Final (ha)'!G830</f>
        <v>NYS GCM Max</v>
      </c>
      <c r="H830" s="6" t="str">
        <f>'Final (ha)'!H830</f>
        <v>Protect None</v>
      </c>
      <c r="I830" s="6">
        <f>'Final (ha)'!M830</f>
        <v>0</v>
      </c>
      <c r="J830" s="6">
        <f>'Final (ha)'!J830*2.471044</f>
        <v>2527.6141045007998</v>
      </c>
      <c r="K830" s="6">
        <f>'Final (ha)'!K830*2.471044</f>
        <v>7790.1950286743995</v>
      </c>
      <c r="L830" s="6">
        <f>'Final (ha)'!L830*2.471044</f>
        <v>315.10135327</v>
      </c>
      <c r="M830" s="6">
        <f>'Final (ha)'!M830*2.471044</f>
        <v>0</v>
      </c>
      <c r="N830" s="6">
        <f>'Final (ha)'!N830*2.471044</f>
        <v>35.305041150000001</v>
      </c>
      <c r="O830" s="6">
        <f>'Final (ha)'!O830*2.471044</f>
        <v>6.2517413199999998</v>
      </c>
      <c r="P830" s="6">
        <f>'Final (ha)'!P830*2.471044</f>
        <v>86.627389508000007</v>
      </c>
      <c r="Q830" s="6">
        <f>'Final (ha)'!Q830*2.471044</f>
        <v>110.1660604432</v>
      </c>
      <c r="R830" s="6">
        <f>'Final (ha)'!R830*2.471044</f>
        <v>0</v>
      </c>
      <c r="S830" s="6">
        <f>'Final (ha)'!S830*2.471044</f>
        <v>114.8593143124</v>
      </c>
      <c r="T830" s="6">
        <f>'Final (ha)'!T830*2.471044</f>
        <v>8.6444532251999995</v>
      </c>
      <c r="U830" s="6">
        <f>'Final (ha)'!U830*2.471044</f>
        <v>0</v>
      </c>
      <c r="V830" s="6">
        <f>'Final (ha)'!V830*2.471044</f>
        <v>0</v>
      </c>
      <c r="W830" s="6">
        <f>'Final (ha)'!W830*2.471044</f>
        <v>7.3266454599999999</v>
      </c>
      <c r="X830" s="6">
        <f>'Final (ha)'!X830*2.471044</f>
        <v>66.223979200000002</v>
      </c>
      <c r="Y830" s="6">
        <f>'Final (ha)'!Y830*2.471044</f>
        <v>0</v>
      </c>
      <c r="Z830" s="6">
        <f>'Final (ha)'!Z830*2.471044</f>
        <v>8681.3819893624004</v>
      </c>
      <c r="AA830" s="6">
        <f>'Final (ha)'!AA830*2.471044</f>
        <v>0</v>
      </c>
      <c r="AB830" s="6">
        <f>'Final (ha)'!AB830*2.471044</f>
        <v>0</v>
      </c>
      <c r="AC830" s="6">
        <f>'Final (ha)'!AC830*2.471044</f>
        <v>352.29056546999999</v>
      </c>
      <c r="AD830" s="6">
        <f>'Final (ha)'!AD830*2.471044</f>
        <v>0</v>
      </c>
      <c r="AE830" s="6">
        <f>'Final (ha)'!AE830*2.471044</f>
        <v>0</v>
      </c>
      <c r="AF830" s="6">
        <f>'Final (ha)'!AF830*2.471044</f>
        <v>25.822409799999999</v>
      </c>
      <c r="AG830" s="6">
        <f>'Final (ha)'!AG830*2.471044</f>
        <v>36170.901145210002</v>
      </c>
      <c r="AH830" s="6">
        <f>'Final (ha)'!AH830*2.471044</f>
        <v>18.395192849200001</v>
      </c>
      <c r="AJ830" s="15">
        <f t="shared" si="36"/>
        <v>56317.10641375561</v>
      </c>
      <c r="AK830" s="15">
        <f t="shared" si="37"/>
        <v>20146.205268545607</v>
      </c>
      <c r="AL830" s="6" t="str">
        <f t="shared" si="38"/>
        <v>New LondonRaster 3</v>
      </c>
    </row>
    <row r="831" spans="1:38" x14ac:dyDescent="0.25">
      <c r="A831" s="6">
        <f>'Final (ha)'!A831</f>
        <v>2070</v>
      </c>
      <c r="B831" s="6" t="str">
        <f>'Final (ha)'!B831</f>
        <v>Raster 3</v>
      </c>
      <c r="C831" s="6" t="str">
        <f>'Final (ha)'!C831</f>
        <v>New London</v>
      </c>
      <c r="D831" s="6" t="str">
        <f>'Final (ha)'!D831</f>
        <v>Southeast Coast</v>
      </c>
      <c r="E831" s="6" t="str">
        <f>'Final (ha)'!E831</f>
        <v>New London</v>
      </c>
      <c r="F831" s="6" t="str">
        <f>'Final (ha)'!F831</f>
        <v>Fixed</v>
      </c>
      <c r="G831" s="6" t="str">
        <f>'Final (ha)'!G831</f>
        <v>NYS GCM Max</v>
      </c>
      <c r="H831" s="6" t="str">
        <f>'Final (ha)'!H831</f>
        <v>Protect None</v>
      </c>
      <c r="I831" s="6">
        <f>'Final (ha)'!M831</f>
        <v>0</v>
      </c>
      <c r="J831" s="6">
        <f>'Final (ha)'!J831*2.471044</f>
        <v>2520.7399071972</v>
      </c>
      <c r="K831" s="6">
        <f>'Final (ha)'!K831*2.471044</f>
        <v>7754.3725509107999</v>
      </c>
      <c r="L831" s="6">
        <f>'Final (ha)'!L831*2.471044</f>
        <v>311.0426635</v>
      </c>
      <c r="M831" s="6">
        <f>'Final (ha)'!M831*2.471044</f>
        <v>0</v>
      </c>
      <c r="N831" s="6">
        <f>'Final (ha)'!N831*2.471044</f>
        <v>33.093456770000003</v>
      </c>
      <c r="O831" s="6">
        <f>'Final (ha)'!O831*2.471044</f>
        <v>6.2517413199999998</v>
      </c>
      <c r="P831" s="6">
        <f>'Final (ha)'!P831*2.471044</f>
        <v>109.60661608160001</v>
      </c>
      <c r="Q831" s="6">
        <f>'Final (ha)'!Q831*2.471044</f>
        <v>158.4611327968</v>
      </c>
      <c r="R831" s="6">
        <f>'Final (ha)'!R831*2.471044</f>
        <v>0</v>
      </c>
      <c r="S831" s="6">
        <f>'Final (ha)'!S831*2.471044</f>
        <v>113.55979227280001</v>
      </c>
      <c r="T831" s="6">
        <f>'Final (ha)'!T831*2.471044</f>
        <v>6.8013015056000006</v>
      </c>
      <c r="U831" s="6">
        <f>'Final (ha)'!U831*2.471044</f>
        <v>0</v>
      </c>
      <c r="V831" s="6">
        <f>'Final (ha)'!V831*2.471044</f>
        <v>0</v>
      </c>
      <c r="W831" s="6">
        <f>'Final (ha)'!W831*2.471044</f>
        <v>7.1969156500000002</v>
      </c>
      <c r="X831" s="6">
        <f>'Final (ha)'!X831*2.471044</f>
        <v>65.927453920000005</v>
      </c>
      <c r="Y831" s="6">
        <f>'Final (ha)'!Y831*2.471044</f>
        <v>0</v>
      </c>
      <c r="Z831" s="6">
        <f>'Final (ha)'!Z831*2.471044</f>
        <v>8688.1588275323993</v>
      </c>
      <c r="AA831" s="6">
        <f>'Final (ha)'!AA831*2.471044</f>
        <v>0</v>
      </c>
      <c r="AB831" s="6">
        <f>'Final (ha)'!AB831*2.471044</f>
        <v>0</v>
      </c>
      <c r="AC831" s="6">
        <f>'Final (ha)'!AC831*2.471044</f>
        <v>321.22954239000001</v>
      </c>
      <c r="AD831" s="6">
        <f>'Final (ha)'!AD831*2.471044</f>
        <v>0</v>
      </c>
      <c r="AE831" s="6">
        <f>'Final (ha)'!AE831*2.471044</f>
        <v>0</v>
      </c>
      <c r="AF831" s="6">
        <f>'Final (ha)'!AF831*2.471044</f>
        <v>24.494223649999999</v>
      </c>
      <c r="AG831" s="6">
        <f>'Final (ha)'!AG831*2.471044</f>
        <v>36170.901145210002</v>
      </c>
      <c r="AH831" s="6">
        <f>'Final (ha)'!AH831*2.471044</f>
        <v>25.2693901528</v>
      </c>
      <c r="AJ831" s="15">
        <f t="shared" si="36"/>
        <v>56317.106660859994</v>
      </c>
      <c r="AK831" s="15">
        <f t="shared" si="37"/>
        <v>20146.205515649992</v>
      </c>
      <c r="AL831" s="6" t="str">
        <f t="shared" si="38"/>
        <v>New LondonRaster 3</v>
      </c>
    </row>
    <row r="832" spans="1:38" x14ac:dyDescent="0.25">
      <c r="A832" s="6">
        <f>'Final (ha)'!A832</f>
        <v>2085</v>
      </c>
      <c r="B832" s="6" t="str">
        <f>'Final (ha)'!B832</f>
        <v>Raster 3</v>
      </c>
      <c r="C832" s="6" t="str">
        <f>'Final (ha)'!C832</f>
        <v>New London</v>
      </c>
      <c r="D832" s="6" t="str">
        <f>'Final (ha)'!D832</f>
        <v>Southeast Coast</v>
      </c>
      <c r="E832" s="6" t="str">
        <f>'Final (ha)'!E832</f>
        <v>New London</v>
      </c>
      <c r="F832" s="6" t="str">
        <f>'Final (ha)'!F832</f>
        <v>Fixed</v>
      </c>
      <c r="G832" s="6" t="str">
        <f>'Final (ha)'!G832</f>
        <v>NYS GCM Max</v>
      </c>
      <c r="H832" s="6" t="str">
        <f>'Final (ha)'!H832</f>
        <v>Protect None</v>
      </c>
      <c r="I832" s="6">
        <f>'Final (ha)'!M832</f>
        <v>0</v>
      </c>
      <c r="J832" s="6">
        <f>'Final (ha)'!J832*2.471044</f>
        <v>2511.4747277192</v>
      </c>
      <c r="K832" s="6">
        <f>'Final (ha)'!K832*2.471044</f>
        <v>7719.5184752907999</v>
      </c>
      <c r="L832" s="6">
        <f>'Final (ha)'!L832*2.471044</f>
        <v>310.11602199999999</v>
      </c>
      <c r="M832" s="6">
        <f>'Final (ha)'!M832*2.471044</f>
        <v>0</v>
      </c>
      <c r="N832" s="6">
        <f>'Final (ha)'!N832*2.471044</f>
        <v>33.025503059999998</v>
      </c>
      <c r="O832" s="6">
        <f>'Final (ha)'!O832*2.471044</f>
        <v>6.2517413199999998</v>
      </c>
      <c r="P832" s="6">
        <f>'Final (ha)'!P832*2.471044</f>
        <v>117.99679887920001</v>
      </c>
      <c r="Q832" s="6">
        <f>'Final (ha)'!Q832*2.471044</f>
        <v>284.20811407759999</v>
      </c>
      <c r="R832" s="6">
        <f>'Final (ha)'!R832*2.471044</f>
        <v>0</v>
      </c>
      <c r="S832" s="6">
        <f>'Final (ha)'!S832*2.471044</f>
        <v>111.8656445064</v>
      </c>
      <c r="T832" s="6">
        <f>'Final (ha)'!T832*2.471044</f>
        <v>6.7523748344000003</v>
      </c>
      <c r="U832" s="6">
        <f>'Final (ha)'!U832*2.471044</f>
        <v>0</v>
      </c>
      <c r="V832" s="6">
        <f>'Final (ha)'!V832*2.471044</f>
        <v>0</v>
      </c>
      <c r="W832" s="6">
        <f>'Final (ha)'!W832*2.471044</f>
        <v>6.9930545200000003</v>
      </c>
      <c r="X832" s="6">
        <f>'Final (ha)'!X832*2.471044</f>
        <v>65.927453920000005</v>
      </c>
      <c r="Y832" s="6">
        <f>'Final (ha)'!Y832*2.471044</f>
        <v>0</v>
      </c>
      <c r="Z832" s="6">
        <f>'Final (ha)'!Z832*2.471044</f>
        <v>8693.1303209559992</v>
      </c>
      <c r="AA832" s="6">
        <f>'Final (ha)'!AA832*2.471044</f>
        <v>0</v>
      </c>
      <c r="AB832" s="6">
        <f>'Final (ha)'!AB832*2.471044</f>
        <v>0</v>
      </c>
      <c r="AC832" s="6">
        <f>'Final (ha)'!AC832*2.471044</f>
        <v>222.29511823999999</v>
      </c>
      <c r="AD832" s="6">
        <f>'Final (ha)'!AD832*2.471044</f>
        <v>0</v>
      </c>
      <c r="AE832" s="6">
        <f>'Final (ha)'!AE832*2.471044</f>
        <v>0</v>
      </c>
      <c r="AF832" s="6">
        <f>'Final (ha)'!AF832*2.471044</f>
        <v>22.115843799999997</v>
      </c>
      <c r="AG832" s="6">
        <f>'Final (ha)'!AG832*2.471044</f>
        <v>36170.901145210002</v>
      </c>
      <c r="AH832" s="6">
        <f>'Final (ha)'!AH832*2.471044</f>
        <v>34.5345696308</v>
      </c>
      <c r="AJ832" s="15">
        <f t="shared" si="36"/>
        <v>56317.1069079644</v>
      </c>
      <c r="AK832" s="15">
        <f t="shared" si="37"/>
        <v>20146.205762754398</v>
      </c>
      <c r="AL832" s="6" t="str">
        <f t="shared" si="38"/>
        <v>New LondonRaster 3</v>
      </c>
    </row>
    <row r="833" spans="1:38" x14ac:dyDescent="0.25">
      <c r="A833" s="6">
        <f>'Final (ha)'!A833</f>
        <v>2100</v>
      </c>
      <c r="B833" s="6" t="str">
        <f>'Final (ha)'!B833</f>
        <v>Raster 3</v>
      </c>
      <c r="C833" s="6" t="str">
        <f>'Final (ha)'!C833</f>
        <v>New London</v>
      </c>
      <c r="D833" s="6" t="str">
        <f>'Final (ha)'!D833</f>
        <v>Southeast Coast</v>
      </c>
      <c r="E833" s="6" t="str">
        <f>'Final (ha)'!E833</f>
        <v>New London</v>
      </c>
      <c r="F833" s="6" t="str">
        <f>'Final (ha)'!F833</f>
        <v>Fixed</v>
      </c>
      <c r="G833" s="6" t="str">
        <f>'Final (ha)'!G833</f>
        <v>NYS GCM Max</v>
      </c>
      <c r="H833" s="6" t="str">
        <f>'Final (ha)'!H833</f>
        <v>Protect None</v>
      </c>
      <c r="I833" s="6">
        <f>'Final (ha)'!M833</f>
        <v>0</v>
      </c>
      <c r="J833" s="6">
        <f>'Final (ha)'!J833*2.471044</f>
        <v>2501.1287135955999</v>
      </c>
      <c r="K833" s="6">
        <f>'Final (ha)'!K833*2.471044</f>
        <v>7687.2567719312001</v>
      </c>
      <c r="L833" s="6">
        <f>'Final (ha)'!L833*2.471044</f>
        <v>308.42953446999996</v>
      </c>
      <c r="M833" s="6">
        <f>'Final (ha)'!M833*2.471044</f>
        <v>0</v>
      </c>
      <c r="N833" s="6">
        <f>'Final (ha)'!N833*2.471044</f>
        <v>32.716622559999998</v>
      </c>
      <c r="O833" s="6">
        <f>'Final (ha)'!O833*2.471044</f>
        <v>6.2517413199999998</v>
      </c>
      <c r="P833" s="6">
        <f>'Final (ha)'!P833*2.471044</f>
        <v>119.3220197764</v>
      </c>
      <c r="Q833" s="6">
        <f>'Final (ha)'!Q833*2.471044</f>
        <v>433.8878978116</v>
      </c>
      <c r="R833" s="6">
        <f>'Final (ha)'!R833*2.471044</f>
        <v>0</v>
      </c>
      <c r="S833" s="6">
        <f>'Final (ha)'!S833*2.471044</f>
        <v>108.82724880399999</v>
      </c>
      <c r="T833" s="6">
        <f>'Final (ha)'!T833*2.471044</f>
        <v>7.4467381983999994</v>
      </c>
      <c r="U833" s="6">
        <f>'Final (ha)'!U833*2.471044</f>
        <v>0</v>
      </c>
      <c r="V833" s="6">
        <f>'Final (ha)'!V833*2.471044</f>
        <v>0</v>
      </c>
      <c r="W833" s="6">
        <f>'Final (ha)'!W833*2.471044</f>
        <v>6.7088844599999993</v>
      </c>
      <c r="X833" s="6">
        <f>'Final (ha)'!X833*2.471044</f>
        <v>65.606218200000001</v>
      </c>
      <c r="Y833" s="6">
        <f>'Final (ha)'!Y833*2.471044</f>
        <v>0</v>
      </c>
      <c r="Z833" s="6">
        <f>'Final (ha)'!Z833*2.471044</f>
        <v>8699.9553444840003</v>
      </c>
      <c r="AA833" s="6">
        <f>'Final (ha)'!AA833*2.471044</f>
        <v>0</v>
      </c>
      <c r="AB833" s="6">
        <f>'Final (ha)'!AB833*2.471044</f>
        <v>0</v>
      </c>
      <c r="AC833" s="6">
        <f>'Final (ha)'!AC833*2.471044</f>
        <v>103.09195568</v>
      </c>
      <c r="AD833" s="6">
        <f>'Final (ha)'!AD833*2.471044</f>
        <v>0</v>
      </c>
      <c r="AE833" s="6">
        <f>'Final (ha)'!AE833*2.471044</f>
        <v>0</v>
      </c>
      <c r="AF833" s="6">
        <f>'Final (ha)'!AF833*2.471044</f>
        <v>20.694993499999999</v>
      </c>
      <c r="AG833" s="6">
        <f>'Final (ha)'!AG833*2.471044</f>
        <v>36170.901145210002</v>
      </c>
      <c r="AH833" s="6">
        <f>'Final (ha)'!AH833*2.471044</f>
        <v>44.8805837544</v>
      </c>
      <c r="AJ833" s="15">
        <f t="shared" si="36"/>
        <v>56317.106413755602</v>
      </c>
      <c r="AK833" s="15">
        <f t="shared" si="37"/>
        <v>20146.2052685456</v>
      </c>
      <c r="AL833" s="6" t="str">
        <f t="shared" si="38"/>
        <v>New LondonRaster 3</v>
      </c>
    </row>
    <row r="834" spans="1:38" x14ac:dyDescent="0.25">
      <c r="A834" s="6">
        <f>'Final (ha)'!A834</f>
        <v>0</v>
      </c>
      <c r="B834" s="6" t="str">
        <f>'Final (ha)'!B834</f>
        <v>Raster 4</v>
      </c>
      <c r="C834" s="6" t="str">
        <f>'Final (ha)'!C834</f>
        <v>New London</v>
      </c>
      <c r="D834" s="6" t="str">
        <f>'Final (ha)'!D834</f>
        <v>Thames River</v>
      </c>
      <c r="E834" s="6" t="str">
        <f>'Final (ha)'!E834</f>
        <v>New London</v>
      </c>
      <c r="F834" s="6" t="str">
        <f>'Final (ha)'!F834</f>
        <v>Fixed</v>
      </c>
      <c r="G834" s="6" t="str">
        <f>'Final (ha)'!G834</f>
        <v>NYS GCM Max</v>
      </c>
      <c r="H834" s="6" t="str">
        <f>'Final (ha)'!H834</f>
        <v>Protect None</v>
      </c>
      <c r="I834" s="6">
        <f>'Final (ha)'!M834</f>
        <v>0</v>
      </c>
      <c r="J834" s="6">
        <f>'Final (ha)'!J834*2.471044</f>
        <v>3730.0965164900003</v>
      </c>
      <c r="K834" s="6">
        <f>'Final (ha)'!K834*2.471044</f>
        <v>6315.7413596000006</v>
      </c>
      <c r="L834" s="6">
        <f>'Final (ha)'!L834*2.471044</f>
        <v>85.281906050000003</v>
      </c>
      <c r="M834" s="6">
        <f>'Final (ha)'!M834*2.471044</f>
        <v>0</v>
      </c>
      <c r="N834" s="6">
        <f>'Final (ha)'!N834*2.471044</f>
        <v>24.086501390000002</v>
      </c>
      <c r="O834" s="6">
        <f>'Final (ha)'!O834*2.471044</f>
        <v>0.96370716000000001</v>
      </c>
      <c r="P834" s="6">
        <f>'Final (ha)'!P834*2.471044</f>
        <v>1.0007728200000001</v>
      </c>
      <c r="Q834" s="6">
        <f>'Final (ha)'!Q834*2.471044</f>
        <v>5.0656401999999998</v>
      </c>
      <c r="R834" s="6">
        <f>'Final (ha)'!R834*2.471044</f>
        <v>0</v>
      </c>
      <c r="S834" s="6">
        <f>'Final (ha)'!S834*2.471044</f>
        <v>18.304258430000001</v>
      </c>
      <c r="T834" s="6">
        <f>'Final (ha)'!T834*2.471044</f>
        <v>0</v>
      </c>
      <c r="U834" s="6">
        <f>'Final (ha)'!U834*2.471044</f>
        <v>0</v>
      </c>
      <c r="V834" s="6">
        <f>'Final (ha)'!V834*2.471044</f>
        <v>0</v>
      </c>
      <c r="W834" s="6">
        <f>'Final (ha)'!W834*2.471044</f>
        <v>1.65559948</v>
      </c>
      <c r="X834" s="6">
        <f>'Final (ha)'!X834*2.471044</f>
        <v>47.234006059999999</v>
      </c>
      <c r="Y834" s="6">
        <f>'Final (ha)'!Y834*2.471044</f>
        <v>0</v>
      </c>
      <c r="Z834" s="6">
        <f>'Final (ha)'!Z834*2.471044</f>
        <v>4614.5078745299998</v>
      </c>
      <c r="AA834" s="6">
        <f>'Final (ha)'!AA834*2.471044</f>
        <v>0</v>
      </c>
      <c r="AB834" s="6">
        <f>'Final (ha)'!AB834*2.471044</f>
        <v>0</v>
      </c>
      <c r="AC834" s="6">
        <f>'Final (ha)'!AC834*2.471044</f>
        <v>30.387663589999999</v>
      </c>
      <c r="AD834" s="6">
        <f>'Final (ha)'!AD834*2.471044</f>
        <v>0</v>
      </c>
      <c r="AE834" s="6">
        <f>'Final (ha)'!AE834*2.471044</f>
        <v>0</v>
      </c>
      <c r="AF834" s="6">
        <f>'Final (ha)'!AF834*2.471044</f>
        <v>6.8262590500000009</v>
      </c>
      <c r="AG834" s="6">
        <f>'Final (ha)'!AG834*2.471044</f>
        <v>77084.804452950004</v>
      </c>
      <c r="AH834" s="6">
        <f>'Final (ha)'!AH834*2.471044</f>
        <v>0</v>
      </c>
      <c r="AJ834" s="15">
        <f t="shared" si="36"/>
        <v>91965.956517800005</v>
      </c>
      <c r="AK834" s="15">
        <f t="shared" si="37"/>
        <v>14881.152064850001</v>
      </c>
      <c r="AL834" s="6" t="str">
        <f t="shared" si="38"/>
        <v>New LondonRaster 4</v>
      </c>
    </row>
    <row r="835" spans="1:38" x14ac:dyDescent="0.25">
      <c r="A835" s="6">
        <f>'Final (ha)'!A835</f>
        <v>2010</v>
      </c>
      <c r="B835" s="6" t="str">
        <f>'Final (ha)'!B835</f>
        <v>Raster 4</v>
      </c>
      <c r="C835" s="6" t="str">
        <f>'Final (ha)'!C835</f>
        <v>New London</v>
      </c>
      <c r="D835" s="6" t="str">
        <f>'Final (ha)'!D835</f>
        <v>Thames River</v>
      </c>
      <c r="E835" s="6" t="str">
        <f>'Final (ha)'!E835</f>
        <v>New London</v>
      </c>
      <c r="F835" s="6" t="str">
        <f>'Final (ha)'!F835</f>
        <v>Fixed</v>
      </c>
      <c r="G835" s="6" t="str">
        <f>'Final (ha)'!G835</f>
        <v>NYS GCM Max</v>
      </c>
      <c r="H835" s="6" t="str">
        <f>'Final (ha)'!H835</f>
        <v>Protect None</v>
      </c>
      <c r="I835" s="6">
        <f>'Final (ha)'!M835</f>
        <v>0</v>
      </c>
      <c r="J835" s="6">
        <f>'Final (ha)'!J835*2.471044</f>
        <v>3707.7953443900001</v>
      </c>
      <c r="K835" s="6">
        <f>'Final (ha)'!K835*2.471044</f>
        <v>6220.2355090000001</v>
      </c>
      <c r="L835" s="6">
        <f>'Final (ha)'!L835*2.471044</f>
        <v>83.947542289999987</v>
      </c>
      <c r="M835" s="6">
        <f>'Final (ha)'!M835*2.471044</f>
        <v>0</v>
      </c>
      <c r="N835" s="6">
        <f>'Final (ha)'!N835*2.471044</f>
        <v>21.522793240000002</v>
      </c>
      <c r="O835" s="6">
        <f>'Final (ha)'!O835*2.471044</f>
        <v>0.96370716000000001</v>
      </c>
      <c r="P835" s="6">
        <f>'Final (ha)'!P835*2.471044</f>
        <v>100.18847898</v>
      </c>
      <c r="Q835" s="6">
        <f>'Final (ha)'!Q835*2.471044</f>
        <v>10.64402203</v>
      </c>
      <c r="R835" s="6">
        <f>'Final (ha)'!R835*2.471044</f>
        <v>0</v>
      </c>
      <c r="S835" s="6">
        <f>'Final (ha)'!S835*2.471044</f>
        <v>18.359856919999999</v>
      </c>
      <c r="T835" s="6">
        <f>'Final (ha)'!T835*2.471044</f>
        <v>4.3243270000000007E-2</v>
      </c>
      <c r="U835" s="6">
        <f>'Final (ha)'!U835*2.471044</f>
        <v>0</v>
      </c>
      <c r="V835" s="6">
        <f>'Final (ha)'!V835*2.471044</f>
        <v>0</v>
      </c>
      <c r="W835" s="6">
        <f>'Final (ha)'!W835*2.471044</f>
        <v>1.1737458999999999</v>
      </c>
      <c r="X835" s="6">
        <f>'Final (ha)'!X835*2.471044</f>
        <v>46.208522799999997</v>
      </c>
      <c r="Y835" s="6">
        <f>'Final (ha)'!Y835*2.471044</f>
        <v>0</v>
      </c>
      <c r="Z835" s="6">
        <f>'Final (ha)'!Z835*2.471044</f>
        <v>4616.0708098599998</v>
      </c>
      <c r="AA835" s="6">
        <f>'Final (ha)'!AA835*2.471044</f>
        <v>0</v>
      </c>
      <c r="AB835" s="6">
        <f>'Final (ha)'!AB835*2.471044</f>
        <v>0</v>
      </c>
      <c r="AC835" s="6">
        <f>'Final (ha)'!AC835*2.471044</f>
        <v>24.889590689999999</v>
      </c>
      <c r="AD835" s="6">
        <f>'Final (ha)'!AD835*2.471044</f>
        <v>0</v>
      </c>
      <c r="AE835" s="6">
        <f>'Final (ha)'!AE835*2.471044</f>
        <v>0</v>
      </c>
      <c r="AF835" s="6">
        <f>'Final (ha)'!AF835*2.471044</f>
        <v>6.8077262200000002</v>
      </c>
      <c r="AG835" s="6">
        <f>'Final (ha)'!AG835*2.471044</f>
        <v>77084.804452950004</v>
      </c>
      <c r="AH835" s="6">
        <f>'Final (ha)'!AH835*2.471044</f>
        <v>22.301172100000002</v>
      </c>
      <c r="AJ835" s="15">
        <f t="shared" ref="AJ835:AJ898" si="39">SUM(J835:AH835)</f>
        <v>91965.95651779999</v>
      </c>
      <c r="AK835" s="15">
        <f t="shared" ref="AK835:AK898" si="40">AJ835-AG835</f>
        <v>14881.152064849986</v>
      </c>
      <c r="AL835" s="6" t="str">
        <f t="shared" ref="AL835:AL898" si="41">C835&amp;B835</f>
        <v>New LondonRaster 4</v>
      </c>
    </row>
    <row r="836" spans="1:38" x14ac:dyDescent="0.25">
      <c r="A836" s="6">
        <f>'Final (ha)'!A836</f>
        <v>2025</v>
      </c>
      <c r="B836" s="6" t="str">
        <f>'Final (ha)'!B836</f>
        <v>Raster 4</v>
      </c>
      <c r="C836" s="6" t="str">
        <f>'Final (ha)'!C836</f>
        <v>New London</v>
      </c>
      <c r="D836" s="6" t="str">
        <f>'Final (ha)'!D836</f>
        <v>Thames River</v>
      </c>
      <c r="E836" s="6" t="str">
        <f>'Final (ha)'!E836</f>
        <v>New London</v>
      </c>
      <c r="F836" s="6" t="str">
        <f>'Final (ha)'!F836</f>
        <v>Fixed</v>
      </c>
      <c r="G836" s="6" t="str">
        <f>'Final (ha)'!G836</f>
        <v>NYS GCM Max</v>
      </c>
      <c r="H836" s="6" t="str">
        <f>'Final (ha)'!H836</f>
        <v>Protect None</v>
      </c>
      <c r="I836" s="6">
        <f>'Final (ha)'!M836</f>
        <v>0</v>
      </c>
      <c r="J836" s="6">
        <f>'Final (ha)'!J836*2.471044</f>
        <v>3705.2995899499997</v>
      </c>
      <c r="K836" s="6">
        <f>'Final (ha)'!K836*2.471044</f>
        <v>6213.1065470599997</v>
      </c>
      <c r="L836" s="6">
        <f>'Final (ha)'!L836*2.471044</f>
        <v>83.502754369999991</v>
      </c>
      <c r="M836" s="6">
        <f>'Final (ha)'!M836*2.471044</f>
        <v>0</v>
      </c>
      <c r="N836" s="6">
        <f>'Final (ha)'!N836*2.471044</f>
        <v>21.232445569999999</v>
      </c>
      <c r="O836" s="6">
        <f>'Final (ha)'!O836*2.471044</f>
        <v>0.96370716000000001</v>
      </c>
      <c r="P836" s="6">
        <f>'Final (ha)'!P836*2.471044</f>
        <v>43.144428240000003</v>
      </c>
      <c r="Q836" s="6">
        <f>'Final (ha)'!Q836*2.471044</f>
        <v>74.817034710000001</v>
      </c>
      <c r="R836" s="6">
        <f>'Final (ha)'!R836*2.471044</f>
        <v>0</v>
      </c>
      <c r="S836" s="6">
        <f>'Final (ha)'!S836*2.471044</f>
        <v>18.273370379999999</v>
      </c>
      <c r="T836" s="6">
        <f>'Final (ha)'!T836*2.471044</f>
        <v>1.36525181</v>
      </c>
      <c r="U836" s="6">
        <f>'Final (ha)'!U836*2.471044</f>
        <v>0</v>
      </c>
      <c r="V836" s="6">
        <f>'Final (ha)'!V836*2.471044</f>
        <v>0</v>
      </c>
      <c r="W836" s="6">
        <f>'Final (ha)'!W836*2.471044</f>
        <v>1.16139068</v>
      </c>
      <c r="X836" s="6">
        <f>'Final (ha)'!X836*2.471044</f>
        <v>45.844043809999995</v>
      </c>
      <c r="Y836" s="6">
        <f>'Final (ha)'!Y836*2.471044</f>
        <v>0</v>
      </c>
      <c r="Z836" s="6">
        <f>'Final (ha)'!Z836*2.471044</f>
        <v>4616.5341306099999</v>
      </c>
      <c r="AA836" s="6">
        <f>'Final (ha)'!AA836*2.471044</f>
        <v>0</v>
      </c>
      <c r="AB836" s="6">
        <f>'Final (ha)'!AB836*2.471044</f>
        <v>0</v>
      </c>
      <c r="AC836" s="6">
        <f>'Final (ha)'!AC836*2.471044</f>
        <v>24.302717740000002</v>
      </c>
      <c r="AD836" s="6">
        <f>'Final (ha)'!AD836*2.471044</f>
        <v>0</v>
      </c>
      <c r="AE836" s="6">
        <f>'Final (ha)'!AE836*2.471044</f>
        <v>0</v>
      </c>
      <c r="AF836" s="6">
        <f>'Final (ha)'!AF836*2.471044</f>
        <v>6.8077262200000002</v>
      </c>
      <c r="AG836" s="6">
        <f>'Final (ha)'!AG836*2.471044</f>
        <v>77084.804452950004</v>
      </c>
      <c r="AH836" s="6">
        <f>'Final (ha)'!AH836*2.471044</f>
        <v>24.796926540000001</v>
      </c>
      <c r="AJ836" s="15">
        <f t="shared" si="39"/>
        <v>91965.956517800005</v>
      </c>
      <c r="AK836" s="15">
        <f t="shared" si="40"/>
        <v>14881.152064850001</v>
      </c>
      <c r="AL836" s="6" t="str">
        <f t="shared" si="41"/>
        <v>New LondonRaster 4</v>
      </c>
    </row>
    <row r="837" spans="1:38" x14ac:dyDescent="0.25">
      <c r="A837" s="6">
        <f>'Final (ha)'!A837</f>
        <v>2040</v>
      </c>
      <c r="B837" s="6" t="str">
        <f>'Final (ha)'!B837</f>
        <v>Raster 4</v>
      </c>
      <c r="C837" s="6" t="str">
        <f>'Final (ha)'!C837</f>
        <v>New London</v>
      </c>
      <c r="D837" s="6" t="str">
        <f>'Final (ha)'!D837</f>
        <v>Thames River</v>
      </c>
      <c r="E837" s="6" t="str">
        <f>'Final (ha)'!E837</f>
        <v>New London</v>
      </c>
      <c r="F837" s="6" t="str">
        <f>'Final (ha)'!F837</f>
        <v>Fixed</v>
      </c>
      <c r="G837" s="6" t="str">
        <f>'Final (ha)'!G837</f>
        <v>NYS GCM Max</v>
      </c>
      <c r="H837" s="6" t="str">
        <f>'Final (ha)'!H837</f>
        <v>Protect None</v>
      </c>
      <c r="I837" s="6">
        <f>'Final (ha)'!M837</f>
        <v>0</v>
      </c>
      <c r="J837" s="6">
        <f>'Final (ha)'!J837*2.471044</f>
        <v>3702.5814415500004</v>
      </c>
      <c r="K837" s="6">
        <f>'Final (ha)'!K837*2.471044</f>
        <v>6205.6748822300005</v>
      </c>
      <c r="L837" s="6">
        <f>'Final (ha)'!L837*2.471044</f>
        <v>83.187696259999996</v>
      </c>
      <c r="M837" s="6">
        <f>'Final (ha)'!M837*2.471044</f>
        <v>0</v>
      </c>
      <c r="N837" s="6">
        <f>'Final (ha)'!N837*2.471044</f>
        <v>20.972985950000002</v>
      </c>
      <c r="O837" s="6">
        <f>'Final (ha)'!O837*2.471044</f>
        <v>0.96370716000000001</v>
      </c>
      <c r="P837" s="6">
        <f>'Final (ha)'!P837*2.471044</f>
        <v>45.584584190000001</v>
      </c>
      <c r="Q837" s="6">
        <f>'Final (ha)'!Q837*2.471044</f>
        <v>66.205446370000004</v>
      </c>
      <c r="R837" s="6">
        <f>'Final (ha)'!R837*2.471044</f>
        <v>0</v>
      </c>
      <c r="S837" s="6">
        <f>'Final (ha)'!S837*2.471044</f>
        <v>18.088042080000001</v>
      </c>
      <c r="T837" s="6">
        <f>'Final (ha)'!T837*2.471044</f>
        <v>16.061786000000001</v>
      </c>
      <c r="U837" s="6">
        <f>'Final (ha)'!U837*2.471044</f>
        <v>0</v>
      </c>
      <c r="V837" s="6">
        <f>'Final (ha)'!V837*2.471044</f>
        <v>0</v>
      </c>
      <c r="W837" s="6">
        <f>'Final (ha)'!W837*2.471044</f>
        <v>1.1119698</v>
      </c>
      <c r="X837" s="6">
        <f>'Final (ha)'!X837*2.471044</f>
        <v>45.498097650000005</v>
      </c>
      <c r="Y837" s="6">
        <f>'Final (ha)'!Y837*2.471044</f>
        <v>0</v>
      </c>
      <c r="Z837" s="6">
        <f>'Final (ha)'!Z837*2.471044</f>
        <v>4617.1518916100003</v>
      </c>
      <c r="AA837" s="6">
        <f>'Final (ha)'!AA837*2.471044</f>
        <v>0</v>
      </c>
      <c r="AB837" s="6">
        <f>'Final (ha)'!AB837*2.471044</f>
        <v>0</v>
      </c>
      <c r="AC837" s="6">
        <f>'Final (ha)'!AC837*2.471044</f>
        <v>23.752910450000002</v>
      </c>
      <c r="AD837" s="6">
        <f>'Final (ha)'!AD837*2.471044</f>
        <v>0</v>
      </c>
      <c r="AE837" s="6">
        <f>'Final (ha)'!AE837*2.471044</f>
        <v>0</v>
      </c>
      <c r="AF837" s="6">
        <f>'Final (ha)'!AF837*2.471044</f>
        <v>6.8015486100000002</v>
      </c>
      <c r="AG837" s="6">
        <f>'Final (ha)'!AG837*2.471044</f>
        <v>77084.804452950004</v>
      </c>
      <c r="AH837" s="6">
        <f>'Final (ha)'!AH837*2.471044</f>
        <v>27.515074939999998</v>
      </c>
      <c r="AJ837" s="15">
        <f t="shared" si="39"/>
        <v>91965.956517800005</v>
      </c>
      <c r="AK837" s="15">
        <f t="shared" si="40"/>
        <v>14881.152064850001</v>
      </c>
      <c r="AL837" s="6" t="str">
        <f t="shared" si="41"/>
        <v>New LondonRaster 4</v>
      </c>
    </row>
    <row r="838" spans="1:38" x14ac:dyDescent="0.25">
      <c r="A838" s="6">
        <f>'Final (ha)'!A838</f>
        <v>2055</v>
      </c>
      <c r="B838" s="6" t="str">
        <f>'Final (ha)'!B838</f>
        <v>Raster 4</v>
      </c>
      <c r="C838" s="6" t="str">
        <f>'Final (ha)'!C838</f>
        <v>New London</v>
      </c>
      <c r="D838" s="6" t="str">
        <f>'Final (ha)'!D838</f>
        <v>Thames River</v>
      </c>
      <c r="E838" s="6" t="str">
        <f>'Final (ha)'!E838</f>
        <v>New London</v>
      </c>
      <c r="F838" s="6" t="str">
        <f>'Final (ha)'!F838</f>
        <v>Fixed</v>
      </c>
      <c r="G838" s="6" t="str">
        <f>'Final (ha)'!G838</f>
        <v>NYS GCM Max</v>
      </c>
      <c r="H838" s="6" t="str">
        <f>'Final (ha)'!H838</f>
        <v>Protect None</v>
      </c>
      <c r="I838" s="6">
        <f>'Final (ha)'!M838</f>
        <v>0</v>
      </c>
      <c r="J838" s="6">
        <f>'Final (ha)'!J838*2.471044</f>
        <v>3699.1899336600004</v>
      </c>
      <c r="K838" s="6">
        <f>'Final (ha)'!K838*2.471044</f>
        <v>6197.7119429400009</v>
      </c>
      <c r="L838" s="6">
        <f>'Final (ha)'!L838*2.471044</f>
        <v>82.847927710000008</v>
      </c>
      <c r="M838" s="6">
        <f>'Final (ha)'!M838*2.471044</f>
        <v>0</v>
      </c>
      <c r="N838" s="6">
        <f>'Final (ha)'!N838*2.471044</f>
        <v>20.694993499999999</v>
      </c>
      <c r="O838" s="6">
        <f>'Final (ha)'!O838*2.471044</f>
        <v>0.96370716000000001</v>
      </c>
      <c r="P838" s="6">
        <f>'Final (ha)'!P838*2.471044</f>
        <v>48.3089102</v>
      </c>
      <c r="Q838" s="6">
        <f>'Final (ha)'!Q838*2.471044</f>
        <v>68.929772380000003</v>
      </c>
      <c r="R838" s="6">
        <f>'Final (ha)'!R838*2.471044</f>
        <v>0</v>
      </c>
      <c r="S838" s="6">
        <f>'Final (ha)'!S838*2.471044</f>
        <v>17.556767620000002</v>
      </c>
      <c r="T838" s="6">
        <f>'Final (ha)'!T838*2.471044</f>
        <v>18.026265980000002</v>
      </c>
      <c r="U838" s="6">
        <f>'Final (ha)'!U838*2.471044</f>
        <v>0</v>
      </c>
      <c r="V838" s="6">
        <f>'Final (ha)'!V838*2.471044</f>
        <v>0</v>
      </c>
      <c r="W838" s="6">
        <f>'Final (ha)'!W838*2.471044</f>
        <v>1.0996145800000001</v>
      </c>
      <c r="X838" s="6">
        <f>'Final (ha)'!X838*2.471044</f>
        <v>45.417788719999997</v>
      </c>
      <c r="Y838" s="6">
        <f>'Final (ha)'!Y838*2.471044</f>
        <v>0</v>
      </c>
      <c r="Z838" s="6">
        <f>'Final (ha)'!Z838*2.471044</f>
        <v>4619.6167580000001</v>
      </c>
      <c r="AA838" s="6">
        <f>'Final (ha)'!AA838*2.471044</f>
        <v>0</v>
      </c>
      <c r="AB838" s="6">
        <f>'Final (ha)'!AB838*2.471044</f>
        <v>0</v>
      </c>
      <c r="AC838" s="6">
        <f>'Final (ha)'!AC838*2.471044</f>
        <v>23.116616620000002</v>
      </c>
      <c r="AD838" s="6">
        <f>'Final (ha)'!AD838*2.471044</f>
        <v>0</v>
      </c>
      <c r="AE838" s="6">
        <f>'Final (ha)'!AE838*2.471044</f>
        <v>0</v>
      </c>
      <c r="AF838" s="6">
        <f>'Final (ha)'!AF838*2.471044</f>
        <v>6.7644829499999997</v>
      </c>
      <c r="AG838" s="6">
        <f>'Final (ha)'!AG838*2.471044</f>
        <v>77084.804452950004</v>
      </c>
      <c r="AH838" s="6">
        <f>'Final (ha)'!AH838*2.471044</f>
        <v>30.906582830000001</v>
      </c>
      <c r="AJ838" s="15">
        <f t="shared" si="39"/>
        <v>91965.95651779999</v>
      </c>
      <c r="AK838" s="15">
        <f t="shared" si="40"/>
        <v>14881.152064849986</v>
      </c>
      <c r="AL838" s="6" t="str">
        <f t="shared" si="41"/>
        <v>New LondonRaster 4</v>
      </c>
    </row>
    <row r="839" spans="1:38" x14ac:dyDescent="0.25">
      <c r="A839" s="6">
        <f>'Final (ha)'!A839</f>
        <v>2070</v>
      </c>
      <c r="B839" s="6" t="str">
        <f>'Final (ha)'!B839</f>
        <v>Raster 4</v>
      </c>
      <c r="C839" s="6" t="str">
        <f>'Final (ha)'!C839</f>
        <v>New London</v>
      </c>
      <c r="D839" s="6" t="str">
        <f>'Final (ha)'!D839</f>
        <v>Thames River</v>
      </c>
      <c r="E839" s="6" t="str">
        <f>'Final (ha)'!E839</f>
        <v>New London</v>
      </c>
      <c r="F839" s="6" t="str">
        <f>'Final (ha)'!F839</f>
        <v>Fixed</v>
      </c>
      <c r="G839" s="6" t="str">
        <f>'Final (ha)'!G839</f>
        <v>NYS GCM Max</v>
      </c>
      <c r="H839" s="6" t="str">
        <f>'Final (ha)'!H839</f>
        <v>Protect None</v>
      </c>
      <c r="I839" s="6">
        <f>'Final (ha)'!M839</f>
        <v>0</v>
      </c>
      <c r="J839" s="6">
        <f>'Final (ha)'!J839*2.471044</f>
        <v>3691.6532494599996</v>
      </c>
      <c r="K839" s="6">
        <f>'Final (ha)'!K839*2.471044</f>
        <v>6184.8130932599997</v>
      </c>
      <c r="L839" s="6">
        <f>'Final (ha)'!L839*2.471044</f>
        <v>82.180745830000006</v>
      </c>
      <c r="M839" s="6">
        <f>'Final (ha)'!M839*2.471044</f>
        <v>0</v>
      </c>
      <c r="N839" s="6">
        <f>'Final (ha)'!N839*2.471044</f>
        <v>20.287271240000003</v>
      </c>
      <c r="O839" s="6">
        <f>'Final (ha)'!O839*2.471044</f>
        <v>0.95135194000000001</v>
      </c>
      <c r="P839" s="6">
        <f>'Final (ha)'!P839*2.471044</f>
        <v>50.588448290000002</v>
      </c>
      <c r="Q839" s="6">
        <f>'Final (ha)'!Q839*2.471044</f>
        <v>76.484989409999997</v>
      </c>
      <c r="R839" s="6">
        <f>'Final (ha)'!R839*2.471044</f>
        <v>0</v>
      </c>
      <c r="S839" s="6">
        <f>'Final (ha)'!S839*2.471044</f>
        <v>15.363716070000001</v>
      </c>
      <c r="T839" s="6">
        <f>'Final (ha)'!T839*2.471044</f>
        <v>16.735145490000001</v>
      </c>
      <c r="U839" s="6">
        <f>'Final (ha)'!U839*2.471044</f>
        <v>0</v>
      </c>
      <c r="V839" s="6">
        <f>'Final (ha)'!V839*2.471044</f>
        <v>0</v>
      </c>
      <c r="W839" s="6">
        <f>'Final (ha)'!W839*2.471044</f>
        <v>0.99459521000000006</v>
      </c>
      <c r="X839" s="6">
        <f>'Final (ha)'!X839*2.471044</f>
        <v>43.737478799999998</v>
      </c>
      <c r="Y839" s="6">
        <f>'Final (ha)'!Y839*2.471044</f>
        <v>0</v>
      </c>
      <c r="Z839" s="6">
        <f>'Final (ha)'!Z839*2.471044</f>
        <v>4631.2368424100005</v>
      </c>
      <c r="AA839" s="6">
        <f>'Final (ha)'!AA839*2.471044</f>
        <v>0</v>
      </c>
      <c r="AB839" s="6">
        <f>'Final (ha)'!AB839*2.471044</f>
        <v>0</v>
      </c>
      <c r="AC839" s="6">
        <f>'Final (ha)'!AC839*2.471044</f>
        <v>21.176847080000002</v>
      </c>
      <c r="AD839" s="6">
        <f>'Final (ha)'!AD839*2.471044</f>
        <v>0</v>
      </c>
      <c r="AE839" s="6">
        <f>'Final (ha)'!AE839*2.471044</f>
        <v>0</v>
      </c>
      <c r="AF839" s="6">
        <f>'Final (ha)'!AF839*2.471044</f>
        <v>6.5050233299999993</v>
      </c>
      <c r="AG839" s="6">
        <f>'Final (ha)'!AG839*2.471044</f>
        <v>77084.804452950004</v>
      </c>
      <c r="AH839" s="6">
        <f>'Final (ha)'!AH839*2.471044</f>
        <v>38.443267030000001</v>
      </c>
      <c r="AJ839" s="15">
        <f t="shared" si="39"/>
        <v>91965.956517800005</v>
      </c>
      <c r="AK839" s="15">
        <f t="shared" si="40"/>
        <v>14881.152064850001</v>
      </c>
      <c r="AL839" s="6" t="str">
        <f t="shared" si="41"/>
        <v>New LondonRaster 4</v>
      </c>
    </row>
    <row r="840" spans="1:38" x14ac:dyDescent="0.25">
      <c r="A840" s="6">
        <f>'Final (ha)'!A840</f>
        <v>2085</v>
      </c>
      <c r="B840" s="6" t="str">
        <f>'Final (ha)'!B840</f>
        <v>Raster 4</v>
      </c>
      <c r="C840" s="6" t="str">
        <f>'Final (ha)'!C840</f>
        <v>New London</v>
      </c>
      <c r="D840" s="6" t="str">
        <f>'Final (ha)'!D840</f>
        <v>Thames River</v>
      </c>
      <c r="E840" s="6" t="str">
        <f>'Final (ha)'!E840</f>
        <v>New London</v>
      </c>
      <c r="F840" s="6" t="str">
        <f>'Final (ha)'!F840</f>
        <v>Fixed</v>
      </c>
      <c r="G840" s="6" t="str">
        <f>'Final (ha)'!G840</f>
        <v>NYS GCM Max</v>
      </c>
      <c r="H840" s="6" t="str">
        <f>'Final (ha)'!H840</f>
        <v>Protect None</v>
      </c>
      <c r="I840" s="6">
        <f>'Final (ha)'!M840</f>
        <v>0</v>
      </c>
      <c r="J840" s="6">
        <f>'Final (ha)'!J840*2.471044</f>
        <v>3683.0787267799997</v>
      </c>
      <c r="K840" s="6">
        <f>'Final (ha)'!K840*2.471044</f>
        <v>6171.7412704999997</v>
      </c>
      <c r="L840" s="6">
        <f>'Final (ha)'!L840*2.471044</f>
        <v>81.593872880000006</v>
      </c>
      <c r="M840" s="6">
        <f>'Final (ha)'!M840*2.471044</f>
        <v>0</v>
      </c>
      <c r="N840" s="6">
        <f>'Final (ha)'!N840*2.471044</f>
        <v>20.071054890000003</v>
      </c>
      <c r="O840" s="6">
        <f>'Final (ha)'!O840*2.471044</f>
        <v>0.93899672000000001</v>
      </c>
      <c r="P840" s="6">
        <f>'Final (ha)'!P840*2.471044</f>
        <v>52.41702085</v>
      </c>
      <c r="Q840" s="6">
        <f>'Final (ha)'!Q840*2.471044</f>
        <v>87.462602380000007</v>
      </c>
      <c r="R840" s="6">
        <f>'Final (ha)'!R840*2.471044</f>
        <v>0</v>
      </c>
      <c r="S840" s="6">
        <f>'Final (ha)'!S840*2.471044</f>
        <v>14.24556866</v>
      </c>
      <c r="T840" s="6">
        <f>'Final (ha)'!T840*2.471044</f>
        <v>13.325104770000001</v>
      </c>
      <c r="U840" s="6">
        <f>'Final (ha)'!U840*2.471044</f>
        <v>0</v>
      </c>
      <c r="V840" s="6">
        <f>'Final (ha)'!V840*2.471044</f>
        <v>0</v>
      </c>
      <c r="W840" s="6">
        <f>'Final (ha)'!W840*2.471044</f>
        <v>0.87104300999999995</v>
      </c>
      <c r="X840" s="6">
        <f>'Final (ha)'!X840*2.471044</f>
        <v>43.354466980000005</v>
      </c>
      <c r="Y840" s="6">
        <f>'Final (ha)'!Y840*2.471044</f>
        <v>0</v>
      </c>
      <c r="Z840" s="6">
        <f>'Final (ha)'!Z840*2.471044</f>
        <v>4642.0723703500007</v>
      </c>
      <c r="AA840" s="6">
        <f>'Final (ha)'!AA840*2.471044</f>
        <v>0</v>
      </c>
      <c r="AB840" s="6">
        <f>'Final (ha)'!AB840*2.471044</f>
        <v>0</v>
      </c>
      <c r="AC840" s="6">
        <f>'Final (ha)'!AC840*2.471044</f>
        <v>16.83398725</v>
      </c>
      <c r="AD840" s="6">
        <f>'Final (ha)'!AD840*2.471044</f>
        <v>0</v>
      </c>
      <c r="AE840" s="6">
        <f>'Final (ha)'!AE840*2.471044</f>
        <v>0</v>
      </c>
      <c r="AF840" s="6">
        <f>'Final (ha)'!AF840*2.471044</f>
        <v>6.12818912</v>
      </c>
      <c r="AG840" s="6">
        <f>'Final (ha)'!AG840*2.471044</f>
        <v>77084.804452950004</v>
      </c>
      <c r="AH840" s="6">
        <f>'Final (ha)'!AH840*2.471044</f>
        <v>47.017789710000002</v>
      </c>
      <c r="AJ840" s="15">
        <f t="shared" si="39"/>
        <v>91965.95651779999</v>
      </c>
      <c r="AK840" s="15">
        <f t="shared" si="40"/>
        <v>14881.152064849986</v>
      </c>
      <c r="AL840" s="6" t="str">
        <f t="shared" si="41"/>
        <v>New LondonRaster 4</v>
      </c>
    </row>
    <row r="841" spans="1:38" x14ac:dyDescent="0.25">
      <c r="A841" s="6">
        <f>'Final (ha)'!A841</f>
        <v>2100</v>
      </c>
      <c r="B841" s="6" t="str">
        <f>'Final (ha)'!B841</f>
        <v>Raster 4</v>
      </c>
      <c r="C841" s="6" t="str">
        <f>'Final (ha)'!C841</f>
        <v>New London</v>
      </c>
      <c r="D841" s="6" t="str">
        <f>'Final (ha)'!D841</f>
        <v>Thames River</v>
      </c>
      <c r="E841" s="6" t="str">
        <f>'Final (ha)'!E841</f>
        <v>New London</v>
      </c>
      <c r="F841" s="6" t="str">
        <f>'Final (ha)'!F841</f>
        <v>Fixed</v>
      </c>
      <c r="G841" s="6" t="str">
        <f>'Final (ha)'!G841</f>
        <v>NYS GCM Max</v>
      </c>
      <c r="H841" s="6" t="str">
        <f>'Final (ha)'!H841</f>
        <v>Protect None</v>
      </c>
      <c r="I841" s="6">
        <f>'Final (ha)'!M841</f>
        <v>0</v>
      </c>
      <c r="J841" s="6">
        <f>'Final (ha)'!J841*2.471044</f>
        <v>3671.5265960799998</v>
      </c>
      <c r="K841" s="6">
        <f>'Final (ha)'!K841*2.471044</f>
        <v>6159.0524595599991</v>
      </c>
      <c r="L841" s="6">
        <f>'Final (ha)'!L841*2.471044</f>
        <v>81.081131249999999</v>
      </c>
      <c r="M841" s="6">
        <f>'Final (ha)'!M841*2.471044</f>
        <v>0</v>
      </c>
      <c r="N841" s="6">
        <f>'Final (ha)'!N841*2.471044</f>
        <v>19.98456835</v>
      </c>
      <c r="O841" s="6">
        <f>'Final (ha)'!O841*2.471044</f>
        <v>0.90810866999999995</v>
      </c>
      <c r="P841" s="6">
        <f>'Final (ha)'!P841*2.471044</f>
        <v>49.581497860000006</v>
      </c>
      <c r="Q841" s="6">
        <f>'Final (ha)'!Q841*2.471044</f>
        <v>104.45720749</v>
      </c>
      <c r="R841" s="6">
        <f>'Final (ha)'!R841*2.471044</f>
        <v>0</v>
      </c>
      <c r="S841" s="6">
        <f>'Final (ha)'!S841*2.471044</f>
        <v>13.739004639999999</v>
      </c>
      <c r="T841" s="6">
        <f>'Final (ha)'!T841*2.471044</f>
        <v>12.151358870000001</v>
      </c>
      <c r="U841" s="6">
        <f>'Final (ha)'!U841*2.471044</f>
        <v>0</v>
      </c>
      <c r="V841" s="6">
        <f>'Final (ha)'!V841*2.471044</f>
        <v>0</v>
      </c>
      <c r="W841" s="6">
        <f>'Final (ha)'!W841*2.471044</f>
        <v>0.74749080999999995</v>
      </c>
      <c r="X841" s="6">
        <f>'Final (ha)'!X841*2.471044</f>
        <v>43.255625219999999</v>
      </c>
      <c r="Y841" s="6">
        <f>'Final (ha)'!Y841*2.471044</f>
        <v>0</v>
      </c>
      <c r="Z841" s="6">
        <f>'Final (ha)'!Z841*2.471044</f>
        <v>4649.1519114100001</v>
      </c>
      <c r="AA841" s="6">
        <f>'Final (ha)'!AA841*2.471044</f>
        <v>0</v>
      </c>
      <c r="AB841" s="6">
        <f>'Final (ha)'!AB841*2.471044</f>
        <v>0</v>
      </c>
      <c r="AC841" s="6">
        <f>'Final (ha)'!AC841*2.471044</f>
        <v>11.125875610000001</v>
      </c>
      <c r="AD841" s="6">
        <f>'Final (ha)'!AD841*2.471044</f>
        <v>0</v>
      </c>
      <c r="AE841" s="6">
        <f>'Final (ha)'!AE841*2.471044</f>
        <v>0</v>
      </c>
      <c r="AF841" s="6">
        <f>'Final (ha)'!AF841*2.471044</f>
        <v>5.8193086200000002</v>
      </c>
      <c r="AG841" s="6">
        <f>'Final (ha)'!AG841*2.471044</f>
        <v>77084.804452950004</v>
      </c>
      <c r="AH841" s="6">
        <f>'Final (ha)'!AH841*2.471044</f>
        <v>58.569920410000002</v>
      </c>
      <c r="AJ841" s="15">
        <f t="shared" si="39"/>
        <v>91965.95651779999</v>
      </c>
      <c r="AK841" s="15">
        <f t="shared" si="40"/>
        <v>14881.152064849986</v>
      </c>
      <c r="AL841" s="6" t="str">
        <f t="shared" si="41"/>
        <v>New LondonRaster 4</v>
      </c>
    </row>
    <row r="842" spans="1:38" x14ac:dyDescent="0.25">
      <c r="A842" s="6">
        <f>'Final (ha)'!A842</f>
        <v>0</v>
      </c>
      <c r="B842" s="6" t="str">
        <f>'Final (ha)'!B842</f>
        <v>Raster 5</v>
      </c>
      <c r="C842" s="6" t="str">
        <f>'Final (ha)'!C842</f>
        <v>New London</v>
      </c>
      <c r="D842" s="6" t="str">
        <f>'Final (ha)'!D842</f>
        <v>Southeast Coast</v>
      </c>
      <c r="E842" s="6" t="str">
        <f>'Final (ha)'!E842</f>
        <v>New London</v>
      </c>
      <c r="F842" s="6" t="str">
        <f>'Final (ha)'!F842</f>
        <v>Fixed</v>
      </c>
      <c r="G842" s="6" t="str">
        <f>'Final (ha)'!G842</f>
        <v>NYS GCM Max</v>
      </c>
      <c r="H842" s="6" t="str">
        <f>'Final (ha)'!H842</f>
        <v>Protect None</v>
      </c>
      <c r="I842" s="6">
        <f>'Final (ha)'!M842</f>
        <v>0</v>
      </c>
      <c r="J842" s="6">
        <f>'Final (ha)'!J842*2.471044</f>
        <v>3910.2418017</v>
      </c>
      <c r="K842" s="6">
        <f>'Final (ha)'!K842*2.471044</f>
        <v>7890.3091292300005</v>
      </c>
      <c r="L842" s="6">
        <f>'Final (ha)'!L842*2.471044</f>
        <v>424.71068750000001</v>
      </c>
      <c r="M842" s="6">
        <f>'Final (ha)'!M842*2.471044</f>
        <v>0</v>
      </c>
      <c r="N842" s="6">
        <f>'Final (ha)'!N842*2.471044</f>
        <v>59.613936500000001</v>
      </c>
      <c r="O842" s="6">
        <f>'Final (ha)'!O842*2.471044</f>
        <v>14.579159600000001</v>
      </c>
      <c r="P842" s="6">
        <f>'Final (ha)'!P842*2.471044</f>
        <v>77.040974309999996</v>
      </c>
      <c r="Q842" s="6">
        <f>'Final (ha)'!Q842*2.471044</f>
        <v>13.232440620000002</v>
      </c>
      <c r="R842" s="6">
        <f>'Final (ha)'!R842*2.471044</f>
        <v>0</v>
      </c>
      <c r="S842" s="6">
        <f>'Final (ha)'!S842*2.471044</f>
        <v>73.278809820000006</v>
      </c>
      <c r="T842" s="6">
        <f>'Final (ha)'!T842*2.471044</f>
        <v>0</v>
      </c>
      <c r="U842" s="6">
        <f>'Final (ha)'!U842*2.471044</f>
        <v>0</v>
      </c>
      <c r="V842" s="6">
        <f>'Final (ha)'!V842*2.471044</f>
        <v>0</v>
      </c>
      <c r="W842" s="6">
        <f>'Final (ha)'!W842*2.471044</f>
        <v>0</v>
      </c>
      <c r="X842" s="6">
        <f>'Final (ha)'!X842*2.471044</f>
        <v>108.13906305</v>
      </c>
      <c r="Y842" s="6">
        <f>'Final (ha)'!Y842*2.471044</f>
        <v>0</v>
      </c>
      <c r="Z842" s="6">
        <f>'Final (ha)'!Z842*2.471044</f>
        <v>13421.994405240001</v>
      </c>
      <c r="AA842" s="6">
        <f>'Final (ha)'!AA842*2.471044</f>
        <v>0</v>
      </c>
      <c r="AB842" s="6">
        <f>'Final (ha)'!AB842*2.471044</f>
        <v>0</v>
      </c>
      <c r="AC842" s="6">
        <f>'Final (ha)'!AC842*2.471044</f>
        <v>925.04149901000005</v>
      </c>
      <c r="AD842" s="6">
        <f>'Final (ha)'!AD842*2.471044</f>
        <v>0</v>
      </c>
      <c r="AE842" s="6">
        <f>'Final (ha)'!AE842*2.471044</f>
        <v>0</v>
      </c>
      <c r="AF842" s="6">
        <f>'Final (ha)'!AF842*2.471044</f>
        <v>154.24256647999999</v>
      </c>
      <c r="AG842" s="6">
        <f>'Final (ha)'!AG842*2.471044</f>
        <v>42063.754212259999</v>
      </c>
      <c r="AH842" s="6">
        <f>'Final (ha)'!AH842*2.471044</f>
        <v>0</v>
      </c>
      <c r="AJ842" s="15">
        <f t="shared" si="39"/>
        <v>69136.178685320003</v>
      </c>
      <c r="AK842" s="15">
        <f t="shared" si="40"/>
        <v>27072.424473060004</v>
      </c>
      <c r="AL842" s="6" t="str">
        <f t="shared" si="41"/>
        <v>New LondonRaster 5</v>
      </c>
    </row>
    <row r="843" spans="1:38" x14ac:dyDescent="0.25">
      <c r="A843" s="6">
        <f>'Final (ha)'!A843</f>
        <v>2010</v>
      </c>
      <c r="B843" s="6" t="str">
        <f>'Final (ha)'!B843</f>
        <v>Raster 5</v>
      </c>
      <c r="C843" s="6" t="str">
        <f>'Final (ha)'!C843</f>
        <v>New London</v>
      </c>
      <c r="D843" s="6" t="str">
        <f>'Final (ha)'!D843</f>
        <v>Southeast Coast</v>
      </c>
      <c r="E843" s="6" t="str">
        <f>'Final (ha)'!E843</f>
        <v>New London</v>
      </c>
      <c r="F843" s="6" t="str">
        <f>'Final (ha)'!F843</f>
        <v>Fixed</v>
      </c>
      <c r="G843" s="6" t="str">
        <f>'Final (ha)'!G843</f>
        <v>NYS GCM Max</v>
      </c>
      <c r="H843" s="6" t="str">
        <f>'Final (ha)'!H843</f>
        <v>Protect None</v>
      </c>
      <c r="I843" s="6">
        <f>'Final (ha)'!M843</f>
        <v>0</v>
      </c>
      <c r="J843" s="6">
        <f>'Final (ha)'!J843*2.471044</f>
        <v>3876.8950629200003</v>
      </c>
      <c r="K843" s="6">
        <f>'Final (ha)'!K843*2.471044</f>
        <v>7751.4611668699999</v>
      </c>
      <c r="L843" s="6">
        <f>'Final (ha)'!L843*2.471044</f>
        <v>419.88597409000005</v>
      </c>
      <c r="M843" s="6">
        <f>'Final (ha)'!M843*2.471044</f>
        <v>0</v>
      </c>
      <c r="N843" s="6">
        <f>'Final (ha)'!N843*2.471044</f>
        <v>59.175326190000007</v>
      </c>
      <c r="O843" s="6">
        <f>'Final (ha)'!O843*2.471044</f>
        <v>14.572981990000001</v>
      </c>
      <c r="P843" s="6">
        <f>'Final (ha)'!P843*2.471044</f>
        <v>215.77773969</v>
      </c>
      <c r="Q843" s="6">
        <f>'Final (ha)'!Q843*2.471044</f>
        <v>47.335071759599998</v>
      </c>
      <c r="R843" s="6">
        <f>'Final (ha)'!R843*2.471044</f>
        <v>0</v>
      </c>
      <c r="S843" s="6">
        <f>'Final (ha)'!S843*2.471044</f>
        <v>65.173785499999994</v>
      </c>
      <c r="T843" s="6">
        <f>'Final (ha)'!T843*2.471044</f>
        <v>4.1204658700000003</v>
      </c>
      <c r="U843" s="6">
        <f>'Final (ha)'!U843*2.471044</f>
        <v>0</v>
      </c>
      <c r="V843" s="6">
        <f>'Final (ha)'!V843*2.471044</f>
        <v>0</v>
      </c>
      <c r="W843" s="6">
        <f>'Final (ha)'!W843*2.471044</f>
        <v>0</v>
      </c>
      <c r="X843" s="6">
        <f>'Final (ha)'!X843*2.471044</f>
        <v>108.13906305</v>
      </c>
      <c r="Y843" s="6">
        <f>'Final (ha)'!Y843*2.471044</f>
        <v>0</v>
      </c>
      <c r="Z843" s="6">
        <f>'Final (ha)'!Z843*2.471044</f>
        <v>13434.158119329999</v>
      </c>
      <c r="AA843" s="6">
        <f>'Final (ha)'!AA843*2.471044</f>
        <v>0</v>
      </c>
      <c r="AB843" s="6">
        <f>'Final (ha)'!AB843*2.471044</f>
        <v>0</v>
      </c>
      <c r="AC843" s="6">
        <f>'Final (ha)'!AC843*2.471044</f>
        <v>888.54813280039991</v>
      </c>
      <c r="AD843" s="6">
        <f>'Final (ha)'!AD843*2.471044</f>
        <v>0</v>
      </c>
      <c r="AE843" s="6">
        <f>'Final (ha)'!AE843*2.471044</f>
        <v>0</v>
      </c>
      <c r="AF843" s="6">
        <f>'Final (ha)'!AF843*2.471044</f>
        <v>153.83484422000001</v>
      </c>
      <c r="AG843" s="6">
        <f>'Final (ha)'!AG843*2.471044</f>
        <v>42063.754212259999</v>
      </c>
      <c r="AH843" s="6">
        <f>'Final (ha)'!AH843*2.471044</f>
        <v>33.346738779999995</v>
      </c>
      <c r="AJ843" s="15">
        <f t="shared" si="39"/>
        <v>69136.178685320003</v>
      </c>
      <c r="AK843" s="15">
        <f t="shared" si="40"/>
        <v>27072.424473060004</v>
      </c>
      <c r="AL843" s="6" t="str">
        <f t="shared" si="41"/>
        <v>New LondonRaster 5</v>
      </c>
    </row>
    <row r="844" spans="1:38" x14ac:dyDescent="0.25">
      <c r="A844" s="6">
        <f>'Final (ha)'!A844</f>
        <v>2025</v>
      </c>
      <c r="B844" s="6" t="str">
        <f>'Final (ha)'!B844</f>
        <v>Raster 5</v>
      </c>
      <c r="C844" s="6" t="str">
        <f>'Final (ha)'!C844</f>
        <v>New London</v>
      </c>
      <c r="D844" s="6" t="str">
        <f>'Final (ha)'!D844</f>
        <v>Southeast Coast</v>
      </c>
      <c r="E844" s="6" t="str">
        <f>'Final (ha)'!E844</f>
        <v>New London</v>
      </c>
      <c r="F844" s="6" t="str">
        <f>'Final (ha)'!F844</f>
        <v>Fixed</v>
      </c>
      <c r="G844" s="6" t="str">
        <f>'Final (ha)'!G844</f>
        <v>NYS GCM Max</v>
      </c>
      <c r="H844" s="6" t="str">
        <f>'Final (ha)'!H844</f>
        <v>Protect None</v>
      </c>
      <c r="I844" s="6">
        <f>'Final (ha)'!M844</f>
        <v>0</v>
      </c>
      <c r="J844" s="6">
        <f>'Final (ha)'!J844*2.471044</f>
        <v>3867.4618524499997</v>
      </c>
      <c r="K844" s="6">
        <f>'Final (ha)'!K844*2.471044</f>
        <v>7719.6341201499999</v>
      </c>
      <c r="L844" s="6">
        <f>'Final (ha)'!L844*2.471044</f>
        <v>413.00411654999999</v>
      </c>
      <c r="M844" s="6">
        <f>'Final (ha)'!M844*2.471044</f>
        <v>0</v>
      </c>
      <c r="N844" s="6">
        <f>'Final (ha)'!N844*2.471044</f>
        <v>58.180730980000007</v>
      </c>
      <c r="O844" s="6">
        <f>'Final (ha)'!O844*2.471044</f>
        <v>14.566804379999999</v>
      </c>
      <c r="P844" s="6">
        <f>'Final (ha)'!P844*2.471044</f>
        <v>200.8684486116</v>
      </c>
      <c r="Q844" s="6">
        <f>'Final (ha)'!Q844*2.471044</f>
        <v>92.775346980000009</v>
      </c>
      <c r="R844" s="6">
        <f>'Final (ha)'!R844*2.471044</f>
        <v>0</v>
      </c>
      <c r="S844" s="6">
        <f>'Final (ha)'!S844*2.471044</f>
        <v>63.456657024400002</v>
      </c>
      <c r="T844" s="6">
        <f>'Final (ha)'!T844*2.471044</f>
        <v>15.421291395200001</v>
      </c>
      <c r="U844" s="6">
        <f>'Final (ha)'!U844*2.471044</f>
        <v>0</v>
      </c>
      <c r="V844" s="6">
        <f>'Final (ha)'!V844*2.471044</f>
        <v>0</v>
      </c>
      <c r="W844" s="6">
        <f>'Final (ha)'!W844*2.471044</f>
        <v>0</v>
      </c>
      <c r="X844" s="6">
        <f>'Final (ha)'!X844*2.471044</f>
        <v>108.1529008964</v>
      </c>
      <c r="Y844" s="6">
        <f>'Final (ha)'!Y844*2.471044</f>
        <v>0</v>
      </c>
      <c r="Z844" s="6">
        <f>'Final (ha)'!Z844*2.471044</f>
        <v>13438.983326948801</v>
      </c>
      <c r="AA844" s="6">
        <f>'Final (ha)'!AA844*2.471044</f>
        <v>0</v>
      </c>
      <c r="AB844" s="6">
        <f>'Final (ha)'!AB844*2.471044</f>
        <v>0</v>
      </c>
      <c r="AC844" s="6">
        <f>'Final (ha)'!AC844*2.471044</f>
        <v>883.49287098519994</v>
      </c>
      <c r="AD844" s="6">
        <f>'Final (ha)'!AD844*2.471044</f>
        <v>0</v>
      </c>
      <c r="AE844" s="6">
        <f>'Final (ha)'!AE844*2.471044</f>
        <v>0</v>
      </c>
      <c r="AF844" s="6">
        <f>'Final (ha)'!AF844*2.471044</f>
        <v>153.64605645840001</v>
      </c>
      <c r="AG844" s="6">
        <f>'Final (ha)'!AG844*2.471044</f>
        <v>42063.754212259999</v>
      </c>
      <c r="AH844" s="6">
        <f>'Final (ha)'!AH844*2.471044</f>
        <v>42.779949250000001</v>
      </c>
      <c r="AJ844" s="15">
        <f t="shared" si="39"/>
        <v>69136.178685320003</v>
      </c>
      <c r="AK844" s="15">
        <f t="shared" si="40"/>
        <v>27072.424473060004</v>
      </c>
      <c r="AL844" s="6" t="str">
        <f t="shared" si="41"/>
        <v>New LondonRaster 5</v>
      </c>
    </row>
    <row r="845" spans="1:38" x14ac:dyDescent="0.25">
      <c r="A845" s="6">
        <f>'Final (ha)'!A845</f>
        <v>2040</v>
      </c>
      <c r="B845" s="6" t="str">
        <f>'Final (ha)'!B845</f>
        <v>Raster 5</v>
      </c>
      <c r="C845" s="6" t="str">
        <f>'Final (ha)'!C845</f>
        <v>New London</v>
      </c>
      <c r="D845" s="6" t="str">
        <f>'Final (ha)'!D845</f>
        <v>Southeast Coast</v>
      </c>
      <c r="E845" s="6" t="str">
        <f>'Final (ha)'!E845</f>
        <v>New London</v>
      </c>
      <c r="F845" s="6" t="str">
        <f>'Final (ha)'!F845</f>
        <v>Fixed</v>
      </c>
      <c r="G845" s="6" t="str">
        <f>'Final (ha)'!G845</f>
        <v>NYS GCM Max</v>
      </c>
      <c r="H845" s="6" t="str">
        <f>'Final (ha)'!H845</f>
        <v>Protect None</v>
      </c>
      <c r="I845" s="6">
        <f>'Final (ha)'!M845</f>
        <v>0</v>
      </c>
      <c r="J845" s="6">
        <f>'Final (ha)'!J845*2.471044</f>
        <v>3855.09427723</v>
      </c>
      <c r="K845" s="6">
        <f>'Final (ha)'!K845*2.471044</f>
        <v>7679.7144043300004</v>
      </c>
      <c r="L845" s="6">
        <f>'Final (ha)'!L845*2.471044</f>
        <v>406.52380365999994</v>
      </c>
      <c r="M845" s="6">
        <f>'Final (ha)'!M845*2.471044</f>
        <v>0</v>
      </c>
      <c r="N845" s="6">
        <f>'Final (ha)'!N845*2.471044</f>
        <v>57.562969980000005</v>
      </c>
      <c r="O845" s="6">
        <f>'Final (ha)'!O845*2.471044</f>
        <v>14.566804379999999</v>
      </c>
      <c r="P845" s="6">
        <f>'Final (ha)'!P845*2.471044</f>
        <v>236.3817987708</v>
      </c>
      <c r="Q845" s="6">
        <f>'Final (ha)'!Q845*2.471044</f>
        <v>93.495162097200009</v>
      </c>
      <c r="R845" s="6">
        <f>'Final (ha)'!R845*2.471044</f>
        <v>0</v>
      </c>
      <c r="S845" s="6">
        <f>'Final (ha)'!S845*2.471044</f>
        <v>62.4464942372</v>
      </c>
      <c r="T845" s="6">
        <f>'Final (ha)'!T845*2.471044</f>
        <v>28.451353511600001</v>
      </c>
      <c r="U845" s="6">
        <f>'Final (ha)'!U845*2.471044</f>
        <v>0</v>
      </c>
      <c r="V845" s="6">
        <f>'Final (ha)'!V845*2.471044</f>
        <v>0</v>
      </c>
      <c r="W845" s="6">
        <f>'Final (ha)'!W845*2.471044</f>
        <v>0</v>
      </c>
      <c r="X845" s="6">
        <f>'Final (ha)'!X845*2.471044</f>
        <v>108.1664916384</v>
      </c>
      <c r="Y845" s="6">
        <f>'Final (ha)'!Y845*2.471044</f>
        <v>0</v>
      </c>
      <c r="Z845" s="6">
        <f>'Final (ha)'!Z845*2.471044</f>
        <v>13445.884211527602</v>
      </c>
      <c r="AA845" s="6">
        <f>'Final (ha)'!AA845*2.471044</f>
        <v>0</v>
      </c>
      <c r="AB845" s="6">
        <f>'Final (ha)'!AB845*2.471044</f>
        <v>0</v>
      </c>
      <c r="AC845" s="6">
        <f>'Final (ha)'!AC845*2.471044</f>
        <v>875.5627965804</v>
      </c>
      <c r="AD845" s="6">
        <f>'Final (ha)'!AD845*2.471044</f>
        <v>0</v>
      </c>
      <c r="AE845" s="6">
        <f>'Final (ha)'!AE845*2.471044</f>
        <v>0</v>
      </c>
      <c r="AF845" s="6">
        <f>'Final (ha)'!AF845*2.471044</f>
        <v>153.42662775119999</v>
      </c>
      <c r="AG845" s="6">
        <f>'Final (ha)'!AG845*2.471044</f>
        <v>42063.754212259999</v>
      </c>
      <c r="AH845" s="6">
        <f>'Final (ha)'!AH845*2.471044</f>
        <v>55.14752447</v>
      </c>
      <c r="AJ845" s="15">
        <f t="shared" si="39"/>
        <v>69136.178932424402</v>
      </c>
      <c r="AK845" s="15">
        <f t="shared" si="40"/>
        <v>27072.424720164403</v>
      </c>
      <c r="AL845" s="6" t="str">
        <f t="shared" si="41"/>
        <v>New LondonRaster 5</v>
      </c>
    </row>
    <row r="846" spans="1:38" x14ac:dyDescent="0.25">
      <c r="A846" s="6">
        <f>'Final (ha)'!A846</f>
        <v>2055</v>
      </c>
      <c r="B846" s="6" t="str">
        <f>'Final (ha)'!B846</f>
        <v>Raster 5</v>
      </c>
      <c r="C846" s="6" t="str">
        <f>'Final (ha)'!C846</f>
        <v>New London</v>
      </c>
      <c r="D846" s="6" t="str">
        <f>'Final (ha)'!D846</f>
        <v>Southeast Coast</v>
      </c>
      <c r="E846" s="6" t="str">
        <f>'Final (ha)'!E846</f>
        <v>New London</v>
      </c>
      <c r="F846" s="6" t="str">
        <f>'Final (ha)'!F846</f>
        <v>Fixed</v>
      </c>
      <c r="G846" s="6" t="str">
        <f>'Final (ha)'!G846</f>
        <v>NYS GCM Max</v>
      </c>
      <c r="H846" s="6" t="str">
        <f>'Final (ha)'!H846</f>
        <v>Protect None</v>
      </c>
      <c r="I846" s="6">
        <f>'Final (ha)'!M846</f>
        <v>0</v>
      </c>
      <c r="J846" s="6">
        <f>'Final (ha)'!J846*2.471044</f>
        <v>3832.5830663900001</v>
      </c>
      <c r="K846" s="6">
        <f>'Final (ha)'!K846*2.471044</f>
        <v>7629.6942961599998</v>
      </c>
      <c r="L846" s="6">
        <f>'Final (ha)'!L846*2.471044</f>
        <v>400.65507415999997</v>
      </c>
      <c r="M846" s="6">
        <f>'Final (ha)'!M846*2.471044</f>
        <v>0</v>
      </c>
      <c r="N846" s="6">
        <f>'Final (ha)'!N846*2.471044</f>
        <v>55.227833400000002</v>
      </c>
      <c r="O846" s="6">
        <f>'Final (ha)'!O846*2.471044</f>
        <v>14.566804379999999</v>
      </c>
      <c r="P846" s="6">
        <f>'Final (ha)'!P846*2.471044</f>
        <v>281.34812775200004</v>
      </c>
      <c r="Q846" s="6">
        <f>'Final (ha)'!Q846*2.471044</f>
        <v>125.6424561196</v>
      </c>
      <c r="R846" s="6">
        <f>'Final (ha)'!R846*2.471044</f>
        <v>0</v>
      </c>
      <c r="S846" s="6">
        <f>'Final (ha)'!S846*2.471044</f>
        <v>61.500331489600001</v>
      </c>
      <c r="T846" s="6">
        <f>'Final (ha)'!T846*2.471044</f>
        <v>15.842851501600002</v>
      </c>
      <c r="U846" s="6">
        <f>'Final (ha)'!U846*2.471044</f>
        <v>0</v>
      </c>
      <c r="V846" s="6">
        <f>'Final (ha)'!V846*2.471044</f>
        <v>0</v>
      </c>
      <c r="W846" s="6">
        <f>'Final (ha)'!W846*2.471044</f>
        <v>0</v>
      </c>
      <c r="X846" s="6">
        <f>'Final (ha)'!X846*2.471044</f>
        <v>107.4956031924</v>
      </c>
      <c r="Y846" s="6">
        <f>'Final (ha)'!Y846*2.471044</f>
        <v>0</v>
      </c>
      <c r="Z846" s="6">
        <f>'Final (ha)'!Z846*2.471044</f>
        <v>13462.631712237599</v>
      </c>
      <c r="AA846" s="6">
        <f>'Final (ha)'!AA846*2.471044</f>
        <v>0</v>
      </c>
      <c r="AB846" s="6">
        <f>'Final (ha)'!AB846*2.471044</f>
        <v>0</v>
      </c>
      <c r="AC846" s="6">
        <f>'Final (ha)'!AC846*2.471044</f>
        <v>854.42573330879998</v>
      </c>
      <c r="AD846" s="6">
        <f>'Final (ha)'!AD846*2.471044</f>
        <v>0</v>
      </c>
      <c r="AE846" s="6">
        <f>'Final (ha)'!AE846*2.471044</f>
        <v>0</v>
      </c>
      <c r="AF846" s="6">
        <f>'Final (ha)'!AF846*2.471044</f>
        <v>153.15135344960001</v>
      </c>
      <c r="AG846" s="6">
        <f>'Final (ha)'!AG846*2.471044</f>
        <v>42063.754212259999</v>
      </c>
      <c r="AH846" s="6">
        <f>'Final (ha)'!AH846*2.471044</f>
        <v>77.658735309999997</v>
      </c>
      <c r="AJ846" s="15">
        <f t="shared" si="39"/>
        <v>69136.178191111205</v>
      </c>
      <c r="AK846" s="15">
        <f t="shared" si="40"/>
        <v>27072.423978851206</v>
      </c>
      <c r="AL846" s="6" t="str">
        <f t="shared" si="41"/>
        <v>New LondonRaster 5</v>
      </c>
    </row>
    <row r="847" spans="1:38" x14ac:dyDescent="0.25">
      <c r="A847" s="6">
        <f>'Final (ha)'!A847</f>
        <v>2070</v>
      </c>
      <c r="B847" s="6" t="str">
        <f>'Final (ha)'!B847</f>
        <v>Raster 5</v>
      </c>
      <c r="C847" s="6" t="str">
        <f>'Final (ha)'!C847</f>
        <v>New London</v>
      </c>
      <c r="D847" s="6" t="str">
        <f>'Final (ha)'!D847</f>
        <v>Southeast Coast</v>
      </c>
      <c r="E847" s="6" t="str">
        <f>'Final (ha)'!E847</f>
        <v>New London</v>
      </c>
      <c r="F847" s="6" t="str">
        <f>'Final (ha)'!F847</f>
        <v>Fixed</v>
      </c>
      <c r="G847" s="6" t="str">
        <f>'Final (ha)'!G847</f>
        <v>NYS GCM Max</v>
      </c>
      <c r="H847" s="6" t="str">
        <f>'Final (ha)'!H847</f>
        <v>Protect None</v>
      </c>
      <c r="I847" s="6">
        <f>'Final (ha)'!M847</f>
        <v>0</v>
      </c>
      <c r="J847" s="6">
        <f>'Final (ha)'!J847*2.471044</f>
        <v>3789.4551941448003</v>
      </c>
      <c r="K847" s="6">
        <f>'Final (ha)'!K847*2.471044</f>
        <v>7537.8641235100004</v>
      </c>
      <c r="L847" s="6">
        <f>'Final (ha)'!L847*2.471044</f>
        <v>389.18547632960002</v>
      </c>
      <c r="M847" s="6">
        <f>'Final (ha)'!M847*2.471044</f>
        <v>0</v>
      </c>
      <c r="N847" s="6">
        <f>'Final (ha)'!N847*2.471044</f>
        <v>49.752247000400004</v>
      </c>
      <c r="O847" s="6">
        <f>'Final (ha)'!O847*2.471044</f>
        <v>14.542093939999999</v>
      </c>
      <c r="P847" s="6">
        <f>'Final (ha)'!P847*2.471044</f>
        <v>353.06251961559997</v>
      </c>
      <c r="Q847" s="6">
        <f>'Final (ha)'!Q847*2.471044</f>
        <v>329.8903045056</v>
      </c>
      <c r="R847" s="6">
        <f>'Final (ha)'!R847*2.471044</f>
        <v>0</v>
      </c>
      <c r="S847" s="6">
        <f>'Final (ha)'!S847*2.471044</f>
        <v>60.215882818400004</v>
      </c>
      <c r="T847" s="6">
        <f>'Final (ha)'!T847*2.471044</f>
        <v>10.952655425600001</v>
      </c>
      <c r="U847" s="6">
        <f>'Final (ha)'!U847*2.471044</f>
        <v>0</v>
      </c>
      <c r="V847" s="6">
        <f>'Final (ha)'!V847*2.471044</f>
        <v>0</v>
      </c>
      <c r="W847" s="6">
        <f>'Final (ha)'!W847*2.471044</f>
        <v>0</v>
      </c>
      <c r="X847" s="6">
        <f>'Final (ha)'!X847*2.471044</f>
        <v>105.6153858128</v>
      </c>
      <c r="Y847" s="6">
        <f>'Final (ha)'!Y847*2.471044</f>
        <v>0</v>
      </c>
      <c r="Z847" s="6">
        <f>'Final (ha)'!Z847*2.471044</f>
        <v>13476.219736089201</v>
      </c>
      <c r="AA847" s="6">
        <f>'Final (ha)'!AA847*2.471044</f>
        <v>0</v>
      </c>
      <c r="AB847" s="6">
        <f>'Final (ha)'!AB847*2.471044</f>
        <v>0</v>
      </c>
      <c r="AC847" s="6">
        <f>'Final (ha)'!AC847*2.471044</f>
        <v>683.9708942492</v>
      </c>
      <c r="AD847" s="6">
        <f>'Final (ha)'!AD847*2.471044</f>
        <v>0</v>
      </c>
      <c r="AE847" s="6">
        <f>'Final (ha)'!AE847*2.471044</f>
        <v>0</v>
      </c>
      <c r="AF847" s="6">
        <f>'Final (ha)'!AF847*2.471044</f>
        <v>150.91159916800001</v>
      </c>
      <c r="AG847" s="6">
        <f>'Final (ha)'!AG847*2.471044</f>
        <v>42063.754212259999</v>
      </c>
      <c r="AH847" s="6">
        <f>'Final (ha)'!AH847*2.471044</f>
        <v>120.78660755520001</v>
      </c>
      <c r="AJ847" s="15">
        <f t="shared" si="39"/>
        <v>69136.178932424402</v>
      </c>
      <c r="AK847" s="15">
        <f t="shared" si="40"/>
        <v>27072.424720164403</v>
      </c>
      <c r="AL847" s="6" t="str">
        <f t="shared" si="41"/>
        <v>New LondonRaster 5</v>
      </c>
    </row>
    <row r="848" spans="1:38" x14ac:dyDescent="0.25">
      <c r="A848" s="6">
        <f>'Final (ha)'!A848</f>
        <v>2085</v>
      </c>
      <c r="B848" s="6" t="str">
        <f>'Final (ha)'!B848</f>
        <v>Raster 5</v>
      </c>
      <c r="C848" s="6" t="str">
        <f>'Final (ha)'!C848</f>
        <v>New London</v>
      </c>
      <c r="D848" s="6" t="str">
        <f>'Final (ha)'!D848</f>
        <v>Southeast Coast</v>
      </c>
      <c r="E848" s="6" t="str">
        <f>'Final (ha)'!E848</f>
        <v>New London</v>
      </c>
      <c r="F848" s="6" t="str">
        <f>'Final (ha)'!F848</f>
        <v>Fixed</v>
      </c>
      <c r="G848" s="6" t="str">
        <f>'Final (ha)'!G848</f>
        <v>NYS GCM Max</v>
      </c>
      <c r="H848" s="6" t="str">
        <f>'Final (ha)'!H848</f>
        <v>Protect None</v>
      </c>
      <c r="I848" s="6">
        <f>'Final (ha)'!M848</f>
        <v>0</v>
      </c>
      <c r="J848" s="6">
        <f>'Final (ha)'!J848*2.471044</f>
        <v>3732.1460003835996</v>
      </c>
      <c r="K848" s="6">
        <f>'Final (ha)'!K848*2.471044</f>
        <v>7442.3088520299998</v>
      </c>
      <c r="L848" s="6">
        <f>'Final (ha)'!L848*2.471044</f>
        <v>377.27899791999999</v>
      </c>
      <c r="M848" s="6">
        <f>'Final (ha)'!M848*2.471044</f>
        <v>0</v>
      </c>
      <c r="N848" s="6">
        <f>'Final (ha)'!N848*2.471044</f>
        <v>44.379950239999999</v>
      </c>
      <c r="O848" s="6">
        <f>'Final (ha)'!O848*2.471044</f>
        <v>14.523561110000001</v>
      </c>
      <c r="P848" s="6">
        <f>'Final (ha)'!P848*2.471044</f>
        <v>404.24055900400003</v>
      </c>
      <c r="Q848" s="6">
        <f>'Final (ha)'!Q848*2.471044</f>
        <v>716.01242758839999</v>
      </c>
      <c r="R848" s="6">
        <f>'Final (ha)'!R848*2.471044</f>
        <v>0</v>
      </c>
      <c r="S848" s="6">
        <f>'Final (ha)'!S848*2.471044</f>
        <v>58.498754342799998</v>
      </c>
      <c r="T848" s="6">
        <f>'Final (ha)'!T848*2.471044</f>
        <v>11.081396818</v>
      </c>
      <c r="U848" s="6">
        <f>'Final (ha)'!U848*2.471044</f>
        <v>0</v>
      </c>
      <c r="V848" s="6">
        <f>'Final (ha)'!V848*2.471044</f>
        <v>0</v>
      </c>
      <c r="W848" s="6">
        <f>'Final (ha)'!W848*2.471044</f>
        <v>0</v>
      </c>
      <c r="X848" s="6">
        <f>'Final (ha)'!X848*2.471044</f>
        <v>100.92089642160001</v>
      </c>
      <c r="Y848" s="6">
        <f>'Final (ha)'!Y848*2.471044</f>
        <v>0</v>
      </c>
      <c r="Z848" s="6">
        <f>'Final (ha)'!Z848*2.471044</f>
        <v>13488.183789824001</v>
      </c>
      <c r="AA848" s="6">
        <f>'Final (ha)'!AA848*2.471044</f>
        <v>0</v>
      </c>
      <c r="AB848" s="6">
        <f>'Final (ha)'!AB848*2.471044</f>
        <v>0</v>
      </c>
      <c r="AC848" s="6">
        <f>'Final (ha)'!AC848*2.471044</f>
        <v>364.9561485964</v>
      </c>
      <c r="AD848" s="6">
        <f>'Final (ha)'!AD848*2.471044</f>
        <v>0</v>
      </c>
      <c r="AE848" s="6">
        <f>'Final (ha)'!AE848*2.471044</f>
        <v>0</v>
      </c>
      <c r="AF848" s="6">
        <f>'Final (ha)'!AF848*2.471044</f>
        <v>139.79733746479999</v>
      </c>
      <c r="AG848" s="6">
        <f>'Final (ha)'!AG848*2.471044</f>
        <v>42063.754212259999</v>
      </c>
      <c r="AH848" s="6">
        <f>'Final (ha)'!AH848*2.471044</f>
        <v>178.09580131639999</v>
      </c>
      <c r="AJ848" s="15">
        <f t="shared" si="39"/>
        <v>69136.178685320003</v>
      </c>
      <c r="AK848" s="15">
        <f t="shared" si="40"/>
        <v>27072.424473060004</v>
      </c>
      <c r="AL848" s="6" t="str">
        <f t="shared" si="41"/>
        <v>New LondonRaster 5</v>
      </c>
    </row>
    <row r="849" spans="1:38" x14ac:dyDescent="0.25">
      <c r="A849" s="6">
        <f>'Final (ha)'!A849</f>
        <v>2100</v>
      </c>
      <c r="B849" s="6" t="str">
        <f>'Final (ha)'!B849</f>
        <v>Raster 5</v>
      </c>
      <c r="C849" s="6" t="str">
        <f>'Final (ha)'!C849</f>
        <v>New London</v>
      </c>
      <c r="D849" s="6" t="str">
        <f>'Final (ha)'!D849</f>
        <v>Southeast Coast</v>
      </c>
      <c r="E849" s="6" t="str">
        <f>'Final (ha)'!E849</f>
        <v>New London</v>
      </c>
      <c r="F849" s="6" t="str">
        <f>'Final (ha)'!F849</f>
        <v>Fixed</v>
      </c>
      <c r="G849" s="6" t="str">
        <f>'Final (ha)'!G849</f>
        <v>NYS GCM Max</v>
      </c>
      <c r="H849" s="6" t="str">
        <f>'Final (ha)'!H849</f>
        <v>Protect None</v>
      </c>
      <c r="I849" s="6">
        <f>'Final (ha)'!M849</f>
        <v>0</v>
      </c>
      <c r="J849" s="6">
        <f>'Final (ha)'!J849*2.471044</f>
        <v>3672.5718476919997</v>
      </c>
      <c r="K849" s="6">
        <f>'Final (ha)'!K849*2.471044</f>
        <v>7342.0894850000004</v>
      </c>
      <c r="L849" s="6">
        <f>'Final (ha)'!L849*2.471044</f>
        <v>367.83120829039996</v>
      </c>
      <c r="M849" s="6">
        <f>'Final (ha)'!M849*2.471044</f>
        <v>0</v>
      </c>
      <c r="N849" s="6">
        <f>'Final (ha)'!N849*2.471044</f>
        <v>42.87879101</v>
      </c>
      <c r="O849" s="6">
        <f>'Final (ha)'!O849*2.471044</f>
        <v>14.480317840000001</v>
      </c>
      <c r="P849" s="6">
        <f>'Final (ha)'!P849*2.471044</f>
        <v>413.65993162759997</v>
      </c>
      <c r="Q849" s="6">
        <f>'Final (ha)'!Q849*2.471044</f>
        <v>969.11578110720006</v>
      </c>
      <c r="R849" s="6">
        <f>'Final (ha)'!R849*2.471044</f>
        <v>0</v>
      </c>
      <c r="S849" s="6">
        <f>'Final (ha)'!S849*2.471044</f>
        <v>55.250072796000005</v>
      </c>
      <c r="T849" s="6">
        <f>'Final (ha)'!T849*2.471044</f>
        <v>11.575605617999999</v>
      </c>
      <c r="U849" s="6">
        <f>'Final (ha)'!U849*2.471044</f>
        <v>0</v>
      </c>
      <c r="V849" s="6">
        <f>'Final (ha)'!V849*2.471044</f>
        <v>0</v>
      </c>
      <c r="W849" s="6">
        <f>'Final (ha)'!W849*2.471044</f>
        <v>0</v>
      </c>
      <c r="X849" s="6">
        <f>'Final (ha)'!X849*2.471044</f>
        <v>100.84725931039999</v>
      </c>
      <c r="Y849" s="6">
        <f>'Final (ha)'!Y849*2.471044</f>
        <v>0</v>
      </c>
      <c r="Z849" s="6">
        <f>'Final (ha)'!Z849*2.471044</f>
        <v>13496.5682892204</v>
      </c>
      <c r="AA849" s="6">
        <f>'Final (ha)'!AA849*2.471044</f>
        <v>0</v>
      </c>
      <c r="AB849" s="6">
        <f>'Final (ha)'!AB849*2.471044</f>
        <v>0</v>
      </c>
      <c r="AC849" s="6">
        <f>'Final (ha)'!AC849*2.471044</f>
        <v>224.58083394000002</v>
      </c>
      <c r="AD849" s="6">
        <f>'Final (ha)'!AD849*2.471044</f>
        <v>0</v>
      </c>
      <c r="AE849" s="6">
        <f>'Final (ha)'!AE849*2.471044</f>
        <v>0</v>
      </c>
      <c r="AF849" s="6">
        <f>'Final (ha)'!AF849*2.471044</f>
        <v>123.3050956</v>
      </c>
      <c r="AG849" s="6">
        <f>'Final (ha)'!AG849*2.471044</f>
        <v>42063.754212259999</v>
      </c>
      <c r="AH849" s="6">
        <f>'Final (ha)'!AH849*2.471044</f>
        <v>237.66995400800002</v>
      </c>
      <c r="AJ849" s="15">
        <f t="shared" si="39"/>
        <v>69136.178685320003</v>
      </c>
      <c r="AK849" s="15">
        <f t="shared" si="40"/>
        <v>27072.424473060004</v>
      </c>
      <c r="AL849" s="6" t="str">
        <f t="shared" si="41"/>
        <v>New LondonRaster 5</v>
      </c>
    </row>
    <row r="850" spans="1:38" x14ac:dyDescent="0.25">
      <c r="A850" s="6">
        <f>'Final (ha)'!A850</f>
        <v>0</v>
      </c>
      <c r="B850" s="6" t="str">
        <f>'Final (ha)'!B850</f>
        <v>Raster 6</v>
      </c>
      <c r="C850" s="6" t="str">
        <f>'Final (ha)'!C850</f>
        <v>New London</v>
      </c>
      <c r="D850" s="6" t="str">
        <f>'Final (ha)'!D850</f>
        <v>Pawcatuck</v>
      </c>
      <c r="E850" s="6" t="str">
        <f>'Final (ha)'!E850</f>
        <v>New London</v>
      </c>
      <c r="F850" s="6" t="str">
        <f>'Final (ha)'!F850</f>
        <v>Fixed</v>
      </c>
      <c r="G850" s="6" t="str">
        <f>'Final (ha)'!G850</f>
        <v>NYS GCM Max</v>
      </c>
      <c r="H850" s="6" t="str">
        <f>'Final (ha)'!H850</f>
        <v>Protect None</v>
      </c>
      <c r="I850" s="6">
        <f>'Final (ha)'!M850</f>
        <v>0</v>
      </c>
      <c r="J850" s="6">
        <f>'Final (ha)'!J850*2.471044</f>
        <v>480.92693850000001</v>
      </c>
      <c r="K850" s="6">
        <f>'Final (ha)'!K850*2.471044</f>
        <v>558.23972764999996</v>
      </c>
      <c r="L850" s="6">
        <f>'Final (ha)'!L850*2.471044</f>
        <v>54.474164980000005</v>
      </c>
      <c r="M850" s="6">
        <f>'Final (ha)'!M850*2.471044</f>
        <v>0</v>
      </c>
      <c r="N850" s="6">
        <f>'Final (ha)'!N850*2.471044</f>
        <v>0.56216251000000006</v>
      </c>
      <c r="O850" s="6">
        <f>'Final (ha)'!O850*2.471044</f>
        <v>0</v>
      </c>
      <c r="P850" s="6">
        <f>'Final (ha)'!P850*2.471044</f>
        <v>1.4517383500000001</v>
      </c>
      <c r="Q850" s="6">
        <f>'Final (ha)'!Q850*2.471044</f>
        <v>0</v>
      </c>
      <c r="R850" s="6">
        <f>'Final (ha)'!R850*2.471044</f>
        <v>0</v>
      </c>
      <c r="S850" s="6">
        <f>'Final (ha)'!S850*2.471044</f>
        <v>0</v>
      </c>
      <c r="T850" s="6">
        <f>'Final (ha)'!T850*2.471044</f>
        <v>0</v>
      </c>
      <c r="U850" s="6">
        <f>'Final (ha)'!U850*2.471044</f>
        <v>0</v>
      </c>
      <c r="V850" s="6">
        <f>'Final (ha)'!V850*2.471044</f>
        <v>0</v>
      </c>
      <c r="W850" s="6">
        <f>'Final (ha)'!W850*2.471044</f>
        <v>0</v>
      </c>
      <c r="X850" s="6">
        <f>'Final (ha)'!X850*2.471044</f>
        <v>2.8355229899999999</v>
      </c>
      <c r="Y850" s="6">
        <f>'Final (ha)'!Y850*2.471044</f>
        <v>5.7389996899999991</v>
      </c>
      <c r="Z850" s="6">
        <f>'Final (ha)'!Z850*2.471044</f>
        <v>293.64651373999999</v>
      </c>
      <c r="AA850" s="6">
        <f>'Final (ha)'!AA850*2.471044</f>
        <v>0</v>
      </c>
      <c r="AB850" s="6">
        <f>'Final (ha)'!AB850*2.471044</f>
        <v>0</v>
      </c>
      <c r="AC850" s="6">
        <f>'Final (ha)'!AC850*2.471044</f>
        <v>40.345970909999998</v>
      </c>
      <c r="AD850" s="6">
        <f>'Final (ha)'!AD850*2.471044</f>
        <v>0</v>
      </c>
      <c r="AE850" s="6">
        <f>'Final (ha)'!AE850*2.471044</f>
        <v>0</v>
      </c>
      <c r="AF850" s="6">
        <f>'Final (ha)'!AF850*2.471044</f>
        <v>0.42625508999999995</v>
      </c>
      <c r="AG850" s="6">
        <f>'Final (ha)'!AG850*2.471044</f>
        <v>24265.744744150001</v>
      </c>
      <c r="AH850" s="6">
        <f>'Final (ha)'!AH850*2.471044</f>
        <v>0</v>
      </c>
      <c r="AJ850" s="15">
        <f t="shared" si="39"/>
        <v>25704.39273856</v>
      </c>
      <c r="AK850" s="15">
        <f t="shared" si="40"/>
        <v>1438.6479944099992</v>
      </c>
      <c r="AL850" s="6" t="str">
        <f t="shared" si="41"/>
        <v>New LondonRaster 6</v>
      </c>
    </row>
    <row r="851" spans="1:38" x14ac:dyDescent="0.25">
      <c r="A851" s="6">
        <f>'Final (ha)'!A851</f>
        <v>2010</v>
      </c>
      <c r="B851" s="6" t="str">
        <f>'Final (ha)'!B851</f>
        <v>Raster 6</v>
      </c>
      <c r="C851" s="6" t="str">
        <f>'Final (ha)'!C851</f>
        <v>New London</v>
      </c>
      <c r="D851" s="6" t="str">
        <f>'Final (ha)'!D851</f>
        <v>Pawcatuck</v>
      </c>
      <c r="E851" s="6" t="str">
        <f>'Final (ha)'!E851</f>
        <v>New London</v>
      </c>
      <c r="F851" s="6" t="str">
        <f>'Final (ha)'!F851</f>
        <v>Fixed</v>
      </c>
      <c r="G851" s="6" t="str">
        <f>'Final (ha)'!G851</f>
        <v>NYS GCM Max</v>
      </c>
      <c r="H851" s="6" t="str">
        <f>'Final (ha)'!H851</f>
        <v>Protect None</v>
      </c>
      <c r="I851" s="6">
        <f>'Final (ha)'!M851</f>
        <v>0</v>
      </c>
      <c r="J851" s="6">
        <f>'Final (ha)'!J851*2.471044</f>
        <v>477.96786331000004</v>
      </c>
      <c r="K851" s="6">
        <f>'Final (ha)'!K851*2.471044</f>
        <v>547.57099517999995</v>
      </c>
      <c r="L851" s="6">
        <f>'Final (ha)'!L851*2.471044</f>
        <v>54.406211269999993</v>
      </c>
      <c r="M851" s="6">
        <f>'Final (ha)'!M851*2.471044</f>
        <v>0</v>
      </c>
      <c r="N851" s="6">
        <f>'Final (ha)'!N851*2.471044</f>
        <v>0.56216251000000006</v>
      </c>
      <c r="O851" s="6">
        <f>'Final (ha)'!O851*2.471044</f>
        <v>0</v>
      </c>
      <c r="P851" s="6">
        <f>'Final (ha)'!P851*2.471044</f>
        <v>12.163714090000001</v>
      </c>
      <c r="Q851" s="6">
        <f>'Final (ha)'!Q851*2.471044</f>
        <v>1.1119698</v>
      </c>
      <c r="R851" s="6">
        <f>'Final (ha)'!R851*2.471044</f>
        <v>0</v>
      </c>
      <c r="S851" s="6">
        <f>'Final (ha)'!S851*2.471044</f>
        <v>0</v>
      </c>
      <c r="T851" s="6">
        <f>'Final (ha)'!T851*2.471044</f>
        <v>0</v>
      </c>
      <c r="U851" s="6">
        <f>'Final (ha)'!U851*2.471044</f>
        <v>0</v>
      </c>
      <c r="V851" s="6">
        <f>'Final (ha)'!V851*2.471044</f>
        <v>0</v>
      </c>
      <c r="W851" s="6">
        <f>'Final (ha)'!W851*2.471044</f>
        <v>0</v>
      </c>
      <c r="X851" s="6">
        <f>'Final (ha)'!X851*2.471044</f>
        <v>2.8355229899999999</v>
      </c>
      <c r="Y851" s="6">
        <f>'Final (ha)'!Y851*2.471044</f>
        <v>4.4293463700000002</v>
      </c>
      <c r="Z851" s="6">
        <f>'Final (ha)'!Z851*2.471044</f>
        <v>294.95616705999998</v>
      </c>
      <c r="AA851" s="6">
        <f>'Final (ha)'!AA851*2.471044</f>
        <v>0</v>
      </c>
      <c r="AB851" s="6">
        <f>'Final (ha)'!AB851*2.471044</f>
        <v>0</v>
      </c>
      <c r="AC851" s="6">
        <f>'Final (ha)'!AC851*2.471044</f>
        <v>39.258711550000001</v>
      </c>
      <c r="AD851" s="6">
        <f>'Final (ha)'!AD851*2.471044</f>
        <v>0</v>
      </c>
      <c r="AE851" s="6">
        <f>'Final (ha)'!AE851*2.471044</f>
        <v>0</v>
      </c>
      <c r="AF851" s="6">
        <f>'Final (ha)'!AF851*2.471044</f>
        <v>0.42625508999999995</v>
      </c>
      <c r="AG851" s="6">
        <f>'Final (ha)'!AG851*2.471044</f>
        <v>24265.744744150001</v>
      </c>
      <c r="AH851" s="6">
        <f>'Final (ha)'!AH851*2.471044</f>
        <v>2.9590751900000001</v>
      </c>
      <c r="AJ851" s="15">
        <f t="shared" si="39"/>
        <v>25704.39273856</v>
      </c>
      <c r="AK851" s="15">
        <f t="shared" si="40"/>
        <v>1438.6479944099992</v>
      </c>
      <c r="AL851" s="6" t="str">
        <f t="shared" si="41"/>
        <v>New LondonRaster 6</v>
      </c>
    </row>
    <row r="852" spans="1:38" x14ac:dyDescent="0.25">
      <c r="A852" s="6">
        <f>'Final (ha)'!A852</f>
        <v>2025</v>
      </c>
      <c r="B852" s="6" t="str">
        <f>'Final (ha)'!B852</f>
        <v>Raster 6</v>
      </c>
      <c r="C852" s="6" t="str">
        <f>'Final (ha)'!C852</f>
        <v>New London</v>
      </c>
      <c r="D852" s="6" t="str">
        <f>'Final (ha)'!D852</f>
        <v>Pawcatuck</v>
      </c>
      <c r="E852" s="6" t="str">
        <f>'Final (ha)'!E852</f>
        <v>New London</v>
      </c>
      <c r="F852" s="6" t="str">
        <f>'Final (ha)'!F852</f>
        <v>Fixed</v>
      </c>
      <c r="G852" s="6" t="str">
        <f>'Final (ha)'!G852</f>
        <v>NYS GCM Max</v>
      </c>
      <c r="H852" s="6" t="str">
        <f>'Final (ha)'!H852</f>
        <v>Protect None</v>
      </c>
      <c r="I852" s="6">
        <f>'Final (ha)'!M852</f>
        <v>0</v>
      </c>
      <c r="J852" s="6">
        <f>'Final (ha)'!J852*2.471044</f>
        <v>477.45512167999999</v>
      </c>
      <c r="K852" s="6">
        <f>'Final (ha)'!K852*2.471044</f>
        <v>545.38412124000001</v>
      </c>
      <c r="L852" s="6">
        <f>'Final (ha)'!L852*2.471044</f>
        <v>54.387678440000002</v>
      </c>
      <c r="M852" s="6">
        <f>'Final (ha)'!M852*2.471044</f>
        <v>0</v>
      </c>
      <c r="N852" s="6">
        <f>'Final (ha)'!N852*2.471044</f>
        <v>0.56216251000000006</v>
      </c>
      <c r="O852" s="6">
        <f>'Final (ha)'!O852*2.471044</f>
        <v>0</v>
      </c>
      <c r="P852" s="6">
        <f>'Final (ha)'!P852*2.471044</f>
        <v>10.650199639999999</v>
      </c>
      <c r="Q852" s="6">
        <f>'Final (ha)'!Q852*2.471044</f>
        <v>4.6702731599999998</v>
      </c>
      <c r="R852" s="6">
        <f>'Final (ha)'!R852*2.471044</f>
        <v>0</v>
      </c>
      <c r="S852" s="6">
        <f>'Final (ha)'!S852*2.471044</f>
        <v>0</v>
      </c>
      <c r="T852" s="6">
        <f>'Final (ha)'!T852*2.471044</f>
        <v>0.34026275879999995</v>
      </c>
      <c r="U852" s="6">
        <f>'Final (ha)'!U852*2.471044</f>
        <v>0</v>
      </c>
      <c r="V852" s="6">
        <f>'Final (ha)'!V852*2.471044</f>
        <v>0</v>
      </c>
      <c r="W852" s="6">
        <f>'Final (ha)'!W852*2.471044</f>
        <v>0</v>
      </c>
      <c r="X852" s="6">
        <f>'Final (ha)'!X852*2.471044</f>
        <v>2.8355229899999999</v>
      </c>
      <c r="Y852" s="6">
        <f>'Final (ha)'!Y852*2.471044</f>
        <v>3.21853481</v>
      </c>
      <c r="Z852" s="6">
        <f>'Final (ha)'!Z852*2.471044</f>
        <v>296.17266202119998</v>
      </c>
      <c r="AA852" s="6">
        <f>'Final (ha)'!AA852*2.471044</f>
        <v>0</v>
      </c>
      <c r="AB852" s="6">
        <f>'Final (ha)'!AB852*2.471044</f>
        <v>0</v>
      </c>
      <c r="AC852" s="6">
        <f>'Final (ha)'!AC852*2.471044</f>
        <v>39.073383249999999</v>
      </c>
      <c r="AD852" s="6">
        <f>'Final (ha)'!AD852*2.471044</f>
        <v>0</v>
      </c>
      <c r="AE852" s="6">
        <f>'Final (ha)'!AE852*2.471044</f>
        <v>0</v>
      </c>
      <c r="AF852" s="6">
        <f>'Final (ha)'!AF852*2.471044</f>
        <v>0.42625508999999995</v>
      </c>
      <c r="AG852" s="6">
        <f>'Final (ha)'!AG852*2.471044</f>
        <v>24265.744744150001</v>
      </c>
      <c r="AH852" s="6">
        <f>'Final (ha)'!AH852*2.471044</f>
        <v>3.4718168199999999</v>
      </c>
      <c r="AJ852" s="15">
        <f t="shared" si="39"/>
        <v>25704.392738560004</v>
      </c>
      <c r="AK852" s="15">
        <f t="shared" si="40"/>
        <v>1438.6479944100029</v>
      </c>
      <c r="AL852" s="6" t="str">
        <f t="shared" si="41"/>
        <v>New LondonRaster 6</v>
      </c>
    </row>
    <row r="853" spans="1:38" x14ac:dyDescent="0.25">
      <c r="A853" s="6">
        <f>'Final (ha)'!A853</f>
        <v>2040</v>
      </c>
      <c r="B853" s="6" t="str">
        <f>'Final (ha)'!B853</f>
        <v>Raster 6</v>
      </c>
      <c r="C853" s="6" t="str">
        <f>'Final (ha)'!C853</f>
        <v>New London</v>
      </c>
      <c r="D853" s="6" t="str">
        <f>'Final (ha)'!D853</f>
        <v>Pawcatuck</v>
      </c>
      <c r="E853" s="6" t="str">
        <f>'Final (ha)'!E853</f>
        <v>New London</v>
      </c>
      <c r="F853" s="6" t="str">
        <f>'Final (ha)'!F853</f>
        <v>Fixed</v>
      </c>
      <c r="G853" s="6" t="str">
        <f>'Final (ha)'!G853</f>
        <v>NYS GCM Max</v>
      </c>
      <c r="H853" s="6" t="str">
        <f>'Final (ha)'!H853</f>
        <v>Protect None</v>
      </c>
      <c r="I853" s="6">
        <f>'Final (ha)'!M853</f>
        <v>0</v>
      </c>
      <c r="J853" s="6">
        <f>'Final (ha)'!J853*2.471044</f>
        <v>476.82500546</v>
      </c>
      <c r="K853" s="6">
        <f>'Final (ha)'!K853*2.471044</f>
        <v>542.43122366</v>
      </c>
      <c r="L853" s="6">
        <f>'Final (ha)'!L853*2.471044</f>
        <v>54.369145610000004</v>
      </c>
      <c r="M853" s="6">
        <f>'Final (ha)'!M853*2.471044</f>
        <v>0</v>
      </c>
      <c r="N853" s="6">
        <f>'Final (ha)'!N853*2.471044</f>
        <v>0.56216251000000006</v>
      </c>
      <c r="O853" s="6">
        <f>'Final (ha)'!O853*2.471044</f>
        <v>0</v>
      </c>
      <c r="P853" s="6">
        <f>'Final (ha)'!P853*2.471044</f>
        <v>12.64556767</v>
      </c>
      <c r="Q853" s="6">
        <f>'Final (ha)'!Q853*2.471044</f>
        <v>4.94826561</v>
      </c>
      <c r="R853" s="6">
        <f>'Final (ha)'!R853*2.471044</f>
        <v>0</v>
      </c>
      <c r="S853" s="6">
        <f>'Final (ha)'!S853*2.471044</f>
        <v>0</v>
      </c>
      <c r="T853" s="6">
        <f>'Final (ha)'!T853*2.471044</f>
        <v>1.1819003452000001</v>
      </c>
      <c r="U853" s="6">
        <f>'Final (ha)'!U853*2.471044</f>
        <v>0</v>
      </c>
      <c r="V853" s="6">
        <f>'Final (ha)'!V853*2.471044</f>
        <v>0</v>
      </c>
      <c r="W853" s="6">
        <f>'Final (ha)'!W853*2.471044</f>
        <v>0</v>
      </c>
      <c r="X853" s="6">
        <f>'Final (ha)'!X853*2.471044</f>
        <v>2.8355229899999999</v>
      </c>
      <c r="Y853" s="6">
        <f>'Final (ha)'!Y853*2.471044</f>
        <v>3.0393841199999998</v>
      </c>
      <c r="Z853" s="6">
        <f>'Final (ha)'!Z853*2.471044</f>
        <v>296.50477033480001</v>
      </c>
      <c r="AA853" s="6">
        <f>'Final (ha)'!AA853*2.471044</f>
        <v>0</v>
      </c>
      <c r="AB853" s="6">
        <f>'Final (ha)'!AB853*2.471044</f>
        <v>0</v>
      </c>
      <c r="AC853" s="6">
        <f>'Final (ha)'!AC853*2.471044</f>
        <v>38.776857970000002</v>
      </c>
      <c r="AD853" s="6">
        <f>'Final (ha)'!AD853*2.471044</f>
        <v>0</v>
      </c>
      <c r="AE853" s="6">
        <f>'Final (ha)'!AE853*2.471044</f>
        <v>0</v>
      </c>
      <c r="AF853" s="6">
        <f>'Final (ha)'!AF853*2.471044</f>
        <v>0.42625508999999995</v>
      </c>
      <c r="AG853" s="6">
        <f>'Final (ha)'!AG853*2.471044</f>
        <v>24265.744744150001</v>
      </c>
      <c r="AH853" s="6">
        <f>'Final (ha)'!AH853*2.471044</f>
        <v>4.1019330399999996</v>
      </c>
      <c r="AJ853" s="15">
        <f t="shared" si="39"/>
        <v>25704.392738560004</v>
      </c>
      <c r="AK853" s="15">
        <f t="shared" si="40"/>
        <v>1438.6479944100029</v>
      </c>
      <c r="AL853" s="6" t="str">
        <f t="shared" si="41"/>
        <v>New LondonRaster 6</v>
      </c>
    </row>
    <row r="854" spans="1:38" x14ac:dyDescent="0.25">
      <c r="A854" s="6">
        <f>'Final (ha)'!A854</f>
        <v>2055</v>
      </c>
      <c r="B854" s="6" t="str">
        <f>'Final (ha)'!B854</f>
        <v>Raster 6</v>
      </c>
      <c r="C854" s="6" t="str">
        <f>'Final (ha)'!C854</f>
        <v>New London</v>
      </c>
      <c r="D854" s="6" t="str">
        <f>'Final (ha)'!D854</f>
        <v>Pawcatuck</v>
      </c>
      <c r="E854" s="6" t="str">
        <f>'Final (ha)'!E854</f>
        <v>New London</v>
      </c>
      <c r="F854" s="6" t="str">
        <f>'Final (ha)'!F854</f>
        <v>Fixed</v>
      </c>
      <c r="G854" s="6" t="str">
        <f>'Final (ha)'!G854</f>
        <v>NYS GCM Max</v>
      </c>
      <c r="H854" s="6" t="str">
        <f>'Final (ha)'!H854</f>
        <v>Protect None</v>
      </c>
      <c r="I854" s="6">
        <f>'Final (ha)'!M854</f>
        <v>0</v>
      </c>
      <c r="J854" s="6">
        <f>'Final (ha)'!J854*2.471044</f>
        <v>475.60183868000001</v>
      </c>
      <c r="K854" s="6">
        <f>'Final (ha)'!K854*2.471044</f>
        <v>537.49531327</v>
      </c>
      <c r="L854" s="6">
        <f>'Final (ha)'!L854*2.471044</f>
        <v>54.344435169999997</v>
      </c>
      <c r="M854" s="6">
        <f>'Final (ha)'!M854*2.471044</f>
        <v>0</v>
      </c>
      <c r="N854" s="6">
        <f>'Final (ha)'!N854*2.471044</f>
        <v>0.56216251000000006</v>
      </c>
      <c r="O854" s="6">
        <f>'Final (ha)'!O854*2.471044</f>
        <v>0</v>
      </c>
      <c r="P854" s="6">
        <f>'Final (ha)'!P854*2.471044</f>
        <v>16.586882850000002</v>
      </c>
      <c r="Q854" s="6">
        <f>'Final (ha)'!Q854*2.471044</f>
        <v>6.1837876099999995</v>
      </c>
      <c r="R854" s="6">
        <f>'Final (ha)'!R854*2.471044</f>
        <v>0</v>
      </c>
      <c r="S854" s="6">
        <f>'Final (ha)'!S854*2.471044</f>
        <v>0</v>
      </c>
      <c r="T854" s="6">
        <f>'Final (ha)'!T854*2.471044</f>
        <v>0.82285765200000005</v>
      </c>
      <c r="U854" s="6">
        <f>'Final (ha)'!U854*2.471044</f>
        <v>0</v>
      </c>
      <c r="V854" s="6">
        <f>'Final (ha)'!V854*2.471044</f>
        <v>0</v>
      </c>
      <c r="W854" s="6">
        <f>'Final (ha)'!W854*2.471044</f>
        <v>0</v>
      </c>
      <c r="X854" s="6">
        <f>'Final (ha)'!X854*2.471044</f>
        <v>2.7366812299999999</v>
      </c>
      <c r="Y854" s="6">
        <f>'Final (ha)'!Y854*2.471044</f>
        <v>2.8417005999999998</v>
      </c>
      <c r="Z854" s="6">
        <f>'Final (ha)'!Z854*2.471044</f>
        <v>297.29624572799997</v>
      </c>
      <c r="AA854" s="6">
        <f>'Final (ha)'!AA854*2.471044</f>
        <v>0</v>
      </c>
      <c r="AB854" s="6">
        <f>'Final (ha)'!AB854*2.471044</f>
        <v>0</v>
      </c>
      <c r="AC854" s="6">
        <f>'Final (ha)'!AC854*2.471044</f>
        <v>38.424734200000003</v>
      </c>
      <c r="AD854" s="6">
        <f>'Final (ha)'!AD854*2.471044</f>
        <v>0</v>
      </c>
      <c r="AE854" s="6">
        <f>'Final (ha)'!AE854*2.471044</f>
        <v>0</v>
      </c>
      <c r="AF854" s="6">
        <f>'Final (ha)'!AF854*2.471044</f>
        <v>0.42625508999999995</v>
      </c>
      <c r="AG854" s="6">
        <f>'Final (ha)'!AG854*2.471044</f>
        <v>24265.744744150001</v>
      </c>
      <c r="AH854" s="6">
        <f>'Final (ha)'!AH854*2.471044</f>
        <v>5.3250998199999993</v>
      </c>
      <c r="AJ854" s="15">
        <f t="shared" si="39"/>
        <v>25704.39273856</v>
      </c>
      <c r="AK854" s="15">
        <f t="shared" si="40"/>
        <v>1438.6479944099992</v>
      </c>
      <c r="AL854" s="6" t="str">
        <f t="shared" si="41"/>
        <v>New LondonRaster 6</v>
      </c>
    </row>
    <row r="855" spans="1:38" x14ac:dyDescent="0.25">
      <c r="A855" s="6">
        <f>'Final (ha)'!A855</f>
        <v>2070</v>
      </c>
      <c r="B855" s="6" t="str">
        <f>'Final (ha)'!B855</f>
        <v>Raster 6</v>
      </c>
      <c r="C855" s="6" t="str">
        <f>'Final (ha)'!C855</f>
        <v>New London</v>
      </c>
      <c r="D855" s="6" t="str">
        <f>'Final (ha)'!D855</f>
        <v>Pawcatuck</v>
      </c>
      <c r="E855" s="6" t="str">
        <f>'Final (ha)'!E855</f>
        <v>New London</v>
      </c>
      <c r="F855" s="6" t="str">
        <f>'Final (ha)'!F855</f>
        <v>Fixed</v>
      </c>
      <c r="G855" s="6" t="str">
        <f>'Final (ha)'!G855</f>
        <v>NYS GCM Max</v>
      </c>
      <c r="H855" s="6" t="str">
        <f>'Final (ha)'!H855</f>
        <v>Protect None</v>
      </c>
      <c r="I855" s="6">
        <f>'Final (ha)'!M855</f>
        <v>0</v>
      </c>
      <c r="J855" s="6">
        <f>'Final (ha)'!J855*2.471044</f>
        <v>474.08832422999996</v>
      </c>
      <c r="K855" s="6">
        <f>'Final (ha)'!K855*2.471044</f>
        <v>532.00959559</v>
      </c>
      <c r="L855" s="6">
        <f>'Final (ha)'!L855*2.471044</f>
        <v>54.307369510000001</v>
      </c>
      <c r="M855" s="6">
        <f>'Final (ha)'!M855*2.471044</f>
        <v>0</v>
      </c>
      <c r="N855" s="6">
        <f>'Final (ha)'!N855*2.471044</f>
        <v>0.56216251000000006</v>
      </c>
      <c r="O855" s="6">
        <f>'Final (ha)'!O855*2.471044</f>
        <v>0</v>
      </c>
      <c r="P855" s="6">
        <f>'Final (ha)'!P855*2.471044</f>
        <v>18.915841820000001</v>
      </c>
      <c r="Q855" s="6">
        <f>'Final (ha)'!Q855*2.471044</f>
        <v>10.810817500000001</v>
      </c>
      <c r="R855" s="6">
        <f>'Final (ha)'!R855*2.471044</f>
        <v>0</v>
      </c>
      <c r="S855" s="6">
        <f>'Final (ha)'!S855*2.471044</f>
        <v>0</v>
      </c>
      <c r="T855" s="6">
        <f>'Final (ha)'!T855*2.471044</f>
        <v>0.53226287760000002</v>
      </c>
      <c r="U855" s="6">
        <f>'Final (ha)'!U855*2.471044</f>
        <v>0</v>
      </c>
      <c r="V855" s="6">
        <f>'Final (ha)'!V855*2.471044</f>
        <v>0</v>
      </c>
      <c r="W855" s="6">
        <f>'Final (ha)'!W855*2.471044</f>
        <v>0</v>
      </c>
      <c r="X855" s="6">
        <f>'Final (ha)'!X855*2.471044</f>
        <v>2.7366812299999999</v>
      </c>
      <c r="Y855" s="6">
        <f>'Final (ha)'!Y855*2.471044</f>
        <v>2.7305036199999999</v>
      </c>
      <c r="Z855" s="6">
        <f>'Final (ha)'!Z855*2.471044</f>
        <v>297.96985232240002</v>
      </c>
      <c r="AA855" s="6">
        <f>'Final (ha)'!AA855*2.471044</f>
        <v>0</v>
      </c>
      <c r="AB855" s="6">
        <f>'Final (ha)'!AB855*2.471044</f>
        <v>0</v>
      </c>
      <c r="AC855" s="6">
        <f>'Final (ha)'!AC855*2.471044</f>
        <v>36.719713839999997</v>
      </c>
      <c r="AD855" s="6">
        <f>'Final (ha)'!AD855*2.471044</f>
        <v>0</v>
      </c>
      <c r="AE855" s="6">
        <f>'Final (ha)'!AE855*2.471044</f>
        <v>0</v>
      </c>
      <c r="AF855" s="6">
        <f>'Final (ha)'!AF855*2.471044</f>
        <v>0.42625508999999995</v>
      </c>
      <c r="AG855" s="6">
        <f>'Final (ha)'!AG855*2.471044</f>
        <v>24265.744744150001</v>
      </c>
      <c r="AH855" s="6">
        <f>'Final (ha)'!AH855*2.471044</f>
        <v>6.8386142699999999</v>
      </c>
      <c r="AJ855" s="15">
        <f t="shared" si="39"/>
        <v>25704.39273856</v>
      </c>
      <c r="AK855" s="15">
        <f t="shared" si="40"/>
        <v>1438.6479944099992</v>
      </c>
      <c r="AL855" s="6" t="str">
        <f t="shared" si="41"/>
        <v>New LondonRaster 6</v>
      </c>
    </row>
    <row r="856" spans="1:38" x14ac:dyDescent="0.25">
      <c r="A856" s="6">
        <f>'Final (ha)'!A856</f>
        <v>2085</v>
      </c>
      <c r="B856" s="6" t="str">
        <f>'Final (ha)'!B856</f>
        <v>Raster 6</v>
      </c>
      <c r="C856" s="6" t="str">
        <f>'Final (ha)'!C856</f>
        <v>New London</v>
      </c>
      <c r="D856" s="6" t="str">
        <f>'Final (ha)'!D856</f>
        <v>Pawcatuck</v>
      </c>
      <c r="E856" s="6" t="str">
        <f>'Final (ha)'!E856</f>
        <v>New London</v>
      </c>
      <c r="F856" s="6" t="str">
        <f>'Final (ha)'!F856</f>
        <v>Fixed</v>
      </c>
      <c r="G856" s="6" t="str">
        <f>'Final (ha)'!G856</f>
        <v>NYS GCM Max</v>
      </c>
      <c r="H856" s="6" t="str">
        <f>'Final (ha)'!H856</f>
        <v>Protect None</v>
      </c>
      <c r="I856" s="6">
        <f>'Final (ha)'!M856</f>
        <v>0</v>
      </c>
      <c r="J856" s="6">
        <f>'Final (ha)'!J856*2.471044</f>
        <v>472.05589054000001</v>
      </c>
      <c r="K856" s="6">
        <f>'Final (ha)'!K856*2.471044</f>
        <v>524.74472622999997</v>
      </c>
      <c r="L856" s="6">
        <f>'Final (ha)'!L856*2.471044</f>
        <v>54.282659070000001</v>
      </c>
      <c r="M856" s="6">
        <f>'Final (ha)'!M856*2.471044</f>
        <v>0</v>
      </c>
      <c r="N856" s="6">
        <f>'Final (ha)'!N856*2.471044</f>
        <v>0.56216251000000006</v>
      </c>
      <c r="O856" s="6">
        <f>'Final (ha)'!O856*2.471044</f>
        <v>0</v>
      </c>
      <c r="P856" s="6">
        <f>'Final (ha)'!P856*2.471044</f>
        <v>22.622407819999999</v>
      </c>
      <c r="Q856" s="6">
        <f>'Final (ha)'!Q856*2.471044</f>
        <v>23.104261399999999</v>
      </c>
      <c r="R856" s="6">
        <f>'Final (ha)'!R856*2.471044</f>
        <v>0</v>
      </c>
      <c r="S856" s="6">
        <f>'Final (ha)'!S856*2.471044</f>
        <v>0</v>
      </c>
      <c r="T856" s="6">
        <f>'Final (ha)'!T856*2.471044</f>
        <v>0.50755243760000002</v>
      </c>
      <c r="U856" s="6">
        <f>'Final (ha)'!U856*2.471044</f>
        <v>0</v>
      </c>
      <c r="V856" s="6">
        <f>'Final (ha)'!V856*2.471044</f>
        <v>0</v>
      </c>
      <c r="W856" s="6">
        <f>'Final (ha)'!W856*2.471044</f>
        <v>0</v>
      </c>
      <c r="X856" s="6">
        <f>'Final (ha)'!X856*2.471044</f>
        <v>2.7366812299999999</v>
      </c>
      <c r="Y856" s="6">
        <f>'Final (ha)'!Y856*2.471044</f>
        <v>2.6501946900000002</v>
      </c>
      <c r="Z856" s="6">
        <f>'Final (ha)'!Z856*2.471044</f>
        <v>298.29108804240002</v>
      </c>
      <c r="AA856" s="6">
        <f>'Final (ha)'!AA856*2.471044</f>
        <v>0</v>
      </c>
      <c r="AB856" s="6">
        <f>'Final (ha)'!AB856*2.471044</f>
        <v>0</v>
      </c>
      <c r="AC856" s="6">
        <f>'Final (ha)'!AC856*2.471044</f>
        <v>27.823955439999999</v>
      </c>
      <c r="AD856" s="6">
        <f>'Final (ha)'!AD856*2.471044</f>
        <v>0</v>
      </c>
      <c r="AE856" s="6">
        <f>'Final (ha)'!AE856*2.471044</f>
        <v>0</v>
      </c>
      <c r="AF856" s="6">
        <f>'Final (ha)'!AF856*2.471044</f>
        <v>0.39536704</v>
      </c>
      <c r="AG856" s="6">
        <f>'Final (ha)'!AG856*2.471044</f>
        <v>24265.744744150001</v>
      </c>
      <c r="AH856" s="6">
        <f>'Final (ha)'!AH856*2.471044</f>
        <v>8.8710479600000003</v>
      </c>
      <c r="AJ856" s="15">
        <f t="shared" si="39"/>
        <v>25704.392738560004</v>
      </c>
      <c r="AK856" s="15">
        <f t="shared" si="40"/>
        <v>1438.6479944100029</v>
      </c>
      <c r="AL856" s="6" t="str">
        <f t="shared" si="41"/>
        <v>New LondonRaster 6</v>
      </c>
    </row>
    <row r="857" spans="1:38" x14ac:dyDescent="0.25">
      <c r="A857" s="6">
        <f>'Final (ha)'!A857</f>
        <v>2100</v>
      </c>
      <c r="B857" s="6" t="str">
        <f>'Final (ha)'!B857</f>
        <v>Raster 6</v>
      </c>
      <c r="C857" s="6" t="str">
        <f>'Final (ha)'!C857</f>
        <v>New London</v>
      </c>
      <c r="D857" s="6" t="str">
        <f>'Final (ha)'!D857</f>
        <v>Pawcatuck</v>
      </c>
      <c r="E857" s="6" t="str">
        <f>'Final (ha)'!E857</f>
        <v>New London</v>
      </c>
      <c r="F857" s="6" t="str">
        <f>'Final (ha)'!F857</f>
        <v>Fixed</v>
      </c>
      <c r="G857" s="6" t="str">
        <f>'Final (ha)'!G857</f>
        <v>NYS GCM Max</v>
      </c>
      <c r="H857" s="6" t="str">
        <f>'Final (ha)'!H857</f>
        <v>Protect None</v>
      </c>
      <c r="I857" s="6">
        <f>'Final (ha)'!M857</f>
        <v>0</v>
      </c>
      <c r="J857" s="6">
        <f>'Final (ha)'!J857*2.471044</f>
        <v>469.88137182000003</v>
      </c>
      <c r="K857" s="6">
        <f>'Final (ha)'!K857*2.471044</f>
        <v>517.23893007999993</v>
      </c>
      <c r="L857" s="6">
        <f>'Final (ha)'!L857*2.471044</f>
        <v>54.282659070000001</v>
      </c>
      <c r="M857" s="6">
        <f>'Final (ha)'!M857*2.471044</f>
        <v>0</v>
      </c>
      <c r="N857" s="6">
        <f>'Final (ha)'!N857*2.471044</f>
        <v>0.56216251000000006</v>
      </c>
      <c r="O857" s="6">
        <f>'Final (ha)'!O857*2.471044</f>
        <v>0</v>
      </c>
      <c r="P857" s="6">
        <f>'Final (ha)'!P857*2.471044</f>
        <v>24.234764029999997</v>
      </c>
      <c r="Q857" s="6">
        <f>'Final (ha)'!Q857*2.471044</f>
        <v>41.871840580000004</v>
      </c>
      <c r="R857" s="6">
        <f>'Final (ha)'!R857*2.471044</f>
        <v>0</v>
      </c>
      <c r="S857" s="6">
        <f>'Final (ha)'!S857*2.471044</f>
        <v>0</v>
      </c>
      <c r="T857" s="6">
        <f>'Final (ha)'!T857*2.471044</f>
        <v>0.50162193200000005</v>
      </c>
      <c r="U857" s="6">
        <f>'Final (ha)'!U857*2.471044</f>
        <v>0</v>
      </c>
      <c r="V857" s="6">
        <f>'Final (ha)'!V857*2.471044</f>
        <v>0</v>
      </c>
      <c r="W857" s="6">
        <f>'Final (ha)'!W857*2.471044</f>
        <v>0</v>
      </c>
      <c r="X857" s="6">
        <f>'Final (ha)'!X857*2.471044</f>
        <v>2.3104261400000001</v>
      </c>
      <c r="Y857" s="6">
        <f>'Final (ha)'!Y857*2.471044</f>
        <v>2.6378394699999999</v>
      </c>
      <c r="Z857" s="6">
        <f>'Final (ha)'!Z857*2.471044</f>
        <v>298.9763085436</v>
      </c>
      <c r="AA857" s="6">
        <f>'Final (ha)'!AA857*2.471044</f>
        <v>0</v>
      </c>
      <c r="AB857" s="6">
        <f>'Final (ha)'!AB857*2.471044</f>
        <v>0</v>
      </c>
      <c r="AC857" s="6">
        <f>'Final (ha)'!AC857*2.471044</f>
        <v>14.86950727</v>
      </c>
      <c r="AD857" s="6">
        <f>'Final (ha)'!AD857*2.471044</f>
        <v>0</v>
      </c>
      <c r="AE857" s="6">
        <f>'Final (ha)'!AE857*2.471044</f>
        <v>0</v>
      </c>
      <c r="AF857" s="6">
        <f>'Final (ha)'!AF857*2.471044</f>
        <v>0.23474918</v>
      </c>
      <c r="AG857" s="6">
        <f>'Final (ha)'!AG857*2.471044</f>
        <v>24265.744744150001</v>
      </c>
      <c r="AH857" s="6">
        <f>'Final (ha)'!AH857*2.471044</f>
        <v>11.04556668</v>
      </c>
      <c r="AJ857" s="15">
        <f t="shared" si="39"/>
        <v>25704.392491455601</v>
      </c>
      <c r="AK857" s="15">
        <f t="shared" si="40"/>
        <v>1438.6477473056002</v>
      </c>
      <c r="AL857" s="6" t="str">
        <f t="shared" si="41"/>
        <v>New LondonRaster 6</v>
      </c>
    </row>
    <row r="858" spans="1:38" x14ac:dyDescent="0.25">
      <c r="A858" s="6">
        <f>'Final (ha)'!A858</f>
        <v>0</v>
      </c>
      <c r="B858" s="6" t="str">
        <f>'Final (ha)'!B858</f>
        <v>Raster 7</v>
      </c>
      <c r="C858" s="6" t="str">
        <f>'Final (ha)'!C858</f>
        <v>New London</v>
      </c>
      <c r="D858" s="6">
        <f>'Final (ha)'!D858</f>
        <v>0</v>
      </c>
      <c r="E858" s="6">
        <f>'Final (ha)'!E858</f>
        <v>0</v>
      </c>
      <c r="F858" s="6" t="str">
        <f>'Final (ha)'!F858</f>
        <v>Fixed</v>
      </c>
      <c r="G858" s="6" t="str">
        <f>'Final (ha)'!G858</f>
        <v>NYS GCM Max</v>
      </c>
      <c r="H858" s="6" t="str">
        <f>'Final (ha)'!H858</f>
        <v>Protect None</v>
      </c>
      <c r="I858" s="6">
        <f>'Final (ha)'!M858</f>
        <v>0</v>
      </c>
      <c r="J858" s="6">
        <f>'Final (ha)'!J858*2.471044</f>
        <v>1.09343697</v>
      </c>
      <c r="K858" s="6">
        <f>'Final (ha)'!K858*2.471044</f>
        <v>0.56216251000000006</v>
      </c>
      <c r="L858" s="6">
        <f>'Final (ha)'!L858*2.471044</f>
        <v>0</v>
      </c>
      <c r="M858" s="6">
        <f>'Final (ha)'!M858*2.471044</f>
        <v>0</v>
      </c>
      <c r="N858" s="6">
        <f>'Final (ha)'!N858*2.471044</f>
        <v>0</v>
      </c>
      <c r="O858" s="6">
        <f>'Final (ha)'!O858*2.471044</f>
        <v>0</v>
      </c>
      <c r="P858" s="6">
        <f>'Final (ha)'!P858*2.471044</f>
        <v>0</v>
      </c>
      <c r="Q858" s="6">
        <f>'Final (ha)'!Q858*2.471044</f>
        <v>0</v>
      </c>
      <c r="R858" s="6">
        <f>'Final (ha)'!R858*2.471044</f>
        <v>0</v>
      </c>
      <c r="S858" s="6">
        <f>'Final (ha)'!S858*2.471044</f>
        <v>0</v>
      </c>
      <c r="T858" s="6">
        <f>'Final (ha)'!T858*2.471044</f>
        <v>0</v>
      </c>
      <c r="U858" s="6">
        <f>'Final (ha)'!U858*2.471044</f>
        <v>0</v>
      </c>
      <c r="V858" s="6">
        <f>'Final (ha)'!V858*2.471044</f>
        <v>0</v>
      </c>
      <c r="W858" s="6">
        <f>'Final (ha)'!W858*2.471044</f>
        <v>0</v>
      </c>
      <c r="X858" s="6">
        <f>'Final (ha)'!X858*2.471044</f>
        <v>0.48803119</v>
      </c>
      <c r="Y858" s="6">
        <f>'Final (ha)'!Y858*2.471044</f>
        <v>6.9498112499999998</v>
      </c>
      <c r="Z858" s="6">
        <f>'Final (ha)'!Z858*2.471044</f>
        <v>370.57629107000002</v>
      </c>
      <c r="AA858" s="6">
        <f>'Final (ha)'!AA858*2.471044</f>
        <v>0</v>
      </c>
      <c r="AB858" s="6">
        <f>'Final (ha)'!AB858*2.471044</f>
        <v>0</v>
      </c>
      <c r="AC858" s="6">
        <f>'Final (ha)'!AC858*2.471044</f>
        <v>0</v>
      </c>
      <c r="AD858" s="6">
        <f>'Final (ha)'!AD858*2.471044</f>
        <v>0</v>
      </c>
      <c r="AE858" s="6">
        <f>'Final (ha)'!AE858*2.471044</f>
        <v>0</v>
      </c>
      <c r="AF858" s="6">
        <f>'Final (ha)'!AF858*2.471044</f>
        <v>0.48803119</v>
      </c>
      <c r="AG858" s="6">
        <f>'Final (ha)'!AG858*2.471044</f>
        <v>4862.4153638299995</v>
      </c>
      <c r="AH858" s="6">
        <f>'Final (ha)'!AH858*2.471044</f>
        <v>0</v>
      </c>
      <c r="AJ858" s="15">
        <f t="shared" si="39"/>
        <v>5242.5731280099999</v>
      </c>
      <c r="AK858" s="15">
        <f t="shared" si="40"/>
        <v>380.15776418000041</v>
      </c>
      <c r="AL858" s="6" t="str">
        <f t="shared" si="41"/>
        <v>New LondonRaster 7</v>
      </c>
    </row>
    <row r="859" spans="1:38" x14ac:dyDescent="0.25">
      <c r="A859" s="6">
        <f>'Final (ha)'!A859</f>
        <v>2010</v>
      </c>
      <c r="B859" s="6" t="str">
        <f>'Final (ha)'!B859</f>
        <v>Raster 7</v>
      </c>
      <c r="C859" s="6" t="str">
        <f>'Final (ha)'!C859</f>
        <v>New London</v>
      </c>
      <c r="D859" s="6">
        <f>'Final (ha)'!D859</f>
        <v>0</v>
      </c>
      <c r="E859" s="6">
        <f>'Final (ha)'!E859</f>
        <v>0</v>
      </c>
      <c r="F859" s="6" t="str">
        <f>'Final (ha)'!F859</f>
        <v>Fixed</v>
      </c>
      <c r="G859" s="6" t="str">
        <f>'Final (ha)'!G859</f>
        <v>NYS GCM Max</v>
      </c>
      <c r="H859" s="6" t="str">
        <f>'Final (ha)'!H859</f>
        <v>Protect None</v>
      </c>
      <c r="I859" s="6">
        <f>'Final (ha)'!M859</f>
        <v>0</v>
      </c>
      <c r="J859" s="6">
        <f>'Final (ha)'!J859*2.471044</f>
        <v>0.98841760000000001</v>
      </c>
      <c r="K859" s="6">
        <f>'Final (ha)'!K859*2.471044</f>
        <v>0.53127446</v>
      </c>
      <c r="L859" s="6">
        <f>'Final (ha)'!L859*2.471044</f>
        <v>0</v>
      </c>
      <c r="M859" s="6">
        <f>'Final (ha)'!M859*2.471044</f>
        <v>0</v>
      </c>
      <c r="N859" s="6">
        <f>'Final (ha)'!N859*2.471044</f>
        <v>0</v>
      </c>
      <c r="O859" s="6">
        <f>'Final (ha)'!O859*2.471044</f>
        <v>0</v>
      </c>
      <c r="P859" s="6">
        <f>'Final (ha)'!P859*2.471044</f>
        <v>3.088805E-2</v>
      </c>
      <c r="Q859" s="6">
        <f>'Final (ha)'!Q859*2.471044</f>
        <v>0</v>
      </c>
      <c r="R859" s="6">
        <f>'Final (ha)'!R859*2.471044</f>
        <v>0</v>
      </c>
      <c r="S859" s="6">
        <f>'Final (ha)'!S859*2.471044</f>
        <v>0</v>
      </c>
      <c r="T859" s="6">
        <f>'Final (ha)'!T859*2.471044</f>
        <v>0</v>
      </c>
      <c r="U859" s="6">
        <f>'Final (ha)'!U859*2.471044</f>
        <v>0</v>
      </c>
      <c r="V859" s="6">
        <f>'Final (ha)'!V859*2.471044</f>
        <v>0</v>
      </c>
      <c r="W859" s="6">
        <f>'Final (ha)'!W859*2.471044</f>
        <v>0</v>
      </c>
      <c r="X859" s="6">
        <f>'Final (ha)'!X859*2.471044</f>
        <v>0.48803119</v>
      </c>
      <c r="Y859" s="6">
        <f>'Final (ha)'!Y859*2.471044</f>
        <v>4.942088</v>
      </c>
      <c r="Z859" s="6">
        <f>'Final (ha)'!Z859*2.471044</f>
        <v>372.58401431999999</v>
      </c>
      <c r="AA859" s="6">
        <f>'Final (ha)'!AA859*2.471044</f>
        <v>0</v>
      </c>
      <c r="AB859" s="6">
        <f>'Final (ha)'!AB859*2.471044</f>
        <v>0</v>
      </c>
      <c r="AC859" s="6">
        <f>'Final (ha)'!AC859*2.471044</f>
        <v>0</v>
      </c>
      <c r="AD859" s="6">
        <f>'Final (ha)'!AD859*2.471044</f>
        <v>0</v>
      </c>
      <c r="AE859" s="6">
        <f>'Final (ha)'!AE859*2.471044</f>
        <v>0</v>
      </c>
      <c r="AF859" s="6">
        <f>'Final (ha)'!AF859*2.471044</f>
        <v>0.48803119</v>
      </c>
      <c r="AG859" s="6">
        <f>'Final (ha)'!AG859*2.471044</f>
        <v>4862.4153638299995</v>
      </c>
      <c r="AH859" s="6">
        <f>'Final (ha)'!AH859*2.471044</f>
        <v>0.10501937000000001</v>
      </c>
      <c r="AJ859" s="15">
        <f t="shared" si="39"/>
        <v>5242.5731280099999</v>
      </c>
      <c r="AK859" s="15">
        <f t="shared" si="40"/>
        <v>380.15776418000041</v>
      </c>
      <c r="AL859" s="6" t="str">
        <f t="shared" si="41"/>
        <v>New LondonRaster 7</v>
      </c>
    </row>
    <row r="860" spans="1:38" x14ac:dyDescent="0.25">
      <c r="A860" s="6">
        <f>'Final (ha)'!A860</f>
        <v>2025</v>
      </c>
      <c r="B860" s="6" t="str">
        <f>'Final (ha)'!B860</f>
        <v>Raster 7</v>
      </c>
      <c r="C860" s="6" t="str">
        <f>'Final (ha)'!C860</f>
        <v>New London</v>
      </c>
      <c r="D860" s="6">
        <f>'Final (ha)'!D860</f>
        <v>0</v>
      </c>
      <c r="E860" s="6">
        <f>'Final (ha)'!E860</f>
        <v>0</v>
      </c>
      <c r="F860" s="6" t="str">
        <f>'Final (ha)'!F860</f>
        <v>Fixed</v>
      </c>
      <c r="G860" s="6" t="str">
        <f>'Final (ha)'!G860</f>
        <v>NYS GCM Max</v>
      </c>
      <c r="H860" s="6" t="str">
        <f>'Final (ha)'!H860</f>
        <v>Protect None</v>
      </c>
      <c r="I860" s="6">
        <f>'Final (ha)'!M860</f>
        <v>0</v>
      </c>
      <c r="J860" s="6">
        <f>'Final (ha)'!J860*2.471044</f>
        <v>0.96370716000000001</v>
      </c>
      <c r="K860" s="6">
        <f>'Final (ha)'!K860*2.471044</f>
        <v>0.53127446</v>
      </c>
      <c r="L860" s="6">
        <f>'Final (ha)'!L860*2.471044</f>
        <v>0</v>
      </c>
      <c r="M860" s="6">
        <f>'Final (ha)'!M860*2.471044</f>
        <v>0</v>
      </c>
      <c r="N860" s="6">
        <f>'Final (ha)'!N860*2.471044</f>
        <v>0</v>
      </c>
      <c r="O860" s="6">
        <f>'Final (ha)'!O860*2.471044</f>
        <v>0</v>
      </c>
      <c r="P860" s="6">
        <f>'Final (ha)'!P860*2.471044</f>
        <v>2.471044E-2</v>
      </c>
      <c r="Q860" s="6">
        <f>'Final (ha)'!Q860*2.471044</f>
        <v>6.17761E-3</v>
      </c>
      <c r="R860" s="6">
        <f>'Final (ha)'!R860*2.471044</f>
        <v>0</v>
      </c>
      <c r="S860" s="6">
        <f>'Final (ha)'!S860*2.471044</f>
        <v>0</v>
      </c>
      <c r="T860" s="6">
        <f>'Final (ha)'!T860*2.471044</f>
        <v>0</v>
      </c>
      <c r="U860" s="6">
        <f>'Final (ha)'!U860*2.471044</f>
        <v>0</v>
      </c>
      <c r="V860" s="6">
        <f>'Final (ha)'!V860*2.471044</f>
        <v>0</v>
      </c>
      <c r="W860" s="6">
        <f>'Final (ha)'!W860*2.471044</f>
        <v>0</v>
      </c>
      <c r="X860" s="6">
        <f>'Final (ha)'!X860*2.471044</f>
        <v>0.48803119</v>
      </c>
      <c r="Y860" s="6">
        <f>'Final (ha)'!Y860*2.471044</f>
        <v>3.95984801</v>
      </c>
      <c r="Z860" s="6">
        <f>'Final (ha)'!Z860*2.471044</f>
        <v>373.56625431000003</v>
      </c>
      <c r="AA860" s="6">
        <f>'Final (ha)'!AA860*2.471044</f>
        <v>0</v>
      </c>
      <c r="AB860" s="6">
        <f>'Final (ha)'!AB860*2.471044</f>
        <v>0</v>
      </c>
      <c r="AC860" s="6">
        <f>'Final (ha)'!AC860*2.471044</f>
        <v>0</v>
      </c>
      <c r="AD860" s="6">
        <f>'Final (ha)'!AD860*2.471044</f>
        <v>0</v>
      </c>
      <c r="AE860" s="6">
        <f>'Final (ha)'!AE860*2.471044</f>
        <v>0</v>
      </c>
      <c r="AF860" s="6">
        <f>'Final (ha)'!AF860*2.471044</f>
        <v>0.48803119</v>
      </c>
      <c r="AG860" s="6">
        <f>'Final (ha)'!AG860*2.471044</f>
        <v>4862.4153638299995</v>
      </c>
      <c r="AH860" s="6">
        <f>'Final (ha)'!AH860*2.471044</f>
        <v>0.12972981</v>
      </c>
      <c r="AJ860" s="15">
        <f t="shared" si="39"/>
        <v>5242.573128009999</v>
      </c>
      <c r="AK860" s="15">
        <f t="shared" si="40"/>
        <v>380.1577641799995</v>
      </c>
      <c r="AL860" s="6" t="str">
        <f t="shared" si="41"/>
        <v>New LondonRaster 7</v>
      </c>
    </row>
    <row r="861" spans="1:38" x14ac:dyDescent="0.25">
      <c r="A861" s="6">
        <f>'Final (ha)'!A861</f>
        <v>2040</v>
      </c>
      <c r="B861" s="6" t="str">
        <f>'Final (ha)'!B861</f>
        <v>Raster 7</v>
      </c>
      <c r="C861" s="6" t="str">
        <f>'Final (ha)'!C861</f>
        <v>New London</v>
      </c>
      <c r="D861" s="6">
        <f>'Final (ha)'!D861</f>
        <v>0</v>
      </c>
      <c r="E861" s="6">
        <f>'Final (ha)'!E861</f>
        <v>0</v>
      </c>
      <c r="F861" s="6" t="str">
        <f>'Final (ha)'!F861</f>
        <v>Fixed</v>
      </c>
      <c r="G861" s="6" t="str">
        <f>'Final (ha)'!G861</f>
        <v>NYS GCM Max</v>
      </c>
      <c r="H861" s="6" t="str">
        <f>'Final (ha)'!H861</f>
        <v>Protect None</v>
      </c>
      <c r="I861" s="6">
        <f>'Final (ha)'!M861</f>
        <v>0</v>
      </c>
      <c r="J861" s="6">
        <f>'Final (ha)'!J861*2.471044</f>
        <v>0.92664150000000001</v>
      </c>
      <c r="K861" s="6">
        <f>'Final (ha)'!K861*2.471044</f>
        <v>0.52509684999999995</v>
      </c>
      <c r="L861" s="6">
        <f>'Final (ha)'!L861*2.471044</f>
        <v>0</v>
      </c>
      <c r="M861" s="6">
        <f>'Final (ha)'!M861*2.471044</f>
        <v>0</v>
      </c>
      <c r="N861" s="6">
        <f>'Final (ha)'!N861*2.471044</f>
        <v>0</v>
      </c>
      <c r="O861" s="6">
        <f>'Final (ha)'!O861*2.471044</f>
        <v>0</v>
      </c>
      <c r="P861" s="6">
        <f>'Final (ha)'!P861*2.471044</f>
        <v>3.088805E-2</v>
      </c>
      <c r="Q861" s="6">
        <f>'Final (ha)'!Q861*2.471044</f>
        <v>0</v>
      </c>
      <c r="R861" s="6">
        <f>'Final (ha)'!R861*2.471044</f>
        <v>0</v>
      </c>
      <c r="S861" s="6">
        <f>'Final (ha)'!S861*2.471044</f>
        <v>0</v>
      </c>
      <c r="T861" s="6">
        <f>'Final (ha)'!T861*2.471044</f>
        <v>6.17761E-3</v>
      </c>
      <c r="U861" s="6">
        <f>'Final (ha)'!U861*2.471044</f>
        <v>0</v>
      </c>
      <c r="V861" s="6">
        <f>'Final (ha)'!V861*2.471044</f>
        <v>0</v>
      </c>
      <c r="W861" s="6">
        <f>'Final (ha)'!W861*2.471044</f>
        <v>0</v>
      </c>
      <c r="X861" s="6">
        <f>'Final (ha)'!X861*2.471044</f>
        <v>0.48803119</v>
      </c>
      <c r="Y861" s="6">
        <f>'Final (ha)'!Y861*2.471044</f>
        <v>3.85482864</v>
      </c>
      <c r="Z861" s="6">
        <f>'Final (ha)'!Z861*2.471044</f>
        <v>373.67127368000001</v>
      </c>
      <c r="AA861" s="6">
        <f>'Final (ha)'!AA861*2.471044</f>
        <v>0</v>
      </c>
      <c r="AB861" s="6">
        <f>'Final (ha)'!AB861*2.471044</f>
        <v>0</v>
      </c>
      <c r="AC861" s="6">
        <f>'Final (ha)'!AC861*2.471044</f>
        <v>0</v>
      </c>
      <c r="AD861" s="6">
        <f>'Final (ha)'!AD861*2.471044</f>
        <v>0</v>
      </c>
      <c r="AE861" s="6">
        <f>'Final (ha)'!AE861*2.471044</f>
        <v>0</v>
      </c>
      <c r="AF861" s="6">
        <f>'Final (ha)'!AF861*2.471044</f>
        <v>0.48803119</v>
      </c>
      <c r="AG861" s="6">
        <f>'Final (ha)'!AG861*2.471044</f>
        <v>4862.4153638299995</v>
      </c>
      <c r="AH861" s="6">
        <f>'Final (ha)'!AH861*2.471044</f>
        <v>0.16679547</v>
      </c>
      <c r="AJ861" s="15">
        <f t="shared" si="39"/>
        <v>5242.573128009999</v>
      </c>
      <c r="AK861" s="15">
        <f t="shared" si="40"/>
        <v>380.1577641799995</v>
      </c>
      <c r="AL861" s="6" t="str">
        <f t="shared" si="41"/>
        <v>New LondonRaster 7</v>
      </c>
    </row>
    <row r="862" spans="1:38" x14ac:dyDescent="0.25">
      <c r="A862" s="6">
        <f>'Final (ha)'!A862</f>
        <v>2055</v>
      </c>
      <c r="B862" s="6" t="str">
        <f>'Final (ha)'!B862</f>
        <v>Raster 7</v>
      </c>
      <c r="C862" s="6" t="str">
        <f>'Final (ha)'!C862</f>
        <v>New London</v>
      </c>
      <c r="D862" s="6">
        <f>'Final (ha)'!D862</f>
        <v>0</v>
      </c>
      <c r="E862" s="6">
        <f>'Final (ha)'!E862</f>
        <v>0</v>
      </c>
      <c r="F862" s="6" t="str">
        <f>'Final (ha)'!F862</f>
        <v>Fixed</v>
      </c>
      <c r="G862" s="6" t="str">
        <f>'Final (ha)'!G862</f>
        <v>NYS GCM Max</v>
      </c>
      <c r="H862" s="6" t="str">
        <f>'Final (ha)'!H862</f>
        <v>Protect None</v>
      </c>
      <c r="I862" s="6">
        <f>'Final (ha)'!M862</f>
        <v>0</v>
      </c>
      <c r="J862" s="6">
        <f>'Final (ha)'!J862*2.471044</f>
        <v>0.91428628000000001</v>
      </c>
      <c r="K862" s="6">
        <f>'Final (ha)'!K862*2.471044</f>
        <v>0.51274162999999995</v>
      </c>
      <c r="L862" s="6">
        <f>'Final (ha)'!L862*2.471044</f>
        <v>0</v>
      </c>
      <c r="M862" s="6">
        <f>'Final (ha)'!M862*2.471044</f>
        <v>0</v>
      </c>
      <c r="N862" s="6">
        <f>'Final (ha)'!N862*2.471044</f>
        <v>0</v>
      </c>
      <c r="O862" s="6">
        <f>'Final (ha)'!O862*2.471044</f>
        <v>0</v>
      </c>
      <c r="P862" s="6">
        <f>'Final (ha)'!P862*2.471044</f>
        <v>3.706566E-2</v>
      </c>
      <c r="Q862" s="6">
        <f>'Final (ha)'!Q862*2.471044</f>
        <v>6.17761E-3</v>
      </c>
      <c r="R862" s="6">
        <f>'Final (ha)'!R862*2.471044</f>
        <v>0</v>
      </c>
      <c r="S862" s="6">
        <f>'Final (ha)'!S862*2.471044</f>
        <v>0</v>
      </c>
      <c r="T862" s="6">
        <f>'Final (ha)'!T862*2.471044</f>
        <v>0</v>
      </c>
      <c r="U862" s="6">
        <f>'Final (ha)'!U862*2.471044</f>
        <v>0</v>
      </c>
      <c r="V862" s="6">
        <f>'Final (ha)'!V862*2.471044</f>
        <v>0</v>
      </c>
      <c r="W862" s="6">
        <f>'Final (ha)'!W862*2.471044</f>
        <v>0</v>
      </c>
      <c r="X862" s="6">
        <f>'Final (ha)'!X862*2.471044</f>
        <v>0.48803119</v>
      </c>
      <c r="Y862" s="6">
        <f>'Final (ha)'!Y862*2.471044</f>
        <v>3.6880331699999997</v>
      </c>
      <c r="Z862" s="6">
        <f>'Final (ha)'!Z862*2.471044</f>
        <v>373.84424675999998</v>
      </c>
      <c r="AA862" s="6">
        <f>'Final (ha)'!AA862*2.471044</f>
        <v>0</v>
      </c>
      <c r="AB862" s="6">
        <f>'Final (ha)'!AB862*2.471044</f>
        <v>0</v>
      </c>
      <c r="AC862" s="6">
        <f>'Final (ha)'!AC862*2.471044</f>
        <v>0</v>
      </c>
      <c r="AD862" s="6">
        <f>'Final (ha)'!AD862*2.471044</f>
        <v>0</v>
      </c>
      <c r="AE862" s="6">
        <f>'Final (ha)'!AE862*2.471044</f>
        <v>0</v>
      </c>
      <c r="AF862" s="6">
        <f>'Final (ha)'!AF862*2.471044</f>
        <v>0.48803119</v>
      </c>
      <c r="AG862" s="6">
        <f>'Final (ha)'!AG862*2.471044</f>
        <v>4862.4153638299995</v>
      </c>
      <c r="AH862" s="6">
        <f>'Final (ha)'!AH862*2.471044</f>
        <v>0.17915069</v>
      </c>
      <c r="AJ862" s="15">
        <f t="shared" si="39"/>
        <v>5242.573128009999</v>
      </c>
      <c r="AK862" s="15">
        <f t="shared" si="40"/>
        <v>380.1577641799995</v>
      </c>
      <c r="AL862" s="6" t="str">
        <f t="shared" si="41"/>
        <v>New LondonRaster 7</v>
      </c>
    </row>
    <row r="863" spans="1:38" x14ac:dyDescent="0.25">
      <c r="A863" s="6">
        <f>'Final (ha)'!A863</f>
        <v>2070</v>
      </c>
      <c r="B863" s="6" t="str">
        <f>'Final (ha)'!B863</f>
        <v>Raster 7</v>
      </c>
      <c r="C863" s="6" t="str">
        <f>'Final (ha)'!C863</f>
        <v>New London</v>
      </c>
      <c r="D863" s="6">
        <f>'Final (ha)'!D863</f>
        <v>0</v>
      </c>
      <c r="E863" s="6">
        <f>'Final (ha)'!E863</f>
        <v>0</v>
      </c>
      <c r="F863" s="6" t="str">
        <f>'Final (ha)'!F863</f>
        <v>Fixed</v>
      </c>
      <c r="G863" s="6" t="str">
        <f>'Final (ha)'!G863</f>
        <v>NYS GCM Max</v>
      </c>
      <c r="H863" s="6" t="str">
        <f>'Final (ha)'!H863</f>
        <v>Protect None</v>
      </c>
      <c r="I863" s="6">
        <f>'Final (ha)'!M863</f>
        <v>0</v>
      </c>
      <c r="J863" s="6">
        <f>'Final (ha)'!J863*2.471044</f>
        <v>0.89575344999999995</v>
      </c>
      <c r="K863" s="6">
        <f>'Final (ha)'!K863*2.471044</f>
        <v>0.50656402</v>
      </c>
      <c r="L863" s="6">
        <f>'Final (ha)'!L863*2.471044</f>
        <v>0</v>
      </c>
      <c r="M863" s="6">
        <f>'Final (ha)'!M863*2.471044</f>
        <v>0</v>
      </c>
      <c r="N863" s="6">
        <f>'Final (ha)'!N863*2.471044</f>
        <v>0</v>
      </c>
      <c r="O863" s="6">
        <f>'Final (ha)'!O863*2.471044</f>
        <v>0</v>
      </c>
      <c r="P863" s="6">
        <f>'Final (ha)'!P863*2.471044</f>
        <v>2.471044E-2</v>
      </c>
      <c r="Q863" s="6">
        <f>'Final (ha)'!Q863*2.471044</f>
        <v>2.471044E-2</v>
      </c>
      <c r="R863" s="6">
        <f>'Final (ha)'!R863*2.471044</f>
        <v>0</v>
      </c>
      <c r="S863" s="6">
        <f>'Final (ha)'!S863*2.471044</f>
        <v>0</v>
      </c>
      <c r="T863" s="6">
        <f>'Final (ha)'!T863*2.471044</f>
        <v>0</v>
      </c>
      <c r="U863" s="6">
        <f>'Final (ha)'!U863*2.471044</f>
        <v>0</v>
      </c>
      <c r="V863" s="6">
        <f>'Final (ha)'!V863*2.471044</f>
        <v>0</v>
      </c>
      <c r="W863" s="6">
        <f>'Final (ha)'!W863*2.471044</f>
        <v>0</v>
      </c>
      <c r="X863" s="6">
        <f>'Final (ha)'!X863*2.471044</f>
        <v>0.48803119</v>
      </c>
      <c r="Y863" s="6">
        <f>'Final (ha)'!Y863*2.471044</f>
        <v>3.5335929199999998</v>
      </c>
      <c r="Z863" s="6">
        <f>'Final (ha)'!Z863*2.471044</f>
        <v>373.99868700999997</v>
      </c>
      <c r="AA863" s="6">
        <f>'Final (ha)'!AA863*2.471044</f>
        <v>0</v>
      </c>
      <c r="AB863" s="6">
        <f>'Final (ha)'!AB863*2.471044</f>
        <v>0</v>
      </c>
      <c r="AC863" s="6">
        <f>'Final (ha)'!AC863*2.471044</f>
        <v>0</v>
      </c>
      <c r="AD863" s="6">
        <f>'Final (ha)'!AD863*2.471044</f>
        <v>0</v>
      </c>
      <c r="AE863" s="6">
        <f>'Final (ha)'!AE863*2.471044</f>
        <v>0</v>
      </c>
      <c r="AF863" s="6">
        <f>'Final (ha)'!AF863*2.471044</f>
        <v>0.48803119</v>
      </c>
      <c r="AG863" s="6">
        <f>'Final (ha)'!AG863*2.471044</f>
        <v>4862.4153638299995</v>
      </c>
      <c r="AH863" s="6">
        <f>'Final (ha)'!AH863*2.471044</f>
        <v>0.19768352</v>
      </c>
      <c r="AJ863" s="15">
        <f t="shared" si="39"/>
        <v>5242.5731280099999</v>
      </c>
      <c r="AK863" s="15">
        <f t="shared" si="40"/>
        <v>380.15776418000041</v>
      </c>
      <c r="AL863" s="6" t="str">
        <f t="shared" si="41"/>
        <v>New LondonRaster 7</v>
      </c>
    </row>
    <row r="864" spans="1:38" x14ac:dyDescent="0.25">
      <c r="A864" s="6">
        <f>'Final (ha)'!A864</f>
        <v>2085</v>
      </c>
      <c r="B864" s="6" t="str">
        <f>'Final (ha)'!B864</f>
        <v>Raster 7</v>
      </c>
      <c r="C864" s="6" t="str">
        <f>'Final (ha)'!C864</f>
        <v>New London</v>
      </c>
      <c r="D864" s="6">
        <f>'Final (ha)'!D864</f>
        <v>0</v>
      </c>
      <c r="E864" s="6">
        <f>'Final (ha)'!E864</f>
        <v>0</v>
      </c>
      <c r="F864" s="6" t="str">
        <f>'Final (ha)'!F864</f>
        <v>Fixed</v>
      </c>
      <c r="G864" s="6" t="str">
        <f>'Final (ha)'!G864</f>
        <v>NYS GCM Max</v>
      </c>
      <c r="H864" s="6" t="str">
        <f>'Final (ha)'!H864</f>
        <v>Protect None</v>
      </c>
      <c r="I864" s="6">
        <f>'Final (ha)'!M864</f>
        <v>0</v>
      </c>
      <c r="J864" s="6">
        <f>'Final (ha)'!J864*2.471044</f>
        <v>0.87722062000000001</v>
      </c>
      <c r="K864" s="6">
        <f>'Final (ha)'!K864*2.471044</f>
        <v>0.46949836</v>
      </c>
      <c r="L864" s="6">
        <f>'Final (ha)'!L864*2.471044</f>
        <v>0</v>
      </c>
      <c r="M864" s="6">
        <f>'Final (ha)'!M864*2.471044</f>
        <v>0</v>
      </c>
      <c r="N864" s="6">
        <f>'Final (ha)'!N864*2.471044</f>
        <v>0</v>
      </c>
      <c r="O864" s="6">
        <f>'Final (ha)'!O864*2.471044</f>
        <v>0</v>
      </c>
      <c r="P864" s="6">
        <f>'Final (ha)'!P864*2.471044</f>
        <v>6.17761E-2</v>
      </c>
      <c r="Q864" s="6">
        <f>'Final (ha)'!Q864*2.471044</f>
        <v>2.471044E-2</v>
      </c>
      <c r="R864" s="6">
        <f>'Final (ha)'!R864*2.471044</f>
        <v>0</v>
      </c>
      <c r="S864" s="6">
        <f>'Final (ha)'!S864*2.471044</f>
        <v>0</v>
      </c>
      <c r="T864" s="6">
        <f>'Final (ha)'!T864*2.471044</f>
        <v>0</v>
      </c>
      <c r="U864" s="6">
        <f>'Final (ha)'!U864*2.471044</f>
        <v>0</v>
      </c>
      <c r="V864" s="6">
        <f>'Final (ha)'!V864*2.471044</f>
        <v>0</v>
      </c>
      <c r="W864" s="6">
        <f>'Final (ha)'!W864*2.471044</f>
        <v>0</v>
      </c>
      <c r="X864" s="6">
        <f>'Final (ha)'!X864*2.471044</f>
        <v>0.48803119</v>
      </c>
      <c r="Y864" s="6">
        <f>'Final (ha)'!Y864*2.471044</f>
        <v>3.4841720399999998</v>
      </c>
      <c r="Z864" s="6">
        <f>'Final (ha)'!Z864*2.471044</f>
        <v>374.04810788999998</v>
      </c>
      <c r="AA864" s="6">
        <f>'Final (ha)'!AA864*2.471044</f>
        <v>0</v>
      </c>
      <c r="AB864" s="6">
        <f>'Final (ha)'!AB864*2.471044</f>
        <v>0</v>
      </c>
      <c r="AC864" s="6">
        <f>'Final (ha)'!AC864*2.471044</f>
        <v>0</v>
      </c>
      <c r="AD864" s="6">
        <f>'Final (ha)'!AD864*2.471044</f>
        <v>0</v>
      </c>
      <c r="AE864" s="6">
        <f>'Final (ha)'!AE864*2.471044</f>
        <v>0</v>
      </c>
      <c r="AF864" s="6">
        <f>'Final (ha)'!AF864*2.471044</f>
        <v>0.48803119</v>
      </c>
      <c r="AG864" s="6">
        <f>'Final (ha)'!AG864*2.471044</f>
        <v>4862.4153638299995</v>
      </c>
      <c r="AH864" s="6">
        <f>'Final (ha)'!AH864*2.471044</f>
        <v>0.21621635</v>
      </c>
      <c r="AJ864" s="15">
        <f t="shared" si="39"/>
        <v>5242.573128009999</v>
      </c>
      <c r="AK864" s="15">
        <f t="shared" si="40"/>
        <v>380.1577641799995</v>
      </c>
      <c r="AL864" s="6" t="str">
        <f t="shared" si="41"/>
        <v>New LondonRaster 7</v>
      </c>
    </row>
    <row r="865" spans="1:38" x14ac:dyDescent="0.25">
      <c r="A865" s="6">
        <f>'Final (ha)'!A865</f>
        <v>2100</v>
      </c>
      <c r="B865" s="6" t="str">
        <f>'Final (ha)'!B865</f>
        <v>Raster 7</v>
      </c>
      <c r="C865" s="6" t="str">
        <f>'Final (ha)'!C865</f>
        <v>New London</v>
      </c>
      <c r="D865" s="6">
        <f>'Final (ha)'!D865</f>
        <v>0</v>
      </c>
      <c r="E865" s="6">
        <f>'Final (ha)'!E865</f>
        <v>0</v>
      </c>
      <c r="F865" s="6" t="str">
        <f>'Final (ha)'!F865</f>
        <v>Fixed</v>
      </c>
      <c r="G865" s="6" t="str">
        <f>'Final (ha)'!G865</f>
        <v>NYS GCM Max</v>
      </c>
      <c r="H865" s="6" t="str">
        <f>'Final (ha)'!H865</f>
        <v>Protect None</v>
      </c>
      <c r="I865" s="6">
        <f>'Final (ha)'!M865</f>
        <v>0</v>
      </c>
      <c r="J865" s="6">
        <f>'Final (ha)'!J865*2.471044</f>
        <v>0.86486540000000001</v>
      </c>
      <c r="K865" s="6">
        <f>'Final (ha)'!K865*2.471044</f>
        <v>0.46949836</v>
      </c>
      <c r="L865" s="6">
        <f>'Final (ha)'!L865*2.471044</f>
        <v>0</v>
      </c>
      <c r="M865" s="6">
        <f>'Final (ha)'!M865*2.471044</f>
        <v>0</v>
      </c>
      <c r="N865" s="6">
        <f>'Final (ha)'!N865*2.471044</f>
        <v>0</v>
      </c>
      <c r="O865" s="6">
        <f>'Final (ha)'!O865*2.471044</f>
        <v>0</v>
      </c>
      <c r="P865" s="6">
        <f>'Final (ha)'!P865*2.471044</f>
        <v>4.942088E-2</v>
      </c>
      <c r="Q865" s="6">
        <f>'Final (ha)'!Q865*2.471044</f>
        <v>3.706566E-2</v>
      </c>
      <c r="R865" s="6">
        <f>'Final (ha)'!R865*2.471044</f>
        <v>0</v>
      </c>
      <c r="S865" s="6">
        <f>'Final (ha)'!S865*2.471044</f>
        <v>0</v>
      </c>
      <c r="T865" s="6">
        <f>'Final (ha)'!T865*2.471044</f>
        <v>0</v>
      </c>
      <c r="U865" s="6">
        <f>'Final (ha)'!U865*2.471044</f>
        <v>0</v>
      </c>
      <c r="V865" s="6">
        <f>'Final (ha)'!V865*2.471044</f>
        <v>0</v>
      </c>
      <c r="W865" s="6">
        <f>'Final (ha)'!W865*2.471044</f>
        <v>0</v>
      </c>
      <c r="X865" s="6">
        <f>'Final (ha)'!X865*2.471044</f>
        <v>0.48803119</v>
      </c>
      <c r="Y865" s="6">
        <f>'Final (ha)'!Y865*2.471044</f>
        <v>3.4532839900000001</v>
      </c>
      <c r="Z865" s="6">
        <f>'Final (ha)'!Z865*2.471044</f>
        <v>374.07899593999997</v>
      </c>
      <c r="AA865" s="6">
        <f>'Final (ha)'!AA865*2.471044</f>
        <v>0</v>
      </c>
      <c r="AB865" s="6">
        <f>'Final (ha)'!AB865*2.471044</f>
        <v>0</v>
      </c>
      <c r="AC865" s="6">
        <f>'Final (ha)'!AC865*2.471044</f>
        <v>0</v>
      </c>
      <c r="AD865" s="6">
        <f>'Final (ha)'!AD865*2.471044</f>
        <v>0</v>
      </c>
      <c r="AE865" s="6">
        <f>'Final (ha)'!AE865*2.471044</f>
        <v>0</v>
      </c>
      <c r="AF865" s="6">
        <f>'Final (ha)'!AF865*2.471044</f>
        <v>0.48803119</v>
      </c>
      <c r="AG865" s="6">
        <f>'Final (ha)'!AG865*2.471044</f>
        <v>4862.4153638299995</v>
      </c>
      <c r="AH865" s="6">
        <f>'Final (ha)'!AH865*2.471044</f>
        <v>0.22857157</v>
      </c>
      <c r="AJ865" s="15">
        <f t="shared" si="39"/>
        <v>5242.573128009999</v>
      </c>
      <c r="AK865" s="15">
        <f t="shared" si="40"/>
        <v>380.1577641799995</v>
      </c>
      <c r="AL865" s="6" t="str">
        <f t="shared" si="41"/>
        <v>New LondonRaster 7</v>
      </c>
    </row>
    <row r="866" spans="1:38" x14ac:dyDescent="0.25">
      <c r="A866" s="6">
        <f>'Final (ha)'!A866</f>
        <v>0</v>
      </c>
      <c r="B866" s="6" t="str">
        <f>'Final (ha)'!B866</f>
        <v>Raster 8</v>
      </c>
      <c r="C866" s="6" t="str">
        <f>'Final (ha)'!C866</f>
        <v>New London</v>
      </c>
      <c r="D866" s="6" t="str">
        <f>'Final (ha)'!D866</f>
        <v>CT Sound</v>
      </c>
      <c r="E866" s="6" t="str">
        <f>'Final (ha)'!E866</f>
        <v>New London</v>
      </c>
      <c r="F866" s="6" t="str">
        <f>'Final (ha)'!F866</f>
        <v>Fixed</v>
      </c>
      <c r="G866" s="6" t="str">
        <f>'Final (ha)'!G866</f>
        <v>NYS GCM Max</v>
      </c>
      <c r="H866" s="6" t="str">
        <f>'Final (ha)'!H866</f>
        <v>Protect None</v>
      </c>
      <c r="I866" s="6">
        <f>'Final (ha)'!M866</f>
        <v>0</v>
      </c>
      <c r="J866" s="6">
        <f>'Final (ha)'!J866*2.471044</f>
        <v>0</v>
      </c>
      <c r="K866" s="6">
        <f>'Final (ha)'!K866*2.471044</f>
        <v>0</v>
      </c>
      <c r="L866" s="6">
        <f>'Final (ha)'!L866*2.471044</f>
        <v>0</v>
      </c>
      <c r="M866" s="6">
        <f>'Final (ha)'!M866*2.471044</f>
        <v>0</v>
      </c>
      <c r="N866" s="6">
        <f>'Final (ha)'!N866*2.471044</f>
        <v>0</v>
      </c>
      <c r="O866" s="6">
        <f>'Final (ha)'!O866*2.471044</f>
        <v>0</v>
      </c>
      <c r="P866" s="6">
        <f>'Final (ha)'!P866*2.471044</f>
        <v>0</v>
      </c>
      <c r="Q866" s="6">
        <f>'Final (ha)'!Q866*2.471044</f>
        <v>0</v>
      </c>
      <c r="R866" s="6">
        <f>'Final (ha)'!R866*2.471044</f>
        <v>0</v>
      </c>
      <c r="S866" s="6">
        <f>'Final (ha)'!S866*2.471044</f>
        <v>0</v>
      </c>
      <c r="T866" s="6">
        <f>'Final (ha)'!T866*2.471044</f>
        <v>0</v>
      </c>
      <c r="U866" s="6">
        <f>'Final (ha)'!U866*2.471044</f>
        <v>0</v>
      </c>
      <c r="V866" s="6">
        <f>'Final (ha)'!V866*2.471044</f>
        <v>0</v>
      </c>
      <c r="W866" s="6">
        <f>'Final (ha)'!W866*2.471044</f>
        <v>0</v>
      </c>
      <c r="X866" s="6">
        <f>'Final (ha)'!X866*2.471044</f>
        <v>0</v>
      </c>
      <c r="Y866" s="6">
        <f>'Final (ha)'!Y866*2.471044</f>
        <v>0</v>
      </c>
      <c r="Z866" s="6">
        <f>'Final (ha)'!Z866*2.471044</f>
        <v>25614.014304260003</v>
      </c>
      <c r="AA866" s="6">
        <f>'Final (ha)'!AA866*2.471044</f>
        <v>0</v>
      </c>
      <c r="AB866" s="6">
        <f>'Final (ha)'!AB866*2.471044</f>
        <v>0</v>
      </c>
      <c r="AC866" s="6">
        <f>'Final (ha)'!AC866*2.471044</f>
        <v>0</v>
      </c>
      <c r="AD866" s="6">
        <f>'Final (ha)'!AD866*2.471044</f>
        <v>0</v>
      </c>
      <c r="AE866" s="6">
        <f>'Final (ha)'!AE866*2.471044</f>
        <v>0</v>
      </c>
      <c r="AF866" s="6">
        <f>'Final (ha)'!AF866*2.471044</f>
        <v>0</v>
      </c>
      <c r="AG866" s="6">
        <f>'Final (ha)'!AG866*2.471044</f>
        <v>0</v>
      </c>
      <c r="AH866" s="6">
        <f>'Final (ha)'!AH866*2.471044</f>
        <v>0</v>
      </c>
      <c r="AJ866" s="15">
        <f t="shared" si="39"/>
        <v>25614.014304260003</v>
      </c>
      <c r="AK866" s="15">
        <f t="shared" si="40"/>
        <v>25614.014304260003</v>
      </c>
      <c r="AL866" s="6" t="str">
        <f t="shared" si="41"/>
        <v>New LondonRaster 8</v>
      </c>
    </row>
    <row r="867" spans="1:38" x14ac:dyDescent="0.25">
      <c r="A867" s="6">
        <f>'Final (ha)'!A867</f>
        <v>2010</v>
      </c>
      <c r="B867" s="6" t="str">
        <f>'Final (ha)'!B867</f>
        <v>Raster 8</v>
      </c>
      <c r="C867" s="6" t="str">
        <f>'Final (ha)'!C867</f>
        <v>New London</v>
      </c>
      <c r="D867" s="6" t="str">
        <f>'Final (ha)'!D867</f>
        <v>CT Sound</v>
      </c>
      <c r="E867" s="6" t="str">
        <f>'Final (ha)'!E867</f>
        <v>New London</v>
      </c>
      <c r="F867" s="6" t="str">
        <f>'Final (ha)'!F867</f>
        <v>Fixed</v>
      </c>
      <c r="G867" s="6" t="str">
        <f>'Final (ha)'!G867</f>
        <v>NYS GCM Max</v>
      </c>
      <c r="H867" s="6" t="str">
        <f>'Final (ha)'!H867</f>
        <v>Protect None</v>
      </c>
      <c r="I867" s="6">
        <f>'Final (ha)'!M867</f>
        <v>0</v>
      </c>
      <c r="J867" s="6">
        <f>'Final (ha)'!J867*2.471044</f>
        <v>0</v>
      </c>
      <c r="K867" s="6">
        <f>'Final (ha)'!K867*2.471044</f>
        <v>0</v>
      </c>
      <c r="L867" s="6">
        <f>'Final (ha)'!L867*2.471044</f>
        <v>0</v>
      </c>
      <c r="M867" s="6">
        <f>'Final (ha)'!M867*2.471044</f>
        <v>0</v>
      </c>
      <c r="N867" s="6">
        <f>'Final (ha)'!N867*2.471044</f>
        <v>0</v>
      </c>
      <c r="O867" s="6">
        <f>'Final (ha)'!O867*2.471044</f>
        <v>0</v>
      </c>
      <c r="P867" s="6">
        <f>'Final (ha)'!P867*2.471044</f>
        <v>0</v>
      </c>
      <c r="Q867" s="6">
        <f>'Final (ha)'!Q867*2.471044</f>
        <v>0</v>
      </c>
      <c r="R867" s="6">
        <f>'Final (ha)'!R867*2.471044</f>
        <v>0</v>
      </c>
      <c r="S867" s="6">
        <f>'Final (ha)'!S867*2.471044</f>
        <v>0</v>
      </c>
      <c r="T867" s="6">
        <f>'Final (ha)'!T867*2.471044</f>
        <v>0</v>
      </c>
      <c r="U867" s="6">
        <f>'Final (ha)'!U867*2.471044</f>
        <v>0</v>
      </c>
      <c r="V867" s="6">
        <f>'Final (ha)'!V867*2.471044</f>
        <v>0</v>
      </c>
      <c r="W867" s="6">
        <f>'Final (ha)'!W867*2.471044</f>
        <v>0</v>
      </c>
      <c r="X867" s="6">
        <f>'Final (ha)'!X867*2.471044</f>
        <v>0</v>
      </c>
      <c r="Y867" s="6">
        <f>'Final (ha)'!Y867*2.471044</f>
        <v>0</v>
      </c>
      <c r="Z867" s="6">
        <f>'Final (ha)'!Z867*2.471044</f>
        <v>25614.014304260003</v>
      </c>
      <c r="AA867" s="6">
        <f>'Final (ha)'!AA867*2.471044</f>
        <v>0</v>
      </c>
      <c r="AB867" s="6">
        <f>'Final (ha)'!AB867*2.471044</f>
        <v>0</v>
      </c>
      <c r="AC867" s="6">
        <f>'Final (ha)'!AC867*2.471044</f>
        <v>0</v>
      </c>
      <c r="AD867" s="6">
        <f>'Final (ha)'!AD867*2.471044</f>
        <v>0</v>
      </c>
      <c r="AE867" s="6">
        <f>'Final (ha)'!AE867*2.471044</f>
        <v>0</v>
      </c>
      <c r="AF867" s="6">
        <f>'Final (ha)'!AF867*2.471044</f>
        <v>0</v>
      </c>
      <c r="AG867" s="6">
        <f>'Final (ha)'!AG867*2.471044</f>
        <v>0</v>
      </c>
      <c r="AH867" s="6">
        <f>'Final (ha)'!AH867*2.471044</f>
        <v>0</v>
      </c>
      <c r="AJ867" s="15">
        <f t="shared" si="39"/>
        <v>25614.014304260003</v>
      </c>
      <c r="AK867" s="15">
        <f t="shared" si="40"/>
        <v>25614.014304260003</v>
      </c>
      <c r="AL867" s="6" t="str">
        <f t="shared" si="41"/>
        <v>New LondonRaster 8</v>
      </c>
    </row>
    <row r="868" spans="1:38" x14ac:dyDescent="0.25">
      <c r="A868" s="6">
        <f>'Final (ha)'!A868</f>
        <v>2025</v>
      </c>
      <c r="B868" s="6" t="str">
        <f>'Final (ha)'!B868</f>
        <v>Raster 8</v>
      </c>
      <c r="C868" s="6" t="str">
        <f>'Final (ha)'!C868</f>
        <v>New London</v>
      </c>
      <c r="D868" s="6" t="str">
        <f>'Final (ha)'!D868</f>
        <v>CT Sound</v>
      </c>
      <c r="E868" s="6" t="str">
        <f>'Final (ha)'!E868</f>
        <v>New London</v>
      </c>
      <c r="F868" s="6" t="str">
        <f>'Final (ha)'!F868</f>
        <v>Fixed</v>
      </c>
      <c r="G868" s="6" t="str">
        <f>'Final (ha)'!G868</f>
        <v>NYS GCM Max</v>
      </c>
      <c r="H868" s="6" t="str">
        <f>'Final (ha)'!H868</f>
        <v>Protect None</v>
      </c>
      <c r="I868" s="6">
        <f>'Final (ha)'!M868</f>
        <v>0</v>
      </c>
      <c r="J868" s="6">
        <f>'Final (ha)'!J868*2.471044</f>
        <v>0</v>
      </c>
      <c r="K868" s="6">
        <f>'Final (ha)'!K868*2.471044</f>
        <v>0</v>
      </c>
      <c r="L868" s="6">
        <f>'Final (ha)'!L868*2.471044</f>
        <v>0</v>
      </c>
      <c r="M868" s="6">
        <f>'Final (ha)'!M868*2.471044</f>
        <v>0</v>
      </c>
      <c r="N868" s="6">
        <f>'Final (ha)'!N868*2.471044</f>
        <v>0</v>
      </c>
      <c r="O868" s="6">
        <f>'Final (ha)'!O868*2.471044</f>
        <v>0</v>
      </c>
      <c r="P868" s="6">
        <f>'Final (ha)'!P868*2.471044</f>
        <v>0</v>
      </c>
      <c r="Q868" s="6">
        <f>'Final (ha)'!Q868*2.471044</f>
        <v>0</v>
      </c>
      <c r="R868" s="6">
        <f>'Final (ha)'!R868*2.471044</f>
        <v>0</v>
      </c>
      <c r="S868" s="6">
        <f>'Final (ha)'!S868*2.471044</f>
        <v>0</v>
      </c>
      <c r="T868" s="6">
        <f>'Final (ha)'!T868*2.471044</f>
        <v>0</v>
      </c>
      <c r="U868" s="6">
        <f>'Final (ha)'!U868*2.471044</f>
        <v>0</v>
      </c>
      <c r="V868" s="6">
        <f>'Final (ha)'!V868*2.471044</f>
        <v>0</v>
      </c>
      <c r="W868" s="6">
        <f>'Final (ha)'!W868*2.471044</f>
        <v>0</v>
      </c>
      <c r="X868" s="6">
        <f>'Final (ha)'!X868*2.471044</f>
        <v>0</v>
      </c>
      <c r="Y868" s="6">
        <f>'Final (ha)'!Y868*2.471044</f>
        <v>0</v>
      </c>
      <c r="Z868" s="6">
        <f>'Final (ha)'!Z868*2.471044</f>
        <v>25614.014304260003</v>
      </c>
      <c r="AA868" s="6">
        <f>'Final (ha)'!AA868*2.471044</f>
        <v>0</v>
      </c>
      <c r="AB868" s="6">
        <f>'Final (ha)'!AB868*2.471044</f>
        <v>0</v>
      </c>
      <c r="AC868" s="6">
        <f>'Final (ha)'!AC868*2.471044</f>
        <v>0</v>
      </c>
      <c r="AD868" s="6">
        <f>'Final (ha)'!AD868*2.471044</f>
        <v>0</v>
      </c>
      <c r="AE868" s="6">
        <f>'Final (ha)'!AE868*2.471044</f>
        <v>0</v>
      </c>
      <c r="AF868" s="6">
        <f>'Final (ha)'!AF868*2.471044</f>
        <v>0</v>
      </c>
      <c r="AG868" s="6">
        <f>'Final (ha)'!AG868*2.471044</f>
        <v>0</v>
      </c>
      <c r="AH868" s="6">
        <f>'Final (ha)'!AH868*2.471044</f>
        <v>0</v>
      </c>
      <c r="AJ868" s="15">
        <f t="shared" si="39"/>
        <v>25614.014304260003</v>
      </c>
      <c r="AK868" s="15">
        <f t="shared" si="40"/>
        <v>25614.014304260003</v>
      </c>
      <c r="AL868" s="6" t="str">
        <f t="shared" si="41"/>
        <v>New LondonRaster 8</v>
      </c>
    </row>
    <row r="869" spans="1:38" x14ac:dyDescent="0.25">
      <c r="A869" s="6">
        <f>'Final (ha)'!A869</f>
        <v>2040</v>
      </c>
      <c r="B869" s="6" t="str">
        <f>'Final (ha)'!B869</f>
        <v>Raster 8</v>
      </c>
      <c r="C869" s="6" t="str">
        <f>'Final (ha)'!C869</f>
        <v>New London</v>
      </c>
      <c r="D869" s="6" t="str">
        <f>'Final (ha)'!D869</f>
        <v>CT Sound</v>
      </c>
      <c r="E869" s="6" t="str">
        <f>'Final (ha)'!E869</f>
        <v>New London</v>
      </c>
      <c r="F869" s="6" t="str">
        <f>'Final (ha)'!F869</f>
        <v>Fixed</v>
      </c>
      <c r="G869" s="6" t="str">
        <f>'Final (ha)'!G869</f>
        <v>NYS GCM Max</v>
      </c>
      <c r="H869" s="6" t="str">
        <f>'Final (ha)'!H869</f>
        <v>Protect None</v>
      </c>
      <c r="I869" s="6">
        <f>'Final (ha)'!M869</f>
        <v>0</v>
      </c>
      <c r="J869" s="6">
        <f>'Final (ha)'!J869*2.471044</f>
        <v>0</v>
      </c>
      <c r="K869" s="6">
        <f>'Final (ha)'!K869*2.471044</f>
        <v>0</v>
      </c>
      <c r="L869" s="6">
        <f>'Final (ha)'!L869*2.471044</f>
        <v>0</v>
      </c>
      <c r="M869" s="6">
        <f>'Final (ha)'!M869*2.471044</f>
        <v>0</v>
      </c>
      <c r="N869" s="6">
        <f>'Final (ha)'!N869*2.471044</f>
        <v>0</v>
      </c>
      <c r="O869" s="6">
        <f>'Final (ha)'!O869*2.471044</f>
        <v>0</v>
      </c>
      <c r="P869" s="6">
        <f>'Final (ha)'!P869*2.471044</f>
        <v>0</v>
      </c>
      <c r="Q869" s="6">
        <f>'Final (ha)'!Q869*2.471044</f>
        <v>0</v>
      </c>
      <c r="R869" s="6">
        <f>'Final (ha)'!R869*2.471044</f>
        <v>0</v>
      </c>
      <c r="S869" s="6">
        <f>'Final (ha)'!S869*2.471044</f>
        <v>0</v>
      </c>
      <c r="T869" s="6">
        <f>'Final (ha)'!T869*2.471044</f>
        <v>0</v>
      </c>
      <c r="U869" s="6">
        <f>'Final (ha)'!U869*2.471044</f>
        <v>0</v>
      </c>
      <c r="V869" s="6">
        <f>'Final (ha)'!V869*2.471044</f>
        <v>0</v>
      </c>
      <c r="W869" s="6">
        <f>'Final (ha)'!W869*2.471044</f>
        <v>0</v>
      </c>
      <c r="X869" s="6">
        <f>'Final (ha)'!X869*2.471044</f>
        <v>0</v>
      </c>
      <c r="Y869" s="6">
        <f>'Final (ha)'!Y869*2.471044</f>
        <v>0</v>
      </c>
      <c r="Z869" s="6">
        <f>'Final (ha)'!Z869*2.471044</f>
        <v>25614.014304260003</v>
      </c>
      <c r="AA869" s="6">
        <f>'Final (ha)'!AA869*2.471044</f>
        <v>0</v>
      </c>
      <c r="AB869" s="6">
        <f>'Final (ha)'!AB869*2.471044</f>
        <v>0</v>
      </c>
      <c r="AC869" s="6">
        <f>'Final (ha)'!AC869*2.471044</f>
        <v>0</v>
      </c>
      <c r="AD869" s="6">
        <f>'Final (ha)'!AD869*2.471044</f>
        <v>0</v>
      </c>
      <c r="AE869" s="6">
        <f>'Final (ha)'!AE869*2.471044</f>
        <v>0</v>
      </c>
      <c r="AF869" s="6">
        <f>'Final (ha)'!AF869*2.471044</f>
        <v>0</v>
      </c>
      <c r="AG869" s="6">
        <f>'Final (ha)'!AG869*2.471044</f>
        <v>0</v>
      </c>
      <c r="AH869" s="6">
        <f>'Final (ha)'!AH869*2.471044</f>
        <v>0</v>
      </c>
      <c r="AJ869" s="15">
        <f t="shared" si="39"/>
        <v>25614.014304260003</v>
      </c>
      <c r="AK869" s="15">
        <f t="shared" si="40"/>
        <v>25614.014304260003</v>
      </c>
      <c r="AL869" s="6" t="str">
        <f t="shared" si="41"/>
        <v>New LondonRaster 8</v>
      </c>
    </row>
    <row r="870" spans="1:38" x14ac:dyDescent="0.25">
      <c r="A870" s="6">
        <f>'Final (ha)'!A870</f>
        <v>2055</v>
      </c>
      <c r="B870" s="6" t="str">
        <f>'Final (ha)'!B870</f>
        <v>Raster 8</v>
      </c>
      <c r="C870" s="6" t="str">
        <f>'Final (ha)'!C870</f>
        <v>New London</v>
      </c>
      <c r="D870" s="6" t="str">
        <f>'Final (ha)'!D870</f>
        <v>CT Sound</v>
      </c>
      <c r="E870" s="6" t="str">
        <f>'Final (ha)'!E870</f>
        <v>New London</v>
      </c>
      <c r="F870" s="6" t="str">
        <f>'Final (ha)'!F870</f>
        <v>Fixed</v>
      </c>
      <c r="G870" s="6" t="str">
        <f>'Final (ha)'!G870</f>
        <v>NYS GCM Max</v>
      </c>
      <c r="H870" s="6" t="str">
        <f>'Final (ha)'!H870</f>
        <v>Protect None</v>
      </c>
      <c r="I870" s="6">
        <f>'Final (ha)'!M870</f>
        <v>0</v>
      </c>
      <c r="J870" s="6">
        <f>'Final (ha)'!J870*2.471044</f>
        <v>0</v>
      </c>
      <c r="K870" s="6">
        <f>'Final (ha)'!K870*2.471044</f>
        <v>0</v>
      </c>
      <c r="L870" s="6">
        <f>'Final (ha)'!L870*2.471044</f>
        <v>0</v>
      </c>
      <c r="M870" s="6">
        <f>'Final (ha)'!M870*2.471044</f>
        <v>0</v>
      </c>
      <c r="N870" s="6">
        <f>'Final (ha)'!N870*2.471044</f>
        <v>0</v>
      </c>
      <c r="O870" s="6">
        <f>'Final (ha)'!O870*2.471044</f>
        <v>0</v>
      </c>
      <c r="P870" s="6">
        <f>'Final (ha)'!P870*2.471044</f>
        <v>0</v>
      </c>
      <c r="Q870" s="6">
        <f>'Final (ha)'!Q870*2.471044</f>
        <v>0</v>
      </c>
      <c r="R870" s="6">
        <f>'Final (ha)'!R870*2.471044</f>
        <v>0</v>
      </c>
      <c r="S870" s="6">
        <f>'Final (ha)'!S870*2.471044</f>
        <v>0</v>
      </c>
      <c r="T870" s="6">
        <f>'Final (ha)'!T870*2.471044</f>
        <v>0</v>
      </c>
      <c r="U870" s="6">
        <f>'Final (ha)'!U870*2.471044</f>
        <v>0</v>
      </c>
      <c r="V870" s="6">
        <f>'Final (ha)'!V870*2.471044</f>
        <v>0</v>
      </c>
      <c r="W870" s="6">
        <f>'Final (ha)'!W870*2.471044</f>
        <v>0</v>
      </c>
      <c r="X870" s="6">
        <f>'Final (ha)'!X870*2.471044</f>
        <v>0</v>
      </c>
      <c r="Y870" s="6">
        <f>'Final (ha)'!Y870*2.471044</f>
        <v>0</v>
      </c>
      <c r="Z870" s="6">
        <f>'Final (ha)'!Z870*2.471044</f>
        <v>25614.014304260003</v>
      </c>
      <c r="AA870" s="6">
        <f>'Final (ha)'!AA870*2.471044</f>
        <v>0</v>
      </c>
      <c r="AB870" s="6">
        <f>'Final (ha)'!AB870*2.471044</f>
        <v>0</v>
      </c>
      <c r="AC870" s="6">
        <f>'Final (ha)'!AC870*2.471044</f>
        <v>0</v>
      </c>
      <c r="AD870" s="6">
        <f>'Final (ha)'!AD870*2.471044</f>
        <v>0</v>
      </c>
      <c r="AE870" s="6">
        <f>'Final (ha)'!AE870*2.471044</f>
        <v>0</v>
      </c>
      <c r="AF870" s="6">
        <f>'Final (ha)'!AF870*2.471044</f>
        <v>0</v>
      </c>
      <c r="AG870" s="6">
        <f>'Final (ha)'!AG870*2.471044</f>
        <v>0</v>
      </c>
      <c r="AH870" s="6">
        <f>'Final (ha)'!AH870*2.471044</f>
        <v>0</v>
      </c>
      <c r="AJ870" s="15">
        <f t="shared" si="39"/>
        <v>25614.014304260003</v>
      </c>
      <c r="AK870" s="15">
        <f t="shared" si="40"/>
        <v>25614.014304260003</v>
      </c>
      <c r="AL870" s="6" t="str">
        <f t="shared" si="41"/>
        <v>New LondonRaster 8</v>
      </c>
    </row>
    <row r="871" spans="1:38" x14ac:dyDescent="0.25">
      <c r="A871" s="6">
        <f>'Final (ha)'!A871</f>
        <v>2070</v>
      </c>
      <c r="B871" s="6" t="str">
        <f>'Final (ha)'!B871</f>
        <v>Raster 8</v>
      </c>
      <c r="C871" s="6" t="str">
        <f>'Final (ha)'!C871</f>
        <v>New London</v>
      </c>
      <c r="D871" s="6" t="str">
        <f>'Final (ha)'!D871</f>
        <v>CT Sound</v>
      </c>
      <c r="E871" s="6" t="str">
        <f>'Final (ha)'!E871</f>
        <v>New London</v>
      </c>
      <c r="F871" s="6" t="str">
        <f>'Final (ha)'!F871</f>
        <v>Fixed</v>
      </c>
      <c r="G871" s="6" t="str">
        <f>'Final (ha)'!G871</f>
        <v>NYS GCM Max</v>
      </c>
      <c r="H871" s="6" t="str">
        <f>'Final (ha)'!H871</f>
        <v>Protect None</v>
      </c>
      <c r="I871" s="6">
        <f>'Final (ha)'!M871</f>
        <v>0</v>
      </c>
      <c r="J871" s="6">
        <f>'Final (ha)'!J871*2.471044</f>
        <v>0</v>
      </c>
      <c r="K871" s="6">
        <f>'Final (ha)'!K871*2.471044</f>
        <v>0</v>
      </c>
      <c r="L871" s="6">
        <f>'Final (ha)'!L871*2.471044</f>
        <v>0</v>
      </c>
      <c r="M871" s="6">
        <f>'Final (ha)'!M871*2.471044</f>
        <v>0</v>
      </c>
      <c r="N871" s="6">
        <f>'Final (ha)'!N871*2.471044</f>
        <v>0</v>
      </c>
      <c r="O871" s="6">
        <f>'Final (ha)'!O871*2.471044</f>
        <v>0</v>
      </c>
      <c r="P871" s="6">
        <f>'Final (ha)'!P871*2.471044</f>
        <v>0</v>
      </c>
      <c r="Q871" s="6">
        <f>'Final (ha)'!Q871*2.471044</f>
        <v>0</v>
      </c>
      <c r="R871" s="6">
        <f>'Final (ha)'!R871*2.471044</f>
        <v>0</v>
      </c>
      <c r="S871" s="6">
        <f>'Final (ha)'!S871*2.471044</f>
        <v>0</v>
      </c>
      <c r="T871" s="6">
        <f>'Final (ha)'!T871*2.471044</f>
        <v>0</v>
      </c>
      <c r="U871" s="6">
        <f>'Final (ha)'!U871*2.471044</f>
        <v>0</v>
      </c>
      <c r="V871" s="6">
        <f>'Final (ha)'!V871*2.471044</f>
        <v>0</v>
      </c>
      <c r="W871" s="6">
        <f>'Final (ha)'!W871*2.471044</f>
        <v>0</v>
      </c>
      <c r="X871" s="6">
        <f>'Final (ha)'!X871*2.471044</f>
        <v>0</v>
      </c>
      <c r="Y871" s="6">
        <f>'Final (ha)'!Y871*2.471044</f>
        <v>0</v>
      </c>
      <c r="Z871" s="6">
        <f>'Final (ha)'!Z871*2.471044</f>
        <v>25614.014304260003</v>
      </c>
      <c r="AA871" s="6">
        <f>'Final (ha)'!AA871*2.471044</f>
        <v>0</v>
      </c>
      <c r="AB871" s="6">
        <f>'Final (ha)'!AB871*2.471044</f>
        <v>0</v>
      </c>
      <c r="AC871" s="6">
        <f>'Final (ha)'!AC871*2.471044</f>
        <v>0</v>
      </c>
      <c r="AD871" s="6">
        <f>'Final (ha)'!AD871*2.471044</f>
        <v>0</v>
      </c>
      <c r="AE871" s="6">
        <f>'Final (ha)'!AE871*2.471044</f>
        <v>0</v>
      </c>
      <c r="AF871" s="6">
        <f>'Final (ha)'!AF871*2.471044</f>
        <v>0</v>
      </c>
      <c r="AG871" s="6">
        <f>'Final (ha)'!AG871*2.471044</f>
        <v>0</v>
      </c>
      <c r="AH871" s="6">
        <f>'Final (ha)'!AH871*2.471044</f>
        <v>0</v>
      </c>
      <c r="AJ871" s="15">
        <f t="shared" si="39"/>
        <v>25614.014304260003</v>
      </c>
      <c r="AK871" s="15">
        <f t="shared" si="40"/>
        <v>25614.014304260003</v>
      </c>
      <c r="AL871" s="6" t="str">
        <f t="shared" si="41"/>
        <v>New LondonRaster 8</v>
      </c>
    </row>
    <row r="872" spans="1:38" x14ac:dyDescent="0.25">
      <c r="A872" s="6">
        <f>'Final (ha)'!A872</f>
        <v>2085</v>
      </c>
      <c r="B872" s="6" t="str">
        <f>'Final (ha)'!B872</f>
        <v>Raster 8</v>
      </c>
      <c r="C872" s="6" t="str">
        <f>'Final (ha)'!C872</f>
        <v>New London</v>
      </c>
      <c r="D872" s="6" t="str">
        <f>'Final (ha)'!D872</f>
        <v>CT Sound</v>
      </c>
      <c r="E872" s="6" t="str">
        <f>'Final (ha)'!E872</f>
        <v>New London</v>
      </c>
      <c r="F872" s="6" t="str">
        <f>'Final (ha)'!F872</f>
        <v>Fixed</v>
      </c>
      <c r="G872" s="6" t="str">
        <f>'Final (ha)'!G872</f>
        <v>NYS GCM Max</v>
      </c>
      <c r="H872" s="6" t="str">
        <f>'Final (ha)'!H872</f>
        <v>Protect None</v>
      </c>
      <c r="I872" s="6">
        <f>'Final (ha)'!M872</f>
        <v>0</v>
      </c>
      <c r="J872" s="6">
        <f>'Final (ha)'!J872*2.471044</f>
        <v>0</v>
      </c>
      <c r="K872" s="6">
        <f>'Final (ha)'!K872*2.471044</f>
        <v>0</v>
      </c>
      <c r="L872" s="6">
        <f>'Final (ha)'!L872*2.471044</f>
        <v>0</v>
      </c>
      <c r="M872" s="6">
        <f>'Final (ha)'!M872*2.471044</f>
        <v>0</v>
      </c>
      <c r="N872" s="6">
        <f>'Final (ha)'!N872*2.471044</f>
        <v>0</v>
      </c>
      <c r="O872" s="6">
        <f>'Final (ha)'!O872*2.471044</f>
        <v>0</v>
      </c>
      <c r="P872" s="6">
        <f>'Final (ha)'!P872*2.471044</f>
        <v>0</v>
      </c>
      <c r="Q872" s="6">
        <f>'Final (ha)'!Q872*2.471044</f>
        <v>0</v>
      </c>
      <c r="R872" s="6">
        <f>'Final (ha)'!R872*2.471044</f>
        <v>0</v>
      </c>
      <c r="S872" s="6">
        <f>'Final (ha)'!S872*2.471044</f>
        <v>0</v>
      </c>
      <c r="T872" s="6">
        <f>'Final (ha)'!T872*2.471044</f>
        <v>0</v>
      </c>
      <c r="U872" s="6">
        <f>'Final (ha)'!U872*2.471044</f>
        <v>0</v>
      </c>
      <c r="V872" s="6">
        <f>'Final (ha)'!V872*2.471044</f>
        <v>0</v>
      </c>
      <c r="W872" s="6">
        <f>'Final (ha)'!W872*2.471044</f>
        <v>0</v>
      </c>
      <c r="X872" s="6">
        <f>'Final (ha)'!X872*2.471044</f>
        <v>0</v>
      </c>
      <c r="Y872" s="6">
        <f>'Final (ha)'!Y872*2.471044</f>
        <v>0</v>
      </c>
      <c r="Z872" s="6">
        <f>'Final (ha)'!Z872*2.471044</f>
        <v>25614.014304260003</v>
      </c>
      <c r="AA872" s="6">
        <f>'Final (ha)'!AA872*2.471044</f>
        <v>0</v>
      </c>
      <c r="AB872" s="6">
        <f>'Final (ha)'!AB872*2.471044</f>
        <v>0</v>
      </c>
      <c r="AC872" s="6">
        <f>'Final (ha)'!AC872*2.471044</f>
        <v>0</v>
      </c>
      <c r="AD872" s="6">
        <f>'Final (ha)'!AD872*2.471044</f>
        <v>0</v>
      </c>
      <c r="AE872" s="6">
        <f>'Final (ha)'!AE872*2.471044</f>
        <v>0</v>
      </c>
      <c r="AF872" s="6">
        <f>'Final (ha)'!AF872*2.471044</f>
        <v>0</v>
      </c>
      <c r="AG872" s="6">
        <f>'Final (ha)'!AG872*2.471044</f>
        <v>0</v>
      </c>
      <c r="AH872" s="6">
        <f>'Final (ha)'!AH872*2.471044</f>
        <v>0</v>
      </c>
      <c r="AJ872" s="15">
        <f t="shared" si="39"/>
        <v>25614.014304260003</v>
      </c>
      <c r="AK872" s="15">
        <f t="shared" si="40"/>
        <v>25614.014304260003</v>
      </c>
      <c r="AL872" s="6" t="str">
        <f t="shared" si="41"/>
        <v>New LondonRaster 8</v>
      </c>
    </row>
    <row r="873" spans="1:38" x14ac:dyDescent="0.25">
      <c r="A873" s="6">
        <f>'Final (ha)'!A873</f>
        <v>2100</v>
      </c>
      <c r="B873" s="6" t="str">
        <f>'Final (ha)'!B873</f>
        <v>Raster 8</v>
      </c>
      <c r="C873" s="6" t="str">
        <f>'Final (ha)'!C873</f>
        <v>New London</v>
      </c>
      <c r="D873" s="6" t="str">
        <f>'Final (ha)'!D873</f>
        <v>CT Sound</v>
      </c>
      <c r="E873" s="6" t="str">
        <f>'Final (ha)'!E873</f>
        <v>New London</v>
      </c>
      <c r="F873" s="6" t="str">
        <f>'Final (ha)'!F873</f>
        <v>Fixed</v>
      </c>
      <c r="G873" s="6" t="str">
        <f>'Final (ha)'!G873</f>
        <v>NYS GCM Max</v>
      </c>
      <c r="H873" s="6" t="str">
        <f>'Final (ha)'!H873</f>
        <v>Protect None</v>
      </c>
      <c r="I873" s="6">
        <f>'Final (ha)'!M873</f>
        <v>0</v>
      </c>
      <c r="J873" s="6">
        <f>'Final (ha)'!J873*2.471044</f>
        <v>0</v>
      </c>
      <c r="K873" s="6">
        <f>'Final (ha)'!K873*2.471044</f>
        <v>0</v>
      </c>
      <c r="L873" s="6">
        <f>'Final (ha)'!L873*2.471044</f>
        <v>0</v>
      </c>
      <c r="M873" s="6">
        <f>'Final (ha)'!M873*2.471044</f>
        <v>0</v>
      </c>
      <c r="N873" s="6">
        <f>'Final (ha)'!N873*2.471044</f>
        <v>0</v>
      </c>
      <c r="O873" s="6">
        <f>'Final (ha)'!O873*2.471044</f>
        <v>0</v>
      </c>
      <c r="P873" s="6">
        <f>'Final (ha)'!P873*2.471044</f>
        <v>0</v>
      </c>
      <c r="Q873" s="6">
        <f>'Final (ha)'!Q873*2.471044</f>
        <v>0</v>
      </c>
      <c r="R873" s="6">
        <f>'Final (ha)'!R873*2.471044</f>
        <v>0</v>
      </c>
      <c r="S873" s="6">
        <f>'Final (ha)'!S873*2.471044</f>
        <v>0</v>
      </c>
      <c r="T873" s="6">
        <f>'Final (ha)'!T873*2.471044</f>
        <v>0</v>
      </c>
      <c r="U873" s="6">
        <f>'Final (ha)'!U873*2.471044</f>
        <v>0</v>
      </c>
      <c r="V873" s="6">
        <f>'Final (ha)'!V873*2.471044</f>
        <v>0</v>
      </c>
      <c r="W873" s="6">
        <f>'Final (ha)'!W873*2.471044</f>
        <v>0</v>
      </c>
      <c r="X873" s="6">
        <f>'Final (ha)'!X873*2.471044</f>
        <v>0</v>
      </c>
      <c r="Y873" s="6">
        <f>'Final (ha)'!Y873*2.471044</f>
        <v>0</v>
      </c>
      <c r="Z873" s="6">
        <f>'Final (ha)'!Z873*2.471044</f>
        <v>25614.014304260003</v>
      </c>
      <c r="AA873" s="6">
        <f>'Final (ha)'!AA873*2.471044</f>
        <v>0</v>
      </c>
      <c r="AB873" s="6">
        <f>'Final (ha)'!AB873*2.471044</f>
        <v>0</v>
      </c>
      <c r="AC873" s="6">
        <f>'Final (ha)'!AC873*2.471044</f>
        <v>0</v>
      </c>
      <c r="AD873" s="6">
        <f>'Final (ha)'!AD873*2.471044</f>
        <v>0</v>
      </c>
      <c r="AE873" s="6">
        <f>'Final (ha)'!AE873*2.471044</f>
        <v>0</v>
      </c>
      <c r="AF873" s="6">
        <f>'Final (ha)'!AF873*2.471044</f>
        <v>0</v>
      </c>
      <c r="AG873" s="6">
        <f>'Final (ha)'!AG873*2.471044</f>
        <v>0</v>
      </c>
      <c r="AH873" s="6">
        <f>'Final (ha)'!AH873*2.471044</f>
        <v>0</v>
      </c>
      <c r="AJ873" s="15">
        <f t="shared" si="39"/>
        <v>25614.014304260003</v>
      </c>
      <c r="AK873" s="15">
        <f t="shared" si="40"/>
        <v>25614.014304260003</v>
      </c>
      <c r="AL873" s="6" t="str">
        <f t="shared" si="41"/>
        <v>New LondonRaster 8</v>
      </c>
    </row>
    <row r="874" spans="1:38" x14ac:dyDescent="0.25">
      <c r="A874" s="6">
        <f>'Final (ha)'!A874</f>
        <v>0</v>
      </c>
      <c r="B874" s="6" t="str">
        <f>'Final (ha)'!B874</f>
        <v>ALL</v>
      </c>
      <c r="C874" s="6" t="str">
        <f>'Final (ha)'!C874</f>
        <v>New London</v>
      </c>
      <c r="D874" s="6">
        <f>'Final (ha)'!D874</f>
        <v>0</v>
      </c>
      <c r="E874" s="6">
        <f>'Final (ha)'!E874</f>
        <v>0</v>
      </c>
      <c r="F874" s="6" t="str">
        <f>'Final (ha)'!F874</f>
        <v>Fixed</v>
      </c>
      <c r="G874" s="6" t="str">
        <f>'Final (ha)'!G874</f>
        <v>NYS 1M by 2100</v>
      </c>
      <c r="H874" s="6" t="str">
        <f>'Final (ha)'!H874</f>
        <v>Protect None</v>
      </c>
      <c r="I874" s="6">
        <f>'Final (ha)'!M874</f>
        <v>0</v>
      </c>
      <c r="J874" s="6">
        <f>'Final (ha)'!J874*2.471044</f>
        <v>13127.44596044</v>
      </c>
      <c r="K874" s="6">
        <f>'Final (ha)'!K874*2.471044</f>
        <v>43266.405149450002</v>
      </c>
      <c r="L874" s="6">
        <f>'Final (ha)'!L874*2.471044</f>
        <v>1630.3886535900001</v>
      </c>
      <c r="M874" s="6">
        <f>'Final (ha)'!M874*2.471044</f>
        <v>0</v>
      </c>
      <c r="N874" s="6">
        <f>'Final (ha)'!N874*2.471044</f>
        <v>175.34528223999999</v>
      </c>
      <c r="O874" s="6">
        <f>'Final (ha)'!O874*2.471044</f>
        <v>600.71697400999994</v>
      </c>
      <c r="P874" s="6">
        <f>'Final (ha)'!P874*2.471044</f>
        <v>89.37766148</v>
      </c>
      <c r="Q874" s="6">
        <f>'Final (ha)'!Q874*2.471044</f>
        <v>124.30586842</v>
      </c>
      <c r="R874" s="6">
        <f>'Final (ha)'!R874*2.471044</f>
        <v>0</v>
      </c>
      <c r="S874" s="6">
        <f>'Final (ha)'!S874*2.471044</f>
        <v>314.06351479</v>
      </c>
      <c r="T874" s="6">
        <f>'Final (ha)'!T874*2.471044</f>
        <v>10.359851969999999</v>
      </c>
      <c r="U874" s="6">
        <f>'Final (ha)'!U874*2.471044</f>
        <v>0</v>
      </c>
      <c r="V874" s="6">
        <f>'Final (ha)'!V874*2.471044</f>
        <v>0</v>
      </c>
      <c r="W874" s="6">
        <f>'Final (ha)'!W874*2.471044</f>
        <v>9.1799284599999993</v>
      </c>
      <c r="X874" s="6">
        <f>'Final (ha)'!X874*2.471044</f>
        <v>487.53080359000006</v>
      </c>
      <c r="Y874" s="6">
        <f>'Final (ha)'!Y874*2.471044</f>
        <v>389.76394772999998</v>
      </c>
      <c r="Z874" s="6">
        <f>'Final (ha)'!Z874*2.471044</f>
        <v>58930.933760790002</v>
      </c>
      <c r="AA874" s="6">
        <f>'Final (ha)'!AA874*2.471044</f>
        <v>0</v>
      </c>
      <c r="AB874" s="6">
        <f>'Final (ha)'!AB874*2.471044</f>
        <v>0</v>
      </c>
      <c r="AC874" s="6">
        <f>'Final (ha)'!AC874*2.471044</f>
        <v>3908.2773217200001</v>
      </c>
      <c r="AD874" s="6">
        <f>'Final (ha)'!AD874*2.471044</f>
        <v>0</v>
      </c>
      <c r="AE874" s="6">
        <f>'Final (ha)'!AE874*2.471044</f>
        <v>0</v>
      </c>
      <c r="AF874" s="6">
        <f>'Final (ha)'!AF874*2.471044</f>
        <v>558.44358878000003</v>
      </c>
      <c r="AG874" s="6">
        <f>'Final (ha)'!AG874*2.471044</f>
        <v>250989.96842736</v>
      </c>
      <c r="AH874" s="6">
        <f>'Final (ha)'!AH874*2.471044</f>
        <v>0</v>
      </c>
      <c r="AJ874" s="15">
        <f t="shared" si="39"/>
        <v>374612.50669482001</v>
      </c>
      <c r="AK874" s="15">
        <f t="shared" si="40"/>
        <v>123622.53826746001</v>
      </c>
      <c r="AL874" s="6" t="str">
        <f t="shared" si="41"/>
        <v>New LondonALL</v>
      </c>
    </row>
    <row r="875" spans="1:38" x14ac:dyDescent="0.25">
      <c r="A875" s="6">
        <f>'Final (ha)'!A875</f>
        <v>2010</v>
      </c>
      <c r="B875" s="6" t="str">
        <f>'Final (ha)'!B875</f>
        <v>ALL</v>
      </c>
      <c r="C875" s="6" t="str">
        <f>'Final (ha)'!C875</f>
        <v>New London</v>
      </c>
      <c r="D875" s="6">
        <f>'Final (ha)'!D875</f>
        <v>0</v>
      </c>
      <c r="E875" s="6">
        <f>'Final (ha)'!E875</f>
        <v>0</v>
      </c>
      <c r="F875" s="6" t="str">
        <f>'Final (ha)'!F875</f>
        <v>Fixed</v>
      </c>
      <c r="G875" s="6" t="str">
        <f>'Final (ha)'!G875</f>
        <v>NYS 1M by 2100</v>
      </c>
      <c r="H875" s="6" t="str">
        <f>'Final (ha)'!H875</f>
        <v>Protect None</v>
      </c>
      <c r="I875" s="6">
        <f>'Final (ha)'!M875</f>
        <v>0</v>
      </c>
      <c r="J875" s="6">
        <f>'Final (ha)'!J875*2.471044</f>
        <v>13048.7881820408</v>
      </c>
      <c r="K875" s="6">
        <f>'Final (ha)'!K875*2.471044</f>
        <v>42658.652866067598</v>
      </c>
      <c r="L875" s="6">
        <f>'Final (ha)'!L875*2.471044</f>
        <v>1618.31142604</v>
      </c>
      <c r="M875" s="6">
        <f>'Final (ha)'!M875*2.471044</f>
        <v>0</v>
      </c>
      <c r="N875" s="6">
        <f>'Final (ha)'!N875*2.471044</f>
        <v>171.65107146</v>
      </c>
      <c r="O875" s="6">
        <f>'Final (ha)'!O875*2.471044</f>
        <v>570.92236098000001</v>
      </c>
      <c r="P875" s="6">
        <f>'Final (ha)'!P875*2.471044</f>
        <v>706.19867634240006</v>
      </c>
      <c r="Q875" s="6">
        <f>'Final (ha)'!Q875*2.471044</f>
        <v>386.89704248120006</v>
      </c>
      <c r="R875" s="6">
        <f>'Final (ha)'!R875*2.471044</f>
        <v>0</v>
      </c>
      <c r="S875" s="6">
        <f>'Final (ha)'!S875*2.471044</f>
        <v>279.24650482999999</v>
      </c>
      <c r="T875" s="6">
        <f>'Final (ha)'!T875*2.471044</f>
        <v>28.52820298</v>
      </c>
      <c r="U875" s="6">
        <f>'Final (ha)'!U875*2.471044</f>
        <v>0</v>
      </c>
      <c r="V875" s="6">
        <f>'Final (ha)'!V875*2.471044</f>
        <v>0</v>
      </c>
      <c r="W875" s="6">
        <f>'Final (ha)'!W875*2.471044</f>
        <v>8.6795420500000002</v>
      </c>
      <c r="X875" s="6">
        <f>'Final (ha)'!X875*2.471044</f>
        <v>486.43118900999997</v>
      </c>
      <c r="Y875" s="6">
        <f>'Final (ha)'!Y875*2.471044</f>
        <v>336.92067178999997</v>
      </c>
      <c r="Z875" s="6">
        <f>'Final (ha)'!Z875*2.471044</f>
        <v>59032.765484029995</v>
      </c>
      <c r="AA875" s="6">
        <f>'Final (ha)'!AA875*2.471044</f>
        <v>0</v>
      </c>
      <c r="AB875" s="6">
        <f>'Final (ha)'!AB875*2.471044</f>
        <v>0</v>
      </c>
      <c r="AC875" s="6">
        <f>'Final (ha)'!AC875*2.471044</f>
        <v>3679.7556668088</v>
      </c>
      <c r="AD875" s="6">
        <f>'Final (ha)'!AD875*2.471044</f>
        <v>0</v>
      </c>
      <c r="AE875" s="6">
        <f>'Final (ha)'!AE875*2.471044</f>
        <v>0</v>
      </c>
      <c r="AF875" s="6">
        <f>'Final (ha)'!AF875*2.471044</f>
        <v>530.13160214999994</v>
      </c>
      <c r="AG875" s="6">
        <f>'Final (ha)'!AG875*2.471044</f>
        <v>250989.96842736</v>
      </c>
      <c r="AH875" s="6">
        <f>'Final (ha)'!AH875*2.471044</f>
        <v>78.657778399199998</v>
      </c>
      <c r="AJ875" s="15">
        <f t="shared" si="39"/>
        <v>374612.50669481995</v>
      </c>
      <c r="AK875" s="15">
        <f t="shared" si="40"/>
        <v>123622.53826745995</v>
      </c>
      <c r="AL875" s="6" t="str">
        <f t="shared" si="41"/>
        <v>New LondonALL</v>
      </c>
    </row>
    <row r="876" spans="1:38" x14ac:dyDescent="0.25">
      <c r="A876" s="6">
        <f>'Final (ha)'!A876</f>
        <v>2025</v>
      </c>
      <c r="B876" s="6" t="str">
        <f>'Final (ha)'!B876</f>
        <v>ALL</v>
      </c>
      <c r="C876" s="6" t="str">
        <f>'Final (ha)'!C876</f>
        <v>New London</v>
      </c>
      <c r="D876" s="6">
        <f>'Final (ha)'!D876</f>
        <v>0</v>
      </c>
      <c r="E876" s="6">
        <f>'Final (ha)'!E876</f>
        <v>0</v>
      </c>
      <c r="F876" s="6" t="str">
        <f>'Final (ha)'!F876</f>
        <v>Fixed</v>
      </c>
      <c r="G876" s="6" t="str">
        <f>'Final (ha)'!G876</f>
        <v>NYS 1M by 2100</v>
      </c>
      <c r="H876" s="6" t="str">
        <f>'Final (ha)'!H876</f>
        <v>Protect None</v>
      </c>
      <c r="I876" s="6">
        <f>'Final (ha)'!M876</f>
        <v>0</v>
      </c>
      <c r="J876" s="6">
        <f>'Final (ha)'!J876*2.471044</f>
        <v>13031.841762288801</v>
      </c>
      <c r="K876" s="6">
        <f>'Final (ha)'!K876*2.471044</f>
        <v>42557.736911733999</v>
      </c>
      <c r="L876" s="6">
        <f>'Final (ha)'!L876*2.471044</f>
        <v>1608.69288727</v>
      </c>
      <c r="M876" s="6">
        <f>'Final (ha)'!M876*2.471044</f>
        <v>0</v>
      </c>
      <c r="N876" s="6">
        <f>'Final (ha)'!N876*2.471044</f>
        <v>170.03871525</v>
      </c>
      <c r="O876" s="6">
        <f>'Final (ha)'!O876*2.471044</f>
        <v>568.97641382999996</v>
      </c>
      <c r="P876" s="6">
        <f>'Final (ha)'!P876*2.471044</f>
        <v>547.52355113520002</v>
      </c>
      <c r="Q876" s="6">
        <f>'Final (ha)'!Q876*2.471044</f>
        <v>627.84458925080003</v>
      </c>
      <c r="R876" s="6">
        <f>'Final (ha)'!R876*2.471044</f>
        <v>0</v>
      </c>
      <c r="S876" s="6">
        <f>'Final (ha)'!S876*2.471044</f>
        <v>253.46486725599999</v>
      </c>
      <c r="T876" s="6">
        <f>'Final (ha)'!T876*2.471044</f>
        <v>112.54987659</v>
      </c>
      <c r="U876" s="6">
        <f>'Final (ha)'!U876*2.471044</f>
        <v>0</v>
      </c>
      <c r="V876" s="6">
        <f>'Final (ha)'!V876*2.471044</f>
        <v>0</v>
      </c>
      <c r="W876" s="6">
        <f>'Final (ha)'!W876*2.471044</f>
        <v>8.6301211700000007</v>
      </c>
      <c r="X876" s="6">
        <f>'Final (ha)'!X876*2.471044</f>
        <v>484.50352758559995</v>
      </c>
      <c r="Y876" s="6">
        <f>'Final (ha)'!Y876*2.471044</f>
        <v>100.71357583</v>
      </c>
      <c r="Z876" s="6">
        <f>'Final (ha)'!Z876*2.471044</f>
        <v>59306.125220738802</v>
      </c>
      <c r="AA876" s="6">
        <f>'Final (ha)'!AA876*2.471044</f>
        <v>0</v>
      </c>
      <c r="AB876" s="6">
        <f>'Final (ha)'!AB876*2.471044</f>
        <v>0</v>
      </c>
      <c r="AC876" s="6">
        <f>'Final (ha)'!AC876*2.471044</f>
        <v>3632.2115447267997</v>
      </c>
      <c r="AD876" s="6">
        <f>'Final (ha)'!AD876*2.471044</f>
        <v>0</v>
      </c>
      <c r="AE876" s="6">
        <f>'Final (ha)'!AE876*2.471044</f>
        <v>0</v>
      </c>
      <c r="AF876" s="6">
        <f>'Final (ha)'!AF876*2.471044</f>
        <v>516.08025754840003</v>
      </c>
      <c r="AG876" s="6">
        <f>'Final (ha)'!AG876*2.471044</f>
        <v>250989.96842736</v>
      </c>
      <c r="AH876" s="6">
        <f>'Final (ha)'!AH876*2.471044</f>
        <v>95.604198151199995</v>
      </c>
      <c r="AJ876" s="15">
        <f t="shared" si="39"/>
        <v>374612.50644771563</v>
      </c>
      <c r="AK876" s="15">
        <f t="shared" si="40"/>
        <v>123622.53802035563</v>
      </c>
      <c r="AL876" s="6" t="str">
        <f t="shared" si="41"/>
        <v>New LondonALL</v>
      </c>
    </row>
    <row r="877" spans="1:38" x14ac:dyDescent="0.25">
      <c r="A877" s="6">
        <f>'Final (ha)'!A877</f>
        <v>2040</v>
      </c>
      <c r="B877" s="6" t="str">
        <f>'Final (ha)'!B877</f>
        <v>ALL</v>
      </c>
      <c r="C877" s="6" t="str">
        <f>'Final (ha)'!C877</f>
        <v>New London</v>
      </c>
      <c r="D877" s="6">
        <f>'Final (ha)'!D877</f>
        <v>0</v>
      </c>
      <c r="E877" s="6">
        <f>'Final (ha)'!E877</f>
        <v>0</v>
      </c>
      <c r="F877" s="6" t="str">
        <f>'Final (ha)'!F877</f>
        <v>Fixed</v>
      </c>
      <c r="G877" s="6" t="str">
        <f>'Final (ha)'!G877</f>
        <v>NYS 1M by 2100</v>
      </c>
      <c r="H877" s="6" t="str">
        <f>'Final (ha)'!H877</f>
        <v>Protect None</v>
      </c>
      <c r="I877" s="6">
        <f>'Final (ha)'!M877</f>
        <v>0</v>
      </c>
      <c r="J877" s="6">
        <f>'Final (ha)'!J877*2.471044</f>
        <v>12988.2925770416</v>
      </c>
      <c r="K877" s="6">
        <f>'Final (ha)'!K877*2.471044</f>
        <v>42338.797965454796</v>
      </c>
      <c r="L877" s="6">
        <f>'Final (ha)'!L877*2.471044</f>
        <v>1594.1631485500002</v>
      </c>
      <c r="M877" s="6">
        <f>'Final (ha)'!M877*2.471044</f>
        <v>0</v>
      </c>
      <c r="N877" s="6">
        <f>'Final (ha)'!N877*2.471044</f>
        <v>166.20241944</v>
      </c>
      <c r="O877" s="6">
        <f>'Final (ha)'!O877*2.471044</f>
        <v>553.09377852</v>
      </c>
      <c r="P877" s="6">
        <f>'Final (ha)'!P877*2.471044</f>
        <v>672.03723435560005</v>
      </c>
      <c r="Q877" s="6">
        <f>'Final (ha)'!Q877*2.471044</f>
        <v>828.05203359239999</v>
      </c>
      <c r="R877" s="6">
        <f>'Final (ha)'!R877*2.471044</f>
        <v>0</v>
      </c>
      <c r="S877" s="6">
        <f>'Final (ha)'!S877*2.471044</f>
        <v>222.73842353359998</v>
      </c>
      <c r="T877" s="6">
        <f>'Final (ha)'!T877*2.471044</f>
        <v>162.17733586840001</v>
      </c>
      <c r="U877" s="6">
        <f>'Final (ha)'!U877*2.471044</f>
        <v>0</v>
      </c>
      <c r="V877" s="6">
        <f>'Final (ha)'!V877*2.471044</f>
        <v>0</v>
      </c>
      <c r="W877" s="6">
        <f>'Final (ha)'!W877*2.471044</f>
        <v>8.4633257000000004</v>
      </c>
      <c r="X877" s="6">
        <f>'Final (ha)'!X877*2.471044</f>
        <v>482.9749397672</v>
      </c>
      <c r="Y877" s="6">
        <f>'Final (ha)'!Y877*2.471044</f>
        <v>84.312021279999996</v>
      </c>
      <c r="Z877" s="6">
        <f>'Final (ha)'!Z877*2.471044</f>
        <v>59407.3231211928</v>
      </c>
      <c r="AA877" s="6">
        <f>'Final (ha)'!AA877*2.471044</f>
        <v>0</v>
      </c>
      <c r="AB877" s="6">
        <f>'Final (ha)'!AB877*2.471044</f>
        <v>0</v>
      </c>
      <c r="AC877" s="6">
        <f>'Final (ha)'!AC877*2.471044</f>
        <v>3494.4908726395997</v>
      </c>
      <c r="AD877" s="6">
        <f>'Final (ha)'!AD877*2.471044</f>
        <v>0</v>
      </c>
      <c r="AE877" s="6">
        <f>'Final (ha)'!AE877*2.471044</f>
        <v>0</v>
      </c>
      <c r="AF877" s="6">
        <f>'Final (ha)'!AF877*2.471044</f>
        <v>480.26544002120005</v>
      </c>
      <c r="AG877" s="6">
        <f>'Final (ha)'!AG877*2.471044</f>
        <v>250989.96842736</v>
      </c>
      <c r="AH877" s="6">
        <f>'Final (ha)'!AH877*2.471044</f>
        <v>139.1533833984</v>
      </c>
      <c r="AJ877" s="15">
        <f t="shared" si="39"/>
        <v>374612.50644771563</v>
      </c>
      <c r="AK877" s="15">
        <f t="shared" si="40"/>
        <v>123622.53802035563</v>
      </c>
      <c r="AL877" s="6" t="str">
        <f t="shared" si="41"/>
        <v>New LondonALL</v>
      </c>
    </row>
    <row r="878" spans="1:38" x14ac:dyDescent="0.25">
      <c r="A878" s="6">
        <f>'Final (ha)'!A878</f>
        <v>2055</v>
      </c>
      <c r="B878" s="6" t="str">
        <f>'Final (ha)'!B878</f>
        <v>ALL</v>
      </c>
      <c r="C878" s="6" t="str">
        <f>'Final (ha)'!C878</f>
        <v>New London</v>
      </c>
      <c r="D878" s="6">
        <f>'Final (ha)'!D878</f>
        <v>0</v>
      </c>
      <c r="E878" s="6">
        <f>'Final (ha)'!E878</f>
        <v>0</v>
      </c>
      <c r="F878" s="6" t="str">
        <f>'Final (ha)'!F878</f>
        <v>Fixed</v>
      </c>
      <c r="G878" s="6" t="str">
        <f>'Final (ha)'!G878</f>
        <v>NYS 1M by 2100</v>
      </c>
      <c r="H878" s="6" t="str">
        <f>'Final (ha)'!H878</f>
        <v>Protect None</v>
      </c>
      <c r="I878" s="6">
        <f>'Final (ha)'!M878</f>
        <v>0</v>
      </c>
      <c r="J878" s="6">
        <f>'Final (ha)'!J878*2.471044</f>
        <v>12915.4333504928</v>
      </c>
      <c r="K878" s="6">
        <f>'Final (ha)'!K878*2.471044</f>
        <v>42074.976705690402</v>
      </c>
      <c r="L878" s="6">
        <f>'Final (ha)'!L878*2.471044</f>
        <v>1570.7028097096002</v>
      </c>
      <c r="M878" s="6">
        <f>'Final (ha)'!M878*2.471044</f>
        <v>0</v>
      </c>
      <c r="N878" s="6">
        <f>'Final (ha)'!N878*2.471044</f>
        <v>156.1615792504</v>
      </c>
      <c r="O878" s="6">
        <f>'Final (ha)'!O878*2.471044</f>
        <v>532.73237596000001</v>
      </c>
      <c r="P878" s="6">
        <f>'Final (ha)'!P878*2.471044</f>
        <v>826.09298990920001</v>
      </c>
      <c r="Q878" s="6">
        <f>'Final (ha)'!Q878*2.471044</f>
        <v>1475.578982512</v>
      </c>
      <c r="R878" s="6">
        <f>'Final (ha)'!R878*2.471044</f>
        <v>0</v>
      </c>
      <c r="S878" s="6">
        <f>'Final (ha)'!S878*2.471044</f>
        <v>208.62554993640001</v>
      </c>
      <c r="T878" s="6">
        <f>'Final (ha)'!T878*2.471044</f>
        <v>133.2265843644</v>
      </c>
      <c r="U878" s="6">
        <f>'Final (ha)'!U878*2.471044</f>
        <v>0</v>
      </c>
      <c r="V878" s="6">
        <f>'Final (ha)'!V878*2.471044</f>
        <v>0</v>
      </c>
      <c r="W878" s="6">
        <f>'Final (ha)'!W878*2.471044</f>
        <v>8.2100436899999991</v>
      </c>
      <c r="X878" s="6">
        <f>'Final (ha)'!X878*2.471044</f>
        <v>479.11269799520005</v>
      </c>
      <c r="Y878" s="6">
        <f>'Final (ha)'!Y878*2.471044</f>
        <v>74.230161760000001</v>
      </c>
      <c r="Z878" s="6">
        <f>'Final (ha)'!Z878*2.471044</f>
        <v>59524.156305452394</v>
      </c>
      <c r="AA878" s="6">
        <f>'Final (ha)'!AA878*2.471044</f>
        <v>0</v>
      </c>
      <c r="AB878" s="6">
        <f>'Final (ha)'!AB878*2.471044</f>
        <v>0</v>
      </c>
      <c r="AC878" s="6">
        <f>'Final (ha)'!AC878*2.471044</f>
        <v>3020.5480929012001</v>
      </c>
      <c r="AD878" s="6">
        <f>'Final (ha)'!AD878*2.471044</f>
        <v>0</v>
      </c>
      <c r="AE878" s="6">
        <f>'Final (ha)'!AE878*2.471044</f>
        <v>0</v>
      </c>
      <c r="AF878" s="6">
        <f>'Final (ha)'!AF878*2.471044</f>
        <v>410.73742788880003</v>
      </c>
      <c r="AG878" s="6">
        <f>'Final (ha)'!AG878*2.471044</f>
        <v>250989.96842736</v>
      </c>
      <c r="AH878" s="6">
        <f>'Final (ha)'!AH878*2.471044</f>
        <v>212.01260994719999</v>
      </c>
      <c r="AJ878" s="15">
        <f t="shared" si="39"/>
        <v>374612.50669481995</v>
      </c>
      <c r="AK878" s="15">
        <f t="shared" si="40"/>
        <v>123622.53826745995</v>
      </c>
      <c r="AL878" s="6" t="str">
        <f t="shared" si="41"/>
        <v>New LondonALL</v>
      </c>
    </row>
    <row r="879" spans="1:38" x14ac:dyDescent="0.25">
      <c r="A879" s="6">
        <f>'Final (ha)'!A879</f>
        <v>2070</v>
      </c>
      <c r="B879" s="6" t="str">
        <f>'Final (ha)'!B879</f>
        <v>ALL</v>
      </c>
      <c r="C879" s="6" t="str">
        <f>'Final (ha)'!C879</f>
        <v>New London</v>
      </c>
      <c r="D879" s="6">
        <f>'Final (ha)'!D879</f>
        <v>0</v>
      </c>
      <c r="E879" s="6">
        <f>'Final (ha)'!E879</f>
        <v>0</v>
      </c>
      <c r="F879" s="6" t="str">
        <f>'Final (ha)'!F879</f>
        <v>Fixed</v>
      </c>
      <c r="G879" s="6" t="str">
        <f>'Final (ha)'!G879</f>
        <v>NYS 1M by 2100</v>
      </c>
      <c r="H879" s="6" t="str">
        <f>'Final (ha)'!H879</f>
        <v>Protect None</v>
      </c>
      <c r="I879" s="6">
        <f>'Final (ha)'!M879</f>
        <v>0</v>
      </c>
      <c r="J879" s="6">
        <f>'Final (ha)'!J879*2.471044</f>
        <v>12796.857586004398</v>
      </c>
      <c r="K879" s="6">
        <f>'Final (ha)'!K879*2.471044</f>
        <v>41751.890420838798</v>
      </c>
      <c r="L879" s="6">
        <f>'Final (ha)'!L879*2.471044</f>
        <v>1554.835247768</v>
      </c>
      <c r="M879" s="6">
        <f>'Final (ha)'!M879*2.471044</f>
        <v>0</v>
      </c>
      <c r="N879" s="6">
        <f>'Final (ha)'!N879*2.471044</f>
        <v>148.88657860999999</v>
      </c>
      <c r="O879" s="6">
        <f>'Final (ha)'!O879*2.471044</f>
        <v>498.03891820000001</v>
      </c>
      <c r="P879" s="6">
        <f>'Final (ha)'!P879*2.471044</f>
        <v>848.18535879119997</v>
      </c>
      <c r="Q879" s="6">
        <f>'Final (ha)'!Q879*2.471044</f>
        <v>3221.2139159048002</v>
      </c>
      <c r="R879" s="6">
        <f>'Final (ha)'!R879*2.471044</f>
        <v>0</v>
      </c>
      <c r="S879" s="6">
        <f>'Final (ha)'!S879*2.471044</f>
        <v>198.16932725040002</v>
      </c>
      <c r="T879" s="6">
        <f>'Final (ha)'!T879*2.471044</f>
        <v>151.07394675880002</v>
      </c>
      <c r="U879" s="6">
        <f>'Final (ha)'!U879*2.471044</f>
        <v>0</v>
      </c>
      <c r="V879" s="6">
        <f>'Final (ha)'!V879*2.471044</f>
        <v>0</v>
      </c>
      <c r="W879" s="6">
        <f>'Final (ha)'!W879*2.471044</f>
        <v>7.6355259599999998</v>
      </c>
      <c r="X879" s="6">
        <f>'Final (ha)'!X879*2.471044</f>
        <v>473.42979100400004</v>
      </c>
      <c r="Y879" s="6">
        <f>'Final (ha)'!Y879*2.471044</f>
        <v>64.766063240000008</v>
      </c>
      <c r="Z879" s="6">
        <f>'Final (ha)'!Z879*2.471044</f>
        <v>59629.827289755194</v>
      </c>
      <c r="AA879" s="6">
        <f>'Final (ha)'!AA879*2.471044</f>
        <v>0</v>
      </c>
      <c r="AB879" s="6">
        <f>'Final (ha)'!AB879*2.471044</f>
        <v>0</v>
      </c>
      <c r="AC879" s="6">
        <f>'Final (ha)'!AC879*2.471044</f>
        <v>1642.0527225832</v>
      </c>
      <c r="AD879" s="6">
        <f>'Final (ha)'!AD879*2.471044</f>
        <v>0</v>
      </c>
      <c r="AE879" s="6">
        <f>'Final (ha)'!AE879*2.471044</f>
        <v>0</v>
      </c>
      <c r="AF879" s="6">
        <f>'Final (ha)'!AF879*2.471044</f>
        <v>305.08744746000002</v>
      </c>
      <c r="AG879" s="6">
        <f>'Final (ha)'!AG879*2.471044</f>
        <v>250989.96842736</v>
      </c>
      <c r="AH879" s="6">
        <f>'Final (ha)'!AH879*2.471044</f>
        <v>330.58837443559997</v>
      </c>
      <c r="AJ879" s="15">
        <f t="shared" si="39"/>
        <v>374612.5069419244</v>
      </c>
      <c r="AK879" s="15">
        <f t="shared" si="40"/>
        <v>123622.5385145644</v>
      </c>
      <c r="AL879" s="6" t="str">
        <f t="shared" si="41"/>
        <v>New LondonALL</v>
      </c>
    </row>
    <row r="880" spans="1:38" x14ac:dyDescent="0.25">
      <c r="A880" s="6">
        <f>'Final (ha)'!A880</f>
        <v>2085</v>
      </c>
      <c r="B880" s="6" t="str">
        <f>'Final (ha)'!B880</f>
        <v>ALL</v>
      </c>
      <c r="C880" s="6" t="str">
        <f>'Final (ha)'!C880</f>
        <v>New London</v>
      </c>
      <c r="D880" s="6">
        <f>'Final (ha)'!D880</f>
        <v>0</v>
      </c>
      <c r="E880" s="6">
        <f>'Final (ha)'!E880</f>
        <v>0</v>
      </c>
      <c r="F880" s="6" t="str">
        <f>'Final (ha)'!F880</f>
        <v>Fixed</v>
      </c>
      <c r="G880" s="6" t="str">
        <f>'Final (ha)'!G880</f>
        <v>NYS 1M by 2100</v>
      </c>
      <c r="H880" s="6" t="str">
        <f>'Final (ha)'!H880</f>
        <v>Protect None</v>
      </c>
      <c r="I880" s="6">
        <f>'Final (ha)'!M880</f>
        <v>0</v>
      </c>
      <c r="J880" s="6">
        <f>'Final (ha)'!J880*2.471044</f>
        <v>12654.287242962801</v>
      </c>
      <c r="K880" s="6">
        <f>'Final (ha)'!K880*2.471044</f>
        <v>41397.580024003204</v>
      </c>
      <c r="L880" s="6">
        <f>'Final (ha)'!L880*2.471044</f>
        <v>1538.678326574</v>
      </c>
      <c r="M880" s="6">
        <f>'Final (ha)'!M880*2.471044</f>
        <v>0</v>
      </c>
      <c r="N880" s="6">
        <f>'Final (ha)'!N880*2.471044</f>
        <v>146.55144203</v>
      </c>
      <c r="O880" s="6">
        <f>'Final (ha)'!O880*2.471044</f>
        <v>451.57093578000001</v>
      </c>
      <c r="P880" s="6">
        <f>'Final (ha)'!P880*2.471044</f>
        <v>864.32078190240009</v>
      </c>
      <c r="Q880" s="6">
        <f>'Final (ha)'!Q880*2.471044</f>
        <v>4549.1756951096004</v>
      </c>
      <c r="R880" s="6">
        <f>'Final (ha)'!R880*2.471044</f>
        <v>0</v>
      </c>
      <c r="S880" s="6">
        <f>'Final (ha)'!S880*2.471044</f>
        <v>185.43356647439998</v>
      </c>
      <c r="T880" s="6">
        <f>'Final (ha)'!T880*2.471044</f>
        <v>216.16050440560002</v>
      </c>
      <c r="U880" s="6">
        <f>'Final (ha)'!U880*2.471044</f>
        <v>0</v>
      </c>
      <c r="V880" s="6">
        <f>'Final (ha)'!V880*2.471044</f>
        <v>0</v>
      </c>
      <c r="W880" s="6">
        <f>'Final (ha)'!W880*2.471044</f>
        <v>7.32046785</v>
      </c>
      <c r="X880" s="6">
        <f>'Final (ha)'!X880*2.471044</f>
        <v>466.53582534839995</v>
      </c>
      <c r="Y880" s="6">
        <f>'Final (ha)'!Y880*2.471044</f>
        <v>58.347526450000004</v>
      </c>
      <c r="Z880" s="6">
        <f>'Final (ha)'!Z880*2.471044</f>
        <v>59730.3258847572</v>
      </c>
      <c r="AA880" s="6">
        <f>'Final (ha)'!AA880*2.471044</f>
        <v>0</v>
      </c>
      <c r="AB880" s="6">
        <f>'Final (ha)'!AB880*2.471044</f>
        <v>0</v>
      </c>
      <c r="AC880" s="6">
        <f>'Final (ha)'!AC880*2.471044</f>
        <v>644.3200280164001</v>
      </c>
      <c r="AD880" s="6">
        <f>'Final (ha)'!AD880*2.471044</f>
        <v>0</v>
      </c>
      <c r="AE880" s="6">
        <f>'Final (ha)'!AE880*2.471044</f>
        <v>0</v>
      </c>
      <c r="AF880" s="6">
        <f>'Final (ha)'!AF880*2.471044</f>
        <v>238.77080411</v>
      </c>
      <c r="AG880" s="6">
        <f>'Final (ha)'!AG880*2.471044</f>
        <v>250989.96842736</v>
      </c>
      <c r="AH880" s="6">
        <f>'Final (ha)'!AH880*2.471044</f>
        <v>473.15871747720001</v>
      </c>
      <c r="AJ880" s="15">
        <f t="shared" si="39"/>
        <v>374612.50620061124</v>
      </c>
      <c r="AK880" s="15">
        <f t="shared" si="40"/>
        <v>123622.53777325124</v>
      </c>
      <c r="AL880" s="6" t="str">
        <f t="shared" si="41"/>
        <v>New LondonALL</v>
      </c>
    </row>
    <row r="881" spans="1:38" x14ac:dyDescent="0.25">
      <c r="A881" s="6">
        <f>'Final (ha)'!A881</f>
        <v>2100</v>
      </c>
      <c r="B881" s="6" t="str">
        <f>'Final (ha)'!B881</f>
        <v>ALL</v>
      </c>
      <c r="C881" s="6" t="str">
        <f>'Final (ha)'!C881</f>
        <v>New London</v>
      </c>
      <c r="D881" s="6">
        <f>'Final (ha)'!D881</f>
        <v>0</v>
      </c>
      <c r="E881" s="6">
        <f>'Final (ha)'!E881</f>
        <v>0</v>
      </c>
      <c r="F881" s="6" t="str">
        <f>'Final (ha)'!F881</f>
        <v>Fixed</v>
      </c>
      <c r="G881" s="6" t="str">
        <f>'Final (ha)'!G881</f>
        <v>NYS 1M by 2100</v>
      </c>
      <c r="H881" s="6" t="str">
        <f>'Final (ha)'!H881</f>
        <v>Protect None</v>
      </c>
      <c r="I881" s="6">
        <f>'Final (ha)'!M881</f>
        <v>0</v>
      </c>
      <c r="J881" s="6">
        <f>'Final (ha)'!J881*2.471044</f>
        <v>12445.7004884172</v>
      </c>
      <c r="K881" s="6">
        <f>'Final (ha)'!K881*2.471044</f>
        <v>41004.588151495998</v>
      </c>
      <c r="L881" s="6">
        <f>'Final (ha)'!L881*2.471044</f>
        <v>1496.0753040744</v>
      </c>
      <c r="M881" s="6">
        <f>'Final (ha)'!M881*2.471044</f>
        <v>0</v>
      </c>
      <c r="N881" s="6">
        <f>'Final (ha)'!N881*2.471044</f>
        <v>135.91359760999998</v>
      </c>
      <c r="O881" s="6">
        <f>'Final (ha)'!O881*2.471044</f>
        <v>393.64966442000002</v>
      </c>
      <c r="P881" s="6">
        <f>'Final (ha)'!P881*2.471044</f>
        <v>939.37083606160002</v>
      </c>
      <c r="Q881" s="6">
        <f>'Final (ha)'!Q881*2.471044</f>
        <v>4963.7993338972001</v>
      </c>
      <c r="R881" s="6">
        <f>'Final (ha)'!R881*2.471044</f>
        <v>0</v>
      </c>
      <c r="S881" s="6">
        <f>'Final (ha)'!S881*2.471044</f>
        <v>173.02546613279998</v>
      </c>
      <c r="T881" s="6">
        <f>'Final (ha)'!T881*2.471044</f>
        <v>523.20526581800004</v>
      </c>
      <c r="U881" s="6">
        <f>'Final (ha)'!U881*2.471044</f>
        <v>0</v>
      </c>
      <c r="V881" s="6">
        <f>'Final (ha)'!V881*2.471044</f>
        <v>0</v>
      </c>
      <c r="W881" s="6">
        <f>'Final (ha)'!W881*2.471044</f>
        <v>6.6532859699999998</v>
      </c>
      <c r="X881" s="6">
        <f>'Final (ha)'!X881*2.471044</f>
        <v>459.57785965319999</v>
      </c>
      <c r="Y881" s="6">
        <f>'Final (ha)'!Y881*2.471044</f>
        <v>51.057946650000005</v>
      </c>
      <c r="Z881" s="6">
        <f>'Final (ha)'!Z881*2.471044</f>
        <v>59864.125010016403</v>
      </c>
      <c r="AA881" s="6">
        <f>'Final (ha)'!AA881*2.471044</f>
        <v>0</v>
      </c>
      <c r="AB881" s="6">
        <f>'Final (ha)'!AB881*2.471044</f>
        <v>0</v>
      </c>
      <c r="AC881" s="6">
        <f>'Final (ha)'!AC881*2.471044</f>
        <v>294.56475369039998</v>
      </c>
      <c r="AD881" s="6">
        <f>'Final (ha)'!AD881*2.471044</f>
        <v>0</v>
      </c>
      <c r="AE881" s="6">
        <f>'Final (ha)'!AE881*2.471044</f>
        <v>0</v>
      </c>
      <c r="AF881" s="6">
        <f>'Final (ha)'!AF881*2.471044</f>
        <v>189.48583153000001</v>
      </c>
      <c r="AG881" s="6">
        <f>'Final (ha)'!AG881*2.471044</f>
        <v>250989.96842736</v>
      </c>
      <c r="AH881" s="6">
        <f>'Final (ha)'!AH881*2.471044</f>
        <v>681.74547202280007</v>
      </c>
      <c r="AJ881" s="15">
        <f t="shared" si="39"/>
        <v>374612.50669482001</v>
      </c>
      <c r="AK881" s="15">
        <f t="shared" si="40"/>
        <v>123622.53826746001</v>
      </c>
      <c r="AL881" s="6" t="str">
        <f t="shared" si="41"/>
        <v>New LondonALL</v>
      </c>
    </row>
    <row r="882" spans="1:38" x14ac:dyDescent="0.25">
      <c r="A882" s="6">
        <f>'Final (ha)'!A882</f>
        <v>0</v>
      </c>
      <c r="B882" s="6" t="str">
        <f>'Final (ha)'!B882</f>
        <v>OutputSite 1</v>
      </c>
      <c r="C882" s="6" t="str">
        <f>'Final (ha)'!C882</f>
        <v>New London</v>
      </c>
      <c r="D882" s="6">
        <f>'Final (ha)'!D882</f>
        <v>0</v>
      </c>
      <c r="E882" s="6">
        <f>'Final (ha)'!E882</f>
        <v>0</v>
      </c>
      <c r="F882" s="6" t="str">
        <f>'Final (ha)'!F882</f>
        <v>Fixed</v>
      </c>
      <c r="G882" s="6" t="str">
        <f>'Final (ha)'!G882</f>
        <v>NYS 1M by 2100</v>
      </c>
      <c r="H882" s="6" t="str">
        <f>'Final (ha)'!H882</f>
        <v>Protect None</v>
      </c>
      <c r="I882" s="6">
        <f>'Final (ha)'!M882</f>
        <v>0</v>
      </c>
      <c r="J882" s="6">
        <f>'Final (ha)'!J882*2.471044</f>
        <v>2582.8649186100001</v>
      </c>
      <c r="K882" s="6">
        <f>'Final (ha)'!K882*2.471044</f>
        <v>11394.558401730001</v>
      </c>
      <c r="L882" s="6">
        <f>'Final (ha)'!L882*2.471044</f>
        <v>637.34402369999998</v>
      </c>
      <c r="M882" s="6">
        <f>'Final (ha)'!M882*2.471044</f>
        <v>0</v>
      </c>
      <c r="N882" s="6">
        <f>'Final (ha)'!N882*2.471044</f>
        <v>47.72203725</v>
      </c>
      <c r="O882" s="6">
        <f>'Final (ha)'!O882*2.471044</f>
        <v>4.8617790699999999</v>
      </c>
      <c r="P882" s="6">
        <f>'Final (ha)'!P882*2.471044</f>
        <v>6.1096562900000002</v>
      </c>
      <c r="Q882" s="6">
        <f>'Final (ha)'!Q882*2.471044</f>
        <v>58.15602054</v>
      </c>
      <c r="R882" s="6">
        <f>'Final (ha)'!R882*2.471044</f>
        <v>0</v>
      </c>
      <c r="S882" s="6">
        <f>'Final (ha)'!S882*2.471044</f>
        <v>181.41169526000002</v>
      </c>
      <c r="T882" s="6">
        <f>'Final (ha)'!T882*2.471044</f>
        <v>2.5019320499999997</v>
      </c>
      <c r="U882" s="6">
        <f>'Final (ha)'!U882*2.471044</f>
        <v>0</v>
      </c>
      <c r="V882" s="6">
        <f>'Final (ha)'!V882*2.471044</f>
        <v>0</v>
      </c>
      <c r="W882" s="6">
        <f>'Final (ha)'!W882*2.471044</f>
        <v>0</v>
      </c>
      <c r="X882" s="6">
        <f>'Final (ha)'!X882*2.471044</f>
        <v>212.83719732999998</v>
      </c>
      <c r="Y882" s="6">
        <f>'Final (ha)'!Y882*2.471044</f>
        <v>110.12207586</v>
      </c>
      <c r="Z882" s="6">
        <f>'Final (ha)'!Z882*2.471044</f>
        <v>7633.4935263099997</v>
      </c>
      <c r="AA882" s="6">
        <f>'Final (ha)'!AA882*2.471044</f>
        <v>0</v>
      </c>
      <c r="AB882" s="6">
        <f>'Final (ha)'!AB882*2.471044</f>
        <v>0</v>
      </c>
      <c r="AC882" s="6">
        <f>'Final (ha)'!AC882*2.471044</f>
        <v>2918.7971728000002</v>
      </c>
      <c r="AD882" s="6">
        <f>'Final (ha)'!AD882*2.471044</f>
        <v>0</v>
      </c>
      <c r="AE882" s="6">
        <f>'Final (ha)'!AE882*2.471044</f>
        <v>0</v>
      </c>
      <c r="AF882" s="6">
        <f>'Final (ha)'!AF882*2.471044</f>
        <v>33.000792619999999</v>
      </c>
      <c r="AG882" s="6">
        <f>'Final (ha)'!AG882*2.471044</f>
        <v>2964.1099421499998</v>
      </c>
      <c r="AH882" s="6">
        <f>'Final (ha)'!AH882*2.471044</f>
        <v>0</v>
      </c>
      <c r="AJ882" s="15">
        <f t="shared" si="39"/>
        <v>28787.891171569998</v>
      </c>
      <c r="AK882" s="15">
        <f t="shared" si="40"/>
        <v>25823.781229419998</v>
      </c>
      <c r="AL882" s="6" t="str">
        <f t="shared" si="41"/>
        <v>New LondonOutputSite 1</v>
      </c>
    </row>
    <row r="883" spans="1:38" x14ac:dyDescent="0.25">
      <c r="A883" s="6">
        <f>'Final (ha)'!A883</f>
        <v>2010</v>
      </c>
      <c r="B883" s="6" t="str">
        <f>'Final (ha)'!B883</f>
        <v>OutputSite 1</v>
      </c>
      <c r="C883" s="6" t="str">
        <f>'Final (ha)'!C883</f>
        <v>New London</v>
      </c>
      <c r="D883" s="6">
        <f>'Final (ha)'!D883</f>
        <v>0</v>
      </c>
      <c r="E883" s="6">
        <f>'Final (ha)'!E883</f>
        <v>0</v>
      </c>
      <c r="F883" s="6" t="str">
        <f>'Final (ha)'!F883</f>
        <v>Fixed</v>
      </c>
      <c r="G883" s="6" t="str">
        <f>'Final (ha)'!G883</f>
        <v>NYS 1M by 2100</v>
      </c>
      <c r="H883" s="6" t="str">
        <f>'Final (ha)'!H883</f>
        <v>Protect None</v>
      </c>
      <c r="I883" s="6">
        <f>'Final (ha)'!M883</f>
        <v>0</v>
      </c>
      <c r="J883" s="6">
        <f>'Final (ha)'!J883*2.471044</f>
        <v>2571.6402012399999</v>
      </c>
      <c r="K883" s="6">
        <f>'Final (ha)'!K883*2.471044</f>
        <v>11202.965016772401</v>
      </c>
      <c r="L883" s="6">
        <f>'Final (ha)'!L883*2.471044</f>
        <v>635.79962120000005</v>
      </c>
      <c r="M883" s="6">
        <f>'Final (ha)'!M883*2.471044</f>
        <v>0</v>
      </c>
      <c r="N883" s="6">
        <f>'Final (ha)'!N883*2.471044</f>
        <v>47.481110459999996</v>
      </c>
      <c r="O883" s="6">
        <f>'Final (ha)'!O883*2.471044</f>
        <v>4.8617790699999999</v>
      </c>
      <c r="P883" s="6">
        <f>'Final (ha)'!P883*2.471044</f>
        <v>199.03122739759999</v>
      </c>
      <c r="Q883" s="6">
        <f>'Final (ha)'!Q883*2.471044</f>
        <v>272.367118334</v>
      </c>
      <c r="R883" s="6">
        <f>'Final (ha)'!R883*2.471044</f>
        <v>0</v>
      </c>
      <c r="S883" s="6">
        <f>'Final (ha)'!S883*2.471044</f>
        <v>151.80858814000001</v>
      </c>
      <c r="T883" s="6">
        <f>'Final (ha)'!T883*2.471044</f>
        <v>7.6725916200000004</v>
      </c>
      <c r="U883" s="6">
        <f>'Final (ha)'!U883*2.471044</f>
        <v>0</v>
      </c>
      <c r="V883" s="6">
        <f>'Final (ha)'!V883*2.471044</f>
        <v>0</v>
      </c>
      <c r="W883" s="6">
        <f>'Final (ha)'!W883*2.471044</f>
        <v>0</v>
      </c>
      <c r="X883" s="6">
        <f>'Final (ha)'!X883*2.471044</f>
        <v>212.83719732999998</v>
      </c>
      <c r="Y883" s="6">
        <f>'Final (ha)'!Y883*2.471044</f>
        <v>108.96686278999999</v>
      </c>
      <c r="Z883" s="6">
        <f>'Final (ha)'!Z883*2.471044</f>
        <v>7664.3506882599995</v>
      </c>
      <c r="AA883" s="6">
        <f>'Final (ha)'!AA883*2.471044</f>
        <v>0</v>
      </c>
      <c r="AB883" s="6">
        <f>'Final (ha)'!AB883*2.471044</f>
        <v>0</v>
      </c>
      <c r="AC883" s="6">
        <f>'Final (ha)'!AC883*2.471044</f>
        <v>2700.4656091360002</v>
      </c>
      <c r="AD883" s="6">
        <f>'Final (ha)'!AD883*2.471044</f>
        <v>0</v>
      </c>
      <c r="AE883" s="6">
        <f>'Final (ha)'!AE883*2.471044</f>
        <v>0</v>
      </c>
      <c r="AF883" s="6">
        <f>'Final (ha)'!AF883*2.471044</f>
        <v>32.308900299999998</v>
      </c>
      <c r="AG883" s="6">
        <f>'Final (ha)'!AG883*2.471044</f>
        <v>2964.1099421499998</v>
      </c>
      <c r="AH883" s="6">
        <f>'Final (ha)'!AH883*2.471044</f>
        <v>11.22471737</v>
      </c>
      <c r="AJ883" s="15">
        <f t="shared" si="39"/>
        <v>28787.891171569998</v>
      </c>
      <c r="AK883" s="15">
        <f t="shared" si="40"/>
        <v>25823.781229419998</v>
      </c>
      <c r="AL883" s="6" t="str">
        <f t="shared" si="41"/>
        <v>New LondonOutputSite 1</v>
      </c>
    </row>
    <row r="884" spans="1:38" x14ac:dyDescent="0.25">
      <c r="A884" s="6">
        <f>'Final (ha)'!A884</f>
        <v>2025</v>
      </c>
      <c r="B884" s="6" t="str">
        <f>'Final (ha)'!B884</f>
        <v>OutputSite 1</v>
      </c>
      <c r="C884" s="6" t="str">
        <f>'Final (ha)'!C884</f>
        <v>New London</v>
      </c>
      <c r="D884" s="6">
        <f>'Final (ha)'!D884</f>
        <v>0</v>
      </c>
      <c r="E884" s="6">
        <f>'Final (ha)'!E884</f>
        <v>0</v>
      </c>
      <c r="F884" s="6" t="str">
        <f>'Final (ha)'!F884</f>
        <v>Fixed</v>
      </c>
      <c r="G884" s="6" t="str">
        <f>'Final (ha)'!G884</f>
        <v>NYS 1M by 2100</v>
      </c>
      <c r="H884" s="6" t="str">
        <f>'Final (ha)'!H884</f>
        <v>Protect None</v>
      </c>
      <c r="I884" s="6">
        <f>'Final (ha)'!M884</f>
        <v>0</v>
      </c>
      <c r="J884" s="6">
        <f>'Final (ha)'!J884*2.471044</f>
        <v>2566.7784221700003</v>
      </c>
      <c r="K884" s="6">
        <f>'Final (ha)'!K884*2.471044</f>
        <v>11164.648514299599</v>
      </c>
      <c r="L884" s="6">
        <f>'Final (ha)'!L884*2.471044</f>
        <v>634.95328862999997</v>
      </c>
      <c r="M884" s="6">
        <f>'Final (ha)'!M884*2.471044</f>
        <v>0</v>
      </c>
      <c r="N884" s="6">
        <f>'Final (ha)'!N884*2.471044</f>
        <v>47.166052349999994</v>
      </c>
      <c r="O884" s="6">
        <f>'Final (ha)'!O884*2.471044</f>
        <v>4.8617790699999999</v>
      </c>
      <c r="P884" s="6">
        <f>'Final (ha)'!P884*2.471044</f>
        <v>171.0842139664</v>
      </c>
      <c r="Q884" s="6">
        <f>'Final (ha)'!Q884*2.471044</f>
        <v>295.2376189716</v>
      </c>
      <c r="R884" s="6">
        <f>'Final (ha)'!R884*2.471044</f>
        <v>0</v>
      </c>
      <c r="S884" s="6">
        <f>'Final (ha)'!S884*2.471044</f>
        <v>124.698764416</v>
      </c>
      <c r="T884" s="6">
        <f>'Final (ha)'!T884*2.471044</f>
        <v>77.379507337999996</v>
      </c>
      <c r="U884" s="6">
        <f>'Final (ha)'!U884*2.471044</f>
        <v>0</v>
      </c>
      <c r="V884" s="6">
        <f>'Final (ha)'!V884*2.471044</f>
        <v>0</v>
      </c>
      <c r="W884" s="6">
        <f>'Final (ha)'!W884*2.471044</f>
        <v>0</v>
      </c>
      <c r="X884" s="6">
        <f>'Final (ha)'!X884*2.471044</f>
        <v>212.43293453160001</v>
      </c>
      <c r="Y884" s="6">
        <f>'Final (ha)'!Y884*2.471044</f>
        <v>45.139796269999998</v>
      </c>
      <c r="Z884" s="6">
        <f>'Final (ha)'!Z884*2.471044</f>
        <v>7758.9074108595996</v>
      </c>
      <c r="AA884" s="6">
        <f>'Final (ha)'!AA884*2.471044</f>
        <v>0</v>
      </c>
      <c r="AB884" s="6">
        <f>'Final (ha)'!AB884*2.471044</f>
        <v>0</v>
      </c>
      <c r="AC884" s="6">
        <f>'Final (ha)'!AC884*2.471044</f>
        <v>2672.3073214428</v>
      </c>
      <c r="AD884" s="6">
        <f>'Final (ha)'!AD884*2.471044</f>
        <v>0</v>
      </c>
      <c r="AE884" s="6">
        <f>'Final (ha)'!AE884*2.471044</f>
        <v>0</v>
      </c>
      <c r="AF884" s="6">
        <f>'Final (ha)'!AF884*2.471044</f>
        <v>32.098861560000003</v>
      </c>
      <c r="AG884" s="6">
        <f>'Final (ha)'!AG884*2.471044</f>
        <v>2964.1099421499998</v>
      </c>
      <c r="AH884" s="6">
        <f>'Final (ha)'!AH884*2.471044</f>
        <v>16.086496440000001</v>
      </c>
      <c r="AJ884" s="15">
        <f t="shared" si="39"/>
        <v>28787.890924465595</v>
      </c>
      <c r="AK884" s="15">
        <f t="shared" si="40"/>
        <v>25823.780982315595</v>
      </c>
      <c r="AL884" s="6" t="str">
        <f t="shared" si="41"/>
        <v>New LondonOutputSite 1</v>
      </c>
    </row>
    <row r="885" spans="1:38" x14ac:dyDescent="0.25">
      <c r="A885" s="6">
        <f>'Final (ha)'!A885</f>
        <v>2040</v>
      </c>
      <c r="B885" s="6" t="str">
        <f>'Final (ha)'!B885</f>
        <v>OutputSite 1</v>
      </c>
      <c r="C885" s="6" t="str">
        <f>'Final (ha)'!C885</f>
        <v>New London</v>
      </c>
      <c r="D885" s="6">
        <f>'Final (ha)'!D885</f>
        <v>0</v>
      </c>
      <c r="E885" s="6">
        <f>'Final (ha)'!E885</f>
        <v>0</v>
      </c>
      <c r="F885" s="6" t="str">
        <f>'Final (ha)'!F885</f>
        <v>Fixed</v>
      </c>
      <c r="G885" s="6" t="str">
        <f>'Final (ha)'!G885</f>
        <v>NYS 1M by 2100</v>
      </c>
      <c r="H885" s="6" t="str">
        <f>'Final (ha)'!H885</f>
        <v>Protect None</v>
      </c>
      <c r="I885" s="6">
        <f>'Final (ha)'!M885</f>
        <v>0</v>
      </c>
      <c r="J885" s="6">
        <f>'Final (ha)'!J885*2.471044</f>
        <v>2556.9876516331997</v>
      </c>
      <c r="K885" s="6">
        <f>'Final (ha)'!K885*2.471044</f>
        <v>11086.186936794</v>
      </c>
      <c r="L885" s="6">
        <f>'Final (ha)'!L885*2.471044</f>
        <v>634.16873215999999</v>
      </c>
      <c r="M885" s="6">
        <f>'Final (ha)'!M885*2.471044</f>
        <v>0</v>
      </c>
      <c r="N885" s="6">
        <f>'Final (ha)'!N885*2.471044</f>
        <v>46.047904940000002</v>
      </c>
      <c r="O885" s="6">
        <f>'Final (ha)'!O885*2.471044</f>
        <v>4.8617790699999999</v>
      </c>
      <c r="P885" s="6">
        <f>'Final (ha)'!P885*2.471044</f>
        <v>218.10719286879998</v>
      </c>
      <c r="Q885" s="6">
        <f>'Final (ha)'!Q885*2.471044</f>
        <v>408.82953481640004</v>
      </c>
      <c r="R885" s="6">
        <f>'Final (ha)'!R885*2.471044</f>
        <v>0</v>
      </c>
      <c r="S885" s="6">
        <f>'Final (ha)'!S885*2.471044</f>
        <v>86.646663651200001</v>
      </c>
      <c r="T885" s="6">
        <f>'Final (ha)'!T885*2.471044</f>
        <v>72.738392497199996</v>
      </c>
      <c r="U885" s="6">
        <f>'Final (ha)'!U885*2.471044</f>
        <v>0</v>
      </c>
      <c r="V885" s="6">
        <f>'Final (ha)'!V885*2.471044</f>
        <v>0</v>
      </c>
      <c r="W885" s="6">
        <f>'Final (ha)'!W885*2.471044</f>
        <v>0</v>
      </c>
      <c r="X885" s="6">
        <f>'Final (ha)'!X885*2.471044</f>
        <v>212.16309652680002</v>
      </c>
      <c r="Y885" s="6">
        <f>'Final (ha)'!Y885*2.471044</f>
        <v>39.474927899999997</v>
      </c>
      <c r="Z885" s="6">
        <f>'Final (ha)'!Z885*2.471044</f>
        <v>7839.8417620960008</v>
      </c>
      <c r="AA885" s="6">
        <f>'Final (ha)'!AA885*2.471044</f>
        <v>0</v>
      </c>
      <c r="AB885" s="6">
        <f>'Final (ha)'!AB885*2.471044</f>
        <v>0</v>
      </c>
      <c r="AC885" s="6">
        <f>'Final (ha)'!AC885*2.471044</f>
        <v>2560.5538623340003</v>
      </c>
      <c r="AD885" s="6">
        <f>'Final (ha)'!AD885*2.471044</f>
        <v>0</v>
      </c>
      <c r="AE885" s="6">
        <f>'Final (ha)'!AE885*2.471044</f>
        <v>0</v>
      </c>
      <c r="AF885" s="6">
        <f>'Final (ha)'!AF885*2.471044</f>
        <v>31.29577226</v>
      </c>
      <c r="AG885" s="6">
        <f>'Final (ha)'!AG885*2.471044</f>
        <v>2964.1099421499998</v>
      </c>
      <c r="AH885" s="6">
        <f>'Final (ha)'!AH885*2.471044</f>
        <v>25.877266976800001</v>
      </c>
      <c r="AJ885" s="15">
        <f t="shared" si="39"/>
        <v>28787.891418674397</v>
      </c>
      <c r="AK885" s="15">
        <f t="shared" si="40"/>
        <v>25823.781476524397</v>
      </c>
      <c r="AL885" s="6" t="str">
        <f t="shared" si="41"/>
        <v>New LondonOutputSite 1</v>
      </c>
    </row>
    <row r="886" spans="1:38" x14ac:dyDescent="0.25">
      <c r="A886" s="6">
        <f>'Final (ha)'!A886</f>
        <v>2055</v>
      </c>
      <c r="B886" s="6" t="str">
        <f>'Final (ha)'!B886</f>
        <v>OutputSite 1</v>
      </c>
      <c r="C886" s="6" t="str">
        <f>'Final (ha)'!C886</f>
        <v>New London</v>
      </c>
      <c r="D886" s="6">
        <f>'Final (ha)'!D886</f>
        <v>0</v>
      </c>
      <c r="E886" s="6">
        <f>'Final (ha)'!E886</f>
        <v>0</v>
      </c>
      <c r="F886" s="6" t="str">
        <f>'Final (ha)'!F886</f>
        <v>Fixed</v>
      </c>
      <c r="G886" s="6" t="str">
        <f>'Final (ha)'!G886</f>
        <v>NYS 1M by 2100</v>
      </c>
      <c r="H886" s="6" t="str">
        <f>'Final (ha)'!H886</f>
        <v>Protect None</v>
      </c>
      <c r="I886" s="6">
        <f>'Final (ha)'!M886</f>
        <v>0</v>
      </c>
      <c r="J886" s="6">
        <f>'Final (ha)'!J886*2.471044</f>
        <v>2536.1011522232002</v>
      </c>
      <c r="K886" s="6">
        <f>'Final (ha)'!K886*2.471044</f>
        <v>10994.933258709199</v>
      </c>
      <c r="L886" s="6">
        <f>'Final (ha)'!L886*2.471044</f>
        <v>632.49459984999999</v>
      </c>
      <c r="M886" s="6">
        <f>'Final (ha)'!M886*2.471044</f>
        <v>0</v>
      </c>
      <c r="N886" s="6">
        <f>'Final (ha)'!N886*2.471044</f>
        <v>44.843270990000001</v>
      </c>
      <c r="O886" s="6">
        <f>'Final (ha)'!O886*2.471044</f>
        <v>4.8617790699999999</v>
      </c>
      <c r="P886" s="6">
        <f>'Final (ha)'!P886*2.471044</f>
        <v>261.783636882</v>
      </c>
      <c r="Q886" s="6">
        <f>'Final (ha)'!Q886*2.471044</f>
        <v>663.62431795319992</v>
      </c>
      <c r="R886" s="6">
        <f>'Final (ha)'!R886*2.471044</f>
        <v>0</v>
      </c>
      <c r="S886" s="6">
        <f>'Final (ha)'!S886*2.471044</f>
        <v>66.831608919600001</v>
      </c>
      <c r="T886" s="6">
        <f>'Final (ha)'!T886*2.471044</f>
        <v>56.071942030400002</v>
      </c>
      <c r="U886" s="6">
        <f>'Final (ha)'!U886*2.471044</f>
        <v>0</v>
      </c>
      <c r="V886" s="6">
        <f>'Final (ha)'!V886*2.471044</f>
        <v>0</v>
      </c>
      <c r="W886" s="6">
        <f>'Final (ha)'!W886*2.471044</f>
        <v>0</v>
      </c>
      <c r="X886" s="6">
        <f>'Final (ha)'!X886*2.471044</f>
        <v>212.13962160880001</v>
      </c>
      <c r="Y886" s="6">
        <f>'Final (ha)'!Y886*2.471044</f>
        <v>34.644036880000002</v>
      </c>
      <c r="Z886" s="6">
        <f>'Final (ha)'!Z886*2.471044</f>
        <v>7904.8746980879996</v>
      </c>
      <c r="AA886" s="6">
        <f>'Final (ha)'!AA886*2.471044</f>
        <v>0</v>
      </c>
      <c r="AB886" s="6">
        <f>'Final (ha)'!AB886*2.471044</f>
        <v>0</v>
      </c>
      <c r="AC886" s="6">
        <f>'Final (ha)'!AC886*2.471044</f>
        <v>2334.0436372387999</v>
      </c>
      <c r="AD886" s="6">
        <f>'Final (ha)'!AD886*2.471044</f>
        <v>0</v>
      </c>
      <c r="AE886" s="6">
        <f>'Final (ha)'!AE886*2.471044</f>
        <v>0</v>
      </c>
      <c r="AF886" s="6">
        <f>'Final (ha)'!AF886*2.471044</f>
        <v>29.769902589999997</v>
      </c>
      <c r="AG886" s="6">
        <f>'Final (ha)'!AG886*2.471044</f>
        <v>2964.1099421499998</v>
      </c>
      <c r="AH886" s="6">
        <f>'Final (ha)'!AH886*2.471044</f>
        <v>46.7637663868</v>
      </c>
      <c r="AJ886" s="15">
        <f t="shared" si="39"/>
        <v>28787.891171569998</v>
      </c>
      <c r="AK886" s="15">
        <f t="shared" si="40"/>
        <v>25823.781229419998</v>
      </c>
      <c r="AL886" s="6" t="str">
        <f t="shared" si="41"/>
        <v>New LondonOutputSite 1</v>
      </c>
    </row>
    <row r="887" spans="1:38" x14ac:dyDescent="0.25">
      <c r="A887" s="6">
        <f>'Final (ha)'!A887</f>
        <v>2070</v>
      </c>
      <c r="B887" s="6" t="str">
        <f>'Final (ha)'!B887</f>
        <v>OutputSite 1</v>
      </c>
      <c r="C887" s="6" t="str">
        <f>'Final (ha)'!C887</f>
        <v>New London</v>
      </c>
      <c r="D887" s="6">
        <f>'Final (ha)'!D887</f>
        <v>0</v>
      </c>
      <c r="E887" s="6">
        <f>'Final (ha)'!E887</f>
        <v>0</v>
      </c>
      <c r="F887" s="6" t="str">
        <f>'Final (ha)'!F887</f>
        <v>Fixed</v>
      </c>
      <c r="G887" s="6" t="str">
        <f>'Final (ha)'!G887</f>
        <v>NYS 1M by 2100</v>
      </c>
      <c r="H887" s="6" t="str">
        <f>'Final (ha)'!H887</f>
        <v>Protect None</v>
      </c>
      <c r="I887" s="6">
        <f>'Final (ha)'!M887</f>
        <v>0</v>
      </c>
      <c r="J887" s="6">
        <f>'Final (ha)'!J887*2.471044</f>
        <v>2500.3135161800001</v>
      </c>
      <c r="K887" s="6">
        <f>'Final (ha)'!K887*2.471044</f>
        <v>10889.714722562801</v>
      </c>
      <c r="L887" s="6">
        <f>'Final (ha)'!L887*2.471044</f>
        <v>630.98726300999999</v>
      </c>
      <c r="M887" s="6">
        <f>'Final (ha)'!M887*2.471044</f>
        <v>0</v>
      </c>
      <c r="N887" s="6">
        <f>'Final (ha)'!N887*2.471044</f>
        <v>44.244042820000004</v>
      </c>
      <c r="O887" s="6">
        <f>'Final (ha)'!O887*2.471044</f>
        <v>4.8370686300000001</v>
      </c>
      <c r="P887" s="6">
        <f>'Final (ha)'!P887*2.471044</f>
        <v>259.95407590440004</v>
      </c>
      <c r="Q887" s="6">
        <f>'Final (ha)'!Q887*2.471044</f>
        <v>1644.3011255187998</v>
      </c>
      <c r="R887" s="6">
        <f>'Final (ha)'!R887*2.471044</f>
        <v>0</v>
      </c>
      <c r="S887" s="6">
        <f>'Final (ha)'!S887*2.471044</f>
        <v>51.946781176800002</v>
      </c>
      <c r="T887" s="6">
        <f>'Final (ha)'!T887*2.471044</f>
        <v>56.407015596800001</v>
      </c>
      <c r="U887" s="6">
        <f>'Final (ha)'!U887*2.471044</f>
        <v>0</v>
      </c>
      <c r="V887" s="6">
        <f>'Final (ha)'!V887*2.471044</f>
        <v>0</v>
      </c>
      <c r="W887" s="6">
        <f>'Final (ha)'!W887*2.471044</f>
        <v>0</v>
      </c>
      <c r="X887" s="6">
        <f>'Final (ha)'!X887*2.471044</f>
        <v>212.03732038720003</v>
      </c>
      <c r="Y887" s="6">
        <f>'Final (ha)'!Y887*2.471044</f>
        <v>31.518166220000001</v>
      </c>
      <c r="Z887" s="6">
        <f>'Final (ha)'!Z887*2.471044</f>
        <v>7958.4340825792005</v>
      </c>
      <c r="AA887" s="6">
        <f>'Final (ha)'!AA887*2.471044</f>
        <v>0</v>
      </c>
      <c r="AB887" s="6">
        <f>'Final (ha)'!AB887*2.471044</f>
        <v>0</v>
      </c>
      <c r="AC887" s="6">
        <f>'Final (ha)'!AC887*2.471044</f>
        <v>1430.5639739640001</v>
      </c>
      <c r="AD887" s="6">
        <f>'Final (ha)'!AD887*2.471044</f>
        <v>0</v>
      </c>
      <c r="AE887" s="6">
        <f>'Final (ha)'!AE887*2.471044</f>
        <v>0</v>
      </c>
      <c r="AF887" s="6">
        <f>'Final (ha)'!AF887*2.471044</f>
        <v>25.970672440000001</v>
      </c>
      <c r="AG887" s="6">
        <f>'Final (ha)'!AG887*2.471044</f>
        <v>2964.1099421499998</v>
      </c>
      <c r="AH887" s="6">
        <f>'Final (ha)'!AH887*2.471044</f>
        <v>82.551402429999996</v>
      </c>
      <c r="AJ887" s="15">
        <f t="shared" si="39"/>
        <v>28787.891171569998</v>
      </c>
      <c r="AK887" s="15">
        <f t="shared" si="40"/>
        <v>25823.781229419998</v>
      </c>
      <c r="AL887" s="6" t="str">
        <f t="shared" si="41"/>
        <v>New LondonOutputSite 1</v>
      </c>
    </row>
    <row r="888" spans="1:38" x14ac:dyDescent="0.25">
      <c r="A888" s="6">
        <f>'Final (ha)'!A888</f>
        <v>2085</v>
      </c>
      <c r="B888" s="6" t="str">
        <f>'Final (ha)'!B888</f>
        <v>OutputSite 1</v>
      </c>
      <c r="C888" s="6" t="str">
        <f>'Final (ha)'!C888</f>
        <v>New London</v>
      </c>
      <c r="D888" s="6">
        <f>'Final (ha)'!D888</f>
        <v>0</v>
      </c>
      <c r="E888" s="6">
        <f>'Final (ha)'!E888</f>
        <v>0</v>
      </c>
      <c r="F888" s="6" t="str">
        <f>'Final (ha)'!F888</f>
        <v>Fixed</v>
      </c>
      <c r="G888" s="6" t="str">
        <f>'Final (ha)'!G888</f>
        <v>NYS 1M by 2100</v>
      </c>
      <c r="H888" s="6" t="str">
        <f>'Final (ha)'!H888</f>
        <v>Protect None</v>
      </c>
      <c r="I888" s="6">
        <f>'Final (ha)'!M888</f>
        <v>0</v>
      </c>
      <c r="J888" s="6">
        <f>'Final (ha)'!J888*2.471044</f>
        <v>2462.9760413399999</v>
      </c>
      <c r="K888" s="6">
        <f>'Final (ha)'!K888*2.471044</f>
        <v>10781.4864548244</v>
      </c>
      <c r="L888" s="6">
        <f>'Final (ha)'!L888*2.471044</f>
        <v>629.96795736000001</v>
      </c>
      <c r="M888" s="6">
        <f>'Final (ha)'!M888*2.471044</f>
        <v>0</v>
      </c>
      <c r="N888" s="6">
        <f>'Final (ha)'!N888*2.471044</f>
        <v>43.978405590000001</v>
      </c>
      <c r="O888" s="6">
        <f>'Final (ha)'!O888*2.471044</f>
        <v>4.8247134100000002</v>
      </c>
      <c r="P888" s="6">
        <f>'Final (ha)'!P888*2.471044</f>
        <v>252.0729281708</v>
      </c>
      <c r="Q888" s="6">
        <f>'Final (ha)'!Q888*2.471044</f>
        <v>2726.8553706384</v>
      </c>
      <c r="R888" s="6">
        <f>'Final (ha)'!R888*2.471044</f>
        <v>0</v>
      </c>
      <c r="S888" s="6">
        <f>'Final (ha)'!S888*2.471044</f>
        <v>42.173060843599998</v>
      </c>
      <c r="T888" s="6">
        <f>'Final (ha)'!T888*2.471044</f>
        <v>76.999707875200002</v>
      </c>
      <c r="U888" s="6">
        <f>'Final (ha)'!U888*2.471044</f>
        <v>0</v>
      </c>
      <c r="V888" s="6">
        <f>'Final (ha)'!V888*2.471044</f>
        <v>0</v>
      </c>
      <c r="W888" s="6">
        <f>'Final (ha)'!W888*2.471044</f>
        <v>0</v>
      </c>
      <c r="X888" s="6">
        <f>'Final (ha)'!X888*2.471044</f>
        <v>211.99086476000002</v>
      </c>
      <c r="Y888" s="6">
        <f>'Final (ha)'!Y888*2.471044</f>
        <v>29.195384859999997</v>
      </c>
      <c r="Z888" s="6">
        <f>'Final (ha)'!Z888*2.471044</f>
        <v>7999.3530885927994</v>
      </c>
      <c r="AA888" s="6">
        <f>'Final (ha)'!AA888*2.471044</f>
        <v>0</v>
      </c>
      <c r="AB888" s="6">
        <f>'Final (ha)'!AB888*2.471044</f>
        <v>0</v>
      </c>
      <c r="AC888" s="6">
        <f>'Final (ha)'!AC888*2.471044</f>
        <v>420.7859283148</v>
      </c>
      <c r="AD888" s="6">
        <f>'Final (ha)'!AD888*2.471044</f>
        <v>0</v>
      </c>
      <c r="AE888" s="6">
        <f>'Final (ha)'!AE888*2.471044</f>
        <v>0</v>
      </c>
      <c r="AF888" s="6">
        <f>'Final (ha)'!AF888*2.471044</f>
        <v>21.232445569999999</v>
      </c>
      <c r="AG888" s="6">
        <f>'Final (ha)'!AG888*2.471044</f>
        <v>2964.1099421499998</v>
      </c>
      <c r="AH888" s="6">
        <f>'Final (ha)'!AH888*2.471044</f>
        <v>119.88887726999999</v>
      </c>
      <c r="AJ888" s="15">
        <f t="shared" si="39"/>
        <v>28787.891171569998</v>
      </c>
      <c r="AK888" s="15">
        <f t="shared" si="40"/>
        <v>25823.781229419998</v>
      </c>
      <c r="AL888" s="6" t="str">
        <f t="shared" si="41"/>
        <v>New LondonOutputSite 1</v>
      </c>
    </row>
    <row r="889" spans="1:38" x14ac:dyDescent="0.25">
      <c r="A889" s="6">
        <f>'Final (ha)'!A889</f>
        <v>2100</v>
      </c>
      <c r="B889" s="6" t="str">
        <f>'Final (ha)'!B889</f>
        <v>OutputSite 1</v>
      </c>
      <c r="C889" s="6" t="str">
        <f>'Final (ha)'!C889</f>
        <v>New London</v>
      </c>
      <c r="D889" s="6">
        <f>'Final (ha)'!D889</f>
        <v>0</v>
      </c>
      <c r="E889" s="6">
        <f>'Final (ha)'!E889</f>
        <v>0</v>
      </c>
      <c r="F889" s="6" t="str">
        <f>'Final (ha)'!F889</f>
        <v>Fixed</v>
      </c>
      <c r="G889" s="6" t="str">
        <f>'Final (ha)'!G889</f>
        <v>NYS 1M by 2100</v>
      </c>
      <c r="H889" s="6" t="str">
        <f>'Final (ha)'!H889</f>
        <v>Protect None</v>
      </c>
      <c r="I889" s="6">
        <f>'Final (ha)'!M889</f>
        <v>0</v>
      </c>
      <c r="J889" s="6">
        <f>'Final (ha)'!J889*2.471044</f>
        <v>2422.8339315600001</v>
      </c>
      <c r="K889" s="6">
        <f>'Final (ha)'!K889*2.471044</f>
        <v>10678.646792736801</v>
      </c>
      <c r="L889" s="6">
        <f>'Final (ha)'!L889*2.471044</f>
        <v>628.85598756000002</v>
      </c>
      <c r="M889" s="6">
        <f>'Final (ha)'!M889*2.471044</f>
        <v>0</v>
      </c>
      <c r="N889" s="6">
        <f>'Final (ha)'!N889*2.471044</f>
        <v>43.749834019999994</v>
      </c>
      <c r="O889" s="6">
        <f>'Final (ha)'!O889*2.471044</f>
        <v>4.7691149199999998</v>
      </c>
      <c r="P889" s="6">
        <f>'Final (ha)'!P889*2.471044</f>
        <v>242.9742970584</v>
      </c>
      <c r="Q889" s="6">
        <f>'Final (ha)'!Q889*2.471044</f>
        <v>3005.6439910152003</v>
      </c>
      <c r="R889" s="6">
        <f>'Final (ha)'!R889*2.471044</f>
        <v>0</v>
      </c>
      <c r="S889" s="6">
        <f>'Final (ha)'!S889*2.471044</f>
        <v>35.643821282399998</v>
      </c>
      <c r="T889" s="6">
        <f>'Final (ha)'!T889*2.471044</f>
        <v>163.04318968600001</v>
      </c>
      <c r="U889" s="6">
        <f>'Final (ha)'!U889*2.471044</f>
        <v>0</v>
      </c>
      <c r="V889" s="6">
        <f>'Final (ha)'!V889*2.471044</f>
        <v>0</v>
      </c>
      <c r="W889" s="6">
        <f>'Final (ha)'!W889*2.471044</f>
        <v>0</v>
      </c>
      <c r="X889" s="6">
        <f>'Final (ha)'!X889*2.471044</f>
        <v>211.93106549519999</v>
      </c>
      <c r="Y889" s="6">
        <f>'Final (ha)'!Y889*2.471044</f>
        <v>25.717390430000002</v>
      </c>
      <c r="Z889" s="6">
        <f>'Final (ha)'!Z889*2.471044</f>
        <v>8050.9951900444003</v>
      </c>
      <c r="AA889" s="6">
        <f>'Final (ha)'!AA889*2.471044</f>
        <v>0</v>
      </c>
      <c r="AB889" s="6">
        <f>'Final (ha)'!AB889*2.471044</f>
        <v>0</v>
      </c>
      <c r="AC889" s="6">
        <f>'Final (ha)'!AC889*2.471044</f>
        <v>132.6056110072</v>
      </c>
      <c r="AD889" s="6">
        <f>'Final (ha)'!AD889*2.471044</f>
        <v>0</v>
      </c>
      <c r="AE889" s="6">
        <f>'Final (ha)'!AE889*2.471044</f>
        <v>0</v>
      </c>
      <c r="AF889" s="6">
        <f>'Final (ha)'!AF889*2.471044</f>
        <v>16.339778450000001</v>
      </c>
      <c r="AG889" s="6">
        <f>'Final (ha)'!AG889*2.471044</f>
        <v>2964.1099421499998</v>
      </c>
      <c r="AH889" s="6">
        <f>'Final (ha)'!AH889*2.471044</f>
        <v>160.03098705000002</v>
      </c>
      <c r="AJ889" s="15">
        <f t="shared" si="39"/>
        <v>28787.890924465595</v>
      </c>
      <c r="AK889" s="15">
        <f t="shared" si="40"/>
        <v>25823.780982315595</v>
      </c>
      <c r="AL889" s="6" t="str">
        <f t="shared" si="41"/>
        <v>New LondonOutputSite 1</v>
      </c>
    </row>
    <row r="890" spans="1:38" x14ac:dyDescent="0.25">
      <c r="A890" s="6">
        <f>'Final (ha)'!A890</f>
        <v>0</v>
      </c>
      <c r="B890" s="6" t="str">
        <f>'Final (ha)'!B890</f>
        <v>OutputSite 2</v>
      </c>
      <c r="C890" s="6" t="str">
        <f>'Final (ha)'!C890</f>
        <v>New London</v>
      </c>
      <c r="D890" s="6">
        <f>'Final (ha)'!D890</f>
        <v>0</v>
      </c>
      <c r="E890" s="6">
        <f>'Final (ha)'!E890</f>
        <v>0</v>
      </c>
      <c r="F890" s="6" t="str">
        <f>'Final (ha)'!F890</f>
        <v>Fixed</v>
      </c>
      <c r="G890" s="6" t="str">
        <f>'Final (ha)'!G890</f>
        <v>NYS 1M by 2100</v>
      </c>
      <c r="H890" s="6" t="str">
        <f>'Final (ha)'!H890</f>
        <v>Protect None</v>
      </c>
      <c r="I890" s="6">
        <f>'Final (ha)'!M890</f>
        <v>0</v>
      </c>
      <c r="J890" s="6">
        <f>'Final (ha)'!J890*2.471044</f>
        <v>340.27511402000005</v>
      </c>
      <c r="K890" s="6">
        <f>'Final (ha)'!K890*2.471044</f>
        <v>1901.0544581300001</v>
      </c>
      <c r="L890" s="6">
        <f>'Final (ha)'!L890*2.471044</f>
        <v>157.45492368000001</v>
      </c>
      <c r="M890" s="6">
        <f>'Final (ha)'!M890*2.471044</f>
        <v>0</v>
      </c>
      <c r="N890" s="6">
        <f>'Final (ha)'!N890*2.471044</f>
        <v>5.8625518899999998</v>
      </c>
      <c r="O890" s="6">
        <f>'Final (ha)'!O890*2.471044</f>
        <v>5.5722042199999997</v>
      </c>
      <c r="P890" s="6">
        <f>'Final (ha)'!P890*2.471044</f>
        <v>38.054077599999999</v>
      </c>
      <c r="Q890" s="6">
        <f>'Final (ha)'!Q890*2.471044</f>
        <v>2.3351365799999999</v>
      </c>
      <c r="R890" s="6">
        <f>'Final (ha)'!R890*2.471044</f>
        <v>0</v>
      </c>
      <c r="S890" s="6">
        <f>'Final (ha)'!S890*2.471044</f>
        <v>27.725113680000003</v>
      </c>
      <c r="T890" s="6">
        <f>'Final (ha)'!T890*2.471044</f>
        <v>0</v>
      </c>
      <c r="U890" s="6">
        <f>'Final (ha)'!U890*2.471044</f>
        <v>0</v>
      </c>
      <c r="V890" s="6">
        <f>'Final (ha)'!V890*2.471044</f>
        <v>0</v>
      </c>
      <c r="W890" s="6">
        <f>'Final (ha)'!W890*2.471044</f>
        <v>0</v>
      </c>
      <c r="X890" s="6">
        <f>'Final (ha)'!X890*2.471044</f>
        <v>4.2131300200000004</v>
      </c>
      <c r="Y890" s="6">
        <f>'Final (ha)'!Y890*2.471044</f>
        <v>0</v>
      </c>
      <c r="Z890" s="6">
        <f>'Final (ha)'!Z890*2.471044</f>
        <v>1956.57881681</v>
      </c>
      <c r="AA890" s="6">
        <f>'Final (ha)'!AA890*2.471044</f>
        <v>0</v>
      </c>
      <c r="AB890" s="6">
        <f>'Final (ha)'!AB890*2.471044</f>
        <v>0</v>
      </c>
      <c r="AC890" s="6">
        <f>'Final (ha)'!AC890*2.471044</f>
        <v>474.14392271999998</v>
      </c>
      <c r="AD890" s="6">
        <f>'Final (ha)'!AD890*2.471044</f>
        <v>0</v>
      </c>
      <c r="AE890" s="6">
        <f>'Final (ha)'!AE890*2.471044</f>
        <v>0</v>
      </c>
      <c r="AF890" s="6">
        <f>'Final (ha)'!AF890*2.471044</f>
        <v>64.599267769999997</v>
      </c>
      <c r="AG890" s="6">
        <f>'Final (ha)'!AG890*2.471044</f>
        <v>1384.1861846500001</v>
      </c>
      <c r="AH890" s="6">
        <f>'Final (ha)'!AH890*2.471044</f>
        <v>0</v>
      </c>
      <c r="AJ890" s="15">
        <f t="shared" si="39"/>
        <v>6362.0549017699996</v>
      </c>
      <c r="AK890" s="15">
        <f t="shared" si="40"/>
        <v>4977.8687171199999</v>
      </c>
      <c r="AL890" s="6" t="str">
        <f t="shared" si="41"/>
        <v>New LondonOutputSite 2</v>
      </c>
    </row>
    <row r="891" spans="1:38" x14ac:dyDescent="0.25">
      <c r="A891" s="6">
        <f>'Final (ha)'!A891</f>
        <v>2010</v>
      </c>
      <c r="B891" s="6" t="str">
        <f>'Final (ha)'!B891</f>
        <v>OutputSite 2</v>
      </c>
      <c r="C891" s="6" t="str">
        <f>'Final (ha)'!C891</f>
        <v>New London</v>
      </c>
      <c r="D891" s="6">
        <f>'Final (ha)'!D891</f>
        <v>0</v>
      </c>
      <c r="E891" s="6">
        <f>'Final (ha)'!E891</f>
        <v>0</v>
      </c>
      <c r="F891" s="6" t="str">
        <f>'Final (ha)'!F891</f>
        <v>Fixed</v>
      </c>
      <c r="G891" s="6" t="str">
        <f>'Final (ha)'!G891</f>
        <v>NYS 1M by 2100</v>
      </c>
      <c r="H891" s="6" t="str">
        <f>'Final (ha)'!H891</f>
        <v>Protect None</v>
      </c>
      <c r="I891" s="6">
        <f>'Final (ha)'!M891</f>
        <v>0</v>
      </c>
      <c r="J891" s="6">
        <f>'Final (ha)'!J891*2.471044</f>
        <v>336.77858676</v>
      </c>
      <c r="K891" s="6">
        <f>'Final (ha)'!K891*2.471044</f>
        <v>1855.94554991</v>
      </c>
      <c r="L891" s="6">
        <f>'Final (ha)'!L891*2.471044</f>
        <v>152.57461178</v>
      </c>
      <c r="M891" s="6">
        <f>'Final (ha)'!M891*2.471044</f>
        <v>0</v>
      </c>
      <c r="N891" s="6">
        <f>'Final (ha)'!N891*2.471044</f>
        <v>5.8625518899999998</v>
      </c>
      <c r="O891" s="6">
        <f>'Final (ha)'!O891*2.471044</f>
        <v>5.5722042199999997</v>
      </c>
      <c r="P891" s="6">
        <f>'Final (ha)'!P891*2.471044</f>
        <v>86.535960880000005</v>
      </c>
      <c r="Q891" s="6">
        <f>'Final (ha)'!Q891*2.471044</f>
        <v>19.406096949599998</v>
      </c>
      <c r="R891" s="6">
        <f>'Final (ha)'!R891*2.471044</f>
        <v>0</v>
      </c>
      <c r="S891" s="6">
        <f>'Final (ha)'!S891*2.471044</f>
        <v>16.901940960000001</v>
      </c>
      <c r="T891" s="6">
        <f>'Final (ha)'!T891*2.471044</f>
        <v>0</v>
      </c>
      <c r="U891" s="6">
        <f>'Final (ha)'!U891*2.471044</f>
        <v>0</v>
      </c>
      <c r="V891" s="6">
        <f>'Final (ha)'!V891*2.471044</f>
        <v>0</v>
      </c>
      <c r="W891" s="6">
        <f>'Final (ha)'!W891*2.471044</f>
        <v>0</v>
      </c>
      <c r="X891" s="6">
        <f>'Final (ha)'!X891*2.471044</f>
        <v>4.2131300200000004</v>
      </c>
      <c r="Y891" s="6">
        <f>'Final (ha)'!Y891*2.471044</f>
        <v>0</v>
      </c>
      <c r="Z891" s="6">
        <f>'Final (ha)'!Z891*2.471044</f>
        <v>1968.67457719</v>
      </c>
      <c r="AA891" s="6">
        <f>'Final (ha)'!AA891*2.471044</f>
        <v>0</v>
      </c>
      <c r="AB891" s="6">
        <f>'Final (ha)'!AB891*2.471044</f>
        <v>0</v>
      </c>
      <c r="AC891" s="6">
        <f>'Final (ha)'!AC891*2.471044</f>
        <v>457.3756652404</v>
      </c>
      <c r="AD891" s="6">
        <f>'Final (ha)'!AD891*2.471044</f>
        <v>0</v>
      </c>
      <c r="AE891" s="6">
        <f>'Final (ha)'!AE891*2.471044</f>
        <v>0</v>
      </c>
      <c r="AF891" s="6">
        <f>'Final (ha)'!AF891*2.471044</f>
        <v>64.53131406</v>
      </c>
      <c r="AG891" s="6">
        <f>'Final (ha)'!AG891*2.471044</f>
        <v>1384.1861846500001</v>
      </c>
      <c r="AH891" s="6">
        <f>'Final (ha)'!AH891*2.471044</f>
        <v>3.4965272600000001</v>
      </c>
      <c r="AJ891" s="15">
        <f t="shared" si="39"/>
        <v>6362.0549017699996</v>
      </c>
      <c r="AK891" s="15">
        <f t="shared" si="40"/>
        <v>4977.8687171199999</v>
      </c>
      <c r="AL891" s="6" t="str">
        <f t="shared" si="41"/>
        <v>New LondonOutputSite 2</v>
      </c>
    </row>
    <row r="892" spans="1:38" x14ac:dyDescent="0.25">
      <c r="A892" s="6">
        <f>'Final (ha)'!A892</f>
        <v>2025</v>
      </c>
      <c r="B892" s="6" t="str">
        <f>'Final (ha)'!B892</f>
        <v>OutputSite 2</v>
      </c>
      <c r="C892" s="6" t="str">
        <f>'Final (ha)'!C892</f>
        <v>New London</v>
      </c>
      <c r="D892" s="6">
        <f>'Final (ha)'!D892</f>
        <v>0</v>
      </c>
      <c r="E892" s="6">
        <f>'Final (ha)'!E892</f>
        <v>0</v>
      </c>
      <c r="F892" s="6" t="str">
        <f>'Final (ha)'!F892</f>
        <v>Fixed</v>
      </c>
      <c r="G892" s="6" t="str">
        <f>'Final (ha)'!G892</f>
        <v>NYS 1M by 2100</v>
      </c>
      <c r="H892" s="6" t="str">
        <f>'Final (ha)'!H892</f>
        <v>Protect None</v>
      </c>
      <c r="I892" s="6">
        <f>'Final (ha)'!M892</f>
        <v>0</v>
      </c>
      <c r="J892" s="6">
        <f>'Final (ha)'!J892*2.471044</f>
        <v>335.37009167999997</v>
      </c>
      <c r="K892" s="6">
        <f>'Final (ha)'!K892*2.471044</f>
        <v>1843.86214475</v>
      </c>
      <c r="L892" s="6">
        <f>'Final (ha)'!L892*2.471044</f>
        <v>150.16534387999999</v>
      </c>
      <c r="M892" s="6">
        <f>'Final (ha)'!M892*2.471044</f>
        <v>0</v>
      </c>
      <c r="N892" s="6">
        <f>'Final (ha)'!N892*2.471044</f>
        <v>5.8625518899999998</v>
      </c>
      <c r="O892" s="6">
        <f>'Final (ha)'!O892*2.471044</f>
        <v>5.5722042199999997</v>
      </c>
      <c r="P892" s="6">
        <f>'Final (ha)'!P892*2.471044</f>
        <v>84.408144891600003</v>
      </c>
      <c r="Q892" s="6">
        <f>'Final (ha)'!Q892*2.471044</f>
        <v>31.043972876400002</v>
      </c>
      <c r="R892" s="6">
        <f>'Final (ha)'!R892*2.471044</f>
        <v>0</v>
      </c>
      <c r="S892" s="6">
        <f>'Final (ha)'!S892*2.471044</f>
        <v>15.2965036732</v>
      </c>
      <c r="T892" s="6">
        <f>'Final (ha)'!T892*2.471044</f>
        <v>7.0701510928000006</v>
      </c>
      <c r="U892" s="6">
        <f>'Final (ha)'!U892*2.471044</f>
        <v>0</v>
      </c>
      <c r="V892" s="6">
        <f>'Final (ha)'!V892*2.471044</f>
        <v>0</v>
      </c>
      <c r="W892" s="6">
        <f>'Final (ha)'!W892*2.471044</f>
        <v>0</v>
      </c>
      <c r="X892" s="6">
        <f>'Final (ha)'!X892*2.471044</f>
        <v>4.2269678663999999</v>
      </c>
      <c r="Y892" s="6">
        <f>'Final (ha)'!Y892*2.471044</f>
        <v>0</v>
      </c>
      <c r="Z892" s="6">
        <f>'Final (ha)'!Z892*2.471044</f>
        <v>1970.3343774447999</v>
      </c>
      <c r="AA892" s="6">
        <f>'Final (ha)'!AA892*2.471044</f>
        <v>0</v>
      </c>
      <c r="AB892" s="6">
        <f>'Final (ha)'!AB892*2.471044</f>
        <v>0</v>
      </c>
      <c r="AC892" s="6">
        <f>'Final (ha)'!AC892*2.471044</f>
        <v>455.25402686199999</v>
      </c>
      <c r="AD892" s="6">
        <f>'Final (ha)'!AD892*2.471044</f>
        <v>0</v>
      </c>
      <c r="AE892" s="6">
        <f>'Final (ha)'!AE892*2.471044</f>
        <v>0</v>
      </c>
      <c r="AF892" s="6">
        <f>'Final (ha)'!AF892*2.471044</f>
        <v>64.496966548399996</v>
      </c>
      <c r="AG892" s="6">
        <f>'Final (ha)'!AG892*2.471044</f>
        <v>1384.1861846500001</v>
      </c>
      <c r="AH892" s="6">
        <f>'Final (ha)'!AH892*2.471044</f>
        <v>4.9050223400000004</v>
      </c>
      <c r="AJ892" s="15">
        <f t="shared" si="39"/>
        <v>6362.0546546655996</v>
      </c>
      <c r="AK892" s="15">
        <f t="shared" si="40"/>
        <v>4977.8684700155991</v>
      </c>
      <c r="AL892" s="6" t="str">
        <f t="shared" si="41"/>
        <v>New LondonOutputSite 2</v>
      </c>
    </row>
    <row r="893" spans="1:38" x14ac:dyDescent="0.25">
      <c r="A893" s="6">
        <f>'Final (ha)'!A893</f>
        <v>2040</v>
      </c>
      <c r="B893" s="6" t="str">
        <f>'Final (ha)'!B893</f>
        <v>OutputSite 2</v>
      </c>
      <c r="C893" s="6" t="str">
        <f>'Final (ha)'!C893</f>
        <v>New London</v>
      </c>
      <c r="D893" s="6">
        <f>'Final (ha)'!D893</f>
        <v>0</v>
      </c>
      <c r="E893" s="6">
        <f>'Final (ha)'!E893</f>
        <v>0</v>
      </c>
      <c r="F893" s="6" t="str">
        <f>'Final (ha)'!F893</f>
        <v>Fixed</v>
      </c>
      <c r="G893" s="6" t="str">
        <f>'Final (ha)'!G893</f>
        <v>NYS 1M by 2100</v>
      </c>
      <c r="H893" s="6" t="str">
        <f>'Final (ha)'!H893</f>
        <v>Protect None</v>
      </c>
      <c r="I893" s="6">
        <f>'Final (ha)'!M893</f>
        <v>0</v>
      </c>
      <c r="J893" s="6">
        <f>'Final (ha)'!J893*2.471044</f>
        <v>332.26893146000003</v>
      </c>
      <c r="K893" s="6">
        <f>'Final (ha)'!K893*2.471044</f>
        <v>1815.93316994</v>
      </c>
      <c r="L893" s="6">
        <f>'Final (ha)'!L893*2.471044</f>
        <v>146.00163474000001</v>
      </c>
      <c r="M893" s="6">
        <f>'Final (ha)'!M893*2.471044</f>
        <v>0</v>
      </c>
      <c r="N893" s="6">
        <f>'Final (ha)'!N893*2.471044</f>
        <v>5.8625518899999998</v>
      </c>
      <c r="O893" s="6">
        <f>'Final (ha)'!O893*2.471044</f>
        <v>5.5722042199999997</v>
      </c>
      <c r="P893" s="6">
        <f>'Final (ha)'!P893*2.471044</f>
        <v>107.92062276040001</v>
      </c>
      <c r="Q893" s="6">
        <f>'Final (ha)'!Q893*2.471044</f>
        <v>42.186651585599996</v>
      </c>
      <c r="R893" s="6">
        <f>'Final (ha)'!R893*2.471044</f>
        <v>0</v>
      </c>
      <c r="S893" s="6">
        <f>'Final (ha)'!S893*2.471044</f>
        <v>13.8492132024</v>
      </c>
      <c r="T893" s="6">
        <f>'Final (ha)'!T893*2.471044</f>
        <v>14.516147978000001</v>
      </c>
      <c r="U893" s="6">
        <f>'Final (ha)'!U893*2.471044</f>
        <v>0</v>
      </c>
      <c r="V893" s="6">
        <f>'Final (ha)'!V893*2.471044</f>
        <v>0</v>
      </c>
      <c r="W893" s="6">
        <f>'Final (ha)'!W893*2.471044</f>
        <v>0</v>
      </c>
      <c r="X893" s="6">
        <f>'Final (ha)'!X893*2.471044</f>
        <v>4.1464118320000001</v>
      </c>
      <c r="Y893" s="6">
        <f>'Final (ha)'!Y893*2.471044</f>
        <v>0</v>
      </c>
      <c r="Z893" s="6">
        <f>'Final (ha)'!Z893*2.471044</f>
        <v>1976.3807750084</v>
      </c>
      <c r="AA893" s="6">
        <f>'Final (ha)'!AA893*2.471044</f>
        <v>0</v>
      </c>
      <c r="AB893" s="6">
        <f>'Final (ha)'!AB893*2.471044</f>
        <v>0</v>
      </c>
      <c r="AC893" s="6">
        <f>'Final (ha)'!AC893*2.471044</f>
        <v>440.82930751200001</v>
      </c>
      <c r="AD893" s="6">
        <f>'Final (ha)'!AD893*2.471044</f>
        <v>0</v>
      </c>
      <c r="AE893" s="6">
        <f>'Final (ha)'!AE893*2.471044</f>
        <v>0</v>
      </c>
      <c r="AF893" s="6">
        <f>'Final (ha)'!AF893*2.471044</f>
        <v>64.394912431199998</v>
      </c>
      <c r="AG893" s="6">
        <f>'Final (ha)'!AG893*2.471044</f>
        <v>1384.1861846500001</v>
      </c>
      <c r="AH893" s="6">
        <f>'Final (ha)'!AH893*2.471044</f>
        <v>8.0061825600000009</v>
      </c>
      <c r="AJ893" s="15">
        <f t="shared" si="39"/>
        <v>6362.0549017700005</v>
      </c>
      <c r="AK893" s="15">
        <f t="shared" si="40"/>
        <v>4977.8687171199999</v>
      </c>
      <c r="AL893" s="6" t="str">
        <f t="shared" si="41"/>
        <v>New LondonOutputSite 2</v>
      </c>
    </row>
    <row r="894" spans="1:38" x14ac:dyDescent="0.25">
      <c r="A894" s="6">
        <f>'Final (ha)'!A894</f>
        <v>2055</v>
      </c>
      <c r="B894" s="6" t="str">
        <f>'Final (ha)'!B894</f>
        <v>OutputSite 2</v>
      </c>
      <c r="C894" s="6" t="str">
        <f>'Final (ha)'!C894</f>
        <v>New London</v>
      </c>
      <c r="D894" s="6">
        <f>'Final (ha)'!D894</f>
        <v>0</v>
      </c>
      <c r="E894" s="6">
        <f>'Final (ha)'!E894</f>
        <v>0</v>
      </c>
      <c r="F894" s="6" t="str">
        <f>'Final (ha)'!F894</f>
        <v>Fixed</v>
      </c>
      <c r="G894" s="6" t="str">
        <f>'Final (ha)'!G894</f>
        <v>NYS 1M by 2100</v>
      </c>
      <c r="H894" s="6" t="str">
        <f>'Final (ha)'!H894</f>
        <v>Protect None</v>
      </c>
      <c r="I894" s="6">
        <f>'Final (ha)'!M894</f>
        <v>0</v>
      </c>
      <c r="J894" s="6">
        <f>'Final (ha)'!J894*2.471044</f>
        <v>328.84505289359998</v>
      </c>
      <c r="K894" s="6">
        <f>'Final (ha)'!K894*2.471044</f>
        <v>1785.9532286100002</v>
      </c>
      <c r="L894" s="6">
        <f>'Final (ha)'!L894*2.471044</f>
        <v>141.77219582959998</v>
      </c>
      <c r="M894" s="6">
        <f>'Final (ha)'!M894*2.471044</f>
        <v>0</v>
      </c>
      <c r="N894" s="6">
        <f>'Final (ha)'!N894*2.471044</f>
        <v>5.1499028003999996</v>
      </c>
      <c r="O894" s="6">
        <f>'Final (ha)'!O894*2.471044</f>
        <v>5.5722042199999997</v>
      </c>
      <c r="P894" s="6">
        <f>'Final (ha)'!P894*2.471044</f>
        <v>123.8049878012</v>
      </c>
      <c r="Q894" s="6">
        <f>'Final (ha)'!Q894*2.471044</f>
        <v>192.64110761360001</v>
      </c>
      <c r="R894" s="6">
        <f>'Final (ha)'!R894*2.471044</f>
        <v>0</v>
      </c>
      <c r="S894" s="6">
        <f>'Final (ha)'!S894*2.471044</f>
        <v>12.756764649999999</v>
      </c>
      <c r="T894" s="6">
        <f>'Final (ha)'!T894*2.471044</f>
        <v>4.4735780576000002</v>
      </c>
      <c r="U894" s="6">
        <f>'Final (ha)'!U894*2.471044</f>
        <v>0</v>
      </c>
      <c r="V894" s="6">
        <f>'Final (ha)'!V894*2.471044</f>
        <v>0</v>
      </c>
      <c r="W894" s="6">
        <f>'Final (ha)'!W894*2.471044</f>
        <v>0</v>
      </c>
      <c r="X894" s="6">
        <f>'Final (ha)'!X894*2.471044</f>
        <v>4.0028441755999999</v>
      </c>
      <c r="Y894" s="6">
        <f>'Final (ha)'!Y894*2.471044</f>
        <v>0</v>
      </c>
      <c r="Z894" s="6">
        <f>'Final (ha)'!Z894*2.471044</f>
        <v>1989.7837176644</v>
      </c>
      <c r="AA894" s="6">
        <f>'Final (ha)'!AA894*2.471044</f>
        <v>0</v>
      </c>
      <c r="AB894" s="6">
        <f>'Final (ha)'!AB894*2.471044</f>
        <v>0</v>
      </c>
      <c r="AC894" s="6">
        <f>'Final (ha)'!AC894*2.471044</f>
        <v>308.20145710880001</v>
      </c>
      <c r="AD894" s="6">
        <f>'Final (ha)'!AD894*2.471044</f>
        <v>0</v>
      </c>
      <c r="AE894" s="6">
        <f>'Final (ha)'!AE894*2.471044</f>
        <v>0</v>
      </c>
      <c r="AF894" s="6">
        <f>'Final (ha)'!AF894*2.471044</f>
        <v>63.481614568800005</v>
      </c>
      <c r="AG894" s="6">
        <f>'Final (ha)'!AG894*2.471044</f>
        <v>1384.1861846500001</v>
      </c>
      <c r="AH894" s="6">
        <f>'Final (ha)'!AH894*2.471044</f>
        <v>11.430061126400002</v>
      </c>
      <c r="AJ894" s="15">
        <f t="shared" si="39"/>
        <v>6362.0549017700005</v>
      </c>
      <c r="AK894" s="15">
        <f t="shared" si="40"/>
        <v>4977.8687171199999</v>
      </c>
      <c r="AL894" s="6" t="str">
        <f t="shared" si="41"/>
        <v>New LondonOutputSite 2</v>
      </c>
    </row>
    <row r="895" spans="1:38" x14ac:dyDescent="0.25">
      <c r="A895" s="6">
        <f>'Final (ha)'!A895</f>
        <v>2070</v>
      </c>
      <c r="B895" s="6" t="str">
        <f>'Final (ha)'!B895</f>
        <v>OutputSite 2</v>
      </c>
      <c r="C895" s="6" t="str">
        <f>'Final (ha)'!C895</f>
        <v>New London</v>
      </c>
      <c r="D895" s="6">
        <f>'Final (ha)'!D895</f>
        <v>0</v>
      </c>
      <c r="E895" s="6">
        <f>'Final (ha)'!E895</f>
        <v>0</v>
      </c>
      <c r="F895" s="6" t="str">
        <f>'Final (ha)'!F895</f>
        <v>Fixed</v>
      </c>
      <c r="G895" s="6" t="str">
        <f>'Final (ha)'!G895</f>
        <v>NYS 1M by 2100</v>
      </c>
      <c r="H895" s="6" t="str">
        <f>'Final (ha)'!H895</f>
        <v>Protect None</v>
      </c>
      <c r="I895" s="6">
        <f>'Final (ha)'!M895</f>
        <v>0</v>
      </c>
      <c r="J895" s="6">
        <f>'Final (ha)'!J895*2.471044</f>
        <v>324.10534339720004</v>
      </c>
      <c r="K895" s="6">
        <f>'Final (ha)'!K895*2.471044</f>
        <v>1749.5671057100001</v>
      </c>
      <c r="L895" s="6">
        <f>'Final (ha)'!L895*2.471044</f>
        <v>137.12317364800001</v>
      </c>
      <c r="M895" s="6">
        <f>'Final (ha)'!M895*2.471044</f>
        <v>0</v>
      </c>
      <c r="N895" s="6">
        <f>'Final (ha)'!N895*2.471044</f>
        <v>5.1335939100000001</v>
      </c>
      <c r="O895" s="6">
        <f>'Final (ha)'!O895*2.471044</f>
        <v>5.5722042199999997</v>
      </c>
      <c r="P895" s="6">
        <f>'Final (ha)'!P895*2.471044</f>
        <v>114.80544555319999</v>
      </c>
      <c r="Q895" s="6">
        <f>'Final (ha)'!Q895*2.471044</f>
        <v>438.84975416360004</v>
      </c>
      <c r="R895" s="6">
        <f>'Final (ha)'!R895*2.471044</f>
        <v>0</v>
      </c>
      <c r="S895" s="6">
        <f>'Final (ha)'!S895*2.471044</f>
        <v>11.691744686</v>
      </c>
      <c r="T895" s="6">
        <f>'Final (ha)'!T895*2.471044</f>
        <v>5.3787214747999998</v>
      </c>
      <c r="U895" s="6">
        <f>'Final (ha)'!U895*2.471044</f>
        <v>0</v>
      </c>
      <c r="V895" s="6">
        <f>'Final (ha)'!V895*2.471044</f>
        <v>0</v>
      </c>
      <c r="W895" s="6">
        <f>'Final (ha)'!W895*2.471044</f>
        <v>0</v>
      </c>
      <c r="X895" s="6">
        <f>'Final (ha)'!X895*2.471044</f>
        <v>4.0105044120000004</v>
      </c>
      <c r="Y895" s="6">
        <f>'Final (ha)'!Y895*2.471044</f>
        <v>0</v>
      </c>
      <c r="Z895" s="6">
        <f>'Final (ha)'!Z895*2.471044</f>
        <v>1993.4317199216</v>
      </c>
      <c r="AA895" s="6">
        <f>'Final (ha)'!AA895*2.471044</f>
        <v>0</v>
      </c>
      <c r="AB895" s="6">
        <f>'Final (ha)'!AB895*2.471044</f>
        <v>0</v>
      </c>
      <c r="AC895" s="6">
        <f>'Final (ha)'!AC895*2.471044</f>
        <v>121.42883189080001</v>
      </c>
      <c r="AD895" s="6">
        <f>'Final (ha)'!AD895*2.471044</f>
        <v>0</v>
      </c>
      <c r="AE895" s="6">
        <f>'Final (ha)'!AE895*2.471044</f>
        <v>0</v>
      </c>
      <c r="AF895" s="6">
        <f>'Final (ha)'!AF895*2.471044</f>
        <v>50.600803509999999</v>
      </c>
      <c r="AG895" s="6">
        <f>'Final (ha)'!AG895*2.471044</f>
        <v>1384.1861846500001</v>
      </c>
      <c r="AH895" s="6">
        <f>'Final (ha)'!AH895*2.471044</f>
        <v>16.169770622800002</v>
      </c>
      <c r="AJ895" s="15">
        <f t="shared" si="39"/>
        <v>6362.0549017700005</v>
      </c>
      <c r="AK895" s="15">
        <f t="shared" si="40"/>
        <v>4977.8687171199999</v>
      </c>
      <c r="AL895" s="6" t="str">
        <f t="shared" si="41"/>
        <v>New LondonOutputSite 2</v>
      </c>
    </row>
    <row r="896" spans="1:38" x14ac:dyDescent="0.25">
      <c r="A896" s="6">
        <f>'Final (ha)'!A896</f>
        <v>2085</v>
      </c>
      <c r="B896" s="6" t="str">
        <f>'Final (ha)'!B896</f>
        <v>OutputSite 2</v>
      </c>
      <c r="C896" s="6" t="str">
        <f>'Final (ha)'!C896</f>
        <v>New London</v>
      </c>
      <c r="D896" s="6">
        <f>'Final (ha)'!D896</f>
        <v>0</v>
      </c>
      <c r="E896" s="6">
        <f>'Final (ha)'!E896</f>
        <v>0</v>
      </c>
      <c r="F896" s="6" t="str">
        <f>'Final (ha)'!F896</f>
        <v>Fixed</v>
      </c>
      <c r="G896" s="6" t="str">
        <f>'Final (ha)'!G896</f>
        <v>NYS 1M by 2100</v>
      </c>
      <c r="H896" s="6" t="str">
        <f>'Final (ha)'!H896</f>
        <v>Protect None</v>
      </c>
      <c r="I896" s="6">
        <f>'Final (ha)'!M896</f>
        <v>0</v>
      </c>
      <c r="J896" s="6">
        <f>'Final (ha)'!J896*2.471044</f>
        <v>318.89391160119999</v>
      </c>
      <c r="K896" s="6">
        <f>'Final (ha)'!K896*2.471044</f>
        <v>1704.65588101</v>
      </c>
      <c r="L896" s="6">
        <f>'Final (ha)'!L896*2.471044</f>
        <v>132.024174354</v>
      </c>
      <c r="M896" s="6">
        <f>'Final (ha)'!M896*2.471044</f>
        <v>0</v>
      </c>
      <c r="N896" s="6">
        <f>'Final (ha)'!N896*2.471044</f>
        <v>4.5652537899999999</v>
      </c>
      <c r="O896" s="6">
        <f>'Final (ha)'!O896*2.471044</f>
        <v>5.5722042199999997</v>
      </c>
      <c r="P896" s="6">
        <f>'Final (ha)'!P896*2.471044</f>
        <v>115.4073918716</v>
      </c>
      <c r="Q896" s="6">
        <f>'Final (ha)'!Q896*2.471044</f>
        <v>561.63000001800003</v>
      </c>
      <c r="R896" s="6">
        <f>'Final (ha)'!R896*2.471044</f>
        <v>0</v>
      </c>
      <c r="S896" s="6">
        <f>'Final (ha)'!S896*2.471044</f>
        <v>10.730755674400001</v>
      </c>
      <c r="T896" s="6">
        <f>'Final (ha)'!T896*2.471044</f>
        <v>9.3768706668000004</v>
      </c>
      <c r="U896" s="6">
        <f>'Final (ha)'!U896*2.471044</f>
        <v>0</v>
      </c>
      <c r="V896" s="6">
        <f>'Final (ha)'!V896*2.471044</f>
        <v>0</v>
      </c>
      <c r="W896" s="6">
        <f>'Final (ha)'!W896*2.471044</f>
        <v>0</v>
      </c>
      <c r="X896" s="6">
        <f>'Final (ha)'!X896*2.471044</f>
        <v>3.5410060520000002</v>
      </c>
      <c r="Y896" s="6">
        <f>'Final (ha)'!Y896*2.471044</f>
        <v>0</v>
      </c>
      <c r="Z896" s="6">
        <f>'Final (ha)'!Z896*2.471044</f>
        <v>1997.9722632716</v>
      </c>
      <c r="AA896" s="6">
        <f>'Final (ha)'!AA896*2.471044</f>
        <v>0</v>
      </c>
      <c r="AB896" s="6">
        <f>'Final (ha)'!AB896*2.471044</f>
        <v>0</v>
      </c>
      <c r="AC896" s="6">
        <f>'Final (ha)'!AC896*2.471044</f>
        <v>58.035927801599996</v>
      </c>
      <c r="AD896" s="6">
        <f>'Final (ha)'!AD896*2.471044</f>
        <v>0</v>
      </c>
      <c r="AE896" s="6">
        <f>'Final (ha)'!AE896*2.471044</f>
        <v>0</v>
      </c>
      <c r="AF896" s="6">
        <f>'Final (ha)'!AF896*2.471044</f>
        <v>34.081874370000001</v>
      </c>
      <c r="AG896" s="6">
        <f>'Final (ha)'!AG896*2.471044</f>
        <v>1384.1861846500001</v>
      </c>
      <c r="AH896" s="6">
        <f>'Final (ha)'!AH896*2.471044</f>
        <v>21.381202418799997</v>
      </c>
      <c r="AJ896" s="15">
        <f t="shared" si="39"/>
        <v>6362.0549017700005</v>
      </c>
      <c r="AK896" s="15">
        <f t="shared" si="40"/>
        <v>4977.8687171199999</v>
      </c>
      <c r="AL896" s="6" t="str">
        <f t="shared" si="41"/>
        <v>New LondonOutputSite 2</v>
      </c>
    </row>
    <row r="897" spans="1:38" x14ac:dyDescent="0.25">
      <c r="A897" s="6">
        <f>'Final (ha)'!A897</f>
        <v>2100</v>
      </c>
      <c r="B897" s="6" t="str">
        <f>'Final (ha)'!B897</f>
        <v>OutputSite 2</v>
      </c>
      <c r="C897" s="6" t="str">
        <f>'Final (ha)'!C897</f>
        <v>New London</v>
      </c>
      <c r="D897" s="6">
        <f>'Final (ha)'!D897</f>
        <v>0</v>
      </c>
      <c r="E897" s="6">
        <f>'Final (ha)'!E897</f>
        <v>0</v>
      </c>
      <c r="F897" s="6" t="str">
        <f>'Final (ha)'!F897</f>
        <v>Fixed</v>
      </c>
      <c r="G897" s="6" t="str">
        <f>'Final (ha)'!G897</f>
        <v>NYS 1M by 2100</v>
      </c>
      <c r="H897" s="6" t="str">
        <f>'Final (ha)'!H897</f>
        <v>Protect None</v>
      </c>
      <c r="I897" s="6">
        <f>'Final (ha)'!M897</f>
        <v>0</v>
      </c>
      <c r="J897" s="6">
        <f>'Final (ha)'!J897*2.471044</f>
        <v>309.71225341040002</v>
      </c>
      <c r="K897" s="6">
        <f>'Final (ha)'!K897*2.471044</f>
        <v>1654.0736103300001</v>
      </c>
      <c r="L897" s="6">
        <f>'Final (ha)'!L897*2.471044</f>
        <v>126.08526720440001</v>
      </c>
      <c r="M897" s="6">
        <f>'Final (ha)'!M897*2.471044</f>
        <v>0</v>
      </c>
      <c r="N897" s="6">
        <f>'Final (ha)'!N897*2.471044</f>
        <v>4.5590761799999999</v>
      </c>
      <c r="O897" s="6">
        <f>'Final (ha)'!O897*2.471044</f>
        <v>5.5722042199999997</v>
      </c>
      <c r="P897" s="6">
        <f>'Final (ha)'!P897*2.471044</f>
        <v>122.7982844756</v>
      </c>
      <c r="Q897" s="6">
        <f>'Final (ha)'!Q897*2.471044</f>
        <v>592.11354011520007</v>
      </c>
      <c r="R897" s="6">
        <f>'Final (ha)'!R897*2.471044</f>
        <v>0</v>
      </c>
      <c r="S897" s="6">
        <f>'Final (ha)'!S897*2.471044</f>
        <v>9.6590638916000007</v>
      </c>
      <c r="T897" s="6">
        <f>'Final (ha)'!T897*2.471044</f>
        <v>64.282727033599997</v>
      </c>
      <c r="U897" s="6">
        <f>'Final (ha)'!U897*2.471044</f>
        <v>0</v>
      </c>
      <c r="V897" s="6">
        <f>'Final (ha)'!V897*2.471044</f>
        <v>0</v>
      </c>
      <c r="W897" s="6">
        <f>'Final (ha)'!W897*2.471044</f>
        <v>0</v>
      </c>
      <c r="X897" s="6">
        <f>'Final (ha)'!X897*2.471044</f>
        <v>3.5343342331999996</v>
      </c>
      <c r="Y897" s="6">
        <f>'Final (ha)'!Y897*2.471044</f>
        <v>0</v>
      </c>
      <c r="Z897" s="6">
        <f>'Final (ha)'!Z897*2.471044</f>
        <v>2003.1599730451999</v>
      </c>
      <c r="AA897" s="6">
        <f>'Final (ha)'!AA897*2.471044</f>
        <v>0</v>
      </c>
      <c r="AB897" s="6">
        <f>'Final (ha)'!AB897*2.471044</f>
        <v>0</v>
      </c>
      <c r="AC897" s="6">
        <f>'Final (ha)'!AC897*2.471044</f>
        <v>27.471337461200001</v>
      </c>
      <c r="AD897" s="6">
        <f>'Final (ha)'!AD897*2.471044</f>
        <v>0</v>
      </c>
      <c r="AE897" s="6">
        <f>'Final (ha)'!AE897*2.471044</f>
        <v>0</v>
      </c>
      <c r="AF897" s="6">
        <f>'Final (ha)'!AF897*2.471044</f>
        <v>24.28418491</v>
      </c>
      <c r="AG897" s="6">
        <f>'Final (ha)'!AG897*2.471044</f>
        <v>1384.1861846500001</v>
      </c>
      <c r="AH897" s="6">
        <f>'Final (ha)'!AH897*2.471044</f>
        <v>30.562860609599998</v>
      </c>
      <c r="AJ897" s="15">
        <f t="shared" si="39"/>
        <v>6362.0549017699996</v>
      </c>
      <c r="AK897" s="15">
        <f t="shared" si="40"/>
        <v>4977.8687171199999</v>
      </c>
      <c r="AL897" s="6" t="str">
        <f t="shared" si="41"/>
        <v>New LondonOutputSite 2</v>
      </c>
    </row>
    <row r="898" spans="1:38" x14ac:dyDescent="0.25">
      <c r="A898" s="6">
        <f>'Final (ha)'!A898</f>
        <v>0</v>
      </c>
      <c r="B898" s="6" t="str">
        <f>'Final (ha)'!B898</f>
        <v>OutputSite 3</v>
      </c>
      <c r="C898" s="6" t="str">
        <f>'Final (ha)'!C898</f>
        <v>New London</v>
      </c>
      <c r="D898" s="6">
        <f>'Final (ha)'!D898</f>
        <v>0</v>
      </c>
      <c r="E898" s="6">
        <f>'Final (ha)'!E898</f>
        <v>0</v>
      </c>
      <c r="F898" s="6" t="str">
        <f>'Final (ha)'!F898</f>
        <v>Fixed</v>
      </c>
      <c r="G898" s="6" t="str">
        <f>'Final (ha)'!G898</f>
        <v>NYS 1M by 2100</v>
      </c>
      <c r="H898" s="6" t="str">
        <f>'Final (ha)'!H898</f>
        <v>Protect None</v>
      </c>
      <c r="I898" s="6">
        <f>'Final (ha)'!M898</f>
        <v>0</v>
      </c>
      <c r="J898" s="6">
        <f>'Final (ha)'!J898*2.471044</f>
        <v>1352.4085588099999</v>
      </c>
      <c r="K898" s="6">
        <f>'Final (ha)'!K898*2.471044</f>
        <v>1823.2598154</v>
      </c>
      <c r="L898" s="6">
        <f>'Final (ha)'!L898*2.471044</f>
        <v>40.222418709999999</v>
      </c>
      <c r="M898" s="6">
        <f>'Final (ha)'!M898*2.471044</f>
        <v>0</v>
      </c>
      <c r="N898" s="6">
        <f>'Final (ha)'!N898*2.471044</f>
        <v>3.7374540499999998</v>
      </c>
      <c r="O898" s="6">
        <f>'Final (ha)'!O898*2.471044</f>
        <v>3.2370676400000002</v>
      </c>
      <c r="P898" s="6">
        <f>'Final (ha)'!P898*2.471044</f>
        <v>20.713526330000001</v>
      </c>
      <c r="Q898" s="6">
        <f>'Final (ha)'!Q898*2.471044</f>
        <v>2.3845574599999999</v>
      </c>
      <c r="R898" s="6">
        <f>'Final (ha)'!R898*2.471044</f>
        <v>0</v>
      </c>
      <c r="S898" s="6">
        <f>'Final (ha)'!S898*2.471044</f>
        <v>18.971440310000002</v>
      </c>
      <c r="T898" s="6">
        <f>'Final (ha)'!T898*2.471044</f>
        <v>0</v>
      </c>
      <c r="U898" s="6">
        <f>'Final (ha)'!U898*2.471044</f>
        <v>0</v>
      </c>
      <c r="V898" s="6">
        <f>'Final (ha)'!V898*2.471044</f>
        <v>0</v>
      </c>
      <c r="W898" s="6">
        <f>'Final (ha)'!W898*2.471044</f>
        <v>0</v>
      </c>
      <c r="X898" s="6">
        <f>'Final (ha)'!X898*2.471044</f>
        <v>33.630908839999996</v>
      </c>
      <c r="Y898" s="6">
        <f>'Final (ha)'!Y898*2.471044</f>
        <v>0</v>
      </c>
      <c r="Z898" s="6">
        <f>'Final (ha)'!Z898*2.471044</f>
        <v>2245.8701154999999</v>
      </c>
      <c r="AA898" s="6">
        <f>'Final (ha)'!AA898*2.471044</f>
        <v>0</v>
      </c>
      <c r="AB898" s="6">
        <f>'Final (ha)'!AB898*2.471044</f>
        <v>0</v>
      </c>
      <c r="AC898" s="6">
        <f>'Final (ha)'!AC898*2.471044</f>
        <v>179.85493753999998</v>
      </c>
      <c r="AD898" s="6">
        <f>'Final (ha)'!AD898*2.471044</f>
        <v>0</v>
      </c>
      <c r="AE898" s="6">
        <f>'Final (ha)'!AE898*2.471044</f>
        <v>0</v>
      </c>
      <c r="AF898" s="6">
        <f>'Final (ha)'!AF898*2.471044</f>
        <v>47.369913480000001</v>
      </c>
      <c r="AG898" s="6">
        <f>'Final (ha)'!AG898*2.471044</f>
        <v>209.16151937999999</v>
      </c>
      <c r="AH898" s="6">
        <f>'Final (ha)'!AH898*2.471044</f>
        <v>0</v>
      </c>
      <c r="AJ898" s="15">
        <f t="shared" si="39"/>
        <v>5980.8222334499997</v>
      </c>
      <c r="AK898" s="15">
        <f t="shared" si="40"/>
        <v>5771.6607140699998</v>
      </c>
      <c r="AL898" s="6" t="str">
        <f t="shared" si="41"/>
        <v>New LondonOutputSite 3</v>
      </c>
    </row>
    <row r="899" spans="1:38" x14ac:dyDescent="0.25">
      <c r="A899" s="6">
        <f>'Final (ha)'!A899</f>
        <v>2010</v>
      </c>
      <c r="B899" s="6" t="str">
        <f>'Final (ha)'!B899</f>
        <v>OutputSite 3</v>
      </c>
      <c r="C899" s="6" t="str">
        <f>'Final (ha)'!C899</f>
        <v>New London</v>
      </c>
      <c r="D899" s="6">
        <f>'Final (ha)'!D899</f>
        <v>0</v>
      </c>
      <c r="E899" s="6">
        <f>'Final (ha)'!E899</f>
        <v>0</v>
      </c>
      <c r="F899" s="6" t="str">
        <f>'Final (ha)'!F899</f>
        <v>Fixed</v>
      </c>
      <c r="G899" s="6" t="str">
        <f>'Final (ha)'!G899</f>
        <v>NYS 1M by 2100</v>
      </c>
      <c r="H899" s="6" t="str">
        <f>'Final (ha)'!H899</f>
        <v>Protect None</v>
      </c>
      <c r="I899" s="6">
        <f>'Final (ha)'!M899</f>
        <v>0</v>
      </c>
      <c r="J899" s="6">
        <f>'Final (ha)'!J899*2.471044</f>
        <v>1344.48886279</v>
      </c>
      <c r="K899" s="6">
        <f>'Final (ha)'!K899*2.471044</f>
        <v>1784.81654837</v>
      </c>
      <c r="L899" s="6">
        <f>'Final (ha)'!L899*2.471044</f>
        <v>40.210063490000003</v>
      </c>
      <c r="M899" s="6">
        <f>'Final (ha)'!M899*2.471044</f>
        <v>0</v>
      </c>
      <c r="N899" s="6">
        <f>'Final (ha)'!N899*2.471044</f>
        <v>3.4038631100000001</v>
      </c>
      <c r="O899" s="6">
        <f>'Final (ha)'!O899*2.471044</f>
        <v>3.2370676400000002</v>
      </c>
      <c r="P899" s="6">
        <f>'Final (ha)'!P899*2.471044</f>
        <v>58.341348840000002</v>
      </c>
      <c r="Q899" s="6">
        <f>'Final (ha)'!Q899*2.471044</f>
        <v>7.7529005500000006</v>
      </c>
      <c r="R899" s="6">
        <f>'Final (ha)'!R899*2.471044</f>
        <v>0</v>
      </c>
      <c r="S899" s="6">
        <f>'Final (ha)'!S899*2.471044</f>
        <v>19.644799800000001</v>
      </c>
      <c r="T899" s="6">
        <f>'Final (ha)'!T899*2.471044</f>
        <v>0.33359094</v>
      </c>
      <c r="U899" s="6">
        <f>'Final (ha)'!U899*2.471044</f>
        <v>0</v>
      </c>
      <c r="V899" s="6">
        <f>'Final (ha)'!V899*2.471044</f>
        <v>0</v>
      </c>
      <c r="W899" s="6">
        <f>'Final (ha)'!W899*2.471044</f>
        <v>0</v>
      </c>
      <c r="X899" s="6">
        <f>'Final (ha)'!X899*2.471044</f>
        <v>33.630908839999996</v>
      </c>
      <c r="Y899" s="6">
        <f>'Final (ha)'!Y899*2.471044</f>
        <v>0</v>
      </c>
      <c r="Z899" s="6">
        <f>'Final (ha)'!Z899*2.471044</f>
        <v>2245.9504244300001</v>
      </c>
      <c r="AA899" s="6">
        <f>'Final (ha)'!AA899*2.471044</f>
        <v>0</v>
      </c>
      <c r="AB899" s="6">
        <f>'Final (ha)'!AB899*2.471044</f>
        <v>0</v>
      </c>
      <c r="AC899" s="6">
        <f>'Final (ha)'!AC899*2.471044</f>
        <v>174.72752123999999</v>
      </c>
      <c r="AD899" s="6">
        <f>'Final (ha)'!AD899*2.471044</f>
        <v>0</v>
      </c>
      <c r="AE899" s="6">
        <f>'Final (ha)'!AE899*2.471044</f>
        <v>0</v>
      </c>
      <c r="AF899" s="6">
        <f>'Final (ha)'!AF899*2.471044</f>
        <v>47.203118009999997</v>
      </c>
      <c r="AG899" s="6">
        <f>'Final (ha)'!AG899*2.471044</f>
        <v>209.16151937999999</v>
      </c>
      <c r="AH899" s="6">
        <f>'Final (ha)'!AH899*2.471044</f>
        <v>7.9196960199999999</v>
      </c>
      <c r="AJ899" s="15">
        <f t="shared" ref="AJ899:AJ962" si="42">SUM(J899:AH899)</f>
        <v>5980.8222334499997</v>
      </c>
      <c r="AK899" s="15">
        <f t="shared" ref="AK899:AK962" si="43">AJ899-AG899</f>
        <v>5771.6607140699998</v>
      </c>
      <c r="AL899" s="6" t="str">
        <f t="shared" ref="AL899:AL962" si="44">C899&amp;B899</f>
        <v>New LondonOutputSite 3</v>
      </c>
    </row>
    <row r="900" spans="1:38" x14ac:dyDescent="0.25">
      <c r="A900" s="6">
        <f>'Final (ha)'!A900</f>
        <v>2025</v>
      </c>
      <c r="B900" s="6" t="str">
        <f>'Final (ha)'!B900</f>
        <v>OutputSite 3</v>
      </c>
      <c r="C900" s="6" t="str">
        <f>'Final (ha)'!C900</f>
        <v>New London</v>
      </c>
      <c r="D900" s="6">
        <f>'Final (ha)'!D900</f>
        <v>0</v>
      </c>
      <c r="E900" s="6">
        <f>'Final (ha)'!E900</f>
        <v>0</v>
      </c>
      <c r="F900" s="6" t="str">
        <f>'Final (ha)'!F900</f>
        <v>Fixed</v>
      </c>
      <c r="G900" s="6" t="str">
        <f>'Final (ha)'!G900</f>
        <v>NYS 1M by 2100</v>
      </c>
      <c r="H900" s="6" t="str">
        <f>'Final (ha)'!H900</f>
        <v>Protect None</v>
      </c>
      <c r="I900" s="6">
        <f>'Final (ha)'!M900</f>
        <v>0</v>
      </c>
      <c r="J900" s="6">
        <f>'Final (ha)'!J900*2.471044</f>
        <v>1342.8765065800001</v>
      </c>
      <c r="K900" s="6">
        <f>'Final (ha)'!K900*2.471044</f>
        <v>1775.5007124900001</v>
      </c>
      <c r="L900" s="6">
        <f>'Final (ha)'!L900*2.471044</f>
        <v>39.987669530000005</v>
      </c>
      <c r="M900" s="6">
        <f>'Final (ha)'!M900*2.471044</f>
        <v>0</v>
      </c>
      <c r="N900" s="6">
        <f>'Final (ha)'!N900*2.471044</f>
        <v>3.4038631100000001</v>
      </c>
      <c r="O900" s="6">
        <f>'Final (ha)'!O900*2.471044</f>
        <v>3.2370676400000002</v>
      </c>
      <c r="P900" s="6">
        <f>'Final (ha)'!P900*2.471044</f>
        <v>52.738256570000004</v>
      </c>
      <c r="Q900" s="6">
        <f>'Final (ha)'!Q900*2.471044</f>
        <v>22.091133360000001</v>
      </c>
      <c r="R900" s="6">
        <f>'Final (ha)'!R900*2.471044</f>
        <v>0</v>
      </c>
      <c r="S900" s="6">
        <f>'Final (ha)'!S900*2.471044</f>
        <v>19.490359550000001</v>
      </c>
      <c r="T900" s="6">
        <f>'Final (ha)'!T900*2.471044</f>
        <v>1.95830237</v>
      </c>
      <c r="U900" s="6">
        <f>'Final (ha)'!U900*2.471044</f>
        <v>0</v>
      </c>
      <c r="V900" s="6">
        <f>'Final (ha)'!V900*2.471044</f>
        <v>0</v>
      </c>
      <c r="W900" s="6">
        <f>'Final (ha)'!W900*2.471044</f>
        <v>0</v>
      </c>
      <c r="X900" s="6">
        <f>'Final (ha)'!X900*2.471044</f>
        <v>33.630908839999996</v>
      </c>
      <c r="Y900" s="6">
        <f>'Final (ha)'!Y900*2.471044</f>
        <v>0</v>
      </c>
      <c r="Z900" s="6">
        <f>'Final (ha)'!Z900*2.471044</f>
        <v>2246.3519690800003</v>
      </c>
      <c r="AA900" s="6">
        <f>'Final (ha)'!AA900*2.471044</f>
        <v>0</v>
      </c>
      <c r="AB900" s="6">
        <f>'Final (ha)'!AB900*2.471044</f>
        <v>0</v>
      </c>
      <c r="AC900" s="6">
        <f>'Final (ha)'!AC900*2.471044</f>
        <v>173.73910364</v>
      </c>
      <c r="AD900" s="6">
        <f>'Final (ha)'!AD900*2.471044</f>
        <v>0</v>
      </c>
      <c r="AE900" s="6">
        <f>'Final (ha)'!AE900*2.471044</f>
        <v>0</v>
      </c>
      <c r="AF900" s="6">
        <f>'Final (ha)'!AF900*2.471044</f>
        <v>47.122809080000003</v>
      </c>
      <c r="AG900" s="6">
        <f>'Final (ha)'!AG900*2.471044</f>
        <v>209.16151937999999</v>
      </c>
      <c r="AH900" s="6">
        <f>'Final (ha)'!AH900*2.471044</f>
        <v>9.5320522299999997</v>
      </c>
      <c r="AJ900" s="15">
        <f t="shared" si="42"/>
        <v>5980.8222334500006</v>
      </c>
      <c r="AK900" s="15">
        <f t="shared" si="43"/>
        <v>5771.6607140700007</v>
      </c>
      <c r="AL900" s="6" t="str">
        <f t="shared" si="44"/>
        <v>New LondonOutputSite 3</v>
      </c>
    </row>
    <row r="901" spans="1:38" x14ac:dyDescent="0.25">
      <c r="A901" s="6">
        <f>'Final (ha)'!A901</f>
        <v>2040</v>
      </c>
      <c r="B901" s="6" t="str">
        <f>'Final (ha)'!B901</f>
        <v>OutputSite 3</v>
      </c>
      <c r="C901" s="6" t="str">
        <f>'Final (ha)'!C901</f>
        <v>New London</v>
      </c>
      <c r="D901" s="6">
        <f>'Final (ha)'!D901</f>
        <v>0</v>
      </c>
      <c r="E901" s="6">
        <f>'Final (ha)'!E901</f>
        <v>0</v>
      </c>
      <c r="F901" s="6" t="str">
        <f>'Final (ha)'!F901</f>
        <v>Fixed</v>
      </c>
      <c r="G901" s="6" t="str">
        <f>'Final (ha)'!G901</f>
        <v>NYS 1M by 2100</v>
      </c>
      <c r="H901" s="6" t="str">
        <f>'Final (ha)'!H901</f>
        <v>Protect None</v>
      </c>
      <c r="I901" s="6">
        <f>'Final (ha)'!M901</f>
        <v>0</v>
      </c>
      <c r="J901" s="6">
        <f>'Final (ha)'!J901*2.471044</f>
        <v>1337.44020978</v>
      </c>
      <c r="K901" s="6">
        <f>'Final (ha)'!K901*2.471044</f>
        <v>1753.4095791299999</v>
      </c>
      <c r="L901" s="6">
        <f>'Final (ha)'!L901*2.471044</f>
        <v>39.882650160000004</v>
      </c>
      <c r="M901" s="6">
        <f>'Final (ha)'!M901*2.471044</f>
        <v>0</v>
      </c>
      <c r="N901" s="6">
        <f>'Final (ha)'!N901*2.471044</f>
        <v>3.3915078900000002</v>
      </c>
      <c r="O901" s="6">
        <f>'Final (ha)'!O901*2.471044</f>
        <v>3.2308900300000003</v>
      </c>
      <c r="P901" s="6">
        <f>'Final (ha)'!P901*2.471044</f>
        <v>67.601586230000009</v>
      </c>
      <c r="Q901" s="6">
        <f>'Final (ha)'!Q901*2.471044</f>
        <v>30.060250259999997</v>
      </c>
      <c r="R901" s="6">
        <f>'Final (ha)'!R901*2.471044</f>
        <v>0</v>
      </c>
      <c r="S901" s="6">
        <f>'Final (ha)'!S901*2.471044</f>
        <v>19.113525340000002</v>
      </c>
      <c r="T901" s="6">
        <f>'Final (ha)'!T901*2.471044</f>
        <v>5.5166057300000002</v>
      </c>
      <c r="U901" s="6">
        <f>'Final (ha)'!U901*2.471044</f>
        <v>0</v>
      </c>
      <c r="V901" s="6">
        <f>'Final (ha)'!V901*2.471044</f>
        <v>0</v>
      </c>
      <c r="W901" s="6">
        <f>'Final (ha)'!W901*2.471044</f>
        <v>0</v>
      </c>
      <c r="X901" s="6">
        <f>'Final (ha)'!X901*2.471044</f>
        <v>33.630908839999996</v>
      </c>
      <c r="Y901" s="6">
        <f>'Final (ha)'!Y901*2.471044</f>
        <v>0</v>
      </c>
      <c r="Z901" s="6">
        <f>'Final (ha)'!Z901*2.471044</f>
        <v>2247.4948269300003</v>
      </c>
      <c r="AA901" s="6">
        <f>'Final (ha)'!AA901*2.471044</f>
        <v>0</v>
      </c>
      <c r="AB901" s="6">
        <f>'Final (ha)'!AB901*2.471044</f>
        <v>0</v>
      </c>
      <c r="AC901" s="6">
        <f>'Final (ha)'!AC901*2.471044</f>
        <v>169.05647526000001</v>
      </c>
      <c r="AD901" s="6">
        <f>'Final (ha)'!AD901*2.471044</f>
        <v>0</v>
      </c>
      <c r="AE901" s="6">
        <f>'Final (ha)'!AE901*2.471044</f>
        <v>0</v>
      </c>
      <c r="AF901" s="6">
        <f>'Final (ha)'!AF901*2.471044</f>
        <v>46.863349460000002</v>
      </c>
      <c r="AG901" s="6">
        <f>'Final (ha)'!AG901*2.471044</f>
        <v>209.16151937999999</v>
      </c>
      <c r="AH901" s="6">
        <f>'Final (ha)'!AH901*2.471044</f>
        <v>14.968349030000001</v>
      </c>
      <c r="AJ901" s="15">
        <f t="shared" si="42"/>
        <v>5980.8222334500006</v>
      </c>
      <c r="AK901" s="15">
        <f t="shared" si="43"/>
        <v>5771.6607140700007</v>
      </c>
      <c r="AL901" s="6" t="str">
        <f t="shared" si="44"/>
        <v>New LondonOutputSite 3</v>
      </c>
    </row>
    <row r="902" spans="1:38" x14ac:dyDescent="0.25">
      <c r="A902" s="6">
        <f>'Final (ha)'!A902</f>
        <v>2055</v>
      </c>
      <c r="B902" s="6" t="str">
        <f>'Final (ha)'!B902</f>
        <v>OutputSite 3</v>
      </c>
      <c r="C902" s="6" t="str">
        <f>'Final (ha)'!C902</f>
        <v>New London</v>
      </c>
      <c r="D902" s="6">
        <f>'Final (ha)'!D902</f>
        <v>0</v>
      </c>
      <c r="E902" s="6">
        <f>'Final (ha)'!E902</f>
        <v>0</v>
      </c>
      <c r="F902" s="6" t="str">
        <f>'Final (ha)'!F902</f>
        <v>Fixed</v>
      </c>
      <c r="G902" s="6" t="str">
        <f>'Final (ha)'!G902</f>
        <v>NYS 1M by 2100</v>
      </c>
      <c r="H902" s="6" t="str">
        <f>'Final (ha)'!H902</f>
        <v>Protect None</v>
      </c>
      <c r="I902" s="6">
        <f>'Final (ha)'!M902</f>
        <v>0</v>
      </c>
      <c r="J902" s="6">
        <f>'Final (ha)'!J902*2.471044</f>
        <v>1328.8903975399999</v>
      </c>
      <c r="K902" s="6">
        <f>'Final (ha)'!K902*2.471044</f>
        <v>1717.7524142100001</v>
      </c>
      <c r="L902" s="6">
        <f>'Final (ha)'!L902*2.471044</f>
        <v>39.672611420000003</v>
      </c>
      <c r="M902" s="6">
        <f>'Final (ha)'!M902*2.471044</f>
        <v>0</v>
      </c>
      <c r="N902" s="6">
        <f>'Final (ha)'!N902*2.471044</f>
        <v>1.2293443900000001</v>
      </c>
      <c r="O902" s="6">
        <f>'Final (ha)'!O902*2.471044</f>
        <v>3.1938243700000002</v>
      </c>
      <c r="P902" s="6">
        <f>'Final (ha)'!P902*2.471044</f>
        <v>95.703534119999986</v>
      </c>
      <c r="Q902" s="6">
        <f>'Final (ha)'!Q902*2.471044</f>
        <v>70.962206070000008</v>
      </c>
      <c r="R902" s="6">
        <f>'Final (ha)'!R902*2.471044</f>
        <v>0</v>
      </c>
      <c r="S902" s="6">
        <f>'Final (ha)'!S902*2.471044</f>
        <v>18.650204590000001</v>
      </c>
      <c r="T902" s="6">
        <f>'Final (ha)'!T902*2.471044</f>
        <v>3.11351544</v>
      </c>
      <c r="U902" s="6">
        <f>'Final (ha)'!U902*2.471044</f>
        <v>0</v>
      </c>
      <c r="V902" s="6">
        <f>'Final (ha)'!V902*2.471044</f>
        <v>0</v>
      </c>
      <c r="W902" s="6">
        <f>'Final (ha)'!W902*2.471044</f>
        <v>0</v>
      </c>
      <c r="X902" s="6">
        <f>'Final (ha)'!X902*2.471044</f>
        <v>33.630908839999996</v>
      </c>
      <c r="Y902" s="6">
        <f>'Final (ha)'!Y902*2.471044</f>
        <v>0</v>
      </c>
      <c r="Z902" s="6">
        <f>'Final (ha)'!Z902*2.471044</f>
        <v>2251.8315091499999</v>
      </c>
      <c r="AA902" s="6">
        <f>'Final (ha)'!AA902*2.471044</f>
        <v>0</v>
      </c>
      <c r="AB902" s="6">
        <f>'Final (ha)'!AB902*2.471044</f>
        <v>0</v>
      </c>
      <c r="AC902" s="6">
        <f>'Final (ha)'!AC902*2.471044</f>
        <v>137.52595382000001</v>
      </c>
      <c r="AD902" s="6">
        <f>'Final (ha)'!AD902*2.471044</f>
        <v>0</v>
      </c>
      <c r="AE902" s="6">
        <f>'Final (ha)'!AE902*2.471044</f>
        <v>0</v>
      </c>
      <c r="AF902" s="6">
        <f>'Final (ha)'!AF902*2.471044</f>
        <v>45.986128839999999</v>
      </c>
      <c r="AG902" s="6">
        <f>'Final (ha)'!AG902*2.471044</f>
        <v>209.16151937999999</v>
      </c>
      <c r="AH902" s="6">
        <f>'Final (ha)'!AH902*2.471044</f>
        <v>23.51816127</v>
      </c>
      <c r="AJ902" s="15">
        <f t="shared" si="42"/>
        <v>5980.8222334499987</v>
      </c>
      <c r="AK902" s="15">
        <f t="shared" si="43"/>
        <v>5771.6607140699989</v>
      </c>
      <c r="AL902" s="6" t="str">
        <f t="shared" si="44"/>
        <v>New LondonOutputSite 3</v>
      </c>
    </row>
    <row r="903" spans="1:38" x14ac:dyDescent="0.25">
      <c r="A903" s="6">
        <f>'Final (ha)'!A903</f>
        <v>2070</v>
      </c>
      <c r="B903" s="6" t="str">
        <f>'Final (ha)'!B903</f>
        <v>OutputSite 3</v>
      </c>
      <c r="C903" s="6" t="str">
        <f>'Final (ha)'!C903</f>
        <v>New London</v>
      </c>
      <c r="D903" s="6">
        <f>'Final (ha)'!D903</f>
        <v>0</v>
      </c>
      <c r="E903" s="6">
        <f>'Final (ha)'!E903</f>
        <v>0</v>
      </c>
      <c r="F903" s="6" t="str">
        <f>'Final (ha)'!F903</f>
        <v>Fixed</v>
      </c>
      <c r="G903" s="6" t="str">
        <f>'Final (ha)'!G903</f>
        <v>NYS 1M by 2100</v>
      </c>
      <c r="H903" s="6" t="str">
        <f>'Final (ha)'!H903</f>
        <v>Protect None</v>
      </c>
      <c r="I903" s="6">
        <f>'Final (ha)'!M903</f>
        <v>0</v>
      </c>
      <c r="J903" s="6">
        <f>'Final (ha)'!J903*2.471044</f>
        <v>1316.94907741</v>
      </c>
      <c r="K903" s="6">
        <f>'Final (ha)'!K903*2.471044</f>
        <v>1666.0087528500001</v>
      </c>
      <c r="L903" s="6">
        <f>'Final (ha)'!L903*2.471044</f>
        <v>39.005429540000002</v>
      </c>
      <c r="M903" s="6">
        <f>'Final (ha)'!M903*2.471044</f>
        <v>0</v>
      </c>
      <c r="N903" s="6">
        <f>'Final (ha)'!N903*2.471044</f>
        <v>1.03783848</v>
      </c>
      <c r="O903" s="6">
        <f>'Final (ha)'!O903*2.471044</f>
        <v>3.11969305</v>
      </c>
      <c r="P903" s="6">
        <f>'Final (ha)'!P903*2.471044</f>
        <v>120.75992027999999</v>
      </c>
      <c r="Q903" s="6">
        <f>'Final (ha)'!Q903*2.471044</f>
        <v>156.16998080000002</v>
      </c>
      <c r="R903" s="6">
        <f>'Final (ha)'!R903*2.471044</f>
        <v>0</v>
      </c>
      <c r="S903" s="6">
        <f>'Final (ha)'!S903*2.471044</f>
        <v>17.717385480000001</v>
      </c>
      <c r="T903" s="6">
        <f>'Final (ha)'!T903*2.471044</f>
        <v>3.56448097</v>
      </c>
      <c r="U903" s="6">
        <f>'Final (ha)'!U903*2.471044</f>
        <v>0</v>
      </c>
      <c r="V903" s="6">
        <f>'Final (ha)'!V903*2.471044</f>
        <v>0</v>
      </c>
      <c r="W903" s="6">
        <f>'Final (ha)'!W903*2.471044</f>
        <v>0</v>
      </c>
      <c r="X903" s="6">
        <f>'Final (ha)'!X903*2.471044</f>
        <v>29.356002720000003</v>
      </c>
      <c r="Y903" s="6">
        <f>'Final (ha)'!Y903*2.471044</f>
        <v>0</v>
      </c>
      <c r="Z903" s="6">
        <f>'Final (ha)'!Z903*2.471044</f>
        <v>2258.8616293300001</v>
      </c>
      <c r="AA903" s="6">
        <f>'Final (ha)'!AA903*2.471044</f>
        <v>0</v>
      </c>
      <c r="AB903" s="6">
        <f>'Final (ha)'!AB903*2.471044</f>
        <v>0</v>
      </c>
      <c r="AC903" s="6">
        <f>'Final (ha)'!AC903*2.471044</f>
        <v>80.111246480000005</v>
      </c>
      <c r="AD903" s="6">
        <f>'Final (ha)'!AD903*2.471044</f>
        <v>0</v>
      </c>
      <c r="AE903" s="6">
        <f>'Final (ha)'!AE903*2.471044</f>
        <v>0</v>
      </c>
      <c r="AF903" s="6">
        <f>'Final (ha)'!AF903*2.471044</f>
        <v>43.53979528</v>
      </c>
      <c r="AG903" s="6">
        <f>'Final (ha)'!AG903*2.471044</f>
        <v>209.16151937999999</v>
      </c>
      <c r="AH903" s="6">
        <f>'Final (ha)'!AH903*2.471044</f>
        <v>35.459481400000001</v>
      </c>
      <c r="AJ903" s="15">
        <f t="shared" si="42"/>
        <v>5980.8222334500006</v>
      </c>
      <c r="AK903" s="15">
        <f t="shared" si="43"/>
        <v>5771.6607140700007</v>
      </c>
      <c r="AL903" s="6" t="str">
        <f t="shared" si="44"/>
        <v>New LondonOutputSite 3</v>
      </c>
    </row>
    <row r="904" spans="1:38" x14ac:dyDescent="0.25">
      <c r="A904" s="6">
        <f>'Final (ha)'!A904</f>
        <v>2085</v>
      </c>
      <c r="B904" s="6" t="str">
        <f>'Final (ha)'!B904</f>
        <v>OutputSite 3</v>
      </c>
      <c r="C904" s="6" t="str">
        <f>'Final (ha)'!C904</f>
        <v>New London</v>
      </c>
      <c r="D904" s="6">
        <f>'Final (ha)'!D904</f>
        <v>0</v>
      </c>
      <c r="E904" s="6">
        <f>'Final (ha)'!E904</f>
        <v>0</v>
      </c>
      <c r="F904" s="6" t="str">
        <f>'Final (ha)'!F904</f>
        <v>Fixed</v>
      </c>
      <c r="G904" s="6" t="str">
        <f>'Final (ha)'!G904</f>
        <v>NYS 1M by 2100</v>
      </c>
      <c r="H904" s="6" t="str">
        <f>'Final (ha)'!H904</f>
        <v>Protect None</v>
      </c>
      <c r="I904" s="6">
        <f>'Final (ha)'!M904</f>
        <v>0</v>
      </c>
      <c r="J904" s="6">
        <f>'Final (ha)'!J904*2.471044</f>
        <v>1298.58304288</v>
      </c>
      <c r="K904" s="6">
        <f>'Final (ha)'!K904*2.471044</f>
        <v>1606.83342666</v>
      </c>
      <c r="L904" s="6">
        <f>'Final (ha)'!L904*2.471044</f>
        <v>38.653305770000003</v>
      </c>
      <c r="M904" s="6">
        <f>'Final (ha)'!M904*2.471044</f>
        <v>0</v>
      </c>
      <c r="N904" s="6">
        <f>'Final (ha)'!N904*2.471044</f>
        <v>1.01312804</v>
      </c>
      <c r="O904" s="6">
        <f>'Final (ha)'!O904*2.471044</f>
        <v>2.9652528</v>
      </c>
      <c r="P904" s="6">
        <f>'Final (ha)'!P904*2.471044</f>
        <v>137.55066425999999</v>
      </c>
      <c r="Q904" s="6">
        <f>'Final (ha)'!Q904*2.471044</f>
        <v>217.7607525</v>
      </c>
      <c r="R904" s="6">
        <f>'Final (ha)'!R904*2.471044</f>
        <v>0</v>
      </c>
      <c r="S904" s="6">
        <f>'Final (ha)'!S904*2.471044</f>
        <v>16.308890399999999</v>
      </c>
      <c r="T904" s="6">
        <f>'Final (ha)'!T904*2.471044</f>
        <v>6.3011621999999994</v>
      </c>
      <c r="U904" s="6">
        <f>'Final (ha)'!U904*2.471044</f>
        <v>0</v>
      </c>
      <c r="V904" s="6">
        <f>'Final (ha)'!V904*2.471044</f>
        <v>0</v>
      </c>
      <c r="W904" s="6">
        <f>'Final (ha)'!W904*2.471044</f>
        <v>0</v>
      </c>
      <c r="X904" s="6">
        <f>'Final (ha)'!X904*2.471044</f>
        <v>27.613916700000001</v>
      </c>
      <c r="Y904" s="6">
        <f>'Final (ha)'!Y904*2.471044</f>
        <v>0</v>
      </c>
      <c r="Z904" s="6">
        <f>'Final (ha)'!Z904*2.471044</f>
        <v>2263.9149143099999</v>
      </c>
      <c r="AA904" s="6">
        <f>'Final (ha)'!AA904*2.471044</f>
        <v>0</v>
      </c>
      <c r="AB904" s="6">
        <f>'Final (ha)'!AB904*2.471044</f>
        <v>0</v>
      </c>
      <c r="AC904" s="6">
        <f>'Final (ha)'!AC904*2.471044</f>
        <v>59.632469329999999</v>
      </c>
      <c r="AD904" s="6">
        <f>'Final (ha)'!AD904*2.471044</f>
        <v>0</v>
      </c>
      <c r="AE904" s="6">
        <f>'Final (ha)'!AE904*2.471044</f>
        <v>0</v>
      </c>
      <c r="AF904" s="6">
        <f>'Final (ha)'!AF904*2.471044</f>
        <v>40.704272289999999</v>
      </c>
      <c r="AG904" s="6">
        <f>'Final (ha)'!AG904*2.471044</f>
        <v>209.16151937999999</v>
      </c>
      <c r="AH904" s="6">
        <f>'Final (ha)'!AH904*2.471044</f>
        <v>53.825515929999995</v>
      </c>
      <c r="AJ904" s="15">
        <f t="shared" si="42"/>
        <v>5980.8222334499987</v>
      </c>
      <c r="AK904" s="15">
        <f t="shared" si="43"/>
        <v>5771.6607140699989</v>
      </c>
      <c r="AL904" s="6" t="str">
        <f t="shared" si="44"/>
        <v>New LondonOutputSite 3</v>
      </c>
    </row>
    <row r="905" spans="1:38" x14ac:dyDescent="0.25">
      <c r="A905" s="6">
        <f>'Final (ha)'!A905</f>
        <v>2100</v>
      </c>
      <c r="B905" s="6" t="str">
        <f>'Final (ha)'!B905</f>
        <v>OutputSite 3</v>
      </c>
      <c r="C905" s="6" t="str">
        <f>'Final (ha)'!C905</f>
        <v>New London</v>
      </c>
      <c r="D905" s="6">
        <f>'Final (ha)'!D905</f>
        <v>0</v>
      </c>
      <c r="E905" s="6">
        <f>'Final (ha)'!E905</f>
        <v>0</v>
      </c>
      <c r="F905" s="6" t="str">
        <f>'Final (ha)'!F905</f>
        <v>Fixed</v>
      </c>
      <c r="G905" s="6" t="str">
        <f>'Final (ha)'!G905</f>
        <v>NYS 1M by 2100</v>
      </c>
      <c r="H905" s="6" t="str">
        <f>'Final (ha)'!H905</f>
        <v>Protect None</v>
      </c>
      <c r="I905" s="6">
        <f>'Final (ha)'!M905</f>
        <v>0</v>
      </c>
      <c r="J905" s="6">
        <f>'Final (ha)'!J905*2.471044</f>
        <v>1261.7768424999999</v>
      </c>
      <c r="K905" s="6">
        <f>'Final (ha)'!K905*2.471044</f>
        <v>1536.90905907</v>
      </c>
      <c r="L905" s="6">
        <f>'Final (ha)'!L905*2.471044</f>
        <v>26.112757470000002</v>
      </c>
      <c r="M905" s="6">
        <f>'Final (ha)'!M905*2.471044</f>
        <v>0</v>
      </c>
      <c r="N905" s="6">
        <f>'Final (ha)'!N905*2.471044</f>
        <v>0.12972981</v>
      </c>
      <c r="O905" s="6">
        <f>'Final (ha)'!O905*2.471044</f>
        <v>2.8725886500000004</v>
      </c>
      <c r="P905" s="6">
        <f>'Final (ha)'!P905*2.471044</f>
        <v>164.68272737999999</v>
      </c>
      <c r="Q905" s="6">
        <f>'Final (ha)'!Q905*2.471044</f>
        <v>271.45653862</v>
      </c>
      <c r="R905" s="6">
        <f>'Final (ha)'!R905*2.471044</f>
        <v>0</v>
      </c>
      <c r="S905" s="6">
        <f>'Final (ha)'!S905*2.471044</f>
        <v>14.770665510000001</v>
      </c>
      <c r="T905" s="6">
        <f>'Final (ha)'!T905*2.471044</f>
        <v>23.178392720000002</v>
      </c>
      <c r="U905" s="6">
        <f>'Final (ha)'!U905*2.471044</f>
        <v>0</v>
      </c>
      <c r="V905" s="6">
        <f>'Final (ha)'!V905*2.471044</f>
        <v>0</v>
      </c>
      <c r="W905" s="6">
        <f>'Final (ha)'!W905*2.471044</f>
        <v>0</v>
      </c>
      <c r="X905" s="6">
        <f>'Final (ha)'!X905*2.471044</f>
        <v>25.779166529999998</v>
      </c>
      <c r="Y905" s="6">
        <f>'Final (ha)'!Y905*2.471044</f>
        <v>0</v>
      </c>
      <c r="Z905" s="6">
        <f>'Final (ha)'!Z905*2.471044</f>
        <v>2269.9195512299998</v>
      </c>
      <c r="AA905" s="6">
        <f>'Final (ha)'!AA905*2.471044</f>
        <v>0</v>
      </c>
      <c r="AB905" s="6">
        <f>'Final (ha)'!AB905*2.471044</f>
        <v>0</v>
      </c>
      <c r="AC905" s="6">
        <f>'Final (ha)'!AC905*2.471044</f>
        <v>47.277249330000004</v>
      </c>
      <c r="AD905" s="6">
        <f>'Final (ha)'!AD905*2.471044</f>
        <v>0</v>
      </c>
      <c r="AE905" s="6">
        <f>'Final (ha)'!AE905*2.471044</f>
        <v>0</v>
      </c>
      <c r="AF905" s="6">
        <f>'Final (ha)'!AF905*2.471044</f>
        <v>36.163728939999999</v>
      </c>
      <c r="AG905" s="6">
        <f>'Final (ha)'!AG905*2.471044</f>
        <v>209.16151937999999</v>
      </c>
      <c r="AH905" s="6">
        <f>'Final (ha)'!AH905*2.471044</f>
        <v>90.631716310000002</v>
      </c>
      <c r="AJ905" s="15">
        <f t="shared" si="42"/>
        <v>5980.8222334499997</v>
      </c>
      <c r="AK905" s="15">
        <f t="shared" si="43"/>
        <v>5771.6607140699998</v>
      </c>
      <c r="AL905" s="6" t="str">
        <f t="shared" si="44"/>
        <v>New LondonOutputSite 3</v>
      </c>
    </row>
    <row r="906" spans="1:38" x14ac:dyDescent="0.25">
      <c r="A906" s="6">
        <f>'Final (ha)'!A906</f>
        <v>0</v>
      </c>
      <c r="B906" s="6" t="str">
        <f>'Final (ha)'!B906</f>
        <v>OutputSite 4</v>
      </c>
      <c r="C906" s="6" t="str">
        <f>'Final (ha)'!C906</f>
        <v>New London</v>
      </c>
      <c r="D906" s="6">
        <f>'Final (ha)'!D906</f>
        <v>0</v>
      </c>
      <c r="E906" s="6">
        <f>'Final (ha)'!E906</f>
        <v>0</v>
      </c>
      <c r="F906" s="6" t="str">
        <f>'Final (ha)'!F906</f>
        <v>Fixed</v>
      </c>
      <c r="G906" s="6" t="str">
        <f>'Final (ha)'!G906</f>
        <v>NYS 1M by 2100</v>
      </c>
      <c r="H906" s="6" t="str">
        <f>'Final (ha)'!H906</f>
        <v>Protect None</v>
      </c>
      <c r="I906" s="6">
        <f>'Final (ha)'!M906</f>
        <v>0</v>
      </c>
      <c r="J906" s="6">
        <f>'Final (ha)'!J906*2.471044</f>
        <v>255.06733929000001</v>
      </c>
      <c r="K906" s="6">
        <f>'Final (ha)'!K906*2.471044</f>
        <v>614.81428002999996</v>
      </c>
      <c r="L906" s="6">
        <f>'Final (ha)'!L906*2.471044</f>
        <v>15.28958475</v>
      </c>
      <c r="M906" s="6">
        <f>'Final (ha)'!M906*2.471044</f>
        <v>0</v>
      </c>
      <c r="N906" s="6">
        <f>'Final (ha)'!N906*2.471044</f>
        <v>0.45714314</v>
      </c>
      <c r="O906" s="6">
        <f>'Final (ha)'!O906*2.471044</f>
        <v>0</v>
      </c>
      <c r="P906" s="6">
        <f>'Final (ha)'!P906*2.471044</f>
        <v>0</v>
      </c>
      <c r="Q906" s="6">
        <f>'Final (ha)'!Q906*2.471044</f>
        <v>3.95984801</v>
      </c>
      <c r="R906" s="6">
        <f>'Final (ha)'!R906*2.471044</f>
        <v>0</v>
      </c>
      <c r="S906" s="6">
        <f>'Final (ha)'!S906*2.471044</f>
        <v>15.320472800000001</v>
      </c>
      <c r="T906" s="6">
        <f>'Final (ha)'!T906*2.471044</f>
        <v>0</v>
      </c>
      <c r="U906" s="6">
        <f>'Final (ha)'!U906*2.471044</f>
        <v>0</v>
      </c>
      <c r="V906" s="6">
        <f>'Final (ha)'!V906*2.471044</f>
        <v>0</v>
      </c>
      <c r="W906" s="6">
        <f>'Final (ha)'!W906*2.471044</f>
        <v>0</v>
      </c>
      <c r="X906" s="6">
        <f>'Final (ha)'!X906*2.471044</f>
        <v>0.48185358</v>
      </c>
      <c r="Y906" s="6">
        <f>'Final (ha)'!Y906*2.471044</f>
        <v>0</v>
      </c>
      <c r="Z906" s="6">
        <f>'Final (ha)'!Z906*2.471044</f>
        <v>1151.0431832500001</v>
      </c>
      <c r="AA906" s="6">
        <f>'Final (ha)'!AA906*2.471044</f>
        <v>0</v>
      </c>
      <c r="AB906" s="6">
        <f>'Final (ha)'!AB906*2.471044</f>
        <v>0</v>
      </c>
      <c r="AC906" s="6">
        <f>'Final (ha)'!AC906*2.471044</f>
        <v>111.0734278</v>
      </c>
      <c r="AD906" s="6">
        <f>'Final (ha)'!AD906*2.471044</f>
        <v>0</v>
      </c>
      <c r="AE906" s="6">
        <f>'Final (ha)'!AE906*2.471044</f>
        <v>0</v>
      </c>
      <c r="AF906" s="6">
        <f>'Final (ha)'!AF906*2.471044</f>
        <v>0</v>
      </c>
      <c r="AG906" s="6">
        <f>'Final (ha)'!AG906*2.471044</f>
        <v>0</v>
      </c>
      <c r="AH906" s="6">
        <f>'Final (ha)'!AH906*2.471044</f>
        <v>0</v>
      </c>
      <c r="AJ906" s="15">
        <f t="shared" si="42"/>
        <v>2167.5071326500001</v>
      </c>
      <c r="AK906" s="15">
        <f t="shared" si="43"/>
        <v>2167.5071326500001</v>
      </c>
      <c r="AL906" s="6" t="str">
        <f t="shared" si="44"/>
        <v>New LondonOutputSite 4</v>
      </c>
    </row>
    <row r="907" spans="1:38" x14ac:dyDescent="0.25">
      <c r="A907" s="6">
        <f>'Final (ha)'!A907</f>
        <v>2010</v>
      </c>
      <c r="B907" s="6" t="str">
        <f>'Final (ha)'!B907</f>
        <v>OutputSite 4</v>
      </c>
      <c r="C907" s="6" t="str">
        <f>'Final (ha)'!C907</f>
        <v>New London</v>
      </c>
      <c r="D907" s="6">
        <f>'Final (ha)'!D907</f>
        <v>0</v>
      </c>
      <c r="E907" s="6">
        <f>'Final (ha)'!E907</f>
        <v>0</v>
      </c>
      <c r="F907" s="6" t="str">
        <f>'Final (ha)'!F907</f>
        <v>Fixed</v>
      </c>
      <c r="G907" s="6" t="str">
        <f>'Final (ha)'!G907</f>
        <v>NYS 1M by 2100</v>
      </c>
      <c r="H907" s="6" t="str">
        <f>'Final (ha)'!H907</f>
        <v>Protect None</v>
      </c>
      <c r="I907" s="6">
        <f>'Final (ha)'!M907</f>
        <v>0</v>
      </c>
      <c r="J907" s="6">
        <f>'Final (ha)'!J907*2.471044</f>
        <v>254.35073653000001</v>
      </c>
      <c r="K907" s="6">
        <f>'Final (ha)'!K907*2.471044</f>
        <v>601.35771571919997</v>
      </c>
      <c r="L907" s="6">
        <f>'Final (ha)'!L907*2.471044</f>
        <v>15.240163870000002</v>
      </c>
      <c r="M907" s="6">
        <f>'Final (ha)'!M907*2.471044</f>
        <v>0</v>
      </c>
      <c r="N907" s="6">
        <f>'Final (ha)'!N907*2.471044</f>
        <v>6.17761E-3</v>
      </c>
      <c r="O907" s="6">
        <f>'Final (ha)'!O907*2.471044</f>
        <v>0</v>
      </c>
      <c r="P907" s="6">
        <f>'Final (ha)'!P907*2.471044</f>
        <v>13.9569507208</v>
      </c>
      <c r="Q907" s="6">
        <f>'Final (ha)'!Q907*2.471044</f>
        <v>15.39460412</v>
      </c>
      <c r="R907" s="6">
        <f>'Final (ha)'!R907*2.471044</f>
        <v>0</v>
      </c>
      <c r="S907" s="6">
        <f>'Final (ha)'!S907*2.471044</f>
        <v>15.320472800000001</v>
      </c>
      <c r="T907" s="6">
        <f>'Final (ha)'!T907*2.471044</f>
        <v>0.42007748000000006</v>
      </c>
      <c r="U907" s="6">
        <f>'Final (ha)'!U907*2.471044</f>
        <v>0</v>
      </c>
      <c r="V907" s="6">
        <f>'Final (ha)'!V907*2.471044</f>
        <v>0</v>
      </c>
      <c r="W907" s="6">
        <f>'Final (ha)'!W907*2.471044</f>
        <v>0</v>
      </c>
      <c r="X907" s="6">
        <f>'Final (ha)'!X907*2.471044</f>
        <v>0.48185358</v>
      </c>
      <c r="Y907" s="6">
        <f>'Final (ha)'!Y907*2.471044</f>
        <v>0</v>
      </c>
      <c r="Z907" s="6">
        <f>'Final (ha)'!Z907*2.471044</f>
        <v>1151.0431832500001</v>
      </c>
      <c r="AA907" s="6">
        <f>'Final (ha)'!AA907*2.471044</f>
        <v>0</v>
      </c>
      <c r="AB907" s="6">
        <f>'Final (ha)'!AB907*2.471044</f>
        <v>0</v>
      </c>
      <c r="AC907" s="6">
        <f>'Final (ha)'!AC907*2.471044</f>
        <v>99.218594210000006</v>
      </c>
      <c r="AD907" s="6">
        <f>'Final (ha)'!AD907*2.471044</f>
        <v>0</v>
      </c>
      <c r="AE907" s="6">
        <f>'Final (ha)'!AE907*2.471044</f>
        <v>0</v>
      </c>
      <c r="AF907" s="6">
        <f>'Final (ha)'!AF907*2.471044</f>
        <v>0</v>
      </c>
      <c r="AG907" s="6">
        <f>'Final (ha)'!AG907*2.471044</f>
        <v>0</v>
      </c>
      <c r="AH907" s="6">
        <f>'Final (ha)'!AH907*2.471044</f>
        <v>0.71660276000000001</v>
      </c>
      <c r="AJ907" s="15">
        <f t="shared" si="42"/>
        <v>2167.5071326500001</v>
      </c>
      <c r="AK907" s="15">
        <f t="shared" si="43"/>
        <v>2167.5071326500001</v>
      </c>
      <c r="AL907" s="6" t="str">
        <f t="shared" si="44"/>
        <v>New LondonOutputSite 4</v>
      </c>
    </row>
    <row r="908" spans="1:38" x14ac:dyDescent="0.25">
      <c r="A908" s="6">
        <f>'Final (ha)'!A908</f>
        <v>2025</v>
      </c>
      <c r="B908" s="6" t="str">
        <f>'Final (ha)'!B908</f>
        <v>OutputSite 4</v>
      </c>
      <c r="C908" s="6" t="str">
        <f>'Final (ha)'!C908</f>
        <v>New London</v>
      </c>
      <c r="D908" s="6">
        <f>'Final (ha)'!D908</f>
        <v>0</v>
      </c>
      <c r="E908" s="6">
        <f>'Final (ha)'!E908</f>
        <v>0</v>
      </c>
      <c r="F908" s="6" t="str">
        <f>'Final (ha)'!F908</f>
        <v>Fixed</v>
      </c>
      <c r="G908" s="6" t="str">
        <f>'Final (ha)'!G908</f>
        <v>NYS 1M by 2100</v>
      </c>
      <c r="H908" s="6" t="str">
        <f>'Final (ha)'!H908</f>
        <v>Protect None</v>
      </c>
      <c r="I908" s="6">
        <f>'Final (ha)'!M908</f>
        <v>0</v>
      </c>
      <c r="J908" s="6">
        <f>'Final (ha)'!J908*2.471044</f>
        <v>254.27660521000001</v>
      </c>
      <c r="K908" s="6">
        <f>'Final (ha)'!K908*2.471044</f>
        <v>598.56148232880003</v>
      </c>
      <c r="L908" s="6">
        <f>'Final (ha)'!L908*2.471044</f>
        <v>14.43707457</v>
      </c>
      <c r="M908" s="6">
        <f>'Final (ha)'!M908*2.471044</f>
        <v>0</v>
      </c>
      <c r="N908" s="6">
        <f>'Final (ha)'!N908*2.471044</f>
        <v>0</v>
      </c>
      <c r="O908" s="6">
        <f>'Final (ha)'!O908*2.471044</f>
        <v>0</v>
      </c>
      <c r="P908" s="6">
        <f>'Final (ha)'!P908*2.471044</f>
        <v>14.19614778</v>
      </c>
      <c r="Q908" s="6">
        <f>'Final (ha)'!Q908*2.471044</f>
        <v>14.343669106800002</v>
      </c>
      <c r="R908" s="6">
        <f>'Final (ha)'!R908*2.471044</f>
        <v>0</v>
      </c>
      <c r="S908" s="6">
        <f>'Final (ha)'!S908*2.471044</f>
        <v>15.308117580000001</v>
      </c>
      <c r="T908" s="6">
        <f>'Final (ha)'!T908*2.471044</f>
        <v>5.6895788100000004</v>
      </c>
      <c r="U908" s="6">
        <f>'Final (ha)'!U908*2.471044</f>
        <v>0</v>
      </c>
      <c r="V908" s="6">
        <f>'Final (ha)'!V908*2.471044</f>
        <v>0</v>
      </c>
      <c r="W908" s="6">
        <f>'Final (ha)'!W908*2.471044</f>
        <v>0</v>
      </c>
      <c r="X908" s="6">
        <f>'Final (ha)'!X908*2.471044</f>
        <v>0.48185358</v>
      </c>
      <c r="Y908" s="6">
        <f>'Final (ha)'!Y908*2.471044</f>
        <v>0</v>
      </c>
      <c r="Z908" s="6">
        <f>'Final (ha)'!Z908*2.471044</f>
        <v>1151.08642652</v>
      </c>
      <c r="AA908" s="6">
        <f>'Final (ha)'!AA908*2.471044</f>
        <v>0</v>
      </c>
      <c r="AB908" s="6">
        <f>'Final (ha)'!AB908*2.471044</f>
        <v>0</v>
      </c>
      <c r="AC908" s="6">
        <f>'Final (ha)'!AC908*2.471044</f>
        <v>98.335195980000009</v>
      </c>
      <c r="AD908" s="6">
        <f>'Final (ha)'!AD908*2.471044</f>
        <v>0</v>
      </c>
      <c r="AE908" s="6">
        <f>'Final (ha)'!AE908*2.471044</f>
        <v>0</v>
      </c>
      <c r="AF908" s="6">
        <f>'Final (ha)'!AF908*2.471044</f>
        <v>0</v>
      </c>
      <c r="AG908" s="6">
        <f>'Final (ha)'!AG908*2.471044</f>
        <v>0</v>
      </c>
      <c r="AH908" s="6">
        <f>'Final (ha)'!AH908*2.471044</f>
        <v>0.79073408000000001</v>
      </c>
      <c r="AJ908" s="15">
        <f t="shared" si="42"/>
        <v>2167.5068855456007</v>
      </c>
      <c r="AK908" s="15">
        <f t="shared" si="43"/>
        <v>2167.5068855456007</v>
      </c>
      <c r="AL908" s="6" t="str">
        <f t="shared" si="44"/>
        <v>New LondonOutputSite 4</v>
      </c>
    </row>
    <row r="909" spans="1:38" x14ac:dyDescent="0.25">
      <c r="A909" s="6">
        <f>'Final (ha)'!A909</f>
        <v>2040</v>
      </c>
      <c r="B909" s="6" t="str">
        <f>'Final (ha)'!B909</f>
        <v>OutputSite 4</v>
      </c>
      <c r="C909" s="6" t="str">
        <f>'Final (ha)'!C909</f>
        <v>New London</v>
      </c>
      <c r="D909" s="6">
        <f>'Final (ha)'!D909</f>
        <v>0</v>
      </c>
      <c r="E909" s="6">
        <f>'Final (ha)'!E909</f>
        <v>0</v>
      </c>
      <c r="F909" s="6" t="str">
        <f>'Final (ha)'!F909</f>
        <v>Fixed</v>
      </c>
      <c r="G909" s="6" t="str">
        <f>'Final (ha)'!G909</f>
        <v>NYS 1M by 2100</v>
      </c>
      <c r="H909" s="6" t="str">
        <f>'Final (ha)'!H909</f>
        <v>Protect None</v>
      </c>
      <c r="I909" s="6">
        <f>'Final (ha)'!M909</f>
        <v>0</v>
      </c>
      <c r="J909" s="6">
        <f>'Final (ha)'!J909*2.471044</f>
        <v>253.99861276000001</v>
      </c>
      <c r="K909" s="6">
        <f>'Final (ha)'!K909*2.471044</f>
        <v>593.90307017999999</v>
      </c>
      <c r="L909" s="6">
        <f>'Final (ha)'!L909*2.471044</f>
        <v>14.23939105</v>
      </c>
      <c r="M909" s="6">
        <f>'Final (ha)'!M909*2.471044</f>
        <v>0</v>
      </c>
      <c r="N909" s="6">
        <f>'Final (ha)'!N909*2.471044</f>
        <v>0</v>
      </c>
      <c r="O909" s="6">
        <f>'Final (ha)'!O909*2.471044</f>
        <v>0</v>
      </c>
      <c r="P909" s="6">
        <f>'Final (ha)'!P909*2.471044</f>
        <v>15.870280090000001</v>
      </c>
      <c r="Q909" s="6">
        <f>'Final (ha)'!Q909*2.471044</f>
        <v>17.483871822000001</v>
      </c>
      <c r="R909" s="6">
        <f>'Final (ha)'!R909*2.471044</f>
        <v>0</v>
      </c>
      <c r="S909" s="6">
        <f>'Final (ha)'!S909*2.471044</f>
        <v>14.745955070000001</v>
      </c>
      <c r="T909" s="6">
        <f>'Final (ha)'!T909*2.471044</f>
        <v>5.638922408</v>
      </c>
      <c r="U909" s="6">
        <f>'Final (ha)'!U909*2.471044</f>
        <v>0</v>
      </c>
      <c r="V909" s="6">
        <f>'Final (ha)'!V909*2.471044</f>
        <v>0</v>
      </c>
      <c r="W909" s="6">
        <f>'Final (ha)'!W909*2.471044</f>
        <v>0</v>
      </c>
      <c r="X909" s="6">
        <f>'Final (ha)'!X909*2.471044</f>
        <v>0.48185358</v>
      </c>
      <c r="Y909" s="6">
        <f>'Final (ha)'!Y909*2.471044</f>
        <v>0</v>
      </c>
      <c r="Z909" s="6">
        <f>'Final (ha)'!Z909*2.471044</f>
        <v>1154.2122971800002</v>
      </c>
      <c r="AA909" s="6">
        <f>'Final (ha)'!AA909*2.471044</f>
        <v>0</v>
      </c>
      <c r="AB909" s="6">
        <f>'Final (ha)'!AB909*2.471044</f>
        <v>0</v>
      </c>
      <c r="AC909" s="6">
        <f>'Final (ha)'!AC909*2.471044</f>
        <v>95.864151980000003</v>
      </c>
      <c r="AD909" s="6">
        <f>'Final (ha)'!AD909*2.471044</f>
        <v>0</v>
      </c>
      <c r="AE909" s="6">
        <f>'Final (ha)'!AE909*2.471044</f>
        <v>0</v>
      </c>
      <c r="AF909" s="6">
        <f>'Final (ha)'!AF909*2.471044</f>
        <v>0</v>
      </c>
      <c r="AG909" s="6">
        <f>'Final (ha)'!AG909*2.471044</f>
        <v>0</v>
      </c>
      <c r="AH909" s="6">
        <f>'Final (ha)'!AH909*2.471044</f>
        <v>1.06872653</v>
      </c>
      <c r="AJ909" s="15">
        <f t="shared" si="42"/>
        <v>2167.5071326500001</v>
      </c>
      <c r="AK909" s="15">
        <f t="shared" si="43"/>
        <v>2167.5071326500001</v>
      </c>
      <c r="AL909" s="6" t="str">
        <f t="shared" si="44"/>
        <v>New LondonOutputSite 4</v>
      </c>
    </row>
    <row r="910" spans="1:38" x14ac:dyDescent="0.25">
      <c r="A910" s="6">
        <f>'Final (ha)'!A910</f>
        <v>2055</v>
      </c>
      <c r="B910" s="6" t="str">
        <f>'Final (ha)'!B910</f>
        <v>OutputSite 4</v>
      </c>
      <c r="C910" s="6" t="str">
        <f>'Final (ha)'!C910</f>
        <v>New London</v>
      </c>
      <c r="D910" s="6">
        <f>'Final (ha)'!D910</f>
        <v>0</v>
      </c>
      <c r="E910" s="6">
        <f>'Final (ha)'!E910</f>
        <v>0</v>
      </c>
      <c r="F910" s="6" t="str">
        <f>'Final (ha)'!F910</f>
        <v>Fixed</v>
      </c>
      <c r="G910" s="6" t="str">
        <f>'Final (ha)'!G910</f>
        <v>NYS 1M by 2100</v>
      </c>
      <c r="H910" s="6" t="str">
        <f>'Final (ha)'!H910</f>
        <v>Protect None</v>
      </c>
      <c r="I910" s="6">
        <f>'Final (ha)'!M910</f>
        <v>0</v>
      </c>
      <c r="J910" s="6">
        <f>'Final (ha)'!J910*2.471044</f>
        <v>253.40556219999999</v>
      </c>
      <c r="K910" s="6">
        <f>'Final (ha)'!K910*2.471044</f>
        <v>589.29210207599999</v>
      </c>
      <c r="L910" s="6">
        <f>'Final (ha)'!L910*2.471044</f>
        <v>14.0849508</v>
      </c>
      <c r="M910" s="6">
        <f>'Final (ha)'!M910*2.471044</f>
        <v>0</v>
      </c>
      <c r="N910" s="6">
        <f>'Final (ha)'!N910*2.471044</f>
        <v>0</v>
      </c>
      <c r="O910" s="6">
        <f>'Final (ha)'!O910*2.471044</f>
        <v>0</v>
      </c>
      <c r="P910" s="6">
        <f>'Final (ha)'!P910*2.471044</f>
        <v>15.848782007200001</v>
      </c>
      <c r="Q910" s="6">
        <f>'Final (ha)'!Q910*2.471044</f>
        <v>30.604868357600001</v>
      </c>
      <c r="R910" s="6">
        <f>'Final (ha)'!R910*2.471044</f>
        <v>0</v>
      </c>
      <c r="S910" s="6">
        <f>'Final (ha)'!S910*2.471044</f>
        <v>14.332055199999999</v>
      </c>
      <c r="T910" s="6">
        <f>'Final (ha)'!T910*2.471044</f>
        <v>3.6418246472</v>
      </c>
      <c r="U910" s="6">
        <f>'Final (ha)'!U910*2.471044</f>
        <v>0</v>
      </c>
      <c r="V910" s="6">
        <f>'Final (ha)'!V910*2.471044</f>
        <v>0</v>
      </c>
      <c r="W910" s="6">
        <f>'Final (ha)'!W910*2.471044</f>
        <v>0</v>
      </c>
      <c r="X910" s="6">
        <f>'Final (ha)'!X910*2.471044</f>
        <v>0.48185358</v>
      </c>
      <c r="Y910" s="6">
        <f>'Final (ha)'!Y910*2.471044</f>
        <v>0</v>
      </c>
      <c r="Z910" s="6">
        <f>'Final (ha)'!Z910*2.471044</f>
        <v>1158.2040216575999</v>
      </c>
      <c r="AA910" s="6">
        <f>'Final (ha)'!AA910*2.471044</f>
        <v>0</v>
      </c>
      <c r="AB910" s="6">
        <f>'Final (ha)'!AB910*2.471044</f>
        <v>0</v>
      </c>
      <c r="AC910" s="6">
        <f>'Final (ha)'!AC910*2.471044</f>
        <v>85.949087930000005</v>
      </c>
      <c r="AD910" s="6">
        <f>'Final (ha)'!AD910*2.471044</f>
        <v>0</v>
      </c>
      <c r="AE910" s="6">
        <f>'Final (ha)'!AE910*2.471044</f>
        <v>0</v>
      </c>
      <c r="AF910" s="6">
        <f>'Final (ha)'!AF910*2.471044</f>
        <v>0</v>
      </c>
      <c r="AG910" s="6">
        <f>'Final (ha)'!AG910*2.471044</f>
        <v>0</v>
      </c>
      <c r="AH910" s="6">
        <f>'Final (ha)'!AH910*2.471044</f>
        <v>1.66177709</v>
      </c>
      <c r="AJ910" s="15">
        <f t="shared" si="42"/>
        <v>2167.5068855456002</v>
      </c>
      <c r="AK910" s="15">
        <f t="shared" si="43"/>
        <v>2167.5068855456002</v>
      </c>
      <c r="AL910" s="6" t="str">
        <f t="shared" si="44"/>
        <v>New LondonOutputSite 4</v>
      </c>
    </row>
    <row r="911" spans="1:38" x14ac:dyDescent="0.25">
      <c r="A911" s="6">
        <f>'Final (ha)'!A911</f>
        <v>2070</v>
      </c>
      <c r="B911" s="6" t="str">
        <f>'Final (ha)'!B911</f>
        <v>OutputSite 4</v>
      </c>
      <c r="C911" s="6" t="str">
        <f>'Final (ha)'!C911</f>
        <v>New London</v>
      </c>
      <c r="D911" s="6">
        <f>'Final (ha)'!D911</f>
        <v>0</v>
      </c>
      <c r="E911" s="6">
        <f>'Final (ha)'!E911</f>
        <v>0</v>
      </c>
      <c r="F911" s="6" t="str">
        <f>'Final (ha)'!F911</f>
        <v>Fixed</v>
      </c>
      <c r="G911" s="6" t="str">
        <f>'Final (ha)'!G911</f>
        <v>NYS 1M by 2100</v>
      </c>
      <c r="H911" s="6" t="str">
        <f>'Final (ha)'!H911</f>
        <v>Protect None</v>
      </c>
      <c r="I911" s="6">
        <f>'Final (ha)'!M911</f>
        <v>0</v>
      </c>
      <c r="J911" s="6">
        <f>'Final (ha)'!J911*2.471044</f>
        <v>252.70131466000001</v>
      </c>
      <c r="K911" s="6">
        <f>'Final (ha)'!K911*2.471044</f>
        <v>583.35690149239997</v>
      </c>
      <c r="L911" s="6">
        <f>'Final (ha)'!L911*2.471044</f>
        <v>14.03552992</v>
      </c>
      <c r="M911" s="6">
        <f>'Final (ha)'!M911*2.471044</f>
        <v>0</v>
      </c>
      <c r="N911" s="6">
        <f>'Final (ha)'!N911*2.471044</f>
        <v>0</v>
      </c>
      <c r="O911" s="6">
        <f>'Final (ha)'!O911*2.471044</f>
        <v>0</v>
      </c>
      <c r="P911" s="6">
        <f>'Final (ha)'!P911*2.471044</f>
        <v>14.326124694400001</v>
      </c>
      <c r="Q911" s="6">
        <f>'Final (ha)'!Q911*2.471044</f>
        <v>101.38495848480001</v>
      </c>
      <c r="R911" s="6">
        <f>'Final (ha)'!R911*2.471044</f>
        <v>0</v>
      </c>
      <c r="S911" s="6">
        <f>'Final (ha)'!S911*2.471044</f>
        <v>13.86873445</v>
      </c>
      <c r="T911" s="6">
        <f>'Final (ha)'!T911*2.471044</f>
        <v>3.5118477328000002</v>
      </c>
      <c r="U911" s="6">
        <f>'Final (ha)'!U911*2.471044</f>
        <v>0</v>
      </c>
      <c r="V911" s="6">
        <f>'Final (ha)'!V911*2.471044</f>
        <v>0</v>
      </c>
      <c r="W911" s="6">
        <f>'Final (ha)'!W911*2.471044</f>
        <v>0</v>
      </c>
      <c r="X911" s="6">
        <f>'Final (ha)'!X911*2.471044</f>
        <v>0.48185358</v>
      </c>
      <c r="Y911" s="6">
        <f>'Final (ha)'!Y911*2.471044</f>
        <v>0</v>
      </c>
      <c r="Z911" s="6">
        <f>'Final (ha)'!Z911*2.471044</f>
        <v>1160.7726718956001</v>
      </c>
      <c r="AA911" s="6">
        <f>'Final (ha)'!AA911*2.471044</f>
        <v>0</v>
      </c>
      <c r="AB911" s="6">
        <f>'Final (ha)'!AB911*2.471044</f>
        <v>0</v>
      </c>
      <c r="AC911" s="6">
        <f>'Final (ha)'!AC911*2.471044</f>
        <v>20.701171110000001</v>
      </c>
      <c r="AD911" s="6">
        <f>'Final (ha)'!AD911*2.471044</f>
        <v>0</v>
      </c>
      <c r="AE911" s="6">
        <f>'Final (ha)'!AE911*2.471044</f>
        <v>0</v>
      </c>
      <c r="AF911" s="6">
        <f>'Final (ha)'!AF911*2.471044</f>
        <v>0</v>
      </c>
      <c r="AG911" s="6">
        <f>'Final (ha)'!AG911*2.471044</f>
        <v>0</v>
      </c>
      <c r="AH911" s="6">
        <f>'Final (ha)'!AH911*2.471044</f>
        <v>2.3660246300000001</v>
      </c>
      <c r="AJ911" s="15">
        <f t="shared" si="42"/>
        <v>2167.5071326500001</v>
      </c>
      <c r="AK911" s="15">
        <f t="shared" si="43"/>
        <v>2167.5071326500001</v>
      </c>
      <c r="AL911" s="6" t="str">
        <f t="shared" si="44"/>
        <v>New LondonOutputSite 4</v>
      </c>
    </row>
    <row r="912" spans="1:38" x14ac:dyDescent="0.25">
      <c r="A912" s="6">
        <f>'Final (ha)'!A912</f>
        <v>2085</v>
      </c>
      <c r="B912" s="6" t="str">
        <f>'Final (ha)'!B912</f>
        <v>OutputSite 4</v>
      </c>
      <c r="C912" s="6" t="str">
        <f>'Final (ha)'!C912</f>
        <v>New London</v>
      </c>
      <c r="D912" s="6">
        <f>'Final (ha)'!D912</f>
        <v>0</v>
      </c>
      <c r="E912" s="6">
        <f>'Final (ha)'!E912</f>
        <v>0</v>
      </c>
      <c r="F912" s="6" t="str">
        <f>'Final (ha)'!F912</f>
        <v>Fixed</v>
      </c>
      <c r="G912" s="6" t="str">
        <f>'Final (ha)'!G912</f>
        <v>NYS 1M by 2100</v>
      </c>
      <c r="H912" s="6" t="str">
        <f>'Final (ha)'!H912</f>
        <v>Protect None</v>
      </c>
      <c r="I912" s="6">
        <f>'Final (ha)'!M912</f>
        <v>0</v>
      </c>
      <c r="J912" s="6">
        <f>'Final (ha)'!J912*2.471044</f>
        <v>251.42254939</v>
      </c>
      <c r="K912" s="6">
        <f>'Final (ha)'!K912*2.471044</f>
        <v>577.17261967360002</v>
      </c>
      <c r="L912" s="6">
        <f>'Final (ha)'!L912*2.471044</f>
        <v>13.99846426</v>
      </c>
      <c r="M912" s="6">
        <f>'Final (ha)'!M912*2.471044</f>
        <v>0</v>
      </c>
      <c r="N912" s="6">
        <f>'Final (ha)'!N912*2.471044</f>
        <v>0</v>
      </c>
      <c r="O912" s="6">
        <f>'Final (ha)'!O912*2.471044</f>
        <v>0</v>
      </c>
      <c r="P912" s="6">
        <f>'Final (ha)'!P912*2.471044</f>
        <v>14.598433743199999</v>
      </c>
      <c r="Q912" s="6">
        <f>'Final (ha)'!Q912*2.471044</f>
        <v>118.3958724852</v>
      </c>
      <c r="R912" s="6">
        <f>'Final (ha)'!R912*2.471044</f>
        <v>0</v>
      </c>
      <c r="S912" s="6">
        <f>'Final (ha)'!S912*2.471044</f>
        <v>12.86796163</v>
      </c>
      <c r="T912" s="6">
        <f>'Final (ha)'!T912*2.471044</f>
        <v>4.9796478687999999</v>
      </c>
      <c r="U912" s="6">
        <f>'Final (ha)'!U912*2.471044</f>
        <v>0</v>
      </c>
      <c r="V912" s="6">
        <f>'Final (ha)'!V912*2.471044</f>
        <v>0</v>
      </c>
      <c r="W912" s="6">
        <f>'Final (ha)'!W912*2.471044</f>
        <v>0</v>
      </c>
      <c r="X912" s="6">
        <f>'Final (ha)'!X912*2.471044</f>
        <v>0.48185358</v>
      </c>
      <c r="Y912" s="6">
        <f>'Final (ha)'!Y912*2.471044</f>
        <v>0</v>
      </c>
      <c r="Z912" s="6">
        <f>'Final (ha)'!Z912*2.471044</f>
        <v>1163.7917934548</v>
      </c>
      <c r="AA912" s="6">
        <f>'Final (ha)'!AA912*2.471044</f>
        <v>0</v>
      </c>
      <c r="AB912" s="6">
        <f>'Final (ha)'!AB912*2.471044</f>
        <v>0</v>
      </c>
      <c r="AC912" s="6">
        <f>'Final (ha)'!AC912*2.471044</f>
        <v>6.1528995600000007</v>
      </c>
      <c r="AD912" s="6">
        <f>'Final (ha)'!AD912*2.471044</f>
        <v>0</v>
      </c>
      <c r="AE912" s="6">
        <f>'Final (ha)'!AE912*2.471044</f>
        <v>0</v>
      </c>
      <c r="AF912" s="6">
        <f>'Final (ha)'!AF912*2.471044</f>
        <v>0</v>
      </c>
      <c r="AG912" s="6">
        <f>'Final (ha)'!AG912*2.471044</f>
        <v>0</v>
      </c>
      <c r="AH912" s="6">
        <f>'Final (ha)'!AH912*2.471044</f>
        <v>3.6447899000000001</v>
      </c>
      <c r="AJ912" s="15">
        <f t="shared" si="42"/>
        <v>2167.5068855456002</v>
      </c>
      <c r="AK912" s="15">
        <f t="shared" si="43"/>
        <v>2167.5068855456002</v>
      </c>
      <c r="AL912" s="6" t="str">
        <f t="shared" si="44"/>
        <v>New LondonOutputSite 4</v>
      </c>
    </row>
    <row r="913" spans="1:38" x14ac:dyDescent="0.25">
      <c r="A913" s="6">
        <f>'Final (ha)'!A913</f>
        <v>2100</v>
      </c>
      <c r="B913" s="6" t="str">
        <f>'Final (ha)'!B913</f>
        <v>OutputSite 4</v>
      </c>
      <c r="C913" s="6" t="str">
        <f>'Final (ha)'!C913</f>
        <v>New London</v>
      </c>
      <c r="D913" s="6">
        <f>'Final (ha)'!D913</f>
        <v>0</v>
      </c>
      <c r="E913" s="6">
        <f>'Final (ha)'!E913</f>
        <v>0</v>
      </c>
      <c r="F913" s="6" t="str">
        <f>'Final (ha)'!F913</f>
        <v>Fixed</v>
      </c>
      <c r="G913" s="6" t="str">
        <f>'Final (ha)'!G913</f>
        <v>NYS 1M by 2100</v>
      </c>
      <c r="H913" s="6" t="str">
        <f>'Final (ha)'!H913</f>
        <v>Protect None</v>
      </c>
      <c r="I913" s="6">
        <f>'Final (ha)'!M913</f>
        <v>0</v>
      </c>
      <c r="J913" s="6">
        <f>'Final (ha)'!J913*2.471044</f>
        <v>249.92756777</v>
      </c>
      <c r="K913" s="6">
        <f>'Final (ha)'!K913*2.471044</f>
        <v>571.23544225479998</v>
      </c>
      <c r="L913" s="6">
        <f>'Final (ha)'!L913*2.471044</f>
        <v>13.992286649999999</v>
      </c>
      <c r="M913" s="6">
        <f>'Final (ha)'!M913*2.471044</f>
        <v>0</v>
      </c>
      <c r="N913" s="6">
        <f>'Final (ha)'!N913*2.471044</f>
        <v>0</v>
      </c>
      <c r="O913" s="6">
        <f>'Final (ha)'!O913*2.471044</f>
        <v>0</v>
      </c>
      <c r="P913" s="6">
        <f>'Final (ha)'!P913*2.471044</f>
        <v>14.276950918800001</v>
      </c>
      <c r="Q913" s="6">
        <f>'Final (ha)'!Q913*2.471044</f>
        <v>121.36359632920001</v>
      </c>
      <c r="R913" s="6">
        <f>'Final (ha)'!R913*2.471044</f>
        <v>0</v>
      </c>
      <c r="S913" s="6">
        <f>'Final (ha)'!S913*2.471044</f>
        <v>12.11429321</v>
      </c>
      <c r="T913" s="6">
        <f>'Final (ha)'!T913*2.471044</f>
        <v>9.0969013816000004</v>
      </c>
      <c r="U913" s="6">
        <f>'Final (ha)'!U913*2.471044</f>
        <v>0</v>
      </c>
      <c r="V913" s="6">
        <f>'Final (ha)'!V913*2.471044</f>
        <v>0</v>
      </c>
      <c r="W913" s="6">
        <f>'Final (ha)'!W913*2.471044</f>
        <v>0</v>
      </c>
      <c r="X913" s="6">
        <f>'Final (ha)'!X913*2.471044</f>
        <v>0.48185358</v>
      </c>
      <c r="Y913" s="6">
        <f>'Final (ha)'!Y913*2.471044</f>
        <v>0</v>
      </c>
      <c r="Z913" s="6">
        <f>'Final (ha)'!Z913*2.471044</f>
        <v>1166.9379266756</v>
      </c>
      <c r="AA913" s="6">
        <f>'Final (ha)'!AA913*2.471044</f>
        <v>0</v>
      </c>
      <c r="AB913" s="6">
        <f>'Final (ha)'!AB913*2.471044</f>
        <v>0</v>
      </c>
      <c r="AC913" s="6">
        <f>'Final (ha)'!AC913*2.471044</f>
        <v>2.9405423599999998</v>
      </c>
      <c r="AD913" s="6">
        <f>'Final (ha)'!AD913*2.471044</f>
        <v>0</v>
      </c>
      <c r="AE913" s="6">
        <f>'Final (ha)'!AE913*2.471044</f>
        <v>0</v>
      </c>
      <c r="AF913" s="6">
        <f>'Final (ha)'!AF913*2.471044</f>
        <v>0</v>
      </c>
      <c r="AG913" s="6">
        <f>'Final (ha)'!AG913*2.471044</f>
        <v>0</v>
      </c>
      <c r="AH913" s="6">
        <f>'Final (ha)'!AH913*2.471044</f>
        <v>5.13977152</v>
      </c>
      <c r="AJ913" s="15">
        <f t="shared" si="42"/>
        <v>2167.5071326500001</v>
      </c>
      <c r="AK913" s="15">
        <f t="shared" si="43"/>
        <v>2167.5071326500001</v>
      </c>
      <c r="AL913" s="6" t="str">
        <f t="shared" si="44"/>
        <v>New LondonOutputSite 4</v>
      </c>
    </row>
    <row r="914" spans="1:38" x14ac:dyDescent="0.25">
      <c r="A914" s="6">
        <f>'Final (ha)'!A914</f>
        <v>0</v>
      </c>
      <c r="B914" s="6" t="str">
        <f>'Final (ha)'!B914</f>
        <v>Raster 1</v>
      </c>
      <c r="C914" s="6" t="str">
        <f>'Final (ha)'!C914</f>
        <v>New London</v>
      </c>
      <c r="D914" s="6" t="str">
        <f>'Final (ha)'!D914</f>
        <v>Connecticut River</v>
      </c>
      <c r="E914" s="6">
        <f>'Final (ha)'!E914</f>
        <v>0</v>
      </c>
      <c r="F914" s="6" t="str">
        <f>'Final (ha)'!F914</f>
        <v>Fixed</v>
      </c>
      <c r="G914" s="6" t="str">
        <f>'Final (ha)'!G914</f>
        <v>NYS 1M by 2100</v>
      </c>
      <c r="H914" s="6" t="str">
        <f>'Final (ha)'!H914</f>
        <v>Protect None</v>
      </c>
      <c r="I914" s="6">
        <f>'Final (ha)'!M914</f>
        <v>0</v>
      </c>
      <c r="J914" s="6">
        <f>'Final (ha)'!J914*2.471044</f>
        <v>2017.9780825999999</v>
      </c>
      <c r="K914" s="6">
        <f>'Final (ha)'!K914*2.471044</f>
        <v>10492.86826852</v>
      </c>
      <c r="L914" s="6">
        <f>'Final (ha)'!L914*2.471044</f>
        <v>364.42956912</v>
      </c>
      <c r="M914" s="6">
        <f>'Final (ha)'!M914*2.471044</f>
        <v>0</v>
      </c>
      <c r="N914" s="6">
        <f>'Final (ha)'!N914*2.471044</f>
        <v>35.959867809999999</v>
      </c>
      <c r="O914" s="6">
        <f>'Final (ha)'!O914*2.471044</f>
        <v>270.43723296999997</v>
      </c>
      <c r="P914" s="6">
        <f>'Final (ha)'!P914*2.471044</f>
        <v>1.0254832599999999</v>
      </c>
      <c r="Q914" s="6">
        <f>'Final (ha)'!Q914*2.471044</f>
        <v>6.7953710000000003</v>
      </c>
      <c r="R914" s="6">
        <f>'Final (ha)'!R914*2.471044</f>
        <v>0</v>
      </c>
      <c r="S914" s="6">
        <f>'Final (ha)'!S914*2.471044</f>
        <v>96.827859140000001</v>
      </c>
      <c r="T914" s="6">
        <f>'Final (ha)'!T914*2.471044</f>
        <v>0</v>
      </c>
      <c r="U914" s="6">
        <f>'Final (ha)'!U914*2.471044</f>
        <v>0</v>
      </c>
      <c r="V914" s="6">
        <f>'Final (ha)'!V914*2.471044</f>
        <v>0</v>
      </c>
      <c r="W914" s="6">
        <f>'Final (ha)'!W914*2.471044</f>
        <v>0</v>
      </c>
      <c r="X914" s="6">
        <f>'Final (ha)'!X914*2.471044</f>
        <v>182.14683085000001</v>
      </c>
      <c r="Y914" s="6">
        <f>'Final (ha)'!Y914*2.471044</f>
        <v>131.43483036000001</v>
      </c>
      <c r="Z914" s="6">
        <f>'Final (ha)'!Z914*2.471044</f>
        <v>2903.3963910699999</v>
      </c>
      <c r="AA914" s="6">
        <f>'Final (ha)'!AA914*2.471044</f>
        <v>0</v>
      </c>
      <c r="AB914" s="6">
        <f>'Final (ha)'!AB914*2.471044</f>
        <v>0</v>
      </c>
      <c r="AC914" s="6">
        <f>'Final (ha)'!AC914*2.471044</f>
        <v>938.53339925</v>
      </c>
      <c r="AD914" s="6">
        <f>'Final (ha)'!AD914*2.471044</f>
        <v>0</v>
      </c>
      <c r="AE914" s="6">
        <f>'Final (ha)'!AE914*2.471044</f>
        <v>0</v>
      </c>
      <c r="AF914" s="6">
        <f>'Final (ha)'!AF914*2.471044</f>
        <v>181.05957149</v>
      </c>
      <c r="AG914" s="6">
        <f>'Final (ha)'!AG914*2.471044</f>
        <v>28849.074221010003</v>
      </c>
      <c r="AH914" s="6">
        <f>'Final (ha)'!AH914*2.471044</f>
        <v>0</v>
      </c>
      <c r="AJ914" s="15">
        <f t="shared" si="42"/>
        <v>46471.966978450007</v>
      </c>
      <c r="AK914" s="15">
        <f t="shared" si="43"/>
        <v>17622.892757440004</v>
      </c>
      <c r="AL914" s="6" t="str">
        <f t="shared" si="44"/>
        <v>New LondonRaster 1</v>
      </c>
    </row>
    <row r="915" spans="1:38" x14ac:dyDescent="0.25">
      <c r="A915" s="6">
        <f>'Final (ha)'!A915</f>
        <v>2010</v>
      </c>
      <c r="B915" s="6" t="str">
        <f>'Final (ha)'!B915</f>
        <v>Raster 1</v>
      </c>
      <c r="C915" s="6" t="str">
        <f>'Final (ha)'!C915</f>
        <v>New London</v>
      </c>
      <c r="D915" s="6" t="str">
        <f>'Final (ha)'!D915</f>
        <v>Connecticut River</v>
      </c>
      <c r="E915" s="6">
        <f>'Final (ha)'!E915</f>
        <v>0</v>
      </c>
      <c r="F915" s="6" t="str">
        <f>'Final (ha)'!F915</f>
        <v>Fixed</v>
      </c>
      <c r="G915" s="6" t="str">
        <f>'Final (ha)'!G915</f>
        <v>NYS 1M by 2100</v>
      </c>
      <c r="H915" s="6" t="str">
        <f>'Final (ha)'!H915</f>
        <v>Protect None</v>
      </c>
      <c r="I915" s="6">
        <f>'Final (ha)'!M915</f>
        <v>0</v>
      </c>
      <c r="J915" s="6">
        <f>'Final (ha)'!J915*2.471044</f>
        <v>2010.8491206599999</v>
      </c>
      <c r="K915" s="6">
        <f>'Final (ha)'!K915*2.471044</f>
        <v>10382.2967097564</v>
      </c>
      <c r="L915" s="6">
        <f>'Final (ha)'!L915*2.471044</f>
        <v>364.42956912</v>
      </c>
      <c r="M915" s="6">
        <f>'Final (ha)'!M915*2.471044</f>
        <v>0</v>
      </c>
      <c r="N915" s="6">
        <f>'Final (ha)'!N915*2.471044</f>
        <v>35.756006679999999</v>
      </c>
      <c r="O915" s="6">
        <f>'Final (ha)'!O915*2.471044</f>
        <v>244.44802769999998</v>
      </c>
      <c r="P915" s="6">
        <f>'Final (ha)'!P915*2.471044</f>
        <v>111.6464629036</v>
      </c>
      <c r="Q915" s="6">
        <f>'Final (ha)'!Q915*2.471044</f>
        <v>76.100000754800007</v>
      </c>
      <c r="R915" s="6">
        <f>'Final (ha)'!R915*2.471044</f>
        <v>0</v>
      </c>
      <c r="S915" s="6">
        <f>'Final (ha)'!S915*2.471044</f>
        <v>69.800815389999997</v>
      </c>
      <c r="T915" s="6">
        <f>'Final (ha)'!T915*2.471044</f>
        <v>16.97607228</v>
      </c>
      <c r="U915" s="6">
        <f>'Final (ha)'!U915*2.471044</f>
        <v>0</v>
      </c>
      <c r="V915" s="6">
        <f>'Final (ha)'!V915*2.471044</f>
        <v>0</v>
      </c>
      <c r="W915" s="6">
        <f>'Final (ha)'!W915*2.471044</f>
        <v>0</v>
      </c>
      <c r="X915" s="6">
        <f>'Final (ha)'!X915*2.471044</f>
        <v>182.07269953000002</v>
      </c>
      <c r="Y915" s="6">
        <f>'Final (ha)'!Y915*2.471044</f>
        <v>96.154499650000005</v>
      </c>
      <c r="Z915" s="6">
        <f>'Final (ha)'!Z915*2.471044</f>
        <v>2965.8520281700003</v>
      </c>
      <c r="AA915" s="6">
        <f>'Final (ha)'!AA915*2.471044</f>
        <v>0</v>
      </c>
      <c r="AB915" s="6">
        <f>'Final (ha)'!AB915*2.471044</f>
        <v>0</v>
      </c>
      <c r="AC915" s="6">
        <f>'Final (ha)'!AC915*2.471044</f>
        <v>890.72685229520005</v>
      </c>
      <c r="AD915" s="6">
        <f>'Final (ha)'!AD915*2.471044</f>
        <v>0</v>
      </c>
      <c r="AE915" s="6">
        <f>'Final (ha)'!AE915*2.471044</f>
        <v>0</v>
      </c>
      <c r="AF915" s="6">
        <f>'Final (ha)'!AF915*2.471044</f>
        <v>168.65493061000001</v>
      </c>
      <c r="AG915" s="6">
        <f>'Final (ha)'!AG915*2.471044</f>
        <v>28849.074221010003</v>
      </c>
      <c r="AH915" s="6">
        <f>'Final (ha)'!AH915*2.471044</f>
        <v>7.1289619399999999</v>
      </c>
      <c r="AJ915" s="15">
        <f t="shared" si="42"/>
        <v>46471.966978449993</v>
      </c>
      <c r="AK915" s="15">
        <f t="shared" si="43"/>
        <v>17622.89275743999</v>
      </c>
      <c r="AL915" s="6" t="str">
        <f t="shared" si="44"/>
        <v>New LondonRaster 1</v>
      </c>
    </row>
    <row r="916" spans="1:38" x14ac:dyDescent="0.25">
      <c r="A916" s="6">
        <f>'Final (ha)'!A916</f>
        <v>2025</v>
      </c>
      <c r="B916" s="6" t="str">
        <f>'Final (ha)'!B916</f>
        <v>Raster 1</v>
      </c>
      <c r="C916" s="6" t="str">
        <f>'Final (ha)'!C916</f>
        <v>New London</v>
      </c>
      <c r="D916" s="6" t="str">
        <f>'Final (ha)'!D916</f>
        <v>Connecticut River</v>
      </c>
      <c r="E916" s="6">
        <f>'Final (ha)'!E916</f>
        <v>0</v>
      </c>
      <c r="F916" s="6" t="str">
        <f>'Final (ha)'!F916</f>
        <v>Fixed</v>
      </c>
      <c r="G916" s="6" t="str">
        <f>'Final (ha)'!G916</f>
        <v>NYS 1M by 2100</v>
      </c>
      <c r="H916" s="6" t="str">
        <f>'Final (ha)'!H916</f>
        <v>Protect None</v>
      </c>
      <c r="I916" s="6">
        <f>'Final (ha)'!M916</f>
        <v>0</v>
      </c>
      <c r="J916" s="6">
        <f>'Final (ha)'!J916*2.471044</f>
        <v>2008.79815414</v>
      </c>
      <c r="K916" s="6">
        <f>'Final (ha)'!K916*2.471044</f>
        <v>10365.0216411524</v>
      </c>
      <c r="L916" s="6">
        <f>'Final (ha)'!L916*2.471044</f>
        <v>364.42956912</v>
      </c>
      <c r="M916" s="6">
        <f>'Final (ha)'!M916*2.471044</f>
        <v>0</v>
      </c>
      <c r="N916" s="6">
        <f>'Final (ha)'!N916*2.471044</f>
        <v>35.45330379</v>
      </c>
      <c r="O916" s="6">
        <f>'Final (ha)'!O916*2.471044</f>
        <v>243.01482218000001</v>
      </c>
      <c r="P916" s="6">
        <f>'Final (ha)'!P916*2.471044</f>
        <v>83.326074723999994</v>
      </c>
      <c r="Q916" s="6">
        <f>'Final (ha)'!Q916*2.471044</f>
        <v>113.27586931719999</v>
      </c>
      <c r="R916" s="6">
        <f>'Final (ha)'!R916*2.471044</f>
        <v>0</v>
      </c>
      <c r="S916" s="6">
        <f>'Final (ha)'!S916*2.471044</f>
        <v>46.134391480000005</v>
      </c>
      <c r="T916" s="6">
        <f>'Final (ha)'!T916*2.471044</f>
        <v>41.138187616399996</v>
      </c>
      <c r="U916" s="6">
        <f>'Final (ha)'!U916*2.471044</f>
        <v>0</v>
      </c>
      <c r="V916" s="6">
        <f>'Final (ha)'!V916*2.471044</f>
        <v>0</v>
      </c>
      <c r="W916" s="6">
        <f>'Final (ha)'!W916*2.471044</f>
        <v>0</v>
      </c>
      <c r="X916" s="6">
        <f>'Final (ha)'!X916*2.471044</f>
        <v>182.07269953000002</v>
      </c>
      <c r="Y916" s="6">
        <f>'Final (ha)'!Y916*2.471044</f>
        <v>17.19228863</v>
      </c>
      <c r="Z916" s="6">
        <f>'Final (ha)'!Z916*2.471044</f>
        <v>3072.6767429163997</v>
      </c>
      <c r="AA916" s="6">
        <f>'Final (ha)'!AA916*2.471044</f>
        <v>0</v>
      </c>
      <c r="AB916" s="6">
        <f>'Final (ha)'!AB916*2.471044</f>
        <v>0</v>
      </c>
      <c r="AC916" s="6">
        <f>'Final (ha)'!AC916*2.471044</f>
        <v>878.55967874359999</v>
      </c>
      <c r="AD916" s="6">
        <f>'Final (ha)'!AD916*2.471044</f>
        <v>0</v>
      </c>
      <c r="AE916" s="6">
        <f>'Final (ha)'!AE916*2.471044</f>
        <v>0</v>
      </c>
      <c r="AF916" s="6">
        <f>'Final (ha)'!AF916*2.471044</f>
        <v>162.61940564</v>
      </c>
      <c r="AG916" s="6">
        <f>'Final (ha)'!AG916*2.471044</f>
        <v>28849.074221010003</v>
      </c>
      <c r="AH916" s="6">
        <f>'Final (ha)'!AH916*2.471044</f>
        <v>9.1799284599999993</v>
      </c>
      <c r="AJ916" s="15">
        <f t="shared" si="42"/>
        <v>46471.96697845</v>
      </c>
      <c r="AK916" s="15">
        <f t="shared" si="43"/>
        <v>17622.892757439997</v>
      </c>
      <c r="AL916" s="6" t="str">
        <f t="shared" si="44"/>
        <v>New LondonRaster 1</v>
      </c>
    </row>
    <row r="917" spans="1:38" x14ac:dyDescent="0.25">
      <c r="A917" s="6">
        <f>'Final (ha)'!A917</f>
        <v>2040</v>
      </c>
      <c r="B917" s="6" t="str">
        <f>'Final (ha)'!B917</f>
        <v>Raster 1</v>
      </c>
      <c r="C917" s="6" t="str">
        <f>'Final (ha)'!C917</f>
        <v>New London</v>
      </c>
      <c r="D917" s="6" t="str">
        <f>'Final (ha)'!D917</f>
        <v>Connecticut River</v>
      </c>
      <c r="E917" s="6">
        <f>'Final (ha)'!E917</f>
        <v>0</v>
      </c>
      <c r="F917" s="6" t="str">
        <f>'Final (ha)'!F917</f>
        <v>Fixed</v>
      </c>
      <c r="G917" s="6" t="str">
        <f>'Final (ha)'!G917</f>
        <v>NYS 1M by 2100</v>
      </c>
      <c r="H917" s="6" t="str">
        <f>'Final (ha)'!H917</f>
        <v>Protect None</v>
      </c>
      <c r="I917" s="6">
        <f>'Final (ha)'!M917</f>
        <v>0</v>
      </c>
      <c r="J917" s="6">
        <f>'Final (ha)'!J917*2.471044</f>
        <v>2003.3502434332001</v>
      </c>
      <c r="K917" s="6">
        <f>'Final (ha)'!K917*2.471044</f>
        <v>10321.3785562332</v>
      </c>
      <c r="L917" s="6">
        <f>'Final (ha)'!L917*2.471044</f>
        <v>364.42956912</v>
      </c>
      <c r="M917" s="6">
        <f>'Final (ha)'!M917*2.471044</f>
        <v>0</v>
      </c>
      <c r="N917" s="6">
        <f>'Final (ha)'!N917*2.471044</f>
        <v>34.396932479999997</v>
      </c>
      <c r="O917" s="6">
        <f>'Final (ha)'!O917*2.471044</f>
        <v>232.64261499</v>
      </c>
      <c r="P917" s="6">
        <f>'Final (ha)'!P917*2.471044</f>
        <v>108.994044274</v>
      </c>
      <c r="Q917" s="6">
        <f>'Final (ha)'!Q917*2.471044</f>
        <v>142.2377405192</v>
      </c>
      <c r="R917" s="6">
        <f>'Final (ha)'!R917*2.471044</f>
        <v>0</v>
      </c>
      <c r="S917" s="6">
        <f>'Final (ha)'!S917*2.471044</f>
        <v>18.83553289</v>
      </c>
      <c r="T917" s="6">
        <f>'Final (ha)'!T917*2.471044</f>
        <v>50.492571782800006</v>
      </c>
      <c r="U917" s="6">
        <f>'Final (ha)'!U917*2.471044</f>
        <v>0</v>
      </c>
      <c r="V917" s="6">
        <f>'Final (ha)'!V917*2.471044</f>
        <v>0</v>
      </c>
      <c r="W917" s="6">
        <f>'Final (ha)'!W917*2.471044</f>
        <v>0</v>
      </c>
      <c r="X917" s="6">
        <f>'Final (ha)'!X917*2.471044</f>
        <v>181.71439814999999</v>
      </c>
      <c r="Y917" s="6">
        <f>'Final (ha)'!Y917*2.471044</f>
        <v>12.43552893</v>
      </c>
      <c r="Z917" s="6">
        <f>'Final (ha)'!Z917*2.471044</f>
        <v>3123.1443571548002</v>
      </c>
      <c r="AA917" s="6">
        <f>'Final (ha)'!AA917*2.471044</f>
        <v>0</v>
      </c>
      <c r="AB917" s="6">
        <f>'Final (ha)'!AB917*2.471044</f>
        <v>0</v>
      </c>
      <c r="AC917" s="6">
        <f>'Final (ha)'!AC917*2.471044</f>
        <v>868.54503162039998</v>
      </c>
      <c r="AD917" s="6">
        <f>'Final (ha)'!AD917*2.471044</f>
        <v>0</v>
      </c>
      <c r="AE917" s="6">
        <f>'Final (ha)'!AE917*2.471044</f>
        <v>0</v>
      </c>
      <c r="AF917" s="6">
        <f>'Final (ha)'!AF917*2.471044</f>
        <v>145.66804380000002</v>
      </c>
      <c r="AG917" s="6">
        <f>'Final (ha)'!AG917*2.471044</f>
        <v>28849.074221010003</v>
      </c>
      <c r="AH917" s="6">
        <f>'Final (ha)'!AH917*2.471044</f>
        <v>14.627839166799999</v>
      </c>
      <c r="AJ917" s="15">
        <f t="shared" si="42"/>
        <v>46471.967225554406</v>
      </c>
      <c r="AK917" s="15">
        <f t="shared" si="43"/>
        <v>17622.893004544403</v>
      </c>
      <c r="AL917" s="6" t="str">
        <f t="shared" si="44"/>
        <v>New LondonRaster 1</v>
      </c>
    </row>
    <row r="918" spans="1:38" x14ac:dyDescent="0.25">
      <c r="A918" s="6">
        <f>'Final (ha)'!A918</f>
        <v>2055</v>
      </c>
      <c r="B918" s="6" t="str">
        <f>'Final (ha)'!B918</f>
        <v>Raster 1</v>
      </c>
      <c r="C918" s="6" t="str">
        <f>'Final (ha)'!C918</f>
        <v>New London</v>
      </c>
      <c r="D918" s="6" t="str">
        <f>'Final (ha)'!D918</f>
        <v>Connecticut River</v>
      </c>
      <c r="E918" s="6">
        <f>'Final (ha)'!E918</f>
        <v>0</v>
      </c>
      <c r="F918" s="6" t="str">
        <f>'Final (ha)'!F918</f>
        <v>Fixed</v>
      </c>
      <c r="G918" s="6" t="str">
        <f>'Final (ha)'!G918</f>
        <v>NYS 1M by 2100</v>
      </c>
      <c r="H918" s="6" t="str">
        <f>'Final (ha)'!H918</f>
        <v>Protect None</v>
      </c>
      <c r="I918" s="6">
        <f>'Final (ha)'!M918</f>
        <v>0</v>
      </c>
      <c r="J918" s="6">
        <f>'Final (ha)'!J918*2.471044</f>
        <v>1996.1656830032</v>
      </c>
      <c r="K918" s="6">
        <f>'Final (ha)'!K918*2.471044</f>
        <v>10276.129045609601</v>
      </c>
      <c r="L918" s="6">
        <f>'Final (ha)'!L918*2.471044</f>
        <v>364.42956912</v>
      </c>
      <c r="M918" s="6">
        <f>'Final (ha)'!M918*2.471044</f>
        <v>0</v>
      </c>
      <c r="N918" s="6">
        <f>'Final (ha)'!N918*2.471044</f>
        <v>33.41469249</v>
      </c>
      <c r="O918" s="6">
        <f>'Final (ha)'!O918*2.471044</f>
        <v>222.42484805000001</v>
      </c>
      <c r="P918" s="6">
        <f>'Final (ha)'!P918*2.471044</f>
        <v>129.18469769360001</v>
      </c>
      <c r="Q918" s="6">
        <f>'Final (ha)'!Q918*2.471044</f>
        <v>217.2262656828</v>
      </c>
      <c r="R918" s="6">
        <f>'Final (ha)'!R918*2.471044</f>
        <v>0</v>
      </c>
      <c r="S918" s="6">
        <f>'Final (ha)'!S918*2.471044</f>
        <v>9.7853342399999992</v>
      </c>
      <c r="T918" s="6">
        <f>'Final (ha)'!T918*2.471044</f>
        <v>43.973957710800001</v>
      </c>
      <c r="U918" s="6">
        <f>'Final (ha)'!U918*2.471044</f>
        <v>0</v>
      </c>
      <c r="V918" s="6">
        <f>'Final (ha)'!V918*2.471044</f>
        <v>0</v>
      </c>
      <c r="W918" s="6">
        <f>'Final (ha)'!W918*2.471044</f>
        <v>0</v>
      </c>
      <c r="X918" s="6">
        <f>'Final (ha)'!X918*2.471044</f>
        <v>181.69586532</v>
      </c>
      <c r="Y918" s="6">
        <f>'Final (ha)'!Y918*2.471044</f>
        <v>10.63166681</v>
      </c>
      <c r="Z918" s="6">
        <f>'Final (ha)'!Z918*2.471044</f>
        <v>3160.0839939108</v>
      </c>
      <c r="AA918" s="6">
        <f>'Final (ha)'!AA918*2.471044</f>
        <v>0</v>
      </c>
      <c r="AB918" s="6">
        <f>'Final (ha)'!AB918*2.471044</f>
        <v>0</v>
      </c>
      <c r="AC918" s="6">
        <f>'Final (ha)'!AC918*2.471044</f>
        <v>843.36632878240005</v>
      </c>
      <c r="AD918" s="6">
        <f>'Final (ha)'!AD918*2.471044</f>
        <v>0</v>
      </c>
      <c r="AE918" s="6">
        <f>'Final (ha)'!AE918*2.471044</f>
        <v>0</v>
      </c>
      <c r="AF918" s="6">
        <f>'Final (ha)'!AF918*2.471044</f>
        <v>112.56840941999999</v>
      </c>
      <c r="AG918" s="6">
        <f>'Final (ha)'!AG918*2.471044</f>
        <v>28849.074221010003</v>
      </c>
      <c r="AH918" s="6">
        <f>'Final (ha)'!AH918*2.471044</f>
        <v>21.812399596799999</v>
      </c>
      <c r="AJ918" s="15">
        <f t="shared" si="42"/>
        <v>46471.96697845</v>
      </c>
      <c r="AK918" s="15">
        <f t="shared" si="43"/>
        <v>17622.892757439997</v>
      </c>
      <c r="AL918" s="6" t="str">
        <f t="shared" si="44"/>
        <v>New LondonRaster 1</v>
      </c>
    </row>
    <row r="919" spans="1:38" x14ac:dyDescent="0.25">
      <c r="A919" s="6">
        <f>'Final (ha)'!A919</f>
        <v>2070</v>
      </c>
      <c r="B919" s="6" t="str">
        <f>'Final (ha)'!B919</f>
        <v>Raster 1</v>
      </c>
      <c r="C919" s="6" t="str">
        <f>'Final (ha)'!C919</f>
        <v>New London</v>
      </c>
      <c r="D919" s="6" t="str">
        <f>'Final (ha)'!D919</f>
        <v>Connecticut River</v>
      </c>
      <c r="E919" s="6">
        <f>'Final (ha)'!E919</f>
        <v>0</v>
      </c>
      <c r="F919" s="6" t="str">
        <f>'Final (ha)'!F919</f>
        <v>Fixed</v>
      </c>
      <c r="G919" s="6" t="str">
        <f>'Final (ha)'!G919</f>
        <v>NYS 1M by 2100</v>
      </c>
      <c r="H919" s="6" t="str">
        <f>'Final (ha)'!H919</f>
        <v>Protect None</v>
      </c>
      <c r="I919" s="6">
        <f>'Final (ha)'!M919</f>
        <v>0</v>
      </c>
      <c r="J919" s="6">
        <f>'Final (ha)'!J919*2.471044</f>
        <v>1983.1796054700001</v>
      </c>
      <c r="K919" s="6">
        <f>'Final (ha)'!K919*2.471044</f>
        <v>10219.5428793228</v>
      </c>
      <c r="L919" s="6">
        <f>'Final (ha)'!L919*2.471044</f>
        <v>364.42956912</v>
      </c>
      <c r="M919" s="6">
        <f>'Final (ha)'!M919*2.471044</f>
        <v>0</v>
      </c>
      <c r="N919" s="6">
        <f>'Final (ha)'!N919*2.471044</f>
        <v>32.988437400000002</v>
      </c>
      <c r="O919" s="6">
        <f>'Final (ha)'!O919*2.471044</f>
        <v>208.67966580000001</v>
      </c>
      <c r="P919" s="6">
        <f>'Final (ha)'!P919*2.471044</f>
        <v>135.65166694600001</v>
      </c>
      <c r="Q919" s="6">
        <f>'Final (ha)'!Q919*2.471044</f>
        <v>485.73731985479998</v>
      </c>
      <c r="R919" s="6">
        <f>'Final (ha)'!R919*2.471044</f>
        <v>0</v>
      </c>
      <c r="S919" s="6">
        <f>'Final (ha)'!S919*2.471044</f>
        <v>6.43089201</v>
      </c>
      <c r="T919" s="6">
        <f>'Final (ha)'!T919*2.471044</f>
        <v>43.8887066928</v>
      </c>
      <c r="U919" s="6">
        <f>'Final (ha)'!U919*2.471044</f>
        <v>0</v>
      </c>
      <c r="V919" s="6">
        <f>'Final (ha)'!V919*2.471044</f>
        <v>0</v>
      </c>
      <c r="W919" s="6">
        <f>'Final (ha)'!W919*2.471044</f>
        <v>0</v>
      </c>
      <c r="X919" s="6">
        <f>'Final (ha)'!X919*2.471044</f>
        <v>181.65262205000002</v>
      </c>
      <c r="Y919" s="6">
        <f>'Final (ha)'!Y919*2.471044</f>
        <v>7.6664140100000004</v>
      </c>
      <c r="Z919" s="6">
        <f>'Final (ha)'!Z919*2.471044</f>
        <v>3192.6264078688</v>
      </c>
      <c r="AA919" s="6">
        <f>'Final (ha)'!AA919*2.471044</f>
        <v>0</v>
      </c>
      <c r="AB919" s="6">
        <f>'Final (ha)'!AB919*2.471044</f>
        <v>0</v>
      </c>
      <c r="AC919" s="6">
        <f>'Final (ha)'!AC919*2.471044</f>
        <v>649.30783033039995</v>
      </c>
      <c r="AD919" s="6">
        <f>'Final (ha)'!AD919*2.471044</f>
        <v>0</v>
      </c>
      <c r="AE919" s="6">
        <f>'Final (ha)'!AE919*2.471044</f>
        <v>0</v>
      </c>
      <c r="AF919" s="6">
        <f>'Final (ha)'!AF919*2.471044</f>
        <v>76.312016330000006</v>
      </c>
      <c r="AG919" s="6">
        <f>'Final (ha)'!AG919*2.471044</f>
        <v>28849.074221010003</v>
      </c>
      <c r="AH919" s="6">
        <f>'Final (ha)'!AH919*2.471044</f>
        <v>34.798477130000002</v>
      </c>
      <c r="AJ919" s="15">
        <f t="shared" si="42"/>
        <v>46471.966731345608</v>
      </c>
      <c r="AK919" s="15">
        <f t="shared" si="43"/>
        <v>17622.892510335605</v>
      </c>
      <c r="AL919" s="6" t="str">
        <f t="shared" si="44"/>
        <v>New LondonRaster 1</v>
      </c>
    </row>
    <row r="920" spans="1:38" x14ac:dyDescent="0.25">
      <c r="A920" s="6">
        <f>'Final (ha)'!A920</f>
        <v>2085</v>
      </c>
      <c r="B920" s="6" t="str">
        <f>'Final (ha)'!B920</f>
        <v>Raster 1</v>
      </c>
      <c r="C920" s="6" t="str">
        <f>'Final (ha)'!C920</f>
        <v>New London</v>
      </c>
      <c r="D920" s="6" t="str">
        <f>'Final (ha)'!D920</f>
        <v>Connecticut River</v>
      </c>
      <c r="E920" s="6">
        <f>'Final (ha)'!E920</f>
        <v>0</v>
      </c>
      <c r="F920" s="6" t="str">
        <f>'Final (ha)'!F920</f>
        <v>Fixed</v>
      </c>
      <c r="G920" s="6" t="str">
        <f>'Final (ha)'!G920</f>
        <v>NYS 1M by 2100</v>
      </c>
      <c r="H920" s="6" t="str">
        <f>'Final (ha)'!H920</f>
        <v>Protect None</v>
      </c>
      <c r="I920" s="6">
        <f>'Final (ha)'!M920</f>
        <v>0</v>
      </c>
      <c r="J920" s="6">
        <f>'Final (ha)'!J920*2.471044</f>
        <v>1970.4846169199998</v>
      </c>
      <c r="K920" s="6">
        <f>'Final (ha)'!K920*2.471044</f>
        <v>10157.918501424399</v>
      </c>
      <c r="L920" s="6">
        <f>'Final (ha)'!L920*2.471044</f>
        <v>364.42956912</v>
      </c>
      <c r="M920" s="6">
        <f>'Final (ha)'!M920*2.471044</f>
        <v>0</v>
      </c>
      <c r="N920" s="6">
        <f>'Final (ha)'!N920*2.471044</f>
        <v>32.833997150000002</v>
      </c>
      <c r="O920" s="6">
        <f>'Final (ha)'!O920*2.471044</f>
        <v>191.38853541</v>
      </c>
      <c r="P920" s="6">
        <f>'Final (ha)'!P920*2.471044</f>
        <v>135.71714961200001</v>
      </c>
      <c r="Q920" s="6">
        <f>'Final (ha)'!Q920*2.471044</f>
        <v>952.65269756160012</v>
      </c>
      <c r="R920" s="6">
        <f>'Final (ha)'!R920*2.471044</f>
        <v>0</v>
      </c>
      <c r="S920" s="6">
        <f>'Final (ha)'!S920*2.471044</f>
        <v>4.8842655704000002</v>
      </c>
      <c r="T920" s="6">
        <f>'Final (ha)'!T920*2.471044</f>
        <v>53.344897872000004</v>
      </c>
      <c r="U920" s="6">
        <f>'Final (ha)'!U920*2.471044</f>
        <v>0</v>
      </c>
      <c r="V920" s="6">
        <f>'Final (ha)'!V920*2.471044</f>
        <v>0</v>
      </c>
      <c r="W920" s="6">
        <f>'Final (ha)'!W920*2.471044</f>
        <v>0</v>
      </c>
      <c r="X920" s="6">
        <f>'Final (ha)'!X920*2.471044</f>
        <v>181.64644444000001</v>
      </c>
      <c r="Y920" s="6">
        <f>'Final (ha)'!Y920*2.471044</f>
        <v>4.7382268700000001</v>
      </c>
      <c r="Z920" s="6">
        <f>'Final (ha)'!Z920*2.471044</f>
        <v>3219.2390575400004</v>
      </c>
      <c r="AA920" s="6">
        <f>'Final (ha)'!AA920*2.471044</f>
        <v>0</v>
      </c>
      <c r="AB920" s="6">
        <f>'Final (ha)'!AB920*2.471044</f>
        <v>0</v>
      </c>
      <c r="AC920" s="6">
        <f>'Final (ha)'!AC920*2.471044</f>
        <v>249.6456216496</v>
      </c>
      <c r="AD920" s="6">
        <f>'Final (ha)'!AD920*2.471044</f>
        <v>0</v>
      </c>
      <c r="AE920" s="6">
        <f>'Final (ha)'!AE920*2.471044</f>
        <v>0</v>
      </c>
      <c r="AF920" s="6">
        <f>'Final (ha)'!AF920*2.471044</f>
        <v>56.475710620000001</v>
      </c>
      <c r="AG920" s="6">
        <f>'Final (ha)'!AG920*2.471044</f>
        <v>28849.074221010003</v>
      </c>
      <c r="AH920" s="6">
        <f>'Final (ha)'!AH920*2.471044</f>
        <v>47.49346568</v>
      </c>
      <c r="AJ920" s="15">
        <f t="shared" si="42"/>
        <v>46471.966978450015</v>
      </c>
      <c r="AK920" s="15">
        <f t="shared" si="43"/>
        <v>17622.892757440011</v>
      </c>
      <c r="AL920" s="6" t="str">
        <f t="shared" si="44"/>
        <v>New LondonRaster 1</v>
      </c>
    </row>
    <row r="921" spans="1:38" x14ac:dyDescent="0.25">
      <c r="A921" s="6">
        <f>'Final (ha)'!A921</f>
        <v>2100</v>
      </c>
      <c r="B921" s="6" t="str">
        <f>'Final (ha)'!B921</f>
        <v>Raster 1</v>
      </c>
      <c r="C921" s="6" t="str">
        <f>'Final (ha)'!C921</f>
        <v>New London</v>
      </c>
      <c r="D921" s="6" t="str">
        <f>'Final (ha)'!D921</f>
        <v>Connecticut River</v>
      </c>
      <c r="E921" s="6">
        <f>'Final (ha)'!E921</f>
        <v>0</v>
      </c>
      <c r="F921" s="6" t="str">
        <f>'Final (ha)'!F921</f>
        <v>Fixed</v>
      </c>
      <c r="G921" s="6" t="str">
        <f>'Final (ha)'!G921</f>
        <v>NYS 1M by 2100</v>
      </c>
      <c r="H921" s="6" t="str">
        <f>'Final (ha)'!H921</f>
        <v>Protect None</v>
      </c>
      <c r="I921" s="6">
        <f>'Final (ha)'!M921</f>
        <v>0</v>
      </c>
      <c r="J921" s="6">
        <f>'Final (ha)'!J921*2.471044</f>
        <v>1955.84368122</v>
      </c>
      <c r="K921" s="6">
        <f>'Final (ha)'!K921*2.471044</f>
        <v>10103.374653003601</v>
      </c>
      <c r="L921" s="6">
        <f>'Final (ha)'!L921*2.471044</f>
        <v>364.41103628999997</v>
      </c>
      <c r="M921" s="6">
        <f>'Final (ha)'!M921*2.471044</f>
        <v>0</v>
      </c>
      <c r="N921" s="6">
        <f>'Final (ha)'!N921*2.471044</f>
        <v>32.735155390000003</v>
      </c>
      <c r="O921" s="6">
        <f>'Final (ha)'!O921*2.471044</f>
        <v>161.16766729</v>
      </c>
      <c r="P921" s="6">
        <f>'Final (ha)'!P921*2.471044</f>
        <v>132.16230571360001</v>
      </c>
      <c r="Q921" s="6">
        <f>'Final (ha)'!Q921*2.471044</f>
        <v>1142.8398113788001</v>
      </c>
      <c r="R921" s="6">
        <f>'Final (ha)'!R921*2.471044</f>
        <v>0</v>
      </c>
      <c r="S921" s="6">
        <f>'Final (ha)'!S921*2.471044</f>
        <v>3.8795390800000003</v>
      </c>
      <c r="T921" s="6">
        <f>'Final (ha)'!T921*2.471044</f>
        <v>96.837249107200009</v>
      </c>
      <c r="U921" s="6">
        <f>'Final (ha)'!U921*2.471044</f>
        <v>0</v>
      </c>
      <c r="V921" s="6">
        <f>'Final (ha)'!V921*2.471044</f>
        <v>0</v>
      </c>
      <c r="W921" s="6">
        <f>'Final (ha)'!W921*2.471044</f>
        <v>0</v>
      </c>
      <c r="X921" s="6">
        <f>'Final (ha)'!X921*2.471044</f>
        <v>181.46729375000001</v>
      </c>
      <c r="Y921" s="6">
        <f>'Final (ha)'!Y921*2.471044</f>
        <v>3.7436316599999997</v>
      </c>
      <c r="Z921" s="6">
        <f>'Final (ha)'!Z921*2.471044</f>
        <v>3249.3825819827998</v>
      </c>
      <c r="AA921" s="6">
        <f>'Final (ha)'!AA921*2.471044</f>
        <v>0</v>
      </c>
      <c r="AB921" s="6">
        <f>'Final (ha)'!AB921*2.471044</f>
        <v>0</v>
      </c>
      <c r="AC921" s="6">
        <f>'Final (ha)'!AC921*2.471044</f>
        <v>91.869709353999994</v>
      </c>
      <c r="AD921" s="6">
        <f>'Final (ha)'!AD921*2.471044</f>
        <v>0</v>
      </c>
      <c r="AE921" s="6">
        <f>'Final (ha)'!AE921*2.471044</f>
        <v>0</v>
      </c>
      <c r="AF921" s="6">
        <f>'Final (ha)'!AF921*2.471044</f>
        <v>41.044040840000001</v>
      </c>
      <c r="AG921" s="6">
        <f>'Final (ha)'!AG921*2.471044</f>
        <v>28849.074221010003</v>
      </c>
      <c r="AH921" s="6">
        <f>'Final (ha)'!AH921*2.471044</f>
        <v>62.13440138</v>
      </c>
      <c r="AJ921" s="15">
        <f t="shared" si="42"/>
        <v>46471.96697845</v>
      </c>
      <c r="AK921" s="15">
        <f t="shared" si="43"/>
        <v>17622.892757439997</v>
      </c>
      <c r="AL921" s="6" t="str">
        <f t="shared" si="44"/>
        <v>New LondonRaster 1</v>
      </c>
    </row>
    <row r="922" spans="1:38" x14ac:dyDescent="0.25">
      <c r="A922" s="6">
        <f>'Final (ha)'!A922</f>
        <v>0</v>
      </c>
      <c r="B922" s="6" t="str">
        <f>'Final (ha)'!B922</f>
        <v>Raster 2</v>
      </c>
      <c r="C922" s="6" t="str">
        <f>'Final (ha)'!C922</f>
        <v>New London</v>
      </c>
      <c r="D922" s="6" t="str">
        <f>'Final (ha)'!D922</f>
        <v>Connecticut River</v>
      </c>
      <c r="E922" s="6" t="str">
        <f>'Final (ha)'!E922</f>
        <v>New London</v>
      </c>
      <c r="F922" s="6" t="str">
        <f>'Final (ha)'!F922</f>
        <v>Fixed</v>
      </c>
      <c r="G922" s="6" t="str">
        <f>'Final (ha)'!G922</f>
        <v>NYS 1M by 2100</v>
      </c>
      <c r="H922" s="6" t="str">
        <f>'Final (ha)'!H922</f>
        <v>Protect None</v>
      </c>
      <c r="I922" s="6">
        <f>'Final (ha)'!M922</f>
        <v>0</v>
      </c>
      <c r="J922" s="6">
        <f>'Final (ha)'!J922*2.471044</f>
        <v>441.09988683</v>
      </c>
      <c r="K922" s="6">
        <f>'Final (ha)'!K922*2.471044</f>
        <v>10094.20856239</v>
      </c>
      <c r="L922" s="6">
        <f>'Final (ha)'!L922*2.471044</f>
        <v>383.74077797999996</v>
      </c>
      <c r="M922" s="6">
        <f>'Final (ha)'!M922*2.471044</f>
        <v>0</v>
      </c>
      <c r="N922" s="6">
        <f>'Final (ha)'!N922*2.471044</f>
        <v>19.36062974</v>
      </c>
      <c r="O922" s="6">
        <f>'Final (ha)'!O922*2.471044</f>
        <v>308.48513295999999</v>
      </c>
      <c r="P922" s="6">
        <f>'Final (ha)'!P922*2.471044</f>
        <v>4.5961418400000005</v>
      </c>
      <c r="Q922" s="6">
        <f>'Final (ha)'!Q922*2.471044</f>
        <v>50.125127540000001</v>
      </c>
      <c r="R922" s="6">
        <f>'Final (ha)'!R922*2.471044</f>
        <v>0</v>
      </c>
      <c r="S922" s="6">
        <f>'Final (ha)'!S922*2.471044</f>
        <v>9.69267009</v>
      </c>
      <c r="T922" s="6">
        <f>'Final (ha)'!T922*2.471044</f>
        <v>2.3536694100000002</v>
      </c>
      <c r="U922" s="6">
        <f>'Final (ha)'!U922*2.471044</f>
        <v>0</v>
      </c>
      <c r="V922" s="6">
        <f>'Final (ha)'!V922*2.471044</f>
        <v>0</v>
      </c>
      <c r="W922" s="6">
        <f>'Final (ha)'!W922*2.471044</f>
        <v>0</v>
      </c>
      <c r="X922" s="6">
        <f>'Final (ha)'!X922*2.471044</f>
        <v>80.469547859999992</v>
      </c>
      <c r="Y922" s="6">
        <f>'Final (ha)'!Y922*2.471044</f>
        <v>245.64030643000001</v>
      </c>
      <c r="Z922" s="6">
        <f>'Final (ha)'!Z922*2.471044</f>
        <v>3047.5941636900002</v>
      </c>
      <c r="AA922" s="6">
        <f>'Final (ha)'!AA922*2.471044</f>
        <v>0</v>
      </c>
      <c r="AB922" s="6">
        <f>'Final (ha)'!AB922*2.471044</f>
        <v>0</v>
      </c>
      <c r="AC922" s="6">
        <f>'Final (ha)'!AC922*2.471044</f>
        <v>1590.6110228000002</v>
      </c>
      <c r="AD922" s="6">
        <f>'Final (ha)'!AD922*2.471044</f>
        <v>0</v>
      </c>
      <c r="AE922" s="6">
        <f>'Final (ha)'!AE922*2.471044</f>
        <v>0</v>
      </c>
      <c r="AF922" s="6">
        <f>'Final (ha)'!AF922*2.471044</f>
        <v>189.06575405000001</v>
      </c>
      <c r="AG922" s="6">
        <f>'Final (ha)'!AG922*2.471044</f>
        <v>37693.27428795</v>
      </c>
      <c r="AH922" s="6">
        <f>'Final (ha)'!AH922*2.471044</f>
        <v>0</v>
      </c>
      <c r="AJ922" s="15">
        <f t="shared" si="42"/>
        <v>54160.317681560002</v>
      </c>
      <c r="AK922" s="15">
        <f t="shared" si="43"/>
        <v>16467.043393610002</v>
      </c>
      <c r="AL922" s="6" t="str">
        <f t="shared" si="44"/>
        <v>New LondonRaster 2</v>
      </c>
    </row>
    <row r="923" spans="1:38" x14ac:dyDescent="0.25">
      <c r="A923" s="6">
        <f>'Final (ha)'!A923</f>
        <v>2010</v>
      </c>
      <c r="B923" s="6" t="str">
        <f>'Final (ha)'!B923</f>
        <v>Raster 2</v>
      </c>
      <c r="C923" s="6" t="str">
        <f>'Final (ha)'!C923</f>
        <v>New London</v>
      </c>
      <c r="D923" s="6" t="str">
        <f>'Final (ha)'!D923</f>
        <v>Connecticut River</v>
      </c>
      <c r="E923" s="6" t="str">
        <f>'Final (ha)'!E923</f>
        <v>New London</v>
      </c>
      <c r="F923" s="6" t="str">
        <f>'Final (ha)'!F923</f>
        <v>Fixed</v>
      </c>
      <c r="G923" s="6" t="str">
        <f>'Final (ha)'!G923</f>
        <v>NYS 1M by 2100</v>
      </c>
      <c r="H923" s="6" t="str">
        <f>'Final (ha)'!H923</f>
        <v>Protect None</v>
      </c>
      <c r="I923" s="6">
        <f>'Final (ha)'!M923</f>
        <v>0</v>
      </c>
      <c r="J923" s="6">
        <f>'Final (ha)'!J923*2.471044</f>
        <v>439.34544559000005</v>
      </c>
      <c r="K923" s="6">
        <f>'Final (ha)'!K923*2.471044</f>
        <v>9921.7763939216002</v>
      </c>
      <c r="L923" s="6">
        <f>'Final (ha)'!L923*2.471044</f>
        <v>378.63807212</v>
      </c>
      <c r="M923" s="6">
        <f>'Final (ha)'!M923*2.471044</f>
        <v>0</v>
      </c>
      <c r="N923" s="6">
        <f>'Final (ha)'!N923*2.471044</f>
        <v>19.323564080000001</v>
      </c>
      <c r="O923" s="6">
        <f>'Final (ha)'!O923*2.471044</f>
        <v>304.68590281000002</v>
      </c>
      <c r="P923" s="6">
        <f>'Final (ha)'!P923*2.471044</f>
        <v>181.8653789384</v>
      </c>
      <c r="Q923" s="6">
        <f>'Final (ha)'!Q923*2.471044</f>
        <v>184.2956507124</v>
      </c>
      <c r="R923" s="6">
        <f>'Final (ha)'!R923*2.471044</f>
        <v>0</v>
      </c>
      <c r="S923" s="6">
        <f>'Final (ha)'!S923*2.471044</f>
        <v>9.5938283299999991</v>
      </c>
      <c r="T923" s="6">
        <f>'Final (ha)'!T923*2.471044</f>
        <v>6.6038650899999993</v>
      </c>
      <c r="U923" s="6">
        <f>'Final (ha)'!U923*2.471044</f>
        <v>0</v>
      </c>
      <c r="V923" s="6">
        <f>'Final (ha)'!V923*2.471044</f>
        <v>0</v>
      </c>
      <c r="W923" s="6">
        <f>'Final (ha)'!W923*2.471044</f>
        <v>0</v>
      </c>
      <c r="X923" s="6">
        <f>'Final (ha)'!X923*2.471044</f>
        <v>80.469547859999992</v>
      </c>
      <c r="Y923" s="6">
        <f>'Final (ha)'!Y923*2.471044</f>
        <v>231.39473777000001</v>
      </c>
      <c r="Z923" s="6">
        <f>'Final (ha)'!Z923*2.471044</f>
        <v>3061.96328455</v>
      </c>
      <c r="AA923" s="6">
        <f>'Final (ha)'!AA923*2.471044</f>
        <v>0</v>
      </c>
      <c r="AB923" s="6">
        <f>'Final (ha)'!AB923*2.471044</f>
        <v>0</v>
      </c>
      <c r="AC923" s="6">
        <f>'Final (ha)'!AC923*2.471044</f>
        <v>1471.6003545676001</v>
      </c>
      <c r="AD923" s="6">
        <f>'Final (ha)'!AD923*2.471044</f>
        <v>0</v>
      </c>
      <c r="AE923" s="6">
        <f>'Final (ha)'!AE923*2.471044</f>
        <v>0</v>
      </c>
      <c r="AF923" s="6">
        <f>'Final (ha)'!AF923*2.471044</f>
        <v>173.73292603000002</v>
      </c>
      <c r="AG923" s="6">
        <f>'Final (ha)'!AG923*2.471044</f>
        <v>37693.27428795</v>
      </c>
      <c r="AH923" s="6">
        <f>'Final (ha)'!AH923*2.471044</f>
        <v>1.75444124</v>
      </c>
      <c r="AJ923" s="15">
        <f t="shared" si="42"/>
        <v>54160.317681560002</v>
      </c>
      <c r="AK923" s="15">
        <f t="shared" si="43"/>
        <v>16467.043393610002</v>
      </c>
      <c r="AL923" s="6" t="str">
        <f t="shared" si="44"/>
        <v>New LondonRaster 2</v>
      </c>
    </row>
    <row r="924" spans="1:38" x14ac:dyDescent="0.25">
      <c r="A924" s="6">
        <f>'Final (ha)'!A924</f>
        <v>2025</v>
      </c>
      <c r="B924" s="6" t="str">
        <f>'Final (ha)'!B924</f>
        <v>Raster 2</v>
      </c>
      <c r="C924" s="6" t="str">
        <f>'Final (ha)'!C924</f>
        <v>New London</v>
      </c>
      <c r="D924" s="6" t="str">
        <f>'Final (ha)'!D924</f>
        <v>Connecticut River</v>
      </c>
      <c r="E924" s="6" t="str">
        <f>'Final (ha)'!E924</f>
        <v>New London</v>
      </c>
      <c r="F924" s="6" t="str">
        <f>'Final (ha)'!F924</f>
        <v>Fixed</v>
      </c>
      <c r="G924" s="6" t="str">
        <f>'Final (ha)'!G924</f>
        <v>NYS 1M by 2100</v>
      </c>
      <c r="H924" s="6" t="str">
        <f>'Final (ha)'!H924</f>
        <v>Protect None</v>
      </c>
      <c r="I924" s="6">
        <f>'Final (ha)'!M924</f>
        <v>0</v>
      </c>
      <c r="J924" s="6">
        <f>'Final (ha)'!J924*2.471044</f>
        <v>438.93772332999998</v>
      </c>
      <c r="K924" s="6">
        <f>'Final (ha)'!K924*2.471044</f>
        <v>9893.7636507200004</v>
      </c>
      <c r="L924" s="6">
        <f>'Final (ha)'!L924*2.471044</f>
        <v>377.67436495999999</v>
      </c>
      <c r="M924" s="6">
        <f>'Final (ha)'!M924*2.471044</f>
        <v>0</v>
      </c>
      <c r="N924" s="6">
        <f>'Final (ha)'!N924*2.471044</f>
        <v>19.311208860000001</v>
      </c>
      <c r="O924" s="6">
        <f>'Final (ha)'!O924*2.471044</f>
        <v>304.17933878999997</v>
      </c>
      <c r="P924" s="6">
        <f>'Final (ha)'!P924*2.471044</f>
        <v>138.58479617399999</v>
      </c>
      <c r="Q924" s="6">
        <f>'Final (ha)'!Q924*2.471044</f>
        <v>251.03508969079999</v>
      </c>
      <c r="R924" s="6">
        <f>'Final (ha)'!R924*2.471044</f>
        <v>0</v>
      </c>
      <c r="S924" s="6">
        <f>'Final (ha)'!S924*2.471044</f>
        <v>9.5137665043999995</v>
      </c>
      <c r="T924" s="6">
        <f>'Final (ha)'!T924*2.471044</f>
        <v>45.833665425200003</v>
      </c>
      <c r="U924" s="6">
        <f>'Final (ha)'!U924*2.471044</f>
        <v>0</v>
      </c>
      <c r="V924" s="6">
        <f>'Final (ha)'!V924*2.471044</f>
        <v>0</v>
      </c>
      <c r="W924" s="6">
        <f>'Final (ha)'!W924*2.471044</f>
        <v>0</v>
      </c>
      <c r="X924" s="6">
        <f>'Final (ha)'!X924*2.471044</f>
        <v>78.89425731</v>
      </c>
      <c r="Y924" s="6">
        <f>'Final (ha)'!Y924*2.471044</f>
        <v>76.342904379999993</v>
      </c>
      <c r="Z924" s="6">
        <f>'Final (ha)'!Z924*2.471044</f>
        <v>3220.4014366376</v>
      </c>
      <c r="AA924" s="6">
        <f>'Final (ha)'!AA924*2.471044</f>
        <v>0</v>
      </c>
      <c r="AB924" s="6">
        <f>'Final (ha)'!AB924*2.471044</f>
        <v>0</v>
      </c>
      <c r="AC924" s="6">
        <f>'Final (ha)'!AC924*2.471044</f>
        <v>1444.4722451179998</v>
      </c>
      <c r="AD924" s="6">
        <f>'Final (ha)'!AD924*2.471044</f>
        <v>0</v>
      </c>
      <c r="AE924" s="6">
        <f>'Final (ha)'!AE924*2.471044</f>
        <v>0</v>
      </c>
      <c r="AF924" s="6">
        <f>'Final (ha)'!AF924*2.471044</f>
        <v>165.93678221000002</v>
      </c>
      <c r="AG924" s="6">
        <f>'Final (ha)'!AG924*2.471044</f>
        <v>37693.27428795</v>
      </c>
      <c r="AH924" s="6">
        <f>'Final (ha)'!AH924*2.471044</f>
        <v>2.1621635000000001</v>
      </c>
      <c r="AJ924" s="15">
        <f t="shared" si="42"/>
        <v>54160.317681559995</v>
      </c>
      <c r="AK924" s="15">
        <f t="shared" si="43"/>
        <v>16467.043393609994</v>
      </c>
      <c r="AL924" s="6" t="str">
        <f t="shared" si="44"/>
        <v>New LondonRaster 2</v>
      </c>
    </row>
    <row r="925" spans="1:38" x14ac:dyDescent="0.25">
      <c r="A925" s="6">
        <f>'Final (ha)'!A925</f>
        <v>2040</v>
      </c>
      <c r="B925" s="6" t="str">
        <f>'Final (ha)'!B925</f>
        <v>Raster 2</v>
      </c>
      <c r="C925" s="6" t="str">
        <f>'Final (ha)'!C925</f>
        <v>New London</v>
      </c>
      <c r="D925" s="6" t="str">
        <f>'Final (ha)'!D925</f>
        <v>Connecticut River</v>
      </c>
      <c r="E925" s="6" t="str">
        <f>'Final (ha)'!E925</f>
        <v>New London</v>
      </c>
      <c r="F925" s="6" t="str">
        <f>'Final (ha)'!F925</f>
        <v>Fixed</v>
      </c>
      <c r="G925" s="6" t="str">
        <f>'Final (ha)'!G925</f>
        <v>NYS 1M by 2100</v>
      </c>
      <c r="H925" s="6" t="str">
        <f>'Final (ha)'!H925</f>
        <v>Protect None</v>
      </c>
      <c r="I925" s="6">
        <f>'Final (ha)'!M925</f>
        <v>0</v>
      </c>
      <c r="J925" s="6">
        <f>'Final (ha)'!J925*2.471044</f>
        <v>438.07903554000001</v>
      </c>
      <c r="K925" s="6">
        <f>'Final (ha)'!K925*2.471044</f>
        <v>9838.6601108331997</v>
      </c>
      <c r="L925" s="6">
        <f>'Final (ha)'!L925*2.471044</f>
        <v>376.56239515999999</v>
      </c>
      <c r="M925" s="6">
        <f>'Final (ha)'!M925*2.471044</f>
        <v>0</v>
      </c>
      <c r="N925" s="6">
        <f>'Final (ha)'!N925*2.471044</f>
        <v>19.249432760000001</v>
      </c>
      <c r="O925" s="6">
        <f>'Final (ha)'!O925*2.471044</f>
        <v>298.68744350000003</v>
      </c>
      <c r="P925" s="6">
        <f>'Final (ha)'!P925*2.471044</f>
        <v>160.24621498239998</v>
      </c>
      <c r="Q925" s="6">
        <f>'Final (ha)'!Q925*2.471044</f>
        <v>365.37746159839998</v>
      </c>
      <c r="R925" s="6">
        <f>'Final (ha)'!R925*2.471044</f>
        <v>0</v>
      </c>
      <c r="S925" s="6">
        <f>'Final (ha)'!S925*2.471044</f>
        <v>9.3904614088000002</v>
      </c>
      <c r="T925" s="6">
        <f>'Final (ha)'!T925*2.471044</f>
        <v>45.452136231599994</v>
      </c>
      <c r="U925" s="6">
        <f>'Final (ha)'!U925*2.471044</f>
        <v>0</v>
      </c>
      <c r="V925" s="6">
        <f>'Final (ha)'!V925*2.471044</f>
        <v>0</v>
      </c>
      <c r="W925" s="6">
        <f>'Final (ha)'!W925*2.471044</f>
        <v>0</v>
      </c>
      <c r="X925" s="6">
        <f>'Final (ha)'!X925*2.471044</f>
        <v>78.877948419600003</v>
      </c>
      <c r="Y925" s="6">
        <f>'Final (ha)'!Y925*2.471044</f>
        <v>65.235561599999997</v>
      </c>
      <c r="Z925" s="6">
        <f>'Final (ha)'!Z925*2.471044</f>
        <v>3252.4303676524</v>
      </c>
      <c r="AA925" s="6">
        <f>'Final (ha)'!AA925*2.471044</f>
        <v>0</v>
      </c>
      <c r="AB925" s="6">
        <f>'Final (ha)'!AB925*2.471044</f>
        <v>0</v>
      </c>
      <c r="AC925" s="6">
        <f>'Final (ha)'!AC925*2.471044</f>
        <v>1367.9375877236</v>
      </c>
      <c r="AD925" s="6">
        <f>'Final (ha)'!AD925*2.471044</f>
        <v>0</v>
      </c>
      <c r="AE925" s="6">
        <f>'Final (ha)'!AE925*2.471044</f>
        <v>0</v>
      </c>
      <c r="AF925" s="6">
        <f>'Final (ha)'!AF925*2.471044</f>
        <v>147.83638490999999</v>
      </c>
      <c r="AG925" s="6">
        <f>'Final (ha)'!AG925*2.471044</f>
        <v>37693.27428795</v>
      </c>
      <c r="AH925" s="6">
        <f>'Final (ha)'!AH925*2.471044</f>
        <v>3.02085129</v>
      </c>
      <c r="AJ925" s="15">
        <f t="shared" si="42"/>
        <v>54160.317681560002</v>
      </c>
      <c r="AK925" s="15">
        <f t="shared" si="43"/>
        <v>16467.043393610002</v>
      </c>
      <c r="AL925" s="6" t="str">
        <f t="shared" si="44"/>
        <v>New LondonRaster 2</v>
      </c>
    </row>
    <row r="926" spans="1:38" x14ac:dyDescent="0.25">
      <c r="A926" s="6">
        <f>'Final (ha)'!A926</f>
        <v>2055</v>
      </c>
      <c r="B926" s="6" t="str">
        <f>'Final (ha)'!B926</f>
        <v>Raster 2</v>
      </c>
      <c r="C926" s="6" t="str">
        <f>'Final (ha)'!C926</f>
        <v>New London</v>
      </c>
      <c r="D926" s="6" t="str">
        <f>'Final (ha)'!D926</f>
        <v>Connecticut River</v>
      </c>
      <c r="E926" s="6" t="str">
        <f>'Final (ha)'!E926</f>
        <v>New London</v>
      </c>
      <c r="F926" s="6" t="str">
        <f>'Final (ha)'!F926</f>
        <v>Fixed</v>
      </c>
      <c r="G926" s="6" t="str">
        <f>'Final (ha)'!G926</f>
        <v>NYS 1M by 2100</v>
      </c>
      <c r="H926" s="6" t="str">
        <f>'Final (ha)'!H926</f>
        <v>Protect None</v>
      </c>
      <c r="I926" s="6">
        <f>'Final (ha)'!M926</f>
        <v>0</v>
      </c>
      <c r="J926" s="6">
        <f>'Final (ha)'!J926*2.471044</f>
        <v>436.43579127999999</v>
      </c>
      <c r="K926" s="6">
        <f>'Final (ha)'!K926*2.471044</f>
        <v>9775.8508673368015</v>
      </c>
      <c r="L926" s="6">
        <f>'Final (ha)'!L926*2.471044</f>
        <v>373.87513481000002</v>
      </c>
      <c r="M926" s="6">
        <f>'Final (ha)'!M926*2.471044</f>
        <v>0</v>
      </c>
      <c r="N926" s="6">
        <f>'Final (ha)'!N926*2.471044</f>
        <v>19.0270388</v>
      </c>
      <c r="O926" s="6">
        <f>'Final (ha)'!O926*2.471044</f>
        <v>288.59322876000004</v>
      </c>
      <c r="P926" s="6">
        <f>'Final (ha)'!P926*2.471044</f>
        <v>187.9458769092</v>
      </c>
      <c r="Q926" s="6">
        <f>'Final (ha)'!Q926*2.471044</f>
        <v>588.23795470560003</v>
      </c>
      <c r="R926" s="6">
        <f>'Final (ha)'!R926*2.471044</f>
        <v>0</v>
      </c>
      <c r="S926" s="6">
        <f>'Final (ha)'!S926*2.471044</f>
        <v>9.2844536211999991</v>
      </c>
      <c r="T926" s="6">
        <f>'Final (ha)'!T926*2.471044</f>
        <v>43.350513309599997</v>
      </c>
      <c r="U926" s="6">
        <f>'Final (ha)'!U926*2.471044</f>
        <v>0</v>
      </c>
      <c r="V926" s="6">
        <f>'Final (ha)'!V926*2.471044</f>
        <v>0</v>
      </c>
      <c r="W926" s="6">
        <f>'Final (ha)'!W926*2.471044</f>
        <v>0</v>
      </c>
      <c r="X926" s="6">
        <f>'Final (ha)'!X926*2.471044</f>
        <v>78.795415550000001</v>
      </c>
      <c r="Y926" s="6">
        <f>'Final (ha)'!Y926*2.471044</f>
        <v>57.235556650000007</v>
      </c>
      <c r="Z926" s="6">
        <f>'Final (ha)'!Z926*2.471044</f>
        <v>3283.9218465971999</v>
      </c>
      <c r="AA926" s="6">
        <f>'Final (ha)'!AA926*2.471044</f>
        <v>0</v>
      </c>
      <c r="AB926" s="6">
        <f>'Final (ha)'!AB926*2.471044</f>
        <v>0</v>
      </c>
      <c r="AC926" s="6">
        <f>'Final (ha)'!AC926*2.471044</f>
        <v>1204.3784440504</v>
      </c>
      <c r="AD926" s="6">
        <f>'Final (ha)'!AD926*2.471044</f>
        <v>0</v>
      </c>
      <c r="AE926" s="6">
        <f>'Final (ha)'!AE926*2.471044</f>
        <v>0</v>
      </c>
      <c r="AF926" s="6">
        <f>'Final (ha)'!AF926*2.471044</f>
        <v>115.44717568</v>
      </c>
      <c r="AG926" s="6">
        <f>'Final (ha)'!AG926*2.471044</f>
        <v>37693.27428795</v>
      </c>
      <c r="AH926" s="6">
        <f>'Final (ha)'!AH926*2.471044</f>
        <v>4.6640955499999999</v>
      </c>
      <c r="AJ926" s="15">
        <f t="shared" si="42"/>
        <v>54160.317681559995</v>
      </c>
      <c r="AK926" s="15">
        <f t="shared" si="43"/>
        <v>16467.043393609994</v>
      </c>
      <c r="AL926" s="6" t="str">
        <f t="shared" si="44"/>
        <v>New LondonRaster 2</v>
      </c>
    </row>
    <row r="927" spans="1:38" x14ac:dyDescent="0.25">
      <c r="A927" s="6">
        <f>'Final (ha)'!A927</f>
        <v>2070</v>
      </c>
      <c r="B927" s="6" t="str">
        <f>'Final (ha)'!B927</f>
        <v>Raster 2</v>
      </c>
      <c r="C927" s="6" t="str">
        <f>'Final (ha)'!C927</f>
        <v>New London</v>
      </c>
      <c r="D927" s="6" t="str">
        <f>'Final (ha)'!D927</f>
        <v>Connecticut River</v>
      </c>
      <c r="E927" s="6" t="str">
        <f>'Final (ha)'!E927</f>
        <v>New London</v>
      </c>
      <c r="F927" s="6" t="str">
        <f>'Final (ha)'!F927</f>
        <v>Fixed</v>
      </c>
      <c r="G927" s="6" t="str">
        <f>'Final (ha)'!G927</f>
        <v>NYS 1M by 2100</v>
      </c>
      <c r="H927" s="6" t="str">
        <f>'Final (ha)'!H927</f>
        <v>Protect None</v>
      </c>
      <c r="I927" s="6">
        <f>'Final (ha)'!M927</f>
        <v>0</v>
      </c>
      <c r="J927" s="6">
        <f>'Final (ha)'!J927*2.471044</f>
        <v>433.92768161999999</v>
      </c>
      <c r="K927" s="6">
        <f>'Final (ha)'!K927*2.471044</f>
        <v>9710.5362323287991</v>
      </c>
      <c r="L927" s="6">
        <f>'Final (ha)'!L927*2.471044</f>
        <v>372.01567420000003</v>
      </c>
      <c r="M927" s="6">
        <f>'Final (ha)'!M927*2.471044</f>
        <v>0</v>
      </c>
      <c r="N927" s="6">
        <f>'Final (ha)'!N927*2.471044</f>
        <v>18.854065720000001</v>
      </c>
      <c r="O927" s="6">
        <f>'Final (ha)'!O927*2.471044</f>
        <v>267.79939350000001</v>
      </c>
      <c r="P927" s="6">
        <f>'Final (ha)'!P927*2.471044</f>
        <v>175.70037126280002</v>
      </c>
      <c r="Q927" s="6">
        <f>'Final (ha)'!Q927*2.471044</f>
        <v>1319.8752877148002</v>
      </c>
      <c r="R927" s="6">
        <f>'Final (ha)'!R927*2.471044</f>
        <v>0</v>
      </c>
      <c r="S927" s="6">
        <f>'Final (ha)'!S927*2.471044</f>
        <v>8.383263874399999</v>
      </c>
      <c r="T927" s="6">
        <f>'Final (ha)'!T927*2.471044</f>
        <v>61.922632909200004</v>
      </c>
      <c r="U927" s="6">
        <f>'Final (ha)'!U927*2.471044</f>
        <v>0</v>
      </c>
      <c r="V927" s="6">
        <f>'Final (ha)'!V927*2.471044</f>
        <v>0</v>
      </c>
      <c r="W927" s="6">
        <f>'Final (ha)'!W927*2.471044</f>
        <v>0</v>
      </c>
      <c r="X927" s="6">
        <f>'Final (ha)'!X927*2.471044</f>
        <v>78.387693290000001</v>
      </c>
      <c r="Y927" s="6">
        <f>'Final (ha)'!Y927*2.471044</f>
        <v>50.971460110000002</v>
      </c>
      <c r="Z927" s="6">
        <f>'Final (ha)'!Z927*2.471044</f>
        <v>3316.1813260171998</v>
      </c>
      <c r="AA927" s="6">
        <f>'Final (ha)'!AA927*2.471044</f>
        <v>0</v>
      </c>
      <c r="AB927" s="6">
        <f>'Final (ha)'!AB927*2.471044</f>
        <v>0</v>
      </c>
      <c r="AC927" s="6">
        <f>'Final (ha)'!AC927*2.471044</f>
        <v>577.79482855280003</v>
      </c>
      <c r="AD927" s="6">
        <f>'Final (ha)'!AD927*2.471044</f>
        <v>0</v>
      </c>
      <c r="AE927" s="6">
        <f>'Final (ha)'!AE927*2.471044</f>
        <v>0</v>
      </c>
      <c r="AF927" s="6">
        <f>'Final (ha)'!AF927*2.471044</f>
        <v>67.521277299999994</v>
      </c>
      <c r="AG927" s="6">
        <f>'Final (ha)'!AG927*2.471044</f>
        <v>37693.27428795</v>
      </c>
      <c r="AH927" s="6">
        <f>'Final (ha)'!AH927*2.471044</f>
        <v>7.1722052099999996</v>
      </c>
      <c r="AJ927" s="15">
        <f t="shared" si="42"/>
        <v>54160.317681559995</v>
      </c>
      <c r="AK927" s="15">
        <f t="shared" si="43"/>
        <v>16467.043393609994</v>
      </c>
      <c r="AL927" s="6" t="str">
        <f t="shared" si="44"/>
        <v>New LondonRaster 2</v>
      </c>
    </row>
    <row r="928" spans="1:38" x14ac:dyDescent="0.25">
      <c r="A928" s="6">
        <f>'Final (ha)'!A928</f>
        <v>2085</v>
      </c>
      <c r="B928" s="6" t="str">
        <f>'Final (ha)'!B928</f>
        <v>Raster 2</v>
      </c>
      <c r="C928" s="6" t="str">
        <f>'Final (ha)'!C928</f>
        <v>New London</v>
      </c>
      <c r="D928" s="6" t="str">
        <f>'Final (ha)'!D928</f>
        <v>Connecticut River</v>
      </c>
      <c r="E928" s="6" t="str">
        <f>'Final (ha)'!E928</f>
        <v>New London</v>
      </c>
      <c r="F928" s="6" t="str">
        <f>'Final (ha)'!F928</f>
        <v>Fixed</v>
      </c>
      <c r="G928" s="6" t="str">
        <f>'Final (ha)'!G928</f>
        <v>NYS 1M by 2100</v>
      </c>
      <c r="H928" s="6" t="str">
        <f>'Final (ha)'!H928</f>
        <v>Protect None</v>
      </c>
      <c r="I928" s="6">
        <f>'Final (ha)'!M928</f>
        <v>0</v>
      </c>
      <c r="J928" s="6">
        <f>'Final (ha)'!J928*2.471044</f>
        <v>429.59717701</v>
      </c>
      <c r="K928" s="6">
        <f>'Final (ha)'!K928*2.471044</f>
        <v>9641.7715256880001</v>
      </c>
      <c r="L928" s="6">
        <f>'Final (ha)'!L928*2.471044</f>
        <v>370.60717911999996</v>
      </c>
      <c r="M928" s="6">
        <f>'Final (ha)'!M928*2.471044</f>
        <v>0</v>
      </c>
      <c r="N928" s="6">
        <f>'Final (ha)'!N928*2.471044</f>
        <v>18.742868739999999</v>
      </c>
      <c r="O928" s="6">
        <f>'Final (ha)'!O928*2.471044</f>
        <v>238.84493542999999</v>
      </c>
      <c r="P928" s="6">
        <f>'Final (ha)'!P928*2.471044</f>
        <v>164.6436848848</v>
      </c>
      <c r="Q928" s="6">
        <f>'Final (ha)'!Q928*2.471044</f>
        <v>1797.2945792568</v>
      </c>
      <c r="R928" s="6">
        <f>'Final (ha)'!R928*2.471044</f>
        <v>0</v>
      </c>
      <c r="S928" s="6">
        <f>'Final (ha)'!S928*2.471044</f>
        <v>7.5846224535999998</v>
      </c>
      <c r="T928" s="6">
        <f>'Final (ha)'!T928*2.471044</f>
        <v>100.5860699596</v>
      </c>
      <c r="U928" s="6">
        <f>'Final (ha)'!U928*2.471044</f>
        <v>0</v>
      </c>
      <c r="V928" s="6">
        <f>'Final (ha)'!V928*2.471044</f>
        <v>0</v>
      </c>
      <c r="W928" s="6">
        <f>'Final (ha)'!W928*2.471044</f>
        <v>0</v>
      </c>
      <c r="X928" s="6">
        <f>'Final (ha)'!X928*2.471044</f>
        <v>75.027073450000003</v>
      </c>
      <c r="Y928" s="6">
        <f>'Final (ha)'!Y928*2.471044</f>
        <v>47.92589838</v>
      </c>
      <c r="Z928" s="6">
        <f>'Final (ha)'!Z928*2.471044</f>
        <v>3350.1151848516001</v>
      </c>
      <c r="AA928" s="6">
        <f>'Final (ha)'!AA928*2.471044</f>
        <v>0</v>
      </c>
      <c r="AB928" s="6">
        <f>'Final (ha)'!AB928*2.471044</f>
        <v>0</v>
      </c>
      <c r="AC928" s="6">
        <f>'Final (ha)'!AC928*2.471044</f>
        <v>165.05313687559999</v>
      </c>
      <c r="AD928" s="6">
        <f>'Final (ha)'!AD928*2.471044</f>
        <v>0</v>
      </c>
      <c r="AE928" s="6">
        <f>'Final (ha)'!AE928*2.471044</f>
        <v>0</v>
      </c>
      <c r="AF928" s="6">
        <f>'Final (ha)'!AF928*2.471044</f>
        <v>47.746747690000007</v>
      </c>
      <c r="AG928" s="6">
        <f>'Final (ha)'!AG928*2.471044</f>
        <v>37693.27428795</v>
      </c>
      <c r="AH928" s="6">
        <f>'Final (ha)'!AH928*2.471044</f>
        <v>11.502709820000002</v>
      </c>
      <c r="AJ928" s="15">
        <f t="shared" si="42"/>
        <v>54160.317681559995</v>
      </c>
      <c r="AK928" s="15">
        <f t="shared" si="43"/>
        <v>16467.043393609994</v>
      </c>
      <c r="AL928" s="6" t="str">
        <f t="shared" si="44"/>
        <v>New LondonRaster 2</v>
      </c>
    </row>
    <row r="929" spans="1:38" x14ac:dyDescent="0.25">
      <c r="A929" s="6">
        <f>'Final (ha)'!A929</f>
        <v>2100</v>
      </c>
      <c r="B929" s="6" t="str">
        <f>'Final (ha)'!B929</f>
        <v>Raster 2</v>
      </c>
      <c r="C929" s="6" t="str">
        <f>'Final (ha)'!C929</f>
        <v>New London</v>
      </c>
      <c r="D929" s="6" t="str">
        <f>'Final (ha)'!D929</f>
        <v>Connecticut River</v>
      </c>
      <c r="E929" s="6" t="str">
        <f>'Final (ha)'!E929</f>
        <v>New London</v>
      </c>
      <c r="F929" s="6" t="str">
        <f>'Final (ha)'!F929</f>
        <v>Fixed</v>
      </c>
      <c r="G929" s="6" t="str">
        <f>'Final (ha)'!G929</f>
        <v>NYS 1M by 2100</v>
      </c>
      <c r="H929" s="6" t="str">
        <f>'Final (ha)'!H929</f>
        <v>Protect None</v>
      </c>
      <c r="I929" s="6">
        <f>'Final (ha)'!M929</f>
        <v>0</v>
      </c>
      <c r="J929" s="6">
        <f>'Final (ha)'!J929*2.471044</f>
        <v>425.77323642000005</v>
      </c>
      <c r="K929" s="6">
        <f>'Final (ha)'!K929*2.471044</f>
        <v>9572.9608576287992</v>
      </c>
      <c r="L929" s="6">
        <f>'Final (ha)'!L929*2.471044</f>
        <v>366.05428054999999</v>
      </c>
      <c r="M929" s="6">
        <f>'Final (ha)'!M929*2.471044</f>
        <v>0</v>
      </c>
      <c r="N929" s="6">
        <f>'Final (ha)'!N929*2.471044</f>
        <v>18.261015159999999</v>
      </c>
      <c r="O929" s="6">
        <f>'Final (ha)'!O929*2.471044</f>
        <v>211.44723507999998</v>
      </c>
      <c r="P929" s="6">
        <f>'Final (ha)'!P929*2.471044</f>
        <v>164.7773683652</v>
      </c>
      <c r="Q929" s="6">
        <f>'Final (ha)'!Q929*2.471044</f>
        <v>1866.414127816</v>
      </c>
      <c r="R929" s="6">
        <f>'Final (ha)'!R929*2.471044</f>
        <v>0</v>
      </c>
      <c r="S929" s="6">
        <f>'Final (ha)'!S929*2.471044</f>
        <v>6.8015486100000002</v>
      </c>
      <c r="T929" s="6">
        <f>'Final (ha)'!T929*2.471044</f>
        <v>208.5427699624</v>
      </c>
      <c r="U929" s="6">
        <f>'Final (ha)'!U929*2.471044</f>
        <v>0</v>
      </c>
      <c r="V929" s="6">
        <f>'Final (ha)'!V929*2.471044</f>
        <v>0</v>
      </c>
      <c r="W929" s="6">
        <f>'Final (ha)'!W929*2.471044</f>
        <v>0</v>
      </c>
      <c r="X929" s="6">
        <f>'Final (ha)'!X929*2.471044</f>
        <v>73.878037989999996</v>
      </c>
      <c r="Y929" s="6">
        <f>'Final (ha)'!Y929*2.471044</f>
        <v>42.267207620000001</v>
      </c>
      <c r="Z929" s="6">
        <f>'Final (ha)'!Z929*2.471044</f>
        <v>3405.675620774</v>
      </c>
      <c r="AA929" s="6">
        <f>'Final (ha)'!AA929*2.471044</f>
        <v>0</v>
      </c>
      <c r="AB929" s="6">
        <f>'Final (ha)'!AB929*2.471044</f>
        <v>0</v>
      </c>
      <c r="AC929" s="6">
        <f>'Final (ha)'!AC929*2.471044</f>
        <v>51.464186283599993</v>
      </c>
      <c r="AD929" s="6">
        <f>'Final (ha)'!AD929*2.471044</f>
        <v>0</v>
      </c>
      <c r="AE929" s="6">
        <f>'Final (ha)'!AE929*2.471044</f>
        <v>0</v>
      </c>
      <c r="AF929" s="6">
        <f>'Final (ha)'!AF929*2.471044</f>
        <v>37.399250940000002</v>
      </c>
      <c r="AG929" s="6">
        <f>'Final (ha)'!AG929*2.471044</f>
        <v>37693.27428795</v>
      </c>
      <c r="AH929" s="6">
        <f>'Final (ha)'!AH929*2.471044</f>
        <v>15.326650409999999</v>
      </c>
      <c r="AJ929" s="15">
        <f t="shared" si="42"/>
        <v>54160.317681560002</v>
      </c>
      <c r="AK929" s="15">
        <f t="shared" si="43"/>
        <v>16467.043393610002</v>
      </c>
      <c r="AL929" s="6" t="str">
        <f t="shared" si="44"/>
        <v>New LondonRaster 2</v>
      </c>
    </row>
    <row r="930" spans="1:38" x14ac:dyDescent="0.25">
      <c r="A930" s="6">
        <f>'Final (ha)'!A930</f>
        <v>0</v>
      </c>
      <c r="B930" s="6" t="str">
        <f>'Final (ha)'!B930</f>
        <v>Raster 3</v>
      </c>
      <c r="C930" s="6" t="str">
        <f>'Final (ha)'!C930</f>
        <v>New London</v>
      </c>
      <c r="D930" s="6" t="str">
        <f>'Final (ha)'!D930</f>
        <v>Southeast Coast</v>
      </c>
      <c r="E930" s="6" t="str">
        <f>'Final (ha)'!E930</f>
        <v>New London</v>
      </c>
      <c r="F930" s="6" t="str">
        <f>'Final (ha)'!F930</f>
        <v>Fixed</v>
      </c>
      <c r="G930" s="6" t="str">
        <f>'Final (ha)'!G930</f>
        <v>NYS 1M by 2100</v>
      </c>
      <c r="H930" s="6" t="str">
        <f>'Final (ha)'!H930</f>
        <v>Protect None</v>
      </c>
      <c r="I930" s="6">
        <f>'Final (ha)'!M930</f>
        <v>0</v>
      </c>
      <c r="J930" s="6">
        <f>'Final (ha)'!J930*2.471044</f>
        <v>2546.0092973500005</v>
      </c>
      <c r="K930" s="6">
        <f>'Final (ha)'!K930*2.471044</f>
        <v>7914.4759395499996</v>
      </c>
      <c r="L930" s="6">
        <f>'Final (ha)'!L930*2.471044</f>
        <v>317.75154796000004</v>
      </c>
      <c r="M930" s="6">
        <f>'Final (ha)'!M930*2.471044</f>
        <v>0</v>
      </c>
      <c r="N930" s="6">
        <f>'Final (ha)'!N930*2.471044</f>
        <v>35.76218429</v>
      </c>
      <c r="O930" s="6">
        <f>'Final (ha)'!O930*2.471044</f>
        <v>6.2517413199999998</v>
      </c>
      <c r="P930" s="6">
        <f>'Final (ha)'!P930*2.471044</f>
        <v>4.2625508999999999</v>
      </c>
      <c r="Q930" s="6">
        <f>'Final (ha)'!Q930*2.471044</f>
        <v>49.087289059999996</v>
      </c>
      <c r="R930" s="6">
        <f>'Final (ha)'!R930*2.471044</f>
        <v>0</v>
      </c>
      <c r="S930" s="6">
        <f>'Final (ha)'!S930*2.471044</f>
        <v>115.95991731000001</v>
      </c>
      <c r="T930" s="6">
        <f>'Final (ha)'!T930*2.471044</f>
        <v>8.0061825600000009</v>
      </c>
      <c r="U930" s="6">
        <f>'Final (ha)'!U930*2.471044</f>
        <v>0</v>
      </c>
      <c r="V930" s="6">
        <f>'Final (ha)'!V930*2.471044</f>
        <v>0</v>
      </c>
      <c r="W930" s="6">
        <f>'Final (ha)'!W930*2.471044</f>
        <v>7.5243289799999999</v>
      </c>
      <c r="X930" s="6">
        <f>'Final (ha)'!X930*2.471044</f>
        <v>66.217801589999993</v>
      </c>
      <c r="Y930" s="6">
        <f>'Final (ha)'!Y930*2.471044</f>
        <v>0</v>
      </c>
      <c r="Z930" s="6">
        <f>'Final (ha)'!Z930*2.471044</f>
        <v>8665.2038171900003</v>
      </c>
      <c r="AA930" s="6">
        <f>'Final (ha)'!AA930*2.471044</f>
        <v>0</v>
      </c>
      <c r="AB930" s="6">
        <f>'Final (ha)'!AB930*2.471044</f>
        <v>0</v>
      </c>
      <c r="AC930" s="6">
        <f>'Final (ha)'!AC930*2.471044</f>
        <v>383.35776615999998</v>
      </c>
      <c r="AD930" s="6">
        <f>'Final (ha)'!AD930*2.471044</f>
        <v>0</v>
      </c>
      <c r="AE930" s="6">
        <f>'Final (ha)'!AE930*2.471044</f>
        <v>0</v>
      </c>
      <c r="AF930" s="6">
        <f>'Final (ha)'!AF930*2.471044</f>
        <v>26.335151430000003</v>
      </c>
      <c r="AG930" s="6">
        <f>'Final (ha)'!AG930*2.471044</f>
        <v>36170.901145210002</v>
      </c>
      <c r="AH930" s="6">
        <f>'Final (ha)'!AH930*2.471044</f>
        <v>0</v>
      </c>
      <c r="AJ930" s="15">
        <f t="shared" si="42"/>
        <v>56317.106660860009</v>
      </c>
      <c r="AK930" s="15">
        <f t="shared" si="43"/>
        <v>20146.205515650006</v>
      </c>
      <c r="AL930" s="6" t="str">
        <f t="shared" si="44"/>
        <v>New LondonRaster 3</v>
      </c>
    </row>
    <row r="931" spans="1:38" x14ac:dyDescent="0.25">
      <c r="A931" s="6">
        <f>'Final (ha)'!A931</f>
        <v>2010</v>
      </c>
      <c r="B931" s="6" t="str">
        <f>'Final (ha)'!B931</f>
        <v>Raster 3</v>
      </c>
      <c r="C931" s="6" t="str">
        <f>'Final (ha)'!C931</f>
        <v>New London</v>
      </c>
      <c r="D931" s="6" t="str">
        <f>'Final (ha)'!D931</f>
        <v>Southeast Coast</v>
      </c>
      <c r="E931" s="6" t="str">
        <f>'Final (ha)'!E931</f>
        <v>New London</v>
      </c>
      <c r="F931" s="6" t="str">
        <f>'Final (ha)'!F931</f>
        <v>Fixed</v>
      </c>
      <c r="G931" s="6" t="str">
        <f>'Final (ha)'!G931</f>
        <v>NYS 1M by 2100</v>
      </c>
      <c r="H931" s="6" t="str">
        <f>'Final (ha)'!H931</f>
        <v>Protect None</v>
      </c>
      <c r="I931" s="6">
        <f>'Final (ha)'!M931</f>
        <v>0</v>
      </c>
      <c r="J931" s="6">
        <f>'Final (ha)'!J931*2.471044</f>
        <v>2534.9469275707997</v>
      </c>
      <c r="K931" s="6">
        <f>'Final (ha)'!K931*2.471044</f>
        <v>7834.7805697752001</v>
      </c>
      <c r="L931" s="6">
        <f>'Final (ha)'!L931*2.471044</f>
        <v>317.00405714999999</v>
      </c>
      <c r="M931" s="6">
        <f>'Final (ha)'!M931*2.471044</f>
        <v>0</v>
      </c>
      <c r="N931" s="6">
        <f>'Final (ha)'!N931*2.471044</f>
        <v>35.311218759999996</v>
      </c>
      <c r="O931" s="6">
        <f>'Final (ha)'!O931*2.471044</f>
        <v>6.2517413199999998</v>
      </c>
      <c r="P931" s="6">
        <f>'Final (ha)'!P931*2.471044</f>
        <v>84.526260794799995</v>
      </c>
      <c r="Q931" s="6">
        <f>'Final (ha)'!Q931*2.471044</f>
        <v>67.410080320000006</v>
      </c>
      <c r="R931" s="6">
        <f>'Final (ha)'!R931*2.471044</f>
        <v>0</v>
      </c>
      <c r="S931" s="6">
        <f>'Final (ha)'!S931*2.471044</f>
        <v>116.31821868999999</v>
      </c>
      <c r="T931" s="6">
        <f>'Final (ha)'!T931*2.471044</f>
        <v>0.78455647000000006</v>
      </c>
      <c r="U931" s="6">
        <f>'Final (ha)'!U931*2.471044</f>
        <v>0</v>
      </c>
      <c r="V931" s="6">
        <f>'Final (ha)'!V931*2.471044</f>
        <v>0</v>
      </c>
      <c r="W931" s="6">
        <f>'Final (ha)'!W931*2.471044</f>
        <v>7.5057961500000001</v>
      </c>
      <c r="X931" s="6">
        <f>'Final (ha)'!X931*2.471044</f>
        <v>66.217801589999993</v>
      </c>
      <c r="Y931" s="6">
        <f>'Final (ha)'!Y931*2.471044</f>
        <v>0</v>
      </c>
      <c r="Z931" s="6">
        <f>'Final (ha)'!Z931*2.471044</f>
        <v>8673.1667564800009</v>
      </c>
      <c r="AA931" s="6">
        <f>'Final (ha)'!AA931*2.471044</f>
        <v>0</v>
      </c>
      <c r="AB931" s="6">
        <f>'Final (ha)'!AB931*2.471044</f>
        <v>0</v>
      </c>
      <c r="AC931" s="6">
        <f>'Final (ha)'!AC931*2.471044</f>
        <v>364.73227200999997</v>
      </c>
      <c r="AD931" s="6">
        <f>'Final (ha)'!AD931*2.471044</f>
        <v>0</v>
      </c>
      <c r="AE931" s="6">
        <f>'Final (ha)'!AE931*2.471044</f>
        <v>0</v>
      </c>
      <c r="AF931" s="6">
        <f>'Final (ha)'!AF931*2.471044</f>
        <v>26.186888790000001</v>
      </c>
      <c r="AG931" s="6">
        <f>'Final (ha)'!AG931*2.471044</f>
        <v>36170.901145210002</v>
      </c>
      <c r="AH931" s="6">
        <f>'Final (ha)'!AH931*2.471044</f>
        <v>11.062369779199999</v>
      </c>
      <c r="AJ931" s="15">
        <f t="shared" si="42"/>
        <v>56317.106660860009</v>
      </c>
      <c r="AK931" s="15">
        <f t="shared" si="43"/>
        <v>20146.205515650006</v>
      </c>
      <c r="AL931" s="6" t="str">
        <f t="shared" si="44"/>
        <v>New LondonRaster 3</v>
      </c>
    </row>
    <row r="932" spans="1:38" x14ac:dyDescent="0.25">
      <c r="A932" s="6">
        <f>'Final (ha)'!A932</f>
        <v>2025</v>
      </c>
      <c r="B932" s="6" t="str">
        <f>'Final (ha)'!B932</f>
        <v>Raster 3</v>
      </c>
      <c r="C932" s="6" t="str">
        <f>'Final (ha)'!C932</f>
        <v>New London</v>
      </c>
      <c r="D932" s="6" t="str">
        <f>'Final (ha)'!D932</f>
        <v>Southeast Coast</v>
      </c>
      <c r="E932" s="6" t="str">
        <f>'Final (ha)'!E932</f>
        <v>New London</v>
      </c>
      <c r="F932" s="6" t="str">
        <f>'Final (ha)'!F932</f>
        <v>Fixed</v>
      </c>
      <c r="G932" s="6" t="str">
        <f>'Final (ha)'!G932</f>
        <v>NYS 1M by 2100</v>
      </c>
      <c r="H932" s="6" t="str">
        <f>'Final (ha)'!H932</f>
        <v>Protect None</v>
      </c>
      <c r="I932" s="6">
        <f>'Final (ha)'!M932</f>
        <v>0</v>
      </c>
      <c r="J932" s="6">
        <f>'Final (ha)'!J932*2.471044</f>
        <v>2533.2344940787998</v>
      </c>
      <c r="K932" s="6">
        <f>'Final (ha)'!K932*2.471044</f>
        <v>7821.0677582016006</v>
      </c>
      <c r="L932" s="6">
        <f>'Final (ha)'!L932*2.471044</f>
        <v>315.91062018000002</v>
      </c>
      <c r="M932" s="6">
        <f>'Final (ha)'!M932*2.471044</f>
        <v>0</v>
      </c>
      <c r="N932" s="6">
        <f>'Final (ha)'!N932*2.471044</f>
        <v>35.305041150000001</v>
      </c>
      <c r="O932" s="6">
        <f>'Final (ha)'!O932*2.471044</f>
        <v>6.2517413199999998</v>
      </c>
      <c r="P932" s="6">
        <f>'Final (ha)'!P932*2.471044</f>
        <v>70.393618845600002</v>
      </c>
      <c r="Q932" s="6">
        <f>'Final (ha)'!Q932*2.471044</f>
        <v>90.758233762800003</v>
      </c>
      <c r="R932" s="6">
        <f>'Final (ha)'!R932*2.471044</f>
        <v>0</v>
      </c>
      <c r="S932" s="6">
        <f>'Final (ha)'!S932*2.471044</f>
        <v>116.0987899828</v>
      </c>
      <c r="T932" s="6">
        <f>'Final (ha)'!T932*2.471044</f>
        <v>8.30888545</v>
      </c>
      <c r="U932" s="6">
        <f>'Final (ha)'!U932*2.471044</f>
        <v>0</v>
      </c>
      <c r="V932" s="6">
        <f>'Final (ha)'!V932*2.471044</f>
        <v>0</v>
      </c>
      <c r="W932" s="6">
        <f>'Final (ha)'!W932*2.471044</f>
        <v>7.4687304899999996</v>
      </c>
      <c r="X932" s="6">
        <f>'Final (ha)'!X932*2.471044</f>
        <v>66.222249469199994</v>
      </c>
      <c r="Y932" s="6">
        <f>'Final (ha)'!Y932*2.471044</f>
        <v>0</v>
      </c>
      <c r="Z932" s="6">
        <f>'Final (ha)'!Z932*2.471044</f>
        <v>8673.7523939080002</v>
      </c>
      <c r="AA932" s="6">
        <f>'Final (ha)'!AA932*2.471044</f>
        <v>0</v>
      </c>
      <c r="AB932" s="6">
        <f>'Final (ha)'!AB932*2.471044</f>
        <v>0</v>
      </c>
      <c r="AC932" s="6">
        <f>'Final (ha)'!AC932*2.471044</f>
        <v>362.50215479999997</v>
      </c>
      <c r="AD932" s="6">
        <f>'Final (ha)'!AD932*2.471044</f>
        <v>0</v>
      </c>
      <c r="AE932" s="6">
        <f>'Final (ha)'!AE932*2.471044</f>
        <v>0</v>
      </c>
      <c r="AF932" s="6">
        <f>'Final (ha)'!AF932*2.471044</f>
        <v>26.156000740000003</v>
      </c>
      <c r="AG932" s="6">
        <f>'Final (ha)'!AG932*2.471044</f>
        <v>36170.901145210002</v>
      </c>
      <c r="AH932" s="6">
        <f>'Final (ha)'!AH932*2.471044</f>
        <v>12.774803271200001</v>
      </c>
      <c r="AJ932" s="15">
        <f t="shared" si="42"/>
        <v>56317.106660859994</v>
      </c>
      <c r="AK932" s="15">
        <f t="shared" si="43"/>
        <v>20146.205515649992</v>
      </c>
      <c r="AL932" s="6" t="str">
        <f t="shared" si="44"/>
        <v>New LondonRaster 3</v>
      </c>
    </row>
    <row r="933" spans="1:38" x14ac:dyDescent="0.25">
      <c r="A933" s="6">
        <f>'Final (ha)'!A933</f>
        <v>2040</v>
      </c>
      <c r="B933" s="6" t="str">
        <f>'Final (ha)'!B933</f>
        <v>Raster 3</v>
      </c>
      <c r="C933" s="6" t="str">
        <f>'Final (ha)'!C933</f>
        <v>New London</v>
      </c>
      <c r="D933" s="6" t="str">
        <f>'Final (ha)'!D933</f>
        <v>Southeast Coast</v>
      </c>
      <c r="E933" s="6" t="str">
        <f>'Final (ha)'!E933</f>
        <v>New London</v>
      </c>
      <c r="F933" s="6" t="str">
        <f>'Final (ha)'!F933</f>
        <v>Fixed</v>
      </c>
      <c r="G933" s="6" t="str">
        <f>'Final (ha)'!G933</f>
        <v>NYS 1M by 2100</v>
      </c>
      <c r="H933" s="6" t="str">
        <f>'Final (ha)'!H933</f>
        <v>Protect None</v>
      </c>
      <c r="I933" s="6">
        <f>'Final (ha)'!M933</f>
        <v>0</v>
      </c>
      <c r="J933" s="6">
        <f>'Final (ha)'!J933*2.471044</f>
        <v>2528.9123910183998</v>
      </c>
      <c r="K933" s="6">
        <f>'Final (ha)'!K933*2.471044</f>
        <v>7795.0039274028004</v>
      </c>
      <c r="L933" s="6">
        <f>'Final (ha)'!L933*2.471044</f>
        <v>315.15077414999996</v>
      </c>
      <c r="M933" s="6">
        <f>'Final (ha)'!M933*2.471044</f>
        <v>0</v>
      </c>
      <c r="N933" s="6">
        <f>'Final (ha)'!N933*2.471044</f>
        <v>35.305041150000001</v>
      </c>
      <c r="O933" s="6">
        <f>'Final (ha)'!O933*2.471044</f>
        <v>6.2517413199999998</v>
      </c>
      <c r="P933" s="6">
        <f>'Final (ha)'!P933*2.471044</f>
        <v>79.969902763199997</v>
      </c>
      <c r="Q933" s="6">
        <f>'Final (ha)'!Q933*2.471044</f>
        <v>112.44288038479999</v>
      </c>
      <c r="R933" s="6">
        <f>'Final (ha)'!R933*2.471044</f>
        <v>0</v>
      </c>
      <c r="S933" s="6">
        <f>'Final (ha)'!S933*2.471044</f>
        <v>115.0186966504</v>
      </c>
      <c r="T933" s="6">
        <f>'Final (ha)'!T933*2.471044</f>
        <v>11.7295516592</v>
      </c>
      <c r="U933" s="6">
        <f>'Final (ha)'!U933*2.471044</f>
        <v>0</v>
      </c>
      <c r="V933" s="6">
        <f>'Final (ha)'!V933*2.471044</f>
        <v>0</v>
      </c>
      <c r="W933" s="6">
        <f>'Final (ha)'!W933*2.471044</f>
        <v>7.3513559000000006</v>
      </c>
      <c r="X933" s="6">
        <f>'Final (ha)'!X933*2.471044</f>
        <v>66.222249469199994</v>
      </c>
      <c r="Y933" s="6">
        <f>'Final (ha)'!Y933*2.471044</f>
        <v>0</v>
      </c>
      <c r="Z933" s="6">
        <f>'Final (ha)'!Z933*2.471044</f>
        <v>8679.5336484504005</v>
      </c>
      <c r="AA933" s="6">
        <f>'Final (ha)'!AA933*2.471044</f>
        <v>0</v>
      </c>
      <c r="AB933" s="6">
        <f>'Final (ha)'!AB933*2.471044</f>
        <v>0</v>
      </c>
      <c r="AC933" s="6">
        <f>'Final (ha)'!AC933*2.471044</f>
        <v>350.33844070999999</v>
      </c>
      <c r="AD933" s="6">
        <f>'Final (ha)'!AD933*2.471044</f>
        <v>0</v>
      </c>
      <c r="AE933" s="6">
        <f>'Final (ha)'!AE933*2.471044</f>
        <v>0</v>
      </c>
      <c r="AF933" s="6">
        <f>'Final (ha)'!AF933*2.471044</f>
        <v>25.87800829</v>
      </c>
      <c r="AG933" s="6">
        <f>'Final (ha)'!AG933*2.471044</f>
        <v>36170.901145210002</v>
      </c>
      <c r="AH933" s="6">
        <f>'Final (ha)'!AH933*2.471044</f>
        <v>17.0969063316</v>
      </c>
      <c r="AJ933" s="15">
        <f t="shared" si="42"/>
        <v>56317.106660860009</v>
      </c>
      <c r="AK933" s="15">
        <f t="shared" si="43"/>
        <v>20146.205515650006</v>
      </c>
      <c r="AL933" s="6" t="str">
        <f t="shared" si="44"/>
        <v>New LondonRaster 3</v>
      </c>
    </row>
    <row r="934" spans="1:38" x14ac:dyDescent="0.25">
      <c r="A934" s="6">
        <f>'Final (ha)'!A934</f>
        <v>2055</v>
      </c>
      <c r="B934" s="6" t="str">
        <f>'Final (ha)'!B934</f>
        <v>Raster 3</v>
      </c>
      <c r="C934" s="6" t="str">
        <f>'Final (ha)'!C934</f>
        <v>New London</v>
      </c>
      <c r="D934" s="6" t="str">
        <f>'Final (ha)'!D934</f>
        <v>Southeast Coast</v>
      </c>
      <c r="E934" s="6" t="str">
        <f>'Final (ha)'!E934</f>
        <v>New London</v>
      </c>
      <c r="F934" s="6" t="str">
        <f>'Final (ha)'!F934</f>
        <v>Fixed</v>
      </c>
      <c r="G934" s="6" t="str">
        <f>'Final (ha)'!G934</f>
        <v>NYS 1M by 2100</v>
      </c>
      <c r="H934" s="6" t="str">
        <f>'Final (ha)'!H934</f>
        <v>Protect None</v>
      </c>
      <c r="I934" s="6">
        <f>'Final (ha)'!M934</f>
        <v>0</v>
      </c>
      <c r="J934" s="6">
        <f>'Final (ha)'!J934*2.471044</f>
        <v>2521.7718151715999</v>
      </c>
      <c r="K934" s="6">
        <f>'Final (ha)'!K934*2.471044</f>
        <v>7757.5671165940003</v>
      </c>
      <c r="L934" s="6">
        <f>'Final (ha)'!L934*2.471044</f>
        <v>310.94382173999998</v>
      </c>
      <c r="M934" s="6">
        <f>'Final (ha)'!M934*2.471044</f>
        <v>0</v>
      </c>
      <c r="N934" s="6">
        <f>'Final (ha)'!N934*2.471044</f>
        <v>33.130522429999999</v>
      </c>
      <c r="O934" s="6">
        <f>'Final (ha)'!O934*2.471044</f>
        <v>6.2517413199999998</v>
      </c>
      <c r="P934" s="6">
        <f>'Final (ha)'!P934*2.471044</f>
        <v>103.1868437696</v>
      </c>
      <c r="Q934" s="6">
        <f>'Final (ha)'!Q934*2.471044</f>
        <v>172.43365109480001</v>
      </c>
      <c r="R934" s="6">
        <f>'Final (ha)'!R934*2.471044</f>
        <v>0</v>
      </c>
      <c r="S934" s="6">
        <f>'Final (ha)'!S934*2.471044</f>
        <v>113.75846421040001</v>
      </c>
      <c r="T934" s="6">
        <f>'Final (ha)'!T934*2.471044</f>
        <v>9.0432797267999998</v>
      </c>
      <c r="U934" s="6">
        <f>'Final (ha)'!U934*2.471044</f>
        <v>0</v>
      </c>
      <c r="V934" s="6">
        <f>'Final (ha)'!V934*2.471044</f>
        <v>0</v>
      </c>
      <c r="W934" s="6">
        <f>'Final (ha)'!W934*2.471044</f>
        <v>7.2092708700000001</v>
      </c>
      <c r="X934" s="6">
        <f>'Final (ha)'!X934*2.471044</f>
        <v>65.927453920000005</v>
      </c>
      <c r="Y934" s="6">
        <f>'Final (ha)'!Y934*2.471044</f>
        <v>0</v>
      </c>
      <c r="Z934" s="6">
        <f>'Final (ha)'!Z934*2.471044</f>
        <v>8687.8635377743994</v>
      </c>
      <c r="AA934" s="6">
        <f>'Final (ha)'!AA934*2.471044</f>
        <v>0</v>
      </c>
      <c r="AB934" s="6">
        <f>'Final (ha)'!AB934*2.471044</f>
        <v>0</v>
      </c>
      <c r="AC934" s="6">
        <f>'Final (ha)'!AC934*2.471044</f>
        <v>308.42953446999996</v>
      </c>
      <c r="AD934" s="6">
        <f>'Final (ha)'!AD934*2.471044</f>
        <v>0</v>
      </c>
      <c r="AE934" s="6">
        <f>'Final (ha)'!AE934*2.471044</f>
        <v>0</v>
      </c>
      <c r="AF934" s="6">
        <f>'Final (ha)'!AF934*2.471044</f>
        <v>24.450980380000001</v>
      </c>
      <c r="AG934" s="6">
        <f>'Final (ha)'!AG934*2.471044</f>
        <v>36170.901145210002</v>
      </c>
      <c r="AH934" s="6">
        <f>'Final (ha)'!AH934*2.471044</f>
        <v>24.237482178400001</v>
      </c>
      <c r="AJ934" s="15">
        <f t="shared" si="42"/>
        <v>56317.106660860009</v>
      </c>
      <c r="AK934" s="15">
        <f t="shared" si="43"/>
        <v>20146.205515650006</v>
      </c>
      <c r="AL934" s="6" t="str">
        <f t="shared" si="44"/>
        <v>New LondonRaster 3</v>
      </c>
    </row>
    <row r="935" spans="1:38" x14ac:dyDescent="0.25">
      <c r="A935" s="6">
        <f>'Final (ha)'!A935</f>
        <v>2070</v>
      </c>
      <c r="B935" s="6" t="str">
        <f>'Final (ha)'!B935</f>
        <v>Raster 3</v>
      </c>
      <c r="C935" s="6" t="str">
        <f>'Final (ha)'!C935</f>
        <v>New London</v>
      </c>
      <c r="D935" s="6" t="str">
        <f>'Final (ha)'!D935</f>
        <v>Southeast Coast</v>
      </c>
      <c r="E935" s="6" t="str">
        <f>'Final (ha)'!E935</f>
        <v>New London</v>
      </c>
      <c r="F935" s="6" t="str">
        <f>'Final (ha)'!F935</f>
        <v>Fixed</v>
      </c>
      <c r="G935" s="6" t="str">
        <f>'Final (ha)'!G935</f>
        <v>NYS 1M by 2100</v>
      </c>
      <c r="H935" s="6" t="str">
        <f>'Final (ha)'!H935</f>
        <v>Protect None</v>
      </c>
      <c r="I935" s="6">
        <f>'Final (ha)'!M935</f>
        <v>0</v>
      </c>
      <c r="J935" s="6">
        <f>'Final (ha)'!J935*2.471044</f>
        <v>2509.3360391372003</v>
      </c>
      <c r="K935" s="6">
        <f>'Final (ha)'!K935*2.471044</f>
        <v>7710.0743922271995</v>
      </c>
      <c r="L935" s="6">
        <f>'Final (ha)'!L935*2.471044</f>
        <v>308.81872390000001</v>
      </c>
      <c r="M935" s="6">
        <f>'Final (ha)'!M935*2.471044</f>
        <v>0</v>
      </c>
      <c r="N935" s="6">
        <f>'Final (ha)'!N935*2.471044</f>
        <v>32.920483689999998</v>
      </c>
      <c r="O935" s="6">
        <f>'Final (ha)'!O935*2.471044</f>
        <v>6.2517413199999998</v>
      </c>
      <c r="P935" s="6">
        <f>'Final (ha)'!P935*2.471044</f>
        <v>107.1674485492</v>
      </c>
      <c r="Q935" s="6">
        <f>'Final (ha)'!Q935*2.471044</f>
        <v>395.4836732768</v>
      </c>
      <c r="R935" s="6">
        <f>'Final (ha)'!R935*2.471044</f>
        <v>0</v>
      </c>
      <c r="S935" s="6">
        <f>'Final (ha)'!S935*2.471044</f>
        <v>111.2622155616</v>
      </c>
      <c r="T935" s="6">
        <f>'Final (ha)'!T935*2.471044</f>
        <v>10.4132265204</v>
      </c>
      <c r="U935" s="6">
        <f>'Final (ha)'!U935*2.471044</f>
        <v>0</v>
      </c>
      <c r="V935" s="6">
        <f>'Final (ha)'!V935*2.471044</f>
        <v>0</v>
      </c>
      <c r="W935" s="6">
        <f>'Final (ha)'!W935*2.471044</f>
        <v>6.8139038299999992</v>
      </c>
      <c r="X935" s="6">
        <f>'Final (ha)'!X935*2.471044</f>
        <v>65.927453920000005</v>
      </c>
      <c r="Y935" s="6">
        <f>'Final (ha)'!Y935*2.471044</f>
        <v>0</v>
      </c>
      <c r="Z935" s="6">
        <f>'Final (ha)'!Z935*2.471044</f>
        <v>8696.1019984703998</v>
      </c>
      <c r="AA935" s="6">
        <f>'Final (ha)'!AA935*2.471044</f>
        <v>0</v>
      </c>
      <c r="AB935" s="6">
        <f>'Final (ha)'!AB935*2.471044</f>
        <v>0</v>
      </c>
      <c r="AC935" s="6">
        <f>'Final (ha)'!AC935*2.471044</f>
        <v>127.42556147000001</v>
      </c>
      <c r="AD935" s="6">
        <f>'Final (ha)'!AD935*2.471044</f>
        <v>0</v>
      </c>
      <c r="AE935" s="6">
        <f>'Final (ha)'!AE935*2.471044</f>
        <v>0</v>
      </c>
      <c r="AF935" s="6">
        <f>'Final (ha)'!AF935*2.471044</f>
        <v>21.535148459999998</v>
      </c>
      <c r="AG935" s="6">
        <f>'Final (ha)'!AG935*2.471044</f>
        <v>36170.901145210002</v>
      </c>
      <c r="AH935" s="6">
        <f>'Final (ha)'!AH935*2.471044</f>
        <v>36.6732582128</v>
      </c>
      <c r="AJ935" s="15">
        <f t="shared" si="42"/>
        <v>56317.10641375561</v>
      </c>
      <c r="AK935" s="15">
        <f t="shared" si="43"/>
        <v>20146.205268545607</v>
      </c>
      <c r="AL935" s="6" t="str">
        <f t="shared" si="44"/>
        <v>New LondonRaster 3</v>
      </c>
    </row>
    <row r="936" spans="1:38" x14ac:dyDescent="0.25">
      <c r="A936" s="6">
        <f>'Final (ha)'!A936</f>
        <v>2085</v>
      </c>
      <c r="B936" s="6" t="str">
        <f>'Final (ha)'!B936</f>
        <v>Raster 3</v>
      </c>
      <c r="C936" s="6" t="str">
        <f>'Final (ha)'!C936</f>
        <v>New London</v>
      </c>
      <c r="D936" s="6" t="str">
        <f>'Final (ha)'!D936</f>
        <v>Southeast Coast</v>
      </c>
      <c r="E936" s="6" t="str">
        <f>'Final (ha)'!E936</f>
        <v>New London</v>
      </c>
      <c r="F936" s="6" t="str">
        <f>'Final (ha)'!F936</f>
        <v>Fixed</v>
      </c>
      <c r="G936" s="6" t="str">
        <f>'Final (ha)'!G936</f>
        <v>NYS 1M by 2100</v>
      </c>
      <c r="H936" s="6" t="str">
        <f>'Final (ha)'!H936</f>
        <v>Protect None</v>
      </c>
      <c r="I936" s="6">
        <f>'Final (ha)'!M936</f>
        <v>0</v>
      </c>
      <c r="J936" s="6">
        <f>'Final (ha)'!J936*2.471044</f>
        <v>2493.8366627515998</v>
      </c>
      <c r="K936" s="6">
        <f>'Final (ha)'!K936*2.471044</f>
        <v>7664.4080164808001</v>
      </c>
      <c r="L936" s="6">
        <f>'Final (ha)'!L936*2.471044</f>
        <v>307.74999737000002</v>
      </c>
      <c r="M936" s="6">
        <f>'Final (ha)'!M936*2.471044</f>
        <v>0</v>
      </c>
      <c r="N936" s="6">
        <f>'Final (ha)'!N936*2.471044</f>
        <v>32.426274890000002</v>
      </c>
      <c r="O936" s="6">
        <f>'Final (ha)'!O936*2.471044</f>
        <v>6.2517413199999998</v>
      </c>
      <c r="P936" s="6">
        <f>'Final (ha)'!P936*2.471044</f>
        <v>111.36649361840001</v>
      </c>
      <c r="Q936" s="6">
        <f>'Final (ha)'!Q936*2.471044</f>
        <v>495.70724108160005</v>
      </c>
      <c r="R936" s="6">
        <f>'Final (ha)'!R936*2.471044</f>
        <v>0</v>
      </c>
      <c r="S936" s="6">
        <f>'Final (ha)'!S936*2.471044</f>
        <v>106.8155718836</v>
      </c>
      <c r="T936" s="6">
        <f>'Final (ha)'!T936*2.471044</f>
        <v>14.925599968799999</v>
      </c>
      <c r="U936" s="6">
        <f>'Final (ha)'!U936*2.471044</f>
        <v>0</v>
      </c>
      <c r="V936" s="6">
        <f>'Final (ha)'!V936*2.471044</f>
        <v>0</v>
      </c>
      <c r="W936" s="6">
        <f>'Final (ha)'!W936*2.471044</f>
        <v>6.62239792</v>
      </c>
      <c r="X936" s="6">
        <f>'Final (ha)'!X936*2.471044</f>
        <v>65.600040590000006</v>
      </c>
      <c r="Y936" s="6">
        <f>'Final (ha)'!Y936*2.471044</f>
        <v>0</v>
      </c>
      <c r="Z936" s="6">
        <f>'Final (ha)'!Z936*2.471044</f>
        <v>8706.2715800524002</v>
      </c>
      <c r="AA936" s="6">
        <f>'Final (ha)'!AA936*2.471044</f>
        <v>0</v>
      </c>
      <c r="AB936" s="6">
        <f>'Final (ha)'!AB936*2.471044</f>
        <v>0</v>
      </c>
      <c r="AC936" s="6">
        <f>'Final (ha)'!AC936*2.471044</f>
        <v>62.585366910000005</v>
      </c>
      <c r="AD936" s="6">
        <f>'Final (ha)'!AD936*2.471044</f>
        <v>0</v>
      </c>
      <c r="AE936" s="6">
        <f>'Final (ha)'!AE936*2.471044</f>
        <v>0</v>
      </c>
      <c r="AF936" s="6">
        <f>'Final (ha)'!AF936*2.471044</f>
        <v>19.465649110000001</v>
      </c>
      <c r="AG936" s="6">
        <f>'Final (ha)'!AG936*2.471044</f>
        <v>36170.901145210002</v>
      </c>
      <c r="AH936" s="6">
        <f>'Final (ha)'!AH936*2.471044</f>
        <v>52.172634598400002</v>
      </c>
      <c r="AJ936" s="15">
        <f t="shared" si="42"/>
        <v>56317.106413755602</v>
      </c>
      <c r="AK936" s="15">
        <f t="shared" si="43"/>
        <v>20146.2052685456</v>
      </c>
      <c r="AL936" s="6" t="str">
        <f t="shared" si="44"/>
        <v>New LondonRaster 3</v>
      </c>
    </row>
    <row r="937" spans="1:38" x14ac:dyDescent="0.25">
      <c r="A937" s="6">
        <f>'Final (ha)'!A937</f>
        <v>2100</v>
      </c>
      <c r="B937" s="6" t="str">
        <f>'Final (ha)'!B937</f>
        <v>Raster 3</v>
      </c>
      <c r="C937" s="6" t="str">
        <f>'Final (ha)'!C937</f>
        <v>New London</v>
      </c>
      <c r="D937" s="6" t="str">
        <f>'Final (ha)'!D937</f>
        <v>Southeast Coast</v>
      </c>
      <c r="E937" s="6" t="str">
        <f>'Final (ha)'!E937</f>
        <v>New London</v>
      </c>
      <c r="F937" s="6" t="str">
        <f>'Final (ha)'!F937</f>
        <v>Fixed</v>
      </c>
      <c r="G937" s="6" t="str">
        <f>'Final (ha)'!G937</f>
        <v>NYS 1M by 2100</v>
      </c>
      <c r="H937" s="6" t="str">
        <f>'Final (ha)'!H937</f>
        <v>Protect None</v>
      </c>
      <c r="I937" s="6">
        <f>'Final (ha)'!M937</f>
        <v>0</v>
      </c>
      <c r="J937" s="6">
        <f>'Final (ha)'!J937*2.471044</f>
        <v>2469.6965397068002</v>
      </c>
      <c r="K937" s="6">
        <f>'Final (ha)'!K937*2.471044</f>
        <v>7605.2850764236</v>
      </c>
      <c r="L937" s="6">
        <f>'Final (ha)'!L937*2.471044</f>
        <v>304.42644319000004</v>
      </c>
      <c r="M937" s="6">
        <f>'Final (ha)'!M937*2.471044</f>
        <v>0</v>
      </c>
      <c r="N937" s="6">
        <f>'Final (ha)'!N937*2.471044</f>
        <v>32.049440680000004</v>
      </c>
      <c r="O937" s="6">
        <f>'Final (ha)'!O937*2.471044</f>
        <v>6.1837876099999995</v>
      </c>
      <c r="P937" s="6">
        <f>'Final (ha)'!P937*2.471044</f>
        <v>128.0233070136</v>
      </c>
      <c r="Q937" s="6">
        <f>'Final (ha)'!Q937*2.471044</f>
        <v>525.10945232439997</v>
      </c>
      <c r="R937" s="6">
        <f>'Final (ha)'!R937*2.471044</f>
        <v>0</v>
      </c>
      <c r="S937" s="6">
        <f>'Final (ha)'!S937*2.471044</f>
        <v>101.7622869036</v>
      </c>
      <c r="T937" s="6">
        <f>'Final (ha)'!T937*2.471044</f>
        <v>47.3385312212</v>
      </c>
      <c r="U937" s="6">
        <f>'Final (ha)'!U937*2.471044</f>
        <v>0</v>
      </c>
      <c r="V937" s="6">
        <f>'Final (ha)'!V937*2.471044</f>
        <v>0</v>
      </c>
      <c r="W937" s="6">
        <f>'Final (ha)'!W937*2.471044</f>
        <v>6.1158339000000002</v>
      </c>
      <c r="X937" s="6">
        <f>'Final (ha)'!X937*2.471044</f>
        <v>62.610077349999997</v>
      </c>
      <c r="Y937" s="6">
        <f>'Final (ha)'!Y937*2.471044</f>
        <v>0</v>
      </c>
      <c r="Z937" s="6">
        <f>'Final (ha)'!Z937*2.471044</f>
        <v>8722.3143390136011</v>
      </c>
      <c r="AA937" s="6">
        <f>'Final (ha)'!AA937*2.471044</f>
        <v>0</v>
      </c>
      <c r="AB937" s="6">
        <f>'Final (ha)'!AB937*2.471044</f>
        <v>0</v>
      </c>
      <c r="AC937" s="6">
        <f>'Final (ha)'!AC937*2.471044</f>
        <v>41.149060210000002</v>
      </c>
      <c r="AD937" s="6">
        <f>'Final (ha)'!AD937*2.471044</f>
        <v>0</v>
      </c>
      <c r="AE937" s="6">
        <f>'Final (ha)'!AE937*2.471044</f>
        <v>0</v>
      </c>
      <c r="AF937" s="6">
        <f>'Final (ha)'!AF937*2.471044</f>
        <v>17.82858246</v>
      </c>
      <c r="AG937" s="6">
        <f>'Final (ha)'!AG937*2.471044</f>
        <v>36170.901145210002</v>
      </c>
      <c r="AH937" s="6">
        <f>'Final (ha)'!AH937*2.471044</f>
        <v>76.312757643200001</v>
      </c>
      <c r="AJ937" s="15">
        <f t="shared" si="42"/>
        <v>56317.106660860001</v>
      </c>
      <c r="AK937" s="15">
        <f t="shared" si="43"/>
        <v>20146.205515649999</v>
      </c>
      <c r="AL937" s="6" t="str">
        <f t="shared" si="44"/>
        <v>New LondonRaster 3</v>
      </c>
    </row>
    <row r="938" spans="1:38" x14ac:dyDescent="0.25">
      <c r="A938" s="6">
        <f>'Final (ha)'!A938</f>
        <v>0</v>
      </c>
      <c r="B938" s="6" t="str">
        <f>'Final (ha)'!B938</f>
        <v>Raster 4</v>
      </c>
      <c r="C938" s="6" t="str">
        <f>'Final (ha)'!C938</f>
        <v>New London</v>
      </c>
      <c r="D938" s="6" t="str">
        <f>'Final (ha)'!D938</f>
        <v>Thames River</v>
      </c>
      <c r="E938" s="6" t="str">
        <f>'Final (ha)'!E938</f>
        <v>New London</v>
      </c>
      <c r="F938" s="6" t="str">
        <f>'Final (ha)'!F938</f>
        <v>Fixed</v>
      </c>
      <c r="G938" s="6" t="str">
        <f>'Final (ha)'!G938</f>
        <v>NYS 1M by 2100</v>
      </c>
      <c r="H938" s="6" t="str">
        <f>'Final (ha)'!H938</f>
        <v>Protect None</v>
      </c>
      <c r="I938" s="6">
        <f>'Final (ha)'!M938</f>
        <v>0</v>
      </c>
      <c r="J938" s="6">
        <f>'Final (ha)'!J938*2.471044</f>
        <v>3730.0965164900003</v>
      </c>
      <c r="K938" s="6">
        <f>'Final (ha)'!K938*2.471044</f>
        <v>6315.7413596000006</v>
      </c>
      <c r="L938" s="6">
        <f>'Final (ha)'!L938*2.471044</f>
        <v>85.281906050000003</v>
      </c>
      <c r="M938" s="6">
        <f>'Final (ha)'!M938*2.471044</f>
        <v>0</v>
      </c>
      <c r="N938" s="6">
        <f>'Final (ha)'!N938*2.471044</f>
        <v>24.086501390000002</v>
      </c>
      <c r="O938" s="6">
        <f>'Final (ha)'!O938*2.471044</f>
        <v>0.96370716000000001</v>
      </c>
      <c r="P938" s="6">
        <f>'Final (ha)'!P938*2.471044</f>
        <v>1.0007728200000001</v>
      </c>
      <c r="Q938" s="6">
        <f>'Final (ha)'!Q938*2.471044</f>
        <v>5.0656401999999998</v>
      </c>
      <c r="R938" s="6">
        <f>'Final (ha)'!R938*2.471044</f>
        <v>0</v>
      </c>
      <c r="S938" s="6">
        <f>'Final (ha)'!S938*2.471044</f>
        <v>18.304258430000001</v>
      </c>
      <c r="T938" s="6">
        <f>'Final (ha)'!T938*2.471044</f>
        <v>0</v>
      </c>
      <c r="U938" s="6">
        <f>'Final (ha)'!U938*2.471044</f>
        <v>0</v>
      </c>
      <c r="V938" s="6">
        <f>'Final (ha)'!V938*2.471044</f>
        <v>0</v>
      </c>
      <c r="W938" s="6">
        <f>'Final (ha)'!W938*2.471044</f>
        <v>1.65559948</v>
      </c>
      <c r="X938" s="6">
        <f>'Final (ha)'!X938*2.471044</f>
        <v>47.234006059999999</v>
      </c>
      <c r="Y938" s="6">
        <f>'Final (ha)'!Y938*2.471044</f>
        <v>0</v>
      </c>
      <c r="Z938" s="6">
        <f>'Final (ha)'!Z938*2.471044</f>
        <v>4614.5078745299998</v>
      </c>
      <c r="AA938" s="6">
        <f>'Final (ha)'!AA938*2.471044</f>
        <v>0</v>
      </c>
      <c r="AB938" s="6">
        <f>'Final (ha)'!AB938*2.471044</f>
        <v>0</v>
      </c>
      <c r="AC938" s="6">
        <f>'Final (ha)'!AC938*2.471044</f>
        <v>30.387663589999999</v>
      </c>
      <c r="AD938" s="6">
        <f>'Final (ha)'!AD938*2.471044</f>
        <v>0</v>
      </c>
      <c r="AE938" s="6">
        <f>'Final (ha)'!AE938*2.471044</f>
        <v>0</v>
      </c>
      <c r="AF938" s="6">
        <f>'Final (ha)'!AF938*2.471044</f>
        <v>6.8262590500000009</v>
      </c>
      <c r="AG938" s="6">
        <f>'Final (ha)'!AG938*2.471044</f>
        <v>77084.804452950004</v>
      </c>
      <c r="AH938" s="6">
        <f>'Final (ha)'!AH938*2.471044</f>
        <v>0</v>
      </c>
      <c r="AJ938" s="15">
        <f t="shared" si="42"/>
        <v>91965.956517800005</v>
      </c>
      <c r="AK938" s="15">
        <f t="shared" si="43"/>
        <v>14881.152064850001</v>
      </c>
      <c r="AL938" s="6" t="str">
        <f t="shared" si="44"/>
        <v>New LondonRaster 4</v>
      </c>
    </row>
    <row r="939" spans="1:38" x14ac:dyDescent="0.25">
      <c r="A939" s="6">
        <f>'Final (ha)'!A939</f>
        <v>2010</v>
      </c>
      <c r="B939" s="6" t="str">
        <f>'Final (ha)'!B939</f>
        <v>Raster 4</v>
      </c>
      <c r="C939" s="6" t="str">
        <f>'Final (ha)'!C939</f>
        <v>New London</v>
      </c>
      <c r="D939" s="6" t="str">
        <f>'Final (ha)'!D939</f>
        <v>Thames River</v>
      </c>
      <c r="E939" s="6" t="str">
        <f>'Final (ha)'!E939</f>
        <v>New London</v>
      </c>
      <c r="F939" s="6" t="str">
        <f>'Final (ha)'!F939</f>
        <v>Fixed</v>
      </c>
      <c r="G939" s="6" t="str">
        <f>'Final (ha)'!G939</f>
        <v>NYS 1M by 2100</v>
      </c>
      <c r="H939" s="6" t="str">
        <f>'Final (ha)'!H939</f>
        <v>Protect None</v>
      </c>
      <c r="I939" s="6">
        <f>'Final (ha)'!M939</f>
        <v>0</v>
      </c>
      <c r="J939" s="6">
        <f>'Final (ha)'!J939*2.471044</f>
        <v>3707.7953443900001</v>
      </c>
      <c r="K939" s="6">
        <f>'Final (ha)'!K939*2.471044</f>
        <v>6220.2355090000001</v>
      </c>
      <c r="L939" s="6">
        <f>'Final (ha)'!L939*2.471044</f>
        <v>83.947542289999987</v>
      </c>
      <c r="M939" s="6">
        <f>'Final (ha)'!M939*2.471044</f>
        <v>0</v>
      </c>
      <c r="N939" s="6">
        <f>'Final (ha)'!N939*2.471044</f>
        <v>21.522793240000002</v>
      </c>
      <c r="O939" s="6">
        <f>'Final (ha)'!O939*2.471044</f>
        <v>0.96370716000000001</v>
      </c>
      <c r="P939" s="6">
        <f>'Final (ha)'!P939*2.471044</f>
        <v>100.18847898</v>
      </c>
      <c r="Q939" s="6">
        <f>'Final (ha)'!Q939*2.471044</f>
        <v>10.64402203</v>
      </c>
      <c r="R939" s="6">
        <f>'Final (ha)'!R939*2.471044</f>
        <v>0</v>
      </c>
      <c r="S939" s="6">
        <f>'Final (ha)'!S939*2.471044</f>
        <v>18.359856919999999</v>
      </c>
      <c r="T939" s="6">
        <f>'Final (ha)'!T939*2.471044</f>
        <v>4.3243270000000007E-2</v>
      </c>
      <c r="U939" s="6">
        <f>'Final (ha)'!U939*2.471044</f>
        <v>0</v>
      </c>
      <c r="V939" s="6">
        <f>'Final (ha)'!V939*2.471044</f>
        <v>0</v>
      </c>
      <c r="W939" s="6">
        <f>'Final (ha)'!W939*2.471044</f>
        <v>1.1737458999999999</v>
      </c>
      <c r="X939" s="6">
        <f>'Final (ha)'!X939*2.471044</f>
        <v>46.208522799999997</v>
      </c>
      <c r="Y939" s="6">
        <f>'Final (ha)'!Y939*2.471044</f>
        <v>0</v>
      </c>
      <c r="Z939" s="6">
        <f>'Final (ha)'!Z939*2.471044</f>
        <v>4616.0708098599998</v>
      </c>
      <c r="AA939" s="6">
        <f>'Final (ha)'!AA939*2.471044</f>
        <v>0</v>
      </c>
      <c r="AB939" s="6">
        <f>'Final (ha)'!AB939*2.471044</f>
        <v>0</v>
      </c>
      <c r="AC939" s="6">
        <f>'Final (ha)'!AC939*2.471044</f>
        <v>24.889590689999999</v>
      </c>
      <c r="AD939" s="6">
        <f>'Final (ha)'!AD939*2.471044</f>
        <v>0</v>
      </c>
      <c r="AE939" s="6">
        <f>'Final (ha)'!AE939*2.471044</f>
        <v>0</v>
      </c>
      <c r="AF939" s="6">
        <f>'Final (ha)'!AF939*2.471044</f>
        <v>6.8077262200000002</v>
      </c>
      <c r="AG939" s="6">
        <f>'Final (ha)'!AG939*2.471044</f>
        <v>77084.804452950004</v>
      </c>
      <c r="AH939" s="6">
        <f>'Final (ha)'!AH939*2.471044</f>
        <v>22.301172100000002</v>
      </c>
      <c r="AJ939" s="15">
        <f t="shared" si="42"/>
        <v>91965.95651779999</v>
      </c>
      <c r="AK939" s="15">
        <f t="shared" si="43"/>
        <v>14881.152064849986</v>
      </c>
      <c r="AL939" s="6" t="str">
        <f t="shared" si="44"/>
        <v>New LondonRaster 4</v>
      </c>
    </row>
    <row r="940" spans="1:38" x14ac:dyDescent="0.25">
      <c r="A940" s="6">
        <f>'Final (ha)'!A940</f>
        <v>2025</v>
      </c>
      <c r="B940" s="6" t="str">
        <f>'Final (ha)'!B940</f>
        <v>Raster 4</v>
      </c>
      <c r="C940" s="6" t="str">
        <f>'Final (ha)'!C940</f>
        <v>New London</v>
      </c>
      <c r="D940" s="6" t="str">
        <f>'Final (ha)'!D940</f>
        <v>Thames River</v>
      </c>
      <c r="E940" s="6" t="str">
        <f>'Final (ha)'!E940</f>
        <v>New London</v>
      </c>
      <c r="F940" s="6" t="str">
        <f>'Final (ha)'!F940</f>
        <v>Fixed</v>
      </c>
      <c r="G940" s="6" t="str">
        <f>'Final (ha)'!G940</f>
        <v>NYS 1M by 2100</v>
      </c>
      <c r="H940" s="6" t="str">
        <f>'Final (ha)'!H940</f>
        <v>Protect None</v>
      </c>
      <c r="I940" s="6">
        <f>'Final (ha)'!M940</f>
        <v>0</v>
      </c>
      <c r="J940" s="6">
        <f>'Final (ha)'!J940*2.471044</f>
        <v>3705.2563466800002</v>
      </c>
      <c r="K940" s="6">
        <f>'Final (ha)'!K940*2.471044</f>
        <v>6212.9953500800002</v>
      </c>
      <c r="L940" s="6">
        <f>'Final (ha)'!L940*2.471044</f>
        <v>83.478043929999998</v>
      </c>
      <c r="M940" s="6">
        <f>'Final (ha)'!M940*2.471044</f>
        <v>0</v>
      </c>
      <c r="N940" s="6">
        <f>'Final (ha)'!N940*2.471044</f>
        <v>21.226267960000001</v>
      </c>
      <c r="O940" s="6">
        <f>'Final (ha)'!O940*2.471044</f>
        <v>0.96370716000000001</v>
      </c>
      <c r="P940" s="6">
        <f>'Final (ha)'!P940*2.471044</f>
        <v>43.101184969999998</v>
      </c>
      <c r="Q940" s="6">
        <f>'Final (ha)'!Q940*2.471044</f>
        <v>74.977652570000004</v>
      </c>
      <c r="R940" s="6">
        <f>'Final (ha)'!R940*2.471044</f>
        <v>0</v>
      </c>
      <c r="S940" s="6">
        <f>'Final (ha)'!S940*2.471044</f>
        <v>18.273370379999999</v>
      </c>
      <c r="T940" s="6">
        <f>'Final (ha)'!T940*2.471044</f>
        <v>1.4023174700000001</v>
      </c>
      <c r="U940" s="6">
        <f>'Final (ha)'!U940*2.471044</f>
        <v>0</v>
      </c>
      <c r="V940" s="6">
        <f>'Final (ha)'!V940*2.471044</f>
        <v>0</v>
      </c>
      <c r="W940" s="6">
        <f>'Final (ha)'!W940*2.471044</f>
        <v>1.16139068</v>
      </c>
      <c r="X940" s="6">
        <f>'Final (ha)'!X940*2.471044</f>
        <v>45.837866200000001</v>
      </c>
      <c r="Y940" s="6">
        <f>'Final (ha)'!Y940*2.471044</f>
        <v>0</v>
      </c>
      <c r="Z940" s="6">
        <f>'Final (ha)'!Z940*2.471044</f>
        <v>4616.54030822</v>
      </c>
      <c r="AA940" s="6">
        <f>'Final (ha)'!AA940*2.471044</f>
        <v>0</v>
      </c>
      <c r="AB940" s="6">
        <f>'Final (ha)'!AB940*2.471044</f>
        <v>0</v>
      </c>
      <c r="AC940" s="6">
        <f>'Final (ha)'!AC940*2.471044</f>
        <v>24.290362519999999</v>
      </c>
      <c r="AD940" s="6">
        <f>'Final (ha)'!AD940*2.471044</f>
        <v>0</v>
      </c>
      <c r="AE940" s="6">
        <f>'Final (ha)'!AE940*2.471044</f>
        <v>0</v>
      </c>
      <c r="AF940" s="6">
        <f>'Final (ha)'!AF940*2.471044</f>
        <v>6.8077262200000002</v>
      </c>
      <c r="AG940" s="6">
        <f>'Final (ha)'!AG940*2.471044</f>
        <v>77084.804452950004</v>
      </c>
      <c r="AH940" s="6">
        <f>'Final (ha)'!AH940*2.471044</f>
        <v>24.840169809999999</v>
      </c>
      <c r="AJ940" s="15">
        <f t="shared" si="42"/>
        <v>91965.956517800005</v>
      </c>
      <c r="AK940" s="15">
        <f t="shared" si="43"/>
        <v>14881.152064850001</v>
      </c>
      <c r="AL940" s="6" t="str">
        <f t="shared" si="44"/>
        <v>New LondonRaster 4</v>
      </c>
    </row>
    <row r="941" spans="1:38" x14ac:dyDescent="0.25">
      <c r="A941" s="6">
        <f>'Final (ha)'!A941</f>
        <v>2040</v>
      </c>
      <c r="B941" s="6" t="str">
        <f>'Final (ha)'!B941</f>
        <v>Raster 4</v>
      </c>
      <c r="C941" s="6" t="str">
        <f>'Final (ha)'!C941</f>
        <v>New London</v>
      </c>
      <c r="D941" s="6" t="str">
        <f>'Final (ha)'!D941</f>
        <v>Thames River</v>
      </c>
      <c r="E941" s="6" t="str">
        <f>'Final (ha)'!E941</f>
        <v>New London</v>
      </c>
      <c r="F941" s="6" t="str">
        <f>'Final (ha)'!F941</f>
        <v>Fixed</v>
      </c>
      <c r="G941" s="6" t="str">
        <f>'Final (ha)'!G941</f>
        <v>NYS 1M by 2100</v>
      </c>
      <c r="H941" s="6" t="str">
        <f>'Final (ha)'!H941</f>
        <v>Protect None</v>
      </c>
      <c r="I941" s="6">
        <f>'Final (ha)'!M941</f>
        <v>0</v>
      </c>
      <c r="J941" s="6">
        <f>'Final (ha)'!J941*2.471044</f>
        <v>3700.1659960400002</v>
      </c>
      <c r="K941" s="6">
        <f>'Final (ha)'!K941*2.471044</f>
        <v>6199.7505542400004</v>
      </c>
      <c r="L941" s="6">
        <f>'Final (ha)'!L941*2.471044</f>
        <v>82.891170979999998</v>
      </c>
      <c r="M941" s="6">
        <f>'Final (ha)'!M941*2.471044</f>
        <v>0</v>
      </c>
      <c r="N941" s="6">
        <f>'Final (ha)'!N941*2.471044</f>
        <v>20.719703939999999</v>
      </c>
      <c r="O941" s="6">
        <f>'Final (ha)'!O941*2.471044</f>
        <v>0.95135194000000001</v>
      </c>
      <c r="P941" s="6">
        <f>'Final (ha)'!P941*2.471044</f>
        <v>45.183039540000003</v>
      </c>
      <c r="Q941" s="6">
        <f>'Final (ha)'!Q941*2.471044</f>
        <v>67.150620700000005</v>
      </c>
      <c r="R941" s="6">
        <f>'Final (ha)'!R941*2.471044</f>
        <v>0</v>
      </c>
      <c r="S941" s="6">
        <f>'Final (ha)'!S941*2.471044</f>
        <v>17.742095920000001</v>
      </c>
      <c r="T941" s="6">
        <f>'Final (ha)'!T941*2.471044</f>
        <v>22.708894359999999</v>
      </c>
      <c r="U941" s="6">
        <f>'Final (ha)'!U941*2.471044</f>
        <v>0</v>
      </c>
      <c r="V941" s="6">
        <f>'Final (ha)'!V941*2.471044</f>
        <v>0</v>
      </c>
      <c r="W941" s="6">
        <f>'Final (ha)'!W941*2.471044</f>
        <v>1.1119698</v>
      </c>
      <c r="X941" s="6">
        <f>'Final (ha)'!X941*2.471044</f>
        <v>45.448676769999999</v>
      </c>
      <c r="Y941" s="6">
        <f>'Final (ha)'!Y941*2.471044</f>
        <v>0</v>
      </c>
      <c r="Z941" s="6">
        <f>'Final (ha)'!Z941*2.471044</f>
        <v>4617.6399228</v>
      </c>
      <c r="AA941" s="6">
        <f>'Final (ha)'!AA941*2.471044</f>
        <v>0</v>
      </c>
      <c r="AB941" s="6">
        <f>'Final (ha)'!AB941*2.471044</f>
        <v>0</v>
      </c>
      <c r="AC941" s="6">
        <f>'Final (ha)'!AC941*2.471044</f>
        <v>22.986886810000001</v>
      </c>
      <c r="AD941" s="6">
        <f>'Final (ha)'!AD941*2.471044</f>
        <v>0</v>
      </c>
      <c r="AE941" s="6">
        <f>'Final (ha)'!AE941*2.471044</f>
        <v>0</v>
      </c>
      <c r="AF941" s="6">
        <f>'Final (ha)'!AF941*2.471044</f>
        <v>6.7706605600000005</v>
      </c>
      <c r="AG941" s="6">
        <f>'Final (ha)'!AG941*2.471044</f>
        <v>77084.804452950004</v>
      </c>
      <c r="AH941" s="6">
        <f>'Final (ha)'!AH941*2.471044</f>
        <v>29.930520450000003</v>
      </c>
      <c r="AJ941" s="15">
        <f t="shared" si="42"/>
        <v>91965.956517800005</v>
      </c>
      <c r="AK941" s="15">
        <f t="shared" si="43"/>
        <v>14881.152064850001</v>
      </c>
      <c r="AL941" s="6" t="str">
        <f t="shared" si="44"/>
        <v>New LondonRaster 4</v>
      </c>
    </row>
    <row r="942" spans="1:38" x14ac:dyDescent="0.25">
      <c r="A942" s="6">
        <f>'Final (ha)'!A942</f>
        <v>2055</v>
      </c>
      <c r="B942" s="6" t="str">
        <f>'Final (ha)'!B942</f>
        <v>Raster 4</v>
      </c>
      <c r="C942" s="6" t="str">
        <f>'Final (ha)'!C942</f>
        <v>New London</v>
      </c>
      <c r="D942" s="6" t="str">
        <f>'Final (ha)'!D942</f>
        <v>Thames River</v>
      </c>
      <c r="E942" s="6" t="str">
        <f>'Final (ha)'!E942</f>
        <v>New London</v>
      </c>
      <c r="F942" s="6" t="str">
        <f>'Final (ha)'!F942</f>
        <v>Fixed</v>
      </c>
      <c r="G942" s="6" t="str">
        <f>'Final (ha)'!G942</f>
        <v>NYS 1M by 2100</v>
      </c>
      <c r="H942" s="6" t="str">
        <f>'Final (ha)'!H942</f>
        <v>Protect None</v>
      </c>
      <c r="I942" s="6">
        <f>'Final (ha)'!M942</f>
        <v>0</v>
      </c>
      <c r="J942" s="6">
        <f>'Final (ha)'!J942*2.471044</f>
        <v>3692.357497</v>
      </c>
      <c r="K942" s="6">
        <f>'Final (ha)'!K942*2.471044</f>
        <v>6186.0733257000002</v>
      </c>
      <c r="L942" s="6">
        <f>'Final (ha)'!L942*2.471044</f>
        <v>82.15603539</v>
      </c>
      <c r="M942" s="6">
        <f>'Final (ha)'!M942*2.471044</f>
        <v>0</v>
      </c>
      <c r="N942" s="6">
        <f>'Final (ha)'!N942*2.471044</f>
        <v>20.287271240000003</v>
      </c>
      <c r="O942" s="6">
        <f>'Final (ha)'!O942*2.471044</f>
        <v>0.93899672000000001</v>
      </c>
      <c r="P942" s="6">
        <f>'Final (ha)'!P942*2.471044</f>
        <v>47.042500150000002</v>
      </c>
      <c r="Q942" s="6">
        <f>'Final (ha)'!Q942*2.471044</f>
        <v>75.366842000000005</v>
      </c>
      <c r="R942" s="6">
        <f>'Final (ha)'!R942*2.471044</f>
        <v>0</v>
      </c>
      <c r="S942" s="6">
        <f>'Final (ha)'!S942*2.471044</f>
        <v>15.474913050000001</v>
      </c>
      <c r="T942" s="6">
        <f>'Final (ha)'!T942*2.471044</f>
        <v>21.485727580000002</v>
      </c>
      <c r="U942" s="6">
        <f>'Final (ha)'!U942*2.471044</f>
        <v>0</v>
      </c>
      <c r="V942" s="6">
        <f>'Final (ha)'!V942*2.471044</f>
        <v>0</v>
      </c>
      <c r="W942" s="6">
        <f>'Final (ha)'!W942*2.471044</f>
        <v>1.0007728200000001</v>
      </c>
      <c r="X942" s="6">
        <f>'Final (ha)'!X942*2.471044</f>
        <v>43.749834019999994</v>
      </c>
      <c r="Y942" s="6">
        <f>'Final (ha)'!Y942*2.471044</f>
        <v>0</v>
      </c>
      <c r="Z942" s="6">
        <f>'Final (ha)'!Z942*2.471044</f>
        <v>4630.5202396499999</v>
      </c>
      <c r="AA942" s="6">
        <f>'Final (ha)'!AA942*2.471044</f>
        <v>0</v>
      </c>
      <c r="AB942" s="6">
        <f>'Final (ha)'!AB942*2.471044</f>
        <v>0</v>
      </c>
      <c r="AC942" s="6">
        <f>'Final (ha)'!AC942*2.471044</f>
        <v>20.454066709999999</v>
      </c>
      <c r="AD942" s="6">
        <f>'Final (ha)'!AD942*2.471044</f>
        <v>0</v>
      </c>
      <c r="AE942" s="6">
        <f>'Final (ha)'!AE942*2.471044</f>
        <v>0</v>
      </c>
      <c r="AF942" s="6">
        <f>'Final (ha)'!AF942*2.471044</f>
        <v>6.5050233299999993</v>
      </c>
      <c r="AG942" s="6">
        <f>'Final (ha)'!AG942*2.471044</f>
        <v>77084.804452950004</v>
      </c>
      <c r="AH942" s="6">
        <f>'Final (ha)'!AH942*2.471044</f>
        <v>37.739019490000004</v>
      </c>
      <c r="AJ942" s="15">
        <f t="shared" si="42"/>
        <v>91965.956517800005</v>
      </c>
      <c r="AK942" s="15">
        <f t="shared" si="43"/>
        <v>14881.152064850001</v>
      </c>
      <c r="AL942" s="6" t="str">
        <f t="shared" si="44"/>
        <v>New LondonRaster 4</v>
      </c>
    </row>
    <row r="943" spans="1:38" x14ac:dyDescent="0.25">
      <c r="A943" s="6">
        <f>'Final (ha)'!A943</f>
        <v>2070</v>
      </c>
      <c r="B943" s="6" t="str">
        <f>'Final (ha)'!B943</f>
        <v>Raster 4</v>
      </c>
      <c r="C943" s="6" t="str">
        <f>'Final (ha)'!C943</f>
        <v>New London</v>
      </c>
      <c r="D943" s="6" t="str">
        <f>'Final (ha)'!D943</f>
        <v>Thames River</v>
      </c>
      <c r="E943" s="6" t="str">
        <f>'Final (ha)'!E943</f>
        <v>New London</v>
      </c>
      <c r="F943" s="6" t="str">
        <f>'Final (ha)'!F943</f>
        <v>Fixed</v>
      </c>
      <c r="G943" s="6" t="str">
        <f>'Final (ha)'!G943</f>
        <v>NYS 1M by 2100</v>
      </c>
      <c r="H943" s="6" t="str">
        <f>'Final (ha)'!H943</f>
        <v>Protect None</v>
      </c>
      <c r="I943" s="6">
        <f>'Final (ha)'!M943</f>
        <v>0</v>
      </c>
      <c r="J943" s="6">
        <f>'Final (ha)'!J943*2.471044</f>
        <v>3680.8300767400001</v>
      </c>
      <c r="K943" s="6">
        <f>'Final (ha)'!K943*2.471044</f>
        <v>6168.5968670100001</v>
      </c>
      <c r="L943" s="6">
        <f>'Final (ha)'!L943*2.471044</f>
        <v>81.34059087</v>
      </c>
      <c r="M943" s="6">
        <f>'Final (ha)'!M943*2.471044</f>
        <v>0</v>
      </c>
      <c r="N943" s="6">
        <f>'Final (ha)'!N943*2.471044</f>
        <v>20.027811620000001</v>
      </c>
      <c r="O943" s="6">
        <f>'Final (ha)'!O943*2.471044</f>
        <v>0.87104300999999995</v>
      </c>
      <c r="P943" s="6">
        <f>'Final (ha)'!P943*2.471044</f>
        <v>44.027826470000001</v>
      </c>
      <c r="Q943" s="6">
        <f>'Final (ha)'!Q943*2.471044</f>
        <v>95.184614880000012</v>
      </c>
      <c r="R943" s="6">
        <f>'Final (ha)'!R943*2.471044</f>
        <v>0</v>
      </c>
      <c r="S943" s="6">
        <f>'Final (ha)'!S943*2.471044</f>
        <v>14.03552992</v>
      </c>
      <c r="T943" s="6">
        <f>'Final (ha)'!T943*2.471044</f>
        <v>16.82163203</v>
      </c>
      <c r="U943" s="6">
        <f>'Final (ha)'!U943*2.471044</f>
        <v>0</v>
      </c>
      <c r="V943" s="6">
        <f>'Final (ha)'!V943*2.471044</f>
        <v>0</v>
      </c>
      <c r="W943" s="6">
        <f>'Final (ha)'!W943*2.471044</f>
        <v>0.82162213000000006</v>
      </c>
      <c r="X943" s="6">
        <f>'Final (ha)'!X943*2.471044</f>
        <v>43.335934150000007</v>
      </c>
      <c r="Y943" s="6">
        <f>'Final (ha)'!Y943*2.471044</f>
        <v>0</v>
      </c>
      <c r="Z943" s="6">
        <f>'Final (ha)'!Z943*2.471044</f>
        <v>4646.6561569700007</v>
      </c>
      <c r="AA943" s="6">
        <f>'Final (ha)'!AA943*2.471044</f>
        <v>0</v>
      </c>
      <c r="AB943" s="6">
        <f>'Final (ha)'!AB943*2.471044</f>
        <v>0</v>
      </c>
      <c r="AC943" s="6">
        <f>'Final (ha)'!AC943*2.471044</f>
        <v>13.318927159999999</v>
      </c>
      <c r="AD943" s="6">
        <f>'Final (ha)'!AD943*2.471044</f>
        <v>0</v>
      </c>
      <c r="AE943" s="6">
        <f>'Final (ha)'!AE943*2.471044</f>
        <v>0</v>
      </c>
      <c r="AF943" s="6">
        <f>'Final (ha)'!AF943*2.471044</f>
        <v>6.0169921400000002</v>
      </c>
      <c r="AG943" s="6">
        <f>'Final (ha)'!AG943*2.471044</f>
        <v>77084.804452950004</v>
      </c>
      <c r="AH943" s="6">
        <f>'Final (ha)'!AH943*2.471044</f>
        <v>49.266439750000004</v>
      </c>
      <c r="AJ943" s="15">
        <f t="shared" si="42"/>
        <v>91965.956517800005</v>
      </c>
      <c r="AK943" s="15">
        <f t="shared" si="43"/>
        <v>14881.152064850001</v>
      </c>
      <c r="AL943" s="6" t="str">
        <f t="shared" si="44"/>
        <v>New LondonRaster 4</v>
      </c>
    </row>
    <row r="944" spans="1:38" x14ac:dyDescent="0.25">
      <c r="A944" s="6">
        <f>'Final (ha)'!A944</f>
        <v>2085</v>
      </c>
      <c r="B944" s="6" t="str">
        <f>'Final (ha)'!B944</f>
        <v>Raster 4</v>
      </c>
      <c r="C944" s="6" t="str">
        <f>'Final (ha)'!C944</f>
        <v>New London</v>
      </c>
      <c r="D944" s="6" t="str">
        <f>'Final (ha)'!D944</f>
        <v>Thames River</v>
      </c>
      <c r="E944" s="6" t="str">
        <f>'Final (ha)'!E944</f>
        <v>New London</v>
      </c>
      <c r="F944" s="6" t="str">
        <f>'Final (ha)'!F944</f>
        <v>Fixed</v>
      </c>
      <c r="G944" s="6" t="str">
        <f>'Final (ha)'!G944</f>
        <v>NYS 1M by 2100</v>
      </c>
      <c r="H944" s="6" t="str">
        <f>'Final (ha)'!H944</f>
        <v>Protect None</v>
      </c>
      <c r="I944" s="6">
        <f>'Final (ha)'!M944</f>
        <v>0</v>
      </c>
      <c r="J944" s="6">
        <f>'Final (ha)'!J944*2.471044</f>
        <v>3663.0694479900003</v>
      </c>
      <c r="K944" s="6">
        <f>'Final (ha)'!K944*2.471044</f>
        <v>6148.4702136300002</v>
      </c>
      <c r="L944" s="6">
        <f>'Final (ha)'!L944*2.471044</f>
        <v>80.432482199999995</v>
      </c>
      <c r="M944" s="6">
        <f>'Final (ha)'!M944*2.471044</f>
        <v>0</v>
      </c>
      <c r="N944" s="6">
        <f>'Final (ha)'!N944*2.471044</f>
        <v>19.953680299999998</v>
      </c>
      <c r="O944" s="6">
        <f>'Final (ha)'!O944*2.471044</f>
        <v>0.80308930000000001</v>
      </c>
      <c r="P944" s="6">
        <f>'Final (ha)'!P944*2.471044</f>
        <v>47.005434489999999</v>
      </c>
      <c r="Q944" s="6">
        <f>'Final (ha)'!Q944*2.471044</f>
        <v>110.20238479</v>
      </c>
      <c r="R944" s="6">
        <f>'Final (ha)'!R944*2.471044</f>
        <v>0</v>
      </c>
      <c r="S944" s="6">
        <f>'Final (ha)'!S944*2.471044</f>
        <v>13.30657194</v>
      </c>
      <c r="T944" s="6">
        <f>'Final (ha)'!T944*2.471044</f>
        <v>16.679546999999999</v>
      </c>
      <c r="U944" s="6">
        <f>'Final (ha)'!U944*2.471044</f>
        <v>0</v>
      </c>
      <c r="V944" s="6">
        <f>'Final (ha)'!V944*2.471044</f>
        <v>0</v>
      </c>
      <c r="W944" s="6">
        <f>'Final (ha)'!W944*2.471044</f>
        <v>0.69806992999999995</v>
      </c>
      <c r="X944" s="6">
        <f>'Final (ha)'!X944*2.471044</f>
        <v>43.200026730000005</v>
      </c>
      <c r="Y944" s="6">
        <f>'Final (ha)'!Y944*2.471044</f>
        <v>0</v>
      </c>
      <c r="Z944" s="6">
        <f>'Final (ha)'!Z944*2.471044</f>
        <v>4657.7264340900001</v>
      </c>
      <c r="AA944" s="6">
        <f>'Final (ha)'!AA944*2.471044</f>
        <v>0</v>
      </c>
      <c r="AB944" s="6">
        <f>'Final (ha)'!AB944*2.471044</f>
        <v>0</v>
      </c>
      <c r="AC944" s="6">
        <f>'Final (ha)'!AC944*2.471044</f>
        <v>6.9868769100000003</v>
      </c>
      <c r="AD944" s="6">
        <f>'Final (ha)'!AD944*2.471044</f>
        <v>0</v>
      </c>
      <c r="AE944" s="6">
        <f>'Final (ha)'!AE944*2.471044</f>
        <v>0</v>
      </c>
      <c r="AF944" s="6">
        <f>'Final (ha)'!AF944*2.471044</f>
        <v>5.5907370500000004</v>
      </c>
      <c r="AG944" s="6">
        <f>'Final (ha)'!AG944*2.471044</f>
        <v>77084.804452950004</v>
      </c>
      <c r="AH944" s="6">
        <f>'Final (ha)'!AH944*2.471044</f>
        <v>67.027068499999999</v>
      </c>
      <c r="AJ944" s="15">
        <f t="shared" si="42"/>
        <v>91965.956517800005</v>
      </c>
      <c r="AK944" s="15">
        <f t="shared" si="43"/>
        <v>14881.152064850001</v>
      </c>
      <c r="AL944" s="6" t="str">
        <f t="shared" si="44"/>
        <v>New LondonRaster 4</v>
      </c>
    </row>
    <row r="945" spans="1:38" x14ac:dyDescent="0.25">
      <c r="A945" s="6">
        <f>'Final (ha)'!A945</f>
        <v>2100</v>
      </c>
      <c r="B945" s="6" t="str">
        <f>'Final (ha)'!B945</f>
        <v>Raster 4</v>
      </c>
      <c r="C945" s="6" t="str">
        <f>'Final (ha)'!C945</f>
        <v>New London</v>
      </c>
      <c r="D945" s="6" t="str">
        <f>'Final (ha)'!D945</f>
        <v>Thames River</v>
      </c>
      <c r="E945" s="6" t="str">
        <f>'Final (ha)'!E945</f>
        <v>New London</v>
      </c>
      <c r="F945" s="6" t="str">
        <f>'Final (ha)'!F945</f>
        <v>Fixed</v>
      </c>
      <c r="G945" s="6" t="str">
        <f>'Final (ha)'!G945</f>
        <v>NYS 1M by 2100</v>
      </c>
      <c r="H945" s="6" t="str">
        <f>'Final (ha)'!H945</f>
        <v>Protect None</v>
      </c>
      <c r="I945" s="6">
        <f>'Final (ha)'!M945</f>
        <v>0</v>
      </c>
      <c r="J945" s="6">
        <f>'Final (ha)'!J945*2.471044</f>
        <v>3632.0146025199997</v>
      </c>
      <c r="K945" s="6">
        <f>'Final (ha)'!K945*2.471044</f>
        <v>6122.7219351499998</v>
      </c>
      <c r="L945" s="6">
        <f>'Final (ha)'!L945*2.471044</f>
        <v>79.054875170000003</v>
      </c>
      <c r="M945" s="6">
        <f>'Final (ha)'!M945*2.471044</f>
        <v>0</v>
      </c>
      <c r="N945" s="6">
        <f>'Final (ha)'!N945*2.471044</f>
        <v>19.861016149999998</v>
      </c>
      <c r="O945" s="6">
        <f>'Final (ha)'!O945*2.471044</f>
        <v>0.73513558999999995</v>
      </c>
      <c r="P945" s="6">
        <f>'Final (ha)'!P945*2.471044</f>
        <v>54.63478284</v>
      </c>
      <c r="Q945" s="6">
        <f>'Final (ha)'!Q945*2.471044</f>
        <v>118.08501515</v>
      </c>
      <c r="R945" s="6">
        <f>'Final (ha)'!R945*2.471044</f>
        <v>0</v>
      </c>
      <c r="S945" s="6">
        <f>'Final (ha)'!S945*2.471044</f>
        <v>12.392285659999999</v>
      </c>
      <c r="T945" s="6">
        <f>'Final (ha)'!T945*2.471044</f>
        <v>22.12819902</v>
      </c>
      <c r="U945" s="6">
        <f>'Final (ha)'!U945*2.471044</f>
        <v>0</v>
      </c>
      <c r="V945" s="6">
        <f>'Final (ha)'!V945*2.471044</f>
        <v>0</v>
      </c>
      <c r="W945" s="6">
        <f>'Final (ha)'!W945*2.471044</f>
        <v>0.53745206999999995</v>
      </c>
      <c r="X945" s="6">
        <f>'Final (ha)'!X945*2.471044</f>
        <v>43.070296919999997</v>
      </c>
      <c r="Y945" s="6">
        <f>'Final (ha)'!Y945*2.471044</f>
        <v>0</v>
      </c>
      <c r="Z945" s="6">
        <f>'Final (ha)'!Z945*2.471044</f>
        <v>4668.5125411499994</v>
      </c>
      <c r="AA945" s="6">
        <f>'Final (ha)'!AA945*2.471044</f>
        <v>0</v>
      </c>
      <c r="AB945" s="6">
        <f>'Final (ha)'!AB945*2.471044</f>
        <v>0</v>
      </c>
      <c r="AC945" s="6">
        <f>'Final (ha)'!AC945*2.471044</f>
        <v>4.3181493900000003</v>
      </c>
      <c r="AD945" s="6">
        <f>'Final (ha)'!AD945*2.471044</f>
        <v>0</v>
      </c>
      <c r="AE945" s="6">
        <f>'Final (ha)'!AE945*2.471044</f>
        <v>0</v>
      </c>
      <c r="AF945" s="6">
        <f>'Final (ha)'!AF945*2.471044</f>
        <v>5.0038640999999995</v>
      </c>
      <c r="AG945" s="6">
        <f>'Final (ha)'!AG945*2.471044</f>
        <v>77084.804452950004</v>
      </c>
      <c r="AH945" s="6">
        <f>'Final (ha)'!AH945*2.471044</f>
        <v>98.081913970000002</v>
      </c>
      <c r="AJ945" s="15">
        <f t="shared" si="42"/>
        <v>91965.956517800005</v>
      </c>
      <c r="AK945" s="15">
        <f t="shared" si="43"/>
        <v>14881.152064850001</v>
      </c>
      <c r="AL945" s="6" t="str">
        <f t="shared" si="44"/>
        <v>New LondonRaster 4</v>
      </c>
    </row>
    <row r="946" spans="1:38" x14ac:dyDescent="0.25">
      <c r="A946" s="6">
        <f>'Final (ha)'!A946</f>
        <v>0</v>
      </c>
      <c r="B946" s="6" t="str">
        <f>'Final (ha)'!B946</f>
        <v>Raster 5</v>
      </c>
      <c r="C946" s="6" t="str">
        <f>'Final (ha)'!C946</f>
        <v>New London</v>
      </c>
      <c r="D946" s="6" t="str">
        <f>'Final (ha)'!D946</f>
        <v>Southeast Coast</v>
      </c>
      <c r="E946" s="6" t="str">
        <f>'Final (ha)'!E946</f>
        <v>New London</v>
      </c>
      <c r="F946" s="6" t="str">
        <f>'Final (ha)'!F946</f>
        <v>Fixed</v>
      </c>
      <c r="G946" s="6" t="str">
        <f>'Final (ha)'!G946</f>
        <v>NYS 1M by 2100</v>
      </c>
      <c r="H946" s="6" t="str">
        <f>'Final (ha)'!H946</f>
        <v>Protect None</v>
      </c>
      <c r="I946" s="6">
        <f>'Final (ha)'!M946</f>
        <v>0</v>
      </c>
      <c r="J946" s="6">
        <f>'Final (ha)'!J946*2.471044</f>
        <v>3910.2418017</v>
      </c>
      <c r="K946" s="6">
        <f>'Final (ha)'!K946*2.471044</f>
        <v>7890.3091292300005</v>
      </c>
      <c r="L946" s="6">
        <f>'Final (ha)'!L946*2.471044</f>
        <v>424.71068750000001</v>
      </c>
      <c r="M946" s="6">
        <f>'Final (ha)'!M946*2.471044</f>
        <v>0</v>
      </c>
      <c r="N946" s="6">
        <f>'Final (ha)'!N946*2.471044</f>
        <v>59.613936500000001</v>
      </c>
      <c r="O946" s="6">
        <f>'Final (ha)'!O946*2.471044</f>
        <v>14.579159600000001</v>
      </c>
      <c r="P946" s="6">
        <f>'Final (ha)'!P946*2.471044</f>
        <v>77.040974309999996</v>
      </c>
      <c r="Q946" s="6">
        <f>'Final (ha)'!Q946*2.471044</f>
        <v>13.232440620000002</v>
      </c>
      <c r="R946" s="6">
        <f>'Final (ha)'!R946*2.471044</f>
        <v>0</v>
      </c>
      <c r="S946" s="6">
        <f>'Final (ha)'!S946*2.471044</f>
        <v>73.278809820000006</v>
      </c>
      <c r="T946" s="6">
        <f>'Final (ha)'!T946*2.471044</f>
        <v>0</v>
      </c>
      <c r="U946" s="6">
        <f>'Final (ha)'!U946*2.471044</f>
        <v>0</v>
      </c>
      <c r="V946" s="6">
        <f>'Final (ha)'!V946*2.471044</f>
        <v>0</v>
      </c>
      <c r="W946" s="6">
        <f>'Final (ha)'!W946*2.471044</f>
        <v>0</v>
      </c>
      <c r="X946" s="6">
        <f>'Final (ha)'!X946*2.471044</f>
        <v>108.13906305</v>
      </c>
      <c r="Y946" s="6">
        <f>'Final (ha)'!Y946*2.471044</f>
        <v>0</v>
      </c>
      <c r="Z946" s="6">
        <f>'Final (ha)'!Z946*2.471044</f>
        <v>13421.994405240001</v>
      </c>
      <c r="AA946" s="6">
        <f>'Final (ha)'!AA946*2.471044</f>
        <v>0</v>
      </c>
      <c r="AB946" s="6">
        <f>'Final (ha)'!AB946*2.471044</f>
        <v>0</v>
      </c>
      <c r="AC946" s="6">
        <f>'Final (ha)'!AC946*2.471044</f>
        <v>925.04149901000005</v>
      </c>
      <c r="AD946" s="6">
        <f>'Final (ha)'!AD946*2.471044</f>
        <v>0</v>
      </c>
      <c r="AE946" s="6">
        <f>'Final (ha)'!AE946*2.471044</f>
        <v>0</v>
      </c>
      <c r="AF946" s="6">
        <f>'Final (ha)'!AF946*2.471044</f>
        <v>154.24256647999999</v>
      </c>
      <c r="AG946" s="6">
        <f>'Final (ha)'!AG946*2.471044</f>
        <v>42063.754212259999</v>
      </c>
      <c r="AH946" s="6">
        <f>'Final (ha)'!AH946*2.471044</f>
        <v>0</v>
      </c>
      <c r="AJ946" s="15">
        <f t="shared" si="42"/>
        <v>69136.178685320003</v>
      </c>
      <c r="AK946" s="15">
        <f t="shared" si="43"/>
        <v>27072.424473060004</v>
      </c>
      <c r="AL946" s="6" t="str">
        <f t="shared" si="44"/>
        <v>New LondonRaster 5</v>
      </c>
    </row>
    <row r="947" spans="1:38" x14ac:dyDescent="0.25">
      <c r="A947" s="6">
        <f>'Final (ha)'!A947</f>
        <v>2010</v>
      </c>
      <c r="B947" s="6" t="str">
        <f>'Final (ha)'!B947</f>
        <v>Raster 5</v>
      </c>
      <c r="C947" s="6" t="str">
        <f>'Final (ha)'!C947</f>
        <v>New London</v>
      </c>
      <c r="D947" s="6" t="str">
        <f>'Final (ha)'!D947</f>
        <v>Southeast Coast</v>
      </c>
      <c r="E947" s="6" t="str">
        <f>'Final (ha)'!E947</f>
        <v>New London</v>
      </c>
      <c r="F947" s="6" t="str">
        <f>'Final (ha)'!F947</f>
        <v>Fixed</v>
      </c>
      <c r="G947" s="6" t="str">
        <f>'Final (ha)'!G947</f>
        <v>NYS 1M by 2100</v>
      </c>
      <c r="H947" s="6" t="str">
        <f>'Final (ha)'!H947</f>
        <v>Protect None</v>
      </c>
      <c r="I947" s="6">
        <f>'Final (ha)'!M947</f>
        <v>0</v>
      </c>
      <c r="J947" s="6">
        <f>'Final (ha)'!J947*2.471044</f>
        <v>3876.8950629200003</v>
      </c>
      <c r="K947" s="6">
        <f>'Final (ha)'!K947*2.471044</f>
        <v>7751.4611668699999</v>
      </c>
      <c r="L947" s="6">
        <f>'Final (ha)'!L947*2.471044</f>
        <v>419.88597409000005</v>
      </c>
      <c r="M947" s="6">
        <f>'Final (ha)'!M947*2.471044</f>
        <v>0</v>
      </c>
      <c r="N947" s="6">
        <f>'Final (ha)'!N947*2.471044</f>
        <v>59.175326190000007</v>
      </c>
      <c r="O947" s="6">
        <f>'Final (ha)'!O947*2.471044</f>
        <v>14.572981990000001</v>
      </c>
      <c r="P947" s="6">
        <f>'Final (ha)'!P947*2.471044</f>
        <v>215.77773969</v>
      </c>
      <c r="Q947" s="6">
        <f>'Final (ha)'!Q947*2.471044</f>
        <v>47.335071759599998</v>
      </c>
      <c r="R947" s="6">
        <f>'Final (ha)'!R947*2.471044</f>
        <v>0</v>
      </c>
      <c r="S947" s="6">
        <f>'Final (ha)'!S947*2.471044</f>
        <v>65.173785499999994</v>
      </c>
      <c r="T947" s="6">
        <f>'Final (ha)'!T947*2.471044</f>
        <v>4.1204658700000003</v>
      </c>
      <c r="U947" s="6">
        <f>'Final (ha)'!U947*2.471044</f>
        <v>0</v>
      </c>
      <c r="V947" s="6">
        <f>'Final (ha)'!V947*2.471044</f>
        <v>0</v>
      </c>
      <c r="W947" s="6">
        <f>'Final (ha)'!W947*2.471044</f>
        <v>0</v>
      </c>
      <c r="X947" s="6">
        <f>'Final (ha)'!X947*2.471044</f>
        <v>108.13906305</v>
      </c>
      <c r="Y947" s="6">
        <f>'Final (ha)'!Y947*2.471044</f>
        <v>0</v>
      </c>
      <c r="Z947" s="6">
        <f>'Final (ha)'!Z947*2.471044</f>
        <v>13434.158119329999</v>
      </c>
      <c r="AA947" s="6">
        <f>'Final (ha)'!AA947*2.471044</f>
        <v>0</v>
      </c>
      <c r="AB947" s="6">
        <f>'Final (ha)'!AB947*2.471044</f>
        <v>0</v>
      </c>
      <c r="AC947" s="6">
        <f>'Final (ha)'!AC947*2.471044</f>
        <v>888.54813280039991</v>
      </c>
      <c r="AD947" s="6">
        <f>'Final (ha)'!AD947*2.471044</f>
        <v>0</v>
      </c>
      <c r="AE947" s="6">
        <f>'Final (ha)'!AE947*2.471044</f>
        <v>0</v>
      </c>
      <c r="AF947" s="6">
        <f>'Final (ha)'!AF947*2.471044</f>
        <v>153.83484422000001</v>
      </c>
      <c r="AG947" s="6">
        <f>'Final (ha)'!AG947*2.471044</f>
        <v>42063.754212259999</v>
      </c>
      <c r="AH947" s="6">
        <f>'Final (ha)'!AH947*2.471044</f>
        <v>33.346738779999995</v>
      </c>
      <c r="AJ947" s="15">
        <f t="shared" si="42"/>
        <v>69136.178685320003</v>
      </c>
      <c r="AK947" s="15">
        <f t="shared" si="43"/>
        <v>27072.424473060004</v>
      </c>
      <c r="AL947" s="6" t="str">
        <f t="shared" si="44"/>
        <v>New LondonRaster 5</v>
      </c>
    </row>
    <row r="948" spans="1:38" x14ac:dyDescent="0.25">
      <c r="A948" s="6">
        <f>'Final (ha)'!A948</f>
        <v>2025</v>
      </c>
      <c r="B948" s="6" t="str">
        <f>'Final (ha)'!B948</f>
        <v>Raster 5</v>
      </c>
      <c r="C948" s="6" t="str">
        <f>'Final (ha)'!C948</f>
        <v>New London</v>
      </c>
      <c r="D948" s="6" t="str">
        <f>'Final (ha)'!D948</f>
        <v>Southeast Coast</v>
      </c>
      <c r="E948" s="6" t="str">
        <f>'Final (ha)'!E948</f>
        <v>New London</v>
      </c>
      <c r="F948" s="6" t="str">
        <f>'Final (ha)'!F948</f>
        <v>Fixed</v>
      </c>
      <c r="G948" s="6" t="str">
        <f>'Final (ha)'!G948</f>
        <v>NYS 1M by 2100</v>
      </c>
      <c r="H948" s="6" t="str">
        <f>'Final (ha)'!H948</f>
        <v>Protect None</v>
      </c>
      <c r="I948" s="6">
        <f>'Final (ha)'!M948</f>
        <v>0</v>
      </c>
      <c r="J948" s="6">
        <f>'Final (ha)'!J948*2.471044</f>
        <v>3867.1962152200003</v>
      </c>
      <c r="K948" s="6">
        <f>'Final (ha)'!K948*2.471044</f>
        <v>7719.0163591499995</v>
      </c>
      <c r="L948" s="6">
        <f>'Final (ha)'!L948*2.471044</f>
        <v>412.81261064</v>
      </c>
      <c r="M948" s="6">
        <f>'Final (ha)'!M948*2.471044</f>
        <v>0</v>
      </c>
      <c r="N948" s="6">
        <f>'Final (ha)'!N948*2.471044</f>
        <v>58.180730980000007</v>
      </c>
      <c r="O948" s="6">
        <f>'Final (ha)'!O948*2.471044</f>
        <v>14.566804379999999</v>
      </c>
      <c r="P948" s="6">
        <f>'Final (ha)'!P948*2.471044</f>
        <v>201.4429663416</v>
      </c>
      <c r="Q948" s="6">
        <f>'Final (ha)'!Q948*2.471044</f>
        <v>93.065694649999998</v>
      </c>
      <c r="R948" s="6">
        <f>'Final (ha)'!R948*2.471044</f>
        <v>0</v>
      </c>
      <c r="S948" s="6">
        <f>'Final (ha)'!S948*2.471044</f>
        <v>63.444548908800002</v>
      </c>
      <c r="T948" s="6">
        <f>'Final (ha)'!T948*2.471044</f>
        <v>15.526557869600001</v>
      </c>
      <c r="U948" s="6">
        <f>'Final (ha)'!U948*2.471044</f>
        <v>0</v>
      </c>
      <c r="V948" s="6">
        <f>'Final (ha)'!V948*2.471044</f>
        <v>0</v>
      </c>
      <c r="W948" s="6">
        <f>'Final (ha)'!W948*2.471044</f>
        <v>0</v>
      </c>
      <c r="X948" s="6">
        <f>'Final (ha)'!X948*2.471044</f>
        <v>108.1529008964</v>
      </c>
      <c r="Y948" s="6">
        <f>'Final (ha)'!Y948*2.471044</f>
        <v>0</v>
      </c>
      <c r="Z948" s="6">
        <f>'Final (ha)'!Z948*2.471044</f>
        <v>13439.001365569999</v>
      </c>
      <c r="AA948" s="6">
        <f>'Final (ha)'!AA948*2.471044</f>
        <v>0</v>
      </c>
      <c r="AB948" s="6">
        <f>'Final (ha)'!AB948*2.471044</f>
        <v>0</v>
      </c>
      <c r="AC948" s="6">
        <f>'Final (ha)'!AC948*2.471044</f>
        <v>883.32582841080011</v>
      </c>
      <c r="AD948" s="6">
        <f>'Final (ha)'!AD948*2.471044</f>
        <v>0</v>
      </c>
      <c r="AE948" s="6">
        <f>'Final (ha)'!AE948*2.471044</f>
        <v>0</v>
      </c>
      <c r="AF948" s="6">
        <f>'Final (ha)'!AF948*2.471044</f>
        <v>153.64605645840001</v>
      </c>
      <c r="AG948" s="6">
        <f>'Final (ha)'!AG948*2.471044</f>
        <v>42063.754212259999</v>
      </c>
      <c r="AH948" s="6">
        <f>'Final (ha)'!AH948*2.471044</f>
        <v>43.045586480000004</v>
      </c>
      <c r="AJ948" s="15">
        <f t="shared" si="42"/>
        <v>69136.178438215604</v>
      </c>
      <c r="AK948" s="15">
        <f t="shared" si="43"/>
        <v>27072.424225955605</v>
      </c>
      <c r="AL948" s="6" t="str">
        <f t="shared" si="44"/>
        <v>New LondonRaster 5</v>
      </c>
    </row>
    <row r="949" spans="1:38" x14ac:dyDescent="0.25">
      <c r="A949" s="6">
        <f>'Final (ha)'!A949</f>
        <v>2040</v>
      </c>
      <c r="B949" s="6" t="str">
        <f>'Final (ha)'!B949</f>
        <v>Raster 5</v>
      </c>
      <c r="C949" s="6" t="str">
        <f>'Final (ha)'!C949</f>
        <v>New London</v>
      </c>
      <c r="D949" s="6" t="str">
        <f>'Final (ha)'!D949</f>
        <v>Southeast Coast</v>
      </c>
      <c r="E949" s="6" t="str">
        <f>'Final (ha)'!E949</f>
        <v>New London</v>
      </c>
      <c r="F949" s="6" t="str">
        <f>'Final (ha)'!F949</f>
        <v>Fixed</v>
      </c>
      <c r="G949" s="6" t="str">
        <f>'Final (ha)'!G949</f>
        <v>NYS 1M by 2100</v>
      </c>
      <c r="H949" s="6" t="str">
        <f>'Final (ha)'!H949</f>
        <v>Protect None</v>
      </c>
      <c r="I949" s="6">
        <f>'Final (ha)'!M949</f>
        <v>0</v>
      </c>
      <c r="J949" s="6">
        <f>'Final (ha)'!J949*2.471044</f>
        <v>3841.0587473099999</v>
      </c>
      <c r="K949" s="6">
        <f>'Final (ha)'!K949*2.471044</f>
        <v>7645.0209465700009</v>
      </c>
      <c r="L949" s="6">
        <f>'Final (ha)'!L949*2.471044</f>
        <v>400.78480396999998</v>
      </c>
      <c r="M949" s="6">
        <f>'Final (ha)'!M949*2.471044</f>
        <v>0</v>
      </c>
      <c r="N949" s="6">
        <f>'Final (ha)'!N949*2.471044</f>
        <v>55.969146599999995</v>
      </c>
      <c r="O949" s="6">
        <f>'Final (ha)'!O949*2.471044</f>
        <v>14.560626770000001</v>
      </c>
      <c r="P949" s="6">
        <f>'Final (ha)'!P949*2.471044</f>
        <v>262.2743862204</v>
      </c>
      <c r="Q949" s="6">
        <f>'Final (ha)'!Q949*2.471044</f>
        <v>134.38155033000001</v>
      </c>
      <c r="R949" s="6">
        <f>'Final (ha)'!R949*2.471044</f>
        <v>0</v>
      </c>
      <c r="S949" s="6">
        <f>'Final (ha)'!S949*2.471044</f>
        <v>61.751636664400003</v>
      </c>
      <c r="T949" s="6">
        <f>'Final (ha)'!T949*2.471044</f>
        <v>30.412126925599999</v>
      </c>
      <c r="U949" s="6">
        <f>'Final (ha)'!U949*2.471044</f>
        <v>0</v>
      </c>
      <c r="V949" s="6">
        <f>'Final (ha)'!V949*2.471044</f>
        <v>0</v>
      </c>
      <c r="W949" s="6">
        <f>'Final (ha)'!W949*2.471044</f>
        <v>0</v>
      </c>
      <c r="X949" s="6">
        <f>'Final (ha)'!X949*2.471044</f>
        <v>107.48077692839999</v>
      </c>
      <c r="Y949" s="6">
        <f>'Final (ha)'!Y949*2.471044</f>
        <v>0</v>
      </c>
      <c r="Z949" s="6">
        <f>'Final (ha)'!Z949*2.471044</f>
        <v>13449.972800930002</v>
      </c>
      <c r="AA949" s="6">
        <f>'Final (ha)'!AA949*2.471044</f>
        <v>0</v>
      </c>
      <c r="AB949" s="6">
        <f>'Final (ha)'!AB949*2.471044</f>
        <v>0</v>
      </c>
      <c r="AC949" s="6">
        <f>'Final (ha)'!AC949*2.471044</f>
        <v>846.37581326999998</v>
      </c>
      <c r="AD949" s="6">
        <f>'Final (ha)'!AD949*2.471044</f>
        <v>0</v>
      </c>
      <c r="AE949" s="6">
        <f>'Final (ha)'!AE949*2.471044</f>
        <v>0</v>
      </c>
      <c r="AF949" s="6">
        <f>'Final (ha)'!AF949*2.471044</f>
        <v>153.1980561812</v>
      </c>
      <c r="AG949" s="6">
        <f>'Final (ha)'!AG949*2.471044</f>
        <v>42063.754212259999</v>
      </c>
      <c r="AH949" s="6">
        <f>'Final (ha)'!AH949*2.471044</f>
        <v>69.183054389999995</v>
      </c>
      <c r="AJ949" s="15">
        <f t="shared" si="42"/>
        <v>69136.178685320003</v>
      </c>
      <c r="AK949" s="15">
        <f t="shared" si="43"/>
        <v>27072.424473060004</v>
      </c>
      <c r="AL949" s="6" t="str">
        <f t="shared" si="44"/>
        <v>New LondonRaster 5</v>
      </c>
    </row>
    <row r="950" spans="1:38" x14ac:dyDescent="0.25">
      <c r="A950" s="6">
        <f>'Final (ha)'!A950</f>
        <v>2055</v>
      </c>
      <c r="B950" s="6" t="str">
        <f>'Final (ha)'!B950</f>
        <v>Raster 5</v>
      </c>
      <c r="C950" s="6" t="str">
        <f>'Final (ha)'!C950</f>
        <v>New London</v>
      </c>
      <c r="D950" s="6" t="str">
        <f>'Final (ha)'!D950</f>
        <v>Southeast Coast</v>
      </c>
      <c r="E950" s="6" t="str">
        <f>'Final (ha)'!E950</f>
        <v>New London</v>
      </c>
      <c r="F950" s="6" t="str">
        <f>'Final (ha)'!F950</f>
        <v>Fixed</v>
      </c>
      <c r="G950" s="6" t="str">
        <f>'Final (ha)'!G950</f>
        <v>NYS 1M by 2100</v>
      </c>
      <c r="H950" s="6" t="str">
        <f>'Final (ha)'!H950</f>
        <v>Protect None</v>
      </c>
      <c r="I950" s="6">
        <f>'Final (ha)'!M950</f>
        <v>0</v>
      </c>
      <c r="J950" s="6">
        <f>'Final (ha)'!J950*2.471044</f>
        <v>3793.4834900736005</v>
      </c>
      <c r="K950" s="6">
        <f>'Final (ha)'!K950*2.471044</f>
        <v>7546.3150939899997</v>
      </c>
      <c r="L950" s="6">
        <f>'Final (ha)'!L950*2.471044</f>
        <v>384.99705674960001</v>
      </c>
      <c r="M950" s="6">
        <f>'Final (ha)'!M950*2.471044</f>
        <v>0</v>
      </c>
      <c r="N950" s="6">
        <f>'Final (ha)'!N950*2.471044</f>
        <v>49.739891780400001</v>
      </c>
      <c r="O950" s="6">
        <f>'Final (ha)'!O950*2.471044</f>
        <v>14.523561110000001</v>
      </c>
      <c r="P950" s="6">
        <f>'Final (ha)'!P950*2.471044</f>
        <v>340.84295993119997</v>
      </c>
      <c r="Q950" s="6">
        <f>'Final (ha)'!Q950*2.471044</f>
        <v>410.21233103880002</v>
      </c>
      <c r="R950" s="6">
        <f>'Final (ha)'!R950*2.471044</f>
        <v>0</v>
      </c>
      <c r="S950" s="6">
        <f>'Final (ha)'!S950*2.471044</f>
        <v>60.322384814800003</v>
      </c>
      <c r="T950" s="6">
        <f>'Final (ha)'!T950*2.471044</f>
        <v>14.646866205599999</v>
      </c>
      <c r="U950" s="6">
        <f>'Final (ha)'!U950*2.471044</f>
        <v>0</v>
      </c>
      <c r="V950" s="6">
        <f>'Final (ha)'!V950*2.471044</f>
        <v>0</v>
      </c>
      <c r="W950" s="6">
        <f>'Final (ha)'!W950*2.471044</f>
        <v>0</v>
      </c>
      <c r="X950" s="6">
        <f>'Final (ha)'!X950*2.471044</f>
        <v>105.71941676519999</v>
      </c>
      <c r="Y950" s="6">
        <f>'Final (ha)'!Y950*2.471044</f>
        <v>0</v>
      </c>
      <c r="Z950" s="6">
        <f>'Final (ha)'!Z950*2.471044</f>
        <v>13475.903689561599</v>
      </c>
      <c r="AA950" s="6">
        <f>'Final (ha)'!AA950*2.471044</f>
        <v>0</v>
      </c>
      <c r="AB950" s="6">
        <f>'Final (ha)'!AB950*2.471044</f>
        <v>0</v>
      </c>
      <c r="AC950" s="6">
        <f>'Final (ha)'!AC950*2.471044</f>
        <v>608.10811371839998</v>
      </c>
      <c r="AD950" s="6">
        <f>'Final (ha)'!AD950*2.471044</f>
        <v>0</v>
      </c>
      <c r="AE950" s="6">
        <f>'Final (ha)'!AE950*2.471044</f>
        <v>0</v>
      </c>
      <c r="AF950" s="6">
        <f>'Final (ha)'!AF950*2.471044</f>
        <v>150.85155279879999</v>
      </c>
      <c r="AG950" s="6">
        <f>'Final (ha)'!AG950*2.471044</f>
        <v>42063.754212259999</v>
      </c>
      <c r="AH950" s="6">
        <f>'Final (ha)'!AH950*2.471044</f>
        <v>116.7583116264</v>
      </c>
      <c r="AJ950" s="15">
        <f t="shared" si="42"/>
        <v>69136.178932424387</v>
      </c>
      <c r="AK950" s="15">
        <f t="shared" si="43"/>
        <v>27072.424720164388</v>
      </c>
      <c r="AL950" s="6" t="str">
        <f t="shared" si="44"/>
        <v>New LondonRaster 5</v>
      </c>
    </row>
    <row r="951" spans="1:38" x14ac:dyDescent="0.25">
      <c r="A951" s="6">
        <f>'Final (ha)'!A951</f>
        <v>2070</v>
      </c>
      <c r="B951" s="6" t="str">
        <f>'Final (ha)'!B951</f>
        <v>Raster 5</v>
      </c>
      <c r="C951" s="6" t="str">
        <f>'Final (ha)'!C951</f>
        <v>New London</v>
      </c>
      <c r="D951" s="6" t="str">
        <f>'Final (ha)'!D951</f>
        <v>Southeast Coast</v>
      </c>
      <c r="E951" s="6" t="str">
        <f>'Final (ha)'!E951</f>
        <v>New London</v>
      </c>
      <c r="F951" s="6" t="str">
        <f>'Final (ha)'!F951</f>
        <v>Fixed</v>
      </c>
      <c r="G951" s="6" t="str">
        <f>'Final (ha)'!G951</f>
        <v>NYS 1M by 2100</v>
      </c>
      <c r="H951" s="6" t="str">
        <f>'Final (ha)'!H951</f>
        <v>Protect None</v>
      </c>
      <c r="I951" s="6">
        <f>'Final (ha)'!M951</f>
        <v>0</v>
      </c>
      <c r="J951" s="6">
        <f>'Final (ha)'!J951*2.471044</f>
        <v>3717.1947015572</v>
      </c>
      <c r="K951" s="6">
        <f>'Final (ha)'!K951*2.471044</f>
        <v>7419.5505367899996</v>
      </c>
      <c r="L951" s="6">
        <f>'Final (ha)'!L951*2.471044</f>
        <v>373.94803060800001</v>
      </c>
      <c r="M951" s="6">
        <f>'Final (ha)'!M951*2.471044</f>
        <v>0</v>
      </c>
      <c r="N951" s="6">
        <f>'Final (ha)'!N951*2.471044</f>
        <v>43.533617669999998</v>
      </c>
      <c r="O951" s="6">
        <f>'Final (ha)'!O951*2.471044</f>
        <v>14.43707457</v>
      </c>
      <c r="P951" s="6">
        <f>'Final (ha)'!P951*2.471044</f>
        <v>364.91216401319997</v>
      </c>
      <c r="Q951" s="6">
        <f>'Final (ha)'!Q951*2.471044</f>
        <v>888.559005394</v>
      </c>
      <c r="R951" s="6">
        <f>'Final (ha)'!R951*2.471044</f>
        <v>0</v>
      </c>
      <c r="S951" s="6">
        <f>'Final (ha)'!S951*2.471044</f>
        <v>58.057425884400004</v>
      </c>
      <c r="T951" s="6">
        <f>'Final (ha)'!T951*2.471044</f>
        <v>17.2953311648</v>
      </c>
      <c r="U951" s="6">
        <f>'Final (ha)'!U951*2.471044</f>
        <v>0</v>
      </c>
      <c r="V951" s="6">
        <f>'Final (ha)'!V951*2.471044</f>
        <v>0</v>
      </c>
      <c r="W951" s="6">
        <f>'Final (ha)'!W951*2.471044</f>
        <v>0</v>
      </c>
      <c r="X951" s="6">
        <f>'Final (ha)'!X951*2.471044</f>
        <v>100.90137517400001</v>
      </c>
      <c r="Y951" s="6">
        <f>'Final (ha)'!Y951*2.471044</f>
        <v>0</v>
      </c>
      <c r="Z951" s="6">
        <f>'Final (ha)'!Z951*2.471044</f>
        <v>13491.724548771599</v>
      </c>
      <c r="AA951" s="6">
        <f>'Final (ha)'!AA951*2.471044</f>
        <v>0</v>
      </c>
      <c r="AB951" s="6">
        <f>'Final (ha)'!AB951*2.471044</f>
        <v>0</v>
      </c>
      <c r="AC951" s="6">
        <f>'Final (ha)'!AC951*2.471044</f>
        <v>256.37699261</v>
      </c>
      <c r="AD951" s="6">
        <f>'Final (ha)'!AD951*2.471044</f>
        <v>0</v>
      </c>
      <c r="AE951" s="6">
        <f>'Final (ha)'!AE951*2.471044</f>
        <v>0</v>
      </c>
      <c r="AF951" s="6">
        <f>'Final (ha)'!AF951*2.471044</f>
        <v>132.88656871000001</v>
      </c>
      <c r="AG951" s="6">
        <f>'Final (ha)'!AG951*2.471044</f>
        <v>42063.754212259999</v>
      </c>
      <c r="AH951" s="6">
        <f>'Final (ha)'!AH951*2.471044</f>
        <v>193.04710014279999</v>
      </c>
      <c r="AJ951" s="15">
        <f t="shared" si="42"/>
        <v>69136.178685319988</v>
      </c>
      <c r="AK951" s="15">
        <f t="shared" si="43"/>
        <v>27072.424473059989</v>
      </c>
      <c r="AL951" s="6" t="str">
        <f t="shared" si="44"/>
        <v>New LondonRaster 5</v>
      </c>
    </row>
    <row r="952" spans="1:38" x14ac:dyDescent="0.25">
      <c r="A952" s="6">
        <f>'Final (ha)'!A952</f>
        <v>2085</v>
      </c>
      <c r="B952" s="6" t="str">
        <f>'Final (ha)'!B952</f>
        <v>Raster 5</v>
      </c>
      <c r="C952" s="6" t="str">
        <f>'Final (ha)'!C952</f>
        <v>New London</v>
      </c>
      <c r="D952" s="6" t="str">
        <f>'Final (ha)'!D952</f>
        <v>Southeast Coast</v>
      </c>
      <c r="E952" s="6" t="str">
        <f>'Final (ha)'!E952</f>
        <v>New London</v>
      </c>
      <c r="F952" s="6" t="str">
        <f>'Final (ha)'!F952</f>
        <v>Fixed</v>
      </c>
      <c r="G952" s="6" t="str">
        <f>'Final (ha)'!G952</f>
        <v>NYS 1M by 2100</v>
      </c>
      <c r="H952" s="6" t="str">
        <f>'Final (ha)'!H952</f>
        <v>Protect None</v>
      </c>
      <c r="I952" s="6">
        <f>'Final (ha)'!M952</f>
        <v>0</v>
      </c>
      <c r="J952" s="6">
        <f>'Final (ha)'!J952*2.471044</f>
        <v>3628.3198975312002</v>
      </c>
      <c r="K952" s="6">
        <f>'Final (ha)'!K952*2.471044</f>
        <v>7273.0979365200001</v>
      </c>
      <c r="L952" s="6">
        <f>'Final (ha)'!L952*2.471044</f>
        <v>361.29999189400002</v>
      </c>
      <c r="M952" s="6">
        <f>'Final (ha)'!M952*2.471044</f>
        <v>0</v>
      </c>
      <c r="N952" s="6">
        <f>'Final (ha)'!N952*2.471044</f>
        <v>42.594620949999999</v>
      </c>
      <c r="O952" s="6">
        <f>'Final (ha)'!O952*2.471044</f>
        <v>14.282634320000001</v>
      </c>
      <c r="P952" s="6">
        <f>'Final (ha)'!P952*2.471044</f>
        <v>380.67396527160003</v>
      </c>
      <c r="Q952" s="6">
        <f>'Final (ha)'!Q952*2.471044</f>
        <v>1139.7959793795999</v>
      </c>
      <c r="R952" s="6">
        <f>'Final (ha)'!R952*2.471044</f>
        <v>0</v>
      </c>
      <c r="S952" s="6">
        <f>'Final (ha)'!S952*2.471044</f>
        <v>52.842534626799996</v>
      </c>
      <c r="T952" s="6">
        <f>'Final (ha)'!T952*2.471044</f>
        <v>29.3508135276</v>
      </c>
      <c r="U952" s="6">
        <f>'Final (ha)'!U952*2.471044</f>
        <v>0</v>
      </c>
      <c r="V952" s="6">
        <f>'Final (ha)'!V952*2.471044</f>
        <v>0</v>
      </c>
      <c r="W952" s="6">
        <f>'Final (ha)'!W952*2.471044</f>
        <v>0</v>
      </c>
      <c r="X952" s="6">
        <f>'Final (ha)'!X952*2.471044</f>
        <v>98.3070260784</v>
      </c>
      <c r="Y952" s="6">
        <f>'Final (ha)'!Y952*2.471044</f>
        <v>0</v>
      </c>
      <c r="Z952" s="6">
        <f>'Final (ha)'!Z952*2.471044</f>
        <v>13509.112544086402</v>
      </c>
      <c r="AA952" s="6">
        <f>'Final (ha)'!AA952*2.471044</f>
        <v>0</v>
      </c>
      <c r="AB952" s="6">
        <f>'Final (ha)'!AB952*2.471044</f>
        <v>0</v>
      </c>
      <c r="AC952" s="6">
        <f>'Final (ha)'!AC952*2.471044</f>
        <v>151.91929091119999</v>
      </c>
      <c r="AD952" s="6">
        <f>'Final (ha)'!AD952*2.471044</f>
        <v>0</v>
      </c>
      <c r="AE952" s="6">
        <f>'Final (ha)'!AE952*2.471044</f>
        <v>0</v>
      </c>
      <c r="AF952" s="6">
        <f>'Final (ha)'!AF952*2.471044</f>
        <v>108.90508668999999</v>
      </c>
      <c r="AG952" s="6">
        <f>'Final (ha)'!AG952*2.471044</f>
        <v>42063.754212259999</v>
      </c>
      <c r="AH952" s="6">
        <f>'Final (ha)'!AH952*2.471044</f>
        <v>281.92190416879998</v>
      </c>
      <c r="AJ952" s="15">
        <f t="shared" si="42"/>
        <v>69136.178438215604</v>
      </c>
      <c r="AK952" s="15">
        <f t="shared" si="43"/>
        <v>27072.424225955605</v>
      </c>
      <c r="AL952" s="6" t="str">
        <f t="shared" si="44"/>
        <v>New LondonRaster 5</v>
      </c>
    </row>
    <row r="953" spans="1:38" x14ac:dyDescent="0.25">
      <c r="A953" s="6">
        <f>'Final (ha)'!A953</f>
        <v>2100</v>
      </c>
      <c r="B953" s="6" t="str">
        <f>'Final (ha)'!B953</f>
        <v>Raster 5</v>
      </c>
      <c r="C953" s="6" t="str">
        <f>'Final (ha)'!C953</f>
        <v>New London</v>
      </c>
      <c r="D953" s="6" t="str">
        <f>'Final (ha)'!D953</f>
        <v>Southeast Coast</v>
      </c>
      <c r="E953" s="6" t="str">
        <f>'Final (ha)'!E953</f>
        <v>New London</v>
      </c>
      <c r="F953" s="6" t="str">
        <f>'Final (ha)'!F953</f>
        <v>Fixed</v>
      </c>
      <c r="G953" s="6" t="str">
        <f>'Final (ha)'!G953</f>
        <v>NYS 1M by 2100</v>
      </c>
      <c r="H953" s="6" t="str">
        <f>'Final (ha)'!H953</f>
        <v>Protect None</v>
      </c>
      <c r="I953" s="6">
        <f>'Final (ha)'!M953</f>
        <v>0</v>
      </c>
      <c r="J953" s="6">
        <f>'Final (ha)'!J953*2.471044</f>
        <v>3499.4532232003999</v>
      </c>
      <c r="K953" s="6">
        <f>'Final (ha)'!K953*2.471044</f>
        <v>7105.3696474099997</v>
      </c>
      <c r="L953" s="6">
        <f>'Final (ha)'!L953*2.471044</f>
        <v>328.21666640439997</v>
      </c>
      <c r="M953" s="6">
        <f>'Final (ha)'!M953*2.471044</f>
        <v>0</v>
      </c>
      <c r="N953" s="6">
        <f>'Final (ha)'!N953*2.471044</f>
        <v>33.00697023</v>
      </c>
      <c r="O953" s="6">
        <f>'Final (ha)'!O953*2.471044</f>
        <v>14.115838850000001</v>
      </c>
      <c r="P953" s="6">
        <f>'Final (ha)'!P953*2.471044</f>
        <v>426.92054214919995</v>
      </c>
      <c r="Q953" s="6">
        <f>'Final (ha)'!Q953*2.471044</f>
        <v>1247.3570652379999</v>
      </c>
      <c r="R953" s="6">
        <f>'Final (ha)'!R953*2.471044</f>
        <v>0</v>
      </c>
      <c r="S953" s="6">
        <f>'Final (ha)'!S953*2.471044</f>
        <v>48.189558774799998</v>
      </c>
      <c r="T953" s="6">
        <f>'Final (ha)'!T953*2.471044</f>
        <v>145.3090011068</v>
      </c>
      <c r="U953" s="6">
        <f>'Final (ha)'!U953*2.471044</f>
        <v>0</v>
      </c>
      <c r="V953" s="6">
        <f>'Final (ha)'!V953*2.471044</f>
        <v>0</v>
      </c>
      <c r="W953" s="6">
        <f>'Final (ha)'!W953*2.471044</f>
        <v>0</v>
      </c>
      <c r="X953" s="6">
        <f>'Final (ha)'!X953*2.471044</f>
        <v>95.7969395832</v>
      </c>
      <c r="Y953" s="6">
        <f>'Final (ha)'!Y953*2.471044</f>
        <v>0</v>
      </c>
      <c r="Z953" s="6">
        <f>'Final (ha)'!Z953*2.471044</f>
        <v>13529.1467804208</v>
      </c>
      <c r="AA953" s="6">
        <f>'Final (ha)'!AA953*2.471044</f>
        <v>0</v>
      </c>
      <c r="AB953" s="6">
        <f>'Final (ha)'!AB953*2.471044</f>
        <v>0</v>
      </c>
      <c r="AC953" s="6">
        <f>'Final (ha)'!AC953*2.471044</f>
        <v>101.0315991928</v>
      </c>
      <c r="AD953" s="6">
        <f>'Final (ha)'!AD953*2.471044</f>
        <v>0</v>
      </c>
      <c r="AE953" s="6">
        <f>'Final (ha)'!AE953*2.471044</f>
        <v>0</v>
      </c>
      <c r="AF953" s="6">
        <f>'Final (ha)'!AF953*2.471044</f>
        <v>87.722061999999994</v>
      </c>
      <c r="AG953" s="6">
        <f>'Final (ha)'!AG953*2.471044</f>
        <v>42063.754212259999</v>
      </c>
      <c r="AH953" s="6">
        <f>'Final (ha)'!AH953*2.471044</f>
        <v>410.78857849960002</v>
      </c>
      <c r="AJ953" s="15">
        <f t="shared" si="42"/>
        <v>69136.178685320003</v>
      </c>
      <c r="AK953" s="15">
        <f t="shared" si="43"/>
        <v>27072.424473060004</v>
      </c>
      <c r="AL953" s="6" t="str">
        <f t="shared" si="44"/>
        <v>New LondonRaster 5</v>
      </c>
    </row>
    <row r="954" spans="1:38" x14ac:dyDescent="0.25">
      <c r="A954" s="6">
        <f>'Final (ha)'!A954</f>
        <v>0</v>
      </c>
      <c r="B954" s="6" t="str">
        <f>'Final (ha)'!B954</f>
        <v>Raster 6</v>
      </c>
      <c r="C954" s="6" t="str">
        <f>'Final (ha)'!C954</f>
        <v>New London</v>
      </c>
      <c r="D954" s="6" t="str">
        <f>'Final (ha)'!D954</f>
        <v>Pawcatuck</v>
      </c>
      <c r="E954" s="6" t="str">
        <f>'Final (ha)'!E954</f>
        <v>New London</v>
      </c>
      <c r="F954" s="6" t="str">
        <f>'Final (ha)'!F954</f>
        <v>Fixed</v>
      </c>
      <c r="G954" s="6" t="str">
        <f>'Final (ha)'!G954</f>
        <v>NYS 1M by 2100</v>
      </c>
      <c r="H954" s="6" t="str">
        <f>'Final (ha)'!H954</f>
        <v>Protect None</v>
      </c>
      <c r="I954" s="6">
        <f>'Final (ha)'!M954</f>
        <v>0</v>
      </c>
      <c r="J954" s="6">
        <f>'Final (ha)'!J954*2.471044</f>
        <v>480.92693850000001</v>
      </c>
      <c r="K954" s="6">
        <f>'Final (ha)'!K954*2.471044</f>
        <v>558.23972764999996</v>
      </c>
      <c r="L954" s="6">
        <f>'Final (ha)'!L954*2.471044</f>
        <v>54.474164980000005</v>
      </c>
      <c r="M954" s="6">
        <f>'Final (ha)'!M954*2.471044</f>
        <v>0</v>
      </c>
      <c r="N954" s="6">
        <f>'Final (ha)'!N954*2.471044</f>
        <v>0.56216251000000006</v>
      </c>
      <c r="O954" s="6">
        <f>'Final (ha)'!O954*2.471044</f>
        <v>0</v>
      </c>
      <c r="P954" s="6">
        <f>'Final (ha)'!P954*2.471044</f>
        <v>1.4517383500000001</v>
      </c>
      <c r="Q954" s="6">
        <f>'Final (ha)'!Q954*2.471044</f>
        <v>0</v>
      </c>
      <c r="R954" s="6">
        <f>'Final (ha)'!R954*2.471044</f>
        <v>0</v>
      </c>
      <c r="S954" s="6">
        <f>'Final (ha)'!S954*2.471044</f>
        <v>0</v>
      </c>
      <c r="T954" s="6">
        <f>'Final (ha)'!T954*2.471044</f>
        <v>0</v>
      </c>
      <c r="U954" s="6">
        <f>'Final (ha)'!U954*2.471044</f>
        <v>0</v>
      </c>
      <c r="V954" s="6">
        <f>'Final (ha)'!V954*2.471044</f>
        <v>0</v>
      </c>
      <c r="W954" s="6">
        <f>'Final (ha)'!W954*2.471044</f>
        <v>0</v>
      </c>
      <c r="X954" s="6">
        <f>'Final (ha)'!X954*2.471044</f>
        <v>2.8355229899999999</v>
      </c>
      <c r="Y954" s="6">
        <f>'Final (ha)'!Y954*2.471044</f>
        <v>5.7389996899999991</v>
      </c>
      <c r="Z954" s="6">
        <f>'Final (ha)'!Z954*2.471044</f>
        <v>293.64651373999999</v>
      </c>
      <c r="AA954" s="6">
        <f>'Final (ha)'!AA954*2.471044</f>
        <v>0</v>
      </c>
      <c r="AB954" s="6">
        <f>'Final (ha)'!AB954*2.471044</f>
        <v>0</v>
      </c>
      <c r="AC954" s="6">
        <f>'Final (ha)'!AC954*2.471044</f>
        <v>40.345970909999998</v>
      </c>
      <c r="AD954" s="6">
        <f>'Final (ha)'!AD954*2.471044</f>
        <v>0</v>
      </c>
      <c r="AE954" s="6">
        <f>'Final (ha)'!AE954*2.471044</f>
        <v>0</v>
      </c>
      <c r="AF954" s="6">
        <f>'Final (ha)'!AF954*2.471044</f>
        <v>0.42625508999999995</v>
      </c>
      <c r="AG954" s="6">
        <f>'Final (ha)'!AG954*2.471044</f>
        <v>24265.744744150001</v>
      </c>
      <c r="AH954" s="6">
        <f>'Final (ha)'!AH954*2.471044</f>
        <v>0</v>
      </c>
      <c r="AJ954" s="15">
        <f t="shared" si="42"/>
        <v>25704.39273856</v>
      </c>
      <c r="AK954" s="15">
        <f t="shared" si="43"/>
        <v>1438.6479944099992</v>
      </c>
      <c r="AL954" s="6" t="str">
        <f t="shared" si="44"/>
        <v>New LondonRaster 6</v>
      </c>
    </row>
    <row r="955" spans="1:38" x14ac:dyDescent="0.25">
      <c r="A955" s="6">
        <f>'Final (ha)'!A955</f>
        <v>2010</v>
      </c>
      <c r="B955" s="6" t="str">
        <f>'Final (ha)'!B955</f>
        <v>Raster 6</v>
      </c>
      <c r="C955" s="6" t="str">
        <f>'Final (ha)'!C955</f>
        <v>New London</v>
      </c>
      <c r="D955" s="6" t="str">
        <f>'Final (ha)'!D955</f>
        <v>Pawcatuck</v>
      </c>
      <c r="E955" s="6" t="str">
        <f>'Final (ha)'!E955</f>
        <v>New London</v>
      </c>
      <c r="F955" s="6" t="str">
        <f>'Final (ha)'!F955</f>
        <v>Fixed</v>
      </c>
      <c r="G955" s="6" t="str">
        <f>'Final (ha)'!G955</f>
        <v>NYS 1M by 2100</v>
      </c>
      <c r="H955" s="6" t="str">
        <f>'Final (ha)'!H955</f>
        <v>Protect None</v>
      </c>
      <c r="I955" s="6">
        <f>'Final (ha)'!M955</f>
        <v>0</v>
      </c>
      <c r="J955" s="6">
        <f>'Final (ha)'!J955*2.471044</f>
        <v>477.96786331000004</v>
      </c>
      <c r="K955" s="6">
        <f>'Final (ha)'!K955*2.471044</f>
        <v>547.57099517999995</v>
      </c>
      <c r="L955" s="6">
        <f>'Final (ha)'!L955*2.471044</f>
        <v>54.406211269999993</v>
      </c>
      <c r="M955" s="6">
        <f>'Final (ha)'!M955*2.471044</f>
        <v>0</v>
      </c>
      <c r="N955" s="6">
        <f>'Final (ha)'!N955*2.471044</f>
        <v>0.56216251000000006</v>
      </c>
      <c r="O955" s="6">
        <f>'Final (ha)'!O955*2.471044</f>
        <v>0</v>
      </c>
      <c r="P955" s="6">
        <f>'Final (ha)'!P955*2.471044</f>
        <v>12.163714090000001</v>
      </c>
      <c r="Q955" s="6">
        <f>'Final (ha)'!Q955*2.471044</f>
        <v>1.1119698</v>
      </c>
      <c r="R955" s="6">
        <f>'Final (ha)'!R955*2.471044</f>
        <v>0</v>
      </c>
      <c r="S955" s="6">
        <f>'Final (ha)'!S955*2.471044</f>
        <v>0</v>
      </c>
      <c r="T955" s="6">
        <f>'Final (ha)'!T955*2.471044</f>
        <v>0</v>
      </c>
      <c r="U955" s="6">
        <f>'Final (ha)'!U955*2.471044</f>
        <v>0</v>
      </c>
      <c r="V955" s="6">
        <f>'Final (ha)'!V955*2.471044</f>
        <v>0</v>
      </c>
      <c r="W955" s="6">
        <f>'Final (ha)'!W955*2.471044</f>
        <v>0</v>
      </c>
      <c r="X955" s="6">
        <f>'Final (ha)'!X955*2.471044</f>
        <v>2.8355229899999999</v>
      </c>
      <c r="Y955" s="6">
        <f>'Final (ha)'!Y955*2.471044</f>
        <v>4.4293463700000002</v>
      </c>
      <c r="Z955" s="6">
        <f>'Final (ha)'!Z955*2.471044</f>
        <v>294.95616705999998</v>
      </c>
      <c r="AA955" s="6">
        <f>'Final (ha)'!AA955*2.471044</f>
        <v>0</v>
      </c>
      <c r="AB955" s="6">
        <f>'Final (ha)'!AB955*2.471044</f>
        <v>0</v>
      </c>
      <c r="AC955" s="6">
        <f>'Final (ha)'!AC955*2.471044</f>
        <v>39.258711550000001</v>
      </c>
      <c r="AD955" s="6">
        <f>'Final (ha)'!AD955*2.471044</f>
        <v>0</v>
      </c>
      <c r="AE955" s="6">
        <f>'Final (ha)'!AE955*2.471044</f>
        <v>0</v>
      </c>
      <c r="AF955" s="6">
        <f>'Final (ha)'!AF955*2.471044</f>
        <v>0.42625508999999995</v>
      </c>
      <c r="AG955" s="6">
        <f>'Final (ha)'!AG955*2.471044</f>
        <v>24265.744744150001</v>
      </c>
      <c r="AH955" s="6">
        <f>'Final (ha)'!AH955*2.471044</f>
        <v>2.9590751900000001</v>
      </c>
      <c r="AJ955" s="15">
        <f t="shared" si="42"/>
        <v>25704.39273856</v>
      </c>
      <c r="AK955" s="15">
        <f t="shared" si="43"/>
        <v>1438.6479944099992</v>
      </c>
      <c r="AL955" s="6" t="str">
        <f t="shared" si="44"/>
        <v>New LondonRaster 6</v>
      </c>
    </row>
    <row r="956" spans="1:38" x14ac:dyDescent="0.25">
      <c r="A956" s="6">
        <f>'Final (ha)'!A956</f>
        <v>2025</v>
      </c>
      <c r="B956" s="6" t="str">
        <f>'Final (ha)'!B956</f>
        <v>Raster 6</v>
      </c>
      <c r="C956" s="6" t="str">
        <f>'Final (ha)'!C956</f>
        <v>New London</v>
      </c>
      <c r="D956" s="6" t="str">
        <f>'Final (ha)'!D956</f>
        <v>Pawcatuck</v>
      </c>
      <c r="E956" s="6" t="str">
        <f>'Final (ha)'!E956</f>
        <v>New London</v>
      </c>
      <c r="F956" s="6" t="str">
        <f>'Final (ha)'!F956</f>
        <v>Fixed</v>
      </c>
      <c r="G956" s="6" t="str">
        <f>'Final (ha)'!G956</f>
        <v>NYS 1M by 2100</v>
      </c>
      <c r="H956" s="6" t="str">
        <f>'Final (ha)'!H956</f>
        <v>Protect None</v>
      </c>
      <c r="I956" s="6">
        <f>'Final (ha)'!M956</f>
        <v>0</v>
      </c>
      <c r="J956" s="6">
        <f>'Final (ha)'!J956*2.471044</f>
        <v>477.45512167999999</v>
      </c>
      <c r="K956" s="6">
        <f>'Final (ha)'!K956*2.471044</f>
        <v>545.34087796999995</v>
      </c>
      <c r="L956" s="6">
        <f>'Final (ha)'!L956*2.471044</f>
        <v>54.387678440000002</v>
      </c>
      <c r="M956" s="6">
        <f>'Final (ha)'!M956*2.471044</f>
        <v>0</v>
      </c>
      <c r="N956" s="6">
        <f>'Final (ha)'!N956*2.471044</f>
        <v>0.56216251000000006</v>
      </c>
      <c r="O956" s="6">
        <f>'Final (ha)'!O956*2.471044</f>
        <v>0</v>
      </c>
      <c r="P956" s="6">
        <f>'Final (ha)'!P956*2.471044</f>
        <v>10.650199639999999</v>
      </c>
      <c r="Q956" s="6">
        <f>'Final (ha)'!Q956*2.471044</f>
        <v>4.7258716500000002</v>
      </c>
      <c r="R956" s="6">
        <f>'Final (ha)'!R956*2.471044</f>
        <v>0</v>
      </c>
      <c r="S956" s="6">
        <f>'Final (ha)'!S956*2.471044</f>
        <v>0</v>
      </c>
      <c r="T956" s="6">
        <f>'Final (ha)'!T956*2.471044</f>
        <v>0.34026275879999995</v>
      </c>
      <c r="U956" s="6">
        <f>'Final (ha)'!U956*2.471044</f>
        <v>0</v>
      </c>
      <c r="V956" s="6">
        <f>'Final (ha)'!V956*2.471044</f>
        <v>0</v>
      </c>
      <c r="W956" s="6">
        <f>'Final (ha)'!W956*2.471044</f>
        <v>0</v>
      </c>
      <c r="X956" s="6">
        <f>'Final (ha)'!X956*2.471044</f>
        <v>2.8355229899999999</v>
      </c>
      <c r="Y956" s="6">
        <f>'Final (ha)'!Y956*2.471044</f>
        <v>3.21853481</v>
      </c>
      <c r="Z956" s="6">
        <f>'Final (ha)'!Z956*2.471044</f>
        <v>296.17266202119998</v>
      </c>
      <c r="AA956" s="6">
        <f>'Final (ha)'!AA956*2.471044</f>
        <v>0</v>
      </c>
      <c r="AB956" s="6">
        <f>'Final (ha)'!AB956*2.471044</f>
        <v>0</v>
      </c>
      <c r="AC956" s="6">
        <f>'Final (ha)'!AC956*2.471044</f>
        <v>39.061028029999996</v>
      </c>
      <c r="AD956" s="6">
        <f>'Final (ha)'!AD956*2.471044</f>
        <v>0</v>
      </c>
      <c r="AE956" s="6">
        <f>'Final (ha)'!AE956*2.471044</f>
        <v>0</v>
      </c>
      <c r="AF956" s="6">
        <f>'Final (ha)'!AF956*2.471044</f>
        <v>0.42625508999999995</v>
      </c>
      <c r="AG956" s="6">
        <f>'Final (ha)'!AG956*2.471044</f>
        <v>24265.744744150001</v>
      </c>
      <c r="AH956" s="6">
        <f>'Final (ha)'!AH956*2.471044</f>
        <v>3.4718168199999999</v>
      </c>
      <c r="AJ956" s="15">
        <f t="shared" si="42"/>
        <v>25704.392738560004</v>
      </c>
      <c r="AK956" s="15">
        <f t="shared" si="43"/>
        <v>1438.6479944100029</v>
      </c>
      <c r="AL956" s="6" t="str">
        <f t="shared" si="44"/>
        <v>New LondonRaster 6</v>
      </c>
    </row>
    <row r="957" spans="1:38" x14ac:dyDescent="0.25">
      <c r="A957" s="6">
        <f>'Final (ha)'!A957</f>
        <v>2040</v>
      </c>
      <c r="B957" s="6" t="str">
        <f>'Final (ha)'!B957</f>
        <v>Raster 6</v>
      </c>
      <c r="C957" s="6" t="str">
        <f>'Final (ha)'!C957</f>
        <v>New London</v>
      </c>
      <c r="D957" s="6" t="str">
        <f>'Final (ha)'!D957</f>
        <v>Pawcatuck</v>
      </c>
      <c r="E957" s="6" t="str">
        <f>'Final (ha)'!E957</f>
        <v>New London</v>
      </c>
      <c r="F957" s="6" t="str">
        <f>'Final (ha)'!F957</f>
        <v>Fixed</v>
      </c>
      <c r="G957" s="6" t="str">
        <f>'Final (ha)'!G957</f>
        <v>NYS 1M by 2100</v>
      </c>
      <c r="H957" s="6" t="str">
        <f>'Final (ha)'!H957</f>
        <v>Protect None</v>
      </c>
      <c r="I957" s="6">
        <f>'Final (ha)'!M957</f>
        <v>0</v>
      </c>
      <c r="J957" s="6">
        <f>'Final (ha)'!J957*2.471044</f>
        <v>475.81187742000003</v>
      </c>
      <c r="K957" s="6">
        <f>'Final (ha)'!K957*2.471044</f>
        <v>538.46519804000002</v>
      </c>
      <c r="L957" s="6">
        <f>'Final (ha)'!L957*2.471044</f>
        <v>54.344435169999997</v>
      </c>
      <c r="M957" s="6">
        <f>'Final (ha)'!M957*2.471044</f>
        <v>0</v>
      </c>
      <c r="N957" s="6">
        <f>'Final (ha)'!N957*2.471044</f>
        <v>0.56216251000000006</v>
      </c>
      <c r="O957" s="6">
        <f>'Final (ha)'!O957*2.471044</f>
        <v>0</v>
      </c>
      <c r="P957" s="6">
        <f>'Final (ha)'!P957*2.471044</f>
        <v>15.339005629999999</v>
      </c>
      <c r="Q957" s="6">
        <f>'Final (ha)'!Q957*2.471044</f>
        <v>6.4556024499999998</v>
      </c>
      <c r="R957" s="6">
        <f>'Final (ha)'!R957*2.471044</f>
        <v>0</v>
      </c>
      <c r="S957" s="6">
        <f>'Final (ha)'!S957*2.471044</f>
        <v>0</v>
      </c>
      <c r="T957" s="6">
        <f>'Final (ha)'!T957*2.471044</f>
        <v>1.3758772991999999</v>
      </c>
      <c r="U957" s="6">
        <f>'Final (ha)'!U957*2.471044</f>
        <v>0</v>
      </c>
      <c r="V957" s="6">
        <f>'Final (ha)'!V957*2.471044</f>
        <v>0</v>
      </c>
      <c r="W957" s="6">
        <f>'Final (ha)'!W957*2.471044</f>
        <v>0</v>
      </c>
      <c r="X957" s="6">
        <f>'Final (ha)'!X957*2.471044</f>
        <v>2.7428588400000002</v>
      </c>
      <c r="Y957" s="6">
        <f>'Final (ha)'!Y957*2.471044</f>
        <v>2.8849438699999999</v>
      </c>
      <c r="Z957" s="6">
        <f>'Final (ha)'!Z957*2.471044</f>
        <v>296.81735740080001</v>
      </c>
      <c r="AA957" s="6">
        <f>'Final (ha)'!AA957*2.471044</f>
        <v>0</v>
      </c>
      <c r="AB957" s="6">
        <f>'Final (ha)'!AB957*2.471044</f>
        <v>0</v>
      </c>
      <c r="AC957" s="6">
        <f>'Final (ha)'!AC957*2.471044</f>
        <v>38.307359609999999</v>
      </c>
      <c r="AD957" s="6">
        <f>'Final (ha)'!AD957*2.471044</f>
        <v>0</v>
      </c>
      <c r="AE957" s="6">
        <f>'Final (ha)'!AE957*2.471044</f>
        <v>0</v>
      </c>
      <c r="AF957" s="6">
        <f>'Final (ha)'!AF957*2.471044</f>
        <v>0.42625508999999995</v>
      </c>
      <c r="AG957" s="6">
        <f>'Final (ha)'!AG957*2.471044</f>
        <v>24265.744744150001</v>
      </c>
      <c r="AH957" s="6">
        <f>'Final (ha)'!AH957*2.471044</f>
        <v>5.1150610799999994</v>
      </c>
      <c r="AJ957" s="15">
        <f t="shared" si="42"/>
        <v>25704.39273856</v>
      </c>
      <c r="AK957" s="15">
        <f t="shared" si="43"/>
        <v>1438.6479944099992</v>
      </c>
      <c r="AL957" s="6" t="str">
        <f t="shared" si="44"/>
        <v>New LondonRaster 6</v>
      </c>
    </row>
    <row r="958" spans="1:38" x14ac:dyDescent="0.25">
      <c r="A958" s="6">
        <f>'Final (ha)'!A958</f>
        <v>2055</v>
      </c>
      <c r="B958" s="6" t="str">
        <f>'Final (ha)'!B958</f>
        <v>Raster 6</v>
      </c>
      <c r="C958" s="6" t="str">
        <f>'Final (ha)'!C958</f>
        <v>New London</v>
      </c>
      <c r="D958" s="6" t="str">
        <f>'Final (ha)'!D958</f>
        <v>Pawcatuck</v>
      </c>
      <c r="E958" s="6" t="str">
        <f>'Final (ha)'!E958</f>
        <v>New London</v>
      </c>
      <c r="F958" s="6" t="str">
        <f>'Final (ha)'!F958</f>
        <v>Fixed</v>
      </c>
      <c r="G958" s="6" t="str">
        <f>'Final (ha)'!G958</f>
        <v>NYS 1M by 2100</v>
      </c>
      <c r="H958" s="6" t="str">
        <f>'Final (ha)'!H958</f>
        <v>Protect None</v>
      </c>
      <c r="I958" s="6">
        <f>'Final (ha)'!M958</f>
        <v>0</v>
      </c>
      <c r="J958" s="6">
        <f>'Final (ha)'!J958*2.471044</f>
        <v>474.32307340999995</v>
      </c>
      <c r="K958" s="6">
        <f>'Final (ha)'!K958*2.471044</f>
        <v>532.53469243999996</v>
      </c>
      <c r="L958" s="6">
        <f>'Final (ha)'!L958*2.471044</f>
        <v>54.301191900000006</v>
      </c>
      <c r="M958" s="6">
        <f>'Final (ha)'!M958*2.471044</f>
        <v>0</v>
      </c>
      <c r="N958" s="6">
        <f>'Final (ha)'!N958*2.471044</f>
        <v>0.56216251000000006</v>
      </c>
      <c r="O958" s="6">
        <f>'Final (ha)'!O958*2.471044</f>
        <v>0</v>
      </c>
      <c r="P958" s="6">
        <f>'Final (ha)'!P958*2.471044</f>
        <v>17.865648119999999</v>
      </c>
      <c r="Q958" s="6">
        <f>'Final (ha)'!Q958*2.471044</f>
        <v>12.07722755</v>
      </c>
      <c r="R958" s="6">
        <f>'Final (ha)'!R958*2.471044</f>
        <v>0</v>
      </c>
      <c r="S958" s="6">
        <f>'Final (ha)'!S958*2.471044</f>
        <v>0</v>
      </c>
      <c r="T958" s="6">
        <f>'Final (ha)'!T958*2.471044</f>
        <v>0.72623983159999994</v>
      </c>
      <c r="U958" s="6">
        <f>'Final (ha)'!U958*2.471044</f>
        <v>0</v>
      </c>
      <c r="V958" s="6">
        <f>'Final (ha)'!V958*2.471044</f>
        <v>0</v>
      </c>
      <c r="W958" s="6">
        <f>'Final (ha)'!W958*2.471044</f>
        <v>0</v>
      </c>
      <c r="X958" s="6">
        <f>'Final (ha)'!X958*2.471044</f>
        <v>2.7366812299999999</v>
      </c>
      <c r="Y958" s="6">
        <f>'Final (ha)'!Y958*2.471044</f>
        <v>2.7552140600000001</v>
      </c>
      <c r="Z958" s="6">
        <f>'Final (ha)'!Z958*2.471044</f>
        <v>297.92413800840001</v>
      </c>
      <c r="AA958" s="6">
        <f>'Final (ha)'!AA958*2.471044</f>
        <v>0</v>
      </c>
      <c r="AB958" s="6">
        <f>'Final (ha)'!AB958*2.471044</f>
        <v>0</v>
      </c>
      <c r="AC958" s="6">
        <f>'Final (ha)'!AC958*2.471044</f>
        <v>35.81160517</v>
      </c>
      <c r="AD958" s="6">
        <f>'Final (ha)'!AD958*2.471044</f>
        <v>0</v>
      </c>
      <c r="AE958" s="6">
        <f>'Final (ha)'!AE958*2.471044</f>
        <v>0</v>
      </c>
      <c r="AF958" s="6">
        <f>'Final (ha)'!AF958*2.471044</f>
        <v>0.42625508999999995</v>
      </c>
      <c r="AG958" s="6">
        <f>'Final (ha)'!AG958*2.471044</f>
        <v>24265.744744150001</v>
      </c>
      <c r="AH958" s="6">
        <f>'Final (ha)'!AH958*2.471044</f>
        <v>6.6038650899999993</v>
      </c>
      <c r="AJ958" s="15">
        <f t="shared" si="42"/>
        <v>25704.39273856</v>
      </c>
      <c r="AK958" s="15">
        <f t="shared" si="43"/>
        <v>1438.6479944099992</v>
      </c>
      <c r="AL958" s="6" t="str">
        <f t="shared" si="44"/>
        <v>New LondonRaster 6</v>
      </c>
    </row>
    <row r="959" spans="1:38" x14ac:dyDescent="0.25">
      <c r="A959" s="6">
        <f>'Final (ha)'!A959</f>
        <v>2070</v>
      </c>
      <c r="B959" s="6" t="str">
        <f>'Final (ha)'!B959</f>
        <v>Raster 6</v>
      </c>
      <c r="C959" s="6" t="str">
        <f>'Final (ha)'!C959</f>
        <v>New London</v>
      </c>
      <c r="D959" s="6" t="str">
        <f>'Final (ha)'!D959</f>
        <v>Pawcatuck</v>
      </c>
      <c r="E959" s="6" t="str">
        <f>'Final (ha)'!E959</f>
        <v>New London</v>
      </c>
      <c r="F959" s="6" t="str">
        <f>'Final (ha)'!F959</f>
        <v>Fixed</v>
      </c>
      <c r="G959" s="6" t="str">
        <f>'Final (ha)'!G959</f>
        <v>NYS 1M by 2100</v>
      </c>
      <c r="H959" s="6" t="str">
        <f>'Final (ha)'!H959</f>
        <v>Protect None</v>
      </c>
      <c r="I959" s="6">
        <f>'Final (ha)'!M959</f>
        <v>0</v>
      </c>
      <c r="J959" s="6">
        <f>'Final (ha)'!J959*2.471044</f>
        <v>471.51226086000003</v>
      </c>
      <c r="K959" s="6">
        <f>'Final (ha)'!K959*2.471044</f>
        <v>523.12001479999992</v>
      </c>
      <c r="L959" s="6">
        <f>'Final (ha)'!L959*2.471044</f>
        <v>54.282659070000001</v>
      </c>
      <c r="M959" s="6">
        <f>'Final (ha)'!M959*2.471044</f>
        <v>0</v>
      </c>
      <c r="N959" s="6">
        <f>'Final (ha)'!N959*2.471044</f>
        <v>0.56216251000000006</v>
      </c>
      <c r="O959" s="6">
        <f>'Final (ha)'!O959*2.471044</f>
        <v>0</v>
      </c>
      <c r="P959" s="6">
        <f>'Final (ha)'!P959*2.471044</f>
        <v>20.670283059999999</v>
      </c>
      <c r="Q959" s="6">
        <f>'Final (ha)'!Q959*2.471044</f>
        <v>36.342879629999999</v>
      </c>
      <c r="R959" s="6">
        <f>'Final (ha)'!R959*2.471044</f>
        <v>0</v>
      </c>
      <c r="S959" s="6">
        <f>'Final (ha)'!S959*2.471044</f>
        <v>0</v>
      </c>
      <c r="T959" s="6">
        <f>'Final (ha)'!T959*2.471044</f>
        <v>0.73192323280000005</v>
      </c>
      <c r="U959" s="6">
        <f>'Final (ha)'!U959*2.471044</f>
        <v>0</v>
      </c>
      <c r="V959" s="6">
        <f>'Final (ha)'!V959*2.471044</f>
        <v>0</v>
      </c>
      <c r="W959" s="6">
        <f>'Final (ha)'!W959*2.471044</f>
        <v>0</v>
      </c>
      <c r="X959" s="6">
        <f>'Final (ha)'!X959*2.471044</f>
        <v>2.7366812299999999</v>
      </c>
      <c r="Y959" s="6">
        <f>'Final (ha)'!Y959*2.471044</f>
        <v>2.6501946900000002</v>
      </c>
      <c r="Z959" s="6">
        <f>'Final (ha)'!Z959*2.471044</f>
        <v>298.46801479279998</v>
      </c>
      <c r="AA959" s="6">
        <f>'Final (ha)'!AA959*2.471044</f>
        <v>0</v>
      </c>
      <c r="AB959" s="6">
        <f>'Final (ha)'!AB959*2.471044</f>
        <v>0</v>
      </c>
      <c r="AC959" s="6">
        <f>'Final (ha)'!AC959*2.471044</f>
        <v>17.82858246</v>
      </c>
      <c r="AD959" s="6">
        <f>'Final (ha)'!AD959*2.471044</f>
        <v>0</v>
      </c>
      <c r="AE959" s="6">
        <f>'Final (ha)'!AE959*2.471044</f>
        <v>0</v>
      </c>
      <c r="AF959" s="6">
        <f>'Final (ha)'!AF959*2.471044</f>
        <v>0.32741333</v>
      </c>
      <c r="AG959" s="6">
        <f>'Final (ha)'!AG959*2.471044</f>
        <v>24265.744744150001</v>
      </c>
      <c r="AH959" s="6">
        <f>'Final (ha)'!AH959*2.471044</f>
        <v>9.4146776400000007</v>
      </c>
      <c r="AJ959" s="15">
        <f t="shared" si="42"/>
        <v>25704.392491455601</v>
      </c>
      <c r="AK959" s="15">
        <f t="shared" si="43"/>
        <v>1438.6477473056002</v>
      </c>
      <c r="AL959" s="6" t="str">
        <f t="shared" si="44"/>
        <v>New LondonRaster 6</v>
      </c>
    </row>
    <row r="960" spans="1:38" x14ac:dyDescent="0.25">
      <c r="A960" s="6">
        <f>'Final (ha)'!A960</f>
        <v>2085</v>
      </c>
      <c r="B960" s="6" t="str">
        <f>'Final (ha)'!B960</f>
        <v>Raster 6</v>
      </c>
      <c r="C960" s="6" t="str">
        <f>'Final (ha)'!C960</f>
        <v>New London</v>
      </c>
      <c r="D960" s="6" t="str">
        <f>'Final (ha)'!D960</f>
        <v>Pawcatuck</v>
      </c>
      <c r="E960" s="6" t="str">
        <f>'Final (ha)'!E960</f>
        <v>New London</v>
      </c>
      <c r="F960" s="6" t="str">
        <f>'Final (ha)'!F960</f>
        <v>Fixed</v>
      </c>
      <c r="G960" s="6" t="str">
        <f>'Final (ha)'!G960</f>
        <v>NYS 1M by 2100</v>
      </c>
      <c r="H960" s="6" t="str">
        <f>'Final (ha)'!H960</f>
        <v>Protect None</v>
      </c>
      <c r="I960" s="6">
        <f>'Final (ha)'!M960</f>
        <v>0</v>
      </c>
      <c r="J960" s="6">
        <f>'Final (ha)'!J960*2.471044</f>
        <v>468.14546340999999</v>
      </c>
      <c r="K960" s="6">
        <f>'Final (ha)'!K960*2.471044</f>
        <v>511.44433190000001</v>
      </c>
      <c r="L960" s="6">
        <f>'Final (ha)'!L960*2.471044</f>
        <v>54.159106870000002</v>
      </c>
      <c r="M960" s="6">
        <f>'Final (ha)'!M960*2.471044</f>
        <v>0</v>
      </c>
      <c r="N960" s="6">
        <f>'Final (ha)'!N960*2.471044</f>
        <v>0</v>
      </c>
      <c r="O960" s="6">
        <f>'Final (ha)'!O960*2.471044</f>
        <v>0</v>
      </c>
      <c r="P960" s="6">
        <f>'Final (ha)'!P960*2.471044</f>
        <v>24.871057860000001</v>
      </c>
      <c r="Q960" s="6">
        <f>'Final (ha)'!Q960*2.471044</f>
        <v>53.479569769999998</v>
      </c>
      <c r="R960" s="6">
        <f>'Final (ha)'!R960*2.471044</f>
        <v>0</v>
      </c>
      <c r="S960" s="6">
        <f>'Final (ha)'!S960*2.471044</f>
        <v>0</v>
      </c>
      <c r="T960" s="6">
        <f>'Final (ha)'!T960*2.471044</f>
        <v>1.2733289731999999</v>
      </c>
      <c r="U960" s="6">
        <f>'Final (ha)'!U960*2.471044</f>
        <v>0</v>
      </c>
      <c r="V960" s="6">
        <f>'Final (ha)'!V960*2.471044</f>
        <v>0</v>
      </c>
      <c r="W960" s="6">
        <f>'Final (ha)'!W960*2.471044</f>
        <v>0</v>
      </c>
      <c r="X960" s="6">
        <f>'Final (ha)'!X960*2.471044</f>
        <v>2.2671828700000001</v>
      </c>
      <c r="Y960" s="6">
        <f>'Final (ha)'!Y960*2.471044</f>
        <v>2.5328200999999999</v>
      </c>
      <c r="Z960" s="6">
        <f>'Final (ha)'!Z960*2.471044</f>
        <v>299.46508104679998</v>
      </c>
      <c r="AA960" s="6">
        <f>'Final (ha)'!AA960*2.471044</f>
        <v>0</v>
      </c>
      <c r="AB960" s="6">
        <f>'Final (ha)'!AB960*2.471044</f>
        <v>0</v>
      </c>
      <c r="AC960" s="6">
        <f>'Final (ha)'!AC960*2.471044</f>
        <v>8.1297347599999998</v>
      </c>
      <c r="AD960" s="6">
        <f>'Final (ha)'!AD960*2.471044</f>
        <v>0</v>
      </c>
      <c r="AE960" s="6">
        <f>'Final (ha)'!AE960*2.471044</f>
        <v>0</v>
      </c>
      <c r="AF960" s="6">
        <f>'Final (ha)'!AF960*2.471044</f>
        <v>9.8841760000000001E-2</v>
      </c>
      <c r="AG960" s="6">
        <f>'Final (ha)'!AG960*2.471044</f>
        <v>24265.744744150001</v>
      </c>
      <c r="AH960" s="6">
        <f>'Final (ha)'!AH960*2.471044</f>
        <v>12.781475090000001</v>
      </c>
      <c r="AJ960" s="15">
        <f t="shared" si="42"/>
        <v>25704.39273856</v>
      </c>
      <c r="AK960" s="15">
        <f t="shared" si="43"/>
        <v>1438.6479944099992</v>
      </c>
      <c r="AL960" s="6" t="str">
        <f t="shared" si="44"/>
        <v>New LondonRaster 6</v>
      </c>
    </row>
    <row r="961" spans="1:38" x14ac:dyDescent="0.25">
      <c r="A961" s="6">
        <f>'Final (ha)'!A961</f>
        <v>2100</v>
      </c>
      <c r="B961" s="6" t="str">
        <f>'Final (ha)'!B961</f>
        <v>Raster 6</v>
      </c>
      <c r="C961" s="6" t="str">
        <f>'Final (ha)'!C961</f>
        <v>New London</v>
      </c>
      <c r="D961" s="6" t="str">
        <f>'Final (ha)'!D961</f>
        <v>Pawcatuck</v>
      </c>
      <c r="E961" s="6" t="str">
        <f>'Final (ha)'!E961</f>
        <v>New London</v>
      </c>
      <c r="F961" s="6" t="str">
        <f>'Final (ha)'!F961</f>
        <v>Fixed</v>
      </c>
      <c r="G961" s="6" t="str">
        <f>'Final (ha)'!G961</f>
        <v>NYS 1M by 2100</v>
      </c>
      <c r="H961" s="6" t="str">
        <f>'Final (ha)'!H961</f>
        <v>Protect None</v>
      </c>
      <c r="I961" s="6">
        <f>'Final (ha)'!M961</f>
        <v>0</v>
      </c>
      <c r="J961" s="6">
        <f>'Final (ha)'!J961*2.471044</f>
        <v>462.12847127000003</v>
      </c>
      <c r="K961" s="6">
        <f>'Final (ha)'!K961*2.471044</f>
        <v>494.41883874000001</v>
      </c>
      <c r="L961" s="6">
        <f>'Final (ha)'!L961*2.471044</f>
        <v>53.912002469999997</v>
      </c>
      <c r="M961" s="6">
        <f>'Final (ha)'!M961*2.471044</f>
        <v>0</v>
      </c>
      <c r="N961" s="6">
        <f>'Final (ha)'!N961*2.471044</f>
        <v>0</v>
      </c>
      <c r="O961" s="6">
        <f>'Final (ha)'!O961*2.471044</f>
        <v>0</v>
      </c>
      <c r="P961" s="6">
        <f>'Final (ha)'!P961*2.471044</f>
        <v>32.833997150000002</v>
      </c>
      <c r="Q961" s="6">
        <f>'Final (ha)'!Q961*2.471044</f>
        <v>63.913553059999998</v>
      </c>
      <c r="R961" s="6">
        <f>'Final (ha)'!R961*2.471044</f>
        <v>0</v>
      </c>
      <c r="S961" s="6">
        <f>'Final (ha)'!S961*2.471044</f>
        <v>0</v>
      </c>
      <c r="T961" s="6">
        <f>'Final (ha)'!T961*2.471044</f>
        <v>3.0495154003999998</v>
      </c>
      <c r="U961" s="6">
        <f>'Final (ha)'!U961*2.471044</f>
        <v>0</v>
      </c>
      <c r="V961" s="6">
        <f>'Final (ha)'!V961*2.471044</f>
        <v>0</v>
      </c>
      <c r="W961" s="6">
        <f>'Final (ha)'!W961*2.471044</f>
        <v>0</v>
      </c>
      <c r="X961" s="6">
        <f>'Final (ha)'!X961*2.471044</f>
        <v>2.2671828700000001</v>
      </c>
      <c r="Y961" s="6">
        <f>'Final (ha)'!Y961*2.471044</f>
        <v>2.0633217400000001</v>
      </c>
      <c r="Z961" s="6">
        <f>'Final (ha)'!Z961*2.471044</f>
        <v>300.53034811520001</v>
      </c>
      <c r="AA961" s="6">
        <f>'Final (ha)'!AA961*2.471044</f>
        <v>0</v>
      </c>
      <c r="AB961" s="6">
        <f>'Final (ha)'!AB961*2.471044</f>
        <v>0</v>
      </c>
      <c r="AC961" s="6">
        <f>'Final (ha)'!AC961*2.471044</f>
        <v>4.7320492600000001</v>
      </c>
      <c r="AD961" s="6">
        <f>'Final (ha)'!AD961*2.471044</f>
        <v>0</v>
      </c>
      <c r="AE961" s="6">
        <f>'Final (ha)'!AE961*2.471044</f>
        <v>0</v>
      </c>
      <c r="AF961" s="6">
        <f>'Final (ha)'!AF961*2.471044</f>
        <v>0</v>
      </c>
      <c r="AG961" s="6">
        <f>'Final (ha)'!AG961*2.471044</f>
        <v>24265.744744150001</v>
      </c>
      <c r="AH961" s="6">
        <f>'Final (ha)'!AH961*2.471044</f>
        <v>18.79846723</v>
      </c>
      <c r="AJ961" s="15">
        <f t="shared" si="42"/>
        <v>25704.392491455601</v>
      </c>
      <c r="AK961" s="15">
        <f t="shared" si="43"/>
        <v>1438.6477473056002</v>
      </c>
      <c r="AL961" s="6" t="str">
        <f t="shared" si="44"/>
        <v>New LondonRaster 6</v>
      </c>
    </row>
    <row r="962" spans="1:38" x14ac:dyDescent="0.25">
      <c r="A962" s="6">
        <f>'Final (ha)'!A962</f>
        <v>0</v>
      </c>
      <c r="B962" s="6" t="str">
        <f>'Final (ha)'!B962</f>
        <v>Raster 7</v>
      </c>
      <c r="C962" s="6" t="str">
        <f>'Final (ha)'!C962</f>
        <v>New London</v>
      </c>
      <c r="D962" s="6">
        <f>'Final (ha)'!D962</f>
        <v>0</v>
      </c>
      <c r="E962" s="6">
        <f>'Final (ha)'!E962</f>
        <v>0</v>
      </c>
      <c r="F962" s="6" t="str">
        <f>'Final (ha)'!F962</f>
        <v>Fixed</v>
      </c>
      <c r="G962" s="6" t="str">
        <f>'Final (ha)'!G962</f>
        <v>NYS 1M by 2100</v>
      </c>
      <c r="H962" s="6" t="str">
        <f>'Final (ha)'!H962</f>
        <v>Protect None</v>
      </c>
      <c r="I962" s="6">
        <f>'Final (ha)'!M962</f>
        <v>0</v>
      </c>
      <c r="J962" s="6">
        <f>'Final (ha)'!J962*2.471044</f>
        <v>1.09343697</v>
      </c>
      <c r="K962" s="6">
        <f>'Final (ha)'!K962*2.471044</f>
        <v>0.56216251000000006</v>
      </c>
      <c r="L962" s="6">
        <f>'Final (ha)'!L962*2.471044</f>
        <v>0</v>
      </c>
      <c r="M962" s="6">
        <f>'Final (ha)'!M962*2.471044</f>
        <v>0</v>
      </c>
      <c r="N962" s="6">
        <f>'Final (ha)'!N962*2.471044</f>
        <v>0</v>
      </c>
      <c r="O962" s="6">
        <f>'Final (ha)'!O962*2.471044</f>
        <v>0</v>
      </c>
      <c r="P962" s="6">
        <f>'Final (ha)'!P962*2.471044</f>
        <v>0</v>
      </c>
      <c r="Q962" s="6">
        <f>'Final (ha)'!Q962*2.471044</f>
        <v>0</v>
      </c>
      <c r="R962" s="6">
        <f>'Final (ha)'!R962*2.471044</f>
        <v>0</v>
      </c>
      <c r="S962" s="6">
        <f>'Final (ha)'!S962*2.471044</f>
        <v>0</v>
      </c>
      <c r="T962" s="6">
        <f>'Final (ha)'!T962*2.471044</f>
        <v>0</v>
      </c>
      <c r="U962" s="6">
        <f>'Final (ha)'!U962*2.471044</f>
        <v>0</v>
      </c>
      <c r="V962" s="6">
        <f>'Final (ha)'!V962*2.471044</f>
        <v>0</v>
      </c>
      <c r="W962" s="6">
        <f>'Final (ha)'!W962*2.471044</f>
        <v>0</v>
      </c>
      <c r="X962" s="6">
        <f>'Final (ha)'!X962*2.471044</f>
        <v>0.48803119</v>
      </c>
      <c r="Y962" s="6">
        <f>'Final (ha)'!Y962*2.471044</f>
        <v>6.9498112499999998</v>
      </c>
      <c r="Z962" s="6">
        <f>'Final (ha)'!Z962*2.471044</f>
        <v>370.57629107000002</v>
      </c>
      <c r="AA962" s="6">
        <f>'Final (ha)'!AA962*2.471044</f>
        <v>0</v>
      </c>
      <c r="AB962" s="6">
        <f>'Final (ha)'!AB962*2.471044</f>
        <v>0</v>
      </c>
      <c r="AC962" s="6">
        <f>'Final (ha)'!AC962*2.471044</f>
        <v>0</v>
      </c>
      <c r="AD962" s="6">
        <f>'Final (ha)'!AD962*2.471044</f>
        <v>0</v>
      </c>
      <c r="AE962" s="6">
        <f>'Final (ha)'!AE962*2.471044</f>
        <v>0</v>
      </c>
      <c r="AF962" s="6">
        <f>'Final (ha)'!AF962*2.471044</f>
        <v>0.48803119</v>
      </c>
      <c r="AG962" s="6">
        <f>'Final (ha)'!AG962*2.471044</f>
        <v>4862.4153638299995</v>
      </c>
      <c r="AH962" s="6">
        <f>'Final (ha)'!AH962*2.471044</f>
        <v>0</v>
      </c>
      <c r="AJ962" s="15">
        <f t="shared" si="42"/>
        <v>5242.5731280099999</v>
      </c>
      <c r="AK962" s="15">
        <f t="shared" si="43"/>
        <v>380.15776418000041</v>
      </c>
      <c r="AL962" s="6" t="str">
        <f t="shared" si="44"/>
        <v>New LondonRaster 7</v>
      </c>
    </row>
    <row r="963" spans="1:38" x14ac:dyDescent="0.25">
      <c r="A963" s="6">
        <f>'Final (ha)'!A963</f>
        <v>2010</v>
      </c>
      <c r="B963" s="6" t="str">
        <f>'Final (ha)'!B963</f>
        <v>Raster 7</v>
      </c>
      <c r="C963" s="6" t="str">
        <f>'Final (ha)'!C963</f>
        <v>New London</v>
      </c>
      <c r="D963" s="6">
        <f>'Final (ha)'!D963</f>
        <v>0</v>
      </c>
      <c r="E963" s="6">
        <f>'Final (ha)'!E963</f>
        <v>0</v>
      </c>
      <c r="F963" s="6" t="str">
        <f>'Final (ha)'!F963</f>
        <v>Fixed</v>
      </c>
      <c r="G963" s="6" t="str">
        <f>'Final (ha)'!G963</f>
        <v>NYS 1M by 2100</v>
      </c>
      <c r="H963" s="6" t="str">
        <f>'Final (ha)'!H963</f>
        <v>Protect None</v>
      </c>
      <c r="I963" s="6">
        <f>'Final (ha)'!M963</f>
        <v>0</v>
      </c>
      <c r="J963" s="6">
        <f>'Final (ha)'!J963*2.471044</f>
        <v>0.98841760000000001</v>
      </c>
      <c r="K963" s="6">
        <f>'Final (ha)'!K963*2.471044</f>
        <v>0.53127446</v>
      </c>
      <c r="L963" s="6">
        <f>'Final (ha)'!L963*2.471044</f>
        <v>0</v>
      </c>
      <c r="M963" s="6">
        <f>'Final (ha)'!M963*2.471044</f>
        <v>0</v>
      </c>
      <c r="N963" s="6">
        <f>'Final (ha)'!N963*2.471044</f>
        <v>0</v>
      </c>
      <c r="O963" s="6">
        <f>'Final (ha)'!O963*2.471044</f>
        <v>0</v>
      </c>
      <c r="P963" s="6">
        <f>'Final (ha)'!P963*2.471044</f>
        <v>3.088805E-2</v>
      </c>
      <c r="Q963" s="6">
        <f>'Final (ha)'!Q963*2.471044</f>
        <v>0</v>
      </c>
      <c r="R963" s="6">
        <f>'Final (ha)'!R963*2.471044</f>
        <v>0</v>
      </c>
      <c r="S963" s="6">
        <f>'Final (ha)'!S963*2.471044</f>
        <v>0</v>
      </c>
      <c r="T963" s="6">
        <f>'Final (ha)'!T963*2.471044</f>
        <v>0</v>
      </c>
      <c r="U963" s="6">
        <f>'Final (ha)'!U963*2.471044</f>
        <v>0</v>
      </c>
      <c r="V963" s="6">
        <f>'Final (ha)'!V963*2.471044</f>
        <v>0</v>
      </c>
      <c r="W963" s="6">
        <f>'Final (ha)'!W963*2.471044</f>
        <v>0</v>
      </c>
      <c r="X963" s="6">
        <f>'Final (ha)'!X963*2.471044</f>
        <v>0.48803119</v>
      </c>
      <c r="Y963" s="6">
        <f>'Final (ha)'!Y963*2.471044</f>
        <v>4.942088</v>
      </c>
      <c r="Z963" s="6">
        <f>'Final (ha)'!Z963*2.471044</f>
        <v>372.58401431999999</v>
      </c>
      <c r="AA963" s="6">
        <f>'Final (ha)'!AA963*2.471044</f>
        <v>0</v>
      </c>
      <c r="AB963" s="6">
        <f>'Final (ha)'!AB963*2.471044</f>
        <v>0</v>
      </c>
      <c r="AC963" s="6">
        <f>'Final (ha)'!AC963*2.471044</f>
        <v>0</v>
      </c>
      <c r="AD963" s="6">
        <f>'Final (ha)'!AD963*2.471044</f>
        <v>0</v>
      </c>
      <c r="AE963" s="6">
        <f>'Final (ha)'!AE963*2.471044</f>
        <v>0</v>
      </c>
      <c r="AF963" s="6">
        <f>'Final (ha)'!AF963*2.471044</f>
        <v>0.48803119</v>
      </c>
      <c r="AG963" s="6">
        <f>'Final (ha)'!AG963*2.471044</f>
        <v>4862.4153638299995</v>
      </c>
      <c r="AH963" s="6">
        <f>'Final (ha)'!AH963*2.471044</f>
        <v>0.10501937000000001</v>
      </c>
      <c r="AJ963" s="15">
        <f t="shared" ref="AJ963:AJ1026" si="45">SUM(J963:AH963)</f>
        <v>5242.5731280099999</v>
      </c>
      <c r="AK963" s="15">
        <f t="shared" ref="AK963:AK1026" si="46">AJ963-AG963</f>
        <v>380.15776418000041</v>
      </c>
      <c r="AL963" s="6" t="str">
        <f t="shared" ref="AL963:AL1026" si="47">C963&amp;B963</f>
        <v>New LondonRaster 7</v>
      </c>
    </row>
    <row r="964" spans="1:38" x14ac:dyDescent="0.25">
      <c r="A964" s="6">
        <f>'Final (ha)'!A964</f>
        <v>2025</v>
      </c>
      <c r="B964" s="6" t="str">
        <f>'Final (ha)'!B964</f>
        <v>Raster 7</v>
      </c>
      <c r="C964" s="6" t="str">
        <f>'Final (ha)'!C964</f>
        <v>New London</v>
      </c>
      <c r="D964" s="6">
        <f>'Final (ha)'!D964</f>
        <v>0</v>
      </c>
      <c r="E964" s="6">
        <f>'Final (ha)'!E964</f>
        <v>0</v>
      </c>
      <c r="F964" s="6" t="str">
        <f>'Final (ha)'!F964</f>
        <v>Fixed</v>
      </c>
      <c r="G964" s="6" t="str">
        <f>'Final (ha)'!G964</f>
        <v>NYS 1M by 2100</v>
      </c>
      <c r="H964" s="6" t="str">
        <f>'Final (ha)'!H964</f>
        <v>Protect None</v>
      </c>
      <c r="I964" s="6">
        <f>'Final (ha)'!M964</f>
        <v>0</v>
      </c>
      <c r="J964" s="6">
        <f>'Final (ha)'!J964*2.471044</f>
        <v>0.96370716000000001</v>
      </c>
      <c r="K964" s="6">
        <f>'Final (ha)'!K964*2.471044</f>
        <v>0.53127446</v>
      </c>
      <c r="L964" s="6">
        <f>'Final (ha)'!L964*2.471044</f>
        <v>0</v>
      </c>
      <c r="M964" s="6">
        <f>'Final (ha)'!M964*2.471044</f>
        <v>0</v>
      </c>
      <c r="N964" s="6">
        <f>'Final (ha)'!N964*2.471044</f>
        <v>0</v>
      </c>
      <c r="O964" s="6">
        <f>'Final (ha)'!O964*2.471044</f>
        <v>0</v>
      </c>
      <c r="P964" s="6">
        <f>'Final (ha)'!P964*2.471044</f>
        <v>2.471044E-2</v>
      </c>
      <c r="Q964" s="6">
        <f>'Final (ha)'!Q964*2.471044</f>
        <v>6.17761E-3</v>
      </c>
      <c r="R964" s="6">
        <f>'Final (ha)'!R964*2.471044</f>
        <v>0</v>
      </c>
      <c r="S964" s="6">
        <f>'Final (ha)'!S964*2.471044</f>
        <v>0</v>
      </c>
      <c r="T964" s="6">
        <f>'Final (ha)'!T964*2.471044</f>
        <v>0</v>
      </c>
      <c r="U964" s="6">
        <f>'Final (ha)'!U964*2.471044</f>
        <v>0</v>
      </c>
      <c r="V964" s="6">
        <f>'Final (ha)'!V964*2.471044</f>
        <v>0</v>
      </c>
      <c r="W964" s="6">
        <f>'Final (ha)'!W964*2.471044</f>
        <v>0</v>
      </c>
      <c r="X964" s="6">
        <f>'Final (ha)'!X964*2.471044</f>
        <v>0.48803119</v>
      </c>
      <c r="Y964" s="6">
        <f>'Final (ha)'!Y964*2.471044</f>
        <v>3.95984801</v>
      </c>
      <c r="Z964" s="6">
        <f>'Final (ha)'!Z964*2.471044</f>
        <v>373.56625431000003</v>
      </c>
      <c r="AA964" s="6">
        <f>'Final (ha)'!AA964*2.471044</f>
        <v>0</v>
      </c>
      <c r="AB964" s="6">
        <f>'Final (ha)'!AB964*2.471044</f>
        <v>0</v>
      </c>
      <c r="AC964" s="6">
        <f>'Final (ha)'!AC964*2.471044</f>
        <v>0</v>
      </c>
      <c r="AD964" s="6">
        <f>'Final (ha)'!AD964*2.471044</f>
        <v>0</v>
      </c>
      <c r="AE964" s="6">
        <f>'Final (ha)'!AE964*2.471044</f>
        <v>0</v>
      </c>
      <c r="AF964" s="6">
        <f>'Final (ha)'!AF964*2.471044</f>
        <v>0.48803119</v>
      </c>
      <c r="AG964" s="6">
        <f>'Final (ha)'!AG964*2.471044</f>
        <v>4862.4153638299995</v>
      </c>
      <c r="AH964" s="6">
        <f>'Final (ha)'!AH964*2.471044</f>
        <v>0.12972981</v>
      </c>
      <c r="AJ964" s="15">
        <f t="shared" si="45"/>
        <v>5242.573128009999</v>
      </c>
      <c r="AK964" s="15">
        <f t="shared" si="46"/>
        <v>380.1577641799995</v>
      </c>
      <c r="AL964" s="6" t="str">
        <f t="shared" si="47"/>
        <v>New LondonRaster 7</v>
      </c>
    </row>
    <row r="965" spans="1:38" x14ac:dyDescent="0.25">
      <c r="A965" s="6">
        <f>'Final (ha)'!A965</f>
        <v>2040</v>
      </c>
      <c r="B965" s="6" t="str">
        <f>'Final (ha)'!B965</f>
        <v>Raster 7</v>
      </c>
      <c r="C965" s="6" t="str">
        <f>'Final (ha)'!C965</f>
        <v>New London</v>
      </c>
      <c r="D965" s="6">
        <f>'Final (ha)'!D965</f>
        <v>0</v>
      </c>
      <c r="E965" s="6">
        <f>'Final (ha)'!E965</f>
        <v>0</v>
      </c>
      <c r="F965" s="6" t="str">
        <f>'Final (ha)'!F965</f>
        <v>Fixed</v>
      </c>
      <c r="G965" s="6" t="str">
        <f>'Final (ha)'!G965</f>
        <v>NYS 1M by 2100</v>
      </c>
      <c r="H965" s="6" t="str">
        <f>'Final (ha)'!H965</f>
        <v>Protect None</v>
      </c>
      <c r="I965" s="6">
        <f>'Final (ha)'!M965</f>
        <v>0</v>
      </c>
      <c r="J965" s="6">
        <f>'Final (ha)'!J965*2.471044</f>
        <v>0.91428628000000001</v>
      </c>
      <c r="K965" s="6">
        <f>'Final (ha)'!K965*2.471044</f>
        <v>0.51891924</v>
      </c>
      <c r="L965" s="6">
        <f>'Final (ha)'!L965*2.471044</f>
        <v>0</v>
      </c>
      <c r="M965" s="6">
        <f>'Final (ha)'!M965*2.471044</f>
        <v>0</v>
      </c>
      <c r="N965" s="6">
        <f>'Final (ha)'!N965*2.471044</f>
        <v>0</v>
      </c>
      <c r="O965" s="6">
        <f>'Final (ha)'!O965*2.471044</f>
        <v>0</v>
      </c>
      <c r="P965" s="6">
        <f>'Final (ha)'!P965*2.471044</f>
        <v>3.088805E-2</v>
      </c>
      <c r="Q965" s="6">
        <f>'Final (ha)'!Q965*2.471044</f>
        <v>6.17761E-3</v>
      </c>
      <c r="R965" s="6">
        <f>'Final (ha)'!R965*2.471044</f>
        <v>0</v>
      </c>
      <c r="S965" s="6">
        <f>'Final (ha)'!S965*2.471044</f>
        <v>0</v>
      </c>
      <c r="T965" s="6">
        <f>'Final (ha)'!T965*2.471044</f>
        <v>6.17761E-3</v>
      </c>
      <c r="U965" s="6">
        <f>'Final (ha)'!U965*2.471044</f>
        <v>0</v>
      </c>
      <c r="V965" s="6">
        <f>'Final (ha)'!V965*2.471044</f>
        <v>0</v>
      </c>
      <c r="W965" s="6">
        <f>'Final (ha)'!W965*2.471044</f>
        <v>0</v>
      </c>
      <c r="X965" s="6">
        <f>'Final (ha)'!X965*2.471044</f>
        <v>0.48803119</v>
      </c>
      <c r="Y965" s="6">
        <f>'Final (ha)'!Y965*2.471044</f>
        <v>3.75598688</v>
      </c>
      <c r="Z965" s="6">
        <f>'Final (ha)'!Z965*2.471044</f>
        <v>373.77011543999998</v>
      </c>
      <c r="AA965" s="6">
        <f>'Final (ha)'!AA965*2.471044</f>
        <v>0</v>
      </c>
      <c r="AB965" s="6">
        <f>'Final (ha)'!AB965*2.471044</f>
        <v>0</v>
      </c>
      <c r="AC965" s="6">
        <f>'Final (ha)'!AC965*2.471044</f>
        <v>0</v>
      </c>
      <c r="AD965" s="6">
        <f>'Final (ha)'!AD965*2.471044</f>
        <v>0</v>
      </c>
      <c r="AE965" s="6">
        <f>'Final (ha)'!AE965*2.471044</f>
        <v>0</v>
      </c>
      <c r="AF965" s="6">
        <f>'Final (ha)'!AF965*2.471044</f>
        <v>0.48803119</v>
      </c>
      <c r="AG965" s="6">
        <f>'Final (ha)'!AG965*2.471044</f>
        <v>4862.4153638299995</v>
      </c>
      <c r="AH965" s="6">
        <f>'Final (ha)'!AH965*2.471044</f>
        <v>0.17915069</v>
      </c>
      <c r="AJ965" s="15">
        <f t="shared" si="45"/>
        <v>5242.573128009999</v>
      </c>
      <c r="AK965" s="15">
        <f t="shared" si="46"/>
        <v>380.1577641799995</v>
      </c>
      <c r="AL965" s="6" t="str">
        <f t="shared" si="47"/>
        <v>New LondonRaster 7</v>
      </c>
    </row>
    <row r="966" spans="1:38" x14ac:dyDescent="0.25">
      <c r="A966" s="6">
        <f>'Final (ha)'!A966</f>
        <v>2055</v>
      </c>
      <c r="B966" s="6" t="str">
        <f>'Final (ha)'!B966</f>
        <v>Raster 7</v>
      </c>
      <c r="C966" s="6" t="str">
        <f>'Final (ha)'!C966</f>
        <v>New London</v>
      </c>
      <c r="D966" s="6">
        <f>'Final (ha)'!D966</f>
        <v>0</v>
      </c>
      <c r="E966" s="6">
        <f>'Final (ha)'!E966</f>
        <v>0</v>
      </c>
      <c r="F966" s="6" t="str">
        <f>'Final (ha)'!F966</f>
        <v>Fixed</v>
      </c>
      <c r="G966" s="6" t="str">
        <f>'Final (ha)'!G966</f>
        <v>NYS 1M by 2100</v>
      </c>
      <c r="H966" s="6" t="str">
        <f>'Final (ha)'!H966</f>
        <v>Protect None</v>
      </c>
      <c r="I966" s="6">
        <f>'Final (ha)'!M966</f>
        <v>0</v>
      </c>
      <c r="J966" s="6">
        <f>'Final (ha)'!J966*2.471044</f>
        <v>0.89575344999999995</v>
      </c>
      <c r="K966" s="6">
        <f>'Final (ha)'!K966*2.471044</f>
        <v>0.50656402</v>
      </c>
      <c r="L966" s="6">
        <f>'Final (ha)'!L966*2.471044</f>
        <v>0</v>
      </c>
      <c r="M966" s="6">
        <f>'Final (ha)'!M966*2.471044</f>
        <v>0</v>
      </c>
      <c r="N966" s="6">
        <f>'Final (ha)'!N966*2.471044</f>
        <v>0</v>
      </c>
      <c r="O966" s="6">
        <f>'Final (ha)'!O966*2.471044</f>
        <v>0</v>
      </c>
      <c r="P966" s="6">
        <f>'Final (ha)'!P966*2.471044</f>
        <v>2.471044E-2</v>
      </c>
      <c r="Q966" s="6">
        <f>'Final (ha)'!Q966*2.471044</f>
        <v>2.471044E-2</v>
      </c>
      <c r="R966" s="6">
        <f>'Final (ha)'!R966*2.471044</f>
        <v>0</v>
      </c>
      <c r="S966" s="6">
        <f>'Final (ha)'!S966*2.471044</f>
        <v>0</v>
      </c>
      <c r="T966" s="6">
        <f>'Final (ha)'!T966*2.471044</f>
        <v>0</v>
      </c>
      <c r="U966" s="6">
        <f>'Final (ha)'!U966*2.471044</f>
        <v>0</v>
      </c>
      <c r="V966" s="6">
        <f>'Final (ha)'!V966*2.471044</f>
        <v>0</v>
      </c>
      <c r="W966" s="6">
        <f>'Final (ha)'!W966*2.471044</f>
        <v>0</v>
      </c>
      <c r="X966" s="6">
        <f>'Final (ha)'!X966*2.471044</f>
        <v>0.48803119</v>
      </c>
      <c r="Y966" s="6">
        <f>'Final (ha)'!Y966*2.471044</f>
        <v>3.60772424</v>
      </c>
      <c r="Z966" s="6">
        <f>'Final (ha)'!Z966*2.471044</f>
        <v>373.92455568999998</v>
      </c>
      <c r="AA966" s="6">
        <f>'Final (ha)'!AA966*2.471044</f>
        <v>0</v>
      </c>
      <c r="AB966" s="6">
        <f>'Final (ha)'!AB966*2.471044</f>
        <v>0</v>
      </c>
      <c r="AC966" s="6">
        <f>'Final (ha)'!AC966*2.471044</f>
        <v>0</v>
      </c>
      <c r="AD966" s="6">
        <f>'Final (ha)'!AD966*2.471044</f>
        <v>0</v>
      </c>
      <c r="AE966" s="6">
        <f>'Final (ha)'!AE966*2.471044</f>
        <v>0</v>
      </c>
      <c r="AF966" s="6">
        <f>'Final (ha)'!AF966*2.471044</f>
        <v>0.48803119</v>
      </c>
      <c r="AG966" s="6">
        <f>'Final (ha)'!AG966*2.471044</f>
        <v>4862.4153638299995</v>
      </c>
      <c r="AH966" s="6">
        <f>'Final (ha)'!AH966*2.471044</f>
        <v>0.19768352</v>
      </c>
      <c r="AJ966" s="15">
        <f t="shared" si="45"/>
        <v>5242.5731280099999</v>
      </c>
      <c r="AK966" s="15">
        <f t="shared" si="46"/>
        <v>380.15776418000041</v>
      </c>
      <c r="AL966" s="6" t="str">
        <f t="shared" si="47"/>
        <v>New LondonRaster 7</v>
      </c>
    </row>
    <row r="967" spans="1:38" x14ac:dyDescent="0.25">
      <c r="A967" s="6">
        <f>'Final (ha)'!A967</f>
        <v>2070</v>
      </c>
      <c r="B967" s="6" t="str">
        <f>'Final (ha)'!B967</f>
        <v>Raster 7</v>
      </c>
      <c r="C967" s="6" t="str">
        <f>'Final (ha)'!C967</f>
        <v>New London</v>
      </c>
      <c r="D967" s="6">
        <f>'Final (ha)'!D967</f>
        <v>0</v>
      </c>
      <c r="E967" s="6">
        <f>'Final (ha)'!E967</f>
        <v>0</v>
      </c>
      <c r="F967" s="6" t="str">
        <f>'Final (ha)'!F967</f>
        <v>Fixed</v>
      </c>
      <c r="G967" s="6" t="str">
        <f>'Final (ha)'!G967</f>
        <v>NYS 1M by 2100</v>
      </c>
      <c r="H967" s="6" t="str">
        <f>'Final (ha)'!H967</f>
        <v>Protect None</v>
      </c>
      <c r="I967" s="6">
        <f>'Final (ha)'!M967</f>
        <v>0</v>
      </c>
      <c r="J967" s="6">
        <f>'Final (ha)'!J967*2.471044</f>
        <v>0.87722062000000001</v>
      </c>
      <c r="K967" s="6">
        <f>'Final (ha)'!K967*2.471044</f>
        <v>0.46949836</v>
      </c>
      <c r="L967" s="6">
        <f>'Final (ha)'!L967*2.471044</f>
        <v>0</v>
      </c>
      <c r="M967" s="6">
        <f>'Final (ha)'!M967*2.471044</f>
        <v>0</v>
      </c>
      <c r="N967" s="6">
        <f>'Final (ha)'!N967*2.471044</f>
        <v>0</v>
      </c>
      <c r="O967" s="6">
        <f>'Final (ha)'!O967*2.471044</f>
        <v>0</v>
      </c>
      <c r="P967" s="6">
        <f>'Final (ha)'!P967*2.471044</f>
        <v>5.559849E-2</v>
      </c>
      <c r="Q967" s="6">
        <f>'Final (ha)'!Q967*2.471044</f>
        <v>3.088805E-2</v>
      </c>
      <c r="R967" s="6">
        <f>'Final (ha)'!R967*2.471044</f>
        <v>0</v>
      </c>
      <c r="S967" s="6">
        <f>'Final (ha)'!S967*2.471044</f>
        <v>0</v>
      </c>
      <c r="T967" s="6">
        <f>'Final (ha)'!T967*2.471044</f>
        <v>0</v>
      </c>
      <c r="U967" s="6">
        <f>'Final (ha)'!U967*2.471044</f>
        <v>0</v>
      </c>
      <c r="V967" s="6">
        <f>'Final (ha)'!V967*2.471044</f>
        <v>0</v>
      </c>
      <c r="W967" s="6">
        <f>'Final (ha)'!W967*2.471044</f>
        <v>0</v>
      </c>
      <c r="X967" s="6">
        <f>'Final (ha)'!X967*2.471044</f>
        <v>0.48803119</v>
      </c>
      <c r="Y967" s="6">
        <f>'Final (ha)'!Y967*2.471044</f>
        <v>3.4779944299999999</v>
      </c>
      <c r="Z967" s="6">
        <f>'Final (ha)'!Z967*2.471044</f>
        <v>374.05428549999999</v>
      </c>
      <c r="AA967" s="6">
        <f>'Final (ha)'!AA967*2.471044</f>
        <v>0</v>
      </c>
      <c r="AB967" s="6">
        <f>'Final (ha)'!AB967*2.471044</f>
        <v>0</v>
      </c>
      <c r="AC967" s="6">
        <f>'Final (ha)'!AC967*2.471044</f>
        <v>0</v>
      </c>
      <c r="AD967" s="6">
        <f>'Final (ha)'!AD967*2.471044</f>
        <v>0</v>
      </c>
      <c r="AE967" s="6">
        <f>'Final (ha)'!AE967*2.471044</f>
        <v>0</v>
      </c>
      <c r="AF967" s="6">
        <f>'Final (ha)'!AF967*2.471044</f>
        <v>0.48803119</v>
      </c>
      <c r="AG967" s="6">
        <f>'Final (ha)'!AG967*2.471044</f>
        <v>4862.4153638299995</v>
      </c>
      <c r="AH967" s="6">
        <f>'Final (ha)'!AH967*2.471044</f>
        <v>0.21621635</v>
      </c>
      <c r="AJ967" s="15">
        <f t="shared" si="45"/>
        <v>5242.573128009999</v>
      </c>
      <c r="AK967" s="15">
        <f t="shared" si="46"/>
        <v>380.1577641799995</v>
      </c>
      <c r="AL967" s="6" t="str">
        <f t="shared" si="47"/>
        <v>New LondonRaster 7</v>
      </c>
    </row>
    <row r="968" spans="1:38" x14ac:dyDescent="0.25">
      <c r="A968" s="6">
        <f>'Final (ha)'!A968</f>
        <v>2085</v>
      </c>
      <c r="B968" s="6" t="str">
        <f>'Final (ha)'!B968</f>
        <v>Raster 7</v>
      </c>
      <c r="C968" s="6" t="str">
        <f>'Final (ha)'!C968</f>
        <v>New London</v>
      </c>
      <c r="D968" s="6">
        <f>'Final (ha)'!D968</f>
        <v>0</v>
      </c>
      <c r="E968" s="6">
        <f>'Final (ha)'!E968</f>
        <v>0</v>
      </c>
      <c r="F968" s="6" t="str">
        <f>'Final (ha)'!F968</f>
        <v>Fixed</v>
      </c>
      <c r="G968" s="6" t="str">
        <f>'Final (ha)'!G968</f>
        <v>NYS 1M by 2100</v>
      </c>
      <c r="H968" s="6" t="str">
        <f>'Final (ha)'!H968</f>
        <v>Protect None</v>
      </c>
      <c r="I968" s="6">
        <f>'Final (ha)'!M968</f>
        <v>0</v>
      </c>
      <c r="J968" s="6">
        <f>'Final (ha)'!J968*2.471044</f>
        <v>0.83397735000000006</v>
      </c>
      <c r="K968" s="6">
        <f>'Final (ha)'!K968*2.471044</f>
        <v>0.46949836</v>
      </c>
      <c r="L968" s="6">
        <f>'Final (ha)'!L968*2.471044</f>
        <v>0</v>
      </c>
      <c r="M968" s="6">
        <f>'Final (ha)'!M968*2.471044</f>
        <v>0</v>
      </c>
      <c r="N968" s="6">
        <f>'Final (ha)'!N968*2.471044</f>
        <v>0</v>
      </c>
      <c r="O968" s="6">
        <f>'Final (ha)'!O968*2.471044</f>
        <v>0</v>
      </c>
      <c r="P968" s="6">
        <f>'Final (ha)'!P968*2.471044</f>
        <v>4.3243270000000007E-2</v>
      </c>
      <c r="Q968" s="6">
        <f>'Final (ha)'!Q968*2.471044</f>
        <v>4.3243270000000007E-2</v>
      </c>
      <c r="R968" s="6">
        <f>'Final (ha)'!R968*2.471044</f>
        <v>0</v>
      </c>
      <c r="S968" s="6">
        <f>'Final (ha)'!S968*2.471044</f>
        <v>0</v>
      </c>
      <c r="T968" s="6">
        <f>'Final (ha)'!T968*2.471044</f>
        <v>0</v>
      </c>
      <c r="U968" s="6">
        <f>'Final (ha)'!U968*2.471044</f>
        <v>0</v>
      </c>
      <c r="V968" s="6">
        <f>'Final (ha)'!V968*2.471044</f>
        <v>0</v>
      </c>
      <c r="W968" s="6">
        <f>'Final (ha)'!W968*2.471044</f>
        <v>0</v>
      </c>
      <c r="X968" s="6">
        <f>'Final (ha)'!X968*2.471044</f>
        <v>0.48803119</v>
      </c>
      <c r="Y968" s="6">
        <f>'Final (ha)'!Y968*2.471044</f>
        <v>3.1505810999999997</v>
      </c>
      <c r="Z968" s="6">
        <f>'Final (ha)'!Z968*2.471044</f>
        <v>374.38169883</v>
      </c>
      <c r="AA968" s="6">
        <f>'Final (ha)'!AA968*2.471044</f>
        <v>0</v>
      </c>
      <c r="AB968" s="6">
        <f>'Final (ha)'!AB968*2.471044</f>
        <v>0</v>
      </c>
      <c r="AC968" s="6">
        <f>'Final (ha)'!AC968*2.471044</f>
        <v>0</v>
      </c>
      <c r="AD968" s="6">
        <f>'Final (ha)'!AD968*2.471044</f>
        <v>0</v>
      </c>
      <c r="AE968" s="6">
        <f>'Final (ha)'!AE968*2.471044</f>
        <v>0</v>
      </c>
      <c r="AF968" s="6">
        <f>'Final (ha)'!AF968*2.471044</f>
        <v>0.48803119</v>
      </c>
      <c r="AG968" s="6">
        <f>'Final (ha)'!AG968*2.471044</f>
        <v>4862.4153638299995</v>
      </c>
      <c r="AH968" s="6">
        <f>'Final (ha)'!AH968*2.471044</f>
        <v>0.25945962</v>
      </c>
      <c r="AJ968" s="15">
        <f t="shared" si="45"/>
        <v>5242.573128009999</v>
      </c>
      <c r="AK968" s="15">
        <f t="shared" si="46"/>
        <v>380.1577641799995</v>
      </c>
      <c r="AL968" s="6" t="str">
        <f t="shared" si="47"/>
        <v>New LondonRaster 7</v>
      </c>
    </row>
    <row r="969" spans="1:38" x14ac:dyDescent="0.25">
      <c r="A969" s="6">
        <f>'Final (ha)'!A969</f>
        <v>2100</v>
      </c>
      <c r="B969" s="6" t="str">
        <f>'Final (ha)'!B969</f>
        <v>Raster 7</v>
      </c>
      <c r="C969" s="6" t="str">
        <f>'Final (ha)'!C969</f>
        <v>New London</v>
      </c>
      <c r="D969" s="6">
        <f>'Final (ha)'!D969</f>
        <v>0</v>
      </c>
      <c r="E969" s="6">
        <f>'Final (ha)'!E969</f>
        <v>0</v>
      </c>
      <c r="F969" s="6" t="str">
        <f>'Final (ha)'!F969</f>
        <v>Fixed</v>
      </c>
      <c r="G969" s="6" t="str">
        <f>'Final (ha)'!G969</f>
        <v>NYS 1M by 2100</v>
      </c>
      <c r="H969" s="6" t="str">
        <f>'Final (ha)'!H969</f>
        <v>Protect None</v>
      </c>
      <c r="I969" s="6">
        <f>'Final (ha)'!M969</f>
        <v>0</v>
      </c>
      <c r="J969" s="6">
        <f>'Final (ha)'!J969*2.471044</f>
        <v>0.79073408000000001</v>
      </c>
      <c r="K969" s="6">
        <f>'Final (ha)'!K969*2.471044</f>
        <v>0.45714314</v>
      </c>
      <c r="L969" s="6">
        <f>'Final (ha)'!L969*2.471044</f>
        <v>0</v>
      </c>
      <c r="M969" s="6">
        <f>'Final (ha)'!M969*2.471044</f>
        <v>0</v>
      </c>
      <c r="N969" s="6">
        <f>'Final (ha)'!N969*2.471044</f>
        <v>0</v>
      </c>
      <c r="O969" s="6">
        <f>'Final (ha)'!O969*2.471044</f>
        <v>0</v>
      </c>
      <c r="P969" s="6">
        <f>'Final (ha)'!P969*2.471044</f>
        <v>1.853283E-2</v>
      </c>
      <c r="Q969" s="6">
        <f>'Final (ha)'!Q969*2.471044</f>
        <v>8.0308930000000001E-2</v>
      </c>
      <c r="R969" s="6">
        <f>'Final (ha)'!R969*2.471044</f>
        <v>0</v>
      </c>
      <c r="S969" s="6">
        <f>'Final (ha)'!S969*2.471044</f>
        <v>0</v>
      </c>
      <c r="T969" s="6">
        <f>'Final (ha)'!T969*2.471044</f>
        <v>0</v>
      </c>
      <c r="U969" s="6">
        <f>'Final (ha)'!U969*2.471044</f>
        <v>0</v>
      </c>
      <c r="V969" s="6">
        <f>'Final (ha)'!V969*2.471044</f>
        <v>0</v>
      </c>
      <c r="W969" s="6">
        <f>'Final (ha)'!W969*2.471044</f>
        <v>0</v>
      </c>
      <c r="X969" s="6">
        <f>'Final (ha)'!X969*2.471044</f>
        <v>0.48803119</v>
      </c>
      <c r="Y969" s="6">
        <f>'Final (ha)'!Y969*2.471044</f>
        <v>2.9837856299999999</v>
      </c>
      <c r="Z969" s="6">
        <f>'Final (ha)'!Z969*2.471044</f>
        <v>374.54849429999996</v>
      </c>
      <c r="AA969" s="6">
        <f>'Final (ha)'!AA969*2.471044</f>
        <v>0</v>
      </c>
      <c r="AB969" s="6">
        <f>'Final (ha)'!AB969*2.471044</f>
        <v>0</v>
      </c>
      <c r="AC969" s="6">
        <f>'Final (ha)'!AC969*2.471044</f>
        <v>0</v>
      </c>
      <c r="AD969" s="6">
        <f>'Final (ha)'!AD969*2.471044</f>
        <v>0</v>
      </c>
      <c r="AE969" s="6">
        <f>'Final (ha)'!AE969*2.471044</f>
        <v>0</v>
      </c>
      <c r="AF969" s="6">
        <f>'Final (ha)'!AF969*2.471044</f>
        <v>0.48803119</v>
      </c>
      <c r="AG969" s="6">
        <f>'Final (ha)'!AG969*2.471044</f>
        <v>4862.4153638299995</v>
      </c>
      <c r="AH969" s="6">
        <f>'Final (ha)'!AH969*2.471044</f>
        <v>0.30270289</v>
      </c>
      <c r="AJ969" s="15">
        <f t="shared" si="45"/>
        <v>5242.573128009999</v>
      </c>
      <c r="AK969" s="15">
        <f t="shared" si="46"/>
        <v>380.1577641799995</v>
      </c>
      <c r="AL969" s="6" t="str">
        <f t="shared" si="47"/>
        <v>New LondonRaster 7</v>
      </c>
    </row>
    <row r="970" spans="1:38" x14ac:dyDescent="0.25">
      <c r="A970" s="6">
        <f>'Final (ha)'!A970</f>
        <v>0</v>
      </c>
      <c r="B970" s="6" t="str">
        <f>'Final (ha)'!B970</f>
        <v>Raster 8</v>
      </c>
      <c r="C970" s="6" t="str">
        <f>'Final (ha)'!C970</f>
        <v>New London</v>
      </c>
      <c r="D970" s="6" t="str">
        <f>'Final (ha)'!D970</f>
        <v>CT Sound</v>
      </c>
      <c r="E970" s="6" t="str">
        <f>'Final (ha)'!E970</f>
        <v>New London</v>
      </c>
      <c r="F970" s="6" t="str">
        <f>'Final (ha)'!F970</f>
        <v>Fixed</v>
      </c>
      <c r="G970" s="6" t="str">
        <f>'Final (ha)'!G970</f>
        <v>NYS 1M by 2100</v>
      </c>
      <c r="H970" s="6" t="str">
        <f>'Final (ha)'!H970</f>
        <v>Protect None</v>
      </c>
      <c r="I970" s="6">
        <f>'Final (ha)'!M970</f>
        <v>0</v>
      </c>
      <c r="J970" s="6">
        <f>'Final (ha)'!J970*2.471044</f>
        <v>0</v>
      </c>
      <c r="K970" s="6">
        <f>'Final (ha)'!K970*2.471044</f>
        <v>0</v>
      </c>
      <c r="L970" s="6">
        <f>'Final (ha)'!L970*2.471044</f>
        <v>0</v>
      </c>
      <c r="M970" s="6">
        <f>'Final (ha)'!M970*2.471044</f>
        <v>0</v>
      </c>
      <c r="N970" s="6">
        <f>'Final (ha)'!N970*2.471044</f>
        <v>0</v>
      </c>
      <c r="O970" s="6">
        <f>'Final (ha)'!O970*2.471044</f>
        <v>0</v>
      </c>
      <c r="P970" s="6">
        <f>'Final (ha)'!P970*2.471044</f>
        <v>0</v>
      </c>
      <c r="Q970" s="6">
        <f>'Final (ha)'!Q970*2.471044</f>
        <v>0</v>
      </c>
      <c r="R970" s="6">
        <f>'Final (ha)'!R970*2.471044</f>
        <v>0</v>
      </c>
      <c r="S970" s="6">
        <f>'Final (ha)'!S970*2.471044</f>
        <v>0</v>
      </c>
      <c r="T970" s="6">
        <f>'Final (ha)'!T970*2.471044</f>
        <v>0</v>
      </c>
      <c r="U970" s="6">
        <f>'Final (ha)'!U970*2.471044</f>
        <v>0</v>
      </c>
      <c r="V970" s="6">
        <f>'Final (ha)'!V970*2.471044</f>
        <v>0</v>
      </c>
      <c r="W970" s="6">
        <f>'Final (ha)'!W970*2.471044</f>
        <v>0</v>
      </c>
      <c r="X970" s="6">
        <f>'Final (ha)'!X970*2.471044</f>
        <v>0</v>
      </c>
      <c r="Y970" s="6">
        <f>'Final (ha)'!Y970*2.471044</f>
        <v>0</v>
      </c>
      <c r="Z970" s="6">
        <f>'Final (ha)'!Z970*2.471044</f>
        <v>25614.014304260003</v>
      </c>
      <c r="AA970" s="6">
        <f>'Final (ha)'!AA970*2.471044</f>
        <v>0</v>
      </c>
      <c r="AB970" s="6">
        <f>'Final (ha)'!AB970*2.471044</f>
        <v>0</v>
      </c>
      <c r="AC970" s="6">
        <f>'Final (ha)'!AC970*2.471044</f>
        <v>0</v>
      </c>
      <c r="AD970" s="6">
        <f>'Final (ha)'!AD970*2.471044</f>
        <v>0</v>
      </c>
      <c r="AE970" s="6">
        <f>'Final (ha)'!AE970*2.471044</f>
        <v>0</v>
      </c>
      <c r="AF970" s="6">
        <f>'Final (ha)'!AF970*2.471044</f>
        <v>0</v>
      </c>
      <c r="AG970" s="6">
        <f>'Final (ha)'!AG970*2.471044</f>
        <v>0</v>
      </c>
      <c r="AH970" s="6">
        <f>'Final (ha)'!AH970*2.471044</f>
        <v>0</v>
      </c>
      <c r="AJ970" s="15">
        <f t="shared" si="45"/>
        <v>25614.014304260003</v>
      </c>
      <c r="AK970" s="15">
        <f t="shared" si="46"/>
        <v>25614.014304260003</v>
      </c>
      <c r="AL970" s="6" t="str">
        <f t="shared" si="47"/>
        <v>New LondonRaster 8</v>
      </c>
    </row>
    <row r="971" spans="1:38" x14ac:dyDescent="0.25">
      <c r="A971" s="6">
        <f>'Final (ha)'!A971</f>
        <v>2010</v>
      </c>
      <c r="B971" s="6" t="str">
        <f>'Final (ha)'!B971</f>
        <v>Raster 8</v>
      </c>
      <c r="C971" s="6" t="str">
        <f>'Final (ha)'!C971</f>
        <v>New London</v>
      </c>
      <c r="D971" s="6" t="str">
        <f>'Final (ha)'!D971</f>
        <v>CT Sound</v>
      </c>
      <c r="E971" s="6" t="str">
        <f>'Final (ha)'!E971</f>
        <v>New London</v>
      </c>
      <c r="F971" s="6" t="str">
        <f>'Final (ha)'!F971</f>
        <v>Fixed</v>
      </c>
      <c r="G971" s="6" t="str">
        <f>'Final (ha)'!G971</f>
        <v>NYS 1M by 2100</v>
      </c>
      <c r="H971" s="6" t="str">
        <f>'Final (ha)'!H971</f>
        <v>Protect None</v>
      </c>
      <c r="I971" s="6">
        <f>'Final (ha)'!M971</f>
        <v>0</v>
      </c>
      <c r="J971" s="6">
        <f>'Final (ha)'!J971*2.471044</f>
        <v>0</v>
      </c>
      <c r="K971" s="6">
        <f>'Final (ha)'!K971*2.471044</f>
        <v>0</v>
      </c>
      <c r="L971" s="6">
        <f>'Final (ha)'!L971*2.471044</f>
        <v>0</v>
      </c>
      <c r="M971" s="6">
        <f>'Final (ha)'!M971*2.471044</f>
        <v>0</v>
      </c>
      <c r="N971" s="6">
        <f>'Final (ha)'!N971*2.471044</f>
        <v>0</v>
      </c>
      <c r="O971" s="6">
        <f>'Final (ha)'!O971*2.471044</f>
        <v>0</v>
      </c>
      <c r="P971" s="6">
        <f>'Final (ha)'!P971*2.471044</f>
        <v>0</v>
      </c>
      <c r="Q971" s="6">
        <f>'Final (ha)'!Q971*2.471044</f>
        <v>0</v>
      </c>
      <c r="R971" s="6">
        <f>'Final (ha)'!R971*2.471044</f>
        <v>0</v>
      </c>
      <c r="S971" s="6">
        <f>'Final (ha)'!S971*2.471044</f>
        <v>0</v>
      </c>
      <c r="T971" s="6">
        <f>'Final (ha)'!T971*2.471044</f>
        <v>0</v>
      </c>
      <c r="U971" s="6">
        <f>'Final (ha)'!U971*2.471044</f>
        <v>0</v>
      </c>
      <c r="V971" s="6">
        <f>'Final (ha)'!V971*2.471044</f>
        <v>0</v>
      </c>
      <c r="W971" s="6">
        <f>'Final (ha)'!W971*2.471044</f>
        <v>0</v>
      </c>
      <c r="X971" s="6">
        <f>'Final (ha)'!X971*2.471044</f>
        <v>0</v>
      </c>
      <c r="Y971" s="6">
        <f>'Final (ha)'!Y971*2.471044</f>
        <v>0</v>
      </c>
      <c r="Z971" s="6">
        <f>'Final (ha)'!Z971*2.471044</f>
        <v>25614.014304260003</v>
      </c>
      <c r="AA971" s="6">
        <f>'Final (ha)'!AA971*2.471044</f>
        <v>0</v>
      </c>
      <c r="AB971" s="6">
        <f>'Final (ha)'!AB971*2.471044</f>
        <v>0</v>
      </c>
      <c r="AC971" s="6">
        <f>'Final (ha)'!AC971*2.471044</f>
        <v>0</v>
      </c>
      <c r="AD971" s="6">
        <f>'Final (ha)'!AD971*2.471044</f>
        <v>0</v>
      </c>
      <c r="AE971" s="6">
        <f>'Final (ha)'!AE971*2.471044</f>
        <v>0</v>
      </c>
      <c r="AF971" s="6">
        <f>'Final (ha)'!AF971*2.471044</f>
        <v>0</v>
      </c>
      <c r="AG971" s="6">
        <f>'Final (ha)'!AG971*2.471044</f>
        <v>0</v>
      </c>
      <c r="AH971" s="6">
        <f>'Final (ha)'!AH971*2.471044</f>
        <v>0</v>
      </c>
      <c r="AJ971" s="15">
        <f t="shared" si="45"/>
        <v>25614.014304260003</v>
      </c>
      <c r="AK971" s="15">
        <f t="shared" si="46"/>
        <v>25614.014304260003</v>
      </c>
      <c r="AL971" s="6" t="str">
        <f t="shared" si="47"/>
        <v>New LondonRaster 8</v>
      </c>
    </row>
    <row r="972" spans="1:38" x14ac:dyDescent="0.25">
      <c r="A972" s="6">
        <f>'Final (ha)'!A972</f>
        <v>2025</v>
      </c>
      <c r="B972" s="6" t="str">
        <f>'Final (ha)'!B972</f>
        <v>Raster 8</v>
      </c>
      <c r="C972" s="6" t="str">
        <f>'Final (ha)'!C972</f>
        <v>New London</v>
      </c>
      <c r="D972" s="6" t="str">
        <f>'Final (ha)'!D972</f>
        <v>CT Sound</v>
      </c>
      <c r="E972" s="6" t="str">
        <f>'Final (ha)'!E972</f>
        <v>New London</v>
      </c>
      <c r="F972" s="6" t="str">
        <f>'Final (ha)'!F972</f>
        <v>Fixed</v>
      </c>
      <c r="G972" s="6" t="str">
        <f>'Final (ha)'!G972</f>
        <v>NYS 1M by 2100</v>
      </c>
      <c r="H972" s="6" t="str">
        <f>'Final (ha)'!H972</f>
        <v>Protect None</v>
      </c>
      <c r="I972" s="6">
        <f>'Final (ha)'!M972</f>
        <v>0</v>
      </c>
      <c r="J972" s="6">
        <f>'Final (ha)'!J972*2.471044</f>
        <v>0</v>
      </c>
      <c r="K972" s="6">
        <f>'Final (ha)'!K972*2.471044</f>
        <v>0</v>
      </c>
      <c r="L972" s="6">
        <f>'Final (ha)'!L972*2.471044</f>
        <v>0</v>
      </c>
      <c r="M972" s="6">
        <f>'Final (ha)'!M972*2.471044</f>
        <v>0</v>
      </c>
      <c r="N972" s="6">
        <f>'Final (ha)'!N972*2.471044</f>
        <v>0</v>
      </c>
      <c r="O972" s="6">
        <f>'Final (ha)'!O972*2.471044</f>
        <v>0</v>
      </c>
      <c r="P972" s="6">
        <f>'Final (ha)'!P972*2.471044</f>
        <v>0</v>
      </c>
      <c r="Q972" s="6">
        <f>'Final (ha)'!Q972*2.471044</f>
        <v>0</v>
      </c>
      <c r="R972" s="6">
        <f>'Final (ha)'!R972*2.471044</f>
        <v>0</v>
      </c>
      <c r="S972" s="6">
        <f>'Final (ha)'!S972*2.471044</f>
        <v>0</v>
      </c>
      <c r="T972" s="6">
        <f>'Final (ha)'!T972*2.471044</f>
        <v>0</v>
      </c>
      <c r="U972" s="6">
        <f>'Final (ha)'!U972*2.471044</f>
        <v>0</v>
      </c>
      <c r="V972" s="6">
        <f>'Final (ha)'!V972*2.471044</f>
        <v>0</v>
      </c>
      <c r="W972" s="6">
        <f>'Final (ha)'!W972*2.471044</f>
        <v>0</v>
      </c>
      <c r="X972" s="6">
        <f>'Final (ha)'!X972*2.471044</f>
        <v>0</v>
      </c>
      <c r="Y972" s="6">
        <f>'Final (ha)'!Y972*2.471044</f>
        <v>0</v>
      </c>
      <c r="Z972" s="6">
        <f>'Final (ha)'!Z972*2.471044</f>
        <v>25614.014304260003</v>
      </c>
      <c r="AA972" s="6">
        <f>'Final (ha)'!AA972*2.471044</f>
        <v>0</v>
      </c>
      <c r="AB972" s="6">
        <f>'Final (ha)'!AB972*2.471044</f>
        <v>0</v>
      </c>
      <c r="AC972" s="6">
        <f>'Final (ha)'!AC972*2.471044</f>
        <v>0</v>
      </c>
      <c r="AD972" s="6">
        <f>'Final (ha)'!AD972*2.471044</f>
        <v>0</v>
      </c>
      <c r="AE972" s="6">
        <f>'Final (ha)'!AE972*2.471044</f>
        <v>0</v>
      </c>
      <c r="AF972" s="6">
        <f>'Final (ha)'!AF972*2.471044</f>
        <v>0</v>
      </c>
      <c r="AG972" s="6">
        <f>'Final (ha)'!AG972*2.471044</f>
        <v>0</v>
      </c>
      <c r="AH972" s="6">
        <f>'Final (ha)'!AH972*2.471044</f>
        <v>0</v>
      </c>
      <c r="AJ972" s="15">
        <f t="shared" si="45"/>
        <v>25614.014304260003</v>
      </c>
      <c r="AK972" s="15">
        <f t="shared" si="46"/>
        <v>25614.014304260003</v>
      </c>
      <c r="AL972" s="6" t="str">
        <f t="shared" si="47"/>
        <v>New LondonRaster 8</v>
      </c>
    </row>
    <row r="973" spans="1:38" x14ac:dyDescent="0.25">
      <c r="A973" s="6">
        <f>'Final (ha)'!A973</f>
        <v>2040</v>
      </c>
      <c r="B973" s="6" t="str">
        <f>'Final (ha)'!B973</f>
        <v>Raster 8</v>
      </c>
      <c r="C973" s="6" t="str">
        <f>'Final (ha)'!C973</f>
        <v>New London</v>
      </c>
      <c r="D973" s="6" t="str">
        <f>'Final (ha)'!D973</f>
        <v>CT Sound</v>
      </c>
      <c r="E973" s="6" t="str">
        <f>'Final (ha)'!E973</f>
        <v>New London</v>
      </c>
      <c r="F973" s="6" t="str">
        <f>'Final (ha)'!F973</f>
        <v>Fixed</v>
      </c>
      <c r="G973" s="6" t="str">
        <f>'Final (ha)'!G973</f>
        <v>NYS 1M by 2100</v>
      </c>
      <c r="H973" s="6" t="str">
        <f>'Final (ha)'!H973</f>
        <v>Protect None</v>
      </c>
      <c r="I973" s="6">
        <f>'Final (ha)'!M973</f>
        <v>0</v>
      </c>
      <c r="J973" s="6">
        <f>'Final (ha)'!J973*2.471044</f>
        <v>0</v>
      </c>
      <c r="K973" s="6">
        <f>'Final (ha)'!K973*2.471044</f>
        <v>0</v>
      </c>
      <c r="L973" s="6">
        <f>'Final (ha)'!L973*2.471044</f>
        <v>0</v>
      </c>
      <c r="M973" s="6">
        <f>'Final (ha)'!M973*2.471044</f>
        <v>0</v>
      </c>
      <c r="N973" s="6">
        <f>'Final (ha)'!N973*2.471044</f>
        <v>0</v>
      </c>
      <c r="O973" s="6">
        <f>'Final (ha)'!O973*2.471044</f>
        <v>0</v>
      </c>
      <c r="P973" s="6">
        <f>'Final (ha)'!P973*2.471044</f>
        <v>0</v>
      </c>
      <c r="Q973" s="6">
        <f>'Final (ha)'!Q973*2.471044</f>
        <v>0</v>
      </c>
      <c r="R973" s="6">
        <f>'Final (ha)'!R973*2.471044</f>
        <v>0</v>
      </c>
      <c r="S973" s="6">
        <f>'Final (ha)'!S973*2.471044</f>
        <v>0</v>
      </c>
      <c r="T973" s="6">
        <f>'Final (ha)'!T973*2.471044</f>
        <v>0</v>
      </c>
      <c r="U973" s="6">
        <f>'Final (ha)'!U973*2.471044</f>
        <v>0</v>
      </c>
      <c r="V973" s="6">
        <f>'Final (ha)'!V973*2.471044</f>
        <v>0</v>
      </c>
      <c r="W973" s="6">
        <f>'Final (ha)'!W973*2.471044</f>
        <v>0</v>
      </c>
      <c r="X973" s="6">
        <f>'Final (ha)'!X973*2.471044</f>
        <v>0</v>
      </c>
      <c r="Y973" s="6">
        <f>'Final (ha)'!Y973*2.471044</f>
        <v>0</v>
      </c>
      <c r="Z973" s="6">
        <f>'Final (ha)'!Z973*2.471044</f>
        <v>25614.014304260003</v>
      </c>
      <c r="AA973" s="6">
        <f>'Final (ha)'!AA973*2.471044</f>
        <v>0</v>
      </c>
      <c r="AB973" s="6">
        <f>'Final (ha)'!AB973*2.471044</f>
        <v>0</v>
      </c>
      <c r="AC973" s="6">
        <f>'Final (ha)'!AC973*2.471044</f>
        <v>0</v>
      </c>
      <c r="AD973" s="6">
        <f>'Final (ha)'!AD973*2.471044</f>
        <v>0</v>
      </c>
      <c r="AE973" s="6">
        <f>'Final (ha)'!AE973*2.471044</f>
        <v>0</v>
      </c>
      <c r="AF973" s="6">
        <f>'Final (ha)'!AF973*2.471044</f>
        <v>0</v>
      </c>
      <c r="AG973" s="6">
        <f>'Final (ha)'!AG973*2.471044</f>
        <v>0</v>
      </c>
      <c r="AH973" s="6">
        <f>'Final (ha)'!AH973*2.471044</f>
        <v>0</v>
      </c>
      <c r="AJ973" s="15">
        <f t="shared" si="45"/>
        <v>25614.014304260003</v>
      </c>
      <c r="AK973" s="15">
        <f t="shared" si="46"/>
        <v>25614.014304260003</v>
      </c>
      <c r="AL973" s="6" t="str">
        <f t="shared" si="47"/>
        <v>New LondonRaster 8</v>
      </c>
    </row>
    <row r="974" spans="1:38" x14ac:dyDescent="0.25">
      <c r="A974" s="6">
        <f>'Final (ha)'!A974</f>
        <v>2055</v>
      </c>
      <c r="B974" s="6" t="str">
        <f>'Final (ha)'!B974</f>
        <v>Raster 8</v>
      </c>
      <c r="C974" s="6" t="str">
        <f>'Final (ha)'!C974</f>
        <v>New London</v>
      </c>
      <c r="D974" s="6" t="str">
        <f>'Final (ha)'!D974</f>
        <v>CT Sound</v>
      </c>
      <c r="E974" s="6" t="str">
        <f>'Final (ha)'!E974</f>
        <v>New London</v>
      </c>
      <c r="F974" s="6" t="str">
        <f>'Final (ha)'!F974</f>
        <v>Fixed</v>
      </c>
      <c r="G974" s="6" t="str">
        <f>'Final (ha)'!G974</f>
        <v>NYS 1M by 2100</v>
      </c>
      <c r="H974" s="6" t="str">
        <f>'Final (ha)'!H974</f>
        <v>Protect None</v>
      </c>
      <c r="I974" s="6">
        <f>'Final (ha)'!M974</f>
        <v>0</v>
      </c>
      <c r="J974" s="6">
        <f>'Final (ha)'!J974*2.471044</f>
        <v>0</v>
      </c>
      <c r="K974" s="6">
        <f>'Final (ha)'!K974*2.471044</f>
        <v>0</v>
      </c>
      <c r="L974" s="6">
        <f>'Final (ha)'!L974*2.471044</f>
        <v>0</v>
      </c>
      <c r="M974" s="6">
        <f>'Final (ha)'!M974*2.471044</f>
        <v>0</v>
      </c>
      <c r="N974" s="6">
        <f>'Final (ha)'!N974*2.471044</f>
        <v>0</v>
      </c>
      <c r="O974" s="6">
        <f>'Final (ha)'!O974*2.471044</f>
        <v>0</v>
      </c>
      <c r="P974" s="6">
        <f>'Final (ha)'!P974*2.471044</f>
        <v>0</v>
      </c>
      <c r="Q974" s="6">
        <f>'Final (ha)'!Q974*2.471044</f>
        <v>0</v>
      </c>
      <c r="R974" s="6">
        <f>'Final (ha)'!R974*2.471044</f>
        <v>0</v>
      </c>
      <c r="S974" s="6">
        <f>'Final (ha)'!S974*2.471044</f>
        <v>0</v>
      </c>
      <c r="T974" s="6">
        <f>'Final (ha)'!T974*2.471044</f>
        <v>0</v>
      </c>
      <c r="U974" s="6">
        <f>'Final (ha)'!U974*2.471044</f>
        <v>0</v>
      </c>
      <c r="V974" s="6">
        <f>'Final (ha)'!V974*2.471044</f>
        <v>0</v>
      </c>
      <c r="W974" s="6">
        <f>'Final (ha)'!W974*2.471044</f>
        <v>0</v>
      </c>
      <c r="X974" s="6">
        <f>'Final (ha)'!X974*2.471044</f>
        <v>0</v>
      </c>
      <c r="Y974" s="6">
        <f>'Final (ha)'!Y974*2.471044</f>
        <v>0</v>
      </c>
      <c r="Z974" s="6">
        <f>'Final (ha)'!Z974*2.471044</f>
        <v>25614.014304260003</v>
      </c>
      <c r="AA974" s="6">
        <f>'Final (ha)'!AA974*2.471044</f>
        <v>0</v>
      </c>
      <c r="AB974" s="6">
        <f>'Final (ha)'!AB974*2.471044</f>
        <v>0</v>
      </c>
      <c r="AC974" s="6">
        <f>'Final (ha)'!AC974*2.471044</f>
        <v>0</v>
      </c>
      <c r="AD974" s="6">
        <f>'Final (ha)'!AD974*2.471044</f>
        <v>0</v>
      </c>
      <c r="AE974" s="6">
        <f>'Final (ha)'!AE974*2.471044</f>
        <v>0</v>
      </c>
      <c r="AF974" s="6">
        <f>'Final (ha)'!AF974*2.471044</f>
        <v>0</v>
      </c>
      <c r="AG974" s="6">
        <f>'Final (ha)'!AG974*2.471044</f>
        <v>0</v>
      </c>
      <c r="AH974" s="6">
        <f>'Final (ha)'!AH974*2.471044</f>
        <v>0</v>
      </c>
      <c r="AJ974" s="15">
        <f t="shared" si="45"/>
        <v>25614.014304260003</v>
      </c>
      <c r="AK974" s="15">
        <f t="shared" si="46"/>
        <v>25614.014304260003</v>
      </c>
      <c r="AL974" s="6" t="str">
        <f t="shared" si="47"/>
        <v>New LondonRaster 8</v>
      </c>
    </row>
    <row r="975" spans="1:38" x14ac:dyDescent="0.25">
      <c r="A975" s="6">
        <f>'Final (ha)'!A975</f>
        <v>2070</v>
      </c>
      <c r="B975" s="6" t="str">
        <f>'Final (ha)'!B975</f>
        <v>Raster 8</v>
      </c>
      <c r="C975" s="6" t="str">
        <f>'Final (ha)'!C975</f>
        <v>New London</v>
      </c>
      <c r="D975" s="6" t="str">
        <f>'Final (ha)'!D975</f>
        <v>CT Sound</v>
      </c>
      <c r="E975" s="6" t="str">
        <f>'Final (ha)'!E975</f>
        <v>New London</v>
      </c>
      <c r="F975" s="6" t="str">
        <f>'Final (ha)'!F975</f>
        <v>Fixed</v>
      </c>
      <c r="G975" s="6" t="str">
        <f>'Final (ha)'!G975</f>
        <v>NYS 1M by 2100</v>
      </c>
      <c r="H975" s="6" t="str">
        <f>'Final (ha)'!H975</f>
        <v>Protect None</v>
      </c>
      <c r="I975" s="6">
        <f>'Final (ha)'!M975</f>
        <v>0</v>
      </c>
      <c r="J975" s="6">
        <f>'Final (ha)'!J975*2.471044</f>
        <v>0</v>
      </c>
      <c r="K975" s="6">
        <f>'Final (ha)'!K975*2.471044</f>
        <v>0</v>
      </c>
      <c r="L975" s="6">
        <f>'Final (ha)'!L975*2.471044</f>
        <v>0</v>
      </c>
      <c r="M975" s="6">
        <f>'Final (ha)'!M975*2.471044</f>
        <v>0</v>
      </c>
      <c r="N975" s="6">
        <f>'Final (ha)'!N975*2.471044</f>
        <v>0</v>
      </c>
      <c r="O975" s="6">
        <f>'Final (ha)'!O975*2.471044</f>
        <v>0</v>
      </c>
      <c r="P975" s="6">
        <f>'Final (ha)'!P975*2.471044</f>
        <v>0</v>
      </c>
      <c r="Q975" s="6">
        <f>'Final (ha)'!Q975*2.471044</f>
        <v>0</v>
      </c>
      <c r="R975" s="6">
        <f>'Final (ha)'!R975*2.471044</f>
        <v>0</v>
      </c>
      <c r="S975" s="6">
        <f>'Final (ha)'!S975*2.471044</f>
        <v>0</v>
      </c>
      <c r="T975" s="6">
        <f>'Final (ha)'!T975*2.471044</f>
        <v>0</v>
      </c>
      <c r="U975" s="6">
        <f>'Final (ha)'!U975*2.471044</f>
        <v>0</v>
      </c>
      <c r="V975" s="6">
        <f>'Final (ha)'!V975*2.471044</f>
        <v>0</v>
      </c>
      <c r="W975" s="6">
        <f>'Final (ha)'!W975*2.471044</f>
        <v>0</v>
      </c>
      <c r="X975" s="6">
        <f>'Final (ha)'!X975*2.471044</f>
        <v>0</v>
      </c>
      <c r="Y975" s="6">
        <f>'Final (ha)'!Y975*2.471044</f>
        <v>0</v>
      </c>
      <c r="Z975" s="6">
        <f>'Final (ha)'!Z975*2.471044</f>
        <v>25614.014304260003</v>
      </c>
      <c r="AA975" s="6">
        <f>'Final (ha)'!AA975*2.471044</f>
        <v>0</v>
      </c>
      <c r="AB975" s="6">
        <f>'Final (ha)'!AB975*2.471044</f>
        <v>0</v>
      </c>
      <c r="AC975" s="6">
        <f>'Final (ha)'!AC975*2.471044</f>
        <v>0</v>
      </c>
      <c r="AD975" s="6">
        <f>'Final (ha)'!AD975*2.471044</f>
        <v>0</v>
      </c>
      <c r="AE975" s="6">
        <f>'Final (ha)'!AE975*2.471044</f>
        <v>0</v>
      </c>
      <c r="AF975" s="6">
        <f>'Final (ha)'!AF975*2.471044</f>
        <v>0</v>
      </c>
      <c r="AG975" s="6">
        <f>'Final (ha)'!AG975*2.471044</f>
        <v>0</v>
      </c>
      <c r="AH975" s="6">
        <f>'Final (ha)'!AH975*2.471044</f>
        <v>0</v>
      </c>
      <c r="AJ975" s="15">
        <f t="shared" si="45"/>
        <v>25614.014304260003</v>
      </c>
      <c r="AK975" s="15">
        <f t="shared" si="46"/>
        <v>25614.014304260003</v>
      </c>
      <c r="AL975" s="6" t="str">
        <f t="shared" si="47"/>
        <v>New LondonRaster 8</v>
      </c>
    </row>
    <row r="976" spans="1:38" x14ac:dyDescent="0.25">
      <c r="A976" s="6">
        <f>'Final (ha)'!A976</f>
        <v>2085</v>
      </c>
      <c r="B976" s="6" t="str">
        <f>'Final (ha)'!B976</f>
        <v>Raster 8</v>
      </c>
      <c r="C976" s="6" t="str">
        <f>'Final (ha)'!C976</f>
        <v>New London</v>
      </c>
      <c r="D976" s="6" t="str">
        <f>'Final (ha)'!D976</f>
        <v>CT Sound</v>
      </c>
      <c r="E976" s="6" t="str">
        <f>'Final (ha)'!E976</f>
        <v>New London</v>
      </c>
      <c r="F976" s="6" t="str">
        <f>'Final (ha)'!F976</f>
        <v>Fixed</v>
      </c>
      <c r="G976" s="6" t="str">
        <f>'Final (ha)'!G976</f>
        <v>NYS 1M by 2100</v>
      </c>
      <c r="H976" s="6" t="str">
        <f>'Final (ha)'!H976</f>
        <v>Protect None</v>
      </c>
      <c r="I976" s="6">
        <f>'Final (ha)'!M976</f>
        <v>0</v>
      </c>
      <c r="J976" s="6">
        <f>'Final (ha)'!J976*2.471044</f>
        <v>0</v>
      </c>
      <c r="K976" s="6">
        <f>'Final (ha)'!K976*2.471044</f>
        <v>0</v>
      </c>
      <c r="L976" s="6">
        <f>'Final (ha)'!L976*2.471044</f>
        <v>0</v>
      </c>
      <c r="M976" s="6">
        <f>'Final (ha)'!M976*2.471044</f>
        <v>0</v>
      </c>
      <c r="N976" s="6">
        <f>'Final (ha)'!N976*2.471044</f>
        <v>0</v>
      </c>
      <c r="O976" s="6">
        <f>'Final (ha)'!O976*2.471044</f>
        <v>0</v>
      </c>
      <c r="P976" s="6">
        <f>'Final (ha)'!P976*2.471044</f>
        <v>0</v>
      </c>
      <c r="Q976" s="6">
        <f>'Final (ha)'!Q976*2.471044</f>
        <v>0</v>
      </c>
      <c r="R976" s="6">
        <f>'Final (ha)'!R976*2.471044</f>
        <v>0</v>
      </c>
      <c r="S976" s="6">
        <f>'Final (ha)'!S976*2.471044</f>
        <v>0</v>
      </c>
      <c r="T976" s="6">
        <f>'Final (ha)'!T976*2.471044</f>
        <v>0</v>
      </c>
      <c r="U976" s="6">
        <f>'Final (ha)'!U976*2.471044</f>
        <v>0</v>
      </c>
      <c r="V976" s="6">
        <f>'Final (ha)'!V976*2.471044</f>
        <v>0</v>
      </c>
      <c r="W976" s="6">
        <f>'Final (ha)'!W976*2.471044</f>
        <v>0</v>
      </c>
      <c r="X976" s="6">
        <f>'Final (ha)'!X976*2.471044</f>
        <v>0</v>
      </c>
      <c r="Y976" s="6">
        <f>'Final (ha)'!Y976*2.471044</f>
        <v>0</v>
      </c>
      <c r="Z976" s="6">
        <f>'Final (ha)'!Z976*2.471044</f>
        <v>25614.014304260003</v>
      </c>
      <c r="AA976" s="6">
        <f>'Final (ha)'!AA976*2.471044</f>
        <v>0</v>
      </c>
      <c r="AB976" s="6">
        <f>'Final (ha)'!AB976*2.471044</f>
        <v>0</v>
      </c>
      <c r="AC976" s="6">
        <f>'Final (ha)'!AC976*2.471044</f>
        <v>0</v>
      </c>
      <c r="AD976" s="6">
        <f>'Final (ha)'!AD976*2.471044</f>
        <v>0</v>
      </c>
      <c r="AE976" s="6">
        <f>'Final (ha)'!AE976*2.471044</f>
        <v>0</v>
      </c>
      <c r="AF976" s="6">
        <f>'Final (ha)'!AF976*2.471044</f>
        <v>0</v>
      </c>
      <c r="AG976" s="6">
        <f>'Final (ha)'!AG976*2.471044</f>
        <v>0</v>
      </c>
      <c r="AH976" s="6">
        <f>'Final (ha)'!AH976*2.471044</f>
        <v>0</v>
      </c>
      <c r="AJ976" s="15">
        <f t="shared" si="45"/>
        <v>25614.014304260003</v>
      </c>
      <c r="AK976" s="15">
        <f t="shared" si="46"/>
        <v>25614.014304260003</v>
      </c>
      <c r="AL976" s="6" t="str">
        <f t="shared" si="47"/>
        <v>New LondonRaster 8</v>
      </c>
    </row>
    <row r="977" spans="1:38" x14ac:dyDescent="0.25">
      <c r="A977" s="6">
        <f>'Final (ha)'!A977</f>
        <v>2100</v>
      </c>
      <c r="B977" s="6" t="str">
        <f>'Final (ha)'!B977</f>
        <v>Raster 8</v>
      </c>
      <c r="C977" s="6" t="str">
        <f>'Final (ha)'!C977</f>
        <v>New London</v>
      </c>
      <c r="D977" s="6" t="str">
        <f>'Final (ha)'!D977</f>
        <v>CT Sound</v>
      </c>
      <c r="E977" s="6" t="str">
        <f>'Final (ha)'!E977</f>
        <v>New London</v>
      </c>
      <c r="F977" s="6" t="str">
        <f>'Final (ha)'!F977</f>
        <v>Fixed</v>
      </c>
      <c r="G977" s="6" t="str">
        <f>'Final (ha)'!G977</f>
        <v>NYS 1M by 2100</v>
      </c>
      <c r="H977" s="6" t="str">
        <f>'Final (ha)'!H977</f>
        <v>Protect None</v>
      </c>
      <c r="I977" s="6">
        <f>'Final (ha)'!M977</f>
        <v>0</v>
      </c>
      <c r="J977" s="6">
        <f>'Final (ha)'!J977*2.471044</f>
        <v>0</v>
      </c>
      <c r="K977" s="6">
        <f>'Final (ha)'!K977*2.471044</f>
        <v>0</v>
      </c>
      <c r="L977" s="6">
        <f>'Final (ha)'!L977*2.471044</f>
        <v>0</v>
      </c>
      <c r="M977" s="6">
        <f>'Final (ha)'!M977*2.471044</f>
        <v>0</v>
      </c>
      <c r="N977" s="6">
        <f>'Final (ha)'!N977*2.471044</f>
        <v>0</v>
      </c>
      <c r="O977" s="6">
        <f>'Final (ha)'!O977*2.471044</f>
        <v>0</v>
      </c>
      <c r="P977" s="6">
        <f>'Final (ha)'!P977*2.471044</f>
        <v>0</v>
      </c>
      <c r="Q977" s="6">
        <f>'Final (ha)'!Q977*2.471044</f>
        <v>0</v>
      </c>
      <c r="R977" s="6">
        <f>'Final (ha)'!R977*2.471044</f>
        <v>0</v>
      </c>
      <c r="S977" s="6">
        <f>'Final (ha)'!S977*2.471044</f>
        <v>0</v>
      </c>
      <c r="T977" s="6">
        <f>'Final (ha)'!T977*2.471044</f>
        <v>0</v>
      </c>
      <c r="U977" s="6">
        <f>'Final (ha)'!U977*2.471044</f>
        <v>0</v>
      </c>
      <c r="V977" s="6">
        <f>'Final (ha)'!V977*2.471044</f>
        <v>0</v>
      </c>
      <c r="W977" s="6">
        <f>'Final (ha)'!W977*2.471044</f>
        <v>0</v>
      </c>
      <c r="X977" s="6">
        <f>'Final (ha)'!X977*2.471044</f>
        <v>0</v>
      </c>
      <c r="Y977" s="6">
        <f>'Final (ha)'!Y977*2.471044</f>
        <v>0</v>
      </c>
      <c r="Z977" s="6">
        <f>'Final (ha)'!Z977*2.471044</f>
        <v>25614.014304260003</v>
      </c>
      <c r="AA977" s="6">
        <f>'Final (ha)'!AA977*2.471044</f>
        <v>0</v>
      </c>
      <c r="AB977" s="6">
        <f>'Final (ha)'!AB977*2.471044</f>
        <v>0</v>
      </c>
      <c r="AC977" s="6">
        <f>'Final (ha)'!AC977*2.471044</f>
        <v>0</v>
      </c>
      <c r="AD977" s="6">
        <f>'Final (ha)'!AD977*2.471044</f>
        <v>0</v>
      </c>
      <c r="AE977" s="6">
        <f>'Final (ha)'!AE977*2.471044</f>
        <v>0</v>
      </c>
      <c r="AF977" s="6">
        <f>'Final (ha)'!AF977*2.471044</f>
        <v>0</v>
      </c>
      <c r="AG977" s="6">
        <f>'Final (ha)'!AG977*2.471044</f>
        <v>0</v>
      </c>
      <c r="AH977" s="6">
        <f>'Final (ha)'!AH977*2.471044</f>
        <v>0</v>
      </c>
      <c r="AJ977" s="15">
        <f t="shared" si="45"/>
        <v>25614.014304260003</v>
      </c>
      <c r="AK977" s="15">
        <f t="shared" si="46"/>
        <v>25614.014304260003</v>
      </c>
      <c r="AL977" s="6" t="str">
        <f t="shared" si="47"/>
        <v>New LondonRaster 8</v>
      </c>
    </row>
    <row r="978" spans="1:38" x14ac:dyDescent="0.25">
      <c r="A978" s="6">
        <f>'Final (ha)'!A978</f>
        <v>0</v>
      </c>
      <c r="B978" s="6" t="str">
        <f>'Final (ha)'!B978</f>
        <v>ALL</v>
      </c>
      <c r="C978" s="6" t="str">
        <f>'Final (ha)'!C978</f>
        <v>New London</v>
      </c>
      <c r="D978" s="6">
        <f>'Final (ha)'!D978</f>
        <v>0</v>
      </c>
      <c r="E978" s="6">
        <f>'Final (ha)'!E978</f>
        <v>0</v>
      </c>
      <c r="F978" s="6" t="str">
        <f>'Final (ha)'!F978</f>
        <v>Fixed</v>
      </c>
      <c r="G978" s="6" t="str">
        <f>'Final (ha)'!G978</f>
        <v>NYS RIM Min</v>
      </c>
      <c r="H978" s="6" t="str">
        <f>'Final (ha)'!H978</f>
        <v>Protect None</v>
      </c>
      <c r="I978" s="6">
        <f>'Final (ha)'!M978</f>
        <v>0</v>
      </c>
      <c r="J978" s="6">
        <f>'Final (ha)'!J978*2.471044</f>
        <v>13127.44596044</v>
      </c>
      <c r="K978" s="6">
        <f>'Final (ha)'!K978*2.471044</f>
        <v>43266.405149450002</v>
      </c>
      <c r="L978" s="6">
        <f>'Final (ha)'!L978*2.471044</f>
        <v>1630.3886535900001</v>
      </c>
      <c r="M978" s="6">
        <f>'Final (ha)'!M978*2.471044</f>
        <v>0</v>
      </c>
      <c r="N978" s="6">
        <f>'Final (ha)'!N978*2.471044</f>
        <v>175.34528223999999</v>
      </c>
      <c r="O978" s="6">
        <f>'Final (ha)'!O978*2.471044</f>
        <v>600.71697400999994</v>
      </c>
      <c r="P978" s="6">
        <f>'Final (ha)'!P978*2.471044</f>
        <v>89.37766148</v>
      </c>
      <c r="Q978" s="6">
        <f>'Final (ha)'!Q978*2.471044</f>
        <v>124.30586842</v>
      </c>
      <c r="R978" s="6">
        <f>'Final (ha)'!R978*2.471044</f>
        <v>0</v>
      </c>
      <c r="S978" s="6">
        <f>'Final (ha)'!S978*2.471044</f>
        <v>314.06351479</v>
      </c>
      <c r="T978" s="6">
        <f>'Final (ha)'!T978*2.471044</f>
        <v>10.359851969999999</v>
      </c>
      <c r="U978" s="6">
        <f>'Final (ha)'!U978*2.471044</f>
        <v>0</v>
      </c>
      <c r="V978" s="6">
        <f>'Final (ha)'!V978*2.471044</f>
        <v>0</v>
      </c>
      <c r="W978" s="6">
        <f>'Final (ha)'!W978*2.471044</f>
        <v>9.1799284599999993</v>
      </c>
      <c r="X978" s="6">
        <f>'Final (ha)'!X978*2.471044</f>
        <v>487.53080359000006</v>
      </c>
      <c r="Y978" s="6">
        <f>'Final (ha)'!Y978*2.471044</f>
        <v>389.76394772999998</v>
      </c>
      <c r="Z978" s="6">
        <f>'Final (ha)'!Z978*2.471044</f>
        <v>58930.933760790002</v>
      </c>
      <c r="AA978" s="6">
        <f>'Final (ha)'!AA978*2.471044</f>
        <v>0</v>
      </c>
      <c r="AB978" s="6">
        <f>'Final (ha)'!AB978*2.471044</f>
        <v>0</v>
      </c>
      <c r="AC978" s="6">
        <f>'Final (ha)'!AC978*2.471044</f>
        <v>3908.2773217200001</v>
      </c>
      <c r="AD978" s="6">
        <f>'Final (ha)'!AD978*2.471044</f>
        <v>0</v>
      </c>
      <c r="AE978" s="6">
        <f>'Final (ha)'!AE978*2.471044</f>
        <v>0</v>
      </c>
      <c r="AF978" s="6">
        <f>'Final (ha)'!AF978*2.471044</f>
        <v>558.44358878000003</v>
      </c>
      <c r="AG978" s="6">
        <f>'Final (ha)'!AG978*2.471044</f>
        <v>250989.96842736</v>
      </c>
      <c r="AH978" s="6">
        <f>'Final (ha)'!AH978*2.471044</f>
        <v>0</v>
      </c>
      <c r="AJ978" s="15">
        <f t="shared" si="45"/>
        <v>374612.50669482001</v>
      </c>
      <c r="AK978" s="15">
        <f t="shared" si="46"/>
        <v>123622.53826746001</v>
      </c>
      <c r="AL978" s="6" t="str">
        <f t="shared" si="47"/>
        <v>New LondonALL</v>
      </c>
    </row>
    <row r="979" spans="1:38" x14ac:dyDescent="0.25">
      <c r="A979" s="6">
        <f>'Final (ha)'!A979</f>
        <v>2010</v>
      </c>
      <c r="B979" s="6" t="str">
        <f>'Final (ha)'!B979</f>
        <v>ALL</v>
      </c>
      <c r="C979" s="6" t="str">
        <f>'Final (ha)'!C979</f>
        <v>New London</v>
      </c>
      <c r="D979" s="6">
        <f>'Final (ha)'!D979</f>
        <v>0</v>
      </c>
      <c r="E979" s="6">
        <f>'Final (ha)'!E979</f>
        <v>0</v>
      </c>
      <c r="F979" s="6" t="str">
        <f>'Final (ha)'!F979</f>
        <v>Fixed</v>
      </c>
      <c r="G979" s="6" t="str">
        <f>'Final (ha)'!G979</f>
        <v>NYS RIM Min</v>
      </c>
      <c r="H979" s="6" t="str">
        <f>'Final (ha)'!H979</f>
        <v>Protect None</v>
      </c>
      <c r="I979" s="6">
        <f>'Final (ha)'!M979</f>
        <v>0</v>
      </c>
      <c r="J979" s="6">
        <f>'Final (ha)'!J979*2.471044</f>
        <v>13048.7881820408</v>
      </c>
      <c r="K979" s="6">
        <f>'Final (ha)'!K979*2.471044</f>
        <v>42658.652866067598</v>
      </c>
      <c r="L979" s="6">
        <f>'Final (ha)'!L979*2.471044</f>
        <v>1618.31142604</v>
      </c>
      <c r="M979" s="6">
        <f>'Final (ha)'!M979*2.471044</f>
        <v>0</v>
      </c>
      <c r="N979" s="6">
        <f>'Final (ha)'!N979*2.471044</f>
        <v>171.65107146</v>
      </c>
      <c r="O979" s="6">
        <f>'Final (ha)'!O979*2.471044</f>
        <v>570.92236098000001</v>
      </c>
      <c r="P979" s="6">
        <f>'Final (ha)'!P979*2.471044</f>
        <v>706.19867634240006</v>
      </c>
      <c r="Q979" s="6">
        <f>'Final (ha)'!Q979*2.471044</f>
        <v>386.89704248120006</v>
      </c>
      <c r="R979" s="6">
        <f>'Final (ha)'!R979*2.471044</f>
        <v>0</v>
      </c>
      <c r="S979" s="6">
        <f>'Final (ha)'!S979*2.471044</f>
        <v>279.24650482999999</v>
      </c>
      <c r="T979" s="6">
        <f>'Final (ha)'!T979*2.471044</f>
        <v>28.52820298</v>
      </c>
      <c r="U979" s="6">
        <f>'Final (ha)'!U979*2.471044</f>
        <v>0</v>
      </c>
      <c r="V979" s="6">
        <f>'Final (ha)'!V979*2.471044</f>
        <v>0</v>
      </c>
      <c r="W979" s="6">
        <f>'Final (ha)'!W979*2.471044</f>
        <v>8.6795420500000002</v>
      </c>
      <c r="X979" s="6">
        <f>'Final (ha)'!X979*2.471044</f>
        <v>486.43118900999997</v>
      </c>
      <c r="Y979" s="6">
        <f>'Final (ha)'!Y979*2.471044</f>
        <v>336.92067178999997</v>
      </c>
      <c r="Z979" s="6">
        <f>'Final (ha)'!Z979*2.471044</f>
        <v>59032.765484029995</v>
      </c>
      <c r="AA979" s="6">
        <f>'Final (ha)'!AA979*2.471044</f>
        <v>0</v>
      </c>
      <c r="AB979" s="6">
        <f>'Final (ha)'!AB979*2.471044</f>
        <v>0</v>
      </c>
      <c r="AC979" s="6">
        <f>'Final (ha)'!AC979*2.471044</f>
        <v>3679.7556668088</v>
      </c>
      <c r="AD979" s="6">
        <f>'Final (ha)'!AD979*2.471044</f>
        <v>0</v>
      </c>
      <c r="AE979" s="6">
        <f>'Final (ha)'!AE979*2.471044</f>
        <v>0</v>
      </c>
      <c r="AF979" s="6">
        <f>'Final (ha)'!AF979*2.471044</f>
        <v>530.13160214999994</v>
      </c>
      <c r="AG979" s="6">
        <f>'Final (ha)'!AG979*2.471044</f>
        <v>250989.96842736</v>
      </c>
      <c r="AH979" s="6">
        <f>'Final (ha)'!AH979*2.471044</f>
        <v>78.657778399199998</v>
      </c>
      <c r="AJ979" s="15">
        <f t="shared" si="45"/>
        <v>374612.50669481995</v>
      </c>
      <c r="AK979" s="15">
        <f t="shared" si="46"/>
        <v>123622.53826745995</v>
      </c>
      <c r="AL979" s="6" t="str">
        <f t="shared" si="47"/>
        <v>New LondonALL</v>
      </c>
    </row>
    <row r="980" spans="1:38" x14ac:dyDescent="0.25">
      <c r="A980" s="6">
        <f>'Final (ha)'!A980</f>
        <v>2025</v>
      </c>
      <c r="B980" s="6" t="str">
        <f>'Final (ha)'!B980</f>
        <v>ALL</v>
      </c>
      <c r="C980" s="6" t="str">
        <f>'Final (ha)'!C980</f>
        <v>New London</v>
      </c>
      <c r="D980" s="6">
        <f>'Final (ha)'!D980</f>
        <v>0</v>
      </c>
      <c r="E980" s="6">
        <f>'Final (ha)'!E980</f>
        <v>0</v>
      </c>
      <c r="F980" s="6" t="str">
        <f>'Final (ha)'!F980</f>
        <v>Fixed</v>
      </c>
      <c r="G980" s="6" t="str">
        <f>'Final (ha)'!G980</f>
        <v>NYS RIM Min</v>
      </c>
      <c r="H980" s="6" t="str">
        <f>'Final (ha)'!H980</f>
        <v>Protect None</v>
      </c>
      <c r="I980" s="6">
        <f>'Final (ha)'!M980</f>
        <v>0</v>
      </c>
      <c r="J980" s="6">
        <f>'Final (ha)'!J980*2.471044</f>
        <v>13032.212418888799</v>
      </c>
      <c r="K980" s="6">
        <f>'Final (ha)'!K980*2.471044</f>
        <v>42559.479244858405</v>
      </c>
      <c r="L980" s="6">
        <f>'Final (ha)'!L980*2.471044</f>
        <v>1608.92145884</v>
      </c>
      <c r="M980" s="6">
        <f>'Final (ha)'!M980*2.471044</f>
        <v>0</v>
      </c>
      <c r="N980" s="6">
        <f>'Final (ha)'!N980*2.471044</f>
        <v>170.04489286</v>
      </c>
      <c r="O980" s="6">
        <f>'Final (ha)'!O980*2.471044</f>
        <v>569.23587344999999</v>
      </c>
      <c r="P980" s="6">
        <f>'Final (ha)'!P980*2.471044</f>
        <v>546.83783642520007</v>
      </c>
      <c r="Q980" s="6">
        <f>'Final (ha)'!Q980*2.471044</f>
        <v>625.54577701760002</v>
      </c>
      <c r="R980" s="6">
        <f>'Final (ha)'!R980*2.471044</f>
        <v>0</v>
      </c>
      <c r="S980" s="6">
        <f>'Final (ha)'!S980*2.471044</f>
        <v>253.81056631159998</v>
      </c>
      <c r="T980" s="6">
        <f>'Final (ha)'!T980*2.471044</f>
        <v>111.9533665684</v>
      </c>
      <c r="U980" s="6">
        <f>'Final (ha)'!U980*2.471044</f>
        <v>0</v>
      </c>
      <c r="V980" s="6">
        <f>'Final (ha)'!V980*2.471044</f>
        <v>0</v>
      </c>
      <c r="W980" s="6">
        <f>'Final (ha)'!W980*2.471044</f>
        <v>8.6362987800000006</v>
      </c>
      <c r="X980" s="6">
        <f>'Final (ha)'!X980*2.471044</f>
        <v>484.50970519560002</v>
      </c>
      <c r="Y980" s="6">
        <f>'Final (ha)'!Y980*2.471044</f>
        <v>100.71357583</v>
      </c>
      <c r="Z980" s="6">
        <f>'Final (ha)'!Z980*2.471044</f>
        <v>59305.709096929197</v>
      </c>
      <c r="AA980" s="6">
        <f>'Final (ha)'!AA980*2.471044</f>
        <v>0</v>
      </c>
      <c r="AB980" s="6">
        <f>'Final (ha)'!AB980*2.471044</f>
        <v>0</v>
      </c>
      <c r="AC980" s="6">
        <f>'Final (ha)'!AC980*2.471044</f>
        <v>3633.1819237056002</v>
      </c>
      <c r="AD980" s="6">
        <f>'Final (ha)'!AD980*2.471044</f>
        <v>0</v>
      </c>
      <c r="AE980" s="6">
        <f>'Final (ha)'!AE980*2.471044</f>
        <v>0</v>
      </c>
      <c r="AF980" s="6">
        <f>'Final (ha)'!AF980*2.471044</f>
        <v>516.51269024840008</v>
      </c>
      <c r="AG980" s="6">
        <f>'Final (ha)'!AG980*2.471044</f>
        <v>250989.96842736</v>
      </c>
      <c r="AH980" s="6">
        <f>'Final (ha)'!AH980*2.471044</f>
        <v>95.233541551200005</v>
      </c>
      <c r="AJ980" s="15">
        <f t="shared" si="45"/>
        <v>374612.50669482001</v>
      </c>
      <c r="AK980" s="15">
        <f t="shared" si="46"/>
        <v>123622.53826746001</v>
      </c>
      <c r="AL980" s="6" t="str">
        <f t="shared" si="47"/>
        <v>New LondonALL</v>
      </c>
    </row>
    <row r="981" spans="1:38" x14ac:dyDescent="0.25">
      <c r="A981" s="6">
        <f>'Final (ha)'!A981</f>
        <v>2040</v>
      </c>
      <c r="B981" s="6" t="str">
        <f>'Final (ha)'!B981</f>
        <v>ALL</v>
      </c>
      <c r="C981" s="6" t="str">
        <f>'Final (ha)'!C981</f>
        <v>New London</v>
      </c>
      <c r="D981" s="6">
        <f>'Final (ha)'!D981</f>
        <v>0</v>
      </c>
      <c r="E981" s="6">
        <f>'Final (ha)'!E981</f>
        <v>0</v>
      </c>
      <c r="F981" s="6" t="str">
        <f>'Final (ha)'!F981</f>
        <v>Fixed</v>
      </c>
      <c r="G981" s="6" t="str">
        <f>'Final (ha)'!G981</f>
        <v>NYS RIM Min</v>
      </c>
      <c r="H981" s="6" t="str">
        <f>'Final (ha)'!H981</f>
        <v>Protect None</v>
      </c>
      <c r="I981" s="6">
        <f>'Final (ha)'!M981</f>
        <v>0</v>
      </c>
      <c r="J981" s="6">
        <f>'Final (ha)'!J981*2.471044</f>
        <v>12976.0557200492</v>
      </c>
      <c r="K981" s="6">
        <f>'Final (ha)'!K981*2.471044</f>
        <v>42293.3077751456</v>
      </c>
      <c r="L981" s="6">
        <f>'Final (ha)'!L981*2.471044</f>
        <v>1588.52299062</v>
      </c>
      <c r="M981" s="6">
        <f>'Final (ha)'!M981*2.471044</f>
        <v>0</v>
      </c>
      <c r="N981" s="6">
        <f>'Final (ha)'!N981*2.471044</f>
        <v>162.69353696000002</v>
      </c>
      <c r="O981" s="6">
        <f>'Final (ha)'!O981*2.471044</f>
        <v>547.19416096999998</v>
      </c>
      <c r="P981" s="6">
        <f>'Final (ha)'!P981*2.471044</f>
        <v>698.35088770280004</v>
      </c>
      <c r="Q981" s="6">
        <f>'Final (ha)'!Q981*2.471044</f>
        <v>914.95593292400008</v>
      </c>
      <c r="R981" s="6">
        <f>'Final (ha)'!R981*2.471044</f>
        <v>0</v>
      </c>
      <c r="S981" s="6">
        <f>'Final (ha)'!S981*2.471044</f>
        <v>219.3590237592</v>
      </c>
      <c r="T981" s="6">
        <f>'Final (ha)'!T981*2.471044</f>
        <v>168.2924284552</v>
      </c>
      <c r="U981" s="6">
        <f>'Final (ha)'!U981*2.471044</f>
        <v>0</v>
      </c>
      <c r="V981" s="6">
        <f>'Final (ha)'!V981*2.471044</f>
        <v>0</v>
      </c>
      <c r="W981" s="6">
        <f>'Final (ha)'!W981*2.471044</f>
        <v>8.4262600400000007</v>
      </c>
      <c r="X981" s="6">
        <f>'Final (ha)'!X981*2.471044</f>
        <v>482.65370404719999</v>
      </c>
      <c r="Y981" s="6">
        <f>'Final (ha)'!Y981*2.471044</f>
        <v>84.219357130000006</v>
      </c>
      <c r="Z981" s="6">
        <f>'Final (ha)'!Z981*2.471044</f>
        <v>59419.0079469556</v>
      </c>
      <c r="AA981" s="6">
        <f>'Final (ha)'!AA981*2.471044</f>
        <v>0</v>
      </c>
      <c r="AB981" s="6">
        <f>'Final (ha)'!AB981*2.471044</f>
        <v>0</v>
      </c>
      <c r="AC981" s="6">
        <f>'Final (ha)'!AC981*2.471044</f>
        <v>3437.3128913148003</v>
      </c>
      <c r="AD981" s="6">
        <f>'Final (ha)'!AD981*2.471044</f>
        <v>0</v>
      </c>
      <c r="AE981" s="6">
        <f>'Final (ha)'!AE981*2.471044</f>
        <v>0</v>
      </c>
      <c r="AF981" s="6">
        <f>'Final (ha)'!AF981*2.471044</f>
        <v>470.79516389119999</v>
      </c>
      <c r="AG981" s="6">
        <f>'Final (ha)'!AG981*2.471044</f>
        <v>250989.96842736</v>
      </c>
      <c r="AH981" s="6">
        <f>'Final (ha)'!AH981*2.471044</f>
        <v>151.39024039080002</v>
      </c>
      <c r="AJ981" s="15">
        <f t="shared" si="45"/>
        <v>374612.50644771557</v>
      </c>
      <c r="AK981" s="15">
        <f t="shared" si="46"/>
        <v>123622.53802035557</v>
      </c>
      <c r="AL981" s="6" t="str">
        <f t="shared" si="47"/>
        <v>New LondonALL</v>
      </c>
    </row>
    <row r="982" spans="1:38" x14ac:dyDescent="0.25">
      <c r="A982" s="6">
        <f>'Final (ha)'!A982</f>
        <v>2055</v>
      </c>
      <c r="B982" s="6" t="str">
        <f>'Final (ha)'!B982</f>
        <v>ALL</v>
      </c>
      <c r="C982" s="6" t="str">
        <f>'Final (ha)'!C982</f>
        <v>New London</v>
      </c>
      <c r="D982" s="6">
        <f>'Final (ha)'!D982</f>
        <v>0</v>
      </c>
      <c r="E982" s="6">
        <f>'Final (ha)'!E982</f>
        <v>0</v>
      </c>
      <c r="F982" s="6" t="str">
        <f>'Final (ha)'!F982</f>
        <v>Fixed</v>
      </c>
      <c r="G982" s="6" t="str">
        <f>'Final (ha)'!G982</f>
        <v>NYS RIM Min</v>
      </c>
      <c r="H982" s="6" t="str">
        <f>'Final (ha)'!H982</f>
        <v>Protect None</v>
      </c>
      <c r="I982" s="6">
        <f>'Final (ha)'!M982</f>
        <v>0</v>
      </c>
      <c r="J982" s="6">
        <f>'Final (ha)'!J982*2.471044</f>
        <v>12884.5623506964</v>
      </c>
      <c r="K982" s="6">
        <f>'Final (ha)'!K982*2.471044</f>
        <v>41982.838393853599</v>
      </c>
      <c r="L982" s="6">
        <f>'Final (ha)'!L982*2.471044</f>
        <v>1565.9386368776002</v>
      </c>
      <c r="M982" s="6">
        <f>'Final (ha)'!M982*2.471044</f>
        <v>0</v>
      </c>
      <c r="N982" s="6">
        <f>'Final (ha)'!N982*2.471044</f>
        <v>154.406890906</v>
      </c>
      <c r="O982" s="6">
        <f>'Final (ha)'!O982*2.471044</f>
        <v>517.53545536000001</v>
      </c>
      <c r="P982" s="6">
        <f>'Final (ha)'!P982*2.471044</f>
        <v>847.37757450760012</v>
      </c>
      <c r="Q982" s="6">
        <f>'Final (ha)'!Q982*2.471044</f>
        <v>1972.0796758220001</v>
      </c>
      <c r="R982" s="6">
        <f>'Final (ha)'!R982*2.471044</f>
        <v>0</v>
      </c>
      <c r="S982" s="6">
        <f>'Final (ha)'!S982*2.471044</f>
        <v>205.310397306</v>
      </c>
      <c r="T982" s="6">
        <f>'Final (ha)'!T982*2.471044</f>
        <v>147.49241558520001</v>
      </c>
      <c r="U982" s="6">
        <f>'Final (ha)'!U982*2.471044</f>
        <v>0</v>
      </c>
      <c r="V982" s="6">
        <f>'Final (ha)'!V982*2.471044</f>
        <v>0</v>
      </c>
      <c r="W982" s="6">
        <f>'Final (ha)'!W982*2.471044</f>
        <v>8.0988467100000001</v>
      </c>
      <c r="X982" s="6">
        <f>'Final (ha)'!X982*2.471044</f>
        <v>478.87794881520006</v>
      </c>
      <c r="Y982" s="6">
        <f>'Final (ha)'!Y982*2.471044</f>
        <v>71.864137130000003</v>
      </c>
      <c r="Z982" s="6">
        <f>'Final (ha)'!Z982*2.471044</f>
        <v>59553.794995605997</v>
      </c>
      <c r="AA982" s="6">
        <f>'Final (ha)'!AA982*2.471044</f>
        <v>0</v>
      </c>
      <c r="AB982" s="6">
        <f>'Final (ha)'!AB982*2.471044</f>
        <v>0</v>
      </c>
      <c r="AC982" s="6">
        <f>'Final (ha)'!AC982*2.471044</f>
        <v>2612.2641646000002</v>
      </c>
      <c r="AD982" s="6">
        <f>'Final (ha)'!AD982*2.471044</f>
        <v>0</v>
      </c>
      <c r="AE982" s="6">
        <f>'Final (ha)'!AE982*2.471044</f>
        <v>0</v>
      </c>
      <c r="AF982" s="6">
        <f>'Final (ha)'!AF982*2.471044</f>
        <v>377.21277394079999</v>
      </c>
      <c r="AG982" s="6">
        <f>'Final (ha)'!AG982*2.471044</f>
        <v>250989.96842736</v>
      </c>
      <c r="AH982" s="6">
        <f>'Final (ha)'!AH982*2.471044</f>
        <v>242.8836097436</v>
      </c>
      <c r="AJ982" s="15">
        <f t="shared" si="45"/>
        <v>374612.50669482001</v>
      </c>
      <c r="AK982" s="15">
        <f t="shared" si="46"/>
        <v>123622.53826746001</v>
      </c>
      <c r="AL982" s="6" t="str">
        <f t="shared" si="47"/>
        <v>New LondonALL</v>
      </c>
    </row>
    <row r="983" spans="1:38" x14ac:dyDescent="0.25">
      <c r="A983" s="6">
        <f>'Final (ha)'!A983</f>
        <v>2070</v>
      </c>
      <c r="B983" s="6" t="str">
        <f>'Final (ha)'!B983</f>
        <v>ALL</v>
      </c>
      <c r="C983" s="6" t="str">
        <f>'Final (ha)'!C983</f>
        <v>New London</v>
      </c>
      <c r="D983" s="6">
        <f>'Final (ha)'!D983</f>
        <v>0</v>
      </c>
      <c r="E983" s="6">
        <f>'Final (ha)'!E983</f>
        <v>0</v>
      </c>
      <c r="F983" s="6" t="str">
        <f>'Final (ha)'!F983</f>
        <v>Fixed</v>
      </c>
      <c r="G983" s="6" t="str">
        <f>'Final (ha)'!G983</f>
        <v>NYS RIM Min</v>
      </c>
      <c r="H983" s="6" t="str">
        <f>'Final (ha)'!H983</f>
        <v>Protect None</v>
      </c>
      <c r="I983" s="6">
        <f>'Final (ha)'!M983</f>
        <v>0</v>
      </c>
      <c r="J983" s="6">
        <f>'Final (ha)'!J983*2.471044</f>
        <v>12692.987745673201</v>
      </c>
      <c r="K983" s="6">
        <f>'Final (ha)'!K983*2.471044</f>
        <v>41482.188323458795</v>
      </c>
      <c r="L983" s="6">
        <f>'Final (ha)'!L983*2.471044</f>
        <v>1540.2723970584002</v>
      </c>
      <c r="M983" s="6">
        <f>'Final (ha)'!M983*2.471044</f>
        <v>0</v>
      </c>
      <c r="N983" s="6">
        <f>'Final (ha)'!N983*2.471044</f>
        <v>146.78619121</v>
      </c>
      <c r="O983" s="6">
        <f>'Final (ha)'!O983*2.471044</f>
        <v>438.09756836999998</v>
      </c>
      <c r="P983" s="6">
        <f>'Final (ha)'!P983*2.471044</f>
        <v>817.4979575640001</v>
      </c>
      <c r="Q983" s="6">
        <f>'Final (ha)'!Q983*2.471044</f>
        <v>4384.3283961992001</v>
      </c>
      <c r="R983" s="6">
        <f>'Final (ha)'!R983*2.471044</f>
        <v>0</v>
      </c>
      <c r="S983" s="6">
        <f>'Final (ha)'!S983*2.471044</f>
        <v>187.8309733632</v>
      </c>
      <c r="T983" s="6">
        <f>'Final (ha)'!T983*2.471044</f>
        <v>257.43262260680001</v>
      </c>
      <c r="U983" s="6">
        <f>'Final (ha)'!U983*2.471044</f>
        <v>0</v>
      </c>
      <c r="V983" s="6">
        <f>'Final (ha)'!V983*2.471044</f>
        <v>0</v>
      </c>
      <c r="W983" s="6">
        <f>'Final (ha)'!W983*2.471044</f>
        <v>7.4007767800000002</v>
      </c>
      <c r="X983" s="6">
        <f>'Final (ha)'!X983*2.471044</f>
        <v>469.91819037560003</v>
      </c>
      <c r="Y983" s="6">
        <f>'Final (ha)'!Y983*2.471044</f>
        <v>62.573011690000001</v>
      </c>
      <c r="Z983" s="6">
        <f>'Final (ha)'!Z983*2.471044</f>
        <v>59718.664286808002</v>
      </c>
      <c r="AA983" s="6">
        <f>'Final (ha)'!AA983*2.471044</f>
        <v>0</v>
      </c>
      <c r="AB983" s="6">
        <f>'Final (ha)'!AB983*2.471044</f>
        <v>0</v>
      </c>
      <c r="AC983" s="6">
        <f>'Final (ha)'!AC983*2.471044</f>
        <v>735.14547417600011</v>
      </c>
      <c r="AD983" s="6">
        <f>'Final (ha)'!AD983*2.471044</f>
        <v>0</v>
      </c>
      <c r="AE983" s="6">
        <f>'Final (ha)'!AE983*2.471044</f>
        <v>0</v>
      </c>
      <c r="AF983" s="6">
        <f>'Final (ha)'!AF983*2.471044</f>
        <v>246.95613735999999</v>
      </c>
      <c r="AG983" s="6">
        <f>'Final (ha)'!AG983*2.471044</f>
        <v>250989.96842736</v>
      </c>
      <c r="AH983" s="6">
        <f>'Final (ha)'!AH983*2.471044</f>
        <v>434.45821476680004</v>
      </c>
      <c r="AJ983" s="15">
        <f t="shared" si="45"/>
        <v>374612.50669482001</v>
      </c>
      <c r="AK983" s="15">
        <f t="shared" si="46"/>
        <v>123622.53826746001</v>
      </c>
      <c r="AL983" s="6" t="str">
        <f t="shared" si="47"/>
        <v>New LondonALL</v>
      </c>
    </row>
    <row r="984" spans="1:38" x14ac:dyDescent="0.25">
      <c r="A984" s="6">
        <f>'Final (ha)'!A984</f>
        <v>2085</v>
      </c>
      <c r="B984" s="6" t="str">
        <f>'Final (ha)'!B984</f>
        <v>ALL</v>
      </c>
      <c r="C984" s="6" t="str">
        <f>'Final (ha)'!C984</f>
        <v>New London</v>
      </c>
      <c r="D984" s="6">
        <f>'Final (ha)'!D984</f>
        <v>0</v>
      </c>
      <c r="E984" s="6">
        <f>'Final (ha)'!E984</f>
        <v>0</v>
      </c>
      <c r="F984" s="6" t="str">
        <f>'Final (ha)'!F984</f>
        <v>Fixed</v>
      </c>
      <c r="G984" s="6" t="str">
        <f>'Final (ha)'!G984</f>
        <v>NYS RIM Min</v>
      </c>
      <c r="H984" s="6" t="str">
        <f>'Final (ha)'!H984</f>
        <v>Protect None</v>
      </c>
      <c r="I984" s="6">
        <f>'Final (ha)'!M984</f>
        <v>0</v>
      </c>
      <c r="J984" s="6">
        <f>'Final (ha)'!J984*2.471044</f>
        <v>12399.8401357168</v>
      </c>
      <c r="K984" s="6">
        <f>'Final (ha)'!K984*2.471044</f>
        <v>40920.2778599468</v>
      </c>
      <c r="L984" s="6">
        <f>'Final (ha)'!L984*2.471044</f>
        <v>1488.3293224476001</v>
      </c>
      <c r="M984" s="6">
        <f>'Final (ha)'!M984*2.471044</f>
        <v>0</v>
      </c>
      <c r="N984" s="6">
        <f>'Final (ha)'!N984*2.471044</f>
        <v>134.67807561000001</v>
      </c>
      <c r="O984" s="6">
        <f>'Final (ha)'!O984*2.471044</f>
        <v>336.22877947000001</v>
      </c>
      <c r="P984" s="6">
        <f>'Final (ha)'!P984*2.471044</f>
        <v>898.17828547719989</v>
      </c>
      <c r="Q984" s="6">
        <f>'Final (ha)'!Q984*2.471044</f>
        <v>4154.303111014</v>
      </c>
      <c r="R984" s="6">
        <f>'Final (ha)'!R984*2.471044</f>
        <v>0</v>
      </c>
      <c r="S984" s="6">
        <f>'Final (ha)'!S984*2.471044</f>
        <v>169.2556414064</v>
      </c>
      <c r="T984" s="6">
        <f>'Final (ha)'!T984*2.471044</f>
        <v>1471.01867081</v>
      </c>
      <c r="U984" s="6">
        <f>'Final (ha)'!U984*2.471044</f>
        <v>0</v>
      </c>
      <c r="V984" s="6">
        <f>'Final (ha)'!V984*2.471044</f>
        <v>0</v>
      </c>
      <c r="W984" s="6">
        <f>'Final (ha)'!W984*2.471044</f>
        <v>6.4926681100000003</v>
      </c>
      <c r="X984" s="6">
        <f>'Final (ha)'!X984*2.471044</f>
        <v>460.2598677972</v>
      </c>
      <c r="Y984" s="6">
        <f>'Final (ha)'!Y984*2.471044</f>
        <v>51.780727019999993</v>
      </c>
      <c r="Z984" s="6">
        <f>'Final (ha)'!Z984*2.471044</f>
        <v>59978.555845299197</v>
      </c>
      <c r="AA984" s="6">
        <f>'Final (ha)'!AA984*2.471044</f>
        <v>0</v>
      </c>
      <c r="AB984" s="6">
        <f>'Final (ha)'!AB984*2.471044</f>
        <v>0</v>
      </c>
      <c r="AC984" s="6">
        <f>'Final (ha)'!AC984*2.471044</f>
        <v>250.85791583600002</v>
      </c>
      <c r="AD984" s="6">
        <f>'Final (ha)'!AD984*2.471044</f>
        <v>0</v>
      </c>
      <c r="AE984" s="6">
        <f>'Final (ha)'!AE984*2.471044</f>
        <v>0</v>
      </c>
      <c r="AF984" s="6">
        <f>'Final (ha)'!AF984*2.471044</f>
        <v>174.87578388</v>
      </c>
      <c r="AG984" s="6">
        <f>'Final (ha)'!AG984*2.471044</f>
        <v>250989.96842736</v>
      </c>
      <c r="AH984" s="6">
        <f>'Final (ha)'!AH984*2.471044</f>
        <v>727.60582472320004</v>
      </c>
      <c r="AJ984" s="15">
        <f t="shared" si="45"/>
        <v>374612.5069419244</v>
      </c>
      <c r="AK984" s="15">
        <f t="shared" si="46"/>
        <v>123622.5385145644</v>
      </c>
      <c r="AL984" s="6" t="str">
        <f t="shared" si="47"/>
        <v>New LondonALL</v>
      </c>
    </row>
    <row r="985" spans="1:38" x14ac:dyDescent="0.25">
      <c r="A985" s="6">
        <f>'Final (ha)'!A985</f>
        <v>2100</v>
      </c>
      <c r="B985" s="6" t="str">
        <f>'Final (ha)'!B985</f>
        <v>ALL</v>
      </c>
      <c r="C985" s="6" t="str">
        <f>'Final (ha)'!C985</f>
        <v>New London</v>
      </c>
      <c r="D985" s="6">
        <f>'Final (ha)'!D985</f>
        <v>0</v>
      </c>
      <c r="E985" s="6">
        <f>'Final (ha)'!E985</f>
        <v>0</v>
      </c>
      <c r="F985" s="6" t="str">
        <f>'Final (ha)'!F985</f>
        <v>Fixed</v>
      </c>
      <c r="G985" s="6" t="str">
        <f>'Final (ha)'!G985</f>
        <v>NYS RIM Min</v>
      </c>
      <c r="H985" s="6" t="str">
        <f>'Final (ha)'!H985</f>
        <v>Protect None</v>
      </c>
      <c r="I985" s="6">
        <f>'Final (ha)'!M985</f>
        <v>0</v>
      </c>
      <c r="J985" s="6">
        <f>'Final (ha)'!J985*2.471044</f>
        <v>12038.8092405144</v>
      </c>
      <c r="K985" s="6">
        <f>'Final (ha)'!K985*2.471044</f>
        <v>40315.987014999599</v>
      </c>
      <c r="L985" s="6">
        <f>'Final (ha)'!L985*2.471044</f>
        <v>1440.4703893600001</v>
      </c>
      <c r="M985" s="6">
        <f>'Final (ha)'!M985*2.471044</f>
        <v>0</v>
      </c>
      <c r="N985" s="6">
        <f>'Final (ha)'!N985*2.471044</f>
        <v>128.71668196000002</v>
      </c>
      <c r="O985" s="6">
        <f>'Final (ha)'!O985*2.471044</f>
        <v>169.7607228</v>
      </c>
      <c r="P985" s="6">
        <f>'Final (ha)'!P985*2.471044</f>
        <v>925.57895108000002</v>
      </c>
      <c r="Q985" s="6">
        <f>'Final (ha)'!Q985*2.471044</f>
        <v>2705.3639596571998</v>
      </c>
      <c r="R985" s="6">
        <f>'Final (ha)'!R985*2.471044</f>
        <v>0</v>
      </c>
      <c r="S985" s="6">
        <f>'Final (ha)'!S985*2.471044</f>
        <v>146.351287466</v>
      </c>
      <c r="T985" s="6">
        <f>'Final (ha)'!T985*2.471044</f>
        <v>2587.7795780216002</v>
      </c>
      <c r="U985" s="6">
        <f>'Final (ha)'!U985*2.471044</f>
        <v>0</v>
      </c>
      <c r="V985" s="6">
        <f>'Final (ha)'!V985*2.471044</f>
        <v>0</v>
      </c>
      <c r="W985" s="6">
        <f>'Final (ha)'!W985*2.471044</f>
        <v>5.6092698800000003</v>
      </c>
      <c r="X985" s="6">
        <f>'Final (ha)'!X985*2.471044</f>
        <v>439.37114444759999</v>
      </c>
      <c r="Y985" s="6">
        <f>'Final (ha)'!Y985*2.471044</f>
        <v>43.972227980000007</v>
      </c>
      <c r="Z985" s="6">
        <f>'Final (ha)'!Z985*2.471044</f>
        <v>61328.272695880005</v>
      </c>
      <c r="AA985" s="6">
        <f>'Final (ha)'!AA985*2.471044</f>
        <v>0</v>
      </c>
      <c r="AB985" s="6">
        <f>'Final (ha)'!AB985*2.471044</f>
        <v>0</v>
      </c>
      <c r="AC985" s="6">
        <f>'Final (ha)'!AC985*2.471044</f>
        <v>127.016603688</v>
      </c>
      <c r="AD985" s="6">
        <f>'Final (ha)'!AD985*2.471044</f>
        <v>0</v>
      </c>
      <c r="AE985" s="6">
        <f>'Final (ha)'!AE985*2.471044</f>
        <v>0</v>
      </c>
      <c r="AF985" s="6">
        <f>'Final (ha)'!AF985*2.471044</f>
        <v>130.84177980000001</v>
      </c>
      <c r="AG985" s="6">
        <f>'Final (ha)'!AG985*2.471044</f>
        <v>250989.96842736</v>
      </c>
      <c r="AH985" s="6">
        <f>'Final (ha)'!AH985*2.471044</f>
        <v>1088.6367199255999</v>
      </c>
      <c r="AJ985" s="15">
        <f t="shared" si="45"/>
        <v>374612.50669482001</v>
      </c>
      <c r="AK985" s="15">
        <f t="shared" si="46"/>
        <v>123622.53826746001</v>
      </c>
      <c r="AL985" s="6" t="str">
        <f t="shared" si="47"/>
        <v>New LondonALL</v>
      </c>
    </row>
    <row r="986" spans="1:38" x14ac:dyDescent="0.25">
      <c r="A986" s="6">
        <f>'Final (ha)'!A986</f>
        <v>0</v>
      </c>
      <c r="B986" s="6" t="str">
        <f>'Final (ha)'!B986</f>
        <v>OutputSite 1</v>
      </c>
      <c r="C986" s="6" t="str">
        <f>'Final (ha)'!C986</f>
        <v>New London</v>
      </c>
      <c r="D986" s="6">
        <f>'Final (ha)'!D986</f>
        <v>0</v>
      </c>
      <c r="E986" s="6">
        <f>'Final (ha)'!E986</f>
        <v>0</v>
      </c>
      <c r="F986" s="6" t="str">
        <f>'Final (ha)'!F986</f>
        <v>Fixed</v>
      </c>
      <c r="G986" s="6" t="str">
        <f>'Final (ha)'!G986</f>
        <v>NYS RIM Min</v>
      </c>
      <c r="H986" s="6" t="str">
        <f>'Final (ha)'!H986</f>
        <v>Protect None</v>
      </c>
      <c r="I986" s="6">
        <f>'Final (ha)'!M986</f>
        <v>0</v>
      </c>
      <c r="J986" s="6">
        <f>'Final (ha)'!J986*2.471044</f>
        <v>2582.8649186100001</v>
      </c>
      <c r="K986" s="6">
        <f>'Final (ha)'!K986*2.471044</f>
        <v>11394.558401730001</v>
      </c>
      <c r="L986" s="6">
        <f>'Final (ha)'!L986*2.471044</f>
        <v>637.34402369999998</v>
      </c>
      <c r="M986" s="6">
        <f>'Final (ha)'!M986*2.471044</f>
        <v>0</v>
      </c>
      <c r="N986" s="6">
        <f>'Final (ha)'!N986*2.471044</f>
        <v>47.72203725</v>
      </c>
      <c r="O986" s="6">
        <f>'Final (ha)'!O986*2.471044</f>
        <v>4.8617790699999999</v>
      </c>
      <c r="P986" s="6">
        <f>'Final (ha)'!P986*2.471044</f>
        <v>6.1096562900000002</v>
      </c>
      <c r="Q986" s="6">
        <f>'Final (ha)'!Q986*2.471044</f>
        <v>58.15602054</v>
      </c>
      <c r="R986" s="6">
        <f>'Final (ha)'!R986*2.471044</f>
        <v>0</v>
      </c>
      <c r="S986" s="6">
        <f>'Final (ha)'!S986*2.471044</f>
        <v>181.41169526000002</v>
      </c>
      <c r="T986" s="6">
        <f>'Final (ha)'!T986*2.471044</f>
        <v>2.5019320499999997</v>
      </c>
      <c r="U986" s="6">
        <f>'Final (ha)'!U986*2.471044</f>
        <v>0</v>
      </c>
      <c r="V986" s="6">
        <f>'Final (ha)'!V986*2.471044</f>
        <v>0</v>
      </c>
      <c r="W986" s="6">
        <f>'Final (ha)'!W986*2.471044</f>
        <v>0</v>
      </c>
      <c r="X986" s="6">
        <f>'Final (ha)'!X986*2.471044</f>
        <v>212.83719732999998</v>
      </c>
      <c r="Y986" s="6">
        <f>'Final (ha)'!Y986*2.471044</f>
        <v>110.12207586</v>
      </c>
      <c r="Z986" s="6">
        <f>'Final (ha)'!Z986*2.471044</f>
        <v>7633.4935263099997</v>
      </c>
      <c r="AA986" s="6">
        <f>'Final (ha)'!AA986*2.471044</f>
        <v>0</v>
      </c>
      <c r="AB986" s="6">
        <f>'Final (ha)'!AB986*2.471044</f>
        <v>0</v>
      </c>
      <c r="AC986" s="6">
        <f>'Final (ha)'!AC986*2.471044</f>
        <v>2918.7971728000002</v>
      </c>
      <c r="AD986" s="6">
        <f>'Final (ha)'!AD986*2.471044</f>
        <v>0</v>
      </c>
      <c r="AE986" s="6">
        <f>'Final (ha)'!AE986*2.471044</f>
        <v>0</v>
      </c>
      <c r="AF986" s="6">
        <f>'Final (ha)'!AF986*2.471044</f>
        <v>33.000792619999999</v>
      </c>
      <c r="AG986" s="6">
        <f>'Final (ha)'!AG986*2.471044</f>
        <v>2964.1099421499998</v>
      </c>
      <c r="AH986" s="6">
        <f>'Final (ha)'!AH986*2.471044</f>
        <v>0</v>
      </c>
      <c r="AJ986" s="15">
        <f t="shared" si="45"/>
        <v>28787.891171569998</v>
      </c>
      <c r="AK986" s="15">
        <f t="shared" si="46"/>
        <v>25823.781229419998</v>
      </c>
      <c r="AL986" s="6" t="str">
        <f t="shared" si="47"/>
        <v>New LondonOutputSite 1</v>
      </c>
    </row>
    <row r="987" spans="1:38" x14ac:dyDescent="0.25">
      <c r="A987" s="6">
        <f>'Final (ha)'!A987</f>
        <v>2010</v>
      </c>
      <c r="B987" s="6" t="str">
        <f>'Final (ha)'!B987</f>
        <v>OutputSite 1</v>
      </c>
      <c r="C987" s="6" t="str">
        <f>'Final (ha)'!C987</f>
        <v>New London</v>
      </c>
      <c r="D987" s="6">
        <f>'Final (ha)'!D987</f>
        <v>0</v>
      </c>
      <c r="E987" s="6">
        <f>'Final (ha)'!E987</f>
        <v>0</v>
      </c>
      <c r="F987" s="6" t="str">
        <f>'Final (ha)'!F987</f>
        <v>Fixed</v>
      </c>
      <c r="G987" s="6" t="str">
        <f>'Final (ha)'!G987</f>
        <v>NYS RIM Min</v>
      </c>
      <c r="H987" s="6" t="str">
        <f>'Final (ha)'!H987</f>
        <v>Protect None</v>
      </c>
      <c r="I987" s="6">
        <f>'Final (ha)'!M987</f>
        <v>0</v>
      </c>
      <c r="J987" s="6">
        <f>'Final (ha)'!J987*2.471044</f>
        <v>2571.6402012399999</v>
      </c>
      <c r="K987" s="6">
        <f>'Final (ha)'!K987*2.471044</f>
        <v>11202.965016772401</v>
      </c>
      <c r="L987" s="6">
        <f>'Final (ha)'!L987*2.471044</f>
        <v>635.79962120000005</v>
      </c>
      <c r="M987" s="6">
        <f>'Final (ha)'!M987*2.471044</f>
        <v>0</v>
      </c>
      <c r="N987" s="6">
        <f>'Final (ha)'!N987*2.471044</f>
        <v>47.481110459999996</v>
      </c>
      <c r="O987" s="6">
        <f>'Final (ha)'!O987*2.471044</f>
        <v>4.8617790699999999</v>
      </c>
      <c r="P987" s="6">
        <f>'Final (ha)'!P987*2.471044</f>
        <v>199.03122739759999</v>
      </c>
      <c r="Q987" s="6">
        <f>'Final (ha)'!Q987*2.471044</f>
        <v>272.367118334</v>
      </c>
      <c r="R987" s="6">
        <f>'Final (ha)'!R987*2.471044</f>
        <v>0</v>
      </c>
      <c r="S987" s="6">
        <f>'Final (ha)'!S987*2.471044</f>
        <v>151.80858814000001</v>
      </c>
      <c r="T987" s="6">
        <f>'Final (ha)'!T987*2.471044</f>
        <v>7.6725916200000004</v>
      </c>
      <c r="U987" s="6">
        <f>'Final (ha)'!U987*2.471044</f>
        <v>0</v>
      </c>
      <c r="V987" s="6">
        <f>'Final (ha)'!V987*2.471044</f>
        <v>0</v>
      </c>
      <c r="W987" s="6">
        <f>'Final (ha)'!W987*2.471044</f>
        <v>0</v>
      </c>
      <c r="X987" s="6">
        <f>'Final (ha)'!X987*2.471044</f>
        <v>212.83719732999998</v>
      </c>
      <c r="Y987" s="6">
        <f>'Final (ha)'!Y987*2.471044</f>
        <v>108.96686278999999</v>
      </c>
      <c r="Z987" s="6">
        <f>'Final (ha)'!Z987*2.471044</f>
        <v>7664.3506882599995</v>
      </c>
      <c r="AA987" s="6">
        <f>'Final (ha)'!AA987*2.471044</f>
        <v>0</v>
      </c>
      <c r="AB987" s="6">
        <f>'Final (ha)'!AB987*2.471044</f>
        <v>0</v>
      </c>
      <c r="AC987" s="6">
        <f>'Final (ha)'!AC987*2.471044</f>
        <v>2700.4656091360002</v>
      </c>
      <c r="AD987" s="6">
        <f>'Final (ha)'!AD987*2.471044</f>
        <v>0</v>
      </c>
      <c r="AE987" s="6">
        <f>'Final (ha)'!AE987*2.471044</f>
        <v>0</v>
      </c>
      <c r="AF987" s="6">
        <f>'Final (ha)'!AF987*2.471044</f>
        <v>32.308900299999998</v>
      </c>
      <c r="AG987" s="6">
        <f>'Final (ha)'!AG987*2.471044</f>
        <v>2964.1099421499998</v>
      </c>
      <c r="AH987" s="6">
        <f>'Final (ha)'!AH987*2.471044</f>
        <v>11.22471737</v>
      </c>
      <c r="AJ987" s="15">
        <f t="shared" si="45"/>
        <v>28787.891171569998</v>
      </c>
      <c r="AK987" s="15">
        <f t="shared" si="46"/>
        <v>25823.781229419998</v>
      </c>
      <c r="AL987" s="6" t="str">
        <f t="shared" si="47"/>
        <v>New LondonOutputSite 1</v>
      </c>
    </row>
    <row r="988" spans="1:38" x14ac:dyDescent="0.25">
      <c r="A988" s="6">
        <f>'Final (ha)'!A988</f>
        <v>2025</v>
      </c>
      <c r="B988" s="6" t="str">
        <f>'Final (ha)'!B988</f>
        <v>OutputSite 1</v>
      </c>
      <c r="C988" s="6" t="str">
        <f>'Final (ha)'!C988</f>
        <v>New London</v>
      </c>
      <c r="D988" s="6">
        <f>'Final (ha)'!D988</f>
        <v>0</v>
      </c>
      <c r="E988" s="6">
        <f>'Final (ha)'!E988</f>
        <v>0</v>
      </c>
      <c r="F988" s="6" t="str">
        <f>'Final (ha)'!F988</f>
        <v>Fixed</v>
      </c>
      <c r="G988" s="6" t="str">
        <f>'Final (ha)'!G988</f>
        <v>NYS RIM Min</v>
      </c>
      <c r="H988" s="6" t="str">
        <f>'Final (ha)'!H988</f>
        <v>Protect None</v>
      </c>
      <c r="I988" s="6">
        <f>'Final (ha)'!M988</f>
        <v>0</v>
      </c>
      <c r="J988" s="6">
        <f>'Final (ha)'!J988*2.471044</f>
        <v>2566.8587311000001</v>
      </c>
      <c r="K988" s="6">
        <f>'Final (ha)'!K988*2.471044</f>
        <v>11165.272700014</v>
      </c>
      <c r="L988" s="6">
        <f>'Final (ha)'!L988*2.471044</f>
        <v>634.95328862999997</v>
      </c>
      <c r="M988" s="6">
        <f>'Final (ha)'!M988*2.471044</f>
        <v>0</v>
      </c>
      <c r="N988" s="6">
        <f>'Final (ha)'!N988*2.471044</f>
        <v>47.166052349999994</v>
      </c>
      <c r="O988" s="6">
        <f>'Final (ha)'!O988*2.471044</f>
        <v>4.8617790699999999</v>
      </c>
      <c r="P988" s="6">
        <f>'Final (ha)'!P988*2.471044</f>
        <v>170.8618200064</v>
      </c>
      <c r="Q988" s="6">
        <f>'Final (ha)'!Q988*2.471044</f>
        <v>294.01445219160001</v>
      </c>
      <c r="R988" s="6">
        <f>'Final (ha)'!R988*2.471044</f>
        <v>0</v>
      </c>
      <c r="S988" s="6">
        <f>'Final (ha)'!S988*2.471044</f>
        <v>125.10030906599999</v>
      </c>
      <c r="T988" s="6">
        <f>'Final (ha)'!T988*2.471044</f>
        <v>77.0402329968</v>
      </c>
      <c r="U988" s="6">
        <f>'Final (ha)'!U988*2.471044</f>
        <v>0</v>
      </c>
      <c r="V988" s="6">
        <f>'Final (ha)'!V988*2.471044</f>
        <v>0</v>
      </c>
      <c r="W988" s="6">
        <f>'Final (ha)'!W988*2.471044</f>
        <v>0</v>
      </c>
      <c r="X988" s="6">
        <f>'Final (ha)'!X988*2.471044</f>
        <v>212.43293453160001</v>
      </c>
      <c r="Y988" s="6">
        <f>'Final (ha)'!Y988*2.471044</f>
        <v>45.139796269999998</v>
      </c>
      <c r="Z988" s="6">
        <f>'Final (ha)'!Z988*2.471044</f>
        <v>7758.4930167807997</v>
      </c>
      <c r="AA988" s="6">
        <f>'Final (ha)'!AA988*2.471044</f>
        <v>0</v>
      </c>
      <c r="AB988" s="6">
        <f>'Final (ha)'!AB988*2.471044</f>
        <v>0</v>
      </c>
      <c r="AC988" s="6">
        <f>'Final (ha)'!AC988*2.471044</f>
        <v>2673.4810673428001</v>
      </c>
      <c r="AD988" s="6">
        <f>'Final (ha)'!AD988*2.471044</f>
        <v>0</v>
      </c>
      <c r="AE988" s="6">
        <f>'Final (ha)'!AE988*2.471044</f>
        <v>0</v>
      </c>
      <c r="AF988" s="6">
        <f>'Final (ha)'!AF988*2.471044</f>
        <v>32.098861560000003</v>
      </c>
      <c r="AG988" s="6">
        <f>'Final (ha)'!AG988*2.471044</f>
        <v>2964.1099421499998</v>
      </c>
      <c r="AH988" s="6">
        <f>'Final (ha)'!AH988*2.471044</f>
        <v>16.00618751</v>
      </c>
      <c r="AJ988" s="15">
        <f t="shared" si="45"/>
        <v>28787.891171569998</v>
      </c>
      <c r="AK988" s="15">
        <f t="shared" si="46"/>
        <v>25823.781229419998</v>
      </c>
      <c r="AL988" s="6" t="str">
        <f t="shared" si="47"/>
        <v>New LondonOutputSite 1</v>
      </c>
    </row>
    <row r="989" spans="1:38" x14ac:dyDescent="0.25">
      <c r="A989" s="6">
        <f>'Final (ha)'!A989</f>
        <v>2040</v>
      </c>
      <c r="B989" s="6" t="str">
        <f>'Final (ha)'!B989</f>
        <v>OutputSite 1</v>
      </c>
      <c r="C989" s="6" t="str">
        <f>'Final (ha)'!C989</f>
        <v>New London</v>
      </c>
      <c r="D989" s="6">
        <f>'Final (ha)'!D989</f>
        <v>0</v>
      </c>
      <c r="E989" s="6">
        <f>'Final (ha)'!E989</f>
        <v>0</v>
      </c>
      <c r="F989" s="6" t="str">
        <f>'Final (ha)'!F989</f>
        <v>Fixed</v>
      </c>
      <c r="G989" s="6" t="str">
        <f>'Final (ha)'!G989</f>
        <v>NYS RIM Min</v>
      </c>
      <c r="H989" s="6" t="str">
        <f>'Final (ha)'!H989</f>
        <v>Protect None</v>
      </c>
      <c r="I989" s="6">
        <f>'Final (ha)'!M989</f>
        <v>0</v>
      </c>
      <c r="J989" s="6">
        <f>'Final (ha)'!J989*2.471044</f>
        <v>2555.2413648383999</v>
      </c>
      <c r="K989" s="6">
        <f>'Final (ha)'!K989*2.471044</f>
        <v>11071.927530287601</v>
      </c>
      <c r="L989" s="6">
        <f>'Final (ha)'!L989*2.471044</f>
        <v>633.61274726000011</v>
      </c>
      <c r="M989" s="6">
        <f>'Final (ha)'!M989*2.471044</f>
        <v>0</v>
      </c>
      <c r="N989" s="6">
        <f>'Final (ha)'!N989*2.471044</f>
        <v>45.813155760000001</v>
      </c>
      <c r="O989" s="6">
        <f>'Final (ha)'!O989*2.471044</f>
        <v>4.8617790699999999</v>
      </c>
      <c r="P989" s="6">
        <f>'Final (ha)'!P989*2.471044</f>
        <v>223.21212266840001</v>
      </c>
      <c r="Q989" s="6">
        <f>'Final (ha)'!Q989*2.471044</f>
        <v>452.3389362552</v>
      </c>
      <c r="R989" s="6">
        <f>'Final (ha)'!R989*2.471044</f>
        <v>0</v>
      </c>
      <c r="S989" s="6">
        <f>'Final (ha)'!S989*2.471044</f>
        <v>82.051510228799998</v>
      </c>
      <c r="T989" s="6">
        <f>'Final (ha)'!T989*2.471044</f>
        <v>74.274887656399997</v>
      </c>
      <c r="U989" s="6">
        <f>'Final (ha)'!U989*2.471044</f>
        <v>0</v>
      </c>
      <c r="V989" s="6">
        <f>'Final (ha)'!V989*2.471044</f>
        <v>0</v>
      </c>
      <c r="W989" s="6">
        <f>'Final (ha)'!W989*2.471044</f>
        <v>0</v>
      </c>
      <c r="X989" s="6">
        <f>'Final (ha)'!X989*2.471044</f>
        <v>212.15247103760001</v>
      </c>
      <c r="Y989" s="6">
        <f>'Final (ha)'!Y989*2.471044</f>
        <v>39.462572680000001</v>
      </c>
      <c r="Z989" s="6">
        <f>'Final (ha)'!Z989*2.471044</f>
        <v>7849.2665710163992</v>
      </c>
      <c r="AA989" s="6">
        <f>'Final (ha)'!AA989*2.471044</f>
        <v>0</v>
      </c>
      <c r="AB989" s="6">
        <f>'Final (ha)'!AB989*2.471044</f>
        <v>0</v>
      </c>
      <c r="AC989" s="6">
        <f>'Final (ha)'!AC989*2.471044</f>
        <v>2520.8560462652003</v>
      </c>
      <c r="AD989" s="6">
        <f>'Final (ha)'!AD989*2.471044</f>
        <v>0</v>
      </c>
      <c r="AE989" s="6">
        <f>'Final (ha)'!AE989*2.471044</f>
        <v>0</v>
      </c>
      <c r="AF989" s="6">
        <f>'Final (ha)'!AF989*2.471044</f>
        <v>31.085733520000002</v>
      </c>
      <c r="AG989" s="6">
        <f>'Final (ha)'!AG989*2.471044</f>
        <v>2964.1099421499998</v>
      </c>
      <c r="AH989" s="6">
        <f>'Final (ha)'!AH989*2.471044</f>
        <v>27.623553771600001</v>
      </c>
      <c r="AJ989" s="15">
        <f t="shared" si="45"/>
        <v>28787.890924465602</v>
      </c>
      <c r="AK989" s="15">
        <f t="shared" si="46"/>
        <v>25823.780982315602</v>
      </c>
      <c r="AL989" s="6" t="str">
        <f t="shared" si="47"/>
        <v>New LondonOutputSite 1</v>
      </c>
    </row>
    <row r="990" spans="1:38" x14ac:dyDescent="0.25">
      <c r="A990" s="6">
        <f>'Final (ha)'!A990</f>
        <v>2055</v>
      </c>
      <c r="B990" s="6" t="str">
        <f>'Final (ha)'!B990</f>
        <v>OutputSite 1</v>
      </c>
      <c r="C990" s="6" t="str">
        <f>'Final (ha)'!C990</f>
        <v>New London</v>
      </c>
      <c r="D990" s="6">
        <f>'Final (ha)'!D990</f>
        <v>0</v>
      </c>
      <c r="E990" s="6">
        <f>'Final (ha)'!E990</f>
        <v>0</v>
      </c>
      <c r="F990" s="6" t="str">
        <f>'Final (ha)'!F990</f>
        <v>Fixed</v>
      </c>
      <c r="G990" s="6" t="str">
        <f>'Final (ha)'!G990</f>
        <v>NYS RIM Min</v>
      </c>
      <c r="H990" s="6" t="str">
        <f>'Final (ha)'!H990</f>
        <v>Protect None</v>
      </c>
      <c r="I990" s="6">
        <f>'Final (ha)'!M990</f>
        <v>0</v>
      </c>
      <c r="J990" s="6">
        <f>'Final (ha)'!J990*2.471044</f>
        <v>2527.4023360300002</v>
      </c>
      <c r="K990" s="6">
        <f>'Final (ha)'!K990*2.471044</f>
        <v>10964.741548908401</v>
      </c>
      <c r="L990" s="6">
        <f>'Final (ha)'!L990*2.471044</f>
        <v>631.85830601999999</v>
      </c>
      <c r="M990" s="6">
        <f>'Final (ha)'!M990*2.471044</f>
        <v>0</v>
      </c>
      <c r="N990" s="6">
        <f>'Final (ha)'!N990*2.471044</f>
        <v>44.546745710000003</v>
      </c>
      <c r="O990" s="6">
        <f>'Final (ha)'!O990*2.471044</f>
        <v>4.8556014599999999</v>
      </c>
      <c r="P990" s="6">
        <f>'Final (ha)'!P990*2.471044</f>
        <v>267.22536997880002</v>
      </c>
      <c r="Q990" s="6">
        <f>'Final (ha)'!Q990*2.471044</f>
        <v>869.8055111647999</v>
      </c>
      <c r="R990" s="6">
        <f>'Final (ha)'!R990*2.471044</f>
        <v>0</v>
      </c>
      <c r="S990" s="6">
        <f>'Final (ha)'!S990*2.471044</f>
        <v>61.607080590400003</v>
      </c>
      <c r="T990" s="6">
        <f>'Final (ha)'!T990*2.471044</f>
        <v>59.505704772800001</v>
      </c>
      <c r="U990" s="6">
        <f>'Final (ha)'!U990*2.471044</f>
        <v>0</v>
      </c>
      <c r="V990" s="6">
        <f>'Final (ha)'!V990*2.471044</f>
        <v>0</v>
      </c>
      <c r="W990" s="6">
        <f>'Final (ha)'!W990*2.471044</f>
        <v>0</v>
      </c>
      <c r="X990" s="6">
        <f>'Final (ha)'!X990*2.471044</f>
        <v>212.1334439988</v>
      </c>
      <c r="Y990" s="6">
        <f>'Final (ha)'!Y990*2.471044</f>
        <v>33.902723680000001</v>
      </c>
      <c r="Z990" s="6">
        <f>'Final (ha)'!Z990*2.471044</f>
        <v>7921.6360366444005</v>
      </c>
      <c r="AA990" s="6">
        <f>'Final (ha)'!AA990*2.471044</f>
        <v>0</v>
      </c>
      <c r="AB990" s="6">
        <f>'Final (ha)'!AB990*2.471044</f>
        <v>0</v>
      </c>
      <c r="AC990" s="6">
        <f>'Final (ha)'!AC990*2.471044</f>
        <v>2140.1993783016001</v>
      </c>
      <c r="AD990" s="6">
        <f>'Final (ha)'!AD990*2.471044</f>
        <v>0</v>
      </c>
      <c r="AE990" s="6">
        <f>'Final (ha)'!AE990*2.471044</f>
        <v>0</v>
      </c>
      <c r="AF990" s="6">
        <f>'Final (ha)'!AF990*2.471044</f>
        <v>28.89885958</v>
      </c>
      <c r="AG990" s="6">
        <f>'Final (ha)'!AG990*2.471044</f>
        <v>2964.1099421499998</v>
      </c>
      <c r="AH990" s="6">
        <f>'Final (ha)'!AH990*2.471044</f>
        <v>55.462582580000003</v>
      </c>
      <c r="AJ990" s="15">
        <f t="shared" si="45"/>
        <v>28787.891171570001</v>
      </c>
      <c r="AK990" s="15">
        <f t="shared" si="46"/>
        <v>25823.781229420001</v>
      </c>
      <c r="AL990" s="6" t="str">
        <f t="shared" si="47"/>
        <v>New LondonOutputSite 1</v>
      </c>
    </row>
    <row r="991" spans="1:38" x14ac:dyDescent="0.25">
      <c r="A991" s="6">
        <f>'Final (ha)'!A991</f>
        <v>2070</v>
      </c>
      <c r="B991" s="6" t="str">
        <f>'Final (ha)'!B991</f>
        <v>OutputSite 1</v>
      </c>
      <c r="C991" s="6" t="str">
        <f>'Final (ha)'!C991</f>
        <v>New London</v>
      </c>
      <c r="D991" s="6">
        <f>'Final (ha)'!D991</f>
        <v>0</v>
      </c>
      <c r="E991" s="6">
        <f>'Final (ha)'!E991</f>
        <v>0</v>
      </c>
      <c r="F991" s="6" t="str">
        <f>'Final (ha)'!F991</f>
        <v>Fixed</v>
      </c>
      <c r="G991" s="6" t="str">
        <f>'Final (ha)'!G991</f>
        <v>NYS RIM Min</v>
      </c>
      <c r="H991" s="6" t="str">
        <f>'Final (ha)'!H991</f>
        <v>Protect None</v>
      </c>
      <c r="I991" s="6">
        <f>'Final (ha)'!M991</f>
        <v>0</v>
      </c>
      <c r="J991" s="6">
        <f>'Final (ha)'!J991*2.471044</f>
        <v>2471.8841549600002</v>
      </c>
      <c r="K991" s="6">
        <f>'Final (ha)'!K991*2.471044</f>
        <v>10806.304632342801</v>
      </c>
      <c r="L991" s="6">
        <f>'Final (ha)'!L991*2.471044</f>
        <v>630.09768716999997</v>
      </c>
      <c r="M991" s="6">
        <f>'Final (ha)'!M991*2.471044</f>
        <v>0</v>
      </c>
      <c r="N991" s="6">
        <f>'Final (ha)'!N991*2.471044</f>
        <v>44.015471249999997</v>
      </c>
      <c r="O991" s="6">
        <f>'Final (ha)'!O991*2.471044</f>
        <v>4.8061805800000004</v>
      </c>
      <c r="P991" s="6">
        <f>'Final (ha)'!P991*2.471044</f>
        <v>241.64413407320001</v>
      </c>
      <c r="Q991" s="6">
        <f>'Final (ha)'!Q991*2.471044</f>
        <v>2671.4575294112001</v>
      </c>
      <c r="R991" s="6">
        <f>'Final (ha)'!R991*2.471044</f>
        <v>0</v>
      </c>
      <c r="S991" s="6">
        <f>'Final (ha)'!S991*2.471044</f>
        <v>44.2838266284</v>
      </c>
      <c r="T991" s="6">
        <f>'Final (ha)'!T991*2.471044</f>
        <v>90.763917164000006</v>
      </c>
      <c r="U991" s="6">
        <f>'Final (ha)'!U991*2.471044</f>
        <v>0</v>
      </c>
      <c r="V991" s="6">
        <f>'Final (ha)'!V991*2.471044</f>
        <v>0</v>
      </c>
      <c r="W991" s="6">
        <f>'Final (ha)'!W991*2.471044</f>
        <v>0</v>
      </c>
      <c r="X991" s="6">
        <f>'Final (ha)'!X991*2.471044</f>
        <v>212.0059381284</v>
      </c>
      <c r="Y991" s="6">
        <f>'Final (ha)'!Y991*2.471044</f>
        <v>30.282644220000002</v>
      </c>
      <c r="Z991" s="6">
        <f>'Final (ha)'!Z991*2.471044</f>
        <v>7993.2029071812003</v>
      </c>
      <c r="AA991" s="6">
        <f>'Final (ha)'!AA991*2.471044</f>
        <v>0</v>
      </c>
      <c r="AB991" s="6">
        <f>'Final (ha)'!AB991*2.471044</f>
        <v>0</v>
      </c>
      <c r="AC991" s="6">
        <f>'Final (ha)'!AC991*2.471044</f>
        <v>450.13921288640006</v>
      </c>
      <c r="AD991" s="6">
        <f>'Final (ha)'!AD991*2.471044</f>
        <v>0</v>
      </c>
      <c r="AE991" s="6">
        <f>'Final (ha)'!AE991*2.471044</f>
        <v>0</v>
      </c>
      <c r="AF991" s="6">
        <f>'Final (ha)'!AF991*2.471044</f>
        <v>21.91198267</v>
      </c>
      <c r="AG991" s="6">
        <f>'Final (ha)'!AG991*2.471044</f>
        <v>2964.1099421499998</v>
      </c>
      <c r="AH991" s="6">
        <f>'Final (ha)'!AH991*2.471044</f>
        <v>110.98076365</v>
      </c>
      <c r="AJ991" s="15">
        <f t="shared" si="45"/>
        <v>28787.890924465602</v>
      </c>
      <c r="AK991" s="15">
        <f t="shared" si="46"/>
        <v>25823.780982315602</v>
      </c>
      <c r="AL991" s="6" t="str">
        <f t="shared" si="47"/>
        <v>New LondonOutputSite 1</v>
      </c>
    </row>
    <row r="992" spans="1:38" x14ac:dyDescent="0.25">
      <c r="A992" s="6">
        <f>'Final (ha)'!A992</f>
        <v>2085</v>
      </c>
      <c r="B992" s="6" t="str">
        <f>'Final (ha)'!B992</f>
        <v>OutputSite 1</v>
      </c>
      <c r="C992" s="6" t="str">
        <f>'Final (ha)'!C992</f>
        <v>New London</v>
      </c>
      <c r="D992" s="6">
        <f>'Final (ha)'!D992</f>
        <v>0</v>
      </c>
      <c r="E992" s="6">
        <f>'Final (ha)'!E992</f>
        <v>0</v>
      </c>
      <c r="F992" s="6" t="str">
        <f>'Final (ha)'!F992</f>
        <v>Fixed</v>
      </c>
      <c r="G992" s="6" t="str">
        <f>'Final (ha)'!G992</f>
        <v>NYS RIM Min</v>
      </c>
      <c r="H992" s="6" t="str">
        <f>'Final (ha)'!H992</f>
        <v>Protect None</v>
      </c>
      <c r="I992" s="6">
        <f>'Final (ha)'!M992</f>
        <v>0</v>
      </c>
      <c r="J992" s="6">
        <f>'Final (ha)'!J992*2.471044</f>
        <v>2413.4624971899998</v>
      </c>
      <c r="K992" s="6">
        <f>'Final (ha)'!K992*2.471044</f>
        <v>10655.485450220402</v>
      </c>
      <c r="L992" s="6">
        <f>'Final (ha)'!L992*2.471044</f>
        <v>628.55328467000004</v>
      </c>
      <c r="M992" s="6">
        <f>'Final (ha)'!M992*2.471044</f>
        <v>0</v>
      </c>
      <c r="N992" s="6">
        <f>'Final (ha)'!N992*2.471044</f>
        <v>43.675702700000002</v>
      </c>
      <c r="O992" s="6">
        <f>'Final (ha)'!O992*2.471044</f>
        <v>4.7196940400000003</v>
      </c>
      <c r="P992" s="6">
        <f>'Final (ha)'!P992*2.471044</f>
        <v>228.87427289000001</v>
      </c>
      <c r="Q992" s="6">
        <f>'Final (ha)'!Q992*2.471044</f>
        <v>2836.8506819412</v>
      </c>
      <c r="R992" s="6">
        <f>'Final (ha)'!R992*2.471044</f>
        <v>0</v>
      </c>
      <c r="S992" s="6">
        <f>'Final (ha)'!S992*2.471044</f>
        <v>34.754739651199998</v>
      </c>
      <c r="T992" s="6">
        <f>'Final (ha)'!T992*2.471044</f>
        <v>382.55615948639996</v>
      </c>
      <c r="U992" s="6">
        <f>'Final (ha)'!U992*2.471044</f>
        <v>0</v>
      </c>
      <c r="V992" s="6">
        <f>'Final (ha)'!V992*2.471044</f>
        <v>0</v>
      </c>
      <c r="W992" s="6">
        <f>'Final (ha)'!W992*2.471044</f>
        <v>0</v>
      </c>
      <c r="X992" s="6">
        <f>'Final (ha)'!X992*2.471044</f>
        <v>211.92291105000001</v>
      </c>
      <c r="Y992" s="6">
        <f>'Final (ha)'!Y992*2.471044</f>
        <v>25.742100870000002</v>
      </c>
      <c r="Z992" s="6">
        <f>'Final (ha)'!Z992*2.471044</f>
        <v>8086.2162156984004</v>
      </c>
      <c r="AA992" s="6">
        <f>'Final (ha)'!AA992*2.471044</f>
        <v>0</v>
      </c>
      <c r="AB992" s="6">
        <f>'Final (ha)'!AB992*2.471044</f>
        <v>0</v>
      </c>
      <c r="AC992" s="6">
        <f>'Final (ha)'!AC992*2.471044</f>
        <v>86.720053657999998</v>
      </c>
      <c r="AD992" s="6">
        <f>'Final (ha)'!AD992*2.471044</f>
        <v>0</v>
      </c>
      <c r="AE992" s="6">
        <f>'Final (ha)'!AE992*2.471044</f>
        <v>0</v>
      </c>
      <c r="AF992" s="6">
        <f>'Final (ha)'!AF992*2.471044</f>
        <v>14.84479683</v>
      </c>
      <c r="AG992" s="6">
        <f>'Final (ha)'!AG992*2.471044</f>
        <v>2964.1099421499998</v>
      </c>
      <c r="AH992" s="6">
        <f>'Final (ha)'!AH992*2.471044</f>
        <v>169.40242142000002</v>
      </c>
      <c r="AJ992" s="15">
        <f t="shared" si="45"/>
        <v>28787.890924465599</v>
      </c>
      <c r="AK992" s="15">
        <f t="shared" si="46"/>
        <v>25823.780982315599</v>
      </c>
      <c r="AL992" s="6" t="str">
        <f t="shared" si="47"/>
        <v>New LondonOutputSite 1</v>
      </c>
    </row>
    <row r="993" spans="1:38" x14ac:dyDescent="0.25">
      <c r="A993" s="6">
        <f>'Final (ha)'!A993</f>
        <v>2100</v>
      </c>
      <c r="B993" s="6" t="str">
        <f>'Final (ha)'!B993</f>
        <v>OutputSite 1</v>
      </c>
      <c r="C993" s="6" t="str">
        <f>'Final (ha)'!C993</f>
        <v>New London</v>
      </c>
      <c r="D993" s="6">
        <f>'Final (ha)'!D993</f>
        <v>0</v>
      </c>
      <c r="E993" s="6">
        <f>'Final (ha)'!E993</f>
        <v>0</v>
      </c>
      <c r="F993" s="6" t="str">
        <f>'Final (ha)'!F993</f>
        <v>Fixed</v>
      </c>
      <c r="G993" s="6" t="str">
        <f>'Final (ha)'!G993</f>
        <v>NYS RIM Min</v>
      </c>
      <c r="H993" s="6" t="str">
        <f>'Final (ha)'!H993</f>
        <v>Protect None</v>
      </c>
      <c r="I993" s="6">
        <f>'Final (ha)'!M993</f>
        <v>0</v>
      </c>
      <c r="J993" s="6">
        <f>'Final (ha)'!J993*2.471044</f>
        <v>2349.9072455099999</v>
      </c>
      <c r="K993" s="6">
        <f>'Final (ha)'!K993*2.471044</f>
        <v>10507.165729103999</v>
      </c>
      <c r="L993" s="6">
        <f>'Final (ha)'!L993*2.471044</f>
        <v>626.23668092000003</v>
      </c>
      <c r="M993" s="6">
        <f>'Final (ha)'!M993*2.471044</f>
        <v>0</v>
      </c>
      <c r="N993" s="6">
        <f>'Final (ha)'!N993*2.471044</f>
        <v>42.038636050000001</v>
      </c>
      <c r="O993" s="6">
        <f>'Final (ha)'!O993*2.471044</f>
        <v>4.4169911500000003</v>
      </c>
      <c r="P993" s="6">
        <f>'Final (ha)'!P993*2.471044</f>
        <v>220.64100138640001</v>
      </c>
      <c r="Q993" s="6">
        <f>'Final (ha)'!Q993*2.471044</f>
        <v>1366.1023433447999</v>
      </c>
      <c r="R993" s="6">
        <f>'Final (ha)'!R993*2.471044</f>
        <v>0</v>
      </c>
      <c r="S993" s="6">
        <f>'Final (ha)'!S993*2.471044</f>
        <v>29.261608839199997</v>
      </c>
      <c r="T993" s="6">
        <f>'Final (ha)'!T993*2.471044</f>
        <v>1815.8620038728</v>
      </c>
      <c r="U993" s="6">
        <f>'Final (ha)'!U993*2.471044</f>
        <v>0</v>
      </c>
      <c r="V993" s="6">
        <f>'Final (ha)'!V993*2.471044</f>
        <v>0</v>
      </c>
      <c r="W993" s="6">
        <f>'Final (ha)'!W993*2.471044</f>
        <v>0</v>
      </c>
      <c r="X993" s="6">
        <f>'Final (ha)'!X993*2.471044</f>
        <v>209.95768975680002</v>
      </c>
      <c r="Y993" s="6">
        <f>'Final (ha)'!Y993*2.471044</f>
        <v>22.424724299999998</v>
      </c>
      <c r="Z993" s="6">
        <f>'Final (ha)'!Z993*2.471044</f>
        <v>8357.7913644304008</v>
      </c>
      <c r="AA993" s="6">
        <f>'Final (ha)'!AA993*2.471044</f>
        <v>0</v>
      </c>
      <c r="AB993" s="6">
        <f>'Final (ha)'!AB993*2.471044</f>
        <v>0</v>
      </c>
      <c r="AC993" s="6">
        <f>'Final (ha)'!AC993*2.471044</f>
        <v>29.176852029999999</v>
      </c>
      <c r="AD993" s="6">
        <f>'Final (ha)'!AD993*2.471044</f>
        <v>0</v>
      </c>
      <c r="AE993" s="6">
        <f>'Final (ha)'!AE993*2.471044</f>
        <v>0</v>
      </c>
      <c r="AF993" s="6">
        <f>'Final (ha)'!AF993*2.471044</f>
        <v>9.8409327300000005</v>
      </c>
      <c r="AG993" s="6">
        <f>'Final (ha)'!AG993*2.471044</f>
        <v>2964.1099421499998</v>
      </c>
      <c r="AH993" s="6">
        <f>'Final (ha)'!AH993*2.471044</f>
        <v>232.95767310000002</v>
      </c>
      <c r="AJ993" s="15">
        <f t="shared" si="45"/>
        <v>28787.8914186744</v>
      </c>
      <c r="AK993" s="15">
        <f t="shared" si="46"/>
        <v>25823.7814765244</v>
      </c>
      <c r="AL993" s="6" t="str">
        <f t="shared" si="47"/>
        <v>New LondonOutputSite 1</v>
      </c>
    </row>
    <row r="994" spans="1:38" x14ac:dyDescent="0.25">
      <c r="A994" s="6">
        <f>'Final (ha)'!A994</f>
        <v>0</v>
      </c>
      <c r="B994" s="6" t="str">
        <f>'Final (ha)'!B994</f>
        <v>OutputSite 2</v>
      </c>
      <c r="C994" s="6" t="str">
        <f>'Final (ha)'!C994</f>
        <v>New London</v>
      </c>
      <c r="D994" s="6">
        <f>'Final (ha)'!D994</f>
        <v>0</v>
      </c>
      <c r="E994" s="6">
        <f>'Final (ha)'!E994</f>
        <v>0</v>
      </c>
      <c r="F994" s="6" t="str">
        <f>'Final (ha)'!F994</f>
        <v>Fixed</v>
      </c>
      <c r="G994" s="6" t="str">
        <f>'Final (ha)'!G994</f>
        <v>NYS RIM Min</v>
      </c>
      <c r="H994" s="6" t="str">
        <f>'Final (ha)'!H994</f>
        <v>Protect None</v>
      </c>
      <c r="I994" s="6">
        <f>'Final (ha)'!M994</f>
        <v>0</v>
      </c>
      <c r="J994" s="6">
        <f>'Final (ha)'!J994*2.471044</f>
        <v>340.27511402000005</v>
      </c>
      <c r="K994" s="6">
        <f>'Final (ha)'!K994*2.471044</f>
        <v>1901.0544581300001</v>
      </c>
      <c r="L994" s="6">
        <f>'Final (ha)'!L994*2.471044</f>
        <v>157.45492368000001</v>
      </c>
      <c r="M994" s="6">
        <f>'Final (ha)'!M994*2.471044</f>
        <v>0</v>
      </c>
      <c r="N994" s="6">
        <f>'Final (ha)'!N994*2.471044</f>
        <v>5.8625518899999998</v>
      </c>
      <c r="O994" s="6">
        <f>'Final (ha)'!O994*2.471044</f>
        <v>5.5722042199999997</v>
      </c>
      <c r="P994" s="6">
        <f>'Final (ha)'!P994*2.471044</f>
        <v>38.054077599999999</v>
      </c>
      <c r="Q994" s="6">
        <f>'Final (ha)'!Q994*2.471044</f>
        <v>2.3351365799999999</v>
      </c>
      <c r="R994" s="6">
        <f>'Final (ha)'!R994*2.471044</f>
        <v>0</v>
      </c>
      <c r="S994" s="6">
        <f>'Final (ha)'!S994*2.471044</f>
        <v>27.725113680000003</v>
      </c>
      <c r="T994" s="6">
        <f>'Final (ha)'!T994*2.471044</f>
        <v>0</v>
      </c>
      <c r="U994" s="6">
        <f>'Final (ha)'!U994*2.471044</f>
        <v>0</v>
      </c>
      <c r="V994" s="6">
        <f>'Final (ha)'!V994*2.471044</f>
        <v>0</v>
      </c>
      <c r="W994" s="6">
        <f>'Final (ha)'!W994*2.471044</f>
        <v>0</v>
      </c>
      <c r="X994" s="6">
        <f>'Final (ha)'!X994*2.471044</f>
        <v>4.2131300200000004</v>
      </c>
      <c r="Y994" s="6">
        <f>'Final (ha)'!Y994*2.471044</f>
        <v>0</v>
      </c>
      <c r="Z994" s="6">
        <f>'Final (ha)'!Z994*2.471044</f>
        <v>1956.57881681</v>
      </c>
      <c r="AA994" s="6">
        <f>'Final (ha)'!AA994*2.471044</f>
        <v>0</v>
      </c>
      <c r="AB994" s="6">
        <f>'Final (ha)'!AB994*2.471044</f>
        <v>0</v>
      </c>
      <c r="AC994" s="6">
        <f>'Final (ha)'!AC994*2.471044</f>
        <v>474.14392271999998</v>
      </c>
      <c r="AD994" s="6">
        <f>'Final (ha)'!AD994*2.471044</f>
        <v>0</v>
      </c>
      <c r="AE994" s="6">
        <f>'Final (ha)'!AE994*2.471044</f>
        <v>0</v>
      </c>
      <c r="AF994" s="6">
        <f>'Final (ha)'!AF994*2.471044</f>
        <v>64.599267769999997</v>
      </c>
      <c r="AG994" s="6">
        <f>'Final (ha)'!AG994*2.471044</f>
        <v>1384.1861846500001</v>
      </c>
      <c r="AH994" s="6">
        <f>'Final (ha)'!AH994*2.471044</f>
        <v>0</v>
      </c>
      <c r="AJ994" s="15">
        <f t="shared" si="45"/>
        <v>6362.0549017699996</v>
      </c>
      <c r="AK994" s="15">
        <f t="shared" si="46"/>
        <v>4977.8687171199999</v>
      </c>
      <c r="AL994" s="6" t="str">
        <f t="shared" si="47"/>
        <v>New LondonOutputSite 2</v>
      </c>
    </row>
    <row r="995" spans="1:38" x14ac:dyDescent="0.25">
      <c r="A995" s="6">
        <f>'Final (ha)'!A995</f>
        <v>2010</v>
      </c>
      <c r="B995" s="6" t="str">
        <f>'Final (ha)'!B995</f>
        <v>OutputSite 2</v>
      </c>
      <c r="C995" s="6" t="str">
        <f>'Final (ha)'!C995</f>
        <v>New London</v>
      </c>
      <c r="D995" s="6">
        <f>'Final (ha)'!D995</f>
        <v>0</v>
      </c>
      <c r="E995" s="6">
        <f>'Final (ha)'!E995</f>
        <v>0</v>
      </c>
      <c r="F995" s="6" t="str">
        <f>'Final (ha)'!F995</f>
        <v>Fixed</v>
      </c>
      <c r="G995" s="6" t="str">
        <f>'Final (ha)'!G995</f>
        <v>NYS RIM Min</v>
      </c>
      <c r="H995" s="6" t="str">
        <f>'Final (ha)'!H995</f>
        <v>Protect None</v>
      </c>
      <c r="I995" s="6">
        <f>'Final (ha)'!M995</f>
        <v>0</v>
      </c>
      <c r="J995" s="6">
        <f>'Final (ha)'!J995*2.471044</f>
        <v>336.77858676</v>
      </c>
      <c r="K995" s="6">
        <f>'Final (ha)'!K995*2.471044</f>
        <v>1855.94554991</v>
      </c>
      <c r="L995" s="6">
        <f>'Final (ha)'!L995*2.471044</f>
        <v>152.57461178</v>
      </c>
      <c r="M995" s="6">
        <f>'Final (ha)'!M995*2.471044</f>
        <v>0</v>
      </c>
      <c r="N995" s="6">
        <f>'Final (ha)'!N995*2.471044</f>
        <v>5.8625518899999998</v>
      </c>
      <c r="O995" s="6">
        <f>'Final (ha)'!O995*2.471044</f>
        <v>5.5722042199999997</v>
      </c>
      <c r="P995" s="6">
        <f>'Final (ha)'!P995*2.471044</f>
        <v>86.535960880000005</v>
      </c>
      <c r="Q995" s="6">
        <f>'Final (ha)'!Q995*2.471044</f>
        <v>19.406096949599998</v>
      </c>
      <c r="R995" s="6">
        <f>'Final (ha)'!R995*2.471044</f>
        <v>0</v>
      </c>
      <c r="S995" s="6">
        <f>'Final (ha)'!S995*2.471044</f>
        <v>16.901940960000001</v>
      </c>
      <c r="T995" s="6">
        <f>'Final (ha)'!T995*2.471044</f>
        <v>0</v>
      </c>
      <c r="U995" s="6">
        <f>'Final (ha)'!U995*2.471044</f>
        <v>0</v>
      </c>
      <c r="V995" s="6">
        <f>'Final (ha)'!V995*2.471044</f>
        <v>0</v>
      </c>
      <c r="W995" s="6">
        <f>'Final (ha)'!W995*2.471044</f>
        <v>0</v>
      </c>
      <c r="X995" s="6">
        <f>'Final (ha)'!X995*2.471044</f>
        <v>4.2131300200000004</v>
      </c>
      <c r="Y995" s="6">
        <f>'Final (ha)'!Y995*2.471044</f>
        <v>0</v>
      </c>
      <c r="Z995" s="6">
        <f>'Final (ha)'!Z995*2.471044</f>
        <v>1968.67457719</v>
      </c>
      <c r="AA995" s="6">
        <f>'Final (ha)'!AA995*2.471044</f>
        <v>0</v>
      </c>
      <c r="AB995" s="6">
        <f>'Final (ha)'!AB995*2.471044</f>
        <v>0</v>
      </c>
      <c r="AC995" s="6">
        <f>'Final (ha)'!AC995*2.471044</f>
        <v>457.3756652404</v>
      </c>
      <c r="AD995" s="6">
        <f>'Final (ha)'!AD995*2.471044</f>
        <v>0</v>
      </c>
      <c r="AE995" s="6">
        <f>'Final (ha)'!AE995*2.471044</f>
        <v>0</v>
      </c>
      <c r="AF995" s="6">
        <f>'Final (ha)'!AF995*2.471044</f>
        <v>64.53131406</v>
      </c>
      <c r="AG995" s="6">
        <f>'Final (ha)'!AG995*2.471044</f>
        <v>1384.1861846500001</v>
      </c>
      <c r="AH995" s="6">
        <f>'Final (ha)'!AH995*2.471044</f>
        <v>3.4965272600000001</v>
      </c>
      <c r="AJ995" s="15">
        <f t="shared" si="45"/>
        <v>6362.0549017699996</v>
      </c>
      <c r="AK995" s="15">
        <f t="shared" si="46"/>
        <v>4977.8687171199999</v>
      </c>
      <c r="AL995" s="6" t="str">
        <f t="shared" si="47"/>
        <v>New LondonOutputSite 2</v>
      </c>
    </row>
    <row r="996" spans="1:38" x14ac:dyDescent="0.25">
      <c r="A996" s="6">
        <f>'Final (ha)'!A996</f>
        <v>2025</v>
      </c>
      <c r="B996" s="6" t="str">
        <f>'Final (ha)'!B996</f>
        <v>OutputSite 2</v>
      </c>
      <c r="C996" s="6" t="str">
        <f>'Final (ha)'!C996</f>
        <v>New London</v>
      </c>
      <c r="D996" s="6">
        <f>'Final (ha)'!D996</f>
        <v>0</v>
      </c>
      <c r="E996" s="6">
        <f>'Final (ha)'!E996</f>
        <v>0</v>
      </c>
      <c r="F996" s="6" t="str">
        <f>'Final (ha)'!F996</f>
        <v>Fixed</v>
      </c>
      <c r="G996" s="6" t="str">
        <f>'Final (ha)'!G996</f>
        <v>NYS RIM Min</v>
      </c>
      <c r="H996" s="6" t="str">
        <f>'Final (ha)'!H996</f>
        <v>Protect None</v>
      </c>
      <c r="I996" s="6">
        <f>'Final (ha)'!M996</f>
        <v>0</v>
      </c>
      <c r="J996" s="6">
        <f>'Final (ha)'!J996*2.471044</f>
        <v>335.37626928999998</v>
      </c>
      <c r="K996" s="6">
        <f>'Final (ha)'!K996*2.471044</f>
        <v>1844.10307154</v>
      </c>
      <c r="L996" s="6">
        <f>'Final (ha)'!L996*2.471044</f>
        <v>150.24565281</v>
      </c>
      <c r="M996" s="6">
        <f>'Final (ha)'!M996*2.471044</f>
        <v>0</v>
      </c>
      <c r="N996" s="6">
        <f>'Final (ha)'!N996*2.471044</f>
        <v>5.8625518899999998</v>
      </c>
      <c r="O996" s="6">
        <f>'Final (ha)'!O996*2.471044</f>
        <v>5.5722042199999997</v>
      </c>
      <c r="P996" s="6">
        <f>'Final (ha)'!P996*2.471044</f>
        <v>84.204283761599996</v>
      </c>
      <c r="Q996" s="6">
        <f>'Final (ha)'!Q996*2.471044</f>
        <v>30.883355016400003</v>
      </c>
      <c r="R996" s="6">
        <f>'Final (ha)'!R996*2.471044</f>
        <v>0</v>
      </c>
      <c r="S996" s="6">
        <f>'Final (ha)'!S996*2.471044</f>
        <v>15.3086117888</v>
      </c>
      <c r="T996" s="6">
        <f>'Final (ha)'!T996*2.471044</f>
        <v>7.0392630428</v>
      </c>
      <c r="U996" s="6">
        <f>'Final (ha)'!U996*2.471044</f>
        <v>0</v>
      </c>
      <c r="V996" s="6">
        <f>'Final (ha)'!V996*2.471044</f>
        <v>0</v>
      </c>
      <c r="W996" s="6">
        <f>'Final (ha)'!W996*2.471044</f>
        <v>0</v>
      </c>
      <c r="X996" s="6">
        <f>'Final (ha)'!X996*2.471044</f>
        <v>4.2269678663999999</v>
      </c>
      <c r="Y996" s="6">
        <f>'Final (ha)'!Y996*2.471044</f>
        <v>0</v>
      </c>
      <c r="Z996" s="6">
        <f>'Final (ha)'!Z996*2.471044</f>
        <v>1970.3225164336002</v>
      </c>
      <c r="AA996" s="6">
        <f>'Final (ha)'!AA996*2.471044</f>
        <v>0</v>
      </c>
      <c r="AB996" s="6">
        <f>'Final (ha)'!AB996*2.471044</f>
        <v>0</v>
      </c>
      <c r="AC996" s="6">
        <f>'Final (ha)'!AC996*2.471044</f>
        <v>455.32815818200004</v>
      </c>
      <c r="AD996" s="6">
        <f>'Final (ha)'!AD996*2.471044</f>
        <v>0</v>
      </c>
      <c r="AE996" s="6">
        <f>'Final (ha)'!AE996*2.471044</f>
        <v>0</v>
      </c>
      <c r="AF996" s="6">
        <f>'Final (ha)'!AF996*2.471044</f>
        <v>64.496966548399996</v>
      </c>
      <c r="AG996" s="6">
        <f>'Final (ha)'!AG996*2.471044</f>
        <v>1384.1861846500001</v>
      </c>
      <c r="AH996" s="6">
        <f>'Final (ha)'!AH996*2.471044</f>
        <v>4.8988447299999995</v>
      </c>
      <c r="AJ996" s="15">
        <f t="shared" si="45"/>
        <v>6362.0549017699996</v>
      </c>
      <c r="AK996" s="15">
        <f t="shared" si="46"/>
        <v>4977.8687171199999</v>
      </c>
      <c r="AL996" s="6" t="str">
        <f t="shared" si="47"/>
        <v>New LondonOutputSite 2</v>
      </c>
    </row>
    <row r="997" spans="1:38" x14ac:dyDescent="0.25">
      <c r="A997" s="6">
        <f>'Final (ha)'!A997</f>
        <v>2040</v>
      </c>
      <c r="B997" s="6" t="str">
        <f>'Final (ha)'!B997</f>
        <v>OutputSite 2</v>
      </c>
      <c r="C997" s="6" t="str">
        <f>'Final (ha)'!C997</f>
        <v>New London</v>
      </c>
      <c r="D997" s="6">
        <f>'Final (ha)'!D997</f>
        <v>0</v>
      </c>
      <c r="E997" s="6">
        <f>'Final (ha)'!E997</f>
        <v>0</v>
      </c>
      <c r="F997" s="6" t="str">
        <f>'Final (ha)'!F997</f>
        <v>Fixed</v>
      </c>
      <c r="G997" s="6" t="str">
        <f>'Final (ha)'!G997</f>
        <v>NYS RIM Min</v>
      </c>
      <c r="H997" s="6" t="str">
        <f>'Final (ha)'!H997</f>
        <v>Protect None</v>
      </c>
      <c r="I997" s="6">
        <f>'Final (ha)'!M997</f>
        <v>0</v>
      </c>
      <c r="J997" s="6">
        <f>'Final (ha)'!J997*2.471044</f>
        <v>331.92916290999995</v>
      </c>
      <c r="K997" s="6">
        <f>'Final (ha)'!K997*2.471044</f>
        <v>1810.93548345</v>
      </c>
      <c r="L997" s="6">
        <f>'Final (ha)'!L997*2.471044</f>
        <v>145.40240657000001</v>
      </c>
      <c r="M997" s="6">
        <f>'Final (ha)'!M997*2.471044</f>
        <v>0</v>
      </c>
      <c r="N997" s="6">
        <f>'Final (ha)'!N997*2.471044</f>
        <v>5.8625518899999998</v>
      </c>
      <c r="O997" s="6">
        <f>'Final (ha)'!O997*2.471044</f>
        <v>5.5722042199999997</v>
      </c>
      <c r="P997" s="6">
        <f>'Final (ha)'!P997*2.471044</f>
        <v>110.6456900836</v>
      </c>
      <c r="Q997" s="6">
        <f>'Final (ha)'!Q997*2.471044</f>
        <v>54.843091849199993</v>
      </c>
      <c r="R997" s="6">
        <f>'Final (ha)'!R997*2.471044</f>
        <v>0</v>
      </c>
      <c r="S997" s="6">
        <f>'Final (ha)'!S997*2.471044</f>
        <v>13.685135880799999</v>
      </c>
      <c r="T997" s="6">
        <f>'Final (ha)'!T997*2.471044</f>
        <v>14.6053526664</v>
      </c>
      <c r="U997" s="6">
        <f>'Final (ha)'!U997*2.471044</f>
        <v>0</v>
      </c>
      <c r="V997" s="6">
        <f>'Final (ha)'!V997*2.471044</f>
        <v>0</v>
      </c>
      <c r="W997" s="6">
        <f>'Final (ha)'!W997*2.471044</f>
        <v>0</v>
      </c>
      <c r="X997" s="6">
        <f>'Final (ha)'!X997*2.471044</f>
        <v>4.1402342220000001</v>
      </c>
      <c r="Y997" s="6">
        <f>'Final (ha)'!Y997*2.471044</f>
        <v>0</v>
      </c>
      <c r="Z997" s="6">
        <f>'Final (ha)'!Z997*2.471044</f>
        <v>1977.0605592127999</v>
      </c>
      <c r="AA997" s="6">
        <f>'Final (ha)'!AA997*2.471044</f>
        <v>0</v>
      </c>
      <c r="AB997" s="6">
        <f>'Final (ha)'!AB997*2.471044</f>
        <v>0</v>
      </c>
      <c r="AC997" s="6">
        <f>'Final (ha)'!AC997*2.471044</f>
        <v>430.50157911400004</v>
      </c>
      <c r="AD997" s="6">
        <f>'Final (ha)'!AD997*2.471044</f>
        <v>0</v>
      </c>
      <c r="AE997" s="6">
        <f>'Final (ha)'!AE997*2.471044</f>
        <v>0</v>
      </c>
      <c r="AF997" s="6">
        <f>'Final (ha)'!AF997*2.471044</f>
        <v>64.33931394119999</v>
      </c>
      <c r="AG997" s="6">
        <f>'Final (ha)'!AG997*2.471044</f>
        <v>1384.1861846500001</v>
      </c>
      <c r="AH997" s="6">
        <f>'Final (ha)'!AH997*2.471044</f>
        <v>8.3459511099999997</v>
      </c>
      <c r="AJ997" s="15">
        <f t="shared" si="45"/>
        <v>6362.0549017700005</v>
      </c>
      <c r="AK997" s="15">
        <f t="shared" si="46"/>
        <v>4977.8687171199999</v>
      </c>
      <c r="AL997" s="6" t="str">
        <f t="shared" si="47"/>
        <v>New LondonOutputSite 2</v>
      </c>
    </row>
    <row r="998" spans="1:38" x14ac:dyDescent="0.25">
      <c r="A998" s="6">
        <f>'Final (ha)'!A998</f>
        <v>2055</v>
      </c>
      <c r="B998" s="6" t="str">
        <f>'Final (ha)'!B998</f>
        <v>OutputSite 2</v>
      </c>
      <c r="C998" s="6" t="str">
        <f>'Final (ha)'!C998</f>
        <v>New London</v>
      </c>
      <c r="D998" s="6">
        <f>'Final (ha)'!D998</f>
        <v>0</v>
      </c>
      <c r="E998" s="6">
        <f>'Final (ha)'!E998</f>
        <v>0</v>
      </c>
      <c r="F998" s="6" t="str">
        <f>'Final (ha)'!F998</f>
        <v>Fixed</v>
      </c>
      <c r="G998" s="6" t="str">
        <f>'Final (ha)'!G998</f>
        <v>NYS RIM Min</v>
      </c>
      <c r="H998" s="6" t="str">
        <f>'Final (ha)'!H998</f>
        <v>Protect None</v>
      </c>
      <c r="I998" s="6">
        <f>'Final (ha)'!M998</f>
        <v>0</v>
      </c>
      <c r="J998" s="6">
        <f>'Final (ha)'!J998*2.471044</f>
        <v>327.49932233120001</v>
      </c>
      <c r="K998" s="6">
        <f>'Final (ha)'!K998*2.471044</f>
        <v>1774.7038008000002</v>
      </c>
      <c r="L998" s="6">
        <f>'Final (ha)'!L998*2.471044</f>
        <v>140.06593994759999</v>
      </c>
      <c r="M998" s="6">
        <f>'Final (ha)'!M998*2.471044</f>
        <v>0</v>
      </c>
      <c r="N998" s="6">
        <f>'Final (ha)'!N998*2.471044</f>
        <v>5.143478086</v>
      </c>
      <c r="O998" s="6">
        <f>'Final (ha)'!O998*2.471044</f>
        <v>5.5722042199999997</v>
      </c>
      <c r="P998" s="6">
        <f>'Final (ha)'!P998*2.471044</f>
        <v>124.30438579360001</v>
      </c>
      <c r="Q998" s="6">
        <f>'Final (ha)'!Q998*2.471044</f>
        <v>297.92833878319999</v>
      </c>
      <c r="R998" s="6">
        <f>'Final (ha)'!R998*2.471044</f>
        <v>0</v>
      </c>
      <c r="S998" s="6">
        <f>'Final (ha)'!S998*2.471044</f>
        <v>12.3730115168</v>
      </c>
      <c r="T998" s="6">
        <f>'Final (ha)'!T998*2.471044</f>
        <v>5.2052541860000003</v>
      </c>
      <c r="U998" s="6">
        <f>'Final (ha)'!U998*2.471044</f>
        <v>0</v>
      </c>
      <c r="V998" s="6">
        <f>'Final (ha)'!V998*2.471044</f>
        <v>0</v>
      </c>
      <c r="W998" s="6">
        <f>'Final (ha)'!W998*2.471044</f>
        <v>0</v>
      </c>
      <c r="X998" s="6">
        <f>'Final (ha)'!X998*2.471044</f>
        <v>4.0028441755999999</v>
      </c>
      <c r="Y998" s="6">
        <f>'Final (ha)'!Y998*2.471044</f>
        <v>0</v>
      </c>
      <c r="Z998" s="6">
        <f>'Final (ha)'!Z998*2.471044</f>
        <v>1990.8272395456002</v>
      </c>
      <c r="AA998" s="6">
        <f>'Final (ha)'!AA998*2.471044</f>
        <v>0</v>
      </c>
      <c r="AB998" s="6">
        <f>'Final (ha)'!AB998*2.471044</f>
        <v>0</v>
      </c>
      <c r="AC998" s="6">
        <f>'Final (ha)'!AC998*2.471044</f>
        <v>215.8313613448</v>
      </c>
      <c r="AD998" s="6">
        <f>'Final (ha)'!AD998*2.471044</f>
        <v>0</v>
      </c>
      <c r="AE998" s="6">
        <f>'Final (ha)'!AE998*2.471044</f>
        <v>0</v>
      </c>
      <c r="AF998" s="6">
        <f>'Final (ha)'!AF998*2.471044</f>
        <v>61.635744700800004</v>
      </c>
      <c r="AG998" s="6">
        <f>'Final (ha)'!AG998*2.471044</f>
        <v>1384.1861846500001</v>
      </c>
      <c r="AH998" s="6">
        <f>'Final (ha)'!AH998*2.471044</f>
        <v>12.775791688800002</v>
      </c>
      <c r="AJ998" s="15">
        <f t="shared" si="45"/>
        <v>6362.0549017700014</v>
      </c>
      <c r="AK998" s="15">
        <f t="shared" si="46"/>
        <v>4977.8687171200017</v>
      </c>
      <c r="AL998" s="6" t="str">
        <f t="shared" si="47"/>
        <v>New LondonOutputSite 2</v>
      </c>
    </row>
    <row r="999" spans="1:38" x14ac:dyDescent="0.25">
      <c r="A999" s="6">
        <f>'Final (ha)'!A999</f>
        <v>2070</v>
      </c>
      <c r="B999" s="6" t="str">
        <f>'Final (ha)'!B999</f>
        <v>OutputSite 2</v>
      </c>
      <c r="C999" s="6" t="str">
        <f>'Final (ha)'!C999</f>
        <v>New London</v>
      </c>
      <c r="D999" s="6">
        <f>'Final (ha)'!D999</f>
        <v>0</v>
      </c>
      <c r="E999" s="6">
        <f>'Final (ha)'!E999</f>
        <v>0</v>
      </c>
      <c r="F999" s="6" t="str">
        <f>'Final (ha)'!F999</f>
        <v>Fixed</v>
      </c>
      <c r="G999" s="6" t="str">
        <f>'Final (ha)'!G999</f>
        <v>NYS RIM Min</v>
      </c>
      <c r="H999" s="6" t="str">
        <f>'Final (ha)'!H999</f>
        <v>Protect None</v>
      </c>
      <c r="I999" s="6">
        <f>'Final (ha)'!M999</f>
        <v>0</v>
      </c>
      <c r="J999" s="6">
        <f>'Final (ha)'!J999*2.471044</f>
        <v>320.17218266240002</v>
      </c>
      <c r="K999" s="6">
        <f>'Final (ha)'!K999*2.471044</f>
        <v>1715.22577172</v>
      </c>
      <c r="L999" s="6">
        <f>'Final (ha)'!L999*2.471044</f>
        <v>132.5124526484</v>
      </c>
      <c r="M999" s="6">
        <f>'Final (ha)'!M999*2.471044</f>
        <v>0</v>
      </c>
      <c r="N999" s="6">
        <f>'Final (ha)'!N999*2.471044</f>
        <v>4.5714313999999998</v>
      </c>
      <c r="O999" s="6">
        <f>'Final (ha)'!O999*2.471044</f>
        <v>5.5722042199999997</v>
      </c>
      <c r="P999" s="6">
        <f>'Final (ha)'!P999*2.471044</f>
        <v>107.343386882</v>
      </c>
      <c r="Q999" s="6">
        <f>'Final (ha)'!Q999*2.471044</f>
        <v>542.69859062080002</v>
      </c>
      <c r="R999" s="6">
        <f>'Final (ha)'!R999*2.471044</f>
        <v>0</v>
      </c>
      <c r="S999" s="6">
        <f>'Final (ha)'!S999*2.471044</f>
        <v>10.9499372772</v>
      </c>
      <c r="T999" s="6">
        <f>'Final (ha)'!T999*2.471044</f>
        <v>12.125165803600002</v>
      </c>
      <c r="U999" s="6">
        <f>'Final (ha)'!U999*2.471044</f>
        <v>0</v>
      </c>
      <c r="V999" s="6">
        <f>'Final (ha)'!V999*2.471044</f>
        <v>0</v>
      </c>
      <c r="W999" s="6">
        <f>'Final (ha)'!W999*2.471044</f>
        <v>0</v>
      </c>
      <c r="X999" s="6">
        <f>'Final (ha)'!X999*2.471044</f>
        <v>3.5444655135999996</v>
      </c>
      <c r="Y999" s="6">
        <f>'Final (ha)'!Y999*2.471044</f>
        <v>0</v>
      </c>
      <c r="Z999" s="6">
        <f>'Final (ha)'!Z999*2.471044</f>
        <v>1997.9772053595998</v>
      </c>
      <c r="AA999" s="6">
        <f>'Final (ha)'!AA999*2.471044</f>
        <v>0</v>
      </c>
      <c r="AB999" s="6">
        <f>'Final (ha)'!AB999*2.471044</f>
        <v>0</v>
      </c>
      <c r="AC999" s="6">
        <f>'Final (ha)'!AC999*2.471044</f>
        <v>68.823023279200001</v>
      </c>
      <c r="AD999" s="6">
        <f>'Final (ha)'!AD999*2.471044</f>
        <v>0</v>
      </c>
      <c r="AE999" s="6">
        <f>'Final (ha)'!AE999*2.471044</f>
        <v>0</v>
      </c>
      <c r="AF999" s="6">
        <f>'Final (ha)'!AF999*2.471044</f>
        <v>36.250215480000001</v>
      </c>
      <c r="AG999" s="6">
        <f>'Final (ha)'!AG999*2.471044</f>
        <v>1384.1861846500001</v>
      </c>
      <c r="AH999" s="6">
        <f>'Final (ha)'!AH999*2.471044</f>
        <v>20.102931357600003</v>
      </c>
      <c r="AJ999" s="15">
        <f t="shared" si="45"/>
        <v>6362.0551488744004</v>
      </c>
      <c r="AK999" s="15">
        <f t="shared" si="46"/>
        <v>4977.8689642244008</v>
      </c>
      <c r="AL999" s="6" t="str">
        <f t="shared" si="47"/>
        <v>New LondonOutputSite 2</v>
      </c>
    </row>
    <row r="1000" spans="1:38" x14ac:dyDescent="0.25">
      <c r="A1000" s="6">
        <f>'Final (ha)'!A1000</f>
        <v>2085</v>
      </c>
      <c r="B1000" s="6" t="str">
        <f>'Final (ha)'!B1000</f>
        <v>OutputSite 2</v>
      </c>
      <c r="C1000" s="6" t="str">
        <f>'Final (ha)'!C1000</f>
        <v>New London</v>
      </c>
      <c r="D1000" s="6">
        <f>'Final (ha)'!D1000</f>
        <v>0</v>
      </c>
      <c r="E1000" s="6">
        <f>'Final (ha)'!E1000</f>
        <v>0</v>
      </c>
      <c r="F1000" s="6" t="str">
        <f>'Final (ha)'!F1000</f>
        <v>Fixed</v>
      </c>
      <c r="G1000" s="6" t="str">
        <f>'Final (ha)'!G1000</f>
        <v>NYS RIM Min</v>
      </c>
      <c r="H1000" s="6" t="str">
        <f>'Final (ha)'!H1000</f>
        <v>Protect None</v>
      </c>
      <c r="I1000" s="6">
        <f>'Final (ha)'!M1000</f>
        <v>0</v>
      </c>
      <c r="J1000" s="6">
        <f>'Final (ha)'!J1000*2.471044</f>
        <v>307.18511671160002</v>
      </c>
      <c r="K1000" s="6">
        <f>'Final (ha)'!K1000*2.471044</f>
        <v>1640.96472191</v>
      </c>
      <c r="L1000" s="6">
        <f>'Final (ha)'!L1000*2.471044</f>
        <v>122.76863194759999</v>
      </c>
      <c r="M1000" s="6">
        <f>'Final (ha)'!M1000*2.471044</f>
        <v>0</v>
      </c>
      <c r="N1000" s="6">
        <f>'Final (ha)'!N1000*2.471044</f>
        <v>4.5590761799999999</v>
      </c>
      <c r="O1000" s="6">
        <f>'Final (ha)'!O1000*2.471044</f>
        <v>5.5722042199999997</v>
      </c>
      <c r="P1000" s="6">
        <f>'Final (ha)'!P1000*2.471044</f>
        <v>120.4567231812</v>
      </c>
      <c r="Q1000" s="6">
        <f>'Final (ha)'!Q1000*2.471044</f>
        <v>369.24439835400005</v>
      </c>
      <c r="R1000" s="6">
        <f>'Final (ha)'!R1000*2.471044</f>
        <v>0</v>
      </c>
      <c r="S1000" s="6">
        <f>'Final (ha)'!S1000*2.471044</f>
        <v>9.3815656504000007</v>
      </c>
      <c r="T1000" s="6">
        <f>'Final (ha)'!T1000*2.471044</f>
        <v>300.34254877119997</v>
      </c>
      <c r="U1000" s="6">
        <f>'Final (ha)'!U1000*2.471044</f>
        <v>0</v>
      </c>
      <c r="V1000" s="6">
        <f>'Final (ha)'!V1000*2.471044</f>
        <v>0</v>
      </c>
      <c r="W1000" s="6">
        <f>'Final (ha)'!W1000*2.471044</f>
        <v>0</v>
      </c>
      <c r="X1000" s="6">
        <f>'Final (ha)'!X1000*2.471044</f>
        <v>3.5182724471999998</v>
      </c>
      <c r="Y1000" s="6">
        <f>'Final (ha)'!Y1000*2.471044</f>
        <v>0</v>
      </c>
      <c r="Z1000" s="6">
        <f>'Final (ha)'!Z1000*2.471044</f>
        <v>2011.9279784703999</v>
      </c>
      <c r="AA1000" s="6">
        <f>'Final (ha)'!AA1000*2.471044</f>
        <v>0</v>
      </c>
      <c r="AB1000" s="6">
        <f>'Final (ha)'!AB1000*2.471044</f>
        <v>0</v>
      </c>
      <c r="AC1000" s="6">
        <f>'Final (ha)'!AC1000*2.471044</f>
        <v>26.939321688</v>
      </c>
      <c r="AD1000" s="6">
        <f>'Final (ha)'!AD1000*2.471044</f>
        <v>0</v>
      </c>
      <c r="AE1000" s="6">
        <f>'Final (ha)'!AE1000*2.471044</f>
        <v>0</v>
      </c>
      <c r="AF1000" s="6">
        <f>'Final (ha)'!AF1000*2.471044</f>
        <v>21.918160279999999</v>
      </c>
      <c r="AG1000" s="6">
        <f>'Final (ha)'!AG1000*2.471044</f>
        <v>1384.1861846500001</v>
      </c>
      <c r="AH1000" s="6">
        <f>'Final (ha)'!AH1000*2.471044</f>
        <v>33.089997308400001</v>
      </c>
      <c r="AJ1000" s="15">
        <f t="shared" si="45"/>
        <v>6362.0549017699996</v>
      </c>
      <c r="AK1000" s="15">
        <f t="shared" si="46"/>
        <v>4977.8687171199999</v>
      </c>
      <c r="AL1000" s="6" t="str">
        <f t="shared" si="47"/>
        <v>New LondonOutputSite 2</v>
      </c>
    </row>
    <row r="1001" spans="1:38" x14ac:dyDescent="0.25">
      <c r="A1001" s="6">
        <f>'Final (ha)'!A1001</f>
        <v>2100</v>
      </c>
      <c r="B1001" s="6" t="str">
        <f>'Final (ha)'!B1001</f>
        <v>OutputSite 2</v>
      </c>
      <c r="C1001" s="6" t="str">
        <f>'Final (ha)'!C1001</f>
        <v>New London</v>
      </c>
      <c r="D1001" s="6">
        <f>'Final (ha)'!D1001</f>
        <v>0</v>
      </c>
      <c r="E1001" s="6">
        <f>'Final (ha)'!E1001</f>
        <v>0</v>
      </c>
      <c r="F1001" s="6" t="str">
        <f>'Final (ha)'!F1001</f>
        <v>Fixed</v>
      </c>
      <c r="G1001" s="6" t="str">
        <f>'Final (ha)'!G1001</f>
        <v>NYS RIM Min</v>
      </c>
      <c r="H1001" s="6" t="str">
        <f>'Final (ha)'!H1001</f>
        <v>Protect None</v>
      </c>
      <c r="I1001" s="6">
        <f>'Final (ha)'!M1001</f>
        <v>0</v>
      </c>
      <c r="J1001" s="6">
        <f>'Final (ha)'!J1001*2.471044</f>
        <v>289.7699399128</v>
      </c>
      <c r="K1001" s="6">
        <f>'Final (ha)'!K1001*2.471044</f>
        <v>1571.6951809799998</v>
      </c>
      <c r="L1001" s="6">
        <f>'Final (ha)'!L1001*2.471044</f>
        <v>106.16840546</v>
      </c>
      <c r="M1001" s="6">
        <f>'Final (ha)'!M1001*2.471044</f>
        <v>0</v>
      </c>
      <c r="N1001" s="6">
        <f>'Final (ha)'!N1001*2.471044</f>
        <v>4.55289857</v>
      </c>
      <c r="O1001" s="6">
        <f>'Final (ha)'!O1001*2.471044</f>
        <v>5.5660266099999998</v>
      </c>
      <c r="P1001" s="6">
        <f>'Final (ha)'!P1001*2.471044</f>
        <v>125.94293507</v>
      </c>
      <c r="Q1001" s="6">
        <f>'Final (ha)'!Q1001*2.471044</f>
        <v>269.28943303199998</v>
      </c>
      <c r="R1001" s="6">
        <f>'Final (ha)'!R1001*2.471044</f>
        <v>0</v>
      </c>
      <c r="S1001" s="6">
        <f>'Final (ha)'!S1001*2.471044</f>
        <v>7.4613173579999996</v>
      </c>
      <c r="T1001" s="6">
        <f>'Final (ha)'!T1001*2.471044</f>
        <v>202.06492811640001</v>
      </c>
      <c r="U1001" s="6">
        <f>'Final (ha)'!U1001*2.471044</f>
        <v>0</v>
      </c>
      <c r="V1001" s="6">
        <f>'Final (ha)'!V1001*2.471044</f>
        <v>0</v>
      </c>
      <c r="W1001" s="6">
        <f>'Final (ha)'!W1001*2.471044</f>
        <v>0</v>
      </c>
      <c r="X1001" s="6">
        <f>'Final (ha)'!X1001*2.471044</f>
        <v>3.3863186976000001</v>
      </c>
      <c r="Y1001" s="6">
        <f>'Final (ha)'!Y1001*2.471044</f>
        <v>0</v>
      </c>
      <c r="Z1001" s="6">
        <f>'Final (ha)'!Z1001*2.471044</f>
        <v>2314.6333395143997</v>
      </c>
      <c r="AA1001" s="6">
        <f>'Final (ha)'!AA1001*2.471044</f>
        <v>0</v>
      </c>
      <c r="AB1001" s="6">
        <f>'Final (ha)'!AB1001*2.471044</f>
        <v>0</v>
      </c>
      <c r="AC1001" s="6">
        <f>'Final (ha)'!AC1001*2.471044</f>
        <v>11.728563241600002</v>
      </c>
      <c r="AD1001" s="6">
        <f>'Final (ha)'!AD1001*2.471044</f>
        <v>0</v>
      </c>
      <c r="AE1001" s="6">
        <f>'Final (ha)'!AE1001*2.471044</f>
        <v>0</v>
      </c>
      <c r="AF1001" s="6">
        <f>'Final (ha)'!AF1001*2.471044</f>
        <v>15.104256449999999</v>
      </c>
      <c r="AG1001" s="6">
        <f>'Final (ha)'!AG1001*2.471044</f>
        <v>1384.1861846500001</v>
      </c>
      <c r="AH1001" s="6">
        <f>'Final (ha)'!AH1001*2.471044</f>
        <v>50.505174107199998</v>
      </c>
      <c r="AJ1001" s="15">
        <f t="shared" si="45"/>
        <v>6362.0549017700014</v>
      </c>
      <c r="AK1001" s="15">
        <f t="shared" si="46"/>
        <v>4977.8687171200017</v>
      </c>
      <c r="AL1001" s="6" t="str">
        <f t="shared" si="47"/>
        <v>New LondonOutputSite 2</v>
      </c>
    </row>
    <row r="1002" spans="1:38" x14ac:dyDescent="0.25">
      <c r="A1002" s="6">
        <f>'Final (ha)'!A1002</f>
        <v>0</v>
      </c>
      <c r="B1002" s="6" t="str">
        <f>'Final (ha)'!B1002</f>
        <v>OutputSite 3</v>
      </c>
      <c r="C1002" s="6" t="str">
        <f>'Final (ha)'!C1002</f>
        <v>New London</v>
      </c>
      <c r="D1002" s="6">
        <f>'Final (ha)'!D1002</f>
        <v>0</v>
      </c>
      <c r="E1002" s="6">
        <f>'Final (ha)'!E1002</f>
        <v>0</v>
      </c>
      <c r="F1002" s="6" t="str">
        <f>'Final (ha)'!F1002</f>
        <v>Fixed</v>
      </c>
      <c r="G1002" s="6" t="str">
        <f>'Final (ha)'!G1002</f>
        <v>NYS RIM Min</v>
      </c>
      <c r="H1002" s="6" t="str">
        <f>'Final (ha)'!H1002</f>
        <v>Protect None</v>
      </c>
      <c r="I1002" s="6">
        <f>'Final (ha)'!M1002</f>
        <v>0</v>
      </c>
      <c r="J1002" s="6">
        <f>'Final (ha)'!J1002*2.471044</f>
        <v>1352.4085588099999</v>
      </c>
      <c r="K1002" s="6">
        <f>'Final (ha)'!K1002*2.471044</f>
        <v>1823.2598154</v>
      </c>
      <c r="L1002" s="6">
        <f>'Final (ha)'!L1002*2.471044</f>
        <v>40.222418709999999</v>
      </c>
      <c r="M1002" s="6">
        <f>'Final (ha)'!M1002*2.471044</f>
        <v>0</v>
      </c>
      <c r="N1002" s="6">
        <f>'Final (ha)'!N1002*2.471044</f>
        <v>3.7374540499999998</v>
      </c>
      <c r="O1002" s="6">
        <f>'Final (ha)'!O1002*2.471044</f>
        <v>3.2370676400000002</v>
      </c>
      <c r="P1002" s="6">
        <f>'Final (ha)'!P1002*2.471044</f>
        <v>20.713526330000001</v>
      </c>
      <c r="Q1002" s="6">
        <f>'Final (ha)'!Q1002*2.471044</f>
        <v>2.3845574599999999</v>
      </c>
      <c r="R1002" s="6">
        <f>'Final (ha)'!R1002*2.471044</f>
        <v>0</v>
      </c>
      <c r="S1002" s="6">
        <f>'Final (ha)'!S1002*2.471044</f>
        <v>18.971440310000002</v>
      </c>
      <c r="T1002" s="6">
        <f>'Final (ha)'!T1002*2.471044</f>
        <v>0</v>
      </c>
      <c r="U1002" s="6">
        <f>'Final (ha)'!U1002*2.471044</f>
        <v>0</v>
      </c>
      <c r="V1002" s="6">
        <f>'Final (ha)'!V1002*2.471044</f>
        <v>0</v>
      </c>
      <c r="W1002" s="6">
        <f>'Final (ha)'!W1002*2.471044</f>
        <v>0</v>
      </c>
      <c r="X1002" s="6">
        <f>'Final (ha)'!X1002*2.471044</f>
        <v>33.630908839999996</v>
      </c>
      <c r="Y1002" s="6">
        <f>'Final (ha)'!Y1002*2.471044</f>
        <v>0</v>
      </c>
      <c r="Z1002" s="6">
        <f>'Final (ha)'!Z1002*2.471044</f>
        <v>2245.8701154999999</v>
      </c>
      <c r="AA1002" s="6">
        <f>'Final (ha)'!AA1002*2.471044</f>
        <v>0</v>
      </c>
      <c r="AB1002" s="6">
        <f>'Final (ha)'!AB1002*2.471044</f>
        <v>0</v>
      </c>
      <c r="AC1002" s="6">
        <f>'Final (ha)'!AC1002*2.471044</f>
        <v>179.85493753999998</v>
      </c>
      <c r="AD1002" s="6">
        <f>'Final (ha)'!AD1002*2.471044</f>
        <v>0</v>
      </c>
      <c r="AE1002" s="6">
        <f>'Final (ha)'!AE1002*2.471044</f>
        <v>0</v>
      </c>
      <c r="AF1002" s="6">
        <f>'Final (ha)'!AF1002*2.471044</f>
        <v>47.369913480000001</v>
      </c>
      <c r="AG1002" s="6">
        <f>'Final (ha)'!AG1002*2.471044</f>
        <v>209.16151937999999</v>
      </c>
      <c r="AH1002" s="6">
        <f>'Final (ha)'!AH1002*2.471044</f>
        <v>0</v>
      </c>
      <c r="AJ1002" s="15">
        <f t="shared" si="45"/>
        <v>5980.8222334499997</v>
      </c>
      <c r="AK1002" s="15">
        <f t="shared" si="46"/>
        <v>5771.6607140699998</v>
      </c>
      <c r="AL1002" s="6" t="str">
        <f t="shared" si="47"/>
        <v>New LondonOutputSite 3</v>
      </c>
    </row>
    <row r="1003" spans="1:38" x14ac:dyDescent="0.25">
      <c r="A1003" s="6">
        <f>'Final (ha)'!A1003</f>
        <v>2010</v>
      </c>
      <c r="B1003" s="6" t="str">
        <f>'Final (ha)'!B1003</f>
        <v>OutputSite 3</v>
      </c>
      <c r="C1003" s="6" t="str">
        <f>'Final (ha)'!C1003</f>
        <v>New London</v>
      </c>
      <c r="D1003" s="6">
        <f>'Final (ha)'!D1003</f>
        <v>0</v>
      </c>
      <c r="E1003" s="6">
        <f>'Final (ha)'!E1003</f>
        <v>0</v>
      </c>
      <c r="F1003" s="6" t="str">
        <f>'Final (ha)'!F1003</f>
        <v>Fixed</v>
      </c>
      <c r="G1003" s="6" t="str">
        <f>'Final (ha)'!G1003</f>
        <v>NYS RIM Min</v>
      </c>
      <c r="H1003" s="6" t="str">
        <f>'Final (ha)'!H1003</f>
        <v>Protect None</v>
      </c>
      <c r="I1003" s="6">
        <f>'Final (ha)'!M1003</f>
        <v>0</v>
      </c>
      <c r="J1003" s="6">
        <f>'Final (ha)'!J1003*2.471044</f>
        <v>1344.48886279</v>
      </c>
      <c r="K1003" s="6">
        <f>'Final (ha)'!K1003*2.471044</f>
        <v>1784.81654837</v>
      </c>
      <c r="L1003" s="6">
        <f>'Final (ha)'!L1003*2.471044</f>
        <v>40.210063490000003</v>
      </c>
      <c r="M1003" s="6">
        <f>'Final (ha)'!M1003*2.471044</f>
        <v>0</v>
      </c>
      <c r="N1003" s="6">
        <f>'Final (ha)'!N1003*2.471044</f>
        <v>3.4038631100000001</v>
      </c>
      <c r="O1003" s="6">
        <f>'Final (ha)'!O1003*2.471044</f>
        <v>3.2370676400000002</v>
      </c>
      <c r="P1003" s="6">
        <f>'Final (ha)'!P1003*2.471044</f>
        <v>58.341348840000002</v>
      </c>
      <c r="Q1003" s="6">
        <f>'Final (ha)'!Q1003*2.471044</f>
        <v>7.7529005500000006</v>
      </c>
      <c r="R1003" s="6">
        <f>'Final (ha)'!R1003*2.471044</f>
        <v>0</v>
      </c>
      <c r="S1003" s="6">
        <f>'Final (ha)'!S1003*2.471044</f>
        <v>19.644799800000001</v>
      </c>
      <c r="T1003" s="6">
        <f>'Final (ha)'!T1003*2.471044</f>
        <v>0.33359094</v>
      </c>
      <c r="U1003" s="6">
        <f>'Final (ha)'!U1003*2.471044</f>
        <v>0</v>
      </c>
      <c r="V1003" s="6">
        <f>'Final (ha)'!V1003*2.471044</f>
        <v>0</v>
      </c>
      <c r="W1003" s="6">
        <f>'Final (ha)'!W1003*2.471044</f>
        <v>0</v>
      </c>
      <c r="X1003" s="6">
        <f>'Final (ha)'!X1003*2.471044</f>
        <v>33.630908839999996</v>
      </c>
      <c r="Y1003" s="6">
        <f>'Final (ha)'!Y1003*2.471044</f>
        <v>0</v>
      </c>
      <c r="Z1003" s="6">
        <f>'Final (ha)'!Z1003*2.471044</f>
        <v>2245.9504244300001</v>
      </c>
      <c r="AA1003" s="6">
        <f>'Final (ha)'!AA1003*2.471044</f>
        <v>0</v>
      </c>
      <c r="AB1003" s="6">
        <f>'Final (ha)'!AB1003*2.471044</f>
        <v>0</v>
      </c>
      <c r="AC1003" s="6">
        <f>'Final (ha)'!AC1003*2.471044</f>
        <v>174.72752123999999</v>
      </c>
      <c r="AD1003" s="6">
        <f>'Final (ha)'!AD1003*2.471044</f>
        <v>0</v>
      </c>
      <c r="AE1003" s="6">
        <f>'Final (ha)'!AE1003*2.471044</f>
        <v>0</v>
      </c>
      <c r="AF1003" s="6">
        <f>'Final (ha)'!AF1003*2.471044</f>
        <v>47.203118009999997</v>
      </c>
      <c r="AG1003" s="6">
        <f>'Final (ha)'!AG1003*2.471044</f>
        <v>209.16151937999999</v>
      </c>
      <c r="AH1003" s="6">
        <f>'Final (ha)'!AH1003*2.471044</f>
        <v>7.9196960199999999</v>
      </c>
      <c r="AJ1003" s="15">
        <f t="shared" si="45"/>
        <v>5980.8222334499997</v>
      </c>
      <c r="AK1003" s="15">
        <f t="shared" si="46"/>
        <v>5771.6607140699998</v>
      </c>
      <c r="AL1003" s="6" t="str">
        <f t="shared" si="47"/>
        <v>New LondonOutputSite 3</v>
      </c>
    </row>
    <row r="1004" spans="1:38" x14ac:dyDescent="0.25">
      <c r="A1004" s="6">
        <f>'Final (ha)'!A1004</f>
        <v>2025</v>
      </c>
      <c r="B1004" s="6" t="str">
        <f>'Final (ha)'!B1004</f>
        <v>OutputSite 3</v>
      </c>
      <c r="C1004" s="6" t="str">
        <f>'Final (ha)'!C1004</f>
        <v>New London</v>
      </c>
      <c r="D1004" s="6">
        <f>'Final (ha)'!D1004</f>
        <v>0</v>
      </c>
      <c r="E1004" s="6">
        <f>'Final (ha)'!E1004</f>
        <v>0</v>
      </c>
      <c r="F1004" s="6" t="str">
        <f>'Final (ha)'!F1004</f>
        <v>Fixed</v>
      </c>
      <c r="G1004" s="6" t="str">
        <f>'Final (ha)'!G1004</f>
        <v>NYS RIM Min</v>
      </c>
      <c r="H1004" s="6" t="str">
        <f>'Final (ha)'!H1004</f>
        <v>Protect None</v>
      </c>
      <c r="I1004" s="6">
        <f>'Final (ha)'!M1004</f>
        <v>0</v>
      </c>
      <c r="J1004" s="6">
        <f>'Final (ha)'!J1004*2.471044</f>
        <v>1342.9012170200001</v>
      </c>
      <c r="K1004" s="6">
        <f>'Final (ha)'!K1004*2.471044</f>
        <v>1775.6180870800001</v>
      </c>
      <c r="L1004" s="6">
        <f>'Final (ha)'!L1004*2.471044</f>
        <v>39.987669530000005</v>
      </c>
      <c r="M1004" s="6">
        <f>'Final (ha)'!M1004*2.471044</f>
        <v>0</v>
      </c>
      <c r="N1004" s="6">
        <f>'Final (ha)'!N1004*2.471044</f>
        <v>3.4038631100000001</v>
      </c>
      <c r="O1004" s="6">
        <f>'Final (ha)'!O1004*2.471044</f>
        <v>3.2370676400000002</v>
      </c>
      <c r="P1004" s="6">
        <f>'Final (ha)'!P1004*2.471044</f>
        <v>52.676480470000001</v>
      </c>
      <c r="Q1004" s="6">
        <f>'Final (ha)'!Q1004*2.471044</f>
        <v>22.035534870000003</v>
      </c>
      <c r="R1004" s="6">
        <f>'Final (ha)'!R1004*2.471044</f>
        <v>0</v>
      </c>
      <c r="S1004" s="6">
        <f>'Final (ha)'!S1004*2.471044</f>
        <v>19.490359550000001</v>
      </c>
      <c r="T1004" s="6">
        <f>'Final (ha)'!T1004*2.471044</f>
        <v>1.92741432</v>
      </c>
      <c r="U1004" s="6">
        <f>'Final (ha)'!U1004*2.471044</f>
        <v>0</v>
      </c>
      <c r="V1004" s="6">
        <f>'Final (ha)'!V1004*2.471044</f>
        <v>0</v>
      </c>
      <c r="W1004" s="6">
        <f>'Final (ha)'!W1004*2.471044</f>
        <v>0</v>
      </c>
      <c r="X1004" s="6">
        <f>'Final (ha)'!X1004*2.471044</f>
        <v>33.630908839999996</v>
      </c>
      <c r="Y1004" s="6">
        <f>'Final (ha)'!Y1004*2.471044</f>
        <v>0</v>
      </c>
      <c r="Z1004" s="6">
        <f>'Final (ha)'!Z1004*2.471044</f>
        <v>2246.3519690800003</v>
      </c>
      <c r="AA1004" s="6">
        <f>'Final (ha)'!AA1004*2.471044</f>
        <v>0</v>
      </c>
      <c r="AB1004" s="6">
        <f>'Final (ha)'!AB1004*2.471044</f>
        <v>0</v>
      </c>
      <c r="AC1004" s="6">
        <f>'Final (ha)'!AC1004*2.471044</f>
        <v>173.76999169000001</v>
      </c>
      <c r="AD1004" s="6">
        <f>'Final (ha)'!AD1004*2.471044</f>
        <v>0</v>
      </c>
      <c r="AE1004" s="6">
        <f>'Final (ha)'!AE1004*2.471044</f>
        <v>0</v>
      </c>
      <c r="AF1004" s="6">
        <f>'Final (ha)'!AF1004*2.471044</f>
        <v>47.122809080000003</v>
      </c>
      <c r="AG1004" s="6">
        <f>'Final (ha)'!AG1004*2.471044</f>
        <v>209.16151937999999</v>
      </c>
      <c r="AH1004" s="6">
        <f>'Final (ha)'!AH1004*2.471044</f>
        <v>9.5073417899999999</v>
      </c>
      <c r="AJ1004" s="15">
        <f t="shared" si="45"/>
        <v>5980.8222334500006</v>
      </c>
      <c r="AK1004" s="15">
        <f t="shared" si="46"/>
        <v>5771.6607140700007</v>
      </c>
      <c r="AL1004" s="6" t="str">
        <f t="shared" si="47"/>
        <v>New LondonOutputSite 3</v>
      </c>
    </row>
    <row r="1005" spans="1:38" x14ac:dyDescent="0.25">
      <c r="A1005" s="6">
        <f>'Final (ha)'!A1005</f>
        <v>2040</v>
      </c>
      <c r="B1005" s="6" t="str">
        <f>'Final (ha)'!B1005</f>
        <v>OutputSite 3</v>
      </c>
      <c r="C1005" s="6" t="str">
        <f>'Final (ha)'!C1005</f>
        <v>New London</v>
      </c>
      <c r="D1005" s="6">
        <f>'Final (ha)'!D1005</f>
        <v>0</v>
      </c>
      <c r="E1005" s="6">
        <f>'Final (ha)'!E1005</f>
        <v>0</v>
      </c>
      <c r="F1005" s="6" t="str">
        <f>'Final (ha)'!F1005</f>
        <v>Fixed</v>
      </c>
      <c r="G1005" s="6" t="str">
        <f>'Final (ha)'!G1005</f>
        <v>NYS RIM Min</v>
      </c>
      <c r="H1005" s="6" t="str">
        <f>'Final (ha)'!H1005</f>
        <v>Protect None</v>
      </c>
      <c r="I1005" s="6">
        <f>'Final (ha)'!M1005</f>
        <v>0</v>
      </c>
      <c r="J1005" s="6">
        <f>'Final (ha)'!J1005*2.471044</f>
        <v>1336.3776608600001</v>
      </c>
      <c r="K1005" s="6">
        <f>'Final (ha)'!K1005*2.471044</f>
        <v>1748.6651746500002</v>
      </c>
      <c r="L1005" s="6">
        <f>'Final (ha)'!L1005*2.471044</f>
        <v>39.864117329999999</v>
      </c>
      <c r="M1005" s="6">
        <f>'Final (ha)'!M1005*2.471044</f>
        <v>0</v>
      </c>
      <c r="N1005" s="6">
        <f>'Final (ha)'!N1005*2.471044</f>
        <v>3.3915078900000002</v>
      </c>
      <c r="O1005" s="6">
        <f>'Final (ha)'!O1005*2.471044</f>
        <v>3.2123572</v>
      </c>
      <c r="P1005" s="6">
        <f>'Final (ha)'!P1005*2.471044</f>
        <v>70.480352490000001</v>
      </c>
      <c r="Q1005" s="6">
        <f>'Final (ha)'!Q1005*2.471044</f>
        <v>34.322801160000004</v>
      </c>
      <c r="R1005" s="6">
        <f>'Final (ha)'!R1005*2.471044</f>
        <v>0</v>
      </c>
      <c r="S1005" s="6">
        <f>'Final (ha)'!S1005*2.471044</f>
        <v>19.020861189999998</v>
      </c>
      <c r="T1005" s="6">
        <f>'Final (ha)'!T1005*2.471044</f>
        <v>5.8254862300000001</v>
      </c>
      <c r="U1005" s="6">
        <f>'Final (ha)'!U1005*2.471044</f>
        <v>0</v>
      </c>
      <c r="V1005" s="6">
        <f>'Final (ha)'!V1005*2.471044</f>
        <v>0</v>
      </c>
      <c r="W1005" s="6">
        <f>'Final (ha)'!W1005*2.471044</f>
        <v>0</v>
      </c>
      <c r="X1005" s="6">
        <f>'Final (ha)'!X1005*2.471044</f>
        <v>33.630908839999996</v>
      </c>
      <c r="Y1005" s="6">
        <f>'Final (ha)'!Y1005*2.471044</f>
        <v>0</v>
      </c>
      <c r="Z1005" s="6">
        <f>'Final (ha)'!Z1005*2.471044</f>
        <v>2247.71104328</v>
      </c>
      <c r="AA1005" s="6">
        <f>'Final (ha)'!AA1005*2.471044</f>
        <v>0</v>
      </c>
      <c r="AB1005" s="6">
        <f>'Final (ha)'!AB1005*2.471044</f>
        <v>0</v>
      </c>
      <c r="AC1005" s="6">
        <f>'Final (ha)'!AC1005*2.471044</f>
        <v>166.32597164000001</v>
      </c>
      <c r="AD1005" s="6">
        <f>'Final (ha)'!AD1005*2.471044</f>
        <v>0</v>
      </c>
      <c r="AE1005" s="6">
        <f>'Final (ha)'!AE1005*2.471044</f>
        <v>0</v>
      </c>
      <c r="AF1005" s="6">
        <f>'Final (ha)'!AF1005*2.471044</f>
        <v>46.801573360000006</v>
      </c>
      <c r="AG1005" s="6">
        <f>'Final (ha)'!AG1005*2.471044</f>
        <v>209.16151937999999</v>
      </c>
      <c r="AH1005" s="6">
        <f>'Final (ha)'!AH1005*2.471044</f>
        <v>16.03089795</v>
      </c>
      <c r="AJ1005" s="15">
        <f t="shared" si="45"/>
        <v>5980.8222334499987</v>
      </c>
      <c r="AK1005" s="15">
        <f t="shared" si="46"/>
        <v>5771.6607140699989</v>
      </c>
      <c r="AL1005" s="6" t="str">
        <f t="shared" si="47"/>
        <v>New LondonOutputSite 3</v>
      </c>
    </row>
    <row r="1006" spans="1:38" x14ac:dyDescent="0.25">
      <c r="A1006" s="6">
        <f>'Final (ha)'!A1006</f>
        <v>2055</v>
      </c>
      <c r="B1006" s="6" t="str">
        <f>'Final (ha)'!B1006</f>
        <v>OutputSite 3</v>
      </c>
      <c r="C1006" s="6" t="str">
        <f>'Final (ha)'!C1006</f>
        <v>New London</v>
      </c>
      <c r="D1006" s="6">
        <f>'Final (ha)'!D1006</f>
        <v>0</v>
      </c>
      <c r="E1006" s="6">
        <f>'Final (ha)'!E1006</f>
        <v>0</v>
      </c>
      <c r="F1006" s="6" t="str">
        <f>'Final (ha)'!F1006</f>
        <v>Fixed</v>
      </c>
      <c r="G1006" s="6" t="str">
        <f>'Final (ha)'!G1006</f>
        <v>NYS RIM Min</v>
      </c>
      <c r="H1006" s="6" t="str">
        <f>'Final (ha)'!H1006</f>
        <v>Protect None</v>
      </c>
      <c r="I1006" s="6">
        <f>'Final (ha)'!M1006</f>
        <v>0</v>
      </c>
      <c r="J1006" s="6">
        <f>'Final (ha)'!J1006*2.471044</f>
        <v>1325.1652987100001</v>
      </c>
      <c r="K1006" s="6">
        <f>'Final (ha)'!K1006*2.471044</f>
        <v>1703.3091620299999</v>
      </c>
      <c r="L1006" s="6">
        <f>'Final (ha)'!L1006*2.471044</f>
        <v>39.660256199999999</v>
      </c>
      <c r="M1006" s="6">
        <f>'Final (ha)'!M1006*2.471044</f>
        <v>0</v>
      </c>
      <c r="N1006" s="6">
        <f>'Final (ha)'!N1006*2.471044</f>
        <v>1.1799235100000001</v>
      </c>
      <c r="O1006" s="6">
        <f>'Final (ha)'!O1006*2.471044</f>
        <v>3.16293632</v>
      </c>
      <c r="P1006" s="6">
        <f>'Final (ha)'!P1006*2.471044</f>
        <v>104.42631944</v>
      </c>
      <c r="Q1006" s="6">
        <f>'Final (ha)'!Q1006*2.471044</f>
        <v>107.69427513000001</v>
      </c>
      <c r="R1006" s="6">
        <f>'Final (ha)'!R1006*2.471044</f>
        <v>0</v>
      </c>
      <c r="S1006" s="6">
        <f>'Final (ha)'!S1006*2.471044</f>
        <v>18.42781063</v>
      </c>
      <c r="T1006" s="6">
        <f>'Final (ha)'!T1006*2.471044</f>
        <v>3.3297317899999999</v>
      </c>
      <c r="U1006" s="6">
        <f>'Final (ha)'!U1006*2.471044</f>
        <v>0</v>
      </c>
      <c r="V1006" s="6">
        <f>'Final (ha)'!V1006*2.471044</f>
        <v>0</v>
      </c>
      <c r="W1006" s="6">
        <f>'Final (ha)'!W1006*2.471044</f>
        <v>0</v>
      </c>
      <c r="X1006" s="6">
        <f>'Final (ha)'!X1006*2.471044</f>
        <v>33.630908839999996</v>
      </c>
      <c r="Y1006" s="6">
        <f>'Final (ha)'!Y1006*2.471044</f>
        <v>0</v>
      </c>
      <c r="Z1006" s="6">
        <f>'Final (ha)'!Z1006*2.471044</f>
        <v>2252.6469536699997</v>
      </c>
      <c r="AA1006" s="6">
        <f>'Final (ha)'!AA1006*2.471044</f>
        <v>0</v>
      </c>
      <c r="AB1006" s="6">
        <f>'Final (ha)'!AB1006*2.471044</f>
        <v>0</v>
      </c>
      <c r="AC1006" s="6">
        <f>'Final (ha)'!AC1006*2.471044</f>
        <v>106.50199640000001</v>
      </c>
      <c r="AD1006" s="6">
        <f>'Final (ha)'!AD1006*2.471044</f>
        <v>0</v>
      </c>
      <c r="AE1006" s="6">
        <f>'Final (ha)'!AE1006*2.471044</f>
        <v>0</v>
      </c>
      <c r="AF1006" s="6">
        <f>'Final (ha)'!AF1006*2.471044</f>
        <v>45.281881300000002</v>
      </c>
      <c r="AG1006" s="6">
        <f>'Final (ha)'!AG1006*2.471044</f>
        <v>209.16151937999999</v>
      </c>
      <c r="AH1006" s="6">
        <f>'Final (ha)'!AH1006*2.471044</f>
        <v>27.243260100000001</v>
      </c>
      <c r="AJ1006" s="15">
        <f t="shared" si="45"/>
        <v>5980.8222334499997</v>
      </c>
      <c r="AK1006" s="15">
        <f t="shared" si="46"/>
        <v>5771.6607140699998</v>
      </c>
      <c r="AL1006" s="6" t="str">
        <f t="shared" si="47"/>
        <v>New LondonOutputSite 3</v>
      </c>
    </row>
    <row r="1007" spans="1:38" x14ac:dyDescent="0.25">
      <c r="A1007" s="6">
        <f>'Final (ha)'!A1007</f>
        <v>2070</v>
      </c>
      <c r="B1007" s="6" t="str">
        <f>'Final (ha)'!B1007</f>
        <v>OutputSite 3</v>
      </c>
      <c r="C1007" s="6" t="str">
        <f>'Final (ha)'!C1007</f>
        <v>New London</v>
      </c>
      <c r="D1007" s="6">
        <f>'Final (ha)'!D1007</f>
        <v>0</v>
      </c>
      <c r="E1007" s="6">
        <f>'Final (ha)'!E1007</f>
        <v>0</v>
      </c>
      <c r="F1007" s="6" t="str">
        <f>'Final (ha)'!F1007</f>
        <v>Fixed</v>
      </c>
      <c r="G1007" s="6" t="str">
        <f>'Final (ha)'!G1007</f>
        <v>NYS RIM Min</v>
      </c>
      <c r="H1007" s="6" t="str">
        <f>'Final (ha)'!H1007</f>
        <v>Protect None</v>
      </c>
      <c r="I1007" s="6">
        <f>'Final (ha)'!M1007</f>
        <v>0</v>
      </c>
      <c r="J1007" s="6">
        <f>'Final (ha)'!J1007*2.471044</f>
        <v>1303.8463666</v>
      </c>
      <c r="K1007" s="6">
        <f>'Final (ha)'!K1007*2.471044</f>
        <v>1619.6705002400001</v>
      </c>
      <c r="L1007" s="6">
        <f>'Final (ha)'!L1007*2.471044</f>
        <v>38.715081869999999</v>
      </c>
      <c r="M1007" s="6">
        <f>'Final (ha)'!M1007*2.471044</f>
        <v>0</v>
      </c>
      <c r="N1007" s="6">
        <f>'Final (ha)'!N1007*2.471044</f>
        <v>1.01312804</v>
      </c>
      <c r="O1007" s="6">
        <f>'Final (ha)'!O1007*2.471044</f>
        <v>2.9528975800000001</v>
      </c>
      <c r="P1007" s="6">
        <f>'Final (ha)'!P1007*2.471044</f>
        <v>129.08733856000001</v>
      </c>
      <c r="Q1007" s="6">
        <f>'Final (ha)'!Q1007*2.471044</f>
        <v>209.1120985</v>
      </c>
      <c r="R1007" s="6">
        <f>'Final (ha)'!R1007*2.471044</f>
        <v>0</v>
      </c>
      <c r="S1007" s="6">
        <f>'Final (ha)'!S1007*2.471044</f>
        <v>16.623948510000002</v>
      </c>
      <c r="T1007" s="6">
        <f>'Final (ha)'!T1007*2.471044</f>
        <v>7.7899662099999993</v>
      </c>
      <c r="U1007" s="6">
        <f>'Final (ha)'!U1007*2.471044</f>
        <v>0</v>
      </c>
      <c r="V1007" s="6">
        <f>'Final (ha)'!V1007*2.471044</f>
        <v>0</v>
      </c>
      <c r="W1007" s="6">
        <f>'Final (ha)'!W1007*2.471044</f>
        <v>0</v>
      </c>
      <c r="X1007" s="6">
        <f>'Final (ha)'!X1007*2.471044</f>
        <v>29.356002720000003</v>
      </c>
      <c r="Y1007" s="6">
        <f>'Final (ha)'!Y1007*2.471044</f>
        <v>0</v>
      </c>
      <c r="Z1007" s="6">
        <f>'Final (ha)'!Z1007*2.471044</f>
        <v>2262.0245656500001</v>
      </c>
      <c r="AA1007" s="6">
        <f>'Final (ha)'!AA1007*2.471044</f>
        <v>0</v>
      </c>
      <c r="AB1007" s="6">
        <f>'Final (ha)'!AB1007*2.471044</f>
        <v>0</v>
      </c>
      <c r="AC1007" s="6">
        <f>'Final (ha)'!AC1007*2.471044</f>
        <v>61.634014969999996</v>
      </c>
      <c r="AD1007" s="6">
        <f>'Final (ha)'!AD1007*2.471044</f>
        <v>0</v>
      </c>
      <c r="AE1007" s="6">
        <f>'Final (ha)'!AE1007*2.471044</f>
        <v>0</v>
      </c>
      <c r="AF1007" s="6">
        <f>'Final (ha)'!AF1007*2.471044</f>
        <v>41.272612410000001</v>
      </c>
      <c r="AG1007" s="6">
        <f>'Final (ha)'!AG1007*2.471044</f>
        <v>209.16151937999999</v>
      </c>
      <c r="AH1007" s="6">
        <f>'Final (ha)'!AH1007*2.471044</f>
        <v>48.562192209999999</v>
      </c>
      <c r="AJ1007" s="15">
        <f t="shared" si="45"/>
        <v>5980.8222334499997</v>
      </c>
      <c r="AK1007" s="15">
        <f t="shared" si="46"/>
        <v>5771.6607140699998</v>
      </c>
      <c r="AL1007" s="6" t="str">
        <f t="shared" si="47"/>
        <v>New LondonOutputSite 3</v>
      </c>
    </row>
    <row r="1008" spans="1:38" x14ac:dyDescent="0.25">
      <c r="A1008" s="6">
        <f>'Final (ha)'!A1008</f>
        <v>2085</v>
      </c>
      <c r="B1008" s="6" t="str">
        <f>'Final (ha)'!B1008</f>
        <v>OutputSite 3</v>
      </c>
      <c r="C1008" s="6" t="str">
        <f>'Final (ha)'!C1008</f>
        <v>New London</v>
      </c>
      <c r="D1008" s="6">
        <f>'Final (ha)'!D1008</f>
        <v>0</v>
      </c>
      <c r="E1008" s="6">
        <f>'Final (ha)'!E1008</f>
        <v>0</v>
      </c>
      <c r="F1008" s="6" t="str">
        <f>'Final (ha)'!F1008</f>
        <v>Fixed</v>
      </c>
      <c r="G1008" s="6" t="str">
        <f>'Final (ha)'!G1008</f>
        <v>NYS RIM Min</v>
      </c>
      <c r="H1008" s="6" t="str">
        <f>'Final (ha)'!H1008</f>
        <v>Protect None</v>
      </c>
      <c r="I1008" s="6">
        <f>'Final (ha)'!M1008</f>
        <v>0</v>
      </c>
      <c r="J1008" s="6">
        <f>'Final (ha)'!J1008*2.471044</f>
        <v>1255.6733638199998</v>
      </c>
      <c r="K1008" s="6">
        <f>'Final (ha)'!K1008*2.471044</f>
        <v>1524.41175404</v>
      </c>
      <c r="L1008" s="6">
        <f>'Final (ha)'!L1008*2.471044</f>
        <v>25.692679990000002</v>
      </c>
      <c r="M1008" s="6">
        <f>'Final (ha)'!M1008*2.471044</f>
        <v>0</v>
      </c>
      <c r="N1008" s="6">
        <f>'Final (ha)'!N1008*2.471044</f>
        <v>9.8841760000000001E-2</v>
      </c>
      <c r="O1008" s="6">
        <f>'Final (ha)'!O1008*2.471044</f>
        <v>2.6872603499999999</v>
      </c>
      <c r="P1008" s="6">
        <f>'Final (ha)'!P1008*2.471044</f>
        <v>154.74913050000001</v>
      </c>
      <c r="Q1008" s="6">
        <f>'Final (ha)'!Q1008*2.471044</f>
        <v>221.57851547999999</v>
      </c>
      <c r="R1008" s="6">
        <f>'Final (ha)'!R1008*2.471044</f>
        <v>0</v>
      </c>
      <c r="S1008" s="6">
        <f>'Final (ha)'!S1008*2.471044</f>
        <v>14.23939105</v>
      </c>
      <c r="T1008" s="6">
        <f>'Final (ha)'!T1008*2.471044</f>
        <v>95.975348960000005</v>
      </c>
      <c r="U1008" s="6">
        <f>'Final (ha)'!U1008*2.471044</f>
        <v>0</v>
      </c>
      <c r="V1008" s="6">
        <f>'Final (ha)'!V1008*2.471044</f>
        <v>0</v>
      </c>
      <c r="W1008" s="6">
        <f>'Final (ha)'!W1008*2.471044</f>
        <v>0</v>
      </c>
      <c r="X1008" s="6">
        <f>'Final (ha)'!X1008*2.471044</f>
        <v>25.779166529999998</v>
      </c>
      <c r="Y1008" s="6">
        <f>'Final (ha)'!Y1008*2.471044</f>
        <v>0</v>
      </c>
      <c r="Z1008" s="6">
        <f>'Final (ha)'!Z1008*2.471044</f>
        <v>2275.5102882800002</v>
      </c>
      <c r="AA1008" s="6">
        <f>'Final (ha)'!AA1008*2.471044</f>
        <v>0</v>
      </c>
      <c r="AB1008" s="6">
        <f>'Final (ha)'!AB1008*2.471044</f>
        <v>0</v>
      </c>
      <c r="AC1008" s="6">
        <f>'Final (ha)'!AC1008*2.471044</f>
        <v>44.157556280000001</v>
      </c>
      <c r="AD1008" s="6">
        <f>'Final (ha)'!AD1008*2.471044</f>
        <v>0</v>
      </c>
      <c r="AE1008" s="6">
        <f>'Final (ha)'!AE1008*2.471044</f>
        <v>0</v>
      </c>
      <c r="AF1008" s="6">
        <f>'Final (ha)'!AF1008*2.471044</f>
        <v>34.372222040000004</v>
      </c>
      <c r="AG1008" s="6">
        <f>'Final (ha)'!AG1008*2.471044</f>
        <v>209.16151937999999</v>
      </c>
      <c r="AH1008" s="6">
        <f>'Final (ha)'!AH1008*2.471044</f>
        <v>96.735194989999997</v>
      </c>
      <c r="AJ1008" s="15">
        <f t="shared" si="45"/>
        <v>5980.8222334500006</v>
      </c>
      <c r="AK1008" s="15">
        <f t="shared" si="46"/>
        <v>5771.6607140700007</v>
      </c>
      <c r="AL1008" s="6" t="str">
        <f t="shared" si="47"/>
        <v>New LondonOutputSite 3</v>
      </c>
    </row>
    <row r="1009" spans="1:38" x14ac:dyDescent="0.25">
      <c r="A1009" s="6">
        <f>'Final (ha)'!A1009</f>
        <v>2100</v>
      </c>
      <c r="B1009" s="6" t="str">
        <f>'Final (ha)'!B1009</f>
        <v>OutputSite 3</v>
      </c>
      <c r="C1009" s="6" t="str">
        <f>'Final (ha)'!C1009</f>
        <v>New London</v>
      </c>
      <c r="D1009" s="6">
        <f>'Final (ha)'!D1009</f>
        <v>0</v>
      </c>
      <c r="E1009" s="6">
        <f>'Final (ha)'!E1009</f>
        <v>0</v>
      </c>
      <c r="F1009" s="6" t="str">
        <f>'Final (ha)'!F1009</f>
        <v>Fixed</v>
      </c>
      <c r="G1009" s="6" t="str">
        <f>'Final (ha)'!G1009</f>
        <v>NYS RIM Min</v>
      </c>
      <c r="H1009" s="6" t="str">
        <f>'Final (ha)'!H1009</f>
        <v>Protect None</v>
      </c>
      <c r="I1009" s="6">
        <f>'Final (ha)'!M1009</f>
        <v>0</v>
      </c>
      <c r="J1009" s="6">
        <f>'Final (ha)'!J1009*2.471044</f>
        <v>1206.20924055</v>
      </c>
      <c r="K1009" s="6">
        <f>'Final (ha)'!K1009*2.471044</f>
        <v>1428.81323929</v>
      </c>
      <c r="L1009" s="6">
        <f>'Final (ha)'!L1009*2.471044</f>
        <v>20.867966580000001</v>
      </c>
      <c r="M1009" s="6">
        <f>'Final (ha)'!M1009*2.471044</f>
        <v>0</v>
      </c>
      <c r="N1009" s="6">
        <f>'Final (ha)'!N1009*2.471044</f>
        <v>6.17761E-3</v>
      </c>
      <c r="O1009" s="6">
        <f>'Final (ha)'!O1009*2.471044</f>
        <v>1.8409277799999999</v>
      </c>
      <c r="P1009" s="6">
        <f>'Final (ha)'!P1009*2.471044</f>
        <v>141.87499126</v>
      </c>
      <c r="Q1009" s="6">
        <f>'Final (ha)'!Q1009*2.471044</f>
        <v>284.25036892999998</v>
      </c>
      <c r="R1009" s="6">
        <f>'Final (ha)'!R1009*2.471044</f>
        <v>0</v>
      </c>
      <c r="S1009" s="6">
        <f>'Final (ha)'!S1009*2.471044</f>
        <v>10.742863790000001</v>
      </c>
      <c r="T1009" s="6">
        <f>'Final (ha)'!T1009*2.471044</f>
        <v>70.529773370000001</v>
      </c>
      <c r="U1009" s="6">
        <f>'Final (ha)'!U1009*2.471044</f>
        <v>0</v>
      </c>
      <c r="V1009" s="6">
        <f>'Final (ha)'!V1009*2.471044</f>
        <v>0</v>
      </c>
      <c r="W1009" s="6">
        <f>'Final (ha)'!W1009*2.471044</f>
        <v>0</v>
      </c>
      <c r="X1009" s="6">
        <f>'Final (ha)'!X1009*2.471044</f>
        <v>12.0463395</v>
      </c>
      <c r="Y1009" s="6">
        <f>'Final (ha)'!Y1009*2.471044</f>
        <v>0</v>
      </c>
      <c r="Z1009" s="6">
        <f>'Final (ha)'!Z1009*2.471044</f>
        <v>2388.7644124100002</v>
      </c>
      <c r="AA1009" s="6">
        <f>'Final (ha)'!AA1009*2.471044</f>
        <v>0</v>
      </c>
      <c r="AB1009" s="6">
        <f>'Final (ha)'!AB1009*2.471044</f>
        <v>0</v>
      </c>
      <c r="AC1009" s="6">
        <f>'Final (ha)'!AC1009*2.471044</f>
        <v>31.876467600000002</v>
      </c>
      <c r="AD1009" s="6">
        <f>'Final (ha)'!AD1009*2.471044</f>
        <v>0</v>
      </c>
      <c r="AE1009" s="6">
        <f>'Final (ha)'!AE1009*2.471044</f>
        <v>0</v>
      </c>
      <c r="AF1009" s="6">
        <f>'Final (ha)'!AF1009*2.471044</f>
        <v>27.638627140000001</v>
      </c>
      <c r="AG1009" s="6">
        <f>'Final (ha)'!AG1009*2.471044</f>
        <v>209.16151937999999</v>
      </c>
      <c r="AH1009" s="6">
        <f>'Final (ha)'!AH1009*2.471044</f>
        <v>146.19931826000001</v>
      </c>
      <c r="AJ1009" s="15">
        <f t="shared" si="45"/>
        <v>5980.8222334500006</v>
      </c>
      <c r="AK1009" s="15">
        <f t="shared" si="46"/>
        <v>5771.6607140700007</v>
      </c>
      <c r="AL1009" s="6" t="str">
        <f t="shared" si="47"/>
        <v>New LondonOutputSite 3</v>
      </c>
    </row>
    <row r="1010" spans="1:38" x14ac:dyDescent="0.25">
      <c r="A1010" s="6">
        <f>'Final (ha)'!A1010</f>
        <v>0</v>
      </c>
      <c r="B1010" s="6" t="str">
        <f>'Final (ha)'!B1010</f>
        <v>OutputSite 4</v>
      </c>
      <c r="C1010" s="6" t="str">
        <f>'Final (ha)'!C1010</f>
        <v>New London</v>
      </c>
      <c r="D1010" s="6">
        <f>'Final (ha)'!D1010</f>
        <v>0</v>
      </c>
      <c r="E1010" s="6">
        <f>'Final (ha)'!E1010</f>
        <v>0</v>
      </c>
      <c r="F1010" s="6" t="str">
        <f>'Final (ha)'!F1010</f>
        <v>Fixed</v>
      </c>
      <c r="G1010" s="6" t="str">
        <f>'Final (ha)'!G1010</f>
        <v>NYS RIM Min</v>
      </c>
      <c r="H1010" s="6" t="str">
        <f>'Final (ha)'!H1010</f>
        <v>Protect None</v>
      </c>
      <c r="I1010" s="6">
        <f>'Final (ha)'!M1010</f>
        <v>0</v>
      </c>
      <c r="J1010" s="6">
        <f>'Final (ha)'!J1010*2.471044</f>
        <v>255.06733929000001</v>
      </c>
      <c r="K1010" s="6">
        <f>'Final (ha)'!K1010*2.471044</f>
        <v>614.81428002999996</v>
      </c>
      <c r="L1010" s="6">
        <f>'Final (ha)'!L1010*2.471044</f>
        <v>15.28958475</v>
      </c>
      <c r="M1010" s="6">
        <f>'Final (ha)'!M1010*2.471044</f>
        <v>0</v>
      </c>
      <c r="N1010" s="6">
        <f>'Final (ha)'!N1010*2.471044</f>
        <v>0.45714314</v>
      </c>
      <c r="O1010" s="6">
        <f>'Final (ha)'!O1010*2.471044</f>
        <v>0</v>
      </c>
      <c r="P1010" s="6">
        <f>'Final (ha)'!P1010*2.471044</f>
        <v>0</v>
      </c>
      <c r="Q1010" s="6">
        <f>'Final (ha)'!Q1010*2.471044</f>
        <v>3.95984801</v>
      </c>
      <c r="R1010" s="6">
        <f>'Final (ha)'!R1010*2.471044</f>
        <v>0</v>
      </c>
      <c r="S1010" s="6">
        <f>'Final (ha)'!S1010*2.471044</f>
        <v>15.320472800000001</v>
      </c>
      <c r="T1010" s="6">
        <f>'Final (ha)'!T1010*2.471044</f>
        <v>0</v>
      </c>
      <c r="U1010" s="6">
        <f>'Final (ha)'!U1010*2.471044</f>
        <v>0</v>
      </c>
      <c r="V1010" s="6">
        <f>'Final (ha)'!V1010*2.471044</f>
        <v>0</v>
      </c>
      <c r="W1010" s="6">
        <f>'Final (ha)'!W1010*2.471044</f>
        <v>0</v>
      </c>
      <c r="X1010" s="6">
        <f>'Final (ha)'!X1010*2.471044</f>
        <v>0.48185358</v>
      </c>
      <c r="Y1010" s="6">
        <f>'Final (ha)'!Y1010*2.471044</f>
        <v>0</v>
      </c>
      <c r="Z1010" s="6">
        <f>'Final (ha)'!Z1010*2.471044</f>
        <v>1151.0431832500001</v>
      </c>
      <c r="AA1010" s="6">
        <f>'Final (ha)'!AA1010*2.471044</f>
        <v>0</v>
      </c>
      <c r="AB1010" s="6">
        <f>'Final (ha)'!AB1010*2.471044</f>
        <v>0</v>
      </c>
      <c r="AC1010" s="6">
        <f>'Final (ha)'!AC1010*2.471044</f>
        <v>111.0734278</v>
      </c>
      <c r="AD1010" s="6">
        <f>'Final (ha)'!AD1010*2.471044</f>
        <v>0</v>
      </c>
      <c r="AE1010" s="6">
        <f>'Final (ha)'!AE1010*2.471044</f>
        <v>0</v>
      </c>
      <c r="AF1010" s="6">
        <f>'Final (ha)'!AF1010*2.471044</f>
        <v>0</v>
      </c>
      <c r="AG1010" s="6">
        <f>'Final (ha)'!AG1010*2.471044</f>
        <v>0</v>
      </c>
      <c r="AH1010" s="6">
        <f>'Final (ha)'!AH1010*2.471044</f>
        <v>0</v>
      </c>
      <c r="AJ1010" s="15">
        <f t="shared" si="45"/>
        <v>2167.5071326500001</v>
      </c>
      <c r="AK1010" s="15">
        <f t="shared" si="46"/>
        <v>2167.5071326500001</v>
      </c>
      <c r="AL1010" s="6" t="str">
        <f t="shared" si="47"/>
        <v>New LondonOutputSite 4</v>
      </c>
    </row>
    <row r="1011" spans="1:38" x14ac:dyDescent="0.25">
      <c r="A1011" s="6">
        <f>'Final (ha)'!A1011</f>
        <v>2010</v>
      </c>
      <c r="B1011" s="6" t="str">
        <f>'Final (ha)'!B1011</f>
        <v>OutputSite 4</v>
      </c>
      <c r="C1011" s="6" t="str">
        <f>'Final (ha)'!C1011</f>
        <v>New London</v>
      </c>
      <c r="D1011" s="6">
        <f>'Final (ha)'!D1011</f>
        <v>0</v>
      </c>
      <c r="E1011" s="6">
        <f>'Final (ha)'!E1011</f>
        <v>0</v>
      </c>
      <c r="F1011" s="6" t="str">
        <f>'Final (ha)'!F1011</f>
        <v>Fixed</v>
      </c>
      <c r="G1011" s="6" t="str">
        <f>'Final (ha)'!G1011</f>
        <v>NYS RIM Min</v>
      </c>
      <c r="H1011" s="6" t="str">
        <f>'Final (ha)'!H1011</f>
        <v>Protect None</v>
      </c>
      <c r="I1011" s="6">
        <f>'Final (ha)'!M1011</f>
        <v>0</v>
      </c>
      <c r="J1011" s="6">
        <f>'Final (ha)'!J1011*2.471044</f>
        <v>254.35073653000001</v>
      </c>
      <c r="K1011" s="6">
        <f>'Final (ha)'!K1011*2.471044</f>
        <v>601.35771571919997</v>
      </c>
      <c r="L1011" s="6">
        <f>'Final (ha)'!L1011*2.471044</f>
        <v>15.240163870000002</v>
      </c>
      <c r="M1011" s="6">
        <f>'Final (ha)'!M1011*2.471044</f>
        <v>0</v>
      </c>
      <c r="N1011" s="6">
        <f>'Final (ha)'!N1011*2.471044</f>
        <v>6.17761E-3</v>
      </c>
      <c r="O1011" s="6">
        <f>'Final (ha)'!O1011*2.471044</f>
        <v>0</v>
      </c>
      <c r="P1011" s="6">
        <f>'Final (ha)'!P1011*2.471044</f>
        <v>13.9569507208</v>
      </c>
      <c r="Q1011" s="6">
        <f>'Final (ha)'!Q1011*2.471044</f>
        <v>15.39460412</v>
      </c>
      <c r="R1011" s="6">
        <f>'Final (ha)'!R1011*2.471044</f>
        <v>0</v>
      </c>
      <c r="S1011" s="6">
        <f>'Final (ha)'!S1011*2.471044</f>
        <v>15.320472800000001</v>
      </c>
      <c r="T1011" s="6">
        <f>'Final (ha)'!T1011*2.471044</f>
        <v>0.42007748000000006</v>
      </c>
      <c r="U1011" s="6">
        <f>'Final (ha)'!U1011*2.471044</f>
        <v>0</v>
      </c>
      <c r="V1011" s="6">
        <f>'Final (ha)'!V1011*2.471044</f>
        <v>0</v>
      </c>
      <c r="W1011" s="6">
        <f>'Final (ha)'!W1011*2.471044</f>
        <v>0</v>
      </c>
      <c r="X1011" s="6">
        <f>'Final (ha)'!X1011*2.471044</f>
        <v>0.48185358</v>
      </c>
      <c r="Y1011" s="6">
        <f>'Final (ha)'!Y1011*2.471044</f>
        <v>0</v>
      </c>
      <c r="Z1011" s="6">
        <f>'Final (ha)'!Z1011*2.471044</f>
        <v>1151.0431832500001</v>
      </c>
      <c r="AA1011" s="6">
        <f>'Final (ha)'!AA1011*2.471044</f>
        <v>0</v>
      </c>
      <c r="AB1011" s="6">
        <f>'Final (ha)'!AB1011*2.471044</f>
        <v>0</v>
      </c>
      <c r="AC1011" s="6">
        <f>'Final (ha)'!AC1011*2.471044</f>
        <v>99.218594210000006</v>
      </c>
      <c r="AD1011" s="6">
        <f>'Final (ha)'!AD1011*2.471044</f>
        <v>0</v>
      </c>
      <c r="AE1011" s="6">
        <f>'Final (ha)'!AE1011*2.471044</f>
        <v>0</v>
      </c>
      <c r="AF1011" s="6">
        <f>'Final (ha)'!AF1011*2.471044</f>
        <v>0</v>
      </c>
      <c r="AG1011" s="6">
        <f>'Final (ha)'!AG1011*2.471044</f>
        <v>0</v>
      </c>
      <c r="AH1011" s="6">
        <f>'Final (ha)'!AH1011*2.471044</f>
        <v>0.71660276000000001</v>
      </c>
      <c r="AJ1011" s="15">
        <f t="shared" si="45"/>
        <v>2167.5071326500001</v>
      </c>
      <c r="AK1011" s="15">
        <f t="shared" si="46"/>
        <v>2167.5071326500001</v>
      </c>
      <c r="AL1011" s="6" t="str">
        <f t="shared" si="47"/>
        <v>New LondonOutputSite 4</v>
      </c>
    </row>
    <row r="1012" spans="1:38" x14ac:dyDescent="0.25">
      <c r="A1012" s="6">
        <f>'Final (ha)'!A1012</f>
        <v>2025</v>
      </c>
      <c r="B1012" s="6" t="str">
        <f>'Final (ha)'!B1012</f>
        <v>OutputSite 4</v>
      </c>
      <c r="C1012" s="6" t="str">
        <f>'Final (ha)'!C1012</f>
        <v>New London</v>
      </c>
      <c r="D1012" s="6">
        <f>'Final (ha)'!D1012</f>
        <v>0</v>
      </c>
      <c r="E1012" s="6">
        <f>'Final (ha)'!E1012</f>
        <v>0</v>
      </c>
      <c r="F1012" s="6" t="str">
        <f>'Final (ha)'!F1012</f>
        <v>Fixed</v>
      </c>
      <c r="G1012" s="6" t="str">
        <f>'Final (ha)'!G1012</f>
        <v>NYS RIM Min</v>
      </c>
      <c r="H1012" s="6" t="str">
        <f>'Final (ha)'!H1012</f>
        <v>Protect None</v>
      </c>
      <c r="I1012" s="6">
        <f>'Final (ha)'!M1012</f>
        <v>0</v>
      </c>
      <c r="J1012" s="6">
        <f>'Final (ha)'!J1012*2.471044</f>
        <v>254.27660521000001</v>
      </c>
      <c r="K1012" s="6">
        <f>'Final (ha)'!K1012*2.471044</f>
        <v>598.5926174832</v>
      </c>
      <c r="L1012" s="6">
        <f>'Final (ha)'!L1012*2.471044</f>
        <v>14.44325218</v>
      </c>
      <c r="M1012" s="6">
        <f>'Final (ha)'!M1012*2.471044</f>
        <v>0</v>
      </c>
      <c r="N1012" s="6">
        <f>'Final (ha)'!N1012*2.471044</f>
        <v>0</v>
      </c>
      <c r="O1012" s="6">
        <f>'Final (ha)'!O1012*2.471044</f>
        <v>0</v>
      </c>
      <c r="P1012" s="6">
        <f>'Final (ha)'!P1012*2.471044</f>
        <v>14.19614778</v>
      </c>
      <c r="Q1012" s="6">
        <f>'Final (ha)'!Q1012*2.471044</f>
        <v>14.300425836800001</v>
      </c>
      <c r="R1012" s="6">
        <f>'Final (ha)'!R1012*2.471044</f>
        <v>0</v>
      </c>
      <c r="S1012" s="6">
        <f>'Final (ha)'!S1012*2.471044</f>
        <v>15.308117580000001</v>
      </c>
      <c r="T1012" s="6">
        <f>'Final (ha)'!T1012*2.471044</f>
        <v>5.6648683699999998</v>
      </c>
      <c r="U1012" s="6">
        <f>'Final (ha)'!U1012*2.471044</f>
        <v>0</v>
      </c>
      <c r="V1012" s="6">
        <f>'Final (ha)'!V1012*2.471044</f>
        <v>0</v>
      </c>
      <c r="W1012" s="6">
        <f>'Final (ha)'!W1012*2.471044</f>
        <v>0</v>
      </c>
      <c r="X1012" s="6">
        <f>'Final (ha)'!X1012*2.471044</f>
        <v>0.48185358</v>
      </c>
      <c r="Y1012" s="6">
        <f>'Final (ha)'!Y1012*2.471044</f>
        <v>0</v>
      </c>
      <c r="Z1012" s="6">
        <f>'Final (ha)'!Z1012*2.471044</f>
        <v>1151.08642652</v>
      </c>
      <c r="AA1012" s="6">
        <f>'Final (ha)'!AA1012*2.471044</f>
        <v>0</v>
      </c>
      <c r="AB1012" s="6">
        <f>'Final (ha)'!AB1012*2.471044</f>
        <v>0</v>
      </c>
      <c r="AC1012" s="6">
        <f>'Final (ha)'!AC1012*2.471044</f>
        <v>98.366084029999996</v>
      </c>
      <c r="AD1012" s="6">
        <f>'Final (ha)'!AD1012*2.471044</f>
        <v>0</v>
      </c>
      <c r="AE1012" s="6">
        <f>'Final (ha)'!AE1012*2.471044</f>
        <v>0</v>
      </c>
      <c r="AF1012" s="6">
        <f>'Final (ha)'!AF1012*2.471044</f>
        <v>0</v>
      </c>
      <c r="AG1012" s="6">
        <f>'Final (ha)'!AG1012*2.471044</f>
        <v>0</v>
      </c>
      <c r="AH1012" s="6">
        <f>'Final (ha)'!AH1012*2.471044</f>
        <v>0.79073408000000001</v>
      </c>
      <c r="AJ1012" s="15">
        <f t="shared" si="45"/>
        <v>2167.5071326500001</v>
      </c>
      <c r="AK1012" s="15">
        <f t="shared" si="46"/>
        <v>2167.5071326500001</v>
      </c>
      <c r="AL1012" s="6" t="str">
        <f t="shared" si="47"/>
        <v>New LondonOutputSite 4</v>
      </c>
    </row>
    <row r="1013" spans="1:38" x14ac:dyDescent="0.25">
      <c r="A1013" s="6">
        <f>'Final (ha)'!A1013</f>
        <v>2040</v>
      </c>
      <c r="B1013" s="6" t="str">
        <f>'Final (ha)'!B1013</f>
        <v>OutputSite 4</v>
      </c>
      <c r="C1013" s="6" t="str">
        <f>'Final (ha)'!C1013</f>
        <v>New London</v>
      </c>
      <c r="D1013" s="6">
        <f>'Final (ha)'!D1013</f>
        <v>0</v>
      </c>
      <c r="E1013" s="6">
        <f>'Final (ha)'!E1013</f>
        <v>0</v>
      </c>
      <c r="F1013" s="6" t="str">
        <f>'Final (ha)'!F1013</f>
        <v>Fixed</v>
      </c>
      <c r="G1013" s="6" t="str">
        <f>'Final (ha)'!G1013</f>
        <v>NYS RIM Min</v>
      </c>
      <c r="H1013" s="6" t="str">
        <f>'Final (ha)'!H1013</f>
        <v>Protect None</v>
      </c>
      <c r="I1013" s="6">
        <f>'Final (ha)'!M1013</f>
        <v>0</v>
      </c>
      <c r="J1013" s="6">
        <f>'Final (ha)'!J1013*2.471044</f>
        <v>253.89977100000002</v>
      </c>
      <c r="K1013" s="6">
        <f>'Final (ha)'!K1013*2.471044</f>
        <v>593.09849825359993</v>
      </c>
      <c r="L1013" s="6">
        <f>'Final (ha)'!L1013*2.471044</f>
        <v>14.22085822</v>
      </c>
      <c r="M1013" s="6">
        <f>'Final (ha)'!M1013*2.471044</f>
        <v>0</v>
      </c>
      <c r="N1013" s="6">
        <f>'Final (ha)'!N1013*2.471044</f>
        <v>0</v>
      </c>
      <c r="O1013" s="6">
        <f>'Final (ha)'!O1013*2.471044</f>
        <v>0</v>
      </c>
      <c r="P1013" s="6">
        <f>'Final (ha)'!P1013*2.471044</f>
        <v>15.548055952399999</v>
      </c>
      <c r="Q1013" s="6">
        <f>'Final (ha)'!Q1013*2.471044</f>
        <v>19.1150079664</v>
      </c>
      <c r="R1013" s="6">
        <f>'Final (ha)'!R1013*2.471044</f>
        <v>0</v>
      </c>
      <c r="S1013" s="6">
        <f>'Final (ha)'!S1013*2.471044</f>
        <v>14.727422239999999</v>
      </c>
      <c r="T1013" s="6">
        <f>'Final (ha)'!T1013*2.471044</f>
        <v>5.5240188620000001</v>
      </c>
      <c r="U1013" s="6">
        <f>'Final (ha)'!U1013*2.471044</f>
        <v>0</v>
      </c>
      <c r="V1013" s="6">
        <f>'Final (ha)'!V1013*2.471044</f>
        <v>0</v>
      </c>
      <c r="W1013" s="6">
        <f>'Final (ha)'!W1013*2.471044</f>
        <v>0</v>
      </c>
      <c r="X1013" s="6">
        <f>'Final (ha)'!X1013*2.471044</f>
        <v>0.48185358</v>
      </c>
      <c r="Y1013" s="6">
        <f>'Final (ha)'!Y1013*2.471044</f>
        <v>0</v>
      </c>
      <c r="Z1013" s="6">
        <f>'Final (ha)'!Z1013*2.471044</f>
        <v>1154.79917013</v>
      </c>
      <c r="AA1013" s="6">
        <f>'Final (ha)'!AA1013*2.471044</f>
        <v>0</v>
      </c>
      <c r="AB1013" s="6">
        <f>'Final (ha)'!AB1013*2.471044</f>
        <v>0</v>
      </c>
      <c r="AC1013" s="6">
        <f>'Final (ha)'!AC1013*2.471044</f>
        <v>94.925155259999997</v>
      </c>
      <c r="AD1013" s="6">
        <f>'Final (ha)'!AD1013*2.471044</f>
        <v>0</v>
      </c>
      <c r="AE1013" s="6">
        <f>'Final (ha)'!AE1013*2.471044</f>
        <v>0</v>
      </c>
      <c r="AF1013" s="6">
        <f>'Final (ha)'!AF1013*2.471044</f>
        <v>0</v>
      </c>
      <c r="AG1013" s="6">
        <f>'Final (ha)'!AG1013*2.471044</f>
        <v>0</v>
      </c>
      <c r="AH1013" s="6">
        <f>'Final (ha)'!AH1013*2.471044</f>
        <v>1.16756829</v>
      </c>
      <c r="AJ1013" s="15">
        <f t="shared" si="45"/>
        <v>2167.5073797543996</v>
      </c>
      <c r="AK1013" s="15">
        <f t="shared" si="46"/>
        <v>2167.5073797543996</v>
      </c>
      <c r="AL1013" s="6" t="str">
        <f t="shared" si="47"/>
        <v>New LondonOutputSite 4</v>
      </c>
    </row>
    <row r="1014" spans="1:38" x14ac:dyDescent="0.25">
      <c r="A1014" s="6">
        <f>'Final (ha)'!A1014</f>
        <v>2055</v>
      </c>
      <c r="B1014" s="6" t="str">
        <f>'Final (ha)'!B1014</f>
        <v>OutputSite 4</v>
      </c>
      <c r="C1014" s="6" t="str">
        <f>'Final (ha)'!C1014</f>
        <v>New London</v>
      </c>
      <c r="D1014" s="6">
        <f>'Final (ha)'!D1014</f>
        <v>0</v>
      </c>
      <c r="E1014" s="6">
        <f>'Final (ha)'!E1014</f>
        <v>0</v>
      </c>
      <c r="F1014" s="6" t="str">
        <f>'Final (ha)'!F1014</f>
        <v>Fixed</v>
      </c>
      <c r="G1014" s="6" t="str">
        <f>'Final (ha)'!G1014</f>
        <v>NYS RIM Min</v>
      </c>
      <c r="H1014" s="6" t="str">
        <f>'Final (ha)'!H1014</f>
        <v>Protect None</v>
      </c>
      <c r="I1014" s="6">
        <f>'Final (ha)'!M1014</f>
        <v>0</v>
      </c>
      <c r="J1014" s="6">
        <f>'Final (ha)'!J1014*2.471044</f>
        <v>253.26965478000002</v>
      </c>
      <c r="K1014" s="6">
        <f>'Final (ha)'!K1014*2.471044</f>
        <v>587.56434811120005</v>
      </c>
      <c r="L1014" s="6">
        <f>'Final (ha)'!L1014*2.471044</f>
        <v>14.05406275</v>
      </c>
      <c r="M1014" s="6">
        <f>'Final (ha)'!M1014*2.471044</f>
        <v>0</v>
      </c>
      <c r="N1014" s="6">
        <f>'Final (ha)'!N1014*2.471044</f>
        <v>0</v>
      </c>
      <c r="O1014" s="6">
        <f>'Final (ha)'!O1014*2.471044</f>
        <v>0</v>
      </c>
      <c r="P1014" s="6">
        <f>'Final (ha)'!P1014*2.471044</f>
        <v>15.4467431484</v>
      </c>
      <c r="Q1014" s="6">
        <f>'Final (ha)'!Q1014*2.471044</f>
        <v>48.571335072799997</v>
      </c>
      <c r="R1014" s="6">
        <f>'Final (ha)'!R1014*2.471044</f>
        <v>0</v>
      </c>
      <c r="S1014" s="6">
        <f>'Final (ha)'!S1014*2.471044</f>
        <v>14.24556866</v>
      </c>
      <c r="T1014" s="6">
        <f>'Final (ha)'!T1014*2.471044</f>
        <v>3.9835700324000003</v>
      </c>
      <c r="U1014" s="6">
        <f>'Final (ha)'!U1014*2.471044</f>
        <v>0</v>
      </c>
      <c r="V1014" s="6">
        <f>'Final (ha)'!V1014*2.471044</f>
        <v>0</v>
      </c>
      <c r="W1014" s="6">
        <f>'Final (ha)'!W1014*2.471044</f>
        <v>0</v>
      </c>
      <c r="X1014" s="6">
        <f>'Final (ha)'!X1014*2.471044</f>
        <v>0.48185358</v>
      </c>
      <c r="Y1014" s="6">
        <f>'Final (ha)'!Y1014*2.471044</f>
        <v>0</v>
      </c>
      <c r="Z1014" s="6">
        <f>'Final (ha)'!Z1014*2.471044</f>
        <v>1158.7427092496</v>
      </c>
      <c r="AA1014" s="6">
        <f>'Final (ha)'!AA1014*2.471044</f>
        <v>0</v>
      </c>
      <c r="AB1014" s="6">
        <f>'Final (ha)'!AB1014*2.471044</f>
        <v>0</v>
      </c>
      <c r="AC1014" s="6">
        <f>'Final (ha)'!AC1014*2.471044</f>
        <v>69.349849860000006</v>
      </c>
      <c r="AD1014" s="6">
        <f>'Final (ha)'!AD1014*2.471044</f>
        <v>0</v>
      </c>
      <c r="AE1014" s="6">
        <f>'Final (ha)'!AE1014*2.471044</f>
        <v>0</v>
      </c>
      <c r="AF1014" s="6">
        <f>'Final (ha)'!AF1014*2.471044</f>
        <v>0</v>
      </c>
      <c r="AG1014" s="6">
        <f>'Final (ha)'!AG1014*2.471044</f>
        <v>0</v>
      </c>
      <c r="AH1014" s="6">
        <f>'Final (ha)'!AH1014*2.471044</f>
        <v>1.7976845100000001</v>
      </c>
      <c r="AJ1014" s="15">
        <f t="shared" si="45"/>
        <v>2167.5073797544005</v>
      </c>
      <c r="AK1014" s="15">
        <f t="shared" si="46"/>
        <v>2167.5073797544005</v>
      </c>
      <c r="AL1014" s="6" t="str">
        <f t="shared" si="47"/>
        <v>New LondonOutputSite 4</v>
      </c>
    </row>
    <row r="1015" spans="1:38" x14ac:dyDescent="0.25">
      <c r="A1015" s="6">
        <f>'Final (ha)'!A1015</f>
        <v>2070</v>
      </c>
      <c r="B1015" s="6" t="str">
        <f>'Final (ha)'!B1015</f>
        <v>OutputSite 4</v>
      </c>
      <c r="C1015" s="6" t="str">
        <f>'Final (ha)'!C1015</f>
        <v>New London</v>
      </c>
      <c r="D1015" s="6">
        <f>'Final (ha)'!D1015</f>
        <v>0</v>
      </c>
      <c r="E1015" s="6">
        <f>'Final (ha)'!E1015</f>
        <v>0</v>
      </c>
      <c r="F1015" s="6" t="str">
        <f>'Final (ha)'!F1015</f>
        <v>Fixed</v>
      </c>
      <c r="G1015" s="6" t="str">
        <f>'Final (ha)'!G1015</f>
        <v>NYS RIM Min</v>
      </c>
      <c r="H1015" s="6" t="str">
        <f>'Final (ha)'!H1015</f>
        <v>Protect None</v>
      </c>
      <c r="I1015" s="6">
        <f>'Final (ha)'!M1015</f>
        <v>0</v>
      </c>
      <c r="J1015" s="6">
        <f>'Final (ha)'!J1015*2.471044</f>
        <v>251.63258812999999</v>
      </c>
      <c r="K1015" s="6">
        <f>'Final (ha)'!K1015*2.471044</f>
        <v>578.6038483584</v>
      </c>
      <c r="L1015" s="6">
        <f>'Final (ha)'!L1015*2.471044</f>
        <v>14.00464187</v>
      </c>
      <c r="M1015" s="6">
        <f>'Final (ha)'!M1015*2.471044</f>
        <v>0</v>
      </c>
      <c r="N1015" s="6">
        <f>'Final (ha)'!N1015*2.471044</f>
        <v>0</v>
      </c>
      <c r="O1015" s="6">
        <f>'Final (ha)'!O1015*2.471044</f>
        <v>0</v>
      </c>
      <c r="P1015" s="6">
        <f>'Final (ha)'!P1015*2.471044</f>
        <v>13.410355787999999</v>
      </c>
      <c r="Q1015" s="6">
        <f>'Final (ha)'!Q1015*2.471044</f>
        <v>116.85863601280001</v>
      </c>
      <c r="R1015" s="6">
        <f>'Final (ha)'!R1015*2.471044</f>
        <v>0</v>
      </c>
      <c r="S1015" s="6">
        <f>'Final (ha)'!S1015*2.471044</f>
        <v>13.04093471</v>
      </c>
      <c r="T1015" s="6">
        <f>'Final (ha)'!T1015*2.471044</f>
        <v>5.7886676744000001</v>
      </c>
      <c r="U1015" s="6">
        <f>'Final (ha)'!U1015*2.471044</f>
        <v>0</v>
      </c>
      <c r="V1015" s="6">
        <f>'Final (ha)'!V1015*2.471044</f>
        <v>0</v>
      </c>
      <c r="W1015" s="6">
        <f>'Final (ha)'!W1015*2.471044</f>
        <v>0</v>
      </c>
      <c r="X1015" s="6">
        <f>'Final (ha)'!X1015*2.471044</f>
        <v>0.48185358</v>
      </c>
      <c r="Y1015" s="6">
        <f>'Final (ha)'!Y1015*2.471044</f>
        <v>0</v>
      </c>
      <c r="Z1015" s="6">
        <f>'Final (ha)'!Z1015*2.471044</f>
        <v>1163.8755618464002</v>
      </c>
      <c r="AA1015" s="6">
        <f>'Final (ha)'!AA1015*2.471044</f>
        <v>0</v>
      </c>
      <c r="AB1015" s="6">
        <f>'Final (ha)'!AB1015*2.471044</f>
        <v>0</v>
      </c>
      <c r="AC1015" s="6">
        <f>'Final (ha)'!AC1015*2.471044</f>
        <v>6.3752935200000005</v>
      </c>
      <c r="AD1015" s="6">
        <f>'Final (ha)'!AD1015*2.471044</f>
        <v>0</v>
      </c>
      <c r="AE1015" s="6">
        <f>'Final (ha)'!AE1015*2.471044</f>
        <v>0</v>
      </c>
      <c r="AF1015" s="6">
        <f>'Final (ha)'!AF1015*2.471044</f>
        <v>0</v>
      </c>
      <c r="AG1015" s="6">
        <f>'Final (ha)'!AG1015*2.471044</f>
        <v>0</v>
      </c>
      <c r="AH1015" s="6">
        <f>'Final (ha)'!AH1015*2.471044</f>
        <v>3.4347511599999998</v>
      </c>
      <c r="AJ1015" s="15">
        <f t="shared" si="45"/>
        <v>2167.5071326500001</v>
      </c>
      <c r="AK1015" s="15">
        <f t="shared" si="46"/>
        <v>2167.5071326500001</v>
      </c>
      <c r="AL1015" s="6" t="str">
        <f t="shared" si="47"/>
        <v>New LondonOutputSite 4</v>
      </c>
    </row>
    <row r="1016" spans="1:38" x14ac:dyDescent="0.25">
      <c r="A1016" s="6">
        <f>'Final (ha)'!A1016</f>
        <v>2085</v>
      </c>
      <c r="B1016" s="6" t="str">
        <f>'Final (ha)'!B1016</f>
        <v>OutputSite 4</v>
      </c>
      <c r="C1016" s="6" t="str">
        <f>'Final (ha)'!C1016</f>
        <v>New London</v>
      </c>
      <c r="D1016" s="6">
        <f>'Final (ha)'!D1016</f>
        <v>0</v>
      </c>
      <c r="E1016" s="6">
        <f>'Final (ha)'!E1016</f>
        <v>0</v>
      </c>
      <c r="F1016" s="6" t="str">
        <f>'Final (ha)'!F1016</f>
        <v>Fixed</v>
      </c>
      <c r="G1016" s="6" t="str">
        <f>'Final (ha)'!G1016</f>
        <v>NYS RIM Min</v>
      </c>
      <c r="H1016" s="6" t="str">
        <f>'Final (ha)'!H1016</f>
        <v>Protect None</v>
      </c>
      <c r="I1016" s="6">
        <f>'Final (ha)'!M1016</f>
        <v>0</v>
      </c>
      <c r="J1016" s="6">
        <f>'Final (ha)'!J1016*2.471044</f>
        <v>249.43953657999998</v>
      </c>
      <c r="K1016" s="6">
        <f>'Final (ha)'!K1016*2.471044</f>
        <v>569.79803595999999</v>
      </c>
      <c r="L1016" s="6">
        <f>'Final (ha)'!L1016*2.471044</f>
        <v>13.986109040000001</v>
      </c>
      <c r="M1016" s="6">
        <f>'Final (ha)'!M1016*2.471044</f>
        <v>0</v>
      </c>
      <c r="N1016" s="6">
        <f>'Final (ha)'!N1016*2.471044</f>
        <v>0</v>
      </c>
      <c r="O1016" s="6">
        <f>'Final (ha)'!O1016*2.471044</f>
        <v>0</v>
      </c>
      <c r="P1016" s="6">
        <f>'Final (ha)'!P1016*2.471044</f>
        <v>13.233181933199999</v>
      </c>
      <c r="Q1016" s="6">
        <f>'Final (ha)'!Q1016*2.471044</f>
        <v>78.051137097199998</v>
      </c>
      <c r="R1016" s="6">
        <f>'Final (ha)'!R1016*2.471044</f>
        <v>0</v>
      </c>
      <c r="S1016" s="6">
        <f>'Final (ha)'!S1016*2.471044</f>
        <v>11.83630076</v>
      </c>
      <c r="T1016" s="6">
        <f>'Final (ha)'!T1016*2.471044</f>
        <v>52.238611473200002</v>
      </c>
      <c r="U1016" s="6">
        <f>'Final (ha)'!U1016*2.471044</f>
        <v>0</v>
      </c>
      <c r="V1016" s="6">
        <f>'Final (ha)'!V1016*2.471044</f>
        <v>0</v>
      </c>
      <c r="W1016" s="6">
        <f>'Final (ha)'!W1016*2.471044</f>
        <v>0</v>
      </c>
      <c r="X1016" s="6">
        <f>'Final (ha)'!X1016*2.471044</f>
        <v>0.48185358</v>
      </c>
      <c r="Y1016" s="6">
        <f>'Final (ha)'!Y1016*2.471044</f>
        <v>0</v>
      </c>
      <c r="Z1016" s="6">
        <f>'Final (ha)'!Z1016*2.471044</f>
        <v>1170.7450641664</v>
      </c>
      <c r="AA1016" s="6">
        <f>'Final (ha)'!AA1016*2.471044</f>
        <v>0</v>
      </c>
      <c r="AB1016" s="6">
        <f>'Final (ha)'!AB1016*2.471044</f>
        <v>0</v>
      </c>
      <c r="AC1016" s="6">
        <f>'Final (ha)'!AC1016*2.471044</f>
        <v>2.0694993500000001</v>
      </c>
      <c r="AD1016" s="6">
        <f>'Final (ha)'!AD1016*2.471044</f>
        <v>0</v>
      </c>
      <c r="AE1016" s="6">
        <f>'Final (ha)'!AE1016*2.471044</f>
        <v>0</v>
      </c>
      <c r="AF1016" s="6">
        <f>'Final (ha)'!AF1016*2.471044</f>
        <v>0</v>
      </c>
      <c r="AG1016" s="6">
        <f>'Final (ha)'!AG1016*2.471044</f>
        <v>0</v>
      </c>
      <c r="AH1016" s="6">
        <f>'Final (ha)'!AH1016*2.471044</f>
        <v>5.6278027100000001</v>
      </c>
      <c r="AJ1016" s="15">
        <f t="shared" si="45"/>
        <v>2167.5071326500001</v>
      </c>
      <c r="AK1016" s="15">
        <f t="shared" si="46"/>
        <v>2167.5071326500001</v>
      </c>
      <c r="AL1016" s="6" t="str">
        <f t="shared" si="47"/>
        <v>New LondonOutputSite 4</v>
      </c>
    </row>
    <row r="1017" spans="1:38" x14ac:dyDescent="0.25">
      <c r="A1017" s="6">
        <f>'Final (ha)'!A1017</f>
        <v>2100</v>
      </c>
      <c r="B1017" s="6" t="str">
        <f>'Final (ha)'!B1017</f>
        <v>OutputSite 4</v>
      </c>
      <c r="C1017" s="6" t="str">
        <f>'Final (ha)'!C1017</f>
        <v>New London</v>
      </c>
      <c r="D1017" s="6">
        <f>'Final (ha)'!D1017</f>
        <v>0</v>
      </c>
      <c r="E1017" s="6">
        <f>'Final (ha)'!E1017</f>
        <v>0</v>
      </c>
      <c r="F1017" s="6" t="str">
        <f>'Final (ha)'!F1017</f>
        <v>Fixed</v>
      </c>
      <c r="G1017" s="6" t="str">
        <f>'Final (ha)'!G1017</f>
        <v>NYS RIM Min</v>
      </c>
      <c r="H1017" s="6" t="str">
        <f>'Final (ha)'!H1017</f>
        <v>Protect None</v>
      </c>
      <c r="I1017" s="6">
        <f>'Final (ha)'!M1017</f>
        <v>0</v>
      </c>
      <c r="J1017" s="6">
        <f>'Final (ha)'!J1017*2.471044</f>
        <v>245.79474668</v>
      </c>
      <c r="K1017" s="6">
        <f>'Final (ha)'!K1017*2.471044</f>
        <v>561.71920470640009</v>
      </c>
      <c r="L1017" s="6">
        <f>'Final (ha)'!L1017*2.471044</f>
        <v>13.986109040000001</v>
      </c>
      <c r="M1017" s="6">
        <f>'Final (ha)'!M1017*2.471044</f>
        <v>0</v>
      </c>
      <c r="N1017" s="6">
        <f>'Final (ha)'!N1017*2.471044</f>
        <v>0</v>
      </c>
      <c r="O1017" s="6">
        <f>'Final (ha)'!O1017*2.471044</f>
        <v>0</v>
      </c>
      <c r="P1017" s="6">
        <f>'Final (ha)'!P1017*2.471044</f>
        <v>12.2027565852</v>
      </c>
      <c r="Q1017" s="6">
        <f>'Final (ha)'!Q1017*2.471044</f>
        <v>32.513008534400001</v>
      </c>
      <c r="R1017" s="6">
        <f>'Final (ha)'!R1017*2.471044</f>
        <v>0</v>
      </c>
      <c r="S1017" s="6">
        <f>'Final (ha)'!S1017*2.471044</f>
        <v>10.149813229999999</v>
      </c>
      <c r="T1017" s="6">
        <f>'Final (ha)'!T1017*2.471044</f>
        <v>55.9535790228</v>
      </c>
      <c r="U1017" s="6">
        <f>'Final (ha)'!U1017*2.471044</f>
        <v>0</v>
      </c>
      <c r="V1017" s="6">
        <f>'Final (ha)'!V1017*2.471044</f>
        <v>0</v>
      </c>
      <c r="W1017" s="6">
        <f>'Final (ha)'!W1017*2.471044</f>
        <v>0</v>
      </c>
      <c r="X1017" s="6">
        <f>'Final (ha)'!X1017*2.471044</f>
        <v>0.48185358</v>
      </c>
      <c r="Y1017" s="6">
        <f>'Final (ha)'!Y1017*2.471044</f>
        <v>0</v>
      </c>
      <c r="Z1017" s="6">
        <f>'Final (ha)'!Z1017*2.471044</f>
        <v>1224.6612674112</v>
      </c>
      <c r="AA1017" s="6">
        <f>'Final (ha)'!AA1017*2.471044</f>
        <v>0</v>
      </c>
      <c r="AB1017" s="6">
        <f>'Final (ha)'!AB1017*2.471044</f>
        <v>0</v>
      </c>
      <c r="AC1017" s="6">
        <f>'Final (ha)'!AC1017*2.471044</f>
        <v>0.77220124999999995</v>
      </c>
      <c r="AD1017" s="6">
        <f>'Final (ha)'!AD1017*2.471044</f>
        <v>0</v>
      </c>
      <c r="AE1017" s="6">
        <f>'Final (ha)'!AE1017*2.471044</f>
        <v>0</v>
      </c>
      <c r="AF1017" s="6">
        <f>'Final (ha)'!AF1017*2.471044</f>
        <v>0</v>
      </c>
      <c r="AG1017" s="6">
        <f>'Final (ha)'!AG1017*2.471044</f>
        <v>0</v>
      </c>
      <c r="AH1017" s="6">
        <f>'Final (ha)'!AH1017*2.471044</f>
        <v>9.2725926100000002</v>
      </c>
      <c r="AJ1017" s="15">
        <f t="shared" si="45"/>
        <v>2167.5071326500001</v>
      </c>
      <c r="AK1017" s="15">
        <f t="shared" si="46"/>
        <v>2167.5071326500001</v>
      </c>
      <c r="AL1017" s="6" t="str">
        <f t="shared" si="47"/>
        <v>New LondonOutputSite 4</v>
      </c>
    </row>
    <row r="1018" spans="1:38" x14ac:dyDescent="0.25">
      <c r="A1018" s="6">
        <f>'Final (ha)'!A1018</f>
        <v>0</v>
      </c>
      <c r="B1018" s="6" t="str">
        <f>'Final (ha)'!B1018</f>
        <v>Raster 1</v>
      </c>
      <c r="C1018" s="6" t="str">
        <f>'Final (ha)'!C1018</f>
        <v>New London</v>
      </c>
      <c r="D1018" s="6" t="str">
        <f>'Final (ha)'!D1018</f>
        <v>Connecticut River</v>
      </c>
      <c r="E1018" s="6">
        <f>'Final (ha)'!E1018</f>
        <v>0</v>
      </c>
      <c r="F1018" s="6" t="str">
        <f>'Final (ha)'!F1018</f>
        <v>Fixed</v>
      </c>
      <c r="G1018" s="6" t="str">
        <f>'Final (ha)'!G1018</f>
        <v>NYS RIM Min</v>
      </c>
      <c r="H1018" s="6" t="str">
        <f>'Final (ha)'!H1018</f>
        <v>Protect None</v>
      </c>
      <c r="I1018" s="6">
        <f>'Final (ha)'!M1018</f>
        <v>0</v>
      </c>
      <c r="J1018" s="6">
        <f>'Final (ha)'!J1018*2.471044</f>
        <v>2017.9780825999999</v>
      </c>
      <c r="K1018" s="6">
        <f>'Final (ha)'!K1018*2.471044</f>
        <v>10492.86826852</v>
      </c>
      <c r="L1018" s="6">
        <f>'Final (ha)'!L1018*2.471044</f>
        <v>364.42956912</v>
      </c>
      <c r="M1018" s="6">
        <f>'Final (ha)'!M1018*2.471044</f>
        <v>0</v>
      </c>
      <c r="N1018" s="6">
        <f>'Final (ha)'!N1018*2.471044</f>
        <v>35.959867809999999</v>
      </c>
      <c r="O1018" s="6">
        <f>'Final (ha)'!O1018*2.471044</f>
        <v>270.43723296999997</v>
      </c>
      <c r="P1018" s="6">
        <f>'Final (ha)'!P1018*2.471044</f>
        <v>1.0254832599999999</v>
      </c>
      <c r="Q1018" s="6">
        <f>'Final (ha)'!Q1018*2.471044</f>
        <v>6.7953710000000003</v>
      </c>
      <c r="R1018" s="6">
        <f>'Final (ha)'!R1018*2.471044</f>
        <v>0</v>
      </c>
      <c r="S1018" s="6">
        <f>'Final (ha)'!S1018*2.471044</f>
        <v>96.827859140000001</v>
      </c>
      <c r="T1018" s="6">
        <f>'Final (ha)'!T1018*2.471044</f>
        <v>0</v>
      </c>
      <c r="U1018" s="6">
        <f>'Final (ha)'!U1018*2.471044</f>
        <v>0</v>
      </c>
      <c r="V1018" s="6">
        <f>'Final (ha)'!V1018*2.471044</f>
        <v>0</v>
      </c>
      <c r="W1018" s="6">
        <f>'Final (ha)'!W1018*2.471044</f>
        <v>0</v>
      </c>
      <c r="X1018" s="6">
        <f>'Final (ha)'!X1018*2.471044</f>
        <v>182.14683085000001</v>
      </c>
      <c r="Y1018" s="6">
        <f>'Final (ha)'!Y1018*2.471044</f>
        <v>131.43483036000001</v>
      </c>
      <c r="Z1018" s="6">
        <f>'Final (ha)'!Z1018*2.471044</f>
        <v>2903.3963910699999</v>
      </c>
      <c r="AA1018" s="6">
        <f>'Final (ha)'!AA1018*2.471044</f>
        <v>0</v>
      </c>
      <c r="AB1018" s="6">
        <f>'Final (ha)'!AB1018*2.471044</f>
        <v>0</v>
      </c>
      <c r="AC1018" s="6">
        <f>'Final (ha)'!AC1018*2.471044</f>
        <v>938.53339925</v>
      </c>
      <c r="AD1018" s="6">
        <f>'Final (ha)'!AD1018*2.471044</f>
        <v>0</v>
      </c>
      <c r="AE1018" s="6">
        <f>'Final (ha)'!AE1018*2.471044</f>
        <v>0</v>
      </c>
      <c r="AF1018" s="6">
        <f>'Final (ha)'!AF1018*2.471044</f>
        <v>181.05957149</v>
      </c>
      <c r="AG1018" s="6">
        <f>'Final (ha)'!AG1018*2.471044</f>
        <v>28849.074221010003</v>
      </c>
      <c r="AH1018" s="6">
        <f>'Final (ha)'!AH1018*2.471044</f>
        <v>0</v>
      </c>
      <c r="AJ1018" s="15">
        <f t="shared" si="45"/>
        <v>46471.966978450007</v>
      </c>
      <c r="AK1018" s="15">
        <f t="shared" si="46"/>
        <v>17622.892757440004</v>
      </c>
      <c r="AL1018" s="6" t="str">
        <f t="shared" si="47"/>
        <v>New LondonRaster 1</v>
      </c>
    </row>
    <row r="1019" spans="1:38" x14ac:dyDescent="0.25">
      <c r="A1019" s="6">
        <f>'Final (ha)'!A1019</f>
        <v>2010</v>
      </c>
      <c r="B1019" s="6" t="str">
        <f>'Final (ha)'!B1019</f>
        <v>Raster 1</v>
      </c>
      <c r="C1019" s="6" t="str">
        <f>'Final (ha)'!C1019</f>
        <v>New London</v>
      </c>
      <c r="D1019" s="6" t="str">
        <f>'Final (ha)'!D1019</f>
        <v>Connecticut River</v>
      </c>
      <c r="E1019" s="6">
        <f>'Final (ha)'!E1019</f>
        <v>0</v>
      </c>
      <c r="F1019" s="6" t="str">
        <f>'Final (ha)'!F1019</f>
        <v>Fixed</v>
      </c>
      <c r="G1019" s="6" t="str">
        <f>'Final (ha)'!G1019</f>
        <v>NYS RIM Min</v>
      </c>
      <c r="H1019" s="6" t="str">
        <f>'Final (ha)'!H1019</f>
        <v>Protect None</v>
      </c>
      <c r="I1019" s="6">
        <f>'Final (ha)'!M1019</f>
        <v>0</v>
      </c>
      <c r="J1019" s="6">
        <f>'Final (ha)'!J1019*2.471044</f>
        <v>2010.8491206599999</v>
      </c>
      <c r="K1019" s="6">
        <f>'Final (ha)'!K1019*2.471044</f>
        <v>10382.2967097564</v>
      </c>
      <c r="L1019" s="6">
        <f>'Final (ha)'!L1019*2.471044</f>
        <v>364.42956912</v>
      </c>
      <c r="M1019" s="6">
        <f>'Final (ha)'!M1019*2.471044</f>
        <v>0</v>
      </c>
      <c r="N1019" s="6">
        <f>'Final (ha)'!N1019*2.471044</f>
        <v>35.756006679999999</v>
      </c>
      <c r="O1019" s="6">
        <f>'Final (ha)'!O1019*2.471044</f>
        <v>244.44802769999998</v>
      </c>
      <c r="P1019" s="6">
        <f>'Final (ha)'!P1019*2.471044</f>
        <v>111.6464629036</v>
      </c>
      <c r="Q1019" s="6">
        <f>'Final (ha)'!Q1019*2.471044</f>
        <v>76.100000754800007</v>
      </c>
      <c r="R1019" s="6">
        <f>'Final (ha)'!R1019*2.471044</f>
        <v>0</v>
      </c>
      <c r="S1019" s="6">
        <f>'Final (ha)'!S1019*2.471044</f>
        <v>69.800815389999997</v>
      </c>
      <c r="T1019" s="6">
        <f>'Final (ha)'!T1019*2.471044</f>
        <v>16.97607228</v>
      </c>
      <c r="U1019" s="6">
        <f>'Final (ha)'!U1019*2.471044</f>
        <v>0</v>
      </c>
      <c r="V1019" s="6">
        <f>'Final (ha)'!V1019*2.471044</f>
        <v>0</v>
      </c>
      <c r="W1019" s="6">
        <f>'Final (ha)'!W1019*2.471044</f>
        <v>0</v>
      </c>
      <c r="X1019" s="6">
        <f>'Final (ha)'!X1019*2.471044</f>
        <v>182.07269953000002</v>
      </c>
      <c r="Y1019" s="6">
        <f>'Final (ha)'!Y1019*2.471044</f>
        <v>96.154499650000005</v>
      </c>
      <c r="Z1019" s="6">
        <f>'Final (ha)'!Z1019*2.471044</f>
        <v>2965.8520281700003</v>
      </c>
      <c r="AA1019" s="6">
        <f>'Final (ha)'!AA1019*2.471044</f>
        <v>0</v>
      </c>
      <c r="AB1019" s="6">
        <f>'Final (ha)'!AB1019*2.471044</f>
        <v>0</v>
      </c>
      <c r="AC1019" s="6">
        <f>'Final (ha)'!AC1019*2.471044</f>
        <v>890.72685229520005</v>
      </c>
      <c r="AD1019" s="6">
        <f>'Final (ha)'!AD1019*2.471044</f>
        <v>0</v>
      </c>
      <c r="AE1019" s="6">
        <f>'Final (ha)'!AE1019*2.471044</f>
        <v>0</v>
      </c>
      <c r="AF1019" s="6">
        <f>'Final (ha)'!AF1019*2.471044</f>
        <v>168.65493061000001</v>
      </c>
      <c r="AG1019" s="6">
        <f>'Final (ha)'!AG1019*2.471044</f>
        <v>28849.074221010003</v>
      </c>
      <c r="AH1019" s="6">
        <f>'Final (ha)'!AH1019*2.471044</f>
        <v>7.1289619399999999</v>
      </c>
      <c r="AJ1019" s="15">
        <f t="shared" si="45"/>
        <v>46471.966978449993</v>
      </c>
      <c r="AK1019" s="15">
        <f t="shared" si="46"/>
        <v>17622.89275743999</v>
      </c>
      <c r="AL1019" s="6" t="str">
        <f t="shared" si="47"/>
        <v>New LondonRaster 1</v>
      </c>
    </row>
    <row r="1020" spans="1:38" x14ac:dyDescent="0.25">
      <c r="A1020" s="6">
        <f>'Final (ha)'!A1020</f>
        <v>2025</v>
      </c>
      <c r="B1020" s="6" t="str">
        <f>'Final (ha)'!B1020</f>
        <v>Raster 1</v>
      </c>
      <c r="C1020" s="6" t="str">
        <f>'Final (ha)'!C1020</f>
        <v>New London</v>
      </c>
      <c r="D1020" s="6" t="str">
        <f>'Final (ha)'!D1020</f>
        <v>Connecticut River</v>
      </c>
      <c r="E1020" s="6">
        <f>'Final (ha)'!E1020</f>
        <v>0</v>
      </c>
      <c r="F1020" s="6" t="str">
        <f>'Final (ha)'!F1020</f>
        <v>Fixed</v>
      </c>
      <c r="G1020" s="6" t="str">
        <f>'Final (ha)'!G1020</f>
        <v>NYS RIM Min</v>
      </c>
      <c r="H1020" s="6" t="str">
        <f>'Final (ha)'!H1020</f>
        <v>Protect None</v>
      </c>
      <c r="I1020" s="6">
        <f>'Final (ha)'!M1020</f>
        <v>0</v>
      </c>
      <c r="J1020" s="6">
        <f>'Final (ha)'!J1020*2.471044</f>
        <v>2008.85993024</v>
      </c>
      <c r="K1020" s="6">
        <f>'Final (ha)'!K1020*2.471044</f>
        <v>10365.2872783824</v>
      </c>
      <c r="L1020" s="6">
        <f>'Final (ha)'!L1020*2.471044</f>
        <v>364.42956912</v>
      </c>
      <c r="M1020" s="6">
        <f>'Final (ha)'!M1020*2.471044</f>
        <v>0</v>
      </c>
      <c r="N1020" s="6">
        <f>'Final (ha)'!N1020*2.471044</f>
        <v>35.45330379</v>
      </c>
      <c r="O1020" s="6">
        <f>'Final (ha)'!O1020*2.471044</f>
        <v>243.20015048000002</v>
      </c>
      <c r="P1020" s="6">
        <f>'Final (ha)'!P1020*2.471044</f>
        <v>83.319897114</v>
      </c>
      <c r="Q1020" s="6">
        <f>'Final (ha)'!Q1020*2.471044</f>
        <v>112.8557918372</v>
      </c>
      <c r="R1020" s="6">
        <f>'Final (ha)'!R1020*2.471044</f>
        <v>0</v>
      </c>
      <c r="S1020" s="6">
        <f>'Final (ha)'!S1020*2.471044</f>
        <v>46.467982419999998</v>
      </c>
      <c r="T1020" s="6">
        <f>'Final (ha)'!T1020*2.471044</f>
        <v>40.926419145600001</v>
      </c>
      <c r="U1020" s="6">
        <f>'Final (ha)'!U1020*2.471044</f>
        <v>0</v>
      </c>
      <c r="V1020" s="6">
        <f>'Final (ha)'!V1020*2.471044</f>
        <v>0</v>
      </c>
      <c r="W1020" s="6">
        <f>'Final (ha)'!W1020*2.471044</f>
        <v>0</v>
      </c>
      <c r="X1020" s="6">
        <f>'Final (ha)'!X1020*2.471044</f>
        <v>182.07269953000002</v>
      </c>
      <c r="Y1020" s="6">
        <f>'Final (ha)'!Y1020*2.471044</f>
        <v>17.19228863</v>
      </c>
      <c r="Z1020" s="6">
        <f>'Final (ha)'!Z1020*2.471044</f>
        <v>3072.3016384372004</v>
      </c>
      <c r="AA1020" s="6">
        <f>'Final (ha)'!AA1020*2.471044</f>
        <v>0</v>
      </c>
      <c r="AB1020" s="6">
        <f>'Final (ha)'!AB1020*2.471044</f>
        <v>0</v>
      </c>
      <c r="AC1020" s="6">
        <f>'Final (ha)'!AC1020*2.471044</f>
        <v>878.62145484359996</v>
      </c>
      <c r="AD1020" s="6">
        <f>'Final (ha)'!AD1020*2.471044</f>
        <v>0</v>
      </c>
      <c r="AE1020" s="6">
        <f>'Final (ha)'!AE1020*2.471044</f>
        <v>0</v>
      </c>
      <c r="AF1020" s="6">
        <f>'Final (ha)'!AF1020*2.471044</f>
        <v>162.78620111000001</v>
      </c>
      <c r="AG1020" s="6">
        <f>'Final (ha)'!AG1020*2.471044</f>
        <v>28849.074221010003</v>
      </c>
      <c r="AH1020" s="6">
        <f>'Final (ha)'!AH1020*2.471044</f>
        <v>9.1181523599999998</v>
      </c>
      <c r="AJ1020" s="15">
        <f t="shared" si="45"/>
        <v>46471.966978450007</v>
      </c>
      <c r="AK1020" s="15">
        <f t="shared" si="46"/>
        <v>17622.892757440004</v>
      </c>
      <c r="AL1020" s="6" t="str">
        <f t="shared" si="47"/>
        <v>New LondonRaster 1</v>
      </c>
    </row>
    <row r="1021" spans="1:38" x14ac:dyDescent="0.25">
      <c r="A1021" s="6">
        <f>'Final (ha)'!A1021</f>
        <v>2040</v>
      </c>
      <c r="B1021" s="6" t="str">
        <f>'Final (ha)'!B1021</f>
        <v>Raster 1</v>
      </c>
      <c r="C1021" s="6" t="str">
        <f>'Final (ha)'!C1021</f>
        <v>New London</v>
      </c>
      <c r="D1021" s="6" t="str">
        <f>'Final (ha)'!D1021</f>
        <v>Connecticut River</v>
      </c>
      <c r="E1021" s="6">
        <f>'Final (ha)'!E1021</f>
        <v>0</v>
      </c>
      <c r="F1021" s="6" t="str">
        <f>'Final (ha)'!F1021</f>
        <v>Fixed</v>
      </c>
      <c r="G1021" s="6" t="str">
        <f>'Final (ha)'!G1021</f>
        <v>NYS RIM Min</v>
      </c>
      <c r="H1021" s="6" t="str">
        <f>'Final (ha)'!H1021</f>
        <v>Protect None</v>
      </c>
      <c r="I1021" s="6">
        <f>'Final (ha)'!M1021</f>
        <v>0</v>
      </c>
      <c r="J1021" s="6">
        <f>'Final (ha)'!J1021*2.471044</f>
        <v>2002.3329146183999</v>
      </c>
      <c r="K1021" s="6">
        <f>'Final (ha)'!K1021*2.471044</f>
        <v>10314.3111232888</v>
      </c>
      <c r="L1021" s="6">
        <f>'Final (ha)'!L1021*2.471044</f>
        <v>364.42956912</v>
      </c>
      <c r="M1021" s="6">
        <f>'Final (ha)'!M1021*2.471044</f>
        <v>0</v>
      </c>
      <c r="N1021" s="6">
        <f>'Final (ha)'!N1021*2.471044</f>
        <v>34.20542657</v>
      </c>
      <c r="O1021" s="6">
        <f>'Final (ha)'!O1021*2.471044</f>
        <v>229.54763237999998</v>
      </c>
      <c r="P1021" s="6">
        <f>'Final (ha)'!P1021*2.471044</f>
        <v>111.15966723560001</v>
      </c>
      <c r="Q1021" s="6">
        <f>'Final (ha)'!Q1021*2.471044</f>
        <v>152.95366992960001</v>
      </c>
      <c r="R1021" s="6">
        <f>'Final (ha)'!R1021*2.471044</f>
        <v>0</v>
      </c>
      <c r="S1021" s="6">
        <f>'Final (ha)'!S1021*2.471044</f>
        <v>16.08031883</v>
      </c>
      <c r="T1021" s="6">
        <f>'Final (ha)'!T1021*2.471044</f>
        <v>51.432062711600004</v>
      </c>
      <c r="U1021" s="6">
        <f>'Final (ha)'!U1021*2.471044</f>
        <v>0</v>
      </c>
      <c r="V1021" s="6">
        <f>'Final (ha)'!V1021*2.471044</f>
        <v>0</v>
      </c>
      <c r="W1021" s="6">
        <f>'Final (ha)'!W1021*2.471044</f>
        <v>0</v>
      </c>
      <c r="X1021" s="6">
        <f>'Final (ha)'!X1021*2.471044</f>
        <v>181.70822053999999</v>
      </c>
      <c r="Y1021" s="6">
        <f>'Final (ha)'!Y1021*2.471044</f>
        <v>12.318154340000001</v>
      </c>
      <c r="Z1021" s="6">
        <f>'Final (ha)'!Z1021*2.471044</f>
        <v>3129.1408396296001</v>
      </c>
      <c r="AA1021" s="6">
        <f>'Final (ha)'!AA1021*2.471044</f>
        <v>0</v>
      </c>
      <c r="AB1021" s="6">
        <f>'Final (ha)'!AB1021*2.471044</f>
        <v>0</v>
      </c>
      <c r="AC1021" s="6">
        <f>'Final (ha)'!AC1021*2.471044</f>
        <v>866.8526135848</v>
      </c>
      <c r="AD1021" s="6">
        <f>'Final (ha)'!AD1021*2.471044</f>
        <v>0</v>
      </c>
      <c r="AE1021" s="6">
        <f>'Final (ha)'!AE1021*2.471044</f>
        <v>0</v>
      </c>
      <c r="AF1021" s="6">
        <f>'Final (ha)'!AF1021*2.471044</f>
        <v>140.77537667999999</v>
      </c>
      <c r="AG1021" s="6">
        <f>'Final (ha)'!AG1021*2.471044</f>
        <v>28849.074221010003</v>
      </c>
      <c r="AH1021" s="6">
        <f>'Final (ha)'!AH1021*2.471044</f>
        <v>15.6451679816</v>
      </c>
      <c r="AJ1021" s="15">
        <f t="shared" si="45"/>
        <v>46471.966978450007</v>
      </c>
      <c r="AK1021" s="15">
        <f t="shared" si="46"/>
        <v>17622.892757440004</v>
      </c>
      <c r="AL1021" s="6" t="str">
        <f t="shared" si="47"/>
        <v>New LondonRaster 1</v>
      </c>
    </row>
    <row r="1022" spans="1:38" x14ac:dyDescent="0.25">
      <c r="A1022" s="6">
        <f>'Final (ha)'!A1022</f>
        <v>2055</v>
      </c>
      <c r="B1022" s="6" t="str">
        <f>'Final (ha)'!B1022</f>
        <v>Raster 1</v>
      </c>
      <c r="C1022" s="6" t="str">
        <f>'Final (ha)'!C1022</f>
        <v>New London</v>
      </c>
      <c r="D1022" s="6" t="str">
        <f>'Final (ha)'!D1022</f>
        <v>Connecticut River</v>
      </c>
      <c r="E1022" s="6">
        <f>'Final (ha)'!E1022</f>
        <v>0</v>
      </c>
      <c r="F1022" s="6" t="str">
        <f>'Final (ha)'!F1022</f>
        <v>Fixed</v>
      </c>
      <c r="G1022" s="6" t="str">
        <f>'Final (ha)'!G1022</f>
        <v>NYS RIM Min</v>
      </c>
      <c r="H1022" s="6" t="str">
        <f>'Final (ha)'!H1022</f>
        <v>Protect None</v>
      </c>
      <c r="I1022" s="6">
        <f>'Final (ha)'!M1022</f>
        <v>0</v>
      </c>
      <c r="J1022" s="6">
        <f>'Final (ha)'!J1022*2.471044</f>
        <v>1993.3664843600002</v>
      </c>
      <c r="K1022" s="6">
        <f>'Final (ha)'!K1022*2.471044</f>
        <v>10260.5792599264</v>
      </c>
      <c r="L1022" s="6">
        <f>'Final (ha)'!L1022*2.471044</f>
        <v>364.42956912</v>
      </c>
      <c r="M1022" s="6">
        <f>'Final (ha)'!M1022*2.471044</f>
        <v>0</v>
      </c>
      <c r="N1022" s="6">
        <f>'Final (ha)'!N1022*2.471044</f>
        <v>33.173765700000004</v>
      </c>
      <c r="O1022" s="6">
        <f>'Final (ha)'!O1022*2.471044</f>
        <v>216.17310673</v>
      </c>
      <c r="P1022" s="6">
        <f>'Final (ha)'!P1022*2.471044</f>
        <v>132.9191864908</v>
      </c>
      <c r="Q1022" s="6">
        <f>'Final (ha)'!Q1022*2.471044</f>
        <v>269.75324799079999</v>
      </c>
      <c r="R1022" s="6">
        <f>'Final (ha)'!R1022*2.471044</f>
        <v>0</v>
      </c>
      <c r="S1022" s="6">
        <f>'Final (ha)'!S1022*2.471044</f>
        <v>8.4139048199999991</v>
      </c>
      <c r="T1022" s="6">
        <f>'Final (ha)'!T1022*2.471044</f>
        <v>46.595241186000003</v>
      </c>
      <c r="U1022" s="6">
        <f>'Final (ha)'!U1022*2.471044</f>
        <v>0</v>
      </c>
      <c r="V1022" s="6">
        <f>'Final (ha)'!V1022*2.471044</f>
        <v>0</v>
      </c>
      <c r="W1022" s="6">
        <f>'Final (ha)'!W1022*2.471044</f>
        <v>0</v>
      </c>
      <c r="X1022" s="6">
        <f>'Final (ha)'!X1022*2.471044</f>
        <v>181.69586532</v>
      </c>
      <c r="Y1022" s="6">
        <f>'Final (ha)'!Y1022*2.471044</f>
        <v>9.9150640499999998</v>
      </c>
      <c r="Z1022" s="6">
        <f>'Final (ha)'!Z1022*2.471044</f>
        <v>3169.4544398632002</v>
      </c>
      <c r="AA1022" s="6">
        <f>'Final (ha)'!AA1022*2.471044</f>
        <v>0</v>
      </c>
      <c r="AB1022" s="6">
        <f>'Final (ha)'!AB1022*2.471044</f>
        <v>0</v>
      </c>
      <c r="AC1022" s="6">
        <f>'Final (ha)'!AC1022*2.471044</f>
        <v>811.96331321280002</v>
      </c>
      <c r="AD1022" s="6">
        <f>'Final (ha)'!AD1022*2.471044</f>
        <v>0</v>
      </c>
      <c r="AE1022" s="6">
        <f>'Final (ha)'!AE1022*2.471044</f>
        <v>0</v>
      </c>
      <c r="AF1022" s="6">
        <f>'Final (ha)'!AF1022*2.471044</f>
        <v>99.848710429999997</v>
      </c>
      <c r="AG1022" s="6">
        <f>'Final (ha)'!AG1022*2.471044</f>
        <v>28849.074221010003</v>
      </c>
      <c r="AH1022" s="6">
        <f>'Final (ha)'!AH1022*2.471044</f>
        <v>24.611598240000003</v>
      </c>
      <c r="AJ1022" s="15">
        <f t="shared" si="45"/>
        <v>46471.966978450007</v>
      </c>
      <c r="AK1022" s="15">
        <f t="shared" si="46"/>
        <v>17622.892757440004</v>
      </c>
      <c r="AL1022" s="6" t="str">
        <f t="shared" si="47"/>
        <v>New LondonRaster 1</v>
      </c>
    </row>
    <row r="1023" spans="1:38" x14ac:dyDescent="0.25">
      <c r="A1023" s="6">
        <f>'Final (ha)'!A1023</f>
        <v>2070</v>
      </c>
      <c r="B1023" s="6" t="str">
        <f>'Final (ha)'!B1023</f>
        <v>Raster 1</v>
      </c>
      <c r="C1023" s="6" t="str">
        <f>'Final (ha)'!C1023</f>
        <v>New London</v>
      </c>
      <c r="D1023" s="6" t="str">
        <f>'Final (ha)'!D1023</f>
        <v>Connecticut River</v>
      </c>
      <c r="E1023" s="6">
        <f>'Final (ha)'!E1023</f>
        <v>0</v>
      </c>
      <c r="F1023" s="6" t="str">
        <f>'Final (ha)'!F1023</f>
        <v>Fixed</v>
      </c>
      <c r="G1023" s="6" t="str">
        <f>'Final (ha)'!G1023</f>
        <v>NYS RIM Min</v>
      </c>
      <c r="H1023" s="6" t="str">
        <f>'Final (ha)'!H1023</f>
        <v>Protect None</v>
      </c>
      <c r="I1023" s="6">
        <f>'Final (ha)'!M1023</f>
        <v>0</v>
      </c>
      <c r="J1023" s="6">
        <f>'Final (ha)'!J1023*2.471044</f>
        <v>1973.3695607899999</v>
      </c>
      <c r="K1023" s="6">
        <f>'Final (ha)'!K1023*2.471044</f>
        <v>10170.799806692001</v>
      </c>
      <c r="L1023" s="6">
        <f>'Final (ha)'!L1023*2.471044</f>
        <v>364.42956912</v>
      </c>
      <c r="M1023" s="6">
        <f>'Final (ha)'!M1023*2.471044</f>
        <v>0</v>
      </c>
      <c r="N1023" s="6">
        <f>'Final (ha)'!N1023*2.471044</f>
        <v>32.846352369999998</v>
      </c>
      <c r="O1023" s="6">
        <f>'Final (ha)'!O1023*2.471044</f>
        <v>185.91517295</v>
      </c>
      <c r="P1023" s="6">
        <f>'Final (ha)'!P1023*2.471044</f>
        <v>131.35476853439999</v>
      </c>
      <c r="Q1023" s="6">
        <f>'Final (ha)'!Q1023*2.471044</f>
        <v>905.41770308399998</v>
      </c>
      <c r="R1023" s="6">
        <f>'Final (ha)'!R1023*2.471044</f>
        <v>0</v>
      </c>
      <c r="S1023" s="6">
        <f>'Final (ha)'!S1023*2.471044</f>
        <v>5.1891924000000005</v>
      </c>
      <c r="T1023" s="6">
        <f>'Final (ha)'!T1023*2.471044</f>
        <v>64.131499140800003</v>
      </c>
      <c r="U1023" s="6">
        <f>'Final (ha)'!U1023*2.471044</f>
        <v>0</v>
      </c>
      <c r="V1023" s="6">
        <f>'Final (ha)'!V1023*2.471044</f>
        <v>0</v>
      </c>
      <c r="W1023" s="6">
        <f>'Final (ha)'!W1023*2.471044</f>
        <v>0</v>
      </c>
      <c r="X1023" s="6">
        <f>'Final (ha)'!X1023*2.471044</f>
        <v>181.65262205000002</v>
      </c>
      <c r="Y1023" s="6">
        <f>'Final (ha)'!Y1023*2.471044</f>
        <v>7.1598499899999997</v>
      </c>
      <c r="Z1023" s="6">
        <f>'Final (ha)'!Z1023*2.471044</f>
        <v>3214.4768615431999</v>
      </c>
      <c r="AA1023" s="6">
        <f>'Final (ha)'!AA1023*2.471044</f>
        <v>0</v>
      </c>
      <c r="AB1023" s="6">
        <f>'Final (ha)'!AB1023*2.471044</f>
        <v>0</v>
      </c>
      <c r="AC1023" s="6">
        <f>'Final (ha)'!AC1023*2.471044</f>
        <v>282.71164983120002</v>
      </c>
      <c r="AD1023" s="6">
        <f>'Final (ha)'!AD1023*2.471044</f>
        <v>0</v>
      </c>
      <c r="AE1023" s="6">
        <f>'Final (ha)'!AE1023*2.471044</f>
        <v>0</v>
      </c>
      <c r="AF1023" s="6">
        <f>'Final (ha)'!AF1023*2.471044</f>
        <v>58.829380030000003</v>
      </c>
      <c r="AG1023" s="6">
        <f>'Final (ha)'!AG1023*2.471044</f>
        <v>28849.074221010003</v>
      </c>
      <c r="AH1023" s="6">
        <f>'Final (ha)'!AH1023*2.471044</f>
        <v>44.608521809999999</v>
      </c>
      <c r="AJ1023" s="15">
        <f t="shared" si="45"/>
        <v>46471.966731345601</v>
      </c>
      <c r="AK1023" s="15">
        <f t="shared" si="46"/>
        <v>17622.892510335598</v>
      </c>
      <c r="AL1023" s="6" t="str">
        <f t="shared" si="47"/>
        <v>New LondonRaster 1</v>
      </c>
    </row>
    <row r="1024" spans="1:38" x14ac:dyDescent="0.25">
      <c r="A1024" s="6">
        <f>'Final (ha)'!A1024</f>
        <v>2085</v>
      </c>
      <c r="B1024" s="6" t="str">
        <f>'Final (ha)'!B1024</f>
        <v>Raster 1</v>
      </c>
      <c r="C1024" s="6" t="str">
        <f>'Final (ha)'!C1024</f>
        <v>New London</v>
      </c>
      <c r="D1024" s="6" t="str">
        <f>'Final (ha)'!D1024</f>
        <v>Connecticut River</v>
      </c>
      <c r="E1024" s="6">
        <f>'Final (ha)'!E1024</f>
        <v>0</v>
      </c>
      <c r="F1024" s="6" t="str">
        <f>'Final (ha)'!F1024</f>
        <v>Fixed</v>
      </c>
      <c r="G1024" s="6" t="str">
        <f>'Final (ha)'!G1024</f>
        <v>NYS RIM Min</v>
      </c>
      <c r="H1024" s="6" t="str">
        <f>'Final (ha)'!H1024</f>
        <v>Protect None</v>
      </c>
      <c r="I1024" s="6">
        <f>'Final (ha)'!M1024</f>
        <v>0</v>
      </c>
      <c r="J1024" s="6">
        <f>'Final (ha)'!J1024*2.471044</f>
        <v>1952.0320958499999</v>
      </c>
      <c r="K1024" s="6">
        <f>'Final (ha)'!K1024*2.471044</f>
        <v>10091.314722761599</v>
      </c>
      <c r="L1024" s="6">
        <f>'Final (ha)'!L1024*2.471044</f>
        <v>364.34926019</v>
      </c>
      <c r="M1024" s="6">
        <f>'Final (ha)'!M1024*2.471044</f>
        <v>0</v>
      </c>
      <c r="N1024" s="6">
        <f>'Final (ha)'!N1024*2.471044</f>
        <v>32.716622559999998</v>
      </c>
      <c r="O1024" s="6">
        <f>'Final (ha)'!O1024*2.471044</f>
        <v>132.19467639000001</v>
      </c>
      <c r="P1024" s="6">
        <f>'Final (ha)'!P1024*2.471044</f>
        <v>122.68585197359999</v>
      </c>
      <c r="Q1024" s="6">
        <f>'Final (ha)'!Q1024*2.471044</f>
        <v>1103.7162659355999</v>
      </c>
      <c r="R1024" s="6">
        <f>'Final (ha)'!R1024*2.471044</f>
        <v>0</v>
      </c>
      <c r="S1024" s="6">
        <f>'Final (ha)'!S1024*2.471044</f>
        <v>3.6386122899999997</v>
      </c>
      <c r="T1024" s="6">
        <f>'Final (ha)'!T1024*2.471044</f>
        <v>190.33043436919999</v>
      </c>
      <c r="U1024" s="6">
        <f>'Final (ha)'!U1024*2.471044</f>
        <v>0</v>
      </c>
      <c r="V1024" s="6">
        <f>'Final (ha)'!V1024*2.471044</f>
        <v>0</v>
      </c>
      <c r="W1024" s="6">
        <f>'Final (ha)'!W1024*2.471044</f>
        <v>0</v>
      </c>
      <c r="X1024" s="6">
        <f>'Final (ha)'!X1024*2.471044</f>
        <v>181.5599579</v>
      </c>
      <c r="Y1024" s="6">
        <f>'Final (ha)'!Y1024*2.471044</f>
        <v>4.0710449899999999</v>
      </c>
      <c r="Z1024" s="6">
        <f>'Final (ha)'!Z1024*2.471044</f>
        <v>3270.9775297075998</v>
      </c>
      <c r="AA1024" s="6">
        <f>'Final (ha)'!AA1024*2.471044</f>
        <v>0</v>
      </c>
      <c r="AB1024" s="6">
        <f>'Final (ha)'!AB1024*2.471044</f>
        <v>0</v>
      </c>
      <c r="AC1024" s="6">
        <f>'Final (ha)'!AC1024*2.471044</f>
        <v>70.973325768000009</v>
      </c>
      <c r="AD1024" s="6">
        <f>'Final (ha)'!AD1024*2.471044</f>
        <v>0</v>
      </c>
      <c r="AE1024" s="6">
        <f>'Final (ha)'!AE1024*2.471044</f>
        <v>0</v>
      </c>
      <c r="AF1024" s="6">
        <f>'Final (ha)'!AF1024*2.471044</f>
        <v>36.386122899999997</v>
      </c>
      <c r="AG1024" s="6">
        <f>'Final (ha)'!AG1024*2.471044</f>
        <v>28849.074221010003</v>
      </c>
      <c r="AH1024" s="6">
        <f>'Final (ha)'!AH1024*2.471044</f>
        <v>65.945986750000003</v>
      </c>
      <c r="AJ1024" s="15">
        <f t="shared" si="45"/>
        <v>46471.966731345601</v>
      </c>
      <c r="AK1024" s="15">
        <f t="shared" si="46"/>
        <v>17622.892510335598</v>
      </c>
      <c r="AL1024" s="6" t="str">
        <f t="shared" si="47"/>
        <v>New LondonRaster 1</v>
      </c>
    </row>
    <row r="1025" spans="1:38" x14ac:dyDescent="0.25">
      <c r="A1025" s="6">
        <f>'Final (ha)'!A1025</f>
        <v>2100</v>
      </c>
      <c r="B1025" s="6" t="str">
        <f>'Final (ha)'!B1025</f>
        <v>Raster 1</v>
      </c>
      <c r="C1025" s="6" t="str">
        <f>'Final (ha)'!C1025</f>
        <v>New London</v>
      </c>
      <c r="D1025" s="6" t="str">
        <f>'Final (ha)'!D1025</f>
        <v>Connecticut River</v>
      </c>
      <c r="E1025" s="6">
        <f>'Final (ha)'!E1025</f>
        <v>0</v>
      </c>
      <c r="F1025" s="6" t="str">
        <f>'Final (ha)'!F1025</f>
        <v>Fixed</v>
      </c>
      <c r="G1025" s="6" t="str">
        <f>'Final (ha)'!G1025</f>
        <v>NYS RIM Min</v>
      </c>
      <c r="H1025" s="6" t="str">
        <f>'Final (ha)'!H1025</f>
        <v>Protect None</v>
      </c>
      <c r="I1025" s="6">
        <f>'Final (ha)'!M1025</f>
        <v>0</v>
      </c>
      <c r="J1025" s="6">
        <f>'Final (ha)'!J1025*2.471044</f>
        <v>1924.44288959</v>
      </c>
      <c r="K1025" s="6">
        <f>'Final (ha)'!K1025*2.471044</f>
        <v>10015.6797724876</v>
      </c>
      <c r="L1025" s="6">
        <f>'Final (ha)'!L1025*2.471044</f>
        <v>364.26895125999999</v>
      </c>
      <c r="M1025" s="6">
        <f>'Final (ha)'!M1025*2.471044</f>
        <v>0</v>
      </c>
      <c r="N1025" s="6">
        <f>'Final (ha)'!N1025*2.471044</f>
        <v>32.62395841</v>
      </c>
      <c r="O1025" s="6">
        <f>'Final (ha)'!O1025*2.471044</f>
        <v>65.816256940000002</v>
      </c>
      <c r="P1025" s="6">
        <f>'Final (ha)'!P1025*2.471044</f>
        <v>112.81427829799999</v>
      </c>
      <c r="Q1025" s="6">
        <f>'Final (ha)'!Q1025*2.471044</f>
        <v>729.34025050679998</v>
      </c>
      <c r="R1025" s="6">
        <f>'Final (ha)'!R1025*2.471044</f>
        <v>0</v>
      </c>
      <c r="S1025" s="6">
        <f>'Final (ha)'!S1025*2.471044</f>
        <v>2.4873528904</v>
      </c>
      <c r="T1025" s="6">
        <f>'Final (ha)'!T1025*2.471044</f>
        <v>629.36329289319997</v>
      </c>
      <c r="U1025" s="6">
        <f>'Final (ha)'!U1025*2.471044</f>
        <v>0</v>
      </c>
      <c r="V1025" s="6">
        <f>'Final (ha)'!V1025*2.471044</f>
        <v>0</v>
      </c>
      <c r="W1025" s="6">
        <f>'Final (ha)'!W1025*2.471044</f>
        <v>0</v>
      </c>
      <c r="X1025" s="6">
        <f>'Final (ha)'!X1025*2.471044</f>
        <v>180.96690734000001</v>
      </c>
      <c r="Y1025" s="6">
        <f>'Final (ha)'!Y1025*2.471044</f>
        <v>3.5768361899999999</v>
      </c>
      <c r="Z1025" s="6">
        <f>'Final (ha)'!Z1025*2.471044</f>
        <v>3412.693385734</v>
      </c>
      <c r="AA1025" s="6">
        <f>'Final (ha)'!AA1025*2.471044</f>
        <v>0</v>
      </c>
      <c r="AB1025" s="6">
        <f>'Final (ha)'!AB1025*2.471044</f>
        <v>0</v>
      </c>
      <c r="AC1025" s="6">
        <f>'Final (ha)'!AC1025*2.471044</f>
        <v>28.26256575</v>
      </c>
      <c r="AD1025" s="6">
        <f>'Final (ha)'!AD1025*2.471044</f>
        <v>0</v>
      </c>
      <c r="AE1025" s="6">
        <f>'Final (ha)'!AE1025*2.471044</f>
        <v>0</v>
      </c>
      <c r="AF1025" s="6">
        <f>'Final (ha)'!AF1025*2.471044</f>
        <v>27.020866140000003</v>
      </c>
      <c r="AG1025" s="6">
        <f>'Final (ha)'!AG1025*2.471044</f>
        <v>28849.074221010003</v>
      </c>
      <c r="AH1025" s="6">
        <f>'Final (ha)'!AH1025*2.471044</f>
        <v>93.53519301</v>
      </c>
      <c r="AJ1025" s="15">
        <f t="shared" si="45"/>
        <v>46471.96697845</v>
      </c>
      <c r="AK1025" s="15">
        <f t="shared" si="46"/>
        <v>17622.892757439997</v>
      </c>
      <c r="AL1025" s="6" t="str">
        <f t="shared" si="47"/>
        <v>New LondonRaster 1</v>
      </c>
    </row>
    <row r="1026" spans="1:38" x14ac:dyDescent="0.25">
      <c r="A1026" s="6">
        <f>'Final (ha)'!A1026</f>
        <v>0</v>
      </c>
      <c r="B1026" s="6" t="str">
        <f>'Final (ha)'!B1026</f>
        <v>Raster 2</v>
      </c>
      <c r="C1026" s="6" t="str">
        <f>'Final (ha)'!C1026</f>
        <v>New London</v>
      </c>
      <c r="D1026" s="6" t="str">
        <f>'Final (ha)'!D1026</f>
        <v>Connecticut River</v>
      </c>
      <c r="E1026" s="6" t="str">
        <f>'Final (ha)'!E1026</f>
        <v>New London</v>
      </c>
      <c r="F1026" s="6" t="str">
        <f>'Final (ha)'!F1026</f>
        <v>Fixed</v>
      </c>
      <c r="G1026" s="6" t="str">
        <f>'Final (ha)'!G1026</f>
        <v>NYS RIM Min</v>
      </c>
      <c r="H1026" s="6" t="str">
        <f>'Final (ha)'!H1026</f>
        <v>Protect None</v>
      </c>
      <c r="I1026" s="6">
        <f>'Final (ha)'!M1026</f>
        <v>0</v>
      </c>
      <c r="J1026" s="6">
        <f>'Final (ha)'!J1026*2.471044</f>
        <v>441.09988683</v>
      </c>
      <c r="K1026" s="6">
        <f>'Final (ha)'!K1026*2.471044</f>
        <v>10094.20856239</v>
      </c>
      <c r="L1026" s="6">
        <f>'Final (ha)'!L1026*2.471044</f>
        <v>383.74077797999996</v>
      </c>
      <c r="M1026" s="6">
        <f>'Final (ha)'!M1026*2.471044</f>
        <v>0</v>
      </c>
      <c r="N1026" s="6">
        <f>'Final (ha)'!N1026*2.471044</f>
        <v>19.36062974</v>
      </c>
      <c r="O1026" s="6">
        <f>'Final (ha)'!O1026*2.471044</f>
        <v>308.48513295999999</v>
      </c>
      <c r="P1026" s="6">
        <f>'Final (ha)'!P1026*2.471044</f>
        <v>4.5961418400000005</v>
      </c>
      <c r="Q1026" s="6">
        <f>'Final (ha)'!Q1026*2.471044</f>
        <v>50.125127540000001</v>
      </c>
      <c r="R1026" s="6">
        <f>'Final (ha)'!R1026*2.471044</f>
        <v>0</v>
      </c>
      <c r="S1026" s="6">
        <f>'Final (ha)'!S1026*2.471044</f>
        <v>9.69267009</v>
      </c>
      <c r="T1026" s="6">
        <f>'Final (ha)'!T1026*2.471044</f>
        <v>2.3536694100000002</v>
      </c>
      <c r="U1026" s="6">
        <f>'Final (ha)'!U1026*2.471044</f>
        <v>0</v>
      </c>
      <c r="V1026" s="6">
        <f>'Final (ha)'!V1026*2.471044</f>
        <v>0</v>
      </c>
      <c r="W1026" s="6">
        <f>'Final (ha)'!W1026*2.471044</f>
        <v>0</v>
      </c>
      <c r="X1026" s="6">
        <f>'Final (ha)'!X1026*2.471044</f>
        <v>80.469547859999992</v>
      </c>
      <c r="Y1026" s="6">
        <f>'Final (ha)'!Y1026*2.471044</f>
        <v>245.64030643000001</v>
      </c>
      <c r="Z1026" s="6">
        <f>'Final (ha)'!Z1026*2.471044</f>
        <v>3047.5941636900002</v>
      </c>
      <c r="AA1026" s="6">
        <f>'Final (ha)'!AA1026*2.471044</f>
        <v>0</v>
      </c>
      <c r="AB1026" s="6">
        <f>'Final (ha)'!AB1026*2.471044</f>
        <v>0</v>
      </c>
      <c r="AC1026" s="6">
        <f>'Final (ha)'!AC1026*2.471044</f>
        <v>1590.6110228000002</v>
      </c>
      <c r="AD1026" s="6">
        <f>'Final (ha)'!AD1026*2.471044</f>
        <v>0</v>
      </c>
      <c r="AE1026" s="6">
        <f>'Final (ha)'!AE1026*2.471044</f>
        <v>0</v>
      </c>
      <c r="AF1026" s="6">
        <f>'Final (ha)'!AF1026*2.471044</f>
        <v>189.06575405000001</v>
      </c>
      <c r="AG1026" s="6">
        <f>'Final (ha)'!AG1026*2.471044</f>
        <v>37693.27428795</v>
      </c>
      <c r="AH1026" s="6">
        <f>'Final (ha)'!AH1026*2.471044</f>
        <v>0</v>
      </c>
      <c r="AJ1026" s="15">
        <f t="shared" si="45"/>
        <v>54160.317681560002</v>
      </c>
      <c r="AK1026" s="15">
        <f t="shared" si="46"/>
        <v>16467.043393610002</v>
      </c>
      <c r="AL1026" s="6" t="str">
        <f t="shared" si="47"/>
        <v>New LondonRaster 2</v>
      </c>
    </row>
    <row r="1027" spans="1:38" x14ac:dyDescent="0.25">
      <c r="A1027" s="6">
        <f>'Final (ha)'!A1027</f>
        <v>2010</v>
      </c>
      <c r="B1027" s="6" t="str">
        <f>'Final (ha)'!B1027</f>
        <v>Raster 2</v>
      </c>
      <c r="C1027" s="6" t="str">
        <f>'Final (ha)'!C1027</f>
        <v>New London</v>
      </c>
      <c r="D1027" s="6" t="str">
        <f>'Final (ha)'!D1027</f>
        <v>Connecticut River</v>
      </c>
      <c r="E1027" s="6" t="str">
        <f>'Final (ha)'!E1027</f>
        <v>New London</v>
      </c>
      <c r="F1027" s="6" t="str">
        <f>'Final (ha)'!F1027</f>
        <v>Fixed</v>
      </c>
      <c r="G1027" s="6" t="str">
        <f>'Final (ha)'!G1027</f>
        <v>NYS RIM Min</v>
      </c>
      <c r="H1027" s="6" t="str">
        <f>'Final (ha)'!H1027</f>
        <v>Protect None</v>
      </c>
      <c r="I1027" s="6">
        <f>'Final (ha)'!M1027</f>
        <v>0</v>
      </c>
      <c r="J1027" s="6">
        <f>'Final (ha)'!J1027*2.471044</f>
        <v>439.34544559000005</v>
      </c>
      <c r="K1027" s="6">
        <f>'Final (ha)'!K1027*2.471044</f>
        <v>9921.7763939216002</v>
      </c>
      <c r="L1027" s="6">
        <f>'Final (ha)'!L1027*2.471044</f>
        <v>378.63807212</v>
      </c>
      <c r="M1027" s="6">
        <f>'Final (ha)'!M1027*2.471044</f>
        <v>0</v>
      </c>
      <c r="N1027" s="6">
        <f>'Final (ha)'!N1027*2.471044</f>
        <v>19.323564080000001</v>
      </c>
      <c r="O1027" s="6">
        <f>'Final (ha)'!O1027*2.471044</f>
        <v>304.68590281000002</v>
      </c>
      <c r="P1027" s="6">
        <f>'Final (ha)'!P1027*2.471044</f>
        <v>181.8653789384</v>
      </c>
      <c r="Q1027" s="6">
        <f>'Final (ha)'!Q1027*2.471044</f>
        <v>184.2956507124</v>
      </c>
      <c r="R1027" s="6">
        <f>'Final (ha)'!R1027*2.471044</f>
        <v>0</v>
      </c>
      <c r="S1027" s="6">
        <f>'Final (ha)'!S1027*2.471044</f>
        <v>9.5938283299999991</v>
      </c>
      <c r="T1027" s="6">
        <f>'Final (ha)'!T1027*2.471044</f>
        <v>6.6038650899999993</v>
      </c>
      <c r="U1027" s="6">
        <f>'Final (ha)'!U1027*2.471044</f>
        <v>0</v>
      </c>
      <c r="V1027" s="6">
        <f>'Final (ha)'!V1027*2.471044</f>
        <v>0</v>
      </c>
      <c r="W1027" s="6">
        <f>'Final (ha)'!W1027*2.471044</f>
        <v>0</v>
      </c>
      <c r="X1027" s="6">
        <f>'Final (ha)'!X1027*2.471044</f>
        <v>80.469547859999992</v>
      </c>
      <c r="Y1027" s="6">
        <f>'Final (ha)'!Y1027*2.471044</f>
        <v>231.39473777000001</v>
      </c>
      <c r="Z1027" s="6">
        <f>'Final (ha)'!Z1027*2.471044</f>
        <v>3061.96328455</v>
      </c>
      <c r="AA1027" s="6">
        <f>'Final (ha)'!AA1027*2.471044</f>
        <v>0</v>
      </c>
      <c r="AB1027" s="6">
        <f>'Final (ha)'!AB1027*2.471044</f>
        <v>0</v>
      </c>
      <c r="AC1027" s="6">
        <f>'Final (ha)'!AC1027*2.471044</f>
        <v>1471.6003545676001</v>
      </c>
      <c r="AD1027" s="6">
        <f>'Final (ha)'!AD1027*2.471044</f>
        <v>0</v>
      </c>
      <c r="AE1027" s="6">
        <f>'Final (ha)'!AE1027*2.471044</f>
        <v>0</v>
      </c>
      <c r="AF1027" s="6">
        <f>'Final (ha)'!AF1027*2.471044</f>
        <v>173.73292603000002</v>
      </c>
      <c r="AG1027" s="6">
        <f>'Final (ha)'!AG1027*2.471044</f>
        <v>37693.27428795</v>
      </c>
      <c r="AH1027" s="6">
        <f>'Final (ha)'!AH1027*2.471044</f>
        <v>1.75444124</v>
      </c>
      <c r="AJ1027" s="15">
        <f t="shared" ref="AJ1027:AJ1090" si="48">SUM(J1027:AH1027)</f>
        <v>54160.317681560002</v>
      </c>
      <c r="AK1027" s="15">
        <f t="shared" ref="AK1027:AK1090" si="49">AJ1027-AG1027</f>
        <v>16467.043393610002</v>
      </c>
      <c r="AL1027" s="6" t="str">
        <f t="shared" ref="AL1027:AL1090" si="50">C1027&amp;B1027</f>
        <v>New LondonRaster 2</v>
      </c>
    </row>
    <row r="1028" spans="1:38" x14ac:dyDescent="0.25">
      <c r="A1028" s="6">
        <f>'Final (ha)'!A1028</f>
        <v>2025</v>
      </c>
      <c r="B1028" s="6" t="str">
        <f>'Final (ha)'!B1028</f>
        <v>Raster 2</v>
      </c>
      <c r="C1028" s="6" t="str">
        <f>'Final (ha)'!C1028</f>
        <v>New London</v>
      </c>
      <c r="D1028" s="6" t="str">
        <f>'Final (ha)'!D1028</f>
        <v>Connecticut River</v>
      </c>
      <c r="E1028" s="6" t="str">
        <f>'Final (ha)'!E1028</f>
        <v>New London</v>
      </c>
      <c r="F1028" s="6" t="str">
        <f>'Final (ha)'!F1028</f>
        <v>Fixed</v>
      </c>
      <c r="G1028" s="6" t="str">
        <f>'Final (ha)'!G1028</f>
        <v>NYS RIM Min</v>
      </c>
      <c r="H1028" s="6" t="str">
        <f>'Final (ha)'!H1028</f>
        <v>Protect None</v>
      </c>
      <c r="I1028" s="6">
        <f>'Final (ha)'!M1028</f>
        <v>0</v>
      </c>
      <c r="J1028" s="6">
        <f>'Final (ha)'!J1028*2.471044</f>
        <v>438.93772332999998</v>
      </c>
      <c r="K1028" s="6">
        <f>'Final (ha)'!K1028*2.471044</f>
        <v>9894.2272185744005</v>
      </c>
      <c r="L1028" s="6">
        <f>'Final (ha)'!L1028*2.471044</f>
        <v>377.68054257</v>
      </c>
      <c r="M1028" s="6">
        <f>'Final (ha)'!M1028*2.471044</f>
        <v>0</v>
      </c>
      <c r="N1028" s="6">
        <f>'Final (ha)'!N1028*2.471044</f>
        <v>19.311208860000001</v>
      </c>
      <c r="O1028" s="6">
        <f>'Final (ha)'!O1028*2.471044</f>
        <v>304.25347011000002</v>
      </c>
      <c r="P1028" s="6">
        <f>'Final (ha)'!P1028*2.471044</f>
        <v>138.49806252959999</v>
      </c>
      <c r="Q1028" s="6">
        <f>'Final (ha)'!Q1028*2.471044</f>
        <v>249.94115851199999</v>
      </c>
      <c r="R1028" s="6">
        <f>'Final (ha)'!R1028*2.471044</f>
        <v>0</v>
      </c>
      <c r="S1028" s="6">
        <f>'Final (ha)'!S1028*2.471044</f>
        <v>9.5137665043999995</v>
      </c>
      <c r="T1028" s="6">
        <f>'Final (ha)'!T1028*2.471044</f>
        <v>45.615719344399999</v>
      </c>
      <c r="U1028" s="6">
        <f>'Final (ha)'!U1028*2.471044</f>
        <v>0</v>
      </c>
      <c r="V1028" s="6">
        <f>'Final (ha)'!V1028*2.471044</f>
        <v>0</v>
      </c>
      <c r="W1028" s="6">
        <f>'Final (ha)'!W1028*2.471044</f>
        <v>0</v>
      </c>
      <c r="X1028" s="6">
        <f>'Final (ha)'!X1028*2.471044</f>
        <v>78.89425731</v>
      </c>
      <c r="Y1028" s="6">
        <f>'Final (ha)'!Y1028*2.471044</f>
        <v>76.342904379999993</v>
      </c>
      <c r="Z1028" s="6">
        <f>'Final (ha)'!Z1028*2.471044</f>
        <v>3220.3908111483997</v>
      </c>
      <c r="AA1028" s="6">
        <f>'Final (ha)'!AA1028*2.471044</f>
        <v>0</v>
      </c>
      <c r="AB1028" s="6">
        <f>'Final (ha)'!AB1028*2.471044</f>
        <v>0</v>
      </c>
      <c r="AC1028" s="6">
        <f>'Final (ha)'!AC1028*2.471044</f>
        <v>1445.0719674968</v>
      </c>
      <c r="AD1028" s="6">
        <f>'Final (ha)'!AD1028*2.471044</f>
        <v>0</v>
      </c>
      <c r="AE1028" s="6">
        <f>'Final (ha)'!AE1028*2.471044</f>
        <v>0</v>
      </c>
      <c r="AF1028" s="6">
        <f>'Final (ha)'!AF1028*2.471044</f>
        <v>166.20241944</v>
      </c>
      <c r="AG1028" s="6">
        <f>'Final (ha)'!AG1028*2.471044</f>
        <v>37693.27428795</v>
      </c>
      <c r="AH1028" s="6">
        <f>'Final (ha)'!AH1028*2.471044</f>
        <v>2.1621635000000001</v>
      </c>
      <c r="AJ1028" s="15">
        <f t="shared" si="48"/>
        <v>54160.317681559995</v>
      </c>
      <c r="AK1028" s="15">
        <f t="shared" si="49"/>
        <v>16467.043393609994</v>
      </c>
      <c r="AL1028" s="6" t="str">
        <f t="shared" si="50"/>
        <v>New LondonRaster 2</v>
      </c>
    </row>
    <row r="1029" spans="1:38" x14ac:dyDescent="0.25">
      <c r="A1029" s="6">
        <f>'Final (ha)'!A1029</f>
        <v>2040</v>
      </c>
      <c r="B1029" s="6" t="str">
        <f>'Final (ha)'!B1029</f>
        <v>Raster 2</v>
      </c>
      <c r="C1029" s="6" t="str">
        <f>'Final (ha)'!C1029</f>
        <v>New London</v>
      </c>
      <c r="D1029" s="6" t="str">
        <f>'Final (ha)'!D1029</f>
        <v>Connecticut River</v>
      </c>
      <c r="E1029" s="6" t="str">
        <f>'Final (ha)'!E1029</f>
        <v>New London</v>
      </c>
      <c r="F1029" s="6" t="str">
        <f>'Final (ha)'!F1029</f>
        <v>Fixed</v>
      </c>
      <c r="G1029" s="6" t="str">
        <f>'Final (ha)'!G1029</f>
        <v>NYS RIM Min</v>
      </c>
      <c r="H1029" s="6" t="str">
        <f>'Final (ha)'!H1029</f>
        <v>Protect None</v>
      </c>
      <c r="I1029" s="6">
        <f>'Final (ha)'!M1029</f>
        <v>0</v>
      </c>
      <c r="J1029" s="6">
        <f>'Final (ha)'!J1029*2.471044</f>
        <v>437.88135202000001</v>
      </c>
      <c r="K1029" s="6">
        <f>'Final (ha)'!K1029*2.471044</f>
        <v>9828.7114405848006</v>
      </c>
      <c r="L1029" s="6">
        <f>'Final (ha)'!L1029*2.471044</f>
        <v>375.92610132999999</v>
      </c>
      <c r="M1029" s="6">
        <f>'Final (ha)'!M1029*2.471044</f>
        <v>0</v>
      </c>
      <c r="N1029" s="6">
        <f>'Final (ha)'!N1029*2.471044</f>
        <v>19.20618949</v>
      </c>
      <c r="O1029" s="6">
        <f>'Final (ha)'!O1029*2.471044</f>
        <v>295.90134139000003</v>
      </c>
      <c r="P1029" s="6">
        <f>'Final (ha)'!P1029*2.471044</f>
        <v>163.3787574612</v>
      </c>
      <c r="Q1029" s="6">
        <f>'Final (ha)'!Q1029*2.471044</f>
        <v>402.80241139599997</v>
      </c>
      <c r="R1029" s="6">
        <f>'Final (ha)'!R1029*2.471044</f>
        <v>0</v>
      </c>
      <c r="S1029" s="6">
        <f>'Final (ha)'!S1029*2.471044</f>
        <v>9.3781061888000004</v>
      </c>
      <c r="T1029" s="6">
        <f>'Final (ha)'!T1029*2.471044</f>
        <v>47.538932889599998</v>
      </c>
      <c r="U1029" s="6">
        <f>'Final (ha)'!U1029*2.471044</f>
        <v>0</v>
      </c>
      <c r="V1029" s="6">
        <f>'Final (ha)'!V1029*2.471044</f>
        <v>0</v>
      </c>
      <c r="W1029" s="6">
        <f>'Final (ha)'!W1029*2.471044</f>
        <v>0</v>
      </c>
      <c r="X1029" s="6">
        <f>'Final (ha)'!X1029*2.471044</f>
        <v>78.877948419600003</v>
      </c>
      <c r="Y1029" s="6">
        <f>'Final (ha)'!Y1029*2.471044</f>
        <v>65.352936190000008</v>
      </c>
      <c r="Z1029" s="6">
        <f>'Final (ha)'!Z1029*2.471044</f>
        <v>3254.9468788620002</v>
      </c>
      <c r="AA1029" s="6">
        <f>'Final (ha)'!AA1029*2.471044</f>
        <v>0</v>
      </c>
      <c r="AB1029" s="6">
        <f>'Final (ha)'!AB1029*2.471044</f>
        <v>0</v>
      </c>
      <c r="AC1029" s="6">
        <f>'Final (ha)'!AC1029*2.471044</f>
        <v>1340.2994547924</v>
      </c>
      <c r="AD1029" s="6">
        <f>'Final (ha)'!AD1029*2.471044</f>
        <v>0</v>
      </c>
      <c r="AE1029" s="6">
        <f>'Final (ha)'!AE1029*2.471044</f>
        <v>0</v>
      </c>
      <c r="AF1029" s="6">
        <f>'Final (ha)'!AF1029*2.471044</f>
        <v>143.62325489</v>
      </c>
      <c r="AG1029" s="6">
        <f>'Final (ha)'!AG1029*2.471044</f>
        <v>37693.27428795</v>
      </c>
      <c r="AH1029" s="6">
        <f>'Final (ha)'!AH1029*2.471044</f>
        <v>3.21853481</v>
      </c>
      <c r="AJ1029" s="15">
        <f t="shared" si="48"/>
        <v>54160.317928664401</v>
      </c>
      <c r="AK1029" s="15">
        <f t="shared" si="49"/>
        <v>16467.043640714401</v>
      </c>
      <c r="AL1029" s="6" t="str">
        <f t="shared" si="50"/>
        <v>New LondonRaster 2</v>
      </c>
    </row>
    <row r="1030" spans="1:38" x14ac:dyDescent="0.25">
      <c r="A1030" s="6">
        <f>'Final (ha)'!A1030</f>
        <v>2055</v>
      </c>
      <c r="B1030" s="6" t="str">
        <f>'Final (ha)'!B1030</f>
        <v>Raster 2</v>
      </c>
      <c r="C1030" s="6" t="str">
        <f>'Final (ha)'!C1030</f>
        <v>New London</v>
      </c>
      <c r="D1030" s="6" t="str">
        <f>'Final (ha)'!D1030</f>
        <v>Connecticut River</v>
      </c>
      <c r="E1030" s="6" t="str">
        <f>'Final (ha)'!E1030</f>
        <v>New London</v>
      </c>
      <c r="F1030" s="6" t="str">
        <f>'Final (ha)'!F1030</f>
        <v>Fixed</v>
      </c>
      <c r="G1030" s="6" t="str">
        <f>'Final (ha)'!G1030</f>
        <v>NYS RIM Min</v>
      </c>
      <c r="H1030" s="6" t="str">
        <f>'Final (ha)'!H1030</f>
        <v>Protect None</v>
      </c>
      <c r="I1030" s="6">
        <f>'Final (ha)'!M1030</f>
        <v>0</v>
      </c>
      <c r="J1030" s="6">
        <f>'Final (ha)'!J1030*2.471044</f>
        <v>435.97247053000001</v>
      </c>
      <c r="K1030" s="6">
        <f>'Final (ha)'!K1030*2.471044</f>
        <v>9757.0897128712004</v>
      </c>
      <c r="L1030" s="6">
        <f>'Final (ha)'!L1030*2.471044</f>
        <v>373.11528878000001</v>
      </c>
      <c r="M1030" s="6">
        <f>'Final (ha)'!M1030*2.471044</f>
        <v>0</v>
      </c>
      <c r="N1030" s="6">
        <f>'Final (ha)'!N1030*2.471044</f>
        <v>18.971440310000002</v>
      </c>
      <c r="O1030" s="6">
        <f>'Final (ha)'!O1030*2.471044</f>
        <v>279.70364796999996</v>
      </c>
      <c r="P1030" s="6">
        <f>'Final (ha)'!P1030*2.471044</f>
        <v>188.84187746359999</v>
      </c>
      <c r="Q1030" s="6">
        <f>'Final (ha)'!Q1030*2.471044</f>
        <v>761.00000754799999</v>
      </c>
      <c r="R1030" s="6">
        <f>'Final (ha)'!R1030*2.471044</f>
        <v>0</v>
      </c>
      <c r="S1030" s="6">
        <f>'Final (ha)'!S1030*2.471044</f>
        <v>9.1361909812000004</v>
      </c>
      <c r="T1030" s="6">
        <f>'Final (ha)'!T1030*2.471044</f>
        <v>53.414828417199999</v>
      </c>
      <c r="U1030" s="6">
        <f>'Final (ha)'!U1030*2.471044</f>
        <v>0</v>
      </c>
      <c r="V1030" s="6">
        <f>'Final (ha)'!V1030*2.471044</f>
        <v>0</v>
      </c>
      <c r="W1030" s="6">
        <f>'Final (ha)'!W1030*2.471044</f>
        <v>0</v>
      </c>
      <c r="X1030" s="6">
        <f>'Final (ha)'!X1030*2.471044</f>
        <v>78.776882720000003</v>
      </c>
      <c r="Y1030" s="6">
        <f>'Final (ha)'!Y1030*2.471044</f>
        <v>55.728219809999999</v>
      </c>
      <c r="Z1030" s="6">
        <f>'Final (ha)'!Z1030*2.471044</f>
        <v>3292.6829330992005</v>
      </c>
      <c r="AA1030" s="6">
        <f>'Final (ha)'!AA1030*2.471044</f>
        <v>0</v>
      </c>
      <c r="AB1030" s="6">
        <f>'Final (ha)'!AB1030*2.471044</f>
        <v>0</v>
      </c>
      <c r="AC1030" s="6">
        <f>'Final (ha)'!AC1030*2.471044</f>
        <v>1058.4924541696</v>
      </c>
      <c r="AD1030" s="6">
        <f>'Final (ha)'!AD1030*2.471044</f>
        <v>0</v>
      </c>
      <c r="AE1030" s="6">
        <f>'Final (ha)'!AE1030*2.471044</f>
        <v>0</v>
      </c>
      <c r="AF1030" s="6">
        <f>'Final (ha)'!AF1030*2.471044</f>
        <v>98.990022640000007</v>
      </c>
      <c r="AG1030" s="6">
        <f>'Final (ha)'!AG1030*2.471044</f>
        <v>37693.27428795</v>
      </c>
      <c r="AH1030" s="6">
        <f>'Final (ha)'!AH1030*2.471044</f>
        <v>5.1274163000000001</v>
      </c>
      <c r="AJ1030" s="15">
        <f t="shared" si="48"/>
        <v>54160.317681559995</v>
      </c>
      <c r="AK1030" s="15">
        <f t="shared" si="49"/>
        <v>16467.043393609994</v>
      </c>
      <c r="AL1030" s="6" t="str">
        <f t="shared" si="50"/>
        <v>New LondonRaster 2</v>
      </c>
    </row>
    <row r="1031" spans="1:38" x14ac:dyDescent="0.25">
      <c r="A1031" s="6">
        <f>'Final (ha)'!A1031</f>
        <v>2070</v>
      </c>
      <c r="B1031" s="6" t="str">
        <f>'Final (ha)'!B1031</f>
        <v>Raster 2</v>
      </c>
      <c r="C1031" s="6" t="str">
        <f>'Final (ha)'!C1031</f>
        <v>New London</v>
      </c>
      <c r="D1031" s="6" t="str">
        <f>'Final (ha)'!D1031</f>
        <v>Connecticut River</v>
      </c>
      <c r="E1031" s="6" t="str">
        <f>'Final (ha)'!E1031</f>
        <v>New London</v>
      </c>
      <c r="F1031" s="6" t="str">
        <f>'Final (ha)'!F1031</f>
        <v>Fixed</v>
      </c>
      <c r="G1031" s="6" t="str">
        <f>'Final (ha)'!G1031</f>
        <v>NYS RIM Min</v>
      </c>
      <c r="H1031" s="6" t="str">
        <f>'Final (ha)'!H1031</f>
        <v>Protect None</v>
      </c>
      <c r="I1031" s="6">
        <f>'Final (ha)'!M1031</f>
        <v>0</v>
      </c>
      <c r="J1031" s="6">
        <f>'Final (ha)'!J1031*2.471044</f>
        <v>430.51146328999999</v>
      </c>
      <c r="K1031" s="6">
        <f>'Final (ha)'!K1031*2.471044</f>
        <v>9657.7527556536006</v>
      </c>
      <c r="L1031" s="6">
        <f>'Final (ha)'!L1031*2.471044</f>
        <v>370.76161937000001</v>
      </c>
      <c r="M1031" s="6">
        <f>'Final (ha)'!M1031*2.471044</f>
        <v>0</v>
      </c>
      <c r="N1031" s="6">
        <f>'Final (ha)'!N1031*2.471044</f>
        <v>18.767579179999998</v>
      </c>
      <c r="O1031" s="6">
        <f>'Final (ha)'!O1031*2.471044</f>
        <v>230.89435136</v>
      </c>
      <c r="P1031" s="6">
        <f>'Final (ha)'!P1031*2.471044</f>
        <v>160.16145817319997</v>
      </c>
      <c r="Q1031" s="6">
        <f>'Final (ha)'!Q1031*2.471044</f>
        <v>1735.0761623807998</v>
      </c>
      <c r="R1031" s="6">
        <f>'Final (ha)'!R1031*2.471044</f>
        <v>0</v>
      </c>
      <c r="S1031" s="6">
        <f>'Final (ha)'!S1031*2.471044</f>
        <v>7.7501824016</v>
      </c>
      <c r="T1031" s="6">
        <f>'Final (ha)'!T1031*2.471044</f>
        <v>120.0324449264</v>
      </c>
      <c r="U1031" s="6">
        <f>'Final (ha)'!U1031*2.471044</f>
        <v>0</v>
      </c>
      <c r="V1031" s="6">
        <f>'Final (ha)'!V1031*2.471044</f>
        <v>0</v>
      </c>
      <c r="W1031" s="6">
        <f>'Final (ha)'!W1031*2.471044</f>
        <v>0</v>
      </c>
      <c r="X1031" s="6">
        <f>'Final (ha)'!X1031*2.471044</f>
        <v>75.478038980000008</v>
      </c>
      <c r="Y1031" s="6">
        <f>'Final (ha)'!Y1031*2.471044</f>
        <v>49.352926289999999</v>
      </c>
      <c r="Z1031" s="6">
        <f>'Final (ha)'!Z1031*2.471044</f>
        <v>3345.8232285280001</v>
      </c>
      <c r="AA1031" s="6">
        <f>'Final (ha)'!AA1031*2.471044</f>
        <v>0</v>
      </c>
      <c r="AB1031" s="6">
        <f>'Final (ha)'!AB1031*2.471044</f>
        <v>0</v>
      </c>
      <c r="AC1031" s="6">
        <f>'Final (ha)'!AC1031*2.471044</f>
        <v>204.5485744408</v>
      </c>
      <c r="AD1031" s="6">
        <f>'Final (ha)'!AD1031*2.471044</f>
        <v>0</v>
      </c>
      <c r="AE1031" s="6">
        <f>'Final (ha)'!AE1031*2.471044</f>
        <v>0</v>
      </c>
      <c r="AF1031" s="6">
        <f>'Final (ha)'!AF1031*2.471044</f>
        <v>49.544432200000003</v>
      </c>
      <c r="AG1031" s="6">
        <f>'Final (ha)'!AG1031*2.471044</f>
        <v>37693.27428795</v>
      </c>
      <c r="AH1031" s="6">
        <f>'Final (ha)'!AH1031*2.471044</f>
        <v>10.588423540000001</v>
      </c>
      <c r="AJ1031" s="15">
        <f t="shared" si="48"/>
        <v>54160.317928664401</v>
      </c>
      <c r="AK1031" s="15">
        <f t="shared" si="49"/>
        <v>16467.043640714401</v>
      </c>
      <c r="AL1031" s="6" t="str">
        <f t="shared" si="50"/>
        <v>New LondonRaster 2</v>
      </c>
    </row>
    <row r="1032" spans="1:38" x14ac:dyDescent="0.25">
      <c r="A1032" s="6">
        <f>'Final (ha)'!A1032</f>
        <v>2085</v>
      </c>
      <c r="B1032" s="6" t="str">
        <f>'Final (ha)'!B1032</f>
        <v>Raster 2</v>
      </c>
      <c r="C1032" s="6" t="str">
        <f>'Final (ha)'!C1032</f>
        <v>New London</v>
      </c>
      <c r="D1032" s="6" t="str">
        <f>'Final (ha)'!D1032</f>
        <v>Connecticut River</v>
      </c>
      <c r="E1032" s="6" t="str">
        <f>'Final (ha)'!E1032</f>
        <v>New London</v>
      </c>
      <c r="F1032" s="6" t="str">
        <f>'Final (ha)'!F1032</f>
        <v>Fixed</v>
      </c>
      <c r="G1032" s="6" t="str">
        <f>'Final (ha)'!G1032</f>
        <v>NYS RIM Min</v>
      </c>
      <c r="H1032" s="6" t="str">
        <f>'Final (ha)'!H1032</f>
        <v>Protect None</v>
      </c>
      <c r="I1032" s="6">
        <f>'Final (ha)'!M1032</f>
        <v>0</v>
      </c>
      <c r="J1032" s="6">
        <f>'Final (ha)'!J1032*2.471044</f>
        <v>425.11840975999996</v>
      </c>
      <c r="K1032" s="6">
        <f>'Final (ha)'!K1032*2.471044</f>
        <v>9559.8692665168001</v>
      </c>
      <c r="L1032" s="6">
        <f>'Final (ha)'!L1032*2.471044</f>
        <v>365.66509112</v>
      </c>
      <c r="M1032" s="6">
        <f>'Final (ha)'!M1032*2.471044</f>
        <v>0</v>
      </c>
      <c r="N1032" s="6">
        <f>'Final (ha)'!N1032*2.471044</f>
        <v>18.205416669999998</v>
      </c>
      <c r="O1032" s="6">
        <f>'Final (ha)'!O1032*2.471044</f>
        <v>183.53061548999997</v>
      </c>
      <c r="P1032" s="6">
        <f>'Final (ha)'!P1032*2.471044</f>
        <v>155.040713692</v>
      </c>
      <c r="Q1032" s="6">
        <f>'Final (ha)'!Q1032*2.471044</f>
        <v>1667.3416339835999</v>
      </c>
      <c r="R1032" s="6">
        <f>'Final (ha)'!R1032*2.471044</f>
        <v>0</v>
      </c>
      <c r="S1032" s="6">
        <f>'Final (ha)'!S1032*2.471044</f>
        <v>6.6152318923999998</v>
      </c>
      <c r="T1032" s="6">
        <f>'Final (ha)'!T1032*2.471044</f>
        <v>427.11278937240002</v>
      </c>
      <c r="U1032" s="6">
        <f>'Final (ha)'!U1032*2.471044</f>
        <v>0</v>
      </c>
      <c r="V1032" s="6">
        <f>'Final (ha)'!V1032*2.471044</f>
        <v>0</v>
      </c>
      <c r="W1032" s="6">
        <f>'Final (ha)'!W1032*2.471044</f>
        <v>0</v>
      </c>
      <c r="X1032" s="6">
        <f>'Final (ha)'!X1032*2.471044</f>
        <v>73.859505159999998</v>
      </c>
      <c r="Y1032" s="6">
        <f>'Final (ha)'!Y1032*2.471044</f>
        <v>42.52048963</v>
      </c>
      <c r="Z1032" s="6">
        <f>'Final (ha)'!Z1032*2.471044</f>
        <v>3451.0308920807997</v>
      </c>
      <c r="AA1032" s="6">
        <f>'Final (ha)'!AA1032*2.471044</f>
        <v>0</v>
      </c>
      <c r="AB1032" s="6">
        <f>'Final (ha)'!AB1032*2.471044</f>
        <v>0</v>
      </c>
      <c r="AC1032" s="6">
        <f>'Final (ha)'!AC1032*2.471044</f>
        <v>40.816704792000003</v>
      </c>
      <c r="AD1032" s="6">
        <f>'Final (ha)'!AD1032*2.471044</f>
        <v>0</v>
      </c>
      <c r="AE1032" s="6">
        <f>'Final (ha)'!AE1032*2.471044</f>
        <v>0</v>
      </c>
      <c r="AF1032" s="6">
        <f>'Final (ha)'!AF1032*2.471044</f>
        <v>34.335156380000001</v>
      </c>
      <c r="AG1032" s="6">
        <f>'Final (ha)'!AG1032*2.471044</f>
        <v>37693.27428795</v>
      </c>
      <c r="AH1032" s="6">
        <f>'Final (ha)'!AH1032*2.471044</f>
        <v>15.98147707</v>
      </c>
      <c r="AJ1032" s="15">
        <f t="shared" si="48"/>
        <v>54160.317681560002</v>
      </c>
      <c r="AK1032" s="15">
        <f t="shared" si="49"/>
        <v>16467.043393610002</v>
      </c>
      <c r="AL1032" s="6" t="str">
        <f t="shared" si="50"/>
        <v>New LondonRaster 2</v>
      </c>
    </row>
    <row r="1033" spans="1:38" x14ac:dyDescent="0.25">
      <c r="A1033" s="6">
        <f>'Final (ha)'!A1033</f>
        <v>2100</v>
      </c>
      <c r="B1033" s="6" t="str">
        <f>'Final (ha)'!B1033</f>
        <v>Raster 2</v>
      </c>
      <c r="C1033" s="6" t="str">
        <f>'Final (ha)'!C1033</f>
        <v>New London</v>
      </c>
      <c r="D1033" s="6" t="str">
        <f>'Final (ha)'!D1033</f>
        <v>Connecticut River</v>
      </c>
      <c r="E1033" s="6" t="str">
        <f>'Final (ha)'!E1033</f>
        <v>New London</v>
      </c>
      <c r="F1033" s="6" t="str">
        <f>'Final (ha)'!F1033</f>
        <v>Fixed</v>
      </c>
      <c r="G1033" s="6" t="str">
        <f>'Final (ha)'!G1033</f>
        <v>NYS RIM Min</v>
      </c>
      <c r="H1033" s="6" t="str">
        <f>'Final (ha)'!H1033</f>
        <v>Protect None</v>
      </c>
      <c r="I1033" s="6">
        <f>'Final (ha)'!M1033</f>
        <v>0</v>
      </c>
      <c r="J1033" s="6">
        <f>'Final (ha)'!J1033*2.471044</f>
        <v>419.47998156079996</v>
      </c>
      <c r="K1033" s="6">
        <f>'Final (ha)'!K1033*2.471044</f>
        <v>9462.2289281096</v>
      </c>
      <c r="L1033" s="6">
        <f>'Final (ha)'!L1033*2.471044</f>
        <v>362.94694271999998</v>
      </c>
      <c r="M1033" s="6">
        <f>'Final (ha)'!M1033*2.471044</f>
        <v>0</v>
      </c>
      <c r="N1033" s="6">
        <f>'Final (ha)'!N1033*2.471044</f>
        <v>16.661014169999998</v>
      </c>
      <c r="O1033" s="6">
        <f>'Final (ha)'!O1033*2.471044</f>
        <v>85.485767179999996</v>
      </c>
      <c r="P1033" s="6">
        <f>'Final (ha)'!P1033*2.471044</f>
        <v>147.56753532279998</v>
      </c>
      <c r="Q1033" s="6">
        <f>'Final (ha)'!Q1033*2.471044</f>
        <v>730.36968743720001</v>
      </c>
      <c r="R1033" s="6">
        <f>'Final (ha)'!R1033*2.471044</f>
        <v>0</v>
      </c>
      <c r="S1033" s="6">
        <f>'Final (ha)'!S1033*2.471044</f>
        <v>5.6278027100000001</v>
      </c>
      <c r="T1033" s="6">
        <f>'Final (ha)'!T1033*2.471044</f>
        <v>1302.2574853079998</v>
      </c>
      <c r="U1033" s="6">
        <f>'Final (ha)'!U1033*2.471044</f>
        <v>0</v>
      </c>
      <c r="V1033" s="6">
        <f>'Final (ha)'!V1033*2.471044</f>
        <v>0</v>
      </c>
      <c r="W1033" s="6">
        <f>'Final (ha)'!W1033*2.471044</f>
        <v>0</v>
      </c>
      <c r="X1033" s="6">
        <f>'Final (ha)'!X1033*2.471044</f>
        <v>70.844831480000011</v>
      </c>
      <c r="Y1033" s="6">
        <f>'Final (ha)'!Y1033*2.471044</f>
        <v>35.774539509999997</v>
      </c>
      <c r="Z1033" s="6">
        <f>'Final (ha)'!Z1033*2.471044</f>
        <v>3765.0916887224002</v>
      </c>
      <c r="AA1033" s="6">
        <f>'Final (ha)'!AA1033*2.471044</f>
        <v>0</v>
      </c>
      <c r="AB1033" s="6">
        <f>'Final (ha)'!AB1033*2.471044</f>
        <v>0</v>
      </c>
      <c r="AC1033" s="6">
        <f>'Final (ha)'!AC1033*2.471044</f>
        <v>16.9884275</v>
      </c>
      <c r="AD1033" s="6">
        <f>'Final (ha)'!AD1033*2.471044</f>
        <v>0</v>
      </c>
      <c r="AE1033" s="6">
        <f>'Final (ha)'!AE1033*2.471044</f>
        <v>0</v>
      </c>
      <c r="AF1033" s="6">
        <f>'Final (ha)'!AF1033*2.471044</f>
        <v>24.098856609999999</v>
      </c>
      <c r="AG1033" s="6">
        <f>'Final (ha)'!AG1033*2.471044</f>
        <v>37693.27428795</v>
      </c>
      <c r="AH1033" s="6">
        <f>'Final (ha)'!AH1033*2.471044</f>
        <v>21.6199052692</v>
      </c>
      <c r="AJ1033" s="15">
        <f t="shared" si="48"/>
        <v>54160.317681560002</v>
      </c>
      <c r="AK1033" s="15">
        <f t="shared" si="49"/>
        <v>16467.043393610002</v>
      </c>
      <c r="AL1033" s="6" t="str">
        <f t="shared" si="50"/>
        <v>New LondonRaster 2</v>
      </c>
    </row>
    <row r="1034" spans="1:38" x14ac:dyDescent="0.25">
      <c r="A1034" s="6">
        <f>'Final (ha)'!A1034</f>
        <v>0</v>
      </c>
      <c r="B1034" s="6" t="str">
        <f>'Final (ha)'!B1034</f>
        <v>Raster 3</v>
      </c>
      <c r="C1034" s="6" t="str">
        <f>'Final (ha)'!C1034</f>
        <v>New London</v>
      </c>
      <c r="D1034" s="6" t="str">
        <f>'Final (ha)'!D1034</f>
        <v>Southeast Coast</v>
      </c>
      <c r="E1034" s="6" t="str">
        <f>'Final (ha)'!E1034</f>
        <v>New London</v>
      </c>
      <c r="F1034" s="6" t="str">
        <f>'Final (ha)'!F1034</f>
        <v>Fixed</v>
      </c>
      <c r="G1034" s="6" t="str">
        <f>'Final (ha)'!G1034</f>
        <v>NYS RIM Min</v>
      </c>
      <c r="H1034" s="6" t="str">
        <f>'Final (ha)'!H1034</f>
        <v>Protect None</v>
      </c>
      <c r="I1034" s="6">
        <f>'Final (ha)'!M1034</f>
        <v>0</v>
      </c>
      <c r="J1034" s="6">
        <f>'Final (ha)'!J1034*2.471044</f>
        <v>2546.0092973500005</v>
      </c>
      <c r="K1034" s="6">
        <f>'Final (ha)'!K1034*2.471044</f>
        <v>7914.4759395499996</v>
      </c>
      <c r="L1034" s="6">
        <f>'Final (ha)'!L1034*2.471044</f>
        <v>317.75154796000004</v>
      </c>
      <c r="M1034" s="6">
        <f>'Final (ha)'!M1034*2.471044</f>
        <v>0</v>
      </c>
      <c r="N1034" s="6">
        <f>'Final (ha)'!N1034*2.471044</f>
        <v>35.76218429</v>
      </c>
      <c r="O1034" s="6">
        <f>'Final (ha)'!O1034*2.471044</f>
        <v>6.2517413199999998</v>
      </c>
      <c r="P1034" s="6">
        <f>'Final (ha)'!P1034*2.471044</f>
        <v>4.2625508999999999</v>
      </c>
      <c r="Q1034" s="6">
        <f>'Final (ha)'!Q1034*2.471044</f>
        <v>49.087289059999996</v>
      </c>
      <c r="R1034" s="6">
        <f>'Final (ha)'!R1034*2.471044</f>
        <v>0</v>
      </c>
      <c r="S1034" s="6">
        <f>'Final (ha)'!S1034*2.471044</f>
        <v>115.95991731000001</v>
      </c>
      <c r="T1034" s="6">
        <f>'Final (ha)'!T1034*2.471044</f>
        <v>8.0061825600000009</v>
      </c>
      <c r="U1034" s="6">
        <f>'Final (ha)'!U1034*2.471044</f>
        <v>0</v>
      </c>
      <c r="V1034" s="6">
        <f>'Final (ha)'!V1034*2.471044</f>
        <v>0</v>
      </c>
      <c r="W1034" s="6">
        <f>'Final (ha)'!W1034*2.471044</f>
        <v>7.5243289799999999</v>
      </c>
      <c r="X1034" s="6">
        <f>'Final (ha)'!X1034*2.471044</f>
        <v>66.217801589999993</v>
      </c>
      <c r="Y1034" s="6">
        <f>'Final (ha)'!Y1034*2.471044</f>
        <v>0</v>
      </c>
      <c r="Z1034" s="6">
        <f>'Final (ha)'!Z1034*2.471044</f>
        <v>8665.2038171900003</v>
      </c>
      <c r="AA1034" s="6">
        <f>'Final (ha)'!AA1034*2.471044</f>
        <v>0</v>
      </c>
      <c r="AB1034" s="6">
        <f>'Final (ha)'!AB1034*2.471044</f>
        <v>0</v>
      </c>
      <c r="AC1034" s="6">
        <f>'Final (ha)'!AC1034*2.471044</f>
        <v>383.35776615999998</v>
      </c>
      <c r="AD1034" s="6">
        <f>'Final (ha)'!AD1034*2.471044</f>
        <v>0</v>
      </c>
      <c r="AE1034" s="6">
        <f>'Final (ha)'!AE1034*2.471044</f>
        <v>0</v>
      </c>
      <c r="AF1034" s="6">
        <f>'Final (ha)'!AF1034*2.471044</f>
        <v>26.335151430000003</v>
      </c>
      <c r="AG1034" s="6">
        <f>'Final (ha)'!AG1034*2.471044</f>
        <v>36170.901145210002</v>
      </c>
      <c r="AH1034" s="6">
        <f>'Final (ha)'!AH1034*2.471044</f>
        <v>0</v>
      </c>
      <c r="AJ1034" s="15">
        <f t="shared" si="48"/>
        <v>56317.106660860009</v>
      </c>
      <c r="AK1034" s="15">
        <f t="shared" si="49"/>
        <v>20146.205515650006</v>
      </c>
      <c r="AL1034" s="6" t="str">
        <f t="shared" si="50"/>
        <v>New LondonRaster 3</v>
      </c>
    </row>
    <row r="1035" spans="1:38" x14ac:dyDescent="0.25">
      <c r="A1035" s="6">
        <f>'Final (ha)'!A1035</f>
        <v>2010</v>
      </c>
      <c r="B1035" s="6" t="str">
        <f>'Final (ha)'!B1035</f>
        <v>Raster 3</v>
      </c>
      <c r="C1035" s="6" t="str">
        <f>'Final (ha)'!C1035</f>
        <v>New London</v>
      </c>
      <c r="D1035" s="6" t="str">
        <f>'Final (ha)'!D1035</f>
        <v>Southeast Coast</v>
      </c>
      <c r="E1035" s="6" t="str">
        <f>'Final (ha)'!E1035</f>
        <v>New London</v>
      </c>
      <c r="F1035" s="6" t="str">
        <f>'Final (ha)'!F1035</f>
        <v>Fixed</v>
      </c>
      <c r="G1035" s="6" t="str">
        <f>'Final (ha)'!G1035</f>
        <v>NYS RIM Min</v>
      </c>
      <c r="H1035" s="6" t="str">
        <f>'Final (ha)'!H1035</f>
        <v>Protect None</v>
      </c>
      <c r="I1035" s="6">
        <f>'Final (ha)'!M1035</f>
        <v>0</v>
      </c>
      <c r="J1035" s="6">
        <f>'Final (ha)'!J1035*2.471044</f>
        <v>2534.9469275707997</v>
      </c>
      <c r="K1035" s="6">
        <f>'Final (ha)'!K1035*2.471044</f>
        <v>7834.7805697752001</v>
      </c>
      <c r="L1035" s="6">
        <f>'Final (ha)'!L1035*2.471044</f>
        <v>317.00405714999999</v>
      </c>
      <c r="M1035" s="6">
        <f>'Final (ha)'!M1035*2.471044</f>
        <v>0</v>
      </c>
      <c r="N1035" s="6">
        <f>'Final (ha)'!N1035*2.471044</f>
        <v>35.311218759999996</v>
      </c>
      <c r="O1035" s="6">
        <f>'Final (ha)'!O1035*2.471044</f>
        <v>6.2517413199999998</v>
      </c>
      <c r="P1035" s="6">
        <f>'Final (ha)'!P1035*2.471044</f>
        <v>84.526260794799995</v>
      </c>
      <c r="Q1035" s="6">
        <f>'Final (ha)'!Q1035*2.471044</f>
        <v>67.410080320000006</v>
      </c>
      <c r="R1035" s="6">
        <f>'Final (ha)'!R1035*2.471044</f>
        <v>0</v>
      </c>
      <c r="S1035" s="6">
        <f>'Final (ha)'!S1035*2.471044</f>
        <v>116.31821868999999</v>
      </c>
      <c r="T1035" s="6">
        <f>'Final (ha)'!T1035*2.471044</f>
        <v>0.78455647000000006</v>
      </c>
      <c r="U1035" s="6">
        <f>'Final (ha)'!U1035*2.471044</f>
        <v>0</v>
      </c>
      <c r="V1035" s="6">
        <f>'Final (ha)'!V1035*2.471044</f>
        <v>0</v>
      </c>
      <c r="W1035" s="6">
        <f>'Final (ha)'!W1035*2.471044</f>
        <v>7.5057961500000001</v>
      </c>
      <c r="X1035" s="6">
        <f>'Final (ha)'!X1035*2.471044</f>
        <v>66.217801589999993</v>
      </c>
      <c r="Y1035" s="6">
        <f>'Final (ha)'!Y1035*2.471044</f>
        <v>0</v>
      </c>
      <c r="Z1035" s="6">
        <f>'Final (ha)'!Z1035*2.471044</f>
        <v>8673.1667564800009</v>
      </c>
      <c r="AA1035" s="6">
        <f>'Final (ha)'!AA1035*2.471044</f>
        <v>0</v>
      </c>
      <c r="AB1035" s="6">
        <f>'Final (ha)'!AB1035*2.471044</f>
        <v>0</v>
      </c>
      <c r="AC1035" s="6">
        <f>'Final (ha)'!AC1035*2.471044</f>
        <v>364.73227200999997</v>
      </c>
      <c r="AD1035" s="6">
        <f>'Final (ha)'!AD1035*2.471044</f>
        <v>0</v>
      </c>
      <c r="AE1035" s="6">
        <f>'Final (ha)'!AE1035*2.471044</f>
        <v>0</v>
      </c>
      <c r="AF1035" s="6">
        <f>'Final (ha)'!AF1035*2.471044</f>
        <v>26.186888790000001</v>
      </c>
      <c r="AG1035" s="6">
        <f>'Final (ha)'!AG1035*2.471044</f>
        <v>36170.901145210002</v>
      </c>
      <c r="AH1035" s="6">
        <f>'Final (ha)'!AH1035*2.471044</f>
        <v>11.062369779199999</v>
      </c>
      <c r="AJ1035" s="15">
        <f t="shared" si="48"/>
        <v>56317.106660860009</v>
      </c>
      <c r="AK1035" s="15">
        <f t="shared" si="49"/>
        <v>20146.205515650006</v>
      </c>
      <c r="AL1035" s="6" t="str">
        <f t="shared" si="50"/>
        <v>New LondonRaster 3</v>
      </c>
    </row>
    <row r="1036" spans="1:38" x14ac:dyDescent="0.25">
      <c r="A1036" s="6">
        <f>'Final (ha)'!A1036</f>
        <v>2025</v>
      </c>
      <c r="B1036" s="6" t="str">
        <f>'Final (ha)'!B1036</f>
        <v>Raster 3</v>
      </c>
      <c r="C1036" s="6" t="str">
        <f>'Final (ha)'!C1036</f>
        <v>New London</v>
      </c>
      <c r="D1036" s="6" t="str">
        <f>'Final (ha)'!D1036</f>
        <v>Southeast Coast</v>
      </c>
      <c r="E1036" s="6" t="str">
        <f>'Final (ha)'!E1036</f>
        <v>New London</v>
      </c>
      <c r="F1036" s="6" t="str">
        <f>'Final (ha)'!F1036</f>
        <v>Fixed</v>
      </c>
      <c r="G1036" s="6" t="str">
        <f>'Final (ha)'!G1036</f>
        <v>NYS RIM Min</v>
      </c>
      <c r="H1036" s="6" t="str">
        <f>'Final (ha)'!H1036</f>
        <v>Protect None</v>
      </c>
      <c r="I1036" s="6">
        <f>'Final (ha)'!M1036</f>
        <v>0</v>
      </c>
      <c r="J1036" s="6">
        <f>'Final (ha)'!J1036*2.471044</f>
        <v>2533.2344940787998</v>
      </c>
      <c r="K1036" s="6">
        <f>'Final (ha)'!K1036*2.471044</f>
        <v>7821.3089320960007</v>
      </c>
      <c r="L1036" s="6">
        <f>'Final (ha)'!L1036*2.471044</f>
        <v>315.91679778999998</v>
      </c>
      <c r="M1036" s="6">
        <f>'Final (ha)'!M1036*2.471044</f>
        <v>0</v>
      </c>
      <c r="N1036" s="6">
        <f>'Final (ha)'!N1036*2.471044</f>
        <v>35.305041150000001</v>
      </c>
      <c r="O1036" s="6">
        <f>'Final (ha)'!O1036*2.471044</f>
        <v>6.2517413199999998</v>
      </c>
      <c r="P1036" s="6">
        <f>'Final (ha)'!P1036*2.471044</f>
        <v>70.331842745599999</v>
      </c>
      <c r="Q1036" s="6">
        <f>'Final (ha)'!Q1036*2.471044</f>
        <v>90.479994208400015</v>
      </c>
      <c r="R1036" s="6">
        <f>'Final (ha)'!R1036*2.471044</f>
        <v>0</v>
      </c>
      <c r="S1036" s="6">
        <f>'Final (ha)'!S1036*2.471044</f>
        <v>116.0987899828</v>
      </c>
      <c r="T1036" s="6">
        <f>'Final (ha)'!T1036*2.471044</f>
        <v>8.2841750100000002</v>
      </c>
      <c r="U1036" s="6">
        <f>'Final (ha)'!U1036*2.471044</f>
        <v>0</v>
      </c>
      <c r="V1036" s="6">
        <f>'Final (ha)'!V1036*2.471044</f>
        <v>0</v>
      </c>
      <c r="W1036" s="6">
        <f>'Final (ha)'!W1036*2.471044</f>
        <v>7.4749080999999995</v>
      </c>
      <c r="X1036" s="6">
        <f>'Final (ha)'!X1036*2.471044</f>
        <v>66.222249469199994</v>
      </c>
      <c r="Y1036" s="6">
        <f>'Final (ha)'!Y1036*2.471044</f>
        <v>0</v>
      </c>
      <c r="Z1036" s="6">
        <f>'Final (ha)'!Z1036*2.471044</f>
        <v>8673.7462162980009</v>
      </c>
      <c r="AA1036" s="6">
        <f>'Final (ha)'!AA1036*2.471044</f>
        <v>0</v>
      </c>
      <c r="AB1036" s="6">
        <f>'Final (ha)'!AB1036*2.471044</f>
        <v>0</v>
      </c>
      <c r="AC1036" s="6">
        <f>'Final (ha)'!AC1036*2.471044</f>
        <v>362.61952939000003</v>
      </c>
      <c r="AD1036" s="6">
        <f>'Final (ha)'!AD1036*2.471044</f>
        <v>0</v>
      </c>
      <c r="AE1036" s="6">
        <f>'Final (ha)'!AE1036*2.471044</f>
        <v>0</v>
      </c>
      <c r="AF1036" s="6">
        <f>'Final (ha)'!AF1036*2.471044</f>
        <v>26.156000740000003</v>
      </c>
      <c r="AG1036" s="6">
        <f>'Final (ha)'!AG1036*2.471044</f>
        <v>36170.901145210002</v>
      </c>
      <c r="AH1036" s="6">
        <f>'Final (ha)'!AH1036*2.471044</f>
        <v>12.774803271200001</v>
      </c>
      <c r="AJ1036" s="15">
        <f t="shared" si="48"/>
        <v>56317.106660860009</v>
      </c>
      <c r="AK1036" s="15">
        <f t="shared" si="49"/>
        <v>20146.205515650006</v>
      </c>
      <c r="AL1036" s="6" t="str">
        <f t="shared" si="50"/>
        <v>New LondonRaster 3</v>
      </c>
    </row>
    <row r="1037" spans="1:38" x14ac:dyDescent="0.25">
      <c r="A1037" s="6">
        <f>'Final (ha)'!A1037</f>
        <v>2040</v>
      </c>
      <c r="B1037" s="6" t="str">
        <f>'Final (ha)'!B1037</f>
        <v>Raster 3</v>
      </c>
      <c r="C1037" s="6" t="str">
        <f>'Final (ha)'!C1037</f>
        <v>New London</v>
      </c>
      <c r="D1037" s="6" t="str">
        <f>'Final (ha)'!D1037</f>
        <v>Southeast Coast</v>
      </c>
      <c r="E1037" s="6" t="str">
        <f>'Final (ha)'!E1037</f>
        <v>New London</v>
      </c>
      <c r="F1037" s="6" t="str">
        <f>'Final (ha)'!F1037</f>
        <v>Fixed</v>
      </c>
      <c r="G1037" s="6" t="str">
        <f>'Final (ha)'!G1037</f>
        <v>NYS RIM Min</v>
      </c>
      <c r="H1037" s="6" t="str">
        <f>'Final (ha)'!H1037</f>
        <v>Protect None</v>
      </c>
      <c r="I1037" s="6">
        <f>'Final (ha)'!M1037</f>
        <v>0</v>
      </c>
      <c r="J1037" s="6">
        <f>'Final (ha)'!J1037*2.471044</f>
        <v>2527.5646836208002</v>
      </c>
      <c r="K1037" s="6">
        <f>'Final (ha)'!K1037*2.471044</f>
        <v>7785.3159522964006</v>
      </c>
      <c r="L1037" s="6">
        <f>'Final (ha)'!L1037*2.471044</f>
        <v>312.24111984000001</v>
      </c>
      <c r="M1037" s="6">
        <f>'Final (ha)'!M1037*2.471044</f>
        <v>0</v>
      </c>
      <c r="N1037" s="6">
        <f>'Final (ha)'!N1037*2.471044</f>
        <v>33.21083136</v>
      </c>
      <c r="O1037" s="6">
        <f>'Final (ha)'!O1037*2.471044</f>
        <v>6.2517413199999998</v>
      </c>
      <c r="P1037" s="6">
        <f>'Final (ha)'!P1037*2.471044</f>
        <v>90.025569216800008</v>
      </c>
      <c r="Q1037" s="6">
        <f>'Final (ha)'!Q1037*2.471044</f>
        <v>121.4189477148</v>
      </c>
      <c r="R1037" s="6">
        <f>'Final (ha)'!R1037*2.471044</f>
        <v>0</v>
      </c>
      <c r="S1037" s="6">
        <f>'Final (ha)'!S1037*2.471044</f>
        <v>114.92825644</v>
      </c>
      <c r="T1037" s="6">
        <f>'Final (ha)'!T1037*2.471044</f>
        <v>12.060177346400001</v>
      </c>
      <c r="U1037" s="6">
        <f>'Final (ha)'!U1037*2.471044</f>
        <v>0</v>
      </c>
      <c r="V1037" s="6">
        <f>'Final (ha)'!V1037*2.471044</f>
        <v>0</v>
      </c>
      <c r="W1037" s="6">
        <f>'Final (ha)'!W1037*2.471044</f>
        <v>7.3266454599999999</v>
      </c>
      <c r="X1037" s="6">
        <f>'Final (ha)'!X1037*2.471044</f>
        <v>65.925724189199997</v>
      </c>
      <c r="Y1037" s="6">
        <f>'Final (ha)'!Y1037*2.471044</f>
        <v>0</v>
      </c>
      <c r="Z1037" s="6">
        <f>'Final (ha)'!Z1037*2.471044</f>
        <v>8680.7051704107998</v>
      </c>
      <c r="AA1037" s="6">
        <f>'Final (ha)'!AA1037*2.471044</f>
        <v>0</v>
      </c>
      <c r="AB1037" s="6">
        <f>'Final (ha)'!AB1037*2.471044</f>
        <v>0</v>
      </c>
      <c r="AC1037" s="6">
        <f>'Final (ha)'!AC1037*2.471044</f>
        <v>345.09982743</v>
      </c>
      <c r="AD1037" s="6">
        <f>'Final (ha)'!AD1037*2.471044</f>
        <v>0</v>
      </c>
      <c r="AE1037" s="6">
        <f>'Final (ha)'!AE1037*2.471044</f>
        <v>0</v>
      </c>
      <c r="AF1037" s="6">
        <f>'Final (ha)'!AF1037*2.471044</f>
        <v>25.68650238</v>
      </c>
      <c r="AG1037" s="6">
        <f>'Final (ha)'!AG1037*2.471044</f>
        <v>36170.901145210002</v>
      </c>
      <c r="AH1037" s="6">
        <f>'Final (ha)'!AH1037*2.471044</f>
        <v>18.4446137292</v>
      </c>
      <c r="AJ1037" s="15">
        <f t="shared" si="48"/>
        <v>56317.1069079644</v>
      </c>
      <c r="AK1037" s="15">
        <f t="shared" si="49"/>
        <v>20146.205762754398</v>
      </c>
      <c r="AL1037" s="6" t="str">
        <f t="shared" si="50"/>
        <v>New LondonRaster 3</v>
      </c>
    </row>
    <row r="1038" spans="1:38" x14ac:dyDescent="0.25">
      <c r="A1038" s="6">
        <f>'Final (ha)'!A1038</f>
        <v>2055</v>
      </c>
      <c r="B1038" s="6" t="str">
        <f>'Final (ha)'!B1038</f>
        <v>Raster 3</v>
      </c>
      <c r="C1038" s="6" t="str">
        <f>'Final (ha)'!C1038</f>
        <v>New London</v>
      </c>
      <c r="D1038" s="6" t="str">
        <f>'Final (ha)'!D1038</f>
        <v>Southeast Coast</v>
      </c>
      <c r="E1038" s="6" t="str">
        <f>'Final (ha)'!E1038</f>
        <v>New London</v>
      </c>
      <c r="F1038" s="6" t="str">
        <f>'Final (ha)'!F1038</f>
        <v>Fixed</v>
      </c>
      <c r="G1038" s="6" t="str">
        <f>'Final (ha)'!G1038</f>
        <v>NYS RIM Min</v>
      </c>
      <c r="H1038" s="6" t="str">
        <f>'Final (ha)'!H1038</f>
        <v>Protect None</v>
      </c>
      <c r="I1038" s="6">
        <f>'Final (ha)'!M1038</f>
        <v>0</v>
      </c>
      <c r="J1038" s="6">
        <f>'Final (ha)'!J1038*2.471044</f>
        <v>2518.3417589952001</v>
      </c>
      <c r="K1038" s="6">
        <f>'Final (ha)'!K1038*2.471044</f>
        <v>7743.4769766015997</v>
      </c>
      <c r="L1038" s="6">
        <f>'Final (ha)'!L1038*2.471044</f>
        <v>310.60405319</v>
      </c>
      <c r="M1038" s="6">
        <f>'Final (ha)'!M1038*2.471044</f>
        <v>0</v>
      </c>
      <c r="N1038" s="6">
        <f>'Final (ha)'!N1038*2.471044</f>
        <v>33.062568720000002</v>
      </c>
      <c r="O1038" s="6">
        <f>'Final (ha)'!O1038*2.471044</f>
        <v>6.2517413199999998</v>
      </c>
      <c r="P1038" s="6">
        <f>'Final (ha)'!P1038*2.471044</f>
        <v>103.95286740959999</v>
      </c>
      <c r="Q1038" s="6">
        <f>'Final (ha)'!Q1038*2.471044</f>
        <v>233.1667234224</v>
      </c>
      <c r="R1038" s="6">
        <f>'Final (ha)'!R1038*2.471044</f>
        <v>0</v>
      </c>
      <c r="S1038" s="6">
        <f>'Final (ha)'!S1038*2.471044</f>
        <v>113.24844072879999</v>
      </c>
      <c r="T1038" s="6">
        <f>'Final (ha)'!T1038*2.471044</f>
        <v>9.8975196376000003</v>
      </c>
      <c r="U1038" s="6">
        <f>'Final (ha)'!U1038*2.471044</f>
        <v>0</v>
      </c>
      <c r="V1038" s="6">
        <f>'Final (ha)'!V1038*2.471044</f>
        <v>0</v>
      </c>
      <c r="W1038" s="6">
        <f>'Final (ha)'!W1038*2.471044</f>
        <v>7.1351395500000008</v>
      </c>
      <c r="X1038" s="6">
        <f>'Final (ha)'!X1038*2.471044</f>
        <v>65.927453920000005</v>
      </c>
      <c r="Y1038" s="6">
        <f>'Final (ha)'!Y1038*2.471044</f>
        <v>0</v>
      </c>
      <c r="Z1038" s="6">
        <f>'Final (ha)'!Z1038*2.471044</f>
        <v>8689.8643421012002</v>
      </c>
      <c r="AA1038" s="6">
        <f>'Final (ha)'!AA1038*2.471044</f>
        <v>0</v>
      </c>
      <c r="AB1038" s="6">
        <f>'Final (ha)'!AB1038*2.471044</f>
        <v>0</v>
      </c>
      <c r="AC1038" s="6">
        <f>'Final (ha)'!AC1038*2.471044</f>
        <v>260.22564363999999</v>
      </c>
      <c r="AD1038" s="6">
        <f>'Final (ha)'!AD1038*2.471044</f>
        <v>0</v>
      </c>
      <c r="AE1038" s="6">
        <f>'Final (ha)'!AE1038*2.471044</f>
        <v>0</v>
      </c>
      <c r="AF1038" s="6">
        <f>'Final (ha)'!AF1038*2.471044</f>
        <v>23.382253850000001</v>
      </c>
      <c r="AG1038" s="6">
        <f>'Final (ha)'!AG1038*2.471044</f>
        <v>36170.901145210002</v>
      </c>
      <c r="AH1038" s="6">
        <f>'Final (ha)'!AH1038*2.471044</f>
        <v>27.667538354800001</v>
      </c>
      <c r="AJ1038" s="15">
        <f t="shared" si="48"/>
        <v>56317.106166651196</v>
      </c>
      <c r="AK1038" s="15">
        <f t="shared" si="49"/>
        <v>20146.205021441194</v>
      </c>
      <c r="AL1038" s="6" t="str">
        <f t="shared" si="50"/>
        <v>New LondonRaster 3</v>
      </c>
    </row>
    <row r="1039" spans="1:38" x14ac:dyDescent="0.25">
      <c r="A1039" s="6">
        <f>'Final (ha)'!A1039</f>
        <v>2070</v>
      </c>
      <c r="B1039" s="6" t="str">
        <f>'Final (ha)'!B1039</f>
        <v>Raster 3</v>
      </c>
      <c r="C1039" s="6" t="str">
        <f>'Final (ha)'!C1039</f>
        <v>New London</v>
      </c>
      <c r="D1039" s="6" t="str">
        <f>'Final (ha)'!D1039</f>
        <v>Southeast Coast</v>
      </c>
      <c r="E1039" s="6" t="str">
        <f>'Final (ha)'!E1039</f>
        <v>New London</v>
      </c>
      <c r="F1039" s="6" t="str">
        <f>'Final (ha)'!F1039</f>
        <v>Fixed</v>
      </c>
      <c r="G1039" s="6" t="str">
        <f>'Final (ha)'!G1039</f>
        <v>NYS RIM Min</v>
      </c>
      <c r="H1039" s="6" t="str">
        <f>'Final (ha)'!H1039</f>
        <v>Protect None</v>
      </c>
      <c r="I1039" s="6">
        <f>'Final (ha)'!M1039</f>
        <v>0</v>
      </c>
      <c r="J1039" s="6">
        <f>'Final (ha)'!J1039*2.471044</f>
        <v>2497.5106109707999</v>
      </c>
      <c r="K1039" s="6">
        <f>'Final (ha)'!K1039*2.471044</f>
        <v>7675.8232513432004</v>
      </c>
      <c r="L1039" s="6">
        <f>'Final (ha)'!L1039*2.471044</f>
        <v>307.84266151999998</v>
      </c>
      <c r="M1039" s="6">
        <f>'Final (ha)'!M1039*2.471044</f>
        <v>0</v>
      </c>
      <c r="N1039" s="6">
        <f>'Final (ha)'!N1039*2.471044</f>
        <v>32.568359919999999</v>
      </c>
      <c r="O1039" s="6">
        <f>'Final (ha)'!O1039*2.471044</f>
        <v>6.2455637099999999</v>
      </c>
      <c r="P1039" s="6">
        <f>'Final (ha)'!P1039*2.471044</f>
        <v>104.78511502880001</v>
      </c>
      <c r="Q1039" s="6">
        <f>'Final (ha)'!Q1039*2.471044</f>
        <v>483.91813726200002</v>
      </c>
      <c r="R1039" s="6">
        <f>'Final (ha)'!R1039*2.471044</f>
        <v>0</v>
      </c>
      <c r="S1039" s="6">
        <f>'Final (ha)'!S1039*2.471044</f>
        <v>107.8309238632</v>
      </c>
      <c r="T1039" s="6">
        <f>'Final (ha)'!T1039*2.471044</f>
        <v>17.8824512192</v>
      </c>
      <c r="U1039" s="6">
        <f>'Final (ha)'!U1039*2.471044</f>
        <v>0</v>
      </c>
      <c r="V1039" s="6">
        <f>'Final (ha)'!V1039*2.471044</f>
        <v>0</v>
      </c>
      <c r="W1039" s="6">
        <f>'Final (ha)'!W1039*2.471044</f>
        <v>6.6965292400000003</v>
      </c>
      <c r="X1039" s="6">
        <f>'Final (ha)'!X1039*2.471044</f>
        <v>65.921276309999996</v>
      </c>
      <c r="Y1039" s="6">
        <f>'Final (ha)'!Y1039*2.471044</f>
        <v>0</v>
      </c>
      <c r="Z1039" s="6">
        <f>'Final (ha)'!Z1039*2.471044</f>
        <v>8705.5730159136001</v>
      </c>
      <c r="AA1039" s="6">
        <f>'Final (ha)'!AA1039*2.471044</f>
        <v>0</v>
      </c>
      <c r="AB1039" s="6">
        <f>'Final (ha)'!AB1039*2.471044</f>
        <v>0</v>
      </c>
      <c r="AC1039" s="6">
        <f>'Final (ha)'!AC1039*2.471044</f>
        <v>65.309692920000003</v>
      </c>
      <c r="AD1039" s="6">
        <f>'Final (ha)'!AD1039*2.471044</f>
        <v>0</v>
      </c>
      <c r="AE1039" s="6">
        <f>'Final (ha)'!AE1039*2.471044</f>
        <v>0</v>
      </c>
      <c r="AF1039" s="6">
        <f>'Final (ha)'!AF1039*2.471044</f>
        <v>19.799240049999998</v>
      </c>
      <c r="AG1039" s="6">
        <f>'Final (ha)'!AG1039*2.471044</f>
        <v>36170.901145210002</v>
      </c>
      <c r="AH1039" s="6">
        <f>'Final (ha)'!AH1039*2.471044</f>
        <v>48.498686379200002</v>
      </c>
      <c r="AJ1039" s="15">
        <f t="shared" si="48"/>
        <v>56317.106660860009</v>
      </c>
      <c r="AK1039" s="15">
        <f t="shared" si="49"/>
        <v>20146.205515650006</v>
      </c>
      <c r="AL1039" s="6" t="str">
        <f t="shared" si="50"/>
        <v>New LondonRaster 3</v>
      </c>
    </row>
    <row r="1040" spans="1:38" x14ac:dyDescent="0.25">
      <c r="A1040" s="6">
        <f>'Final (ha)'!A1040</f>
        <v>2085</v>
      </c>
      <c r="B1040" s="6" t="str">
        <f>'Final (ha)'!B1040</f>
        <v>Raster 3</v>
      </c>
      <c r="C1040" s="6" t="str">
        <f>'Final (ha)'!C1040</f>
        <v>New London</v>
      </c>
      <c r="D1040" s="6" t="str">
        <f>'Final (ha)'!D1040</f>
        <v>Southeast Coast</v>
      </c>
      <c r="E1040" s="6" t="str">
        <f>'Final (ha)'!E1040</f>
        <v>New London</v>
      </c>
      <c r="F1040" s="6" t="str">
        <f>'Final (ha)'!F1040</f>
        <v>Fixed</v>
      </c>
      <c r="G1040" s="6" t="str">
        <f>'Final (ha)'!G1040</f>
        <v>NYS RIM Min</v>
      </c>
      <c r="H1040" s="6" t="str">
        <f>'Final (ha)'!H1040</f>
        <v>Protect None</v>
      </c>
      <c r="I1040" s="6">
        <f>'Final (ha)'!M1040</f>
        <v>0</v>
      </c>
      <c r="J1040" s="6">
        <f>'Final (ha)'!J1040*2.471044</f>
        <v>2465.1278264552002</v>
      </c>
      <c r="K1040" s="6">
        <f>'Final (ha)'!K1040*2.471044</f>
        <v>7592.8349683340002</v>
      </c>
      <c r="L1040" s="6">
        <f>'Final (ha)'!L1040*2.471044</f>
        <v>303.69748521000002</v>
      </c>
      <c r="M1040" s="6">
        <f>'Final (ha)'!M1040*2.471044</f>
        <v>0</v>
      </c>
      <c r="N1040" s="6">
        <f>'Final (ha)'!N1040*2.471044</f>
        <v>31.90735565</v>
      </c>
      <c r="O1040" s="6">
        <f>'Final (ha)'!O1040*2.471044</f>
        <v>6.0417025799999999</v>
      </c>
      <c r="P1040" s="6">
        <f>'Final (ha)'!P1040*2.471044</f>
        <v>123.08764372799999</v>
      </c>
      <c r="Q1040" s="6">
        <f>'Final (ha)'!Q1040*2.471044</f>
        <v>368.69014318479998</v>
      </c>
      <c r="R1040" s="6">
        <f>'Final (ha)'!R1040*2.471044</f>
        <v>0</v>
      </c>
      <c r="S1040" s="6">
        <f>'Final (ha)'!S1040*2.471044</f>
        <v>100.17266429840001</v>
      </c>
      <c r="T1040" s="6">
        <f>'Final (ha)'!T1040*2.471044</f>
        <v>217.8983896508</v>
      </c>
      <c r="U1040" s="6">
        <f>'Final (ha)'!U1040*2.471044</f>
        <v>0</v>
      </c>
      <c r="V1040" s="6">
        <f>'Final (ha)'!V1040*2.471044</f>
        <v>0</v>
      </c>
      <c r="W1040" s="6">
        <f>'Final (ha)'!W1040*2.471044</f>
        <v>5.9799264799999996</v>
      </c>
      <c r="X1040" s="6">
        <f>'Final (ha)'!X1040*2.471044</f>
        <v>62.585366910000005</v>
      </c>
      <c r="Y1040" s="6">
        <f>'Final (ha)'!Y1040*2.471044</f>
        <v>0</v>
      </c>
      <c r="Z1040" s="6">
        <f>'Final (ha)'!Z1040*2.471044</f>
        <v>8734.7414663939999</v>
      </c>
      <c r="AA1040" s="6">
        <f>'Final (ha)'!AA1040*2.471044</f>
        <v>0</v>
      </c>
      <c r="AB1040" s="6">
        <f>'Final (ha)'!AB1040*2.471044</f>
        <v>0</v>
      </c>
      <c r="AC1040" s="6">
        <f>'Final (ha)'!AC1040*2.471044</f>
        <v>35.125890460000001</v>
      </c>
      <c r="AD1040" s="6">
        <f>'Final (ha)'!AD1040*2.471044</f>
        <v>0</v>
      </c>
      <c r="AE1040" s="6">
        <f>'Final (ha)'!AE1040*2.471044</f>
        <v>0</v>
      </c>
      <c r="AF1040" s="6">
        <f>'Final (ha)'!AF1040*2.471044</f>
        <v>17.43321542</v>
      </c>
      <c r="AG1040" s="6">
        <f>'Final (ha)'!AG1040*2.471044</f>
        <v>36170.901145210002</v>
      </c>
      <c r="AH1040" s="6">
        <f>'Final (ha)'!AH1040*2.471044</f>
        <v>80.881470894799989</v>
      </c>
      <c r="AJ1040" s="15">
        <f t="shared" si="48"/>
        <v>56317.106660860001</v>
      </c>
      <c r="AK1040" s="15">
        <f t="shared" si="49"/>
        <v>20146.205515649999</v>
      </c>
      <c r="AL1040" s="6" t="str">
        <f t="shared" si="50"/>
        <v>New LondonRaster 3</v>
      </c>
    </row>
    <row r="1041" spans="1:38" x14ac:dyDescent="0.25">
      <c r="A1041" s="6">
        <f>'Final (ha)'!A1041</f>
        <v>2100</v>
      </c>
      <c r="B1041" s="6" t="str">
        <f>'Final (ha)'!B1041</f>
        <v>Raster 3</v>
      </c>
      <c r="C1041" s="6" t="str">
        <f>'Final (ha)'!C1041</f>
        <v>New London</v>
      </c>
      <c r="D1041" s="6" t="str">
        <f>'Final (ha)'!D1041</f>
        <v>Southeast Coast</v>
      </c>
      <c r="E1041" s="6" t="str">
        <f>'Final (ha)'!E1041</f>
        <v>New London</v>
      </c>
      <c r="F1041" s="6" t="str">
        <f>'Final (ha)'!F1041</f>
        <v>Fixed</v>
      </c>
      <c r="G1041" s="6" t="str">
        <f>'Final (ha)'!G1041</f>
        <v>NYS RIM Min</v>
      </c>
      <c r="H1041" s="6" t="str">
        <f>'Final (ha)'!H1041</f>
        <v>Protect None</v>
      </c>
      <c r="I1041" s="6">
        <f>'Final (ha)'!M1041</f>
        <v>0</v>
      </c>
      <c r="J1041" s="6">
        <f>'Final (ha)'!J1041*2.471044</f>
        <v>2386.8881487008002</v>
      </c>
      <c r="K1041" s="6">
        <f>'Final (ha)'!K1041*2.471044</f>
        <v>7498.2463692667998</v>
      </c>
      <c r="L1041" s="6">
        <f>'Final (ha)'!L1041*2.471044</f>
        <v>300.20095794999997</v>
      </c>
      <c r="M1041" s="6">
        <f>'Final (ha)'!M1041*2.471044</f>
        <v>0</v>
      </c>
      <c r="N1041" s="6">
        <f>'Final (ha)'!N1041*2.471044</f>
        <v>31.277239430000002</v>
      </c>
      <c r="O1041" s="6">
        <f>'Final (ha)'!O1041*2.471044</f>
        <v>5.7945981800000004</v>
      </c>
      <c r="P1041" s="6">
        <f>'Final (ha)'!P1041*2.471044</f>
        <v>136.84691092880001</v>
      </c>
      <c r="Q1041" s="6">
        <f>'Final (ha)'!Q1041*2.471044</f>
        <v>259.38474736680001</v>
      </c>
      <c r="R1041" s="6">
        <f>'Final (ha)'!R1041*2.471044</f>
        <v>0</v>
      </c>
      <c r="S1041" s="6">
        <f>'Final (ha)'!S1041*2.471044</f>
        <v>90.000364567999995</v>
      </c>
      <c r="T1041" s="6">
        <f>'Final (ha)'!T1041*2.471044</f>
        <v>214.222217492</v>
      </c>
      <c r="U1041" s="6">
        <f>'Final (ha)'!U1041*2.471044</f>
        <v>0</v>
      </c>
      <c r="V1041" s="6">
        <f>'Final (ha)'!V1041*2.471044</f>
        <v>0</v>
      </c>
      <c r="W1041" s="6">
        <f>'Final (ha)'!W1041*2.471044</f>
        <v>5.2695013299999998</v>
      </c>
      <c r="X1041" s="6">
        <f>'Final (ha)'!X1041*2.471044</f>
        <v>60.997721139999996</v>
      </c>
      <c r="Y1041" s="6">
        <f>'Final (ha)'!Y1041*2.471044</f>
        <v>0</v>
      </c>
      <c r="Z1041" s="6">
        <f>'Final (ha)'!Z1041*2.471044</f>
        <v>8965.0968830576003</v>
      </c>
      <c r="AA1041" s="6">
        <f>'Final (ha)'!AA1041*2.471044</f>
        <v>0</v>
      </c>
      <c r="AB1041" s="6">
        <f>'Final (ha)'!AB1041*2.471044</f>
        <v>0</v>
      </c>
      <c r="AC1041" s="6">
        <f>'Final (ha)'!AC1041*2.471044</f>
        <v>17.377616929999999</v>
      </c>
      <c r="AD1041" s="6">
        <f>'Final (ha)'!AD1041*2.471044</f>
        <v>0</v>
      </c>
      <c r="AE1041" s="6">
        <f>'Final (ha)'!AE1041*2.471044</f>
        <v>0</v>
      </c>
      <c r="AF1041" s="6">
        <f>'Final (ha)'!AF1041*2.471044</f>
        <v>15.48109066</v>
      </c>
      <c r="AG1041" s="6">
        <f>'Final (ha)'!AG1041*2.471044</f>
        <v>36170.901145210002</v>
      </c>
      <c r="AH1041" s="6">
        <f>'Final (ha)'!AH1041*2.471044</f>
        <v>159.12114864919999</v>
      </c>
      <c r="AJ1041" s="15">
        <f t="shared" si="48"/>
        <v>56317.106660860001</v>
      </c>
      <c r="AK1041" s="15">
        <f t="shared" si="49"/>
        <v>20146.205515649999</v>
      </c>
      <c r="AL1041" s="6" t="str">
        <f t="shared" si="50"/>
        <v>New LondonRaster 3</v>
      </c>
    </row>
    <row r="1042" spans="1:38" x14ac:dyDescent="0.25">
      <c r="A1042" s="6">
        <f>'Final (ha)'!A1042</f>
        <v>0</v>
      </c>
      <c r="B1042" s="6" t="str">
        <f>'Final (ha)'!B1042</f>
        <v>Raster 4</v>
      </c>
      <c r="C1042" s="6" t="str">
        <f>'Final (ha)'!C1042</f>
        <v>New London</v>
      </c>
      <c r="D1042" s="6" t="str">
        <f>'Final (ha)'!D1042</f>
        <v>Thames River</v>
      </c>
      <c r="E1042" s="6" t="str">
        <f>'Final (ha)'!E1042</f>
        <v>New London</v>
      </c>
      <c r="F1042" s="6" t="str">
        <f>'Final (ha)'!F1042</f>
        <v>Fixed</v>
      </c>
      <c r="G1042" s="6" t="str">
        <f>'Final (ha)'!G1042</f>
        <v>NYS RIM Min</v>
      </c>
      <c r="H1042" s="6" t="str">
        <f>'Final (ha)'!H1042</f>
        <v>Protect None</v>
      </c>
      <c r="I1042" s="6">
        <f>'Final (ha)'!M1042</f>
        <v>0</v>
      </c>
      <c r="J1042" s="6">
        <f>'Final (ha)'!J1042*2.471044</f>
        <v>3730.0965164900003</v>
      </c>
      <c r="K1042" s="6">
        <f>'Final (ha)'!K1042*2.471044</f>
        <v>6315.7413596000006</v>
      </c>
      <c r="L1042" s="6">
        <f>'Final (ha)'!L1042*2.471044</f>
        <v>85.281906050000003</v>
      </c>
      <c r="M1042" s="6">
        <f>'Final (ha)'!M1042*2.471044</f>
        <v>0</v>
      </c>
      <c r="N1042" s="6">
        <f>'Final (ha)'!N1042*2.471044</f>
        <v>24.086501390000002</v>
      </c>
      <c r="O1042" s="6">
        <f>'Final (ha)'!O1042*2.471044</f>
        <v>0.96370716000000001</v>
      </c>
      <c r="P1042" s="6">
        <f>'Final (ha)'!P1042*2.471044</f>
        <v>1.0007728200000001</v>
      </c>
      <c r="Q1042" s="6">
        <f>'Final (ha)'!Q1042*2.471044</f>
        <v>5.0656401999999998</v>
      </c>
      <c r="R1042" s="6">
        <f>'Final (ha)'!R1042*2.471044</f>
        <v>0</v>
      </c>
      <c r="S1042" s="6">
        <f>'Final (ha)'!S1042*2.471044</f>
        <v>18.304258430000001</v>
      </c>
      <c r="T1042" s="6">
        <f>'Final (ha)'!T1042*2.471044</f>
        <v>0</v>
      </c>
      <c r="U1042" s="6">
        <f>'Final (ha)'!U1042*2.471044</f>
        <v>0</v>
      </c>
      <c r="V1042" s="6">
        <f>'Final (ha)'!V1042*2.471044</f>
        <v>0</v>
      </c>
      <c r="W1042" s="6">
        <f>'Final (ha)'!W1042*2.471044</f>
        <v>1.65559948</v>
      </c>
      <c r="X1042" s="6">
        <f>'Final (ha)'!X1042*2.471044</f>
        <v>47.234006059999999</v>
      </c>
      <c r="Y1042" s="6">
        <f>'Final (ha)'!Y1042*2.471044</f>
        <v>0</v>
      </c>
      <c r="Z1042" s="6">
        <f>'Final (ha)'!Z1042*2.471044</f>
        <v>4614.5078745299998</v>
      </c>
      <c r="AA1042" s="6">
        <f>'Final (ha)'!AA1042*2.471044</f>
        <v>0</v>
      </c>
      <c r="AB1042" s="6">
        <f>'Final (ha)'!AB1042*2.471044</f>
        <v>0</v>
      </c>
      <c r="AC1042" s="6">
        <f>'Final (ha)'!AC1042*2.471044</f>
        <v>30.387663589999999</v>
      </c>
      <c r="AD1042" s="6">
        <f>'Final (ha)'!AD1042*2.471044</f>
        <v>0</v>
      </c>
      <c r="AE1042" s="6">
        <f>'Final (ha)'!AE1042*2.471044</f>
        <v>0</v>
      </c>
      <c r="AF1042" s="6">
        <f>'Final (ha)'!AF1042*2.471044</f>
        <v>6.8262590500000009</v>
      </c>
      <c r="AG1042" s="6">
        <f>'Final (ha)'!AG1042*2.471044</f>
        <v>77084.804452950004</v>
      </c>
      <c r="AH1042" s="6">
        <f>'Final (ha)'!AH1042*2.471044</f>
        <v>0</v>
      </c>
      <c r="AJ1042" s="15">
        <f t="shared" si="48"/>
        <v>91965.956517800005</v>
      </c>
      <c r="AK1042" s="15">
        <f t="shared" si="49"/>
        <v>14881.152064850001</v>
      </c>
      <c r="AL1042" s="6" t="str">
        <f t="shared" si="50"/>
        <v>New LondonRaster 4</v>
      </c>
    </row>
    <row r="1043" spans="1:38" x14ac:dyDescent="0.25">
      <c r="A1043" s="6">
        <f>'Final (ha)'!A1043</f>
        <v>2010</v>
      </c>
      <c r="B1043" s="6" t="str">
        <f>'Final (ha)'!B1043</f>
        <v>Raster 4</v>
      </c>
      <c r="C1043" s="6" t="str">
        <f>'Final (ha)'!C1043</f>
        <v>New London</v>
      </c>
      <c r="D1043" s="6" t="str">
        <f>'Final (ha)'!D1043</f>
        <v>Thames River</v>
      </c>
      <c r="E1043" s="6" t="str">
        <f>'Final (ha)'!E1043</f>
        <v>New London</v>
      </c>
      <c r="F1043" s="6" t="str">
        <f>'Final (ha)'!F1043</f>
        <v>Fixed</v>
      </c>
      <c r="G1043" s="6" t="str">
        <f>'Final (ha)'!G1043</f>
        <v>NYS RIM Min</v>
      </c>
      <c r="H1043" s="6" t="str">
        <f>'Final (ha)'!H1043</f>
        <v>Protect None</v>
      </c>
      <c r="I1043" s="6">
        <f>'Final (ha)'!M1043</f>
        <v>0</v>
      </c>
      <c r="J1043" s="6">
        <f>'Final (ha)'!J1043*2.471044</f>
        <v>3707.7953443900001</v>
      </c>
      <c r="K1043" s="6">
        <f>'Final (ha)'!K1043*2.471044</f>
        <v>6220.2355090000001</v>
      </c>
      <c r="L1043" s="6">
        <f>'Final (ha)'!L1043*2.471044</f>
        <v>83.947542289999987</v>
      </c>
      <c r="M1043" s="6">
        <f>'Final (ha)'!M1043*2.471044</f>
        <v>0</v>
      </c>
      <c r="N1043" s="6">
        <f>'Final (ha)'!N1043*2.471044</f>
        <v>21.522793240000002</v>
      </c>
      <c r="O1043" s="6">
        <f>'Final (ha)'!O1043*2.471044</f>
        <v>0.96370716000000001</v>
      </c>
      <c r="P1043" s="6">
        <f>'Final (ha)'!P1043*2.471044</f>
        <v>100.18847898</v>
      </c>
      <c r="Q1043" s="6">
        <f>'Final (ha)'!Q1043*2.471044</f>
        <v>10.64402203</v>
      </c>
      <c r="R1043" s="6">
        <f>'Final (ha)'!R1043*2.471044</f>
        <v>0</v>
      </c>
      <c r="S1043" s="6">
        <f>'Final (ha)'!S1043*2.471044</f>
        <v>18.359856919999999</v>
      </c>
      <c r="T1043" s="6">
        <f>'Final (ha)'!T1043*2.471044</f>
        <v>4.3243270000000007E-2</v>
      </c>
      <c r="U1043" s="6">
        <f>'Final (ha)'!U1043*2.471044</f>
        <v>0</v>
      </c>
      <c r="V1043" s="6">
        <f>'Final (ha)'!V1043*2.471044</f>
        <v>0</v>
      </c>
      <c r="W1043" s="6">
        <f>'Final (ha)'!W1043*2.471044</f>
        <v>1.1737458999999999</v>
      </c>
      <c r="X1043" s="6">
        <f>'Final (ha)'!X1043*2.471044</f>
        <v>46.208522799999997</v>
      </c>
      <c r="Y1043" s="6">
        <f>'Final (ha)'!Y1043*2.471044</f>
        <v>0</v>
      </c>
      <c r="Z1043" s="6">
        <f>'Final (ha)'!Z1043*2.471044</f>
        <v>4616.0708098599998</v>
      </c>
      <c r="AA1043" s="6">
        <f>'Final (ha)'!AA1043*2.471044</f>
        <v>0</v>
      </c>
      <c r="AB1043" s="6">
        <f>'Final (ha)'!AB1043*2.471044</f>
        <v>0</v>
      </c>
      <c r="AC1043" s="6">
        <f>'Final (ha)'!AC1043*2.471044</f>
        <v>24.889590689999999</v>
      </c>
      <c r="AD1043" s="6">
        <f>'Final (ha)'!AD1043*2.471044</f>
        <v>0</v>
      </c>
      <c r="AE1043" s="6">
        <f>'Final (ha)'!AE1043*2.471044</f>
        <v>0</v>
      </c>
      <c r="AF1043" s="6">
        <f>'Final (ha)'!AF1043*2.471044</f>
        <v>6.8077262200000002</v>
      </c>
      <c r="AG1043" s="6">
        <f>'Final (ha)'!AG1043*2.471044</f>
        <v>77084.804452950004</v>
      </c>
      <c r="AH1043" s="6">
        <f>'Final (ha)'!AH1043*2.471044</f>
        <v>22.301172100000002</v>
      </c>
      <c r="AJ1043" s="15">
        <f t="shared" si="48"/>
        <v>91965.95651779999</v>
      </c>
      <c r="AK1043" s="15">
        <f t="shared" si="49"/>
        <v>14881.152064849986</v>
      </c>
      <c r="AL1043" s="6" t="str">
        <f t="shared" si="50"/>
        <v>New LondonRaster 4</v>
      </c>
    </row>
    <row r="1044" spans="1:38" x14ac:dyDescent="0.25">
      <c r="A1044" s="6">
        <f>'Final (ha)'!A1044</f>
        <v>2025</v>
      </c>
      <c r="B1044" s="6" t="str">
        <f>'Final (ha)'!B1044</f>
        <v>Raster 4</v>
      </c>
      <c r="C1044" s="6" t="str">
        <f>'Final (ha)'!C1044</f>
        <v>New London</v>
      </c>
      <c r="D1044" s="6" t="str">
        <f>'Final (ha)'!D1044</f>
        <v>Thames River</v>
      </c>
      <c r="E1044" s="6" t="str">
        <f>'Final (ha)'!E1044</f>
        <v>New London</v>
      </c>
      <c r="F1044" s="6" t="str">
        <f>'Final (ha)'!F1044</f>
        <v>Fixed</v>
      </c>
      <c r="G1044" s="6" t="str">
        <f>'Final (ha)'!G1044</f>
        <v>NYS RIM Min</v>
      </c>
      <c r="H1044" s="6" t="str">
        <f>'Final (ha)'!H1044</f>
        <v>Protect None</v>
      </c>
      <c r="I1044" s="6">
        <f>'Final (ha)'!M1044</f>
        <v>0</v>
      </c>
      <c r="J1044" s="6">
        <f>'Final (ha)'!J1044*2.471044</f>
        <v>3705.2995899499997</v>
      </c>
      <c r="K1044" s="6">
        <f>'Final (ha)'!K1044*2.471044</f>
        <v>6213.1065470599997</v>
      </c>
      <c r="L1044" s="6">
        <f>'Final (ha)'!L1044*2.471044</f>
        <v>83.502754369999991</v>
      </c>
      <c r="M1044" s="6">
        <f>'Final (ha)'!M1044*2.471044</f>
        <v>0</v>
      </c>
      <c r="N1044" s="6">
        <f>'Final (ha)'!N1044*2.471044</f>
        <v>21.232445569999999</v>
      </c>
      <c r="O1044" s="6">
        <f>'Final (ha)'!O1044*2.471044</f>
        <v>0.96370716000000001</v>
      </c>
      <c r="P1044" s="6">
        <f>'Final (ha)'!P1044*2.471044</f>
        <v>43.144428240000003</v>
      </c>
      <c r="Q1044" s="6">
        <f>'Final (ha)'!Q1044*2.471044</f>
        <v>74.817034710000001</v>
      </c>
      <c r="R1044" s="6">
        <f>'Final (ha)'!R1044*2.471044</f>
        <v>0</v>
      </c>
      <c r="S1044" s="6">
        <f>'Final (ha)'!S1044*2.471044</f>
        <v>18.273370379999999</v>
      </c>
      <c r="T1044" s="6">
        <f>'Final (ha)'!T1044*2.471044</f>
        <v>1.36525181</v>
      </c>
      <c r="U1044" s="6">
        <f>'Final (ha)'!U1044*2.471044</f>
        <v>0</v>
      </c>
      <c r="V1044" s="6">
        <f>'Final (ha)'!V1044*2.471044</f>
        <v>0</v>
      </c>
      <c r="W1044" s="6">
        <f>'Final (ha)'!W1044*2.471044</f>
        <v>1.16139068</v>
      </c>
      <c r="X1044" s="6">
        <f>'Final (ha)'!X1044*2.471044</f>
        <v>45.844043809999995</v>
      </c>
      <c r="Y1044" s="6">
        <f>'Final (ha)'!Y1044*2.471044</f>
        <v>0</v>
      </c>
      <c r="Z1044" s="6">
        <f>'Final (ha)'!Z1044*2.471044</f>
        <v>4616.5341306099999</v>
      </c>
      <c r="AA1044" s="6">
        <f>'Final (ha)'!AA1044*2.471044</f>
        <v>0</v>
      </c>
      <c r="AB1044" s="6">
        <f>'Final (ha)'!AB1044*2.471044</f>
        <v>0</v>
      </c>
      <c r="AC1044" s="6">
        <f>'Final (ha)'!AC1044*2.471044</f>
        <v>24.302717740000002</v>
      </c>
      <c r="AD1044" s="6">
        <f>'Final (ha)'!AD1044*2.471044</f>
        <v>0</v>
      </c>
      <c r="AE1044" s="6">
        <f>'Final (ha)'!AE1044*2.471044</f>
        <v>0</v>
      </c>
      <c r="AF1044" s="6">
        <f>'Final (ha)'!AF1044*2.471044</f>
        <v>6.8077262200000002</v>
      </c>
      <c r="AG1044" s="6">
        <f>'Final (ha)'!AG1044*2.471044</f>
        <v>77084.804452950004</v>
      </c>
      <c r="AH1044" s="6">
        <f>'Final (ha)'!AH1044*2.471044</f>
        <v>24.796926540000001</v>
      </c>
      <c r="AJ1044" s="15">
        <f t="shared" si="48"/>
        <v>91965.956517800005</v>
      </c>
      <c r="AK1044" s="15">
        <f t="shared" si="49"/>
        <v>14881.152064850001</v>
      </c>
      <c r="AL1044" s="6" t="str">
        <f t="shared" si="50"/>
        <v>New LondonRaster 4</v>
      </c>
    </row>
    <row r="1045" spans="1:38" x14ac:dyDescent="0.25">
      <c r="A1045" s="6">
        <f>'Final (ha)'!A1045</f>
        <v>2040</v>
      </c>
      <c r="B1045" s="6" t="str">
        <f>'Final (ha)'!B1045</f>
        <v>Raster 4</v>
      </c>
      <c r="C1045" s="6" t="str">
        <f>'Final (ha)'!C1045</f>
        <v>New London</v>
      </c>
      <c r="D1045" s="6" t="str">
        <f>'Final (ha)'!D1045</f>
        <v>Thames River</v>
      </c>
      <c r="E1045" s="6" t="str">
        <f>'Final (ha)'!E1045</f>
        <v>New London</v>
      </c>
      <c r="F1045" s="6" t="str">
        <f>'Final (ha)'!F1045</f>
        <v>Fixed</v>
      </c>
      <c r="G1045" s="6" t="str">
        <f>'Final (ha)'!G1045</f>
        <v>NYS RIM Min</v>
      </c>
      <c r="H1045" s="6" t="str">
        <f>'Final (ha)'!H1045</f>
        <v>Protect None</v>
      </c>
      <c r="I1045" s="6">
        <f>'Final (ha)'!M1045</f>
        <v>0</v>
      </c>
      <c r="J1045" s="6">
        <f>'Final (ha)'!J1045*2.471044</f>
        <v>3699.1899336600004</v>
      </c>
      <c r="K1045" s="6">
        <f>'Final (ha)'!K1045*2.471044</f>
        <v>6197.7057653300008</v>
      </c>
      <c r="L1045" s="6">
        <f>'Final (ha)'!L1045*2.471044</f>
        <v>82.64406658</v>
      </c>
      <c r="M1045" s="6">
        <f>'Final (ha)'!M1045*2.471044</f>
        <v>0</v>
      </c>
      <c r="N1045" s="6">
        <f>'Final (ha)'!N1045*2.471044</f>
        <v>20.589974129999998</v>
      </c>
      <c r="O1045" s="6">
        <f>'Final (ha)'!O1045*2.471044</f>
        <v>0.95135194000000001</v>
      </c>
      <c r="P1045" s="6">
        <f>'Final (ha)'!P1045*2.471044</f>
        <v>44.880336650000004</v>
      </c>
      <c r="Q1045" s="6">
        <f>'Final (ha)'!Q1045*2.471044</f>
        <v>68.108150249999994</v>
      </c>
      <c r="R1045" s="6">
        <f>'Final (ha)'!R1045*2.471044</f>
        <v>0</v>
      </c>
      <c r="S1045" s="6">
        <f>'Final (ha)'!S1045*2.471044</f>
        <v>17.482636299999999</v>
      </c>
      <c r="T1045" s="6">
        <f>'Final (ha)'!T1045*2.471044</f>
        <v>24.747505660000002</v>
      </c>
      <c r="U1045" s="6">
        <f>'Final (ha)'!U1045*2.471044</f>
        <v>0</v>
      </c>
      <c r="V1045" s="6">
        <f>'Final (ha)'!V1045*2.471044</f>
        <v>0</v>
      </c>
      <c r="W1045" s="6">
        <f>'Final (ha)'!W1045*2.471044</f>
        <v>1.0996145800000001</v>
      </c>
      <c r="X1045" s="6">
        <f>'Final (ha)'!X1045*2.471044</f>
        <v>45.436321549999995</v>
      </c>
      <c r="Y1045" s="6">
        <f>'Final (ha)'!Y1045*2.471044</f>
        <v>0</v>
      </c>
      <c r="Z1045" s="6">
        <f>'Final (ha)'!Z1045*2.471044</f>
        <v>4618.0291122300005</v>
      </c>
      <c r="AA1045" s="6">
        <f>'Final (ha)'!AA1045*2.471044</f>
        <v>0</v>
      </c>
      <c r="AB1045" s="6">
        <f>'Final (ha)'!AB1045*2.471044</f>
        <v>0</v>
      </c>
      <c r="AC1045" s="6">
        <f>'Final (ha)'!AC1045*2.471044</f>
        <v>22.640940650000001</v>
      </c>
      <c r="AD1045" s="6">
        <f>'Final (ha)'!AD1045*2.471044</f>
        <v>0</v>
      </c>
      <c r="AE1045" s="6">
        <f>'Final (ha)'!AE1045*2.471044</f>
        <v>0</v>
      </c>
      <c r="AF1045" s="6">
        <f>'Final (ha)'!AF1045*2.471044</f>
        <v>6.7397725099999999</v>
      </c>
      <c r="AG1045" s="6">
        <f>'Final (ha)'!AG1045*2.471044</f>
        <v>77084.804452950004</v>
      </c>
      <c r="AH1045" s="6">
        <f>'Final (ha)'!AH1045*2.471044</f>
        <v>30.906582830000001</v>
      </c>
      <c r="AJ1045" s="15">
        <f t="shared" si="48"/>
        <v>91965.956517800005</v>
      </c>
      <c r="AK1045" s="15">
        <f t="shared" si="49"/>
        <v>14881.152064850001</v>
      </c>
      <c r="AL1045" s="6" t="str">
        <f t="shared" si="50"/>
        <v>New LondonRaster 4</v>
      </c>
    </row>
    <row r="1046" spans="1:38" x14ac:dyDescent="0.25">
      <c r="A1046" s="6">
        <f>'Final (ha)'!A1046</f>
        <v>2055</v>
      </c>
      <c r="B1046" s="6" t="str">
        <f>'Final (ha)'!B1046</f>
        <v>Raster 4</v>
      </c>
      <c r="C1046" s="6" t="str">
        <f>'Final (ha)'!C1046</f>
        <v>New London</v>
      </c>
      <c r="D1046" s="6" t="str">
        <f>'Final (ha)'!D1046</f>
        <v>Thames River</v>
      </c>
      <c r="E1046" s="6" t="str">
        <f>'Final (ha)'!E1046</f>
        <v>New London</v>
      </c>
      <c r="F1046" s="6" t="str">
        <f>'Final (ha)'!F1046</f>
        <v>Fixed</v>
      </c>
      <c r="G1046" s="6" t="str">
        <f>'Final (ha)'!G1046</f>
        <v>NYS RIM Min</v>
      </c>
      <c r="H1046" s="6" t="str">
        <f>'Final (ha)'!H1046</f>
        <v>Protect None</v>
      </c>
      <c r="I1046" s="6">
        <f>'Final (ha)'!M1046</f>
        <v>0</v>
      </c>
      <c r="J1046" s="6">
        <f>'Final (ha)'!J1046*2.471044</f>
        <v>3689.5343292300004</v>
      </c>
      <c r="K1046" s="6">
        <f>'Final (ha)'!K1046*2.471044</f>
        <v>6181.5636703999999</v>
      </c>
      <c r="L1046" s="6">
        <f>'Final (ha)'!L1046*2.471044</f>
        <v>81.87804294</v>
      </c>
      <c r="M1046" s="6">
        <f>'Final (ha)'!M1046*2.471044</f>
        <v>0</v>
      </c>
      <c r="N1046" s="6">
        <f>'Final (ha)'!N1046*2.471044</f>
        <v>20.16371904</v>
      </c>
      <c r="O1046" s="6">
        <f>'Final (ha)'!O1046*2.471044</f>
        <v>0.91428628000000001</v>
      </c>
      <c r="P1046" s="6">
        <f>'Final (ha)'!P1046*2.471044</f>
        <v>46.838639019999995</v>
      </c>
      <c r="Q1046" s="6">
        <f>'Final (ha)'!Q1046*2.471044</f>
        <v>78.665685740000001</v>
      </c>
      <c r="R1046" s="6">
        <f>'Final (ha)'!R1046*2.471044</f>
        <v>0</v>
      </c>
      <c r="S1046" s="6">
        <f>'Final (ha)'!S1046*2.471044</f>
        <v>14.79537595</v>
      </c>
      <c r="T1046" s="6">
        <f>'Final (ha)'!T1046*2.471044</f>
        <v>20.281093630000001</v>
      </c>
      <c r="U1046" s="6">
        <f>'Final (ha)'!U1046*2.471044</f>
        <v>0</v>
      </c>
      <c r="V1046" s="6">
        <f>'Final (ha)'!V1046*2.471044</f>
        <v>0</v>
      </c>
      <c r="W1046" s="6">
        <f>'Final (ha)'!W1046*2.471044</f>
        <v>0.96370716000000001</v>
      </c>
      <c r="X1046" s="6">
        <f>'Final (ha)'!X1046*2.471044</f>
        <v>43.663347480000006</v>
      </c>
      <c r="Y1046" s="6">
        <f>'Final (ha)'!Y1046*2.471044</f>
        <v>0</v>
      </c>
      <c r="Z1046" s="6">
        <f>'Final (ha)'!Z1046*2.471044</f>
        <v>4636.5928302799994</v>
      </c>
      <c r="AA1046" s="6">
        <f>'Final (ha)'!AA1046*2.471044</f>
        <v>0</v>
      </c>
      <c r="AB1046" s="6">
        <f>'Final (ha)'!AB1046*2.471044</f>
        <v>0</v>
      </c>
      <c r="AC1046" s="6">
        <f>'Final (ha)'!AC1046*2.471044</f>
        <v>18.396922580000002</v>
      </c>
      <c r="AD1046" s="6">
        <f>'Final (ha)'!AD1046*2.471044</f>
        <v>0</v>
      </c>
      <c r="AE1046" s="6">
        <f>'Final (ha)'!AE1046*2.471044</f>
        <v>0</v>
      </c>
      <c r="AF1046" s="6">
        <f>'Final (ha)'!AF1046*2.471044</f>
        <v>6.3382278599999999</v>
      </c>
      <c r="AG1046" s="6">
        <f>'Final (ha)'!AG1046*2.471044</f>
        <v>77084.804452950004</v>
      </c>
      <c r="AH1046" s="6">
        <f>'Final (ha)'!AH1046*2.471044</f>
        <v>40.562187260000002</v>
      </c>
      <c r="AJ1046" s="15">
        <f t="shared" si="48"/>
        <v>91965.956517800005</v>
      </c>
      <c r="AK1046" s="15">
        <f t="shared" si="49"/>
        <v>14881.152064850001</v>
      </c>
      <c r="AL1046" s="6" t="str">
        <f t="shared" si="50"/>
        <v>New LondonRaster 4</v>
      </c>
    </row>
    <row r="1047" spans="1:38" x14ac:dyDescent="0.25">
      <c r="A1047" s="6">
        <f>'Final (ha)'!A1047</f>
        <v>2070</v>
      </c>
      <c r="B1047" s="6" t="str">
        <f>'Final (ha)'!B1047</f>
        <v>Raster 4</v>
      </c>
      <c r="C1047" s="6" t="str">
        <f>'Final (ha)'!C1047</f>
        <v>New London</v>
      </c>
      <c r="D1047" s="6" t="str">
        <f>'Final (ha)'!D1047</f>
        <v>Thames River</v>
      </c>
      <c r="E1047" s="6" t="str">
        <f>'Final (ha)'!E1047</f>
        <v>New London</v>
      </c>
      <c r="F1047" s="6" t="str">
        <f>'Final (ha)'!F1047</f>
        <v>Fixed</v>
      </c>
      <c r="G1047" s="6" t="str">
        <f>'Final (ha)'!G1047</f>
        <v>NYS RIM Min</v>
      </c>
      <c r="H1047" s="6" t="str">
        <f>'Final (ha)'!H1047</f>
        <v>Protect None</v>
      </c>
      <c r="I1047" s="6">
        <f>'Final (ha)'!M1047</f>
        <v>0</v>
      </c>
      <c r="J1047" s="6">
        <f>'Final (ha)'!J1047*2.471044</f>
        <v>3667.3319988899998</v>
      </c>
      <c r="K1047" s="6">
        <f>'Final (ha)'!K1047*2.471044</f>
        <v>6153.5358538300006</v>
      </c>
      <c r="L1047" s="6">
        <f>'Final (ha)'!L1047*2.471044</f>
        <v>80.556034400000001</v>
      </c>
      <c r="M1047" s="6">
        <f>'Final (ha)'!M1047*2.471044</f>
        <v>0</v>
      </c>
      <c r="N1047" s="6">
        <f>'Final (ha)'!N1047*2.471044</f>
        <v>19.95985791</v>
      </c>
      <c r="O1047" s="6">
        <f>'Final (ha)'!O1047*2.471044</f>
        <v>0.78455647000000006</v>
      </c>
      <c r="P1047" s="6">
        <f>'Final (ha)'!P1047*2.471044</f>
        <v>42.730528370000002</v>
      </c>
      <c r="Q1047" s="6">
        <f>'Final (ha)'!Q1047*2.471044</f>
        <v>106.71203514000001</v>
      </c>
      <c r="R1047" s="6">
        <f>'Final (ha)'!R1047*2.471044</f>
        <v>0</v>
      </c>
      <c r="S1047" s="6">
        <f>'Final (ha)'!S1047*2.471044</f>
        <v>13.4671898</v>
      </c>
      <c r="T1047" s="6">
        <f>'Final (ha)'!T1047*2.471044</f>
        <v>17.698852649999999</v>
      </c>
      <c r="U1047" s="6">
        <f>'Final (ha)'!U1047*2.471044</f>
        <v>0</v>
      </c>
      <c r="V1047" s="6">
        <f>'Final (ha)'!V1047*2.471044</f>
        <v>0</v>
      </c>
      <c r="W1047" s="6">
        <f>'Final (ha)'!W1047*2.471044</f>
        <v>0.70424753999999989</v>
      </c>
      <c r="X1047" s="6">
        <f>'Final (ha)'!X1047*2.471044</f>
        <v>43.218559559999996</v>
      </c>
      <c r="Y1047" s="6">
        <f>'Final (ha)'!Y1047*2.471044</f>
        <v>0</v>
      </c>
      <c r="Z1047" s="6">
        <f>'Final (ha)'!Z1047*2.471044</f>
        <v>4658.5974771000001</v>
      </c>
      <c r="AA1047" s="6">
        <f>'Final (ha)'!AA1047*2.471044</f>
        <v>0</v>
      </c>
      <c r="AB1047" s="6">
        <f>'Final (ha)'!AB1047*2.471044</f>
        <v>0</v>
      </c>
      <c r="AC1047" s="6">
        <f>'Final (ha)'!AC1047*2.471044</f>
        <v>7.4378424399999998</v>
      </c>
      <c r="AD1047" s="6">
        <f>'Final (ha)'!AD1047*2.471044</f>
        <v>0</v>
      </c>
      <c r="AE1047" s="6">
        <f>'Final (ha)'!AE1047*2.471044</f>
        <v>0</v>
      </c>
      <c r="AF1047" s="6">
        <f>'Final (ha)'!AF1047*2.471044</f>
        <v>5.6525131499999999</v>
      </c>
      <c r="AG1047" s="6">
        <f>'Final (ha)'!AG1047*2.471044</f>
        <v>77084.804452950004</v>
      </c>
      <c r="AH1047" s="6">
        <f>'Final (ha)'!AH1047*2.471044</f>
        <v>62.764517599999998</v>
      </c>
      <c r="AJ1047" s="15">
        <f t="shared" si="48"/>
        <v>91965.956517800005</v>
      </c>
      <c r="AK1047" s="15">
        <f t="shared" si="49"/>
        <v>14881.152064850001</v>
      </c>
      <c r="AL1047" s="6" t="str">
        <f t="shared" si="50"/>
        <v>New LondonRaster 4</v>
      </c>
    </row>
    <row r="1048" spans="1:38" x14ac:dyDescent="0.25">
      <c r="A1048" s="6">
        <f>'Final (ha)'!A1048</f>
        <v>2085</v>
      </c>
      <c r="B1048" s="6" t="str">
        <f>'Final (ha)'!B1048</f>
        <v>Raster 4</v>
      </c>
      <c r="C1048" s="6" t="str">
        <f>'Final (ha)'!C1048</f>
        <v>New London</v>
      </c>
      <c r="D1048" s="6" t="str">
        <f>'Final (ha)'!D1048</f>
        <v>Thames River</v>
      </c>
      <c r="E1048" s="6" t="str">
        <f>'Final (ha)'!E1048</f>
        <v>New London</v>
      </c>
      <c r="F1048" s="6" t="str">
        <f>'Final (ha)'!F1048</f>
        <v>Fixed</v>
      </c>
      <c r="G1048" s="6" t="str">
        <f>'Final (ha)'!G1048</f>
        <v>NYS RIM Min</v>
      </c>
      <c r="H1048" s="6" t="str">
        <f>'Final (ha)'!H1048</f>
        <v>Protect None</v>
      </c>
      <c r="I1048" s="6">
        <f>'Final (ha)'!M1048</f>
        <v>0</v>
      </c>
      <c r="J1048" s="6">
        <f>'Final (ha)'!J1048*2.471044</f>
        <v>3620.5613135799999</v>
      </c>
      <c r="K1048" s="6">
        <f>'Final (ha)'!K1048*2.471044</f>
        <v>6115.0369883099993</v>
      </c>
      <c r="L1048" s="6">
        <f>'Final (ha)'!L1048*2.471044</f>
        <v>78.634797689999999</v>
      </c>
      <c r="M1048" s="6">
        <f>'Final (ha)'!M1048*2.471044</f>
        <v>0</v>
      </c>
      <c r="N1048" s="6">
        <f>'Final (ha)'!N1048*2.471044</f>
        <v>19.861016149999998</v>
      </c>
      <c r="O1048" s="6">
        <f>'Final (ha)'!O1048*2.471044</f>
        <v>0.65482666</v>
      </c>
      <c r="P1048" s="6">
        <f>'Final (ha)'!P1048*2.471044</f>
        <v>54.918952900000001</v>
      </c>
      <c r="Q1048" s="6">
        <f>'Final (ha)'!Q1048*2.471044</f>
        <v>104.47574032</v>
      </c>
      <c r="R1048" s="6">
        <f>'Final (ha)'!R1048*2.471044</f>
        <v>0</v>
      </c>
      <c r="S1048" s="6">
        <f>'Final (ha)'!S1048*2.471044</f>
        <v>12.07104994</v>
      </c>
      <c r="T1048" s="6">
        <f>'Final (ha)'!T1048*2.471044</f>
        <v>35.60774404</v>
      </c>
      <c r="U1048" s="6">
        <f>'Final (ha)'!U1048*2.471044</f>
        <v>0</v>
      </c>
      <c r="V1048" s="6">
        <f>'Final (ha)'!V1048*2.471044</f>
        <v>0</v>
      </c>
      <c r="W1048" s="6">
        <f>'Final (ha)'!W1048*2.471044</f>
        <v>0.51274162999999995</v>
      </c>
      <c r="X1048" s="6">
        <f>'Final (ha)'!X1048*2.471044</f>
        <v>43.113540190000002</v>
      </c>
      <c r="Y1048" s="6">
        <f>'Final (ha)'!Y1048*2.471044</f>
        <v>0</v>
      </c>
      <c r="Z1048" s="6">
        <f>'Final (ha)'!Z1048*2.471044</f>
        <v>4677.6801143900002</v>
      </c>
      <c r="AA1048" s="6">
        <f>'Final (ha)'!AA1048*2.471044</f>
        <v>0</v>
      </c>
      <c r="AB1048" s="6">
        <f>'Final (ha)'!AB1048*2.471044</f>
        <v>0</v>
      </c>
      <c r="AC1048" s="6">
        <f>'Final (ha)'!AC1048*2.471044</f>
        <v>3.6695003400000004</v>
      </c>
      <c r="AD1048" s="6">
        <f>'Final (ha)'!AD1048*2.471044</f>
        <v>0</v>
      </c>
      <c r="AE1048" s="6">
        <f>'Final (ha)'!AE1048*2.471044</f>
        <v>0</v>
      </c>
      <c r="AF1048" s="6">
        <f>'Final (ha)'!AF1048*2.471044</f>
        <v>4.8185358000000003</v>
      </c>
      <c r="AG1048" s="6">
        <f>'Final (ha)'!AG1048*2.471044</f>
        <v>77084.804452950004</v>
      </c>
      <c r="AH1048" s="6">
        <f>'Final (ha)'!AH1048*2.471044</f>
        <v>109.53520291</v>
      </c>
      <c r="AJ1048" s="15">
        <f t="shared" si="48"/>
        <v>91965.956517800005</v>
      </c>
      <c r="AK1048" s="15">
        <f t="shared" si="49"/>
        <v>14881.152064850001</v>
      </c>
      <c r="AL1048" s="6" t="str">
        <f t="shared" si="50"/>
        <v>New LondonRaster 4</v>
      </c>
    </row>
    <row r="1049" spans="1:38" x14ac:dyDescent="0.25">
      <c r="A1049" s="6">
        <f>'Final (ha)'!A1049</f>
        <v>2100</v>
      </c>
      <c r="B1049" s="6" t="str">
        <f>'Final (ha)'!B1049</f>
        <v>Raster 4</v>
      </c>
      <c r="C1049" s="6" t="str">
        <f>'Final (ha)'!C1049</f>
        <v>New London</v>
      </c>
      <c r="D1049" s="6" t="str">
        <f>'Final (ha)'!D1049</f>
        <v>Thames River</v>
      </c>
      <c r="E1049" s="6" t="str">
        <f>'Final (ha)'!E1049</f>
        <v>New London</v>
      </c>
      <c r="F1049" s="6" t="str">
        <f>'Final (ha)'!F1049</f>
        <v>Fixed</v>
      </c>
      <c r="G1049" s="6" t="str">
        <f>'Final (ha)'!G1049</f>
        <v>NYS RIM Min</v>
      </c>
      <c r="H1049" s="6" t="str">
        <f>'Final (ha)'!H1049</f>
        <v>Protect None</v>
      </c>
      <c r="I1049" s="6">
        <f>'Final (ha)'!M1049</f>
        <v>0</v>
      </c>
      <c r="J1049" s="6">
        <f>'Final (ha)'!J1049*2.471044</f>
        <v>3556.9072201399999</v>
      </c>
      <c r="K1049" s="6">
        <f>'Final (ha)'!K1049*2.471044</f>
        <v>6057.0045199700007</v>
      </c>
      <c r="L1049" s="6">
        <f>'Final (ha)'!L1049*2.471044</f>
        <v>77.423986130000003</v>
      </c>
      <c r="M1049" s="6">
        <f>'Final (ha)'!M1049*2.471044</f>
        <v>0</v>
      </c>
      <c r="N1049" s="6">
        <f>'Final (ha)'!N1049*2.471044</f>
        <v>19.861016149999998</v>
      </c>
      <c r="O1049" s="6">
        <f>'Final (ha)'!O1049*2.471044</f>
        <v>0.3706566</v>
      </c>
      <c r="P1049" s="6">
        <f>'Final (ha)'!P1049*2.471044</f>
        <v>76.812402739999996</v>
      </c>
      <c r="Q1049" s="6">
        <f>'Final (ha)'!Q1049*2.471044</f>
        <v>101.18307419</v>
      </c>
      <c r="R1049" s="6">
        <f>'Final (ha)'!R1049*2.471044</f>
        <v>0</v>
      </c>
      <c r="S1049" s="6">
        <f>'Final (ha)'!S1049*2.471044</f>
        <v>10.07568191</v>
      </c>
      <c r="T1049" s="6">
        <f>'Final (ha)'!T1049*2.471044</f>
        <v>43.447131130000002</v>
      </c>
      <c r="U1049" s="6">
        <f>'Final (ha)'!U1049*2.471044</f>
        <v>0</v>
      </c>
      <c r="V1049" s="6">
        <f>'Final (ha)'!V1049*2.471044</f>
        <v>0</v>
      </c>
      <c r="W1049" s="6">
        <f>'Final (ha)'!W1049*2.471044</f>
        <v>0.33976855</v>
      </c>
      <c r="X1049" s="6">
        <f>'Final (ha)'!X1049*2.471044</f>
        <v>42.804659690000001</v>
      </c>
      <c r="Y1049" s="6">
        <f>'Final (ha)'!Y1049*2.471044</f>
        <v>0</v>
      </c>
      <c r="Z1049" s="6">
        <f>'Final (ha)'!Z1049*2.471044</f>
        <v>4715.7774352599999</v>
      </c>
      <c r="AA1049" s="6">
        <f>'Final (ha)'!AA1049*2.471044</f>
        <v>0</v>
      </c>
      <c r="AB1049" s="6">
        <f>'Final (ha)'!AB1049*2.471044</f>
        <v>0</v>
      </c>
      <c r="AC1049" s="6">
        <f>'Final (ha)'!AC1049*2.471044</f>
        <v>2.0386112999999999</v>
      </c>
      <c r="AD1049" s="6">
        <f>'Final (ha)'!AD1049*2.471044</f>
        <v>0</v>
      </c>
      <c r="AE1049" s="6">
        <f>'Final (ha)'!AE1049*2.471044</f>
        <v>0</v>
      </c>
      <c r="AF1049" s="6">
        <f>'Final (ha)'!AF1049*2.471044</f>
        <v>3.9166047399999999</v>
      </c>
      <c r="AG1049" s="6">
        <f>'Final (ha)'!AG1049*2.471044</f>
        <v>77084.804452950004</v>
      </c>
      <c r="AH1049" s="6">
        <f>'Final (ha)'!AH1049*2.471044</f>
        <v>173.18929635000001</v>
      </c>
      <c r="AJ1049" s="15">
        <f t="shared" si="48"/>
        <v>91965.956517800005</v>
      </c>
      <c r="AK1049" s="15">
        <f t="shared" si="49"/>
        <v>14881.152064850001</v>
      </c>
      <c r="AL1049" s="6" t="str">
        <f t="shared" si="50"/>
        <v>New LondonRaster 4</v>
      </c>
    </row>
    <row r="1050" spans="1:38" x14ac:dyDescent="0.25">
      <c r="A1050" s="6">
        <f>'Final (ha)'!A1050</f>
        <v>0</v>
      </c>
      <c r="B1050" s="6" t="str">
        <f>'Final (ha)'!B1050</f>
        <v>Raster 5</v>
      </c>
      <c r="C1050" s="6" t="str">
        <f>'Final (ha)'!C1050</f>
        <v>New London</v>
      </c>
      <c r="D1050" s="6" t="str">
        <f>'Final (ha)'!D1050</f>
        <v>Southeast Coast</v>
      </c>
      <c r="E1050" s="6" t="str">
        <f>'Final (ha)'!E1050</f>
        <v>New London</v>
      </c>
      <c r="F1050" s="6" t="str">
        <f>'Final (ha)'!F1050</f>
        <v>Fixed</v>
      </c>
      <c r="G1050" s="6" t="str">
        <f>'Final (ha)'!G1050</f>
        <v>NYS RIM Min</v>
      </c>
      <c r="H1050" s="6" t="str">
        <f>'Final (ha)'!H1050</f>
        <v>Protect None</v>
      </c>
      <c r="I1050" s="6">
        <f>'Final (ha)'!M1050</f>
        <v>0</v>
      </c>
      <c r="J1050" s="6">
        <f>'Final (ha)'!J1050*2.471044</f>
        <v>3910.2418017</v>
      </c>
      <c r="K1050" s="6">
        <f>'Final (ha)'!K1050*2.471044</f>
        <v>7890.3091292300005</v>
      </c>
      <c r="L1050" s="6">
        <f>'Final (ha)'!L1050*2.471044</f>
        <v>424.71068750000001</v>
      </c>
      <c r="M1050" s="6">
        <f>'Final (ha)'!M1050*2.471044</f>
        <v>0</v>
      </c>
      <c r="N1050" s="6">
        <f>'Final (ha)'!N1050*2.471044</f>
        <v>59.613936500000001</v>
      </c>
      <c r="O1050" s="6">
        <f>'Final (ha)'!O1050*2.471044</f>
        <v>14.579159600000001</v>
      </c>
      <c r="P1050" s="6">
        <f>'Final (ha)'!P1050*2.471044</f>
        <v>77.040974309999996</v>
      </c>
      <c r="Q1050" s="6">
        <f>'Final (ha)'!Q1050*2.471044</f>
        <v>13.232440620000002</v>
      </c>
      <c r="R1050" s="6">
        <f>'Final (ha)'!R1050*2.471044</f>
        <v>0</v>
      </c>
      <c r="S1050" s="6">
        <f>'Final (ha)'!S1050*2.471044</f>
        <v>73.278809820000006</v>
      </c>
      <c r="T1050" s="6">
        <f>'Final (ha)'!T1050*2.471044</f>
        <v>0</v>
      </c>
      <c r="U1050" s="6">
        <f>'Final (ha)'!U1050*2.471044</f>
        <v>0</v>
      </c>
      <c r="V1050" s="6">
        <f>'Final (ha)'!V1050*2.471044</f>
        <v>0</v>
      </c>
      <c r="W1050" s="6">
        <f>'Final (ha)'!W1050*2.471044</f>
        <v>0</v>
      </c>
      <c r="X1050" s="6">
        <f>'Final (ha)'!X1050*2.471044</f>
        <v>108.13906305</v>
      </c>
      <c r="Y1050" s="6">
        <f>'Final (ha)'!Y1050*2.471044</f>
        <v>0</v>
      </c>
      <c r="Z1050" s="6">
        <f>'Final (ha)'!Z1050*2.471044</f>
        <v>13421.994405240001</v>
      </c>
      <c r="AA1050" s="6">
        <f>'Final (ha)'!AA1050*2.471044</f>
        <v>0</v>
      </c>
      <c r="AB1050" s="6">
        <f>'Final (ha)'!AB1050*2.471044</f>
        <v>0</v>
      </c>
      <c r="AC1050" s="6">
        <f>'Final (ha)'!AC1050*2.471044</f>
        <v>925.04149901000005</v>
      </c>
      <c r="AD1050" s="6">
        <f>'Final (ha)'!AD1050*2.471044</f>
        <v>0</v>
      </c>
      <c r="AE1050" s="6">
        <f>'Final (ha)'!AE1050*2.471044</f>
        <v>0</v>
      </c>
      <c r="AF1050" s="6">
        <f>'Final (ha)'!AF1050*2.471044</f>
        <v>154.24256647999999</v>
      </c>
      <c r="AG1050" s="6">
        <f>'Final (ha)'!AG1050*2.471044</f>
        <v>42063.754212259999</v>
      </c>
      <c r="AH1050" s="6">
        <f>'Final (ha)'!AH1050*2.471044</f>
        <v>0</v>
      </c>
      <c r="AJ1050" s="15">
        <f t="shared" si="48"/>
        <v>69136.178685320003</v>
      </c>
      <c r="AK1050" s="15">
        <f t="shared" si="49"/>
        <v>27072.424473060004</v>
      </c>
      <c r="AL1050" s="6" t="str">
        <f t="shared" si="50"/>
        <v>New LondonRaster 5</v>
      </c>
    </row>
    <row r="1051" spans="1:38" x14ac:dyDescent="0.25">
      <c r="A1051" s="6">
        <f>'Final (ha)'!A1051</f>
        <v>2010</v>
      </c>
      <c r="B1051" s="6" t="str">
        <f>'Final (ha)'!B1051</f>
        <v>Raster 5</v>
      </c>
      <c r="C1051" s="6" t="str">
        <f>'Final (ha)'!C1051</f>
        <v>New London</v>
      </c>
      <c r="D1051" s="6" t="str">
        <f>'Final (ha)'!D1051</f>
        <v>Southeast Coast</v>
      </c>
      <c r="E1051" s="6" t="str">
        <f>'Final (ha)'!E1051</f>
        <v>New London</v>
      </c>
      <c r="F1051" s="6" t="str">
        <f>'Final (ha)'!F1051</f>
        <v>Fixed</v>
      </c>
      <c r="G1051" s="6" t="str">
        <f>'Final (ha)'!G1051</f>
        <v>NYS RIM Min</v>
      </c>
      <c r="H1051" s="6" t="str">
        <f>'Final (ha)'!H1051</f>
        <v>Protect None</v>
      </c>
      <c r="I1051" s="6">
        <f>'Final (ha)'!M1051</f>
        <v>0</v>
      </c>
      <c r="J1051" s="6">
        <f>'Final (ha)'!J1051*2.471044</f>
        <v>3876.8950629200003</v>
      </c>
      <c r="K1051" s="6">
        <f>'Final (ha)'!K1051*2.471044</f>
        <v>7751.4611668699999</v>
      </c>
      <c r="L1051" s="6">
        <f>'Final (ha)'!L1051*2.471044</f>
        <v>419.88597409000005</v>
      </c>
      <c r="M1051" s="6">
        <f>'Final (ha)'!M1051*2.471044</f>
        <v>0</v>
      </c>
      <c r="N1051" s="6">
        <f>'Final (ha)'!N1051*2.471044</f>
        <v>59.175326190000007</v>
      </c>
      <c r="O1051" s="6">
        <f>'Final (ha)'!O1051*2.471044</f>
        <v>14.572981990000001</v>
      </c>
      <c r="P1051" s="6">
        <f>'Final (ha)'!P1051*2.471044</f>
        <v>215.77773969</v>
      </c>
      <c r="Q1051" s="6">
        <f>'Final (ha)'!Q1051*2.471044</f>
        <v>47.335071759599998</v>
      </c>
      <c r="R1051" s="6">
        <f>'Final (ha)'!R1051*2.471044</f>
        <v>0</v>
      </c>
      <c r="S1051" s="6">
        <f>'Final (ha)'!S1051*2.471044</f>
        <v>65.173785499999994</v>
      </c>
      <c r="T1051" s="6">
        <f>'Final (ha)'!T1051*2.471044</f>
        <v>4.1204658700000003</v>
      </c>
      <c r="U1051" s="6">
        <f>'Final (ha)'!U1051*2.471044</f>
        <v>0</v>
      </c>
      <c r="V1051" s="6">
        <f>'Final (ha)'!V1051*2.471044</f>
        <v>0</v>
      </c>
      <c r="W1051" s="6">
        <f>'Final (ha)'!W1051*2.471044</f>
        <v>0</v>
      </c>
      <c r="X1051" s="6">
        <f>'Final (ha)'!X1051*2.471044</f>
        <v>108.13906305</v>
      </c>
      <c r="Y1051" s="6">
        <f>'Final (ha)'!Y1051*2.471044</f>
        <v>0</v>
      </c>
      <c r="Z1051" s="6">
        <f>'Final (ha)'!Z1051*2.471044</f>
        <v>13434.158119329999</v>
      </c>
      <c r="AA1051" s="6">
        <f>'Final (ha)'!AA1051*2.471044</f>
        <v>0</v>
      </c>
      <c r="AB1051" s="6">
        <f>'Final (ha)'!AB1051*2.471044</f>
        <v>0</v>
      </c>
      <c r="AC1051" s="6">
        <f>'Final (ha)'!AC1051*2.471044</f>
        <v>888.54813280039991</v>
      </c>
      <c r="AD1051" s="6">
        <f>'Final (ha)'!AD1051*2.471044</f>
        <v>0</v>
      </c>
      <c r="AE1051" s="6">
        <f>'Final (ha)'!AE1051*2.471044</f>
        <v>0</v>
      </c>
      <c r="AF1051" s="6">
        <f>'Final (ha)'!AF1051*2.471044</f>
        <v>153.83484422000001</v>
      </c>
      <c r="AG1051" s="6">
        <f>'Final (ha)'!AG1051*2.471044</f>
        <v>42063.754212259999</v>
      </c>
      <c r="AH1051" s="6">
        <f>'Final (ha)'!AH1051*2.471044</f>
        <v>33.346738779999995</v>
      </c>
      <c r="AJ1051" s="15">
        <f t="shared" si="48"/>
        <v>69136.178685320003</v>
      </c>
      <c r="AK1051" s="15">
        <f t="shared" si="49"/>
        <v>27072.424473060004</v>
      </c>
      <c r="AL1051" s="6" t="str">
        <f t="shared" si="50"/>
        <v>New LondonRaster 5</v>
      </c>
    </row>
    <row r="1052" spans="1:38" x14ac:dyDescent="0.25">
      <c r="A1052" s="6">
        <f>'Final (ha)'!A1052</f>
        <v>2025</v>
      </c>
      <c r="B1052" s="6" t="str">
        <f>'Final (ha)'!B1052</f>
        <v>Raster 5</v>
      </c>
      <c r="C1052" s="6" t="str">
        <f>'Final (ha)'!C1052</f>
        <v>New London</v>
      </c>
      <c r="D1052" s="6" t="str">
        <f>'Final (ha)'!D1052</f>
        <v>Southeast Coast</v>
      </c>
      <c r="E1052" s="6" t="str">
        <f>'Final (ha)'!E1052</f>
        <v>New London</v>
      </c>
      <c r="F1052" s="6" t="str">
        <f>'Final (ha)'!F1052</f>
        <v>Fixed</v>
      </c>
      <c r="G1052" s="6" t="str">
        <f>'Final (ha)'!G1052</f>
        <v>NYS RIM Min</v>
      </c>
      <c r="H1052" s="6" t="str">
        <f>'Final (ha)'!H1052</f>
        <v>Protect None</v>
      </c>
      <c r="I1052" s="6">
        <f>'Final (ha)'!M1052</f>
        <v>0</v>
      </c>
      <c r="J1052" s="6">
        <f>'Final (ha)'!J1052*2.471044</f>
        <v>3867.4618524499997</v>
      </c>
      <c r="K1052" s="6">
        <f>'Final (ha)'!K1052*2.471044</f>
        <v>7719.6341201499999</v>
      </c>
      <c r="L1052" s="6">
        <f>'Final (ha)'!L1052*2.471044</f>
        <v>413.00411654999999</v>
      </c>
      <c r="M1052" s="6">
        <f>'Final (ha)'!M1052*2.471044</f>
        <v>0</v>
      </c>
      <c r="N1052" s="6">
        <f>'Final (ha)'!N1052*2.471044</f>
        <v>58.180730980000007</v>
      </c>
      <c r="O1052" s="6">
        <f>'Final (ha)'!O1052*2.471044</f>
        <v>14.566804379999999</v>
      </c>
      <c r="P1052" s="6">
        <f>'Final (ha)'!P1052*2.471044</f>
        <v>200.8684486116</v>
      </c>
      <c r="Q1052" s="6">
        <f>'Final (ha)'!Q1052*2.471044</f>
        <v>92.775346980000009</v>
      </c>
      <c r="R1052" s="6">
        <f>'Final (ha)'!R1052*2.471044</f>
        <v>0</v>
      </c>
      <c r="S1052" s="6">
        <f>'Final (ha)'!S1052*2.471044</f>
        <v>63.456657024400002</v>
      </c>
      <c r="T1052" s="6">
        <f>'Final (ha)'!T1052*2.471044</f>
        <v>15.421291395200001</v>
      </c>
      <c r="U1052" s="6">
        <f>'Final (ha)'!U1052*2.471044</f>
        <v>0</v>
      </c>
      <c r="V1052" s="6">
        <f>'Final (ha)'!V1052*2.471044</f>
        <v>0</v>
      </c>
      <c r="W1052" s="6">
        <f>'Final (ha)'!W1052*2.471044</f>
        <v>0</v>
      </c>
      <c r="X1052" s="6">
        <f>'Final (ha)'!X1052*2.471044</f>
        <v>108.1529008964</v>
      </c>
      <c r="Y1052" s="6">
        <f>'Final (ha)'!Y1052*2.471044</f>
        <v>0</v>
      </c>
      <c r="Z1052" s="6">
        <f>'Final (ha)'!Z1052*2.471044</f>
        <v>13438.983326948801</v>
      </c>
      <c r="AA1052" s="6">
        <f>'Final (ha)'!AA1052*2.471044</f>
        <v>0</v>
      </c>
      <c r="AB1052" s="6">
        <f>'Final (ha)'!AB1052*2.471044</f>
        <v>0</v>
      </c>
      <c r="AC1052" s="6">
        <f>'Final (ha)'!AC1052*2.471044</f>
        <v>883.49287098519994</v>
      </c>
      <c r="AD1052" s="6">
        <f>'Final (ha)'!AD1052*2.471044</f>
        <v>0</v>
      </c>
      <c r="AE1052" s="6">
        <f>'Final (ha)'!AE1052*2.471044</f>
        <v>0</v>
      </c>
      <c r="AF1052" s="6">
        <f>'Final (ha)'!AF1052*2.471044</f>
        <v>153.64605645840001</v>
      </c>
      <c r="AG1052" s="6">
        <f>'Final (ha)'!AG1052*2.471044</f>
        <v>42063.754212259999</v>
      </c>
      <c r="AH1052" s="6">
        <f>'Final (ha)'!AH1052*2.471044</f>
        <v>42.779949250000001</v>
      </c>
      <c r="AJ1052" s="15">
        <f t="shared" si="48"/>
        <v>69136.178685320003</v>
      </c>
      <c r="AK1052" s="15">
        <f t="shared" si="49"/>
        <v>27072.424473060004</v>
      </c>
      <c r="AL1052" s="6" t="str">
        <f t="shared" si="50"/>
        <v>New LondonRaster 5</v>
      </c>
    </row>
    <row r="1053" spans="1:38" x14ac:dyDescent="0.25">
      <c r="A1053" s="6">
        <f>'Final (ha)'!A1053</f>
        <v>2040</v>
      </c>
      <c r="B1053" s="6" t="str">
        <f>'Final (ha)'!B1053</f>
        <v>Raster 5</v>
      </c>
      <c r="C1053" s="6" t="str">
        <f>'Final (ha)'!C1053</f>
        <v>New London</v>
      </c>
      <c r="D1053" s="6" t="str">
        <f>'Final (ha)'!D1053</f>
        <v>Southeast Coast</v>
      </c>
      <c r="E1053" s="6" t="str">
        <f>'Final (ha)'!E1053</f>
        <v>New London</v>
      </c>
      <c r="F1053" s="6" t="str">
        <f>'Final (ha)'!F1053</f>
        <v>Fixed</v>
      </c>
      <c r="G1053" s="6" t="str">
        <f>'Final (ha)'!G1053</f>
        <v>NYS RIM Min</v>
      </c>
      <c r="H1053" s="6" t="str">
        <f>'Final (ha)'!H1053</f>
        <v>Protect None</v>
      </c>
      <c r="I1053" s="6">
        <f>'Final (ha)'!M1053</f>
        <v>0</v>
      </c>
      <c r="J1053" s="6">
        <f>'Final (ha)'!J1053*2.471044</f>
        <v>3832.5707111700003</v>
      </c>
      <c r="K1053" s="6">
        <f>'Final (ha)'!K1053*2.471044</f>
        <v>7629.2556858500002</v>
      </c>
      <c r="L1053" s="6">
        <f>'Final (ha)'!L1053*2.471044</f>
        <v>398.94387618999997</v>
      </c>
      <c r="M1053" s="6">
        <f>'Final (ha)'!M1053*2.471044</f>
        <v>0</v>
      </c>
      <c r="N1053" s="6">
        <f>'Final (ha)'!N1053*2.471044</f>
        <v>54.918952900000001</v>
      </c>
      <c r="O1053" s="6">
        <f>'Final (ha)'!O1053*2.471044</f>
        <v>14.542093939999999</v>
      </c>
      <c r="P1053" s="6">
        <f>'Final (ha)'!P1053*2.471044</f>
        <v>273.12918830359996</v>
      </c>
      <c r="Q1053" s="6">
        <f>'Final (ha)'!Q1053*2.471044</f>
        <v>162.45112754359999</v>
      </c>
      <c r="R1053" s="6">
        <f>'Final (ha)'!R1053*2.471044</f>
        <v>0</v>
      </c>
      <c r="S1053" s="6">
        <f>'Final (ha)'!S1053*2.471044</f>
        <v>61.489458896000002</v>
      </c>
      <c r="T1053" s="6">
        <f>'Final (ha)'!T1053*2.471044</f>
        <v>31.083262476000002</v>
      </c>
      <c r="U1053" s="6">
        <f>'Final (ha)'!U1053*2.471044</f>
        <v>0</v>
      </c>
      <c r="V1053" s="6">
        <f>'Final (ha)'!V1053*2.471044</f>
        <v>0</v>
      </c>
      <c r="W1053" s="6">
        <f>'Final (ha)'!W1053*2.471044</f>
        <v>0</v>
      </c>
      <c r="X1053" s="6">
        <f>'Final (ha)'!X1053*2.471044</f>
        <v>107.48077692839999</v>
      </c>
      <c r="Y1053" s="6">
        <f>'Final (ha)'!Y1053*2.471044</f>
        <v>0</v>
      </c>
      <c r="Z1053" s="6">
        <f>'Final (ha)'!Z1053*2.471044</f>
        <v>13451.453450494801</v>
      </c>
      <c r="AA1053" s="6">
        <f>'Final (ha)'!AA1053*2.471044</f>
        <v>0</v>
      </c>
      <c r="AB1053" s="6">
        <f>'Final (ha)'!AB1053*2.471044</f>
        <v>0</v>
      </c>
      <c r="AC1053" s="6">
        <f>'Final (ha)'!AC1053*2.471044</f>
        <v>824.37857958200004</v>
      </c>
      <c r="AD1053" s="6">
        <f>'Final (ha)'!AD1053*2.471044</f>
        <v>0</v>
      </c>
      <c r="AE1053" s="6">
        <f>'Final (ha)'!AE1053*2.471044</f>
        <v>0</v>
      </c>
      <c r="AF1053" s="6">
        <f>'Final (ha)'!AF1053*2.471044</f>
        <v>153.0559711512</v>
      </c>
      <c r="AG1053" s="6">
        <f>'Final (ha)'!AG1053*2.471044</f>
        <v>42063.754212259999</v>
      </c>
      <c r="AH1053" s="6">
        <f>'Final (ha)'!AH1053*2.471044</f>
        <v>77.671090530000001</v>
      </c>
      <c r="AJ1053" s="15">
        <f t="shared" si="48"/>
        <v>69136.178438215604</v>
      </c>
      <c r="AK1053" s="15">
        <f t="shared" si="49"/>
        <v>27072.424225955605</v>
      </c>
      <c r="AL1053" s="6" t="str">
        <f t="shared" si="50"/>
        <v>New LondonRaster 5</v>
      </c>
    </row>
    <row r="1054" spans="1:38" x14ac:dyDescent="0.25">
      <c r="A1054" s="6">
        <f>'Final (ha)'!A1054</f>
        <v>2055</v>
      </c>
      <c r="B1054" s="6" t="str">
        <f>'Final (ha)'!B1054</f>
        <v>Raster 5</v>
      </c>
      <c r="C1054" s="6" t="str">
        <f>'Final (ha)'!C1054</f>
        <v>New London</v>
      </c>
      <c r="D1054" s="6" t="str">
        <f>'Final (ha)'!D1054</f>
        <v>Southeast Coast</v>
      </c>
      <c r="E1054" s="6" t="str">
        <f>'Final (ha)'!E1054</f>
        <v>New London</v>
      </c>
      <c r="F1054" s="6" t="str">
        <f>'Final (ha)'!F1054</f>
        <v>Fixed</v>
      </c>
      <c r="G1054" s="6" t="str">
        <f>'Final (ha)'!G1054</f>
        <v>NYS RIM Min</v>
      </c>
      <c r="H1054" s="6" t="str">
        <f>'Final (ha)'!H1054</f>
        <v>Protect None</v>
      </c>
      <c r="I1054" s="6">
        <f>'Final (ha)'!M1054</f>
        <v>0</v>
      </c>
      <c r="J1054" s="6">
        <f>'Final (ha)'!J1054*2.471044</f>
        <v>3772.8821491412</v>
      </c>
      <c r="K1054" s="6">
        <f>'Final (ha)'!K1054*2.471044</f>
        <v>7509.4780055599995</v>
      </c>
      <c r="L1054" s="6">
        <f>'Final (ha)'!L1054*2.471044</f>
        <v>381.62284616760002</v>
      </c>
      <c r="M1054" s="6">
        <f>'Final (ha)'!M1054*2.471044</f>
        <v>0</v>
      </c>
      <c r="N1054" s="6">
        <f>'Final (ha)'!N1054*2.471044</f>
        <v>48.473234626</v>
      </c>
      <c r="O1054" s="6">
        <f>'Final (ha)'!O1054*2.471044</f>
        <v>14.492673060000001</v>
      </c>
      <c r="P1054" s="6">
        <f>'Final (ha)'!P1054*2.471044</f>
        <v>356.13155626360003</v>
      </c>
      <c r="Q1054" s="6">
        <f>'Final (ha)'!Q1054*2.471044</f>
        <v>611.64071822080007</v>
      </c>
      <c r="R1054" s="6">
        <f>'Final (ha)'!R1054*2.471044</f>
        <v>0</v>
      </c>
      <c r="S1054" s="6">
        <f>'Final (ha)'!S1054*2.471044</f>
        <v>59.716484825999999</v>
      </c>
      <c r="T1054" s="6">
        <f>'Final (ha)'!T1054*2.471044</f>
        <v>16.5661260804</v>
      </c>
      <c r="U1054" s="6">
        <f>'Final (ha)'!U1054*2.471044</f>
        <v>0</v>
      </c>
      <c r="V1054" s="6">
        <f>'Final (ha)'!V1054*2.471044</f>
        <v>0</v>
      </c>
      <c r="W1054" s="6">
        <f>'Final (ha)'!W1054*2.471044</f>
        <v>0</v>
      </c>
      <c r="X1054" s="6">
        <f>'Final (ha)'!X1054*2.471044</f>
        <v>105.58968695520001</v>
      </c>
      <c r="Y1054" s="6">
        <f>'Final (ha)'!Y1054*2.471044</f>
        <v>0</v>
      </c>
      <c r="Z1054" s="6">
        <f>'Final (ha)'!Z1054*2.471044</f>
        <v>13479.064649046399</v>
      </c>
      <c r="AA1054" s="6">
        <f>'Final (ha)'!AA1054*2.471044</f>
        <v>0</v>
      </c>
      <c r="AB1054" s="6">
        <f>'Final (ha)'!AB1054*2.471044</f>
        <v>0</v>
      </c>
      <c r="AC1054" s="6">
        <f>'Final (ha)'!AC1054*2.471044</f>
        <v>431.66766477760001</v>
      </c>
      <c r="AD1054" s="6">
        <f>'Final (ha)'!AD1054*2.471044</f>
        <v>0</v>
      </c>
      <c r="AE1054" s="6">
        <f>'Final (ha)'!AE1054*2.471044</f>
        <v>0</v>
      </c>
      <c r="AF1054" s="6">
        <f>'Final (ha)'!AF1054*2.471044</f>
        <v>147.7392728808</v>
      </c>
      <c r="AG1054" s="6">
        <f>'Final (ha)'!AG1054*2.471044</f>
        <v>42063.754212259999</v>
      </c>
      <c r="AH1054" s="6">
        <f>'Final (ha)'!AH1054*2.471044</f>
        <v>137.35965255880001</v>
      </c>
      <c r="AJ1054" s="15">
        <f t="shared" si="48"/>
        <v>69136.178932424402</v>
      </c>
      <c r="AK1054" s="15">
        <f t="shared" si="49"/>
        <v>27072.424720164403</v>
      </c>
      <c r="AL1054" s="6" t="str">
        <f t="shared" si="50"/>
        <v>New LondonRaster 5</v>
      </c>
    </row>
    <row r="1055" spans="1:38" x14ac:dyDescent="0.25">
      <c r="A1055" s="6">
        <f>'Final (ha)'!A1055</f>
        <v>2070</v>
      </c>
      <c r="B1055" s="6" t="str">
        <f>'Final (ha)'!B1055</f>
        <v>Raster 5</v>
      </c>
      <c r="C1055" s="6" t="str">
        <f>'Final (ha)'!C1055</f>
        <v>New London</v>
      </c>
      <c r="D1055" s="6" t="str">
        <f>'Final (ha)'!D1055</f>
        <v>Southeast Coast</v>
      </c>
      <c r="E1055" s="6" t="str">
        <f>'Final (ha)'!E1055</f>
        <v>New London</v>
      </c>
      <c r="F1055" s="6" t="str">
        <f>'Final (ha)'!F1055</f>
        <v>Fixed</v>
      </c>
      <c r="G1055" s="6" t="str">
        <f>'Final (ha)'!G1055</f>
        <v>NYS RIM Min</v>
      </c>
      <c r="H1055" s="6" t="str">
        <f>'Final (ha)'!H1055</f>
        <v>Protect None</v>
      </c>
      <c r="I1055" s="6">
        <f>'Final (ha)'!M1055</f>
        <v>0</v>
      </c>
      <c r="J1055" s="6">
        <f>'Final (ha)'!J1055*2.471044</f>
        <v>3654.4012727424001</v>
      </c>
      <c r="K1055" s="6">
        <f>'Final (ha)'!K1055*2.471044</f>
        <v>7309.7435190400001</v>
      </c>
      <c r="L1055" s="6">
        <f>'Final (ha)'!L1055*2.471044</f>
        <v>362.49869533840001</v>
      </c>
      <c r="M1055" s="6">
        <f>'Final (ha)'!M1055*2.471044</f>
        <v>0</v>
      </c>
      <c r="N1055" s="6">
        <f>'Final (ha)'!N1055*2.471044</f>
        <v>42.644041829999999</v>
      </c>
      <c r="O1055" s="6">
        <f>'Final (ha)'!O1055*2.471044</f>
        <v>14.25792388</v>
      </c>
      <c r="P1055" s="6">
        <f>'Final (ha)'!P1055*2.471044</f>
        <v>355.14585681200003</v>
      </c>
      <c r="Q1055" s="6">
        <f>'Final (ha)'!Q1055*2.471044</f>
        <v>1101.5288977867999</v>
      </c>
      <c r="R1055" s="6">
        <f>'Final (ha)'!R1055*2.471044</f>
        <v>0</v>
      </c>
      <c r="S1055" s="6">
        <f>'Final (ha)'!S1055*2.471044</f>
        <v>53.5934848984</v>
      </c>
      <c r="T1055" s="6">
        <f>'Final (ha)'!T1055*2.471044</f>
        <v>36.106647823599999</v>
      </c>
      <c r="U1055" s="6">
        <f>'Final (ha)'!U1055*2.471044</f>
        <v>0</v>
      </c>
      <c r="V1055" s="6">
        <f>'Final (ha)'!V1055*2.471044</f>
        <v>0</v>
      </c>
      <c r="W1055" s="6">
        <f>'Final (ha)'!W1055*2.471044</f>
        <v>0</v>
      </c>
      <c r="X1055" s="6">
        <f>'Final (ha)'!X1055*2.471044</f>
        <v>100.8801241956</v>
      </c>
      <c r="Y1055" s="6">
        <f>'Final (ha)'!Y1055*2.471044</f>
        <v>0</v>
      </c>
      <c r="Z1055" s="6">
        <f>'Final (ha)'!Z1055*2.471044</f>
        <v>13506.68326073</v>
      </c>
      <c r="AA1055" s="6">
        <f>'Final (ha)'!AA1055*2.471044</f>
        <v>0</v>
      </c>
      <c r="AB1055" s="6">
        <f>'Final (ha)'!AB1055*2.471044</f>
        <v>0</v>
      </c>
      <c r="AC1055" s="6">
        <f>'Final (ha)'!AC1055*2.471044</f>
        <v>166.59407991399999</v>
      </c>
      <c r="AD1055" s="6">
        <f>'Final (ha)'!AD1055*2.471044</f>
        <v>0</v>
      </c>
      <c r="AE1055" s="6">
        <f>'Final (ha)'!AE1055*2.471044</f>
        <v>0</v>
      </c>
      <c r="AF1055" s="6">
        <f>'Final (ha)'!AF1055*2.471044</f>
        <v>112.50663332000001</v>
      </c>
      <c r="AG1055" s="6">
        <f>'Final (ha)'!AG1055*2.471044</f>
        <v>42063.754212259999</v>
      </c>
      <c r="AH1055" s="6">
        <f>'Final (ha)'!AH1055*2.471044</f>
        <v>255.84052895759999</v>
      </c>
      <c r="AJ1055" s="15">
        <f t="shared" si="48"/>
        <v>69136.179179528815</v>
      </c>
      <c r="AK1055" s="15">
        <f t="shared" si="49"/>
        <v>27072.424967268817</v>
      </c>
      <c r="AL1055" s="6" t="str">
        <f t="shared" si="50"/>
        <v>New LondonRaster 5</v>
      </c>
    </row>
    <row r="1056" spans="1:38" x14ac:dyDescent="0.25">
      <c r="A1056" s="6">
        <f>'Final (ha)'!A1056</f>
        <v>2085</v>
      </c>
      <c r="B1056" s="6" t="str">
        <f>'Final (ha)'!B1056</f>
        <v>Raster 5</v>
      </c>
      <c r="C1056" s="6" t="str">
        <f>'Final (ha)'!C1056</f>
        <v>New London</v>
      </c>
      <c r="D1056" s="6" t="str">
        <f>'Final (ha)'!D1056</f>
        <v>Southeast Coast</v>
      </c>
      <c r="E1056" s="6" t="str">
        <f>'Final (ha)'!E1056</f>
        <v>New London</v>
      </c>
      <c r="F1056" s="6" t="str">
        <f>'Final (ha)'!F1056</f>
        <v>Fixed</v>
      </c>
      <c r="G1056" s="6" t="str">
        <f>'Final (ha)'!G1056</f>
        <v>NYS RIM Min</v>
      </c>
      <c r="H1056" s="6" t="str">
        <f>'Final (ha)'!H1056</f>
        <v>Protect None</v>
      </c>
      <c r="I1056" s="6">
        <f>'Final (ha)'!M1056</f>
        <v>0</v>
      </c>
      <c r="J1056" s="6">
        <f>'Final (ha)'!J1056*2.471044</f>
        <v>3475.6071543915996</v>
      </c>
      <c r="K1056" s="6">
        <f>'Final (ha)'!K1056*2.471044</f>
        <v>7072.5356502599998</v>
      </c>
      <c r="L1056" s="6">
        <f>'Final (ha)'!L1056*2.471044</f>
        <v>322.20659318759999</v>
      </c>
      <c r="M1056" s="6">
        <f>'Final (ha)'!M1056*2.471044</f>
        <v>0</v>
      </c>
      <c r="N1056" s="6">
        <f>'Final (ha)'!N1056*2.471044</f>
        <v>31.987664580000001</v>
      </c>
      <c r="O1056" s="6">
        <f>'Final (ha)'!O1056*2.471044</f>
        <v>13.80695835</v>
      </c>
      <c r="P1056" s="6">
        <f>'Final (ha)'!P1056*2.471044</f>
        <v>407.21421335359997</v>
      </c>
      <c r="Q1056" s="6">
        <f>'Final (ha)'!Q1056*2.471044</f>
        <v>854.22162507440009</v>
      </c>
      <c r="R1056" s="6">
        <f>'Final (ha)'!R1056*2.471044</f>
        <v>0</v>
      </c>
      <c r="S1056" s="6">
        <f>'Final (ha)'!S1056*2.471044</f>
        <v>46.758082985599998</v>
      </c>
      <c r="T1056" s="6">
        <f>'Final (ha)'!T1056*2.471044</f>
        <v>585.13753579879995</v>
      </c>
      <c r="U1056" s="6">
        <f>'Final (ha)'!U1056*2.471044</f>
        <v>0</v>
      </c>
      <c r="V1056" s="6">
        <f>'Final (ha)'!V1056*2.471044</f>
        <v>0</v>
      </c>
      <c r="W1056" s="6">
        <f>'Final (ha)'!W1056*2.471044</f>
        <v>0</v>
      </c>
      <c r="X1056" s="6">
        <f>'Final (ha)'!X1056*2.471044</f>
        <v>96.386283577200004</v>
      </c>
      <c r="Y1056" s="6">
        <f>'Final (ha)'!Y1056*2.471044</f>
        <v>0</v>
      </c>
      <c r="Z1056" s="6">
        <f>'Final (ha)'!Z1056*2.471044</f>
        <v>13554.083568051199</v>
      </c>
      <c r="AA1056" s="6">
        <f>'Final (ha)'!AA1056*2.471044</f>
        <v>0</v>
      </c>
      <c r="AB1056" s="6">
        <f>'Final (ha)'!AB1056*2.471044</f>
        <v>0</v>
      </c>
      <c r="AC1056" s="6">
        <f>'Final (ha)'!AC1056*2.471044</f>
        <v>96.430021056000001</v>
      </c>
      <c r="AD1056" s="6">
        <f>'Final (ha)'!AD1056*2.471044</f>
        <v>0</v>
      </c>
      <c r="AE1056" s="6">
        <f>'Final (ha)'!AE1056*2.471044</f>
        <v>0</v>
      </c>
      <c r="AF1056" s="6">
        <f>'Final (ha)'!AF1056*2.471044</f>
        <v>81.414722189999992</v>
      </c>
      <c r="AG1056" s="6">
        <f>'Final (ha)'!AG1056*2.471044</f>
        <v>42063.754212259999</v>
      </c>
      <c r="AH1056" s="6">
        <f>'Final (ha)'!AH1056*2.471044</f>
        <v>434.63464730839996</v>
      </c>
      <c r="AJ1056" s="15">
        <f t="shared" si="48"/>
        <v>69136.178932424387</v>
      </c>
      <c r="AK1056" s="15">
        <f t="shared" si="49"/>
        <v>27072.424720164388</v>
      </c>
      <c r="AL1056" s="6" t="str">
        <f t="shared" si="50"/>
        <v>New LondonRaster 5</v>
      </c>
    </row>
    <row r="1057" spans="1:38" x14ac:dyDescent="0.25">
      <c r="A1057" s="6">
        <f>'Final (ha)'!A1057</f>
        <v>2100</v>
      </c>
      <c r="B1057" s="6" t="str">
        <f>'Final (ha)'!B1057</f>
        <v>Raster 5</v>
      </c>
      <c r="C1057" s="6" t="str">
        <f>'Final (ha)'!C1057</f>
        <v>New London</v>
      </c>
      <c r="D1057" s="6" t="str">
        <f>'Final (ha)'!D1057</f>
        <v>Southeast Coast</v>
      </c>
      <c r="E1057" s="6" t="str">
        <f>'Final (ha)'!E1057</f>
        <v>New London</v>
      </c>
      <c r="F1057" s="6" t="str">
        <f>'Final (ha)'!F1057</f>
        <v>Fixed</v>
      </c>
      <c r="G1057" s="6" t="str">
        <f>'Final (ha)'!G1057</f>
        <v>NYS RIM Min</v>
      </c>
      <c r="H1057" s="6" t="str">
        <f>'Final (ha)'!H1057</f>
        <v>Protect None</v>
      </c>
      <c r="I1057" s="6">
        <f>'Final (ha)'!M1057</f>
        <v>0</v>
      </c>
      <c r="J1057" s="6">
        <f>'Final (ha)'!J1057*2.471044</f>
        <v>3300.7802971828</v>
      </c>
      <c r="K1057" s="6">
        <f>'Final (ha)'!K1057*2.471044</f>
        <v>6817.8266123500007</v>
      </c>
      <c r="L1057" s="6">
        <f>'Final (ha)'!L1057*2.471044</f>
        <v>282.24264568000001</v>
      </c>
      <c r="M1057" s="6">
        <f>'Final (ha)'!M1057*2.471044</f>
        <v>0</v>
      </c>
      <c r="N1057" s="6">
        <f>'Final (ha)'!N1057*2.471044</f>
        <v>28.293453799999998</v>
      </c>
      <c r="O1057" s="6">
        <f>'Final (ha)'!O1057*2.471044</f>
        <v>12.2934439</v>
      </c>
      <c r="P1057" s="6">
        <f>'Final (ha)'!P1057*2.471044</f>
        <v>415.24436504039994</v>
      </c>
      <c r="Q1057" s="6">
        <f>'Final (ha)'!Q1057*2.471044</f>
        <v>831.76700114200003</v>
      </c>
      <c r="R1057" s="6">
        <f>'Final (ha)'!R1057*2.471044</f>
        <v>0</v>
      </c>
      <c r="S1057" s="6">
        <f>'Final (ha)'!S1057*2.471044</f>
        <v>38.160085387599999</v>
      </c>
      <c r="T1057" s="6">
        <f>'Final (ha)'!T1057*2.471044</f>
        <v>370.81573523360004</v>
      </c>
      <c r="U1057" s="6">
        <f>'Final (ha)'!U1057*2.471044</f>
        <v>0</v>
      </c>
      <c r="V1057" s="6">
        <f>'Final (ha)'!V1057*2.471044</f>
        <v>0</v>
      </c>
      <c r="W1057" s="6">
        <f>'Final (ha)'!W1057*2.471044</f>
        <v>0</v>
      </c>
      <c r="X1057" s="6">
        <f>'Final (ha)'!X1057*2.471044</f>
        <v>81.001810737599996</v>
      </c>
      <c r="Y1057" s="6">
        <f>'Final (ha)'!Y1057*2.471044</f>
        <v>0</v>
      </c>
      <c r="Z1057" s="6">
        <f>'Final (ha)'!Z1057*2.471044</f>
        <v>14164.001227290801</v>
      </c>
      <c r="AA1057" s="6">
        <f>'Final (ha)'!AA1057*2.471044</f>
        <v>0</v>
      </c>
      <c r="AB1057" s="6">
        <f>'Final (ha)'!AB1057*2.471044</f>
        <v>0</v>
      </c>
      <c r="AC1057" s="6">
        <f>'Final (ha)'!AC1057*2.471044</f>
        <v>60.699960337999997</v>
      </c>
      <c r="AD1057" s="6">
        <f>'Final (ha)'!AD1057*2.471044</f>
        <v>0</v>
      </c>
      <c r="AE1057" s="6">
        <f>'Final (ha)'!AE1057*2.471044</f>
        <v>0</v>
      </c>
      <c r="AF1057" s="6">
        <f>'Final (ha)'!AF1057*2.471044</f>
        <v>59.836330459999999</v>
      </c>
      <c r="AG1057" s="6">
        <f>'Final (ha)'!AG1057*2.471044</f>
        <v>42063.754212259999</v>
      </c>
      <c r="AH1057" s="6">
        <f>'Final (ha)'!AH1057*2.471044</f>
        <v>609.46150451719996</v>
      </c>
      <c r="AJ1057" s="15">
        <f t="shared" si="48"/>
        <v>69136.178685320003</v>
      </c>
      <c r="AK1057" s="15">
        <f t="shared" si="49"/>
        <v>27072.424473060004</v>
      </c>
      <c r="AL1057" s="6" t="str">
        <f t="shared" si="50"/>
        <v>New LondonRaster 5</v>
      </c>
    </row>
    <row r="1058" spans="1:38" x14ac:dyDescent="0.25">
      <c r="A1058" s="6">
        <f>'Final (ha)'!A1058</f>
        <v>0</v>
      </c>
      <c r="B1058" s="6" t="str">
        <f>'Final (ha)'!B1058</f>
        <v>Raster 6</v>
      </c>
      <c r="C1058" s="6" t="str">
        <f>'Final (ha)'!C1058</f>
        <v>New London</v>
      </c>
      <c r="D1058" s="6" t="str">
        <f>'Final (ha)'!D1058</f>
        <v>Pawcatuck</v>
      </c>
      <c r="E1058" s="6" t="str">
        <f>'Final (ha)'!E1058</f>
        <v>New London</v>
      </c>
      <c r="F1058" s="6" t="str">
        <f>'Final (ha)'!F1058</f>
        <v>Fixed</v>
      </c>
      <c r="G1058" s="6" t="str">
        <f>'Final (ha)'!G1058</f>
        <v>NYS RIM Min</v>
      </c>
      <c r="H1058" s="6" t="str">
        <f>'Final (ha)'!H1058</f>
        <v>Protect None</v>
      </c>
      <c r="I1058" s="6">
        <f>'Final (ha)'!M1058</f>
        <v>0</v>
      </c>
      <c r="J1058" s="6">
        <f>'Final (ha)'!J1058*2.471044</f>
        <v>480.92693850000001</v>
      </c>
      <c r="K1058" s="6">
        <f>'Final (ha)'!K1058*2.471044</f>
        <v>558.23972764999996</v>
      </c>
      <c r="L1058" s="6">
        <f>'Final (ha)'!L1058*2.471044</f>
        <v>54.474164980000005</v>
      </c>
      <c r="M1058" s="6">
        <f>'Final (ha)'!M1058*2.471044</f>
        <v>0</v>
      </c>
      <c r="N1058" s="6">
        <f>'Final (ha)'!N1058*2.471044</f>
        <v>0.56216251000000006</v>
      </c>
      <c r="O1058" s="6">
        <f>'Final (ha)'!O1058*2.471044</f>
        <v>0</v>
      </c>
      <c r="P1058" s="6">
        <f>'Final (ha)'!P1058*2.471044</f>
        <v>1.4517383500000001</v>
      </c>
      <c r="Q1058" s="6">
        <f>'Final (ha)'!Q1058*2.471044</f>
        <v>0</v>
      </c>
      <c r="R1058" s="6">
        <f>'Final (ha)'!R1058*2.471044</f>
        <v>0</v>
      </c>
      <c r="S1058" s="6">
        <f>'Final (ha)'!S1058*2.471044</f>
        <v>0</v>
      </c>
      <c r="T1058" s="6">
        <f>'Final (ha)'!T1058*2.471044</f>
        <v>0</v>
      </c>
      <c r="U1058" s="6">
        <f>'Final (ha)'!U1058*2.471044</f>
        <v>0</v>
      </c>
      <c r="V1058" s="6">
        <f>'Final (ha)'!V1058*2.471044</f>
        <v>0</v>
      </c>
      <c r="W1058" s="6">
        <f>'Final (ha)'!W1058*2.471044</f>
        <v>0</v>
      </c>
      <c r="X1058" s="6">
        <f>'Final (ha)'!X1058*2.471044</f>
        <v>2.8355229899999999</v>
      </c>
      <c r="Y1058" s="6">
        <f>'Final (ha)'!Y1058*2.471044</f>
        <v>5.7389996899999991</v>
      </c>
      <c r="Z1058" s="6">
        <f>'Final (ha)'!Z1058*2.471044</f>
        <v>293.64651373999999</v>
      </c>
      <c r="AA1058" s="6">
        <f>'Final (ha)'!AA1058*2.471044</f>
        <v>0</v>
      </c>
      <c r="AB1058" s="6">
        <f>'Final (ha)'!AB1058*2.471044</f>
        <v>0</v>
      </c>
      <c r="AC1058" s="6">
        <f>'Final (ha)'!AC1058*2.471044</f>
        <v>40.345970909999998</v>
      </c>
      <c r="AD1058" s="6">
        <f>'Final (ha)'!AD1058*2.471044</f>
        <v>0</v>
      </c>
      <c r="AE1058" s="6">
        <f>'Final (ha)'!AE1058*2.471044</f>
        <v>0</v>
      </c>
      <c r="AF1058" s="6">
        <f>'Final (ha)'!AF1058*2.471044</f>
        <v>0.42625508999999995</v>
      </c>
      <c r="AG1058" s="6">
        <f>'Final (ha)'!AG1058*2.471044</f>
        <v>24265.744744150001</v>
      </c>
      <c r="AH1058" s="6">
        <f>'Final (ha)'!AH1058*2.471044</f>
        <v>0</v>
      </c>
      <c r="AJ1058" s="15">
        <f t="shared" si="48"/>
        <v>25704.39273856</v>
      </c>
      <c r="AK1058" s="15">
        <f t="shared" si="49"/>
        <v>1438.6479944099992</v>
      </c>
      <c r="AL1058" s="6" t="str">
        <f t="shared" si="50"/>
        <v>New LondonRaster 6</v>
      </c>
    </row>
    <row r="1059" spans="1:38" x14ac:dyDescent="0.25">
      <c r="A1059" s="6">
        <f>'Final (ha)'!A1059</f>
        <v>2010</v>
      </c>
      <c r="B1059" s="6" t="str">
        <f>'Final (ha)'!B1059</f>
        <v>Raster 6</v>
      </c>
      <c r="C1059" s="6" t="str">
        <f>'Final (ha)'!C1059</f>
        <v>New London</v>
      </c>
      <c r="D1059" s="6" t="str">
        <f>'Final (ha)'!D1059</f>
        <v>Pawcatuck</v>
      </c>
      <c r="E1059" s="6" t="str">
        <f>'Final (ha)'!E1059</f>
        <v>New London</v>
      </c>
      <c r="F1059" s="6" t="str">
        <f>'Final (ha)'!F1059</f>
        <v>Fixed</v>
      </c>
      <c r="G1059" s="6" t="str">
        <f>'Final (ha)'!G1059</f>
        <v>NYS RIM Min</v>
      </c>
      <c r="H1059" s="6" t="str">
        <f>'Final (ha)'!H1059</f>
        <v>Protect None</v>
      </c>
      <c r="I1059" s="6">
        <f>'Final (ha)'!M1059</f>
        <v>0</v>
      </c>
      <c r="J1059" s="6">
        <f>'Final (ha)'!J1059*2.471044</f>
        <v>477.96786331000004</v>
      </c>
      <c r="K1059" s="6">
        <f>'Final (ha)'!K1059*2.471044</f>
        <v>547.57099517999995</v>
      </c>
      <c r="L1059" s="6">
        <f>'Final (ha)'!L1059*2.471044</f>
        <v>54.406211269999993</v>
      </c>
      <c r="M1059" s="6">
        <f>'Final (ha)'!M1059*2.471044</f>
        <v>0</v>
      </c>
      <c r="N1059" s="6">
        <f>'Final (ha)'!N1059*2.471044</f>
        <v>0.56216251000000006</v>
      </c>
      <c r="O1059" s="6">
        <f>'Final (ha)'!O1059*2.471044</f>
        <v>0</v>
      </c>
      <c r="P1059" s="6">
        <f>'Final (ha)'!P1059*2.471044</f>
        <v>12.163714090000001</v>
      </c>
      <c r="Q1059" s="6">
        <f>'Final (ha)'!Q1059*2.471044</f>
        <v>1.1119698</v>
      </c>
      <c r="R1059" s="6">
        <f>'Final (ha)'!R1059*2.471044</f>
        <v>0</v>
      </c>
      <c r="S1059" s="6">
        <f>'Final (ha)'!S1059*2.471044</f>
        <v>0</v>
      </c>
      <c r="T1059" s="6">
        <f>'Final (ha)'!T1059*2.471044</f>
        <v>0</v>
      </c>
      <c r="U1059" s="6">
        <f>'Final (ha)'!U1059*2.471044</f>
        <v>0</v>
      </c>
      <c r="V1059" s="6">
        <f>'Final (ha)'!V1059*2.471044</f>
        <v>0</v>
      </c>
      <c r="W1059" s="6">
        <f>'Final (ha)'!W1059*2.471044</f>
        <v>0</v>
      </c>
      <c r="X1059" s="6">
        <f>'Final (ha)'!X1059*2.471044</f>
        <v>2.8355229899999999</v>
      </c>
      <c r="Y1059" s="6">
        <f>'Final (ha)'!Y1059*2.471044</f>
        <v>4.4293463700000002</v>
      </c>
      <c r="Z1059" s="6">
        <f>'Final (ha)'!Z1059*2.471044</f>
        <v>294.95616705999998</v>
      </c>
      <c r="AA1059" s="6">
        <f>'Final (ha)'!AA1059*2.471044</f>
        <v>0</v>
      </c>
      <c r="AB1059" s="6">
        <f>'Final (ha)'!AB1059*2.471044</f>
        <v>0</v>
      </c>
      <c r="AC1059" s="6">
        <f>'Final (ha)'!AC1059*2.471044</f>
        <v>39.258711550000001</v>
      </c>
      <c r="AD1059" s="6">
        <f>'Final (ha)'!AD1059*2.471044</f>
        <v>0</v>
      </c>
      <c r="AE1059" s="6">
        <f>'Final (ha)'!AE1059*2.471044</f>
        <v>0</v>
      </c>
      <c r="AF1059" s="6">
        <f>'Final (ha)'!AF1059*2.471044</f>
        <v>0.42625508999999995</v>
      </c>
      <c r="AG1059" s="6">
        <f>'Final (ha)'!AG1059*2.471044</f>
        <v>24265.744744150001</v>
      </c>
      <c r="AH1059" s="6">
        <f>'Final (ha)'!AH1059*2.471044</f>
        <v>2.9590751900000001</v>
      </c>
      <c r="AJ1059" s="15">
        <f t="shared" si="48"/>
        <v>25704.39273856</v>
      </c>
      <c r="AK1059" s="15">
        <f t="shared" si="49"/>
        <v>1438.6479944099992</v>
      </c>
      <c r="AL1059" s="6" t="str">
        <f t="shared" si="50"/>
        <v>New LondonRaster 6</v>
      </c>
    </row>
    <row r="1060" spans="1:38" x14ac:dyDescent="0.25">
      <c r="A1060" s="6">
        <f>'Final (ha)'!A1060</f>
        <v>2025</v>
      </c>
      <c r="B1060" s="6" t="str">
        <f>'Final (ha)'!B1060</f>
        <v>Raster 6</v>
      </c>
      <c r="C1060" s="6" t="str">
        <f>'Final (ha)'!C1060</f>
        <v>New London</v>
      </c>
      <c r="D1060" s="6" t="str">
        <f>'Final (ha)'!D1060</f>
        <v>Pawcatuck</v>
      </c>
      <c r="E1060" s="6" t="str">
        <f>'Final (ha)'!E1060</f>
        <v>New London</v>
      </c>
      <c r="F1060" s="6" t="str">
        <f>'Final (ha)'!F1060</f>
        <v>Fixed</v>
      </c>
      <c r="G1060" s="6" t="str">
        <f>'Final (ha)'!G1060</f>
        <v>NYS RIM Min</v>
      </c>
      <c r="H1060" s="6" t="str">
        <f>'Final (ha)'!H1060</f>
        <v>Protect None</v>
      </c>
      <c r="I1060" s="6">
        <f>'Final (ha)'!M1060</f>
        <v>0</v>
      </c>
      <c r="J1060" s="6">
        <f>'Final (ha)'!J1060*2.471044</f>
        <v>477.45512167999999</v>
      </c>
      <c r="K1060" s="6">
        <f>'Final (ha)'!K1060*2.471044</f>
        <v>545.38412124000001</v>
      </c>
      <c r="L1060" s="6">
        <f>'Final (ha)'!L1060*2.471044</f>
        <v>54.387678440000002</v>
      </c>
      <c r="M1060" s="6">
        <f>'Final (ha)'!M1060*2.471044</f>
        <v>0</v>
      </c>
      <c r="N1060" s="6">
        <f>'Final (ha)'!N1060*2.471044</f>
        <v>0.56216251000000006</v>
      </c>
      <c r="O1060" s="6">
        <f>'Final (ha)'!O1060*2.471044</f>
        <v>0</v>
      </c>
      <c r="P1060" s="6">
        <f>'Final (ha)'!P1060*2.471044</f>
        <v>10.650199639999999</v>
      </c>
      <c r="Q1060" s="6">
        <f>'Final (ha)'!Q1060*2.471044</f>
        <v>4.6702731599999998</v>
      </c>
      <c r="R1060" s="6">
        <f>'Final (ha)'!R1060*2.471044</f>
        <v>0</v>
      </c>
      <c r="S1060" s="6">
        <f>'Final (ha)'!S1060*2.471044</f>
        <v>0</v>
      </c>
      <c r="T1060" s="6">
        <f>'Final (ha)'!T1060*2.471044</f>
        <v>0.34026275879999995</v>
      </c>
      <c r="U1060" s="6">
        <f>'Final (ha)'!U1060*2.471044</f>
        <v>0</v>
      </c>
      <c r="V1060" s="6">
        <f>'Final (ha)'!V1060*2.471044</f>
        <v>0</v>
      </c>
      <c r="W1060" s="6">
        <f>'Final (ha)'!W1060*2.471044</f>
        <v>0</v>
      </c>
      <c r="X1060" s="6">
        <f>'Final (ha)'!X1060*2.471044</f>
        <v>2.8355229899999999</v>
      </c>
      <c r="Y1060" s="6">
        <f>'Final (ha)'!Y1060*2.471044</f>
        <v>3.21853481</v>
      </c>
      <c r="Z1060" s="6">
        <f>'Final (ha)'!Z1060*2.471044</f>
        <v>296.17266202119998</v>
      </c>
      <c r="AA1060" s="6">
        <f>'Final (ha)'!AA1060*2.471044</f>
        <v>0</v>
      </c>
      <c r="AB1060" s="6">
        <f>'Final (ha)'!AB1060*2.471044</f>
        <v>0</v>
      </c>
      <c r="AC1060" s="6">
        <f>'Final (ha)'!AC1060*2.471044</f>
        <v>39.073383249999999</v>
      </c>
      <c r="AD1060" s="6">
        <f>'Final (ha)'!AD1060*2.471044</f>
        <v>0</v>
      </c>
      <c r="AE1060" s="6">
        <f>'Final (ha)'!AE1060*2.471044</f>
        <v>0</v>
      </c>
      <c r="AF1060" s="6">
        <f>'Final (ha)'!AF1060*2.471044</f>
        <v>0.42625508999999995</v>
      </c>
      <c r="AG1060" s="6">
        <f>'Final (ha)'!AG1060*2.471044</f>
        <v>24265.744744150001</v>
      </c>
      <c r="AH1060" s="6">
        <f>'Final (ha)'!AH1060*2.471044</f>
        <v>3.4718168199999999</v>
      </c>
      <c r="AJ1060" s="15">
        <f t="shared" si="48"/>
        <v>25704.392738560004</v>
      </c>
      <c r="AK1060" s="15">
        <f t="shared" si="49"/>
        <v>1438.6479944100029</v>
      </c>
      <c r="AL1060" s="6" t="str">
        <f t="shared" si="50"/>
        <v>New LondonRaster 6</v>
      </c>
    </row>
    <row r="1061" spans="1:38" x14ac:dyDescent="0.25">
      <c r="A1061" s="6">
        <f>'Final (ha)'!A1061</f>
        <v>2040</v>
      </c>
      <c r="B1061" s="6" t="str">
        <f>'Final (ha)'!B1061</f>
        <v>Raster 6</v>
      </c>
      <c r="C1061" s="6" t="str">
        <f>'Final (ha)'!C1061</f>
        <v>New London</v>
      </c>
      <c r="D1061" s="6" t="str">
        <f>'Final (ha)'!D1061</f>
        <v>Pawcatuck</v>
      </c>
      <c r="E1061" s="6" t="str">
        <f>'Final (ha)'!E1061</f>
        <v>New London</v>
      </c>
      <c r="F1061" s="6" t="str">
        <f>'Final (ha)'!F1061</f>
        <v>Fixed</v>
      </c>
      <c r="G1061" s="6" t="str">
        <f>'Final (ha)'!G1061</f>
        <v>NYS RIM Min</v>
      </c>
      <c r="H1061" s="6" t="str">
        <f>'Final (ha)'!H1061</f>
        <v>Protect None</v>
      </c>
      <c r="I1061" s="6">
        <f>'Final (ha)'!M1061</f>
        <v>0</v>
      </c>
      <c r="J1061" s="6">
        <f>'Final (ha)'!J1061*2.471044</f>
        <v>475.60183868000001</v>
      </c>
      <c r="K1061" s="6">
        <f>'Final (ha)'!K1061*2.471044</f>
        <v>537.49531327</v>
      </c>
      <c r="L1061" s="6">
        <f>'Final (ha)'!L1061*2.471044</f>
        <v>54.338257559999995</v>
      </c>
      <c r="M1061" s="6">
        <f>'Final (ha)'!M1061*2.471044</f>
        <v>0</v>
      </c>
      <c r="N1061" s="6">
        <f>'Final (ha)'!N1061*2.471044</f>
        <v>0.56216251000000006</v>
      </c>
      <c r="O1061" s="6">
        <f>'Final (ha)'!O1061*2.471044</f>
        <v>0</v>
      </c>
      <c r="P1061" s="6">
        <f>'Final (ha)'!P1061*2.471044</f>
        <v>15.740550280000001</v>
      </c>
      <c r="Q1061" s="6">
        <f>'Final (ha)'!Q1061*2.471044</f>
        <v>7.2154484800000001</v>
      </c>
      <c r="R1061" s="6">
        <f>'Final (ha)'!R1061*2.471044</f>
        <v>0</v>
      </c>
      <c r="S1061" s="6">
        <f>'Final (ha)'!S1061*2.471044</f>
        <v>0</v>
      </c>
      <c r="T1061" s="6">
        <f>'Final (ha)'!T1061*2.471044</f>
        <v>1.4240626572000001</v>
      </c>
      <c r="U1061" s="6">
        <f>'Final (ha)'!U1061*2.471044</f>
        <v>0</v>
      </c>
      <c r="V1061" s="6">
        <f>'Final (ha)'!V1061*2.471044</f>
        <v>0</v>
      </c>
      <c r="W1061" s="6">
        <f>'Final (ha)'!W1061*2.471044</f>
        <v>0</v>
      </c>
      <c r="X1061" s="6">
        <f>'Final (ha)'!X1061*2.471044</f>
        <v>2.7366812299999999</v>
      </c>
      <c r="Y1061" s="6">
        <f>'Final (ha)'!Y1061*2.471044</f>
        <v>2.8417005999999998</v>
      </c>
      <c r="Z1061" s="6">
        <f>'Final (ha)'!Z1061*2.471044</f>
        <v>296.89890185280001</v>
      </c>
      <c r="AA1061" s="6">
        <f>'Final (ha)'!AA1061*2.471044</f>
        <v>0</v>
      </c>
      <c r="AB1061" s="6">
        <f>'Final (ha)'!AB1061*2.471044</f>
        <v>0</v>
      </c>
      <c r="AC1061" s="6">
        <f>'Final (ha)'!AC1061*2.471044</f>
        <v>38.041722379999996</v>
      </c>
      <c r="AD1061" s="6">
        <f>'Final (ha)'!AD1061*2.471044</f>
        <v>0</v>
      </c>
      <c r="AE1061" s="6">
        <f>'Final (ha)'!AE1061*2.471044</f>
        <v>0</v>
      </c>
      <c r="AF1061" s="6">
        <f>'Final (ha)'!AF1061*2.471044</f>
        <v>0.42625508999999995</v>
      </c>
      <c r="AG1061" s="6">
        <f>'Final (ha)'!AG1061*2.471044</f>
        <v>24265.744744150001</v>
      </c>
      <c r="AH1061" s="6">
        <f>'Final (ha)'!AH1061*2.471044</f>
        <v>5.3250998199999993</v>
      </c>
      <c r="AJ1061" s="15">
        <f t="shared" si="48"/>
        <v>25704.39273856</v>
      </c>
      <c r="AK1061" s="15">
        <f t="shared" si="49"/>
        <v>1438.6479944099992</v>
      </c>
      <c r="AL1061" s="6" t="str">
        <f t="shared" si="50"/>
        <v>New LondonRaster 6</v>
      </c>
    </row>
    <row r="1062" spans="1:38" x14ac:dyDescent="0.25">
      <c r="A1062" s="6">
        <f>'Final (ha)'!A1062</f>
        <v>2055</v>
      </c>
      <c r="B1062" s="6" t="str">
        <f>'Final (ha)'!B1062</f>
        <v>Raster 6</v>
      </c>
      <c r="C1062" s="6" t="str">
        <f>'Final (ha)'!C1062</f>
        <v>New London</v>
      </c>
      <c r="D1062" s="6" t="str">
        <f>'Final (ha)'!D1062</f>
        <v>Pawcatuck</v>
      </c>
      <c r="E1062" s="6" t="str">
        <f>'Final (ha)'!E1062</f>
        <v>New London</v>
      </c>
      <c r="F1062" s="6" t="str">
        <f>'Final (ha)'!F1062</f>
        <v>Fixed</v>
      </c>
      <c r="G1062" s="6" t="str">
        <f>'Final (ha)'!G1062</f>
        <v>NYS RIM Min</v>
      </c>
      <c r="H1062" s="6" t="str">
        <f>'Final (ha)'!H1062</f>
        <v>Protect None</v>
      </c>
      <c r="I1062" s="6">
        <f>'Final (ha)'!M1062</f>
        <v>0</v>
      </c>
      <c r="J1062" s="6">
        <f>'Final (ha)'!J1062*2.471044</f>
        <v>473.57558260000002</v>
      </c>
      <c r="K1062" s="6">
        <f>'Final (ha)'!K1062*2.471044</f>
        <v>530.16249019999998</v>
      </c>
      <c r="L1062" s="6">
        <f>'Final (ha)'!L1062*2.471044</f>
        <v>54.288836679999996</v>
      </c>
      <c r="M1062" s="6">
        <f>'Final (ha)'!M1062*2.471044</f>
        <v>0</v>
      </c>
      <c r="N1062" s="6">
        <f>'Final (ha)'!N1062*2.471044</f>
        <v>0.56216251000000006</v>
      </c>
      <c r="O1062" s="6">
        <f>'Final (ha)'!O1062*2.471044</f>
        <v>0</v>
      </c>
      <c r="P1062" s="6">
        <f>'Final (ha)'!P1062*2.471044</f>
        <v>18.650204590000001</v>
      </c>
      <c r="Q1062" s="6">
        <f>'Final (ha)'!Q1062*2.471044</f>
        <v>17.82858246</v>
      </c>
      <c r="R1062" s="6">
        <f>'Final (ha)'!R1062*2.471044</f>
        <v>0</v>
      </c>
      <c r="S1062" s="6">
        <f>'Final (ha)'!S1062*2.471044</f>
        <v>0</v>
      </c>
      <c r="T1062" s="6">
        <f>'Final (ha)'!T1062*2.471044</f>
        <v>0.73735952959999995</v>
      </c>
      <c r="U1062" s="6">
        <f>'Final (ha)'!U1062*2.471044</f>
        <v>0</v>
      </c>
      <c r="V1062" s="6">
        <f>'Final (ha)'!V1062*2.471044</f>
        <v>0</v>
      </c>
      <c r="W1062" s="6">
        <f>'Final (ha)'!W1062*2.471044</f>
        <v>0</v>
      </c>
      <c r="X1062" s="6">
        <f>'Final (ha)'!X1062*2.471044</f>
        <v>2.7366812299999999</v>
      </c>
      <c r="Y1062" s="6">
        <f>'Final (ha)'!Y1062*2.471044</f>
        <v>2.6996155700000002</v>
      </c>
      <c r="Z1062" s="6">
        <f>'Final (ha)'!Z1062*2.471044</f>
        <v>298.110454726</v>
      </c>
      <c r="AA1062" s="6">
        <f>'Final (ha)'!AA1062*2.471044</f>
        <v>0</v>
      </c>
      <c r="AB1062" s="6">
        <f>'Final (ha)'!AB1062*2.471044</f>
        <v>0</v>
      </c>
      <c r="AC1062" s="6">
        <f>'Final (ha)'!AC1062*2.471044</f>
        <v>31.518166220000001</v>
      </c>
      <c r="AD1062" s="6">
        <f>'Final (ha)'!AD1062*2.471044</f>
        <v>0</v>
      </c>
      <c r="AE1062" s="6">
        <f>'Final (ha)'!AE1062*2.471044</f>
        <v>0</v>
      </c>
      <c r="AF1062" s="6">
        <f>'Final (ha)'!AF1062*2.471044</f>
        <v>0.42625508999999995</v>
      </c>
      <c r="AG1062" s="6">
        <f>'Final (ha)'!AG1062*2.471044</f>
        <v>24265.744744150001</v>
      </c>
      <c r="AH1062" s="6">
        <f>'Final (ha)'!AH1062*2.471044</f>
        <v>7.3513559000000006</v>
      </c>
      <c r="AJ1062" s="15">
        <f t="shared" si="48"/>
        <v>25704.392491455601</v>
      </c>
      <c r="AK1062" s="15">
        <f t="shared" si="49"/>
        <v>1438.6477473056002</v>
      </c>
      <c r="AL1062" s="6" t="str">
        <f t="shared" si="50"/>
        <v>New LondonRaster 6</v>
      </c>
    </row>
    <row r="1063" spans="1:38" x14ac:dyDescent="0.25">
      <c r="A1063" s="6">
        <f>'Final (ha)'!A1063</f>
        <v>2070</v>
      </c>
      <c r="B1063" s="6" t="str">
        <f>'Final (ha)'!B1063</f>
        <v>Raster 6</v>
      </c>
      <c r="C1063" s="6" t="str">
        <f>'Final (ha)'!C1063</f>
        <v>New London</v>
      </c>
      <c r="D1063" s="6" t="str">
        <f>'Final (ha)'!D1063</f>
        <v>Pawcatuck</v>
      </c>
      <c r="E1063" s="6" t="str">
        <f>'Final (ha)'!E1063</f>
        <v>New London</v>
      </c>
      <c r="F1063" s="6" t="str">
        <f>'Final (ha)'!F1063</f>
        <v>Fixed</v>
      </c>
      <c r="G1063" s="6" t="str">
        <f>'Final (ha)'!G1063</f>
        <v>NYS RIM Min</v>
      </c>
      <c r="H1063" s="6" t="str">
        <f>'Final (ha)'!H1063</f>
        <v>Protect None</v>
      </c>
      <c r="I1063" s="6">
        <f>'Final (ha)'!M1063</f>
        <v>0</v>
      </c>
      <c r="J1063" s="6">
        <f>'Final (ha)'!J1063*2.471044</f>
        <v>469.02886164</v>
      </c>
      <c r="K1063" s="6">
        <f>'Final (ha)'!K1063*2.471044</f>
        <v>514.06363853999994</v>
      </c>
      <c r="L1063" s="6">
        <f>'Final (ha)'!L1063*2.471044</f>
        <v>54.183817309999995</v>
      </c>
      <c r="M1063" s="6">
        <f>'Final (ha)'!M1063*2.471044</f>
        <v>0</v>
      </c>
      <c r="N1063" s="6">
        <f>'Final (ha)'!N1063*2.471044</f>
        <v>0</v>
      </c>
      <c r="O1063" s="6">
        <f>'Final (ha)'!O1063*2.471044</f>
        <v>0</v>
      </c>
      <c r="P1063" s="6">
        <f>'Final (ha)'!P1063*2.471044</f>
        <v>23.277234480000001</v>
      </c>
      <c r="Q1063" s="6">
        <f>'Final (ha)'!Q1063*2.471044</f>
        <v>51.632464380000002</v>
      </c>
      <c r="R1063" s="6">
        <f>'Final (ha)'!R1063*2.471044</f>
        <v>0</v>
      </c>
      <c r="S1063" s="6">
        <f>'Final (ha)'!S1063*2.471044</f>
        <v>0</v>
      </c>
      <c r="T1063" s="6">
        <f>'Final (ha)'!T1063*2.471044</f>
        <v>1.5807268468000002</v>
      </c>
      <c r="U1063" s="6">
        <f>'Final (ha)'!U1063*2.471044</f>
        <v>0</v>
      </c>
      <c r="V1063" s="6">
        <f>'Final (ha)'!V1063*2.471044</f>
        <v>0</v>
      </c>
      <c r="W1063" s="6">
        <f>'Final (ha)'!W1063*2.471044</f>
        <v>0</v>
      </c>
      <c r="X1063" s="6">
        <f>'Final (ha)'!X1063*2.471044</f>
        <v>2.27953809</v>
      </c>
      <c r="Y1063" s="6">
        <f>'Final (ha)'!Y1063*2.471044</f>
        <v>2.61930664</v>
      </c>
      <c r="Z1063" s="6">
        <f>'Final (ha)'!Z1063*2.471044</f>
        <v>299.40454046880001</v>
      </c>
      <c r="AA1063" s="6">
        <f>'Final (ha)'!AA1063*2.471044</f>
        <v>0</v>
      </c>
      <c r="AB1063" s="6">
        <f>'Final (ha)'!AB1063*2.471044</f>
        <v>0</v>
      </c>
      <c r="AC1063" s="6">
        <f>'Final (ha)'!AC1063*2.471044</f>
        <v>8.5436346299999997</v>
      </c>
      <c r="AD1063" s="6">
        <f>'Final (ha)'!AD1063*2.471044</f>
        <v>0</v>
      </c>
      <c r="AE1063" s="6">
        <f>'Final (ha)'!AE1063*2.471044</f>
        <v>0</v>
      </c>
      <c r="AF1063" s="6">
        <f>'Final (ha)'!AF1063*2.471044</f>
        <v>0.13590742</v>
      </c>
      <c r="AG1063" s="6">
        <f>'Final (ha)'!AG1063*2.471044</f>
        <v>24265.744744150001</v>
      </c>
      <c r="AH1063" s="6">
        <f>'Final (ha)'!AH1063*2.471044</f>
        <v>11.898076860000002</v>
      </c>
      <c r="AJ1063" s="15">
        <f t="shared" si="48"/>
        <v>25704.392491455601</v>
      </c>
      <c r="AK1063" s="15">
        <f t="shared" si="49"/>
        <v>1438.6477473056002</v>
      </c>
      <c r="AL1063" s="6" t="str">
        <f t="shared" si="50"/>
        <v>New LondonRaster 6</v>
      </c>
    </row>
    <row r="1064" spans="1:38" x14ac:dyDescent="0.25">
      <c r="A1064" s="6">
        <f>'Final (ha)'!A1064</f>
        <v>2085</v>
      </c>
      <c r="B1064" s="6" t="str">
        <f>'Final (ha)'!B1064</f>
        <v>Raster 6</v>
      </c>
      <c r="C1064" s="6" t="str">
        <f>'Final (ha)'!C1064</f>
        <v>New London</v>
      </c>
      <c r="D1064" s="6" t="str">
        <f>'Final (ha)'!D1064</f>
        <v>Pawcatuck</v>
      </c>
      <c r="E1064" s="6" t="str">
        <f>'Final (ha)'!E1064</f>
        <v>New London</v>
      </c>
      <c r="F1064" s="6" t="str">
        <f>'Final (ha)'!F1064</f>
        <v>Fixed</v>
      </c>
      <c r="G1064" s="6" t="str">
        <f>'Final (ha)'!G1064</f>
        <v>NYS RIM Min</v>
      </c>
      <c r="H1064" s="6" t="str">
        <f>'Final (ha)'!H1064</f>
        <v>Protect None</v>
      </c>
      <c r="I1064" s="6">
        <f>'Final (ha)'!M1064</f>
        <v>0</v>
      </c>
      <c r="J1064" s="6">
        <f>'Final (ha)'!J1064*2.471044</f>
        <v>460.61495682000003</v>
      </c>
      <c r="K1064" s="6">
        <f>'Final (ha)'!K1064*2.471044</f>
        <v>488.22887352000004</v>
      </c>
      <c r="L1064" s="6">
        <f>'Final (ha)'!L1064*2.471044</f>
        <v>53.776095050000002</v>
      </c>
      <c r="M1064" s="6">
        <f>'Final (ha)'!M1064*2.471044</f>
        <v>0</v>
      </c>
      <c r="N1064" s="6">
        <f>'Final (ha)'!N1064*2.471044</f>
        <v>0</v>
      </c>
      <c r="O1064" s="6">
        <f>'Final (ha)'!O1064*2.471044</f>
        <v>0</v>
      </c>
      <c r="P1064" s="6">
        <f>'Final (ha)'!P1064*2.471044</f>
        <v>35.218554609999998</v>
      </c>
      <c r="Q1064" s="6">
        <f>'Final (ha)'!Q1064*2.471044</f>
        <v>55.771463080000004</v>
      </c>
      <c r="R1064" s="6">
        <f>'Final (ha)'!R1064*2.471044</f>
        <v>0</v>
      </c>
      <c r="S1064" s="6">
        <f>'Final (ha)'!S1064*2.471044</f>
        <v>0</v>
      </c>
      <c r="T1064" s="6">
        <f>'Final (ha)'!T1064*2.471044</f>
        <v>14.931530474400001</v>
      </c>
      <c r="U1064" s="6">
        <f>'Final (ha)'!U1064*2.471044</f>
        <v>0</v>
      </c>
      <c r="V1064" s="6">
        <f>'Final (ha)'!V1064*2.471044</f>
        <v>0</v>
      </c>
      <c r="W1064" s="6">
        <f>'Final (ha)'!W1064*2.471044</f>
        <v>0</v>
      </c>
      <c r="X1064" s="6">
        <f>'Final (ha)'!X1064*2.471044</f>
        <v>2.2671828700000001</v>
      </c>
      <c r="Y1064" s="6">
        <f>'Final (ha)'!Y1064*2.471044</f>
        <v>2.23011721</v>
      </c>
      <c r="Z1064" s="6">
        <f>'Final (ha)'!Z1064*2.471044</f>
        <v>301.45476567560002</v>
      </c>
      <c r="AA1064" s="6">
        <f>'Final (ha)'!AA1064*2.471044</f>
        <v>0</v>
      </c>
      <c r="AB1064" s="6">
        <f>'Final (ha)'!AB1064*2.471044</f>
        <v>0</v>
      </c>
      <c r="AC1064" s="6">
        <f>'Final (ha)'!AC1064*2.471044</f>
        <v>3.8424734199999997</v>
      </c>
      <c r="AD1064" s="6">
        <f>'Final (ha)'!AD1064*2.471044</f>
        <v>0</v>
      </c>
      <c r="AE1064" s="6">
        <f>'Final (ha)'!AE1064*2.471044</f>
        <v>0</v>
      </c>
      <c r="AF1064" s="6">
        <f>'Final (ha)'!AF1064*2.471044</f>
        <v>0</v>
      </c>
      <c r="AG1064" s="6">
        <f>'Final (ha)'!AG1064*2.471044</f>
        <v>24265.744744150001</v>
      </c>
      <c r="AH1064" s="6">
        <f>'Final (ha)'!AH1064*2.471044</f>
        <v>20.311981680000002</v>
      </c>
      <c r="AJ1064" s="15">
        <f t="shared" si="48"/>
        <v>25704.39273856</v>
      </c>
      <c r="AK1064" s="15">
        <f t="shared" si="49"/>
        <v>1438.6479944099992</v>
      </c>
      <c r="AL1064" s="6" t="str">
        <f t="shared" si="50"/>
        <v>New LondonRaster 6</v>
      </c>
    </row>
    <row r="1065" spans="1:38" x14ac:dyDescent="0.25">
      <c r="A1065" s="6">
        <f>'Final (ha)'!A1065</f>
        <v>2100</v>
      </c>
      <c r="B1065" s="6" t="str">
        <f>'Final (ha)'!B1065</f>
        <v>Raster 6</v>
      </c>
      <c r="C1065" s="6" t="str">
        <f>'Final (ha)'!C1065</f>
        <v>New London</v>
      </c>
      <c r="D1065" s="6" t="str">
        <f>'Final (ha)'!D1065</f>
        <v>Pawcatuck</v>
      </c>
      <c r="E1065" s="6" t="str">
        <f>'Final (ha)'!E1065</f>
        <v>New London</v>
      </c>
      <c r="F1065" s="6" t="str">
        <f>'Final (ha)'!F1065</f>
        <v>Fixed</v>
      </c>
      <c r="G1065" s="6" t="str">
        <f>'Final (ha)'!G1065</f>
        <v>NYS RIM Min</v>
      </c>
      <c r="H1065" s="6" t="str">
        <f>'Final (ha)'!H1065</f>
        <v>Protect None</v>
      </c>
      <c r="I1065" s="6">
        <f>'Final (ha)'!M1065</f>
        <v>0</v>
      </c>
      <c r="J1065" s="6">
        <f>'Final (ha)'!J1065*2.471044</f>
        <v>449.73618561000001</v>
      </c>
      <c r="K1065" s="6">
        <f>'Final (ha)'!K1065*2.471044</f>
        <v>464.58716004999997</v>
      </c>
      <c r="L1065" s="6">
        <f>'Final (ha)'!L1065*2.471044</f>
        <v>53.38690562</v>
      </c>
      <c r="M1065" s="6">
        <f>'Final (ha)'!M1065*2.471044</f>
        <v>0</v>
      </c>
      <c r="N1065" s="6">
        <f>'Final (ha)'!N1065*2.471044</f>
        <v>0</v>
      </c>
      <c r="O1065" s="6">
        <f>'Final (ha)'!O1065*2.471044</f>
        <v>0</v>
      </c>
      <c r="P1065" s="6">
        <f>'Final (ha)'!P1065*2.471044</f>
        <v>36.24403787</v>
      </c>
      <c r="Q1065" s="6">
        <f>'Final (ha)'!Q1065*2.471044</f>
        <v>53.250998200000005</v>
      </c>
      <c r="R1065" s="6">
        <f>'Final (ha)'!R1065*2.471044</f>
        <v>0</v>
      </c>
      <c r="S1065" s="6">
        <f>'Final (ha)'!S1065*2.471044</f>
        <v>0</v>
      </c>
      <c r="T1065" s="6">
        <f>'Final (ha)'!T1065*2.471044</f>
        <v>27.649252629199999</v>
      </c>
      <c r="U1065" s="6">
        <f>'Final (ha)'!U1065*2.471044</f>
        <v>0</v>
      </c>
      <c r="V1065" s="6">
        <f>'Final (ha)'!V1065*2.471044</f>
        <v>0</v>
      </c>
      <c r="W1065" s="6">
        <f>'Final (ha)'!W1065*2.471044</f>
        <v>0</v>
      </c>
      <c r="X1065" s="6">
        <f>'Final (ha)'!X1065*2.471044</f>
        <v>2.2671828700000001</v>
      </c>
      <c r="Y1065" s="6">
        <f>'Final (ha)'!Y1065*2.471044</f>
        <v>1.8162173399999999</v>
      </c>
      <c r="Z1065" s="6">
        <f>'Final (ha)'!Z1065*2.471044</f>
        <v>316.86987946080001</v>
      </c>
      <c r="AA1065" s="6">
        <f>'Final (ha)'!AA1065*2.471044</f>
        <v>0</v>
      </c>
      <c r="AB1065" s="6">
        <f>'Final (ha)'!AB1065*2.471044</f>
        <v>0</v>
      </c>
      <c r="AC1065" s="6">
        <f>'Final (ha)'!AC1065*2.471044</f>
        <v>1.6494218700000001</v>
      </c>
      <c r="AD1065" s="6">
        <f>'Final (ha)'!AD1065*2.471044</f>
        <v>0</v>
      </c>
      <c r="AE1065" s="6">
        <f>'Final (ha)'!AE1065*2.471044</f>
        <v>0</v>
      </c>
      <c r="AF1065" s="6">
        <f>'Final (ha)'!AF1065*2.471044</f>
        <v>0</v>
      </c>
      <c r="AG1065" s="6">
        <f>'Final (ha)'!AG1065*2.471044</f>
        <v>24265.744744150001</v>
      </c>
      <c r="AH1065" s="6">
        <f>'Final (ha)'!AH1065*2.471044</f>
        <v>31.190752890000002</v>
      </c>
      <c r="AJ1065" s="15">
        <f t="shared" si="48"/>
        <v>25704.39273856</v>
      </c>
      <c r="AK1065" s="15">
        <f t="shared" si="49"/>
        <v>1438.6479944099992</v>
      </c>
      <c r="AL1065" s="6" t="str">
        <f t="shared" si="50"/>
        <v>New LondonRaster 6</v>
      </c>
    </row>
    <row r="1066" spans="1:38" x14ac:dyDescent="0.25">
      <c r="A1066" s="6">
        <f>'Final (ha)'!A1066</f>
        <v>0</v>
      </c>
      <c r="B1066" s="6" t="str">
        <f>'Final (ha)'!B1066</f>
        <v>Raster 7</v>
      </c>
      <c r="C1066" s="6" t="str">
        <f>'Final (ha)'!C1066</f>
        <v>New London</v>
      </c>
      <c r="D1066" s="6">
        <f>'Final (ha)'!D1066</f>
        <v>0</v>
      </c>
      <c r="E1066" s="6">
        <f>'Final (ha)'!E1066</f>
        <v>0</v>
      </c>
      <c r="F1066" s="6" t="str">
        <f>'Final (ha)'!F1066</f>
        <v>Fixed</v>
      </c>
      <c r="G1066" s="6" t="str">
        <f>'Final (ha)'!G1066</f>
        <v>NYS RIM Min</v>
      </c>
      <c r="H1066" s="6" t="str">
        <f>'Final (ha)'!H1066</f>
        <v>Protect None</v>
      </c>
      <c r="I1066" s="6">
        <f>'Final (ha)'!M1066</f>
        <v>0</v>
      </c>
      <c r="J1066" s="6">
        <f>'Final (ha)'!J1066*2.471044</f>
        <v>1.09343697</v>
      </c>
      <c r="K1066" s="6">
        <f>'Final (ha)'!K1066*2.471044</f>
        <v>0.56216251000000006</v>
      </c>
      <c r="L1066" s="6">
        <f>'Final (ha)'!L1066*2.471044</f>
        <v>0</v>
      </c>
      <c r="M1066" s="6">
        <f>'Final (ha)'!M1066*2.471044</f>
        <v>0</v>
      </c>
      <c r="N1066" s="6">
        <f>'Final (ha)'!N1066*2.471044</f>
        <v>0</v>
      </c>
      <c r="O1066" s="6">
        <f>'Final (ha)'!O1066*2.471044</f>
        <v>0</v>
      </c>
      <c r="P1066" s="6">
        <f>'Final (ha)'!P1066*2.471044</f>
        <v>0</v>
      </c>
      <c r="Q1066" s="6">
        <f>'Final (ha)'!Q1066*2.471044</f>
        <v>0</v>
      </c>
      <c r="R1066" s="6">
        <f>'Final (ha)'!R1066*2.471044</f>
        <v>0</v>
      </c>
      <c r="S1066" s="6">
        <f>'Final (ha)'!S1066*2.471044</f>
        <v>0</v>
      </c>
      <c r="T1066" s="6">
        <f>'Final (ha)'!T1066*2.471044</f>
        <v>0</v>
      </c>
      <c r="U1066" s="6">
        <f>'Final (ha)'!U1066*2.471044</f>
        <v>0</v>
      </c>
      <c r="V1066" s="6">
        <f>'Final (ha)'!V1066*2.471044</f>
        <v>0</v>
      </c>
      <c r="W1066" s="6">
        <f>'Final (ha)'!W1066*2.471044</f>
        <v>0</v>
      </c>
      <c r="X1066" s="6">
        <f>'Final (ha)'!X1066*2.471044</f>
        <v>0.48803119</v>
      </c>
      <c r="Y1066" s="6">
        <f>'Final (ha)'!Y1066*2.471044</f>
        <v>6.9498112499999998</v>
      </c>
      <c r="Z1066" s="6">
        <f>'Final (ha)'!Z1066*2.471044</f>
        <v>370.57629107000002</v>
      </c>
      <c r="AA1066" s="6">
        <f>'Final (ha)'!AA1066*2.471044</f>
        <v>0</v>
      </c>
      <c r="AB1066" s="6">
        <f>'Final (ha)'!AB1066*2.471044</f>
        <v>0</v>
      </c>
      <c r="AC1066" s="6">
        <f>'Final (ha)'!AC1066*2.471044</f>
        <v>0</v>
      </c>
      <c r="AD1066" s="6">
        <f>'Final (ha)'!AD1066*2.471044</f>
        <v>0</v>
      </c>
      <c r="AE1066" s="6">
        <f>'Final (ha)'!AE1066*2.471044</f>
        <v>0</v>
      </c>
      <c r="AF1066" s="6">
        <f>'Final (ha)'!AF1066*2.471044</f>
        <v>0.48803119</v>
      </c>
      <c r="AG1066" s="6">
        <f>'Final (ha)'!AG1066*2.471044</f>
        <v>4862.4153638299995</v>
      </c>
      <c r="AH1066" s="6">
        <f>'Final (ha)'!AH1066*2.471044</f>
        <v>0</v>
      </c>
      <c r="AJ1066" s="15">
        <f t="shared" si="48"/>
        <v>5242.5731280099999</v>
      </c>
      <c r="AK1066" s="15">
        <f t="shared" si="49"/>
        <v>380.15776418000041</v>
      </c>
      <c r="AL1066" s="6" t="str">
        <f t="shared" si="50"/>
        <v>New LondonRaster 7</v>
      </c>
    </row>
    <row r="1067" spans="1:38" x14ac:dyDescent="0.25">
      <c r="A1067" s="6">
        <f>'Final (ha)'!A1067</f>
        <v>2010</v>
      </c>
      <c r="B1067" s="6" t="str">
        <f>'Final (ha)'!B1067</f>
        <v>Raster 7</v>
      </c>
      <c r="C1067" s="6" t="str">
        <f>'Final (ha)'!C1067</f>
        <v>New London</v>
      </c>
      <c r="D1067" s="6">
        <f>'Final (ha)'!D1067</f>
        <v>0</v>
      </c>
      <c r="E1067" s="6">
        <f>'Final (ha)'!E1067</f>
        <v>0</v>
      </c>
      <c r="F1067" s="6" t="str">
        <f>'Final (ha)'!F1067</f>
        <v>Fixed</v>
      </c>
      <c r="G1067" s="6" t="str">
        <f>'Final (ha)'!G1067</f>
        <v>NYS RIM Min</v>
      </c>
      <c r="H1067" s="6" t="str">
        <f>'Final (ha)'!H1067</f>
        <v>Protect None</v>
      </c>
      <c r="I1067" s="6">
        <f>'Final (ha)'!M1067</f>
        <v>0</v>
      </c>
      <c r="J1067" s="6">
        <f>'Final (ha)'!J1067*2.471044</f>
        <v>0.98841760000000001</v>
      </c>
      <c r="K1067" s="6">
        <f>'Final (ha)'!K1067*2.471044</f>
        <v>0.53127446</v>
      </c>
      <c r="L1067" s="6">
        <f>'Final (ha)'!L1067*2.471044</f>
        <v>0</v>
      </c>
      <c r="M1067" s="6">
        <f>'Final (ha)'!M1067*2.471044</f>
        <v>0</v>
      </c>
      <c r="N1067" s="6">
        <f>'Final (ha)'!N1067*2.471044</f>
        <v>0</v>
      </c>
      <c r="O1067" s="6">
        <f>'Final (ha)'!O1067*2.471044</f>
        <v>0</v>
      </c>
      <c r="P1067" s="6">
        <f>'Final (ha)'!P1067*2.471044</f>
        <v>3.088805E-2</v>
      </c>
      <c r="Q1067" s="6">
        <f>'Final (ha)'!Q1067*2.471044</f>
        <v>0</v>
      </c>
      <c r="R1067" s="6">
        <f>'Final (ha)'!R1067*2.471044</f>
        <v>0</v>
      </c>
      <c r="S1067" s="6">
        <f>'Final (ha)'!S1067*2.471044</f>
        <v>0</v>
      </c>
      <c r="T1067" s="6">
        <f>'Final (ha)'!T1067*2.471044</f>
        <v>0</v>
      </c>
      <c r="U1067" s="6">
        <f>'Final (ha)'!U1067*2.471044</f>
        <v>0</v>
      </c>
      <c r="V1067" s="6">
        <f>'Final (ha)'!V1067*2.471044</f>
        <v>0</v>
      </c>
      <c r="W1067" s="6">
        <f>'Final (ha)'!W1067*2.471044</f>
        <v>0</v>
      </c>
      <c r="X1067" s="6">
        <f>'Final (ha)'!X1067*2.471044</f>
        <v>0.48803119</v>
      </c>
      <c r="Y1067" s="6">
        <f>'Final (ha)'!Y1067*2.471044</f>
        <v>4.942088</v>
      </c>
      <c r="Z1067" s="6">
        <f>'Final (ha)'!Z1067*2.471044</f>
        <v>372.58401431999999</v>
      </c>
      <c r="AA1067" s="6">
        <f>'Final (ha)'!AA1067*2.471044</f>
        <v>0</v>
      </c>
      <c r="AB1067" s="6">
        <f>'Final (ha)'!AB1067*2.471044</f>
        <v>0</v>
      </c>
      <c r="AC1067" s="6">
        <f>'Final (ha)'!AC1067*2.471044</f>
        <v>0</v>
      </c>
      <c r="AD1067" s="6">
        <f>'Final (ha)'!AD1067*2.471044</f>
        <v>0</v>
      </c>
      <c r="AE1067" s="6">
        <f>'Final (ha)'!AE1067*2.471044</f>
        <v>0</v>
      </c>
      <c r="AF1067" s="6">
        <f>'Final (ha)'!AF1067*2.471044</f>
        <v>0.48803119</v>
      </c>
      <c r="AG1067" s="6">
        <f>'Final (ha)'!AG1067*2.471044</f>
        <v>4862.4153638299995</v>
      </c>
      <c r="AH1067" s="6">
        <f>'Final (ha)'!AH1067*2.471044</f>
        <v>0.10501937000000001</v>
      </c>
      <c r="AJ1067" s="15">
        <f t="shared" si="48"/>
        <v>5242.5731280099999</v>
      </c>
      <c r="AK1067" s="15">
        <f t="shared" si="49"/>
        <v>380.15776418000041</v>
      </c>
      <c r="AL1067" s="6" t="str">
        <f t="shared" si="50"/>
        <v>New LondonRaster 7</v>
      </c>
    </row>
    <row r="1068" spans="1:38" x14ac:dyDescent="0.25">
      <c r="A1068" s="6">
        <f>'Final (ha)'!A1068</f>
        <v>2025</v>
      </c>
      <c r="B1068" s="6" t="str">
        <f>'Final (ha)'!B1068</f>
        <v>Raster 7</v>
      </c>
      <c r="C1068" s="6" t="str">
        <f>'Final (ha)'!C1068</f>
        <v>New London</v>
      </c>
      <c r="D1068" s="6">
        <f>'Final (ha)'!D1068</f>
        <v>0</v>
      </c>
      <c r="E1068" s="6">
        <f>'Final (ha)'!E1068</f>
        <v>0</v>
      </c>
      <c r="F1068" s="6" t="str">
        <f>'Final (ha)'!F1068</f>
        <v>Fixed</v>
      </c>
      <c r="G1068" s="6" t="str">
        <f>'Final (ha)'!G1068</f>
        <v>NYS RIM Min</v>
      </c>
      <c r="H1068" s="6" t="str">
        <f>'Final (ha)'!H1068</f>
        <v>Protect None</v>
      </c>
      <c r="I1068" s="6">
        <f>'Final (ha)'!M1068</f>
        <v>0</v>
      </c>
      <c r="J1068" s="6">
        <f>'Final (ha)'!J1068*2.471044</f>
        <v>0.96370716000000001</v>
      </c>
      <c r="K1068" s="6">
        <f>'Final (ha)'!K1068*2.471044</f>
        <v>0.53127446</v>
      </c>
      <c r="L1068" s="6">
        <f>'Final (ha)'!L1068*2.471044</f>
        <v>0</v>
      </c>
      <c r="M1068" s="6">
        <f>'Final (ha)'!M1068*2.471044</f>
        <v>0</v>
      </c>
      <c r="N1068" s="6">
        <f>'Final (ha)'!N1068*2.471044</f>
        <v>0</v>
      </c>
      <c r="O1068" s="6">
        <f>'Final (ha)'!O1068*2.471044</f>
        <v>0</v>
      </c>
      <c r="P1068" s="6">
        <f>'Final (ha)'!P1068*2.471044</f>
        <v>2.471044E-2</v>
      </c>
      <c r="Q1068" s="6">
        <f>'Final (ha)'!Q1068*2.471044</f>
        <v>6.17761E-3</v>
      </c>
      <c r="R1068" s="6">
        <f>'Final (ha)'!R1068*2.471044</f>
        <v>0</v>
      </c>
      <c r="S1068" s="6">
        <f>'Final (ha)'!S1068*2.471044</f>
        <v>0</v>
      </c>
      <c r="T1068" s="6">
        <f>'Final (ha)'!T1068*2.471044</f>
        <v>0</v>
      </c>
      <c r="U1068" s="6">
        <f>'Final (ha)'!U1068*2.471044</f>
        <v>0</v>
      </c>
      <c r="V1068" s="6">
        <f>'Final (ha)'!V1068*2.471044</f>
        <v>0</v>
      </c>
      <c r="W1068" s="6">
        <f>'Final (ha)'!W1068*2.471044</f>
        <v>0</v>
      </c>
      <c r="X1068" s="6">
        <f>'Final (ha)'!X1068*2.471044</f>
        <v>0.48803119</v>
      </c>
      <c r="Y1068" s="6">
        <f>'Final (ha)'!Y1068*2.471044</f>
        <v>3.95984801</v>
      </c>
      <c r="Z1068" s="6">
        <f>'Final (ha)'!Z1068*2.471044</f>
        <v>373.56625431000003</v>
      </c>
      <c r="AA1068" s="6">
        <f>'Final (ha)'!AA1068*2.471044</f>
        <v>0</v>
      </c>
      <c r="AB1068" s="6">
        <f>'Final (ha)'!AB1068*2.471044</f>
        <v>0</v>
      </c>
      <c r="AC1068" s="6">
        <f>'Final (ha)'!AC1068*2.471044</f>
        <v>0</v>
      </c>
      <c r="AD1068" s="6">
        <f>'Final (ha)'!AD1068*2.471044</f>
        <v>0</v>
      </c>
      <c r="AE1068" s="6">
        <f>'Final (ha)'!AE1068*2.471044</f>
        <v>0</v>
      </c>
      <c r="AF1068" s="6">
        <f>'Final (ha)'!AF1068*2.471044</f>
        <v>0.48803119</v>
      </c>
      <c r="AG1068" s="6">
        <f>'Final (ha)'!AG1068*2.471044</f>
        <v>4862.4153638299995</v>
      </c>
      <c r="AH1068" s="6">
        <f>'Final (ha)'!AH1068*2.471044</f>
        <v>0.12972981</v>
      </c>
      <c r="AJ1068" s="15">
        <f t="shared" si="48"/>
        <v>5242.573128009999</v>
      </c>
      <c r="AK1068" s="15">
        <f t="shared" si="49"/>
        <v>380.1577641799995</v>
      </c>
      <c r="AL1068" s="6" t="str">
        <f t="shared" si="50"/>
        <v>New LondonRaster 7</v>
      </c>
    </row>
    <row r="1069" spans="1:38" x14ac:dyDescent="0.25">
      <c r="A1069" s="6">
        <f>'Final (ha)'!A1069</f>
        <v>2040</v>
      </c>
      <c r="B1069" s="6" t="str">
        <f>'Final (ha)'!B1069</f>
        <v>Raster 7</v>
      </c>
      <c r="C1069" s="6" t="str">
        <f>'Final (ha)'!C1069</f>
        <v>New London</v>
      </c>
      <c r="D1069" s="6">
        <f>'Final (ha)'!D1069</f>
        <v>0</v>
      </c>
      <c r="E1069" s="6">
        <f>'Final (ha)'!E1069</f>
        <v>0</v>
      </c>
      <c r="F1069" s="6" t="str">
        <f>'Final (ha)'!F1069</f>
        <v>Fixed</v>
      </c>
      <c r="G1069" s="6" t="str">
        <f>'Final (ha)'!G1069</f>
        <v>NYS RIM Min</v>
      </c>
      <c r="H1069" s="6" t="str">
        <f>'Final (ha)'!H1069</f>
        <v>Protect None</v>
      </c>
      <c r="I1069" s="6">
        <f>'Final (ha)'!M1069</f>
        <v>0</v>
      </c>
      <c r="J1069" s="6">
        <f>'Final (ha)'!J1069*2.471044</f>
        <v>0.91428628000000001</v>
      </c>
      <c r="K1069" s="6">
        <f>'Final (ha)'!K1069*2.471044</f>
        <v>0.51274162999999995</v>
      </c>
      <c r="L1069" s="6">
        <f>'Final (ha)'!L1069*2.471044</f>
        <v>0</v>
      </c>
      <c r="M1069" s="6">
        <f>'Final (ha)'!M1069*2.471044</f>
        <v>0</v>
      </c>
      <c r="N1069" s="6">
        <f>'Final (ha)'!N1069*2.471044</f>
        <v>0</v>
      </c>
      <c r="O1069" s="6">
        <f>'Final (ha)'!O1069*2.471044</f>
        <v>0</v>
      </c>
      <c r="P1069" s="6">
        <f>'Final (ha)'!P1069*2.471044</f>
        <v>3.706566E-2</v>
      </c>
      <c r="Q1069" s="6">
        <f>'Final (ha)'!Q1069*2.471044</f>
        <v>6.17761E-3</v>
      </c>
      <c r="R1069" s="6">
        <f>'Final (ha)'!R1069*2.471044</f>
        <v>0</v>
      </c>
      <c r="S1069" s="6">
        <f>'Final (ha)'!S1069*2.471044</f>
        <v>0</v>
      </c>
      <c r="T1069" s="6">
        <f>'Final (ha)'!T1069*2.471044</f>
        <v>6.17761E-3</v>
      </c>
      <c r="U1069" s="6">
        <f>'Final (ha)'!U1069*2.471044</f>
        <v>0</v>
      </c>
      <c r="V1069" s="6">
        <f>'Final (ha)'!V1069*2.471044</f>
        <v>0</v>
      </c>
      <c r="W1069" s="6">
        <f>'Final (ha)'!W1069*2.471044</f>
        <v>0</v>
      </c>
      <c r="X1069" s="6">
        <f>'Final (ha)'!X1069*2.471044</f>
        <v>0.48803119</v>
      </c>
      <c r="Y1069" s="6">
        <f>'Final (ha)'!Y1069*2.471044</f>
        <v>3.706566</v>
      </c>
      <c r="Z1069" s="6">
        <f>'Final (ha)'!Z1069*2.471044</f>
        <v>373.81953632</v>
      </c>
      <c r="AA1069" s="6">
        <f>'Final (ha)'!AA1069*2.471044</f>
        <v>0</v>
      </c>
      <c r="AB1069" s="6">
        <f>'Final (ha)'!AB1069*2.471044</f>
        <v>0</v>
      </c>
      <c r="AC1069" s="6">
        <f>'Final (ha)'!AC1069*2.471044</f>
        <v>0</v>
      </c>
      <c r="AD1069" s="6">
        <f>'Final (ha)'!AD1069*2.471044</f>
        <v>0</v>
      </c>
      <c r="AE1069" s="6">
        <f>'Final (ha)'!AE1069*2.471044</f>
        <v>0</v>
      </c>
      <c r="AF1069" s="6">
        <f>'Final (ha)'!AF1069*2.471044</f>
        <v>0.48803119</v>
      </c>
      <c r="AG1069" s="6">
        <f>'Final (ha)'!AG1069*2.471044</f>
        <v>4862.4153638299995</v>
      </c>
      <c r="AH1069" s="6">
        <f>'Final (ha)'!AH1069*2.471044</f>
        <v>0.17915069</v>
      </c>
      <c r="AJ1069" s="15">
        <f t="shared" si="48"/>
        <v>5242.573128009999</v>
      </c>
      <c r="AK1069" s="15">
        <f t="shared" si="49"/>
        <v>380.1577641799995</v>
      </c>
      <c r="AL1069" s="6" t="str">
        <f t="shared" si="50"/>
        <v>New LondonRaster 7</v>
      </c>
    </row>
    <row r="1070" spans="1:38" x14ac:dyDescent="0.25">
      <c r="A1070" s="6">
        <f>'Final (ha)'!A1070</f>
        <v>2055</v>
      </c>
      <c r="B1070" s="6" t="str">
        <f>'Final (ha)'!B1070</f>
        <v>Raster 7</v>
      </c>
      <c r="C1070" s="6" t="str">
        <f>'Final (ha)'!C1070</f>
        <v>New London</v>
      </c>
      <c r="D1070" s="6">
        <f>'Final (ha)'!D1070</f>
        <v>0</v>
      </c>
      <c r="E1070" s="6">
        <f>'Final (ha)'!E1070</f>
        <v>0</v>
      </c>
      <c r="F1070" s="6" t="str">
        <f>'Final (ha)'!F1070</f>
        <v>Fixed</v>
      </c>
      <c r="G1070" s="6" t="str">
        <f>'Final (ha)'!G1070</f>
        <v>NYS RIM Min</v>
      </c>
      <c r="H1070" s="6" t="str">
        <f>'Final (ha)'!H1070</f>
        <v>Protect None</v>
      </c>
      <c r="I1070" s="6">
        <f>'Final (ha)'!M1070</f>
        <v>0</v>
      </c>
      <c r="J1070" s="6">
        <f>'Final (ha)'!J1070*2.471044</f>
        <v>0.88957584000000001</v>
      </c>
      <c r="K1070" s="6">
        <f>'Final (ha)'!K1070*2.471044</f>
        <v>0.48803119</v>
      </c>
      <c r="L1070" s="6">
        <f>'Final (ha)'!L1070*2.471044</f>
        <v>0</v>
      </c>
      <c r="M1070" s="6">
        <f>'Final (ha)'!M1070*2.471044</f>
        <v>0</v>
      </c>
      <c r="N1070" s="6">
        <f>'Final (ha)'!N1070*2.471044</f>
        <v>0</v>
      </c>
      <c r="O1070" s="6">
        <f>'Final (ha)'!O1070*2.471044</f>
        <v>0</v>
      </c>
      <c r="P1070" s="6">
        <f>'Final (ha)'!P1070*2.471044</f>
        <v>4.3243270000000007E-2</v>
      </c>
      <c r="Q1070" s="6">
        <f>'Final (ha)'!Q1070*2.471044</f>
        <v>2.471044E-2</v>
      </c>
      <c r="R1070" s="6">
        <f>'Final (ha)'!R1070*2.471044</f>
        <v>0</v>
      </c>
      <c r="S1070" s="6">
        <f>'Final (ha)'!S1070*2.471044</f>
        <v>0</v>
      </c>
      <c r="T1070" s="6">
        <f>'Final (ha)'!T1070*2.471044</f>
        <v>0</v>
      </c>
      <c r="U1070" s="6">
        <f>'Final (ha)'!U1070*2.471044</f>
        <v>0</v>
      </c>
      <c r="V1070" s="6">
        <f>'Final (ha)'!V1070*2.471044</f>
        <v>0</v>
      </c>
      <c r="W1070" s="6">
        <f>'Final (ha)'!W1070*2.471044</f>
        <v>0</v>
      </c>
      <c r="X1070" s="6">
        <f>'Final (ha)'!X1070*2.471044</f>
        <v>0.48803119</v>
      </c>
      <c r="Y1070" s="6">
        <f>'Final (ha)'!Y1070*2.471044</f>
        <v>3.5212376999999999</v>
      </c>
      <c r="Z1070" s="6">
        <f>'Final (ha)'!Z1070*2.471044</f>
        <v>374.01104222999999</v>
      </c>
      <c r="AA1070" s="6">
        <f>'Final (ha)'!AA1070*2.471044</f>
        <v>0</v>
      </c>
      <c r="AB1070" s="6">
        <f>'Final (ha)'!AB1070*2.471044</f>
        <v>0</v>
      </c>
      <c r="AC1070" s="6">
        <f>'Final (ha)'!AC1070*2.471044</f>
        <v>0</v>
      </c>
      <c r="AD1070" s="6">
        <f>'Final (ha)'!AD1070*2.471044</f>
        <v>0</v>
      </c>
      <c r="AE1070" s="6">
        <f>'Final (ha)'!AE1070*2.471044</f>
        <v>0</v>
      </c>
      <c r="AF1070" s="6">
        <f>'Final (ha)'!AF1070*2.471044</f>
        <v>0.48803119</v>
      </c>
      <c r="AG1070" s="6">
        <f>'Final (ha)'!AG1070*2.471044</f>
        <v>4862.4153638299995</v>
      </c>
      <c r="AH1070" s="6">
        <f>'Final (ha)'!AH1070*2.471044</f>
        <v>0.20386113</v>
      </c>
      <c r="AJ1070" s="15">
        <f t="shared" si="48"/>
        <v>5242.5731280099999</v>
      </c>
      <c r="AK1070" s="15">
        <f t="shared" si="49"/>
        <v>380.15776418000041</v>
      </c>
      <c r="AL1070" s="6" t="str">
        <f t="shared" si="50"/>
        <v>New LondonRaster 7</v>
      </c>
    </row>
    <row r="1071" spans="1:38" x14ac:dyDescent="0.25">
      <c r="A1071" s="6">
        <f>'Final (ha)'!A1071</f>
        <v>2070</v>
      </c>
      <c r="B1071" s="6" t="str">
        <f>'Final (ha)'!B1071</f>
        <v>Raster 7</v>
      </c>
      <c r="C1071" s="6" t="str">
        <f>'Final (ha)'!C1071</f>
        <v>New London</v>
      </c>
      <c r="D1071" s="6">
        <f>'Final (ha)'!D1071</f>
        <v>0</v>
      </c>
      <c r="E1071" s="6">
        <f>'Final (ha)'!E1071</f>
        <v>0</v>
      </c>
      <c r="F1071" s="6" t="str">
        <f>'Final (ha)'!F1071</f>
        <v>Fixed</v>
      </c>
      <c r="G1071" s="6" t="str">
        <f>'Final (ha)'!G1071</f>
        <v>NYS RIM Min</v>
      </c>
      <c r="H1071" s="6" t="str">
        <f>'Final (ha)'!H1071</f>
        <v>Protect None</v>
      </c>
      <c r="I1071" s="6">
        <f>'Final (ha)'!M1071</f>
        <v>0</v>
      </c>
      <c r="J1071" s="6">
        <f>'Final (ha)'!J1071*2.471044</f>
        <v>0.83397735000000006</v>
      </c>
      <c r="K1071" s="6">
        <f>'Final (ha)'!K1071*2.471044</f>
        <v>0.46949836</v>
      </c>
      <c r="L1071" s="6">
        <f>'Final (ha)'!L1071*2.471044</f>
        <v>0</v>
      </c>
      <c r="M1071" s="6">
        <f>'Final (ha)'!M1071*2.471044</f>
        <v>0</v>
      </c>
      <c r="N1071" s="6">
        <f>'Final (ha)'!N1071*2.471044</f>
        <v>0</v>
      </c>
      <c r="O1071" s="6">
        <f>'Final (ha)'!O1071*2.471044</f>
        <v>0</v>
      </c>
      <c r="P1071" s="6">
        <f>'Final (ha)'!P1071*2.471044</f>
        <v>4.3243270000000007E-2</v>
      </c>
      <c r="Q1071" s="6">
        <f>'Final (ha)'!Q1071*2.471044</f>
        <v>4.3243270000000007E-2</v>
      </c>
      <c r="R1071" s="6">
        <f>'Final (ha)'!R1071*2.471044</f>
        <v>0</v>
      </c>
      <c r="S1071" s="6">
        <f>'Final (ha)'!S1071*2.471044</f>
        <v>0</v>
      </c>
      <c r="T1071" s="6">
        <f>'Final (ha)'!T1071*2.471044</f>
        <v>0</v>
      </c>
      <c r="U1071" s="6">
        <f>'Final (ha)'!U1071*2.471044</f>
        <v>0</v>
      </c>
      <c r="V1071" s="6">
        <f>'Final (ha)'!V1071*2.471044</f>
        <v>0</v>
      </c>
      <c r="W1071" s="6">
        <f>'Final (ha)'!W1071*2.471044</f>
        <v>0</v>
      </c>
      <c r="X1071" s="6">
        <f>'Final (ha)'!X1071*2.471044</f>
        <v>0.48803119</v>
      </c>
      <c r="Y1071" s="6">
        <f>'Final (ha)'!Y1071*2.471044</f>
        <v>3.4409287700000002</v>
      </c>
      <c r="Z1071" s="6">
        <f>'Final (ha)'!Z1071*2.471044</f>
        <v>374.09135115999999</v>
      </c>
      <c r="AA1071" s="6">
        <f>'Final (ha)'!AA1071*2.471044</f>
        <v>0</v>
      </c>
      <c r="AB1071" s="6">
        <f>'Final (ha)'!AB1071*2.471044</f>
        <v>0</v>
      </c>
      <c r="AC1071" s="6">
        <f>'Final (ha)'!AC1071*2.471044</f>
        <v>0</v>
      </c>
      <c r="AD1071" s="6">
        <f>'Final (ha)'!AD1071*2.471044</f>
        <v>0</v>
      </c>
      <c r="AE1071" s="6">
        <f>'Final (ha)'!AE1071*2.471044</f>
        <v>0</v>
      </c>
      <c r="AF1071" s="6">
        <f>'Final (ha)'!AF1071*2.471044</f>
        <v>0.48803119</v>
      </c>
      <c r="AG1071" s="6">
        <f>'Final (ha)'!AG1071*2.471044</f>
        <v>4862.4153638299995</v>
      </c>
      <c r="AH1071" s="6">
        <f>'Final (ha)'!AH1071*2.471044</f>
        <v>0.25945962</v>
      </c>
      <c r="AJ1071" s="15">
        <f t="shared" si="48"/>
        <v>5242.573128009999</v>
      </c>
      <c r="AK1071" s="15">
        <f t="shared" si="49"/>
        <v>380.1577641799995</v>
      </c>
      <c r="AL1071" s="6" t="str">
        <f t="shared" si="50"/>
        <v>New LondonRaster 7</v>
      </c>
    </row>
    <row r="1072" spans="1:38" x14ac:dyDescent="0.25">
      <c r="A1072" s="6">
        <f>'Final (ha)'!A1072</f>
        <v>2085</v>
      </c>
      <c r="B1072" s="6" t="str">
        <f>'Final (ha)'!B1072</f>
        <v>Raster 7</v>
      </c>
      <c r="C1072" s="6" t="str">
        <f>'Final (ha)'!C1072</f>
        <v>New London</v>
      </c>
      <c r="D1072" s="6">
        <f>'Final (ha)'!D1072</f>
        <v>0</v>
      </c>
      <c r="E1072" s="6">
        <f>'Final (ha)'!E1072</f>
        <v>0</v>
      </c>
      <c r="F1072" s="6" t="str">
        <f>'Final (ha)'!F1072</f>
        <v>Fixed</v>
      </c>
      <c r="G1072" s="6" t="str">
        <f>'Final (ha)'!G1072</f>
        <v>NYS RIM Min</v>
      </c>
      <c r="H1072" s="6" t="str">
        <f>'Final (ha)'!H1072</f>
        <v>Protect None</v>
      </c>
      <c r="I1072" s="6">
        <f>'Final (ha)'!M1072</f>
        <v>0</v>
      </c>
      <c r="J1072" s="6">
        <f>'Final (ha)'!J1072*2.471044</f>
        <v>0.77837886000000001</v>
      </c>
      <c r="K1072" s="6">
        <f>'Final (ha)'!K1072*2.471044</f>
        <v>0.45714314</v>
      </c>
      <c r="L1072" s="6">
        <f>'Final (ha)'!L1072*2.471044</f>
        <v>0</v>
      </c>
      <c r="M1072" s="6">
        <f>'Final (ha)'!M1072*2.471044</f>
        <v>0</v>
      </c>
      <c r="N1072" s="6">
        <f>'Final (ha)'!N1072*2.471044</f>
        <v>0</v>
      </c>
      <c r="O1072" s="6">
        <f>'Final (ha)'!O1072*2.471044</f>
        <v>0</v>
      </c>
      <c r="P1072" s="6">
        <f>'Final (ha)'!P1072*2.471044</f>
        <v>1.235522E-2</v>
      </c>
      <c r="Q1072" s="6">
        <f>'Final (ha)'!Q1072*2.471044</f>
        <v>8.6486540000000015E-2</v>
      </c>
      <c r="R1072" s="6">
        <f>'Final (ha)'!R1072*2.471044</f>
        <v>0</v>
      </c>
      <c r="S1072" s="6">
        <f>'Final (ha)'!S1072*2.471044</f>
        <v>0</v>
      </c>
      <c r="T1072" s="6">
        <f>'Final (ha)'!T1072*2.471044</f>
        <v>0</v>
      </c>
      <c r="U1072" s="6">
        <f>'Final (ha)'!U1072*2.471044</f>
        <v>0</v>
      </c>
      <c r="V1072" s="6">
        <f>'Final (ha)'!V1072*2.471044</f>
        <v>0</v>
      </c>
      <c r="W1072" s="6">
        <f>'Final (ha)'!W1072*2.471044</f>
        <v>0</v>
      </c>
      <c r="X1072" s="6">
        <f>'Final (ha)'!X1072*2.471044</f>
        <v>0.48803119</v>
      </c>
      <c r="Y1072" s="6">
        <f>'Final (ha)'!Y1072*2.471044</f>
        <v>2.9590751900000001</v>
      </c>
      <c r="Z1072" s="6">
        <f>'Final (ha)'!Z1072*2.471044</f>
        <v>374.57320473999999</v>
      </c>
      <c r="AA1072" s="6">
        <f>'Final (ha)'!AA1072*2.471044</f>
        <v>0</v>
      </c>
      <c r="AB1072" s="6">
        <f>'Final (ha)'!AB1072*2.471044</f>
        <v>0</v>
      </c>
      <c r="AC1072" s="6">
        <f>'Final (ha)'!AC1072*2.471044</f>
        <v>0</v>
      </c>
      <c r="AD1072" s="6">
        <f>'Final (ha)'!AD1072*2.471044</f>
        <v>0</v>
      </c>
      <c r="AE1072" s="6">
        <f>'Final (ha)'!AE1072*2.471044</f>
        <v>0</v>
      </c>
      <c r="AF1072" s="6">
        <f>'Final (ha)'!AF1072*2.471044</f>
        <v>0.48803119</v>
      </c>
      <c r="AG1072" s="6">
        <f>'Final (ha)'!AG1072*2.471044</f>
        <v>4862.4153638299995</v>
      </c>
      <c r="AH1072" s="6">
        <f>'Final (ha)'!AH1072*2.471044</f>
        <v>0.31505811</v>
      </c>
      <c r="AJ1072" s="15">
        <f t="shared" si="48"/>
        <v>5242.573128009999</v>
      </c>
      <c r="AK1072" s="15">
        <f t="shared" si="49"/>
        <v>380.1577641799995</v>
      </c>
      <c r="AL1072" s="6" t="str">
        <f t="shared" si="50"/>
        <v>New LondonRaster 7</v>
      </c>
    </row>
    <row r="1073" spans="1:38" x14ac:dyDescent="0.25">
      <c r="A1073" s="6">
        <f>'Final (ha)'!A1073</f>
        <v>2100</v>
      </c>
      <c r="B1073" s="6" t="str">
        <f>'Final (ha)'!B1073</f>
        <v>Raster 7</v>
      </c>
      <c r="C1073" s="6" t="str">
        <f>'Final (ha)'!C1073</f>
        <v>New London</v>
      </c>
      <c r="D1073" s="6">
        <f>'Final (ha)'!D1073</f>
        <v>0</v>
      </c>
      <c r="E1073" s="6">
        <f>'Final (ha)'!E1073</f>
        <v>0</v>
      </c>
      <c r="F1073" s="6" t="str">
        <f>'Final (ha)'!F1073</f>
        <v>Fixed</v>
      </c>
      <c r="G1073" s="6" t="str">
        <f>'Final (ha)'!G1073</f>
        <v>NYS RIM Min</v>
      </c>
      <c r="H1073" s="6" t="str">
        <f>'Final (ha)'!H1073</f>
        <v>Protect None</v>
      </c>
      <c r="I1073" s="6">
        <f>'Final (ha)'!M1073</f>
        <v>0</v>
      </c>
      <c r="J1073" s="6">
        <f>'Final (ha)'!J1073*2.471044</f>
        <v>0.57451773000000006</v>
      </c>
      <c r="K1073" s="6">
        <f>'Final (ha)'!K1073*2.471044</f>
        <v>0.41389987</v>
      </c>
      <c r="L1073" s="6">
        <f>'Final (ha)'!L1073*2.471044</f>
        <v>0</v>
      </c>
      <c r="M1073" s="6">
        <f>'Final (ha)'!M1073*2.471044</f>
        <v>0</v>
      </c>
      <c r="N1073" s="6">
        <f>'Final (ha)'!N1073*2.471044</f>
        <v>0</v>
      </c>
      <c r="O1073" s="6">
        <f>'Final (ha)'!O1073*2.471044</f>
        <v>0</v>
      </c>
      <c r="P1073" s="6">
        <f>'Final (ha)'!P1073*2.471044</f>
        <v>4.942088E-2</v>
      </c>
      <c r="Q1073" s="6">
        <f>'Final (ha)'!Q1073*2.471044</f>
        <v>6.7953710000000001E-2</v>
      </c>
      <c r="R1073" s="6">
        <f>'Final (ha)'!R1073*2.471044</f>
        <v>0</v>
      </c>
      <c r="S1073" s="6">
        <f>'Final (ha)'!S1073*2.471044</f>
        <v>0</v>
      </c>
      <c r="T1073" s="6">
        <f>'Final (ha)'!T1073*2.471044</f>
        <v>2.42162312E-2</v>
      </c>
      <c r="U1073" s="6">
        <f>'Final (ha)'!U1073*2.471044</f>
        <v>0</v>
      </c>
      <c r="V1073" s="6">
        <f>'Final (ha)'!V1073*2.471044</f>
        <v>0</v>
      </c>
      <c r="W1073" s="6">
        <f>'Final (ha)'!W1073*2.471044</f>
        <v>0</v>
      </c>
      <c r="X1073" s="6">
        <f>'Final (ha)'!X1073*2.471044</f>
        <v>0.48803119</v>
      </c>
      <c r="Y1073" s="6">
        <f>'Final (ha)'!Y1073*2.471044</f>
        <v>2.8046349400000001</v>
      </c>
      <c r="Z1073" s="6">
        <f>'Final (ha)'!Z1073*2.471044</f>
        <v>374.72813919879997</v>
      </c>
      <c r="AA1073" s="6">
        <f>'Final (ha)'!AA1073*2.471044</f>
        <v>0</v>
      </c>
      <c r="AB1073" s="6">
        <f>'Final (ha)'!AB1073*2.471044</f>
        <v>0</v>
      </c>
      <c r="AC1073" s="6">
        <f>'Final (ha)'!AC1073*2.471044</f>
        <v>0</v>
      </c>
      <c r="AD1073" s="6">
        <f>'Final (ha)'!AD1073*2.471044</f>
        <v>0</v>
      </c>
      <c r="AE1073" s="6">
        <f>'Final (ha)'!AE1073*2.471044</f>
        <v>0</v>
      </c>
      <c r="AF1073" s="6">
        <f>'Final (ha)'!AF1073*2.471044</f>
        <v>0.48803119</v>
      </c>
      <c r="AG1073" s="6">
        <f>'Final (ha)'!AG1073*2.471044</f>
        <v>4862.4153638299995</v>
      </c>
      <c r="AH1073" s="6">
        <f>'Final (ha)'!AH1073*2.471044</f>
        <v>0.51891924</v>
      </c>
      <c r="AJ1073" s="15">
        <f t="shared" si="48"/>
        <v>5242.5731280099999</v>
      </c>
      <c r="AK1073" s="15">
        <f t="shared" si="49"/>
        <v>380.15776418000041</v>
      </c>
      <c r="AL1073" s="6" t="str">
        <f t="shared" si="50"/>
        <v>New LondonRaster 7</v>
      </c>
    </row>
    <row r="1074" spans="1:38" x14ac:dyDescent="0.25">
      <c r="A1074" s="6">
        <f>'Final (ha)'!A1074</f>
        <v>0</v>
      </c>
      <c r="B1074" s="6" t="str">
        <f>'Final (ha)'!B1074</f>
        <v>Raster 8</v>
      </c>
      <c r="C1074" s="6" t="str">
        <f>'Final (ha)'!C1074</f>
        <v>New London</v>
      </c>
      <c r="D1074" s="6" t="str">
        <f>'Final (ha)'!D1074</f>
        <v>CT Sound</v>
      </c>
      <c r="E1074" s="6" t="str">
        <f>'Final (ha)'!E1074</f>
        <v>New London</v>
      </c>
      <c r="F1074" s="6" t="str">
        <f>'Final (ha)'!F1074</f>
        <v>Fixed</v>
      </c>
      <c r="G1074" s="6" t="str">
        <f>'Final (ha)'!G1074</f>
        <v>NYS RIM Min</v>
      </c>
      <c r="H1074" s="6" t="str">
        <f>'Final (ha)'!H1074</f>
        <v>Protect None</v>
      </c>
      <c r="I1074" s="6">
        <f>'Final (ha)'!M1074</f>
        <v>0</v>
      </c>
      <c r="J1074" s="6">
        <f>'Final (ha)'!J1074*2.471044</f>
        <v>0</v>
      </c>
      <c r="K1074" s="6">
        <f>'Final (ha)'!K1074*2.471044</f>
        <v>0</v>
      </c>
      <c r="L1074" s="6">
        <f>'Final (ha)'!L1074*2.471044</f>
        <v>0</v>
      </c>
      <c r="M1074" s="6">
        <f>'Final (ha)'!M1074*2.471044</f>
        <v>0</v>
      </c>
      <c r="N1074" s="6">
        <f>'Final (ha)'!N1074*2.471044</f>
        <v>0</v>
      </c>
      <c r="O1074" s="6">
        <f>'Final (ha)'!O1074*2.471044</f>
        <v>0</v>
      </c>
      <c r="P1074" s="6">
        <f>'Final (ha)'!P1074*2.471044</f>
        <v>0</v>
      </c>
      <c r="Q1074" s="6">
        <f>'Final (ha)'!Q1074*2.471044</f>
        <v>0</v>
      </c>
      <c r="R1074" s="6">
        <f>'Final (ha)'!R1074*2.471044</f>
        <v>0</v>
      </c>
      <c r="S1074" s="6">
        <f>'Final (ha)'!S1074*2.471044</f>
        <v>0</v>
      </c>
      <c r="T1074" s="6">
        <f>'Final (ha)'!T1074*2.471044</f>
        <v>0</v>
      </c>
      <c r="U1074" s="6">
        <f>'Final (ha)'!U1074*2.471044</f>
        <v>0</v>
      </c>
      <c r="V1074" s="6">
        <f>'Final (ha)'!V1074*2.471044</f>
        <v>0</v>
      </c>
      <c r="W1074" s="6">
        <f>'Final (ha)'!W1074*2.471044</f>
        <v>0</v>
      </c>
      <c r="X1074" s="6">
        <f>'Final (ha)'!X1074*2.471044</f>
        <v>0</v>
      </c>
      <c r="Y1074" s="6">
        <f>'Final (ha)'!Y1074*2.471044</f>
        <v>0</v>
      </c>
      <c r="Z1074" s="6">
        <f>'Final (ha)'!Z1074*2.471044</f>
        <v>25614.014304260003</v>
      </c>
      <c r="AA1074" s="6">
        <f>'Final (ha)'!AA1074*2.471044</f>
        <v>0</v>
      </c>
      <c r="AB1074" s="6">
        <f>'Final (ha)'!AB1074*2.471044</f>
        <v>0</v>
      </c>
      <c r="AC1074" s="6">
        <f>'Final (ha)'!AC1074*2.471044</f>
        <v>0</v>
      </c>
      <c r="AD1074" s="6">
        <f>'Final (ha)'!AD1074*2.471044</f>
        <v>0</v>
      </c>
      <c r="AE1074" s="6">
        <f>'Final (ha)'!AE1074*2.471044</f>
        <v>0</v>
      </c>
      <c r="AF1074" s="6">
        <f>'Final (ha)'!AF1074*2.471044</f>
        <v>0</v>
      </c>
      <c r="AG1074" s="6">
        <f>'Final (ha)'!AG1074*2.471044</f>
        <v>0</v>
      </c>
      <c r="AH1074" s="6">
        <f>'Final (ha)'!AH1074*2.471044</f>
        <v>0</v>
      </c>
      <c r="AJ1074" s="15">
        <f t="shared" si="48"/>
        <v>25614.014304260003</v>
      </c>
      <c r="AK1074" s="15">
        <f t="shared" si="49"/>
        <v>25614.014304260003</v>
      </c>
      <c r="AL1074" s="6" t="str">
        <f t="shared" si="50"/>
        <v>New LondonRaster 8</v>
      </c>
    </row>
    <row r="1075" spans="1:38" x14ac:dyDescent="0.25">
      <c r="A1075" s="6">
        <f>'Final (ha)'!A1075</f>
        <v>2010</v>
      </c>
      <c r="B1075" s="6" t="str">
        <f>'Final (ha)'!B1075</f>
        <v>Raster 8</v>
      </c>
      <c r="C1075" s="6" t="str">
        <f>'Final (ha)'!C1075</f>
        <v>New London</v>
      </c>
      <c r="D1075" s="6" t="str">
        <f>'Final (ha)'!D1075</f>
        <v>CT Sound</v>
      </c>
      <c r="E1075" s="6" t="str">
        <f>'Final (ha)'!E1075</f>
        <v>New London</v>
      </c>
      <c r="F1075" s="6" t="str">
        <f>'Final (ha)'!F1075</f>
        <v>Fixed</v>
      </c>
      <c r="G1075" s="6" t="str">
        <f>'Final (ha)'!G1075</f>
        <v>NYS RIM Min</v>
      </c>
      <c r="H1075" s="6" t="str">
        <f>'Final (ha)'!H1075</f>
        <v>Protect None</v>
      </c>
      <c r="I1075" s="6">
        <f>'Final (ha)'!M1075</f>
        <v>0</v>
      </c>
      <c r="J1075" s="6">
        <f>'Final (ha)'!J1075*2.471044</f>
        <v>0</v>
      </c>
      <c r="K1075" s="6">
        <f>'Final (ha)'!K1075*2.471044</f>
        <v>0</v>
      </c>
      <c r="L1075" s="6">
        <f>'Final (ha)'!L1075*2.471044</f>
        <v>0</v>
      </c>
      <c r="M1075" s="6">
        <f>'Final (ha)'!M1075*2.471044</f>
        <v>0</v>
      </c>
      <c r="N1075" s="6">
        <f>'Final (ha)'!N1075*2.471044</f>
        <v>0</v>
      </c>
      <c r="O1075" s="6">
        <f>'Final (ha)'!O1075*2.471044</f>
        <v>0</v>
      </c>
      <c r="P1075" s="6">
        <f>'Final (ha)'!P1075*2.471044</f>
        <v>0</v>
      </c>
      <c r="Q1075" s="6">
        <f>'Final (ha)'!Q1075*2.471044</f>
        <v>0</v>
      </c>
      <c r="R1075" s="6">
        <f>'Final (ha)'!R1075*2.471044</f>
        <v>0</v>
      </c>
      <c r="S1075" s="6">
        <f>'Final (ha)'!S1075*2.471044</f>
        <v>0</v>
      </c>
      <c r="T1075" s="6">
        <f>'Final (ha)'!T1075*2.471044</f>
        <v>0</v>
      </c>
      <c r="U1075" s="6">
        <f>'Final (ha)'!U1075*2.471044</f>
        <v>0</v>
      </c>
      <c r="V1075" s="6">
        <f>'Final (ha)'!V1075*2.471044</f>
        <v>0</v>
      </c>
      <c r="W1075" s="6">
        <f>'Final (ha)'!W1075*2.471044</f>
        <v>0</v>
      </c>
      <c r="X1075" s="6">
        <f>'Final (ha)'!X1075*2.471044</f>
        <v>0</v>
      </c>
      <c r="Y1075" s="6">
        <f>'Final (ha)'!Y1075*2.471044</f>
        <v>0</v>
      </c>
      <c r="Z1075" s="6">
        <f>'Final (ha)'!Z1075*2.471044</f>
        <v>25614.014304260003</v>
      </c>
      <c r="AA1075" s="6">
        <f>'Final (ha)'!AA1075*2.471044</f>
        <v>0</v>
      </c>
      <c r="AB1075" s="6">
        <f>'Final (ha)'!AB1075*2.471044</f>
        <v>0</v>
      </c>
      <c r="AC1075" s="6">
        <f>'Final (ha)'!AC1075*2.471044</f>
        <v>0</v>
      </c>
      <c r="AD1075" s="6">
        <f>'Final (ha)'!AD1075*2.471044</f>
        <v>0</v>
      </c>
      <c r="AE1075" s="6">
        <f>'Final (ha)'!AE1075*2.471044</f>
        <v>0</v>
      </c>
      <c r="AF1075" s="6">
        <f>'Final (ha)'!AF1075*2.471044</f>
        <v>0</v>
      </c>
      <c r="AG1075" s="6">
        <f>'Final (ha)'!AG1075*2.471044</f>
        <v>0</v>
      </c>
      <c r="AH1075" s="6">
        <f>'Final (ha)'!AH1075*2.471044</f>
        <v>0</v>
      </c>
      <c r="AJ1075" s="15">
        <f t="shared" si="48"/>
        <v>25614.014304260003</v>
      </c>
      <c r="AK1075" s="15">
        <f t="shared" si="49"/>
        <v>25614.014304260003</v>
      </c>
      <c r="AL1075" s="6" t="str">
        <f t="shared" si="50"/>
        <v>New LondonRaster 8</v>
      </c>
    </row>
    <row r="1076" spans="1:38" x14ac:dyDescent="0.25">
      <c r="A1076" s="6">
        <f>'Final (ha)'!A1076</f>
        <v>2025</v>
      </c>
      <c r="B1076" s="6" t="str">
        <f>'Final (ha)'!B1076</f>
        <v>Raster 8</v>
      </c>
      <c r="C1076" s="6" t="str">
        <f>'Final (ha)'!C1076</f>
        <v>New London</v>
      </c>
      <c r="D1076" s="6" t="str">
        <f>'Final (ha)'!D1076</f>
        <v>CT Sound</v>
      </c>
      <c r="E1076" s="6" t="str">
        <f>'Final (ha)'!E1076</f>
        <v>New London</v>
      </c>
      <c r="F1076" s="6" t="str">
        <f>'Final (ha)'!F1076</f>
        <v>Fixed</v>
      </c>
      <c r="G1076" s="6" t="str">
        <f>'Final (ha)'!G1076</f>
        <v>NYS RIM Min</v>
      </c>
      <c r="H1076" s="6" t="str">
        <f>'Final (ha)'!H1076</f>
        <v>Protect None</v>
      </c>
      <c r="I1076" s="6">
        <f>'Final (ha)'!M1076</f>
        <v>0</v>
      </c>
      <c r="J1076" s="6">
        <f>'Final (ha)'!J1076*2.471044</f>
        <v>0</v>
      </c>
      <c r="K1076" s="6">
        <f>'Final (ha)'!K1076*2.471044</f>
        <v>0</v>
      </c>
      <c r="L1076" s="6">
        <f>'Final (ha)'!L1076*2.471044</f>
        <v>0</v>
      </c>
      <c r="M1076" s="6">
        <f>'Final (ha)'!M1076*2.471044</f>
        <v>0</v>
      </c>
      <c r="N1076" s="6">
        <f>'Final (ha)'!N1076*2.471044</f>
        <v>0</v>
      </c>
      <c r="O1076" s="6">
        <f>'Final (ha)'!O1076*2.471044</f>
        <v>0</v>
      </c>
      <c r="P1076" s="6">
        <f>'Final (ha)'!P1076*2.471044</f>
        <v>0</v>
      </c>
      <c r="Q1076" s="6">
        <f>'Final (ha)'!Q1076*2.471044</f>
        <v>0</v>
      </c>
      <c r="R1076" s="6">
        <f>'Final (ha)'!R1076*2.471044</f>
        <v>0</v>
      </c>
      <c r="S1076" s="6">
        <f>'Final (ha)'!S1076*2.471044</f>
        <v>0</v>
      </c>
      <c r="T1076" s="6">
        <f>'Final (ha)'!T1076*2.471044</f>
        <v>0</v>
      </c>
      <c r="U1076" s="6">
        <f>'Final (ha)'!U1076*2.471044</f>
        <v>0</v>
      </c>
      <c r="V1076" s="6">
        <f>'Final (ha)'!V1076*2.471044</f>
        <v>0</v>
      </c>
      <c r="W1076" s="6">
        <f>'Final (ha)'!W1076*2.471044</f>
        <v>0</v>
      </c>
      <c r="X1076" s="6">
        <f>'Final (ha)'!X1076*2.471044</f>
        <v>0</v>
      </c>
      <c r="Y1076" s="6">
        <f>'Final (ha)'!Y1076*2.471044</f>
        <v>0</v>
      </c>
      <c r="Z1076" s="6">
        <f>'Final (ha)'!Z1076*2.471044</f>
        <v>25614.014304260003</v>
      </c>
      <c r="AA1076" s="6">
        <f>'Final (ha)'!AA1076*2.471044</f>
        <v>0</v>
      </c>
      <c r="AB1076" s="6">
        <f>'Final (ha)'!AB1076*2.471044</f>
        <v>0</v>
      </c>
      <c r="AC1076" s="6">
        <f>'Final (ha)'!AC1076*2.471044</f>
        <v>0</v>
      </c>
      <c r="AD1076" s="6">
        <f>'Final (ha)'!AD1076*2.471044</f>
        <v>0</v>
      </c>
      <c r="AE1076" s="6">
        <f>'Final (ha)'!AE1076*2.471044</f>
        <v>0</v>
      </c>
      <c r="AF1076" s="6">
        <f>'Final (ha)'!AF1076*2.471044</f>
        <v>0</v>
      </c>
      <c r="AG1076" s="6">
        <f>'Final (ha)'!AG1076*2.471044</f>
        <v>0</v>
      </c>
      <c r="AH1076" s="6">
        <f>'Final (ha)'!AH1076*2.471044</f>
        <v>0</v>
      </c>
      <c r="AJ1076" s="15">
        <f t="shared" si="48"/>
        <v>25614.014304260003</v>
      </c>
      <c r="AK1076" s="15">
        <f t="shared" si="49"/>
        <v>25614.014304260003</v>
      </c>
      <c r="AL1076" s="6" t="str">
        <f t="shared" si="50"/>
        <v>New LondonRaster 8</v>
      </c>
    </row>
    <row r="1077" spans="1:38" x14ac:dyDescent="0.25">
      <c r="A1077" s="6">
        <f>'Final (ha)'!A1077</f>
        <v>2040</v>
      </c>
      <c r="B1077" s="6" t="str">
        <f>'Final (ha)'!B1077</f>
        <v>Raster 8</v>
      </c>
      <c r="C1077" s="6" t="str">
        <f>'Final (ha)'!C1077</f>
        <v>New London</v>
      </c>
      <c r="D1077" s="6" t="str">
        <f>'Final (ha)'!D1077</f>
        <v>CT Sound</v>
      </c>
      <c r="E1077" s="6" t="str">
        <f>'Final (ha)'!E1077</f>
        <v>New London</v>
      </c>
      <c r="F1077" s="6" t="str">
        <f>'Final (ha)'!F1077</f>
        <v>Fixed</v>
      </c>
      <c r="G1077" s="6" t="str">
        <f>'Final (ha)'!G1077</f>
        <v>NYS RIM Min</v>
      </c>
      <c r="H1077" s="6" t="str">
        <f>'Final (ha)'!H1077</f>
        <v>Protect None</v>
      </c>
      <c r="I1077" s="6">
        <f>'Final (ha)'!M1077</f>
        <v>0</v>
      </c>
      <c r="J1077" s="6">
        <f>'Final (ha)'!J1077*2.471044</f>
        <v>0</v>
      </c>
      <c r="K1077" s="6">
        <f>'Final (ha)'!K1077*2.471044</f>
        <v>0</v>
      </c>
      <c r="L1077" s="6">
        <f>'Final (ha)'!L1077*2.471044</f>
        <v>0</v>
      </c>
      <c r="M1077" s="6">
        <f>'Final (ha)'!M1077*2.471044</f>
        <v>0</v>
      </c>
      <c r="N1077" s="6">
        <f>'Final (ha)'!N1077*2.471044</f>
        <v>0</v>
      </c>
      <c r="O1077" s="6">
        <f>'Final (ha)'!O1077*2.471044</f>
        <v>0</v>
      </c>
      <c r="P1077" s="6">
        <f>'Final (ha)'!P1077*2.471044</f>
        <v>0</v>
      </c>
      <c r="Q1077" s="6">
        <f>'Final (ha)'!Q1077*2.471044</f>
        <v>0</v>
      </c>
      <c r="R1077" s="6">
        <f>'Final (ha)'!R1077*2.471044</f>
        <v>0</v>
      </c>
      <c r="S1077" s="6">
        <f>'Final (ha)'!S1077*2.471044</f>
        <v>0</v>
      </c>
      <c r="T1077" s="6">
        <f>'Final (ha)'!T1077*2.471044</f>
        <v>0</v>
      </c>
      <c r="U1077" s="6">
        <f>'Final (ha)'!U1077*2.471044</f>
        <v>0</v>
      </c>
      <c r="V1077" s="6">
        <f>'Final (ha)'!V1077*2.471044</f>
        <v>0</v>
      </c>
      <c r="W1077" s="6">
        <f>'Final (ha)'!W1077*2.471044</f>
        <v>0</v>
      </c>
      <c r="X1077" s="6">
        <f>'Final (ha)'!X1077*2.471044</f>
        <v>0</v>
      </c>
      <c r="Y1077" s="6">
        <f>'Final (ha)'!Y1077*2.471044</f>
        <v>0</v>
      </c>
      <c r="Z1077" s="6">
        <f>'Final (ha)'!Z1077*2.471044</f>
        <v>25614.014304260003</v>
      </c>
      <c r="AA1077" s="6">
        <f>'Final (ha)'!AA1077*2.471044</f>
        <v>0</v>
      </c>
      <c r="AB1077" s="6">
        <f>'Final (ha)'!AB1077*2.471044</f>
        <v>0</v>
      </c>
      <c r="AC1077" s="6">
        <f>'Final (ha)'!AC1077*2.471044</f>
        <v>0</v>
      </c>
      <c r="AD1077" s="6">
        <f>'Final (ha)'!AD1077*2.471044</f>
        <v>0</v>
      </c>
      <c r="AE1077" s="6">
        <f>'Final (ha)'!AE1077*2.471044</f>
        <v>0</v>
      </c>
      <c r="AF1077" s="6">
        <f>'Final (ha)'!AF1077*2.471044</f>
        <v>0</v>
      </c>
      <c r="AG1077" s="6">
        <f>'Final (ha)'!AG1077*2.471044</f>
        <v>0</v>
      </c>
      <c r="AH1077" s="6">
        <f>'Final (ha)'!AH1077*2.471044</f>
        <v>0</v>
      </c>
      <c r="AJ1077" s="15">
        <f t="shared" si="48"/>
        <v>25614.014304260003</v>
      </c>
      <c r="AK1077" s="15">
        <f t="shared" si="49"/>
        <v>25614.014304260003</v>
      </c>
      <c r="AL1077" s="6" t="str">
        <f t="shared" si="50"/>
        <v>New LondonRaster 8</v>
      </c>
    </row>
    <row r="1078" spans="1:38" x14ac:dyDescent="0.25">
      <c r="A1078" s="6">
        <f>'Final (ha)'!A1078</f>
        <v>2055</v>
      </c>
      <c r="B1078" s="6" t="str">
        <f>'Final (ha)'!B1078</f>
        <v>Raster 8</v>
      </c>
      <c r="C1078" s="6" t="str">
        <f>'Final (ha)'!C1078</f>
        <v>New London</v>
      </c>
      <c r="D1078" s="6" t="str">
        <f>'Final (ha)'!D1078</f>
        <v>CT Sound</v>
      </c>
      <c r="E1078" s="6" t="str">
        <f>'Final (ha)'!E1078</f>
        <v>New London</v>
      </c>
      <c r="F1078" s="6" t="str">
        <f>'Final (ha)'!F1078</f>
        <v>Fixed</v>
      </c>
      <c r="G1078" s="6" t="str">
        <f>'Final (ha)'!G1078</f>
        <v>NYS RIM Min</v>
      </c>
      <c r="H1078" s="6" t="str">
        <f>'Final (ha)'!H1078</f>
        <v>Protect None</v>
      </c>
      <c r="I1078" s="6">
        <f>'Final (ha)'!M1078</f>
        <v>0</v>
      </c>
      <c r="J1078" s="6">
        <f>'Final (ha)'!J1078*2.471044</f>
        <v>0</v>
      </c>
      <c r="K1078" s="6">
        <f>'Final (ha)'!K1078*2.471044</f>
        <v>0</v>
      </c>
      <c r="L1078" s="6">
        <f>'Final (ha)'!L1078*2.471044</f>
        <v>0</v>
      </c>
      <c r="M1078" s="6">
        <f>'Final (ha)'!M1078*2.471044</f>
        <v>0</v>
      </c>
      <c r="N1078" s="6">
        <f>'Final (ha)'!N1078*2.471044</f>
        <v>0</v>
      </c>
      <c r="O1078" s="6">
        <f>'Final (ha)'!O1078*2.471044</f>
        <v>0</v>
      </c>
      <c r="P1078" s="6">
        <f>'Final (ha)'!P1078*2.471044</f>
        <v>0</v>
      </c>
      <c r="Q1078" s="6">
        <f>'Final (ha)'!Q1078*2.471044</f>
        <v>0</v>
      </c>
      <c r="R1078" s="6">
        <f>'Final (ha)'!R1078*2.471044</f>
        <v>0</v>
      </c>
      <c r="S1078" s="6">
        <f>'Final (ha)'!S1078*2.471044</f>
        <v>0</v>
      </c>
      <c r="T1078" s="6">
        <f>'Final (ha)'!T1078*2.471044</f>
        <v>0</v>
      </c>
      <c r="U1078" s="6">
        <f>'Final (ha)'!U1078*2.471044</f>
        <v>0</v>
      </c>
      <c r="V1078" s="6">
        <f>'Final (ha)'!V1078*2.471044</f>
        <v>0</v>
      </c>
      <c r="W1078" s="6">
        <f>'Final (ha)'!W1078*2.471044</f>
        <v>0</v>
      </c>
      <c r="X1078" s="6">
        <f>'Final (ha)'!X1078*2.471044</f>
        <v>0</v>
      </c>
      <c r="Y1078" s="6">
        <f>'Final (ha)'!Y1078*2.471044</f>
        <v>0</v>
      </c>
      <c r="Z1078" s="6">
        <f>'Final (ha)'!Z1078*2.471044</f>
        <v>25614.014304260003</v>
      </c>
      <c r="AA1078" s="6">
        <f>'Final (ha)'!AA1078*2.471044</f>
        <v>0</v>
      </c>
      <c r="AB1078" s="6">
        <f>'Final (ha)'!AB1078*2.471044</f>
        <v>0</v>
      </c>
      <c r="AC1078" s="6">
        <f>'Final (ha)'!AC1078*2.471044</f>
        <v>0</v>
      </c>
      <c r="AD1078" s="6">
        <f>'Final (ha)'!AD1078*2.471044</f>
        <v>0</v>
      </c>
      <c r="AE1078" s="6">
        <f>'Final (ha)'!AE1078*2.471044</f>
        <v>0</v>
      </c>
      <c r="AF1078" s="6">
        <f>'Final (ha)'!AF1078*2.471044</f>
        <v>0</v>
      </c>
      <c r="AG1078" s="6">
        <f>'Final (ha)'!AG1078*2.471044</f>
        <v>0</v>
      </c>
      <c r="AH1078" s="6">
        <f>'Final (ha)'!AH1078*2.471044</f>
        <v>0</v>
      </c>
      <c r="AJ1078" s="15">
        <f t="shared" si="48"/>
        <v>25614.014304260003</v>
      </c>
      <c r="AK1078" s="15">
        <f t="shared" si="49"/>
        <v>25614.014304260003</v>
      </c>
      <c r="AL1078" s="6" t="str">
        <f t="shared" si="50"/>
        <v>New LondonRaster 8</v>
      </c>
    </row>
    <row r="1079" spans="1:38" x14ac:dyDescent="0.25">
      <c r="A1079" s="6">
        <f>'Final (ha)'!A1079</f>
        <v>2070</v>
      </c>
      <c r="B1079" s="6" t="str">
        <f>'Final (ha)'!B1079</f>
        <v>Raster 8</v>
      </c>
      <c r="C1079" s="6" t="str">
        <f>'Final (ha)'!C1079</f>
        <v>New London</v>
      </c>
      <c r="D1079" s="6" t="str">
        <f>'Final (ha)'!D1079</f>
        <v>CT Sound</v>
      </c>
      <c r="E1079" s="6" t="str">
        <f>'Final (ha)'!E1079</f>
        <v>New London</v>
      </c>
      <c r="F1079" s="6" t="str">
        <f>'Final (ha)'!F1079</f>
        <v>Fixed</v>
      </c>
      <c r="G1079" s="6" t="str">
        <f>'Final (ha)'!G1079</f>
        <v>NYS RIM Min</v>
      </c>
      <c r="H1079" s="6" t="str">
        <f>'Final (ha)'!H1079</f>
        <v>Protect None</v>
      </c>
      <c r="I1079" s="6">
        <f>'Final (ha)'!M1079</f>
        <v>0</v>
      </c>
      <c r="J1079" s="6">
        <f>'Final (ha)'!J1079*2.471044</f>
        <v>0</v>
      </c>
      <c r="K1079" s="6">
        <f>'Final (ha)'!K1079*2.471044</f>
        <v>0</v>
      </c>
      <c r="L1079" s="6">
        <f>'Final (ha)'!L1079*2.471044</f>
        <v>0</v>
      </c>
      <c r="M1079" s="6">
        <f>'Final (ha)'!M1079*2.471044</f>
        <v>0</v>
      </c>
      <c r="N1079" s="6">
        <f>'Final (ha)'!N1079*2.471044</f>
        <v>0</v>
      </c>
      <c r="O1079" s="6">
        <f>'Final (ha)'!O1079*2.471044</f>
        <v>0</v>
      </c>
      <c r="P1079" s="6">
        <f>'Final (ha)'!P1079*2.471044</f>
        <v>0</v>
      </c>
      <c r="Q1079" s="6">
        <f>'Final (ha)'!Q1079*2.471044</f>
        <v>0</v>
      </c>
      <c r="R1079" s="6">
        <f>'Final (ha)'!R1079*2.471044</f>
        <v>0</v>
      </c>
      <c r="S1079" s="6">
        <f>'Final (ha)'!S1079*2.471044</f>
        <v>0</v>
      </c>
      <c r="T1079" s="6">
        <f>'Final (ha)'!T1079*2.471044</f>
        <v>0</v>
      </c>
      <c r="U1079" s="6">
        <f>'Final (ha)'!U1079*2.471044</f>
        <v>0</v>
      </c>
      <c r="V1079" s="6">
        <f>'Final (ha)'!V1079*2.471044</f>
        <v>0</v>
      </c>
      <c r="W1079" s="6">
        <f>'Final (ha)'!W1079*2.471044</f>
        <v>0</v>
      </c>
      <c r="X1079" s="6">
        <f>'Final (ha)'!X1079*2.471044</f>
        <v>0</v>
      </c>
      <c r="Y1079" s="6">
        <f>'Final (ha)'!Y1079*2.471044</f>
        <v>0</v>
      </c>
      <c r="Z1079" s="6">
        <f>'Final (ha)'!Z1079*2.471044</f>
        <v>25614.014304260003</v>
      </c>
      <c r="AA1079" s="6">
        <f>'Final (ha)'!AA1079*2.471044</f>
        <v>0</v>
      </c>
      <c r="AB1079" s="6">
        <f>'Final (ha)'!AB1079*2.471044</f>
        <v>0</v>
      </c>
      <c r="AC1079" s="6">
        <f>'Final (ha)'!AC1079*2.471044</f>
        <v>0</v>
      </c>
      <c r="AD1079" s="6">
        <f>'Final (ha)'!AD1079*2.471044</f>
        <v>0</v>
      </c>
      <c r="AE1079" s="6">
        <f>'Final (ha)'!AE1079*2.471044</f>
        <v>0</v>
      </c>
      <c r="AF1079" s="6">
        <f>'Final (ha)'!AF1079*2.471044</f>
        <v>0</v>
      </c>
      <c r="AG1079" s="6">
        <f>'Final (ha)'!AG1079*2.471044</f>
        <v>0</v>
      </c>
      <c r="AH1079" s="6">
        <f>'Final (ha)'!AH1079*2.471044</f>
        <v>0</v>
      </c>
      <c r="AJ1079" s="15">
        <f t="shared" si="48"/>
        <v>25614.014304260003</v>
      </c>
      <c r="AK1079" s="15">
        <f t="shared" si="49"/>
        <v>25614.014304260003</v>
      </c>
      <c r="AL1079" s="6" t="str">
        <f t="shared" si="50"/>
        <v>New LondonRaster 8</v>
      </c>
    </row>
    <row r="1080" spans="1:38" x14ac:dyDescent="0.25">
      <c r="A1080" s="6">
        <f>'Final (ha)'!A1080</f>
        <v>2085</v>
      </c>
      <c r="B1080" s="6" t="str">
        <f>'Final (ha)'!B1080</f>
        <v>Raster 8</v>
      </c>
      <c r="C1080" s="6" t="str">
        <f>'Final (ha)'!C1080</f>
        <v>New London</v>
      </c>
      <c r="D1080" s="6" t="str">
        <f>'Final (ha)'!D1080</f>
        <v>CT Sound</v>
      </c>
      <c r="E1080" s="6" t="str">
        <f>'Final (ha)'!E1080</f>
        <v>New London</v>
      </c>
      <c r="F1080" s="6" t="str">
        <f>'Final (ha)'!F1080</f>
        <v>Fixed</v>
      </c>
      <c r="G1080" s="6" t="str">
        <f>'Final (ha)'!G1080</f>
        <v>NYS RIM Min</v>
      </c>
      <c r="H1080" s="6" t="str">
        <f>'Final (ha)'!H1080</f>
        <v>Protect None</v>
      </c>
      <c r="I1080" s="6">
        <f>'Final (ha)'!M1080</f>
        <v>0</v>
      </c>
      <c r="J1080" s="6">
        <f>'Final (ha)'!J1080*2.471044</f>
        <v>0</v>
      </c>
      <c r="K1080" s="6">
        <f>'Final (ha)'!K1080*2.471044</f>
        <v>0</v>
      </c>
      <c r="L1080" s="6">
        <f>'Final (ha)'!L1080*2.471044</f>
        <v>0</v>
      </c>
      <c r="M1080" s="6">
        <f>'Final (ha)'!M1080*2.471044</f>
        <v>0</v>
      </c>
      <c r="N1080" s="6">
        <f>'Final (ha)'!N1080*2.471044</f>
        <v>0</v>
      </c>
      <c r="O1080" s="6">
        <f>'Final (ha)'!O1080*2.471044</f>
        <v>0</v>
      </c>
      <c r="P1080" s="6">
        <f>'Final (ha)'!P1080*2.471044</f>
        <v>0</v>
      </c>
      <c r="Q1080" s="6">
        <f>'Final (ha)'!Q1080*2.471044</f>
        <v>0</v>
      </c>
      <c r="R1080" s="6">
        <f>'Final (ha)'!R1080*2.471044</f>
        <v>0</v>
      </c>
      <c r="S1080" s="6">
        <f>'Final (ha)'!S1080*2.471044</f>
        <v>0</v>
      </c>
      <c r="T1080" s="6">
        <f>'Final (ha)'!T1080*2.471044</f>
        <v>0</v>
      </c>
      <c r="U1080" s="6">
        <f>'Final (ha)'!U1080*2.471044</f>
        <v>0</v>
      </c>
      <c r="V1080" s="6">
        <f>'Final (ha)'!V1080*2.471044</f>
        <v>0</v>
      </c>
      <c r="W1080" s="6">
        <f>'Final (ha)'!W1080*2.471044</f>
        <v>0</v>
      </c>
      <c r="X1080" s="6">
        <f>'Final (ha)'!X1080*2.471044</f>
        <v>0</v>
      </c>
      <c r="Y1080" s="6">
        <f>'Final (ha)'!Y1080*2.471044</f>
        <v>0</v>
      </c>
      <c r="Z1080" s="6">
        <f>'Final (ha)'!Z1080*2.471044</f>
        <v>25614.014304260003</v>
      </c>
      <c r="AA1080" s="6">
        <f>'Final (ha)'!AA1080*2.471044</f>
        <v>0</v>
      </c>
      <c r="AB1080" s="6">
        <f>'Final (ha)'!AB1080*2.471044</f>
        <v>0</v>
      </c>
      <c r="AC1080" s="6">
        <f>'Final (ha)'!AC1080*2.471044</f>
        <v>0</v>
      </c>
      <c r="AD1080" s="6">
        <f>'Final (ha)'!AD1080*2.471044</f>
        <v>0</v>
      </c>
      <c r="AE1080" s="6">
        <f>'Final (ha)'!AE1080*2.471044</f>
        <v>0</v>
      </c>
      <c r="AF1080" s="6">
        <f>'Final (ha)'!AF1080*2.471044</f>
        <v>0</v>
      </c>
      <c r="AG1080" s="6">
        <f>'Final (ha)'!AG1080*2.471044</f>
        <v>0</v>
      </c>
      <c r="AH1080" s="6">
        <f>'Final (ha)'!AH1080*2.471044</f>
        <v>0</v>
      </c>
      <c r="AJ1080" s="15">
        <f t="shared" si="48"/>
        <v>25614.014304260003</v>
      </c>
      <c r="AK1080" s="15">
        <f t="shared" si="49"/>
        <v>25614.014304260003</v>
      </c>
      <c r="AL1080" s="6" t="str">
        <f t="shared" si="50"/>
        <v>New LondonRaster 8</v>
      </c>
    </row>
    <row r="1081" spans="1:38" x14ac:dyDescent="0.25">
      <c r="A1081" s="6">
        <f>'Final (ha)'!A1081</f>
        <v>2100</v>
      </c>
      <c r="B1081" s="6" t="str">
        <f>'Final (ha)'!B1081</f>
        <v>Raster 8</v>
      </c>
      <c r="C1081" s="6" t="str">
        <f>'Final (ha)'!C1081</f>
        <v>New London</v>
      </c>
      <c r="D1081" s="6" t="str">
        <f>'Final (ha)'!D1081</f>
        <v>CT Sound</v>
      </c>
      <c r="E1081" s="6" t="str">
        <f>'Final (ha)'!E1081</f>
        <v>New London</v>
      </c>
      <c r="F1081" s="6" t="str">
        <f>'Final (ha)'!F1081</f>
        <v>Fixed</v>
      </c>
      <c r="G1081" s="6" t="str">
        <f>'Final (ha)'!G1081</f>
        <v>NYS RIM Min</v>
      </c>
      <c r="H1081" s="6" t="str">
        <f>'Final (ha)'!H1081</f>
        <v>Protect None</v>
      </c>
      <c r="I1081" s="6">
        <f>'Final (ha)'!M1081</f>
        <v>0</v>
      </c>
      <c r="J1081" s="6">
        <f>'Final (ha)'!J1081*2.471044</f>
        <v>0</v>
      </c>
      <c r="K1081" s="6">
        <f>'Final (ha)'!K1081*2.471044</f>
        <v>0</v>
      </c>
      <c r="L1081" s="6">
        <f>'Final (ha)'!L1081*2.471044</f>
        <v>0</v>
      </c>
      <c r="M1081" s="6">
        <f>'Final (ha)'!M1081*2.471044</f>
        <v>0</v>
      </c>
      <c r="N1081" s="6">
        <f>'Final (ha)'!N1081*2.471044</f>
        <v>0</v>
      </c>
      <c r="O1081" s="6">
        <f>'Final (ha)'!O1081*2.471044</f>
        <v>0</v>
      </c>
      <c r="P1081" s="6">
        <f>'Final (ha)'!P1081*2.471044</f>
        <v>0</v>
      </c>
      <c r="Q1081" s="6">
        <f>'Final (ha)'!Q1081*2.471044</f>
        <v>0</v>
      </c>
      <c r="R1081" s="6">
        <f>'Final (ha)'!R1081*2.471044</f>
        <v>0</v>
      </c>
      <c r="S1081" s="6">
        <f>'Final (ha)'!S1081*2.471044</f>
        <v>0</v>
      </c>
      <c r="T1081" s="6">
        <f>'Final (ha)'!T1081*2.471044</f>
        <v>0</v>
      </c>
      <c r="U1081" s="6">
        <f>'Final (ha)'!U1081*2.471044</f>
        <v>0</v>
      </c>
      <c r="V1081" s="6">
        <f>'Final (ha)'!V1081*2.471044</f>
        <v>0</v>
      </c>
      <c r="W1081" s="6">
        <f>'Final (ha)'!W1081*2.471044</f>
        <v>0</v>
      </c>
      <c r="X1081" s="6">
        <f>'Final (ha)'!X1081*2.471044</f>
        <v>0</v>
      </c>
      <c r="Y1081" s="6">
        <f>'Final (ha)'!Y1081*2.471044</f>
        <v>0</v>
      </c>
      <c r="Z1081" s="6">
        <f>'Final (ha)'!Z1081*2.471044</f>
        <v>25614.014304260003</v>
      </c>
      <c r="AA1081" s="6">
        <f>'Final (ha)'!AA1081*2.471044</f>
        <v>0</v>
      </c>
      <c r="AB1081" s="6">
        <f>'Final (ha)'!AB1081*2.471044</f>
        <v>0</v>
      </c>
      <c r="AC1081" s="6">
        <f>'Final (ha)'!AC1081*2.471044</f>
        <v>0</v>
      </c>
      <c r="AD1081" s="6">
        <f>'Final (ha)'!AD1081*2.471044</f>
        <v>0</v>
      </c>
      <c r="AE1081" s="6">
        <f>'Final (ha)'!AE1081*2.471044</f>
        <v>0</v>
      </c>
      <c r="AF1081" s="6">
        <f>'Final (ha)'!AF1081*2.471044</f>
        <v>0</v>
      </c>
      <c r="AG1081" s="6">
        <f>'Final (ha)'!AG1081*2.471044</f>
        <v>0</v>
      </c>
      <c r="AH1081" s="6">
        <f>'Final (ha)'!AH1081*2.471044</f>
        <v>0</v>
      </c>
      <c r="AJ1081" s="15">
        <f t="shared" si="48"/>
        <v>25614.014304260003</v>
      </c>
      <c r="AK1081" s="15">
        <f t="shared" si="49"/>
        <v>25614.014304260003</v>
      </c>
      <c r="AL1081" s="6" t="str">
        <f t="shared" si="50"/>
        <v>New LondonRaster 8</v>
      </c>
    </row>
    <row r="1082" spans="1:38" x14ac:dyDescent="0.25">
      <c r="A1082" s="6">
        <f>'Final (ha)'!A1082</f>
        <v>0</v>
      </c>
      <c r="B1082" s="6" t="str">
        <f>'Final (ha)'!B1082</f>
        <v>ALL</v>
      </c>
      <c r="C1082" s="6" t="str">
        <f>'Final (ha)'!C1082</f>
        <v>New London</v>
      </c>
      <c r="D1082" s="6">
        <f>'Final (ha)'!D1082</f>
        <v>0</v>
      </c>
      <c r="E1082" s="6">
        <f>'Final (ha)'!E1082</f>
        <v>0</v>
      </c>
      <c r="F1082" s="6" t="str">
        <f>'Final (ha)'!F1082</f>
        <v>Fixed</v>
      </c>
      <c r="G1082" s="6" t="str">
        <f>'Final (ha)'!G1082</f>
        <v>NYS RIM Max</v>
      </c>
      <c r="H1082" s="6" t="str">
        <f>'Final (ha)'!H1082</f>
        <v>Protect None</v>
      </c>
      <c r="I1082" s="6">
        <f>'Final (ha)'!M1082</f>
        <v>0</v>
      </c>
      <c r="J1082" s="6">
        <f>'Final (ha)'!J1082*2.471044</f>
        <v>13127.44596044</v>
      </c>
      <c r="K1082" s="6">
        <f>'Final (ha)'!K1082*2.471044</f>
        <v>43266.405149450002</v>
      </c>
      <c r="L1082" s="6">
        <f>'Final (ha)'!L1082*2.471044</f>
        <v>1630.3886535900001</v>
      </c>
      <c r="M1082" s="6">
        <f>'Final (ha)'!M1082*2.471044</f>
        <v>0</v>
      </c>
      <c r="N1082" s="6">
        <f>'Final (ha)'!N1082*2.471044</f>
        <v>175.34528223999999</v>
      </c>
      <c r="O1082" s="6">
        <f>'Final (ha)'!O1082*2.471044</f>
        <v>600.71697400999994</v>
      </c>
      <c r="P1082" s="6">
        <f>'Final (ha)'!P1082*2.471044</f>
        <v>89.37766148</v>
      </c>
      <c r="Q1082" s="6">
        <f>'Final (ha)'!Q1082*2.471044</f>
        <v>124.30586842</v>
      </c>
      <c r="R1082" s="6">
        <f>'Final (ha)'!R1082*2.471044</f>
        <v>0</v>
      </c>
      <c r="S1082" s="6">
        <f>'Final (ha)'!S1082*2.471044</f>
        <v>314.06351479</v>
      </c>
      <c r="T1082" s="6">
        <f>'Final (ha)'!T1082*2.471044</f>
        <v>10.359851969999999</v>
      </c>
      <c r="U1082" s="6">
        <f>'Final (ha)'!U1082*2.471044</f>
        <v>0</v>
      </c>
      <c r="V1082" s="6">
        <f>'Final (ha)'!V1082*2.471044</f>
        <v>0</v>
      </c>
      <c r="W1082" s="6">
        <f>'Final (ha)'!W1082*2.471044</f>
        <v>9.1799284599999993</v>
      </c>
      <c r="X1082" s="6">
        <f>'Final (ha)'!X1082*2.471044</f>
        <v>487.53080359000006</v>
      </c>
      <c r="Y1082" s="6">
        <f>'Final (ha)'!Y1082*2.471044</f>
        <v>389.76394772999998</v>
      </c>
      <c r="Z1082" s="6">
        <f>'Final (ha)'!Z1082*2.471044</f>
        <v>58930.933760790002</v>
      </c>
      <c r="AA1082" s="6">
        <f>'Final (ha)'!AA1082*2.471044</f>
        <v>0</v>
      </c>
      <c r="AB1082" s="6">
        <f>'Final (ha)'!AB1082*2.471044</f>
        <v>0</v>
      </c>
      <c r="AC1082" s="6">
        <f>'Final (ha)'!AC1082*2.471044</f>
        <v>3908.2773217200001</v>
      </c>
      <c r="AD1082" s="6">
        <f>'Final (ha)'!AD1082*2.471044</f>
        <v>0</v>
      </c>
      <c r="AE1082" s="6">
        <f>'Final (ha)'!AE1082*2.471044</f>
        <v>0</v>
      </c>
      <c r="AF1082" s="6">
        <f>'Final (ha)'!AF1082*2.471044</f>
        <v>558.44358878000003</v>
      </c>
      <c r="AG1082" s="6">
        <f>'Final (ha)'!AG1082*2.471044</f>
        <v>250989.96842736</v>
      </c>
      <c r="AH1082" s="6">
        <f>'Final (ha)'!AH1082*2.471044</f>
        <v>0</v>
      </c>
      <c r="AJ1082" s="15">
        <f t="shared" si="48"/>
        <v>374612.50669482001</v>
      </c>
      <c r="AK1082" s="15">
        <f t="shared" si="49"/>
        <v>123622.53826746001</v>
      </c>
      <c r="AL1082" s="6" t="str">
        <f t="shared" si="50"/>
        <v>New LondonALL</v>
      </c>
    </row>
    <row r="1083" spans="1:38" x14ac:dyDescent="0.25">
      <c r="A1083" s="6">
        <f>'Final (ha)'!A1083</f>
        <v>2010</v>
      </c>
      <c r="B1083" s="6" t="str">
        <f>'Final (ha)'!B1083</f>
        <v>ALL</v>
      </c>
      <c r="C1083" s="6" t="str">
        <f>'Final (ha)'!C1083</f>
        <v>New London</v>
      </c>
      <c r="D1083" s="6">
        <f>'Final (ha)'!D1083</f>
        <v>0</v>
      </c>
      <c r="E1083" s="6">
        <f>'Final (ha)'!E1083</f>
        <v>0</v>
      </c>
      <c r="F1083" s="6" t="str">
        <f>'Final (ha)'!F1083</f>
        <v>Fixed</v>
      </c>
      <c r="G1083" s="6" t="str">
        <f>'Final (ha)'!G1083</f>
        <v>NYS RIM Max</v>
      </c>
      <c r="H1083" s="6" t="str">
        <f>'Final (ha)'!H1083</f>
        <v>Protect None</v>
      </c>
      <c r="I1083" s="6">
        <f>'Final (ha)'!M1083</f>
        <v>0</v>
      </c>
      <c r="J1083" s="6">
        <f>'Final (ha)'!J1083*2.471044</f>
        <v>13048.7881820408</v>
      </c>
      <c r="K1083" s="6">
        <f>'Final (ha)'!K1083*2.471044</f>
        <v>42658.652866067598</v>
      </c>
      <c r="L1083" s="6">
        <f>'Final (ha)'!L1083*2.471044</f>
        <v>1618.31142604</v>
      </c>
      <c r="M1083" s="6">
        <f>'Final (ha)'!M1083*2.471044</f>
        <v>0</v>
      </c>
      <c r="N1083" s="6">
        <f>'Final (ha)'!N1083*2.471044</f>
        <v>171.65107146</v>
      </c>
      <c r="O1083" s="6">
        <f>'Final (ha)'!O1083*2.471044</f>
        <v>570.92236098000001</v>
      </c>
      <c r="P1083" s="6">
        <f>'Final (ha)'!P1083*2.471044</f>
        <v>706.19867634240006</v>
      </c>
      <c r="Q1083" s="6">
        <f>'Final (ha)'!Q1083*2.471044</f>
        <v>386.89704248120006</v>
      </c>
      <c r="R1083" s="6">
        <f>'Final (ha)'!R1083*2.471044</f>
        <v>0</v>
      </c>
      <c r="S1083" s="6">
        <f>'Final (ha)'!S1083*2.471044</f>
        <v>279.24650482999999</v>
      </c>
      <c r="T1083" s="6">
        <f>'Final (ha)'!T1083*2.471044</f>
        <v>28.52820298</v>
      </c>
      <c r="U1083" s="6">
        <f>'Final (ha)'!U1083*2.471044</f>
        <v>0</v>
      </c>
      <c r="V1083" s="6">
        <f>'Final (ha)'!V1083*2.471044</f>
        <v>0</v>
      </c>
      <c r="W1083" s="6">
        <f>'Final (ha)'!W1083*2.471044</f>
        <v>8.6795420500000002</v>
      </c>
      <c r="X1083" s="6">
        <f>'Final (ha)'!X1083*2.471044</f>
        <v>486.43118900999997</v>
      </c>
      <c r="Y1083" s="6">
        <f>'Final (ha)'!Y1083*2.471044</f>
        <v>336.92067178999997</v>
      </c>
      <c r="Z1083" s="6">
        <f>'Final (ha)'!Z1083*2.471044</f>
        <v>59032.765484029995</v>
      </c>
      <c r="AA1083" s="6">
        <f>'Final (ha)'!AA1083*2.471044</f>
        <v>0</v>
      </c>
      <c r="AB1083" s="6">
        <f>'Final (ha)'!AB1083*2.471044</f>
        <v>0</v>
      </c>
      <c r="AC1083" s="6">
        <f>'Final (ha)'!AC1083*2.471044</f>
        <v>3679.7556668088</v>
      </c>
      <c r="AD1083" s="6">
        <f>'Final (ha)'!AD1083*2.471044</f>
        <v>0</v>
      </c>
      <c r="AE1083" s="6">
        <f>'Final (ha)'!AE1083*2.471044</f>
        <v>0</v>
      </c>
      <c r="AF1083" s="6">
        <f>'Final (ha)'!AF1083*2.471044</f>
        <v>530.13160214999994</v>
      </c>
      <c r="AG1083" s="6">
        <f>'Final (ha)'!AG1083*2.471044</f>
        <v>250989.96842736</v>
      </c>
      <c r="AH1083" s="6">
        <f>'Final (ha)'!AH1083*2.471044</f>
        <v>78.657778399199998</v>
      </c>
      <c r="AJ1083" s="15">
        <f t="shared" si="48"/>
        <v>374612.50669481995</v>
      </c>
      <c r="AK1083" s="15">
        <f t="shared" si="49"/>
        <v>123622.53826745995</v>
      </c>
      <c r="AL1083" s="6" t="str">
        <f t="shared" si="50"/>
        <v>New LondonALL</v>
      </c>
    </row>
    <row r="1084" spans="1:38" x14ac:dyDescent="0.25">
      <c r="A1084" s="6">
        <f>'Final (ha)'!A1084</f>
        <v>2025</v>
      </c>
      <c r="B1084" s="6" t="str">
        <f>'Final (ha)'!B1084</f>
        <v>ALL</v>
      </c>
      <c r="C1084" s="6" t="str">
        <f>'Final (ha)'!C1084</f>
        <v>New London</v>
      </c>
      <c r="D1084" s="6">
        <f>'Final (ha)'!D1084</f>
        <v>0</v>
      </c>
      <c r="E1084" s="6">
        <f>'Final (ha)'!E1084</f>
        <v>0</v>
      </c>
      <c r="F1084" s="6" t="str">
        <f>'Final (ha)'!F1084</f>
        <v>Fixed</v>
      </c>
      <c r="G1084" s="6" t="str">
        <f>'Final (ha)'!G1084</f>
        <v>NYS RIM Max</v>
      </c>
      <c r="H1084" s="6" t="str">
        <f>'Final (ha)'!H1084</f>
        <v>Protect None</v>
      </c>
      <c r="I1084" s="6">
        <f>'Final (ha)'!M1084</f>
        <v>0</v>
      </c>
      <c r="J1084" s="6">
        <f>'Final (ha)'!J1084*2.471044</f>
        <v>13012.322491524001</v>
      </c>
      <c r="K1084" s="6">
        <f>'Final (ha)'!K1084*2.471044</f>
        <v>42444.3686253712</v>
      </c>
      <c r="L1084" s="6">
        <f>'Final (ha)'!L1084*2.471044</f>
        <v>1599.43882749</v>
      </c>
      <c r="M1084" s="6">
        <f>'Final (ha)'!M1084*2.471044</f>
        <v>0</v>
      </c>
      <c r="N1084" s="6">
        <f>'Final (ha)'!N1084*2.471044</f>
        <v>168.27191879</v>
      </c>
      <c r="O1084" s="6">
        <f>'Final (ha)'!O1084*2.471044</f>
        <v>551.88914456999998</v>
      </c>
      <c r="P1084" s="6">
        <f>'Final (ha)'!P1084*2.471044</f>
        <v>595.40175836600008</v>
      </c>
      <c r="Q1084" s="6">
        <f>'Final (ha)'!Q1084*2.471044</f>
        <v>779.74954810680003</v>
      </c>
      <c r="R1084" s="6">
        <f>'Final (ha)'!R1084*2.471044</f>
        <v>0</v>
      </c>
      <c r="S1084" s="6">
        <f>'Final (ha)'!S1084*2.471044</f>
        <v>233.6134881776</v>
      </c>
      <c r="T1084" s="6">
        <f>'Final (ha)'!T1084*2.471044</f>
        <v>142.0630377084</v>
      </c>
      <c r="U1084" s="6">
        <f>'Final (ha)'!U1084*2.471044</f>
        <v>0</v>
      </c>
      <c r="V1084" s="6">
        <f>'Final (ha)'!V1084*2.471044</f>
        <v>0</v>
      </c>
      <c r="W1084" s="6">
        <f>'Final (ha)'!W1084*2.471044</f>
        <v>8.5436346299999997</v>
      </c>
      <c r="X1084" s="6">
        <f>'Final (ha)'!X1084*2.471044</f>
        <v>484.17932661280003</v>
      </c>
      <c r="Y1084" s="6">
        <f>'Final (ha)'!Y1084*2.471044</f>
        <v>99.533652320000002</v>
      </c>
      <c r="Z1084" s="6">
        <f>'Final (ha)'!Z1084*2.471044</f>
        <v>59332.136665404803</v>
      </c>
      <c r="AA1084" s="6">
        <f>'Final (ha)'!AA1084*2.471044</f>
        <v>0</v>
      </c>
      <c r="AB1084" s="6">
        <f>'Final (ha)'!AB1084*2.471044</f>
        <v>0</v>
      </c>
      <c r="AC1084" s="6">
        <f>'Final (ha)'!AC1084*2.471044</f>
        <v>3560.4739250496</v>
      </c>
      <c r="AD1084" s="6">
        <f>'Final (ha)'!AD1084*2.471044</f>
        <v>0</v>
      </c>
      <c r="AE1084" s="6">
        <f>'Final (ha)'!AE1084*2.471044</f>
        <v>0</v>
      </c>
      <c r="AF1084" s="6">
        <f>'Final (ha)'!AF1084*2.471044</f>
        <v>495.42850731839997</v>
      </c>
      <c r="AG1084" s="6">
        <f>'Final (ha)'!AG1084*2.471044</f>
        <v>250989.96842736</v>
      </c>
      <c r="AH1084" s="6">
        <f>'Final (ha)'!AH1084*2.471044</f>
        <v>115.12346891599999</v>
      </c>
      <c r="AJ1084" s="15">
        <f t="shared" si="48"/>
        <v>374612.50644771563</v>
      </c>
      <c r="AK1084" s="15">
        <f t="shared" si="49"/>
        <v>123622.53802035563</v>
      </c>
      <c r="AL1084" s="6" t="str">
        <f t="shared" si="50"/>
        <v>New LondonALL</v>
      </c>
    </row>
    <row r="1085" spans="1:38" x14ac:dyDescent="0.25">
      <c r="A1085" s="6">
        <f>'Final (ha)'!A1085</f>
        <v>2040</v>
      </c>
      <c r="B1085" s="6" t="str">
        <f>'Final (ha)'!B1085</f>
        <v>ALL</v>
      </c>
      <c r="C1085" s="6" t="str">
        <f>'Final (ha)'!C1085</f>
        <v>New London</v>
      </c>
      <c r="D1085" s="6">
        <f>'Final (ha)'!D1085</f>
        <v>0</v>
      </c>
      <c r="E1085" s="6">
        <f>'Final (ha)'!E1085</f>
        <v>0</v>
      </c>
      <c r="F1085" s="6" t="str">
        <f>'Final (ha)'!F1085</f>
        <v>Fixed</v>
      </c>
      <c r="G1085" s="6" t="str">
        <f>'Final (ha)'!G1085</f>
        <v>NYS RIM Max</v>
      </c>
      <c r="H1085" s="6" t="str">
        <f>'Final (ha)'!H1085</f>
        <v>Protect None</v>
      </c>
      <c r="I1085" s="6">
        <f>'Final (ha)'!M1085</f>
        <v>0</v>
      </c>
      <c r="J1085" s="6">
        <f>'Final (ha)'!J1085*2.471044</f>
        <v>12904.006007514799</v>
      </c>
      <c r="K1085" s="6">
        <f>'Final (ha)'!K1085*2.471044</f>
        <v>42037.032836652805</v>
      </c>
      <c r="L1085" s="6">
        <f>'Final (ha)'!L1085*2.471044</f>
        <v>1566.451625612</v>
      </c>
      <c r="M1085" s="6">
        <f>'Final (ha)'!M1085*2.471044</f>
        <v>0</v>
      </c>
      <c r="N1085" s="6">
        <f>'Final (ha)'!N1085*2.471044</f>
        <v>155.09260561600001</v>
      </c>
      <c r="O1085" s="6">
        <f>'Final (ha)'!O1085*2.471044</f>
        <v>503.61112242000002</v>
      </c>
      <c r="P1085" s="6">
        <f>'Final (ha)'!P1085*2.471044</f>
        <v>798.3209263931999</v>
      </c>
      <c r="Q1085" s="6">
        <f>'Final (ha)'!Q1085*2.471044</f>
        <v>1965.1177564564</v>
      </c>
      <c r="R1085" s="6">
        <f>'Final (ha)'!R1085*2.471044</f>
        <v>0</v>
      </c>
      <c r="S1085" s="6">
        <f>'Final (ha)'!S1085*2.471044</f>
        <v>206.81081522280002</v>
      </c>
      <c r="T1085" s="6">
        <f>'Final (ha)'!T1085*2.471044</f>
        <v>230.85135519440001</v>
      </c>
      <c r="U1085" s="6">
        <f>'Final (ha)'!U1085*2.471044</f>
        <v>0</v>
      </c>
      <c r="V1085" s="6">
        <f>'Final (ha)'!V1085*2.471044</f>
        <v>0</v>
      </c>
      <c r="W1085" s="6">
        <f>'Final (ha)'!W1085*2.471044</f>
        <v>8.1668004200000013</v>
      </c>
      <c r="X1085" s="6">
        <f>'Final (ha)'!X1085*2.471044</f>
        <v>479.07909179679996</v>
      </c>
      <c r="Y1085" s="6">
        <f>'Final (ha)'!Y1085*2.471044</f>
        <v>77.145993680000004</v>
      </c>
      <c r="Z1085" s="6">
        <f>'Final (ha)'!Z1085*2.471044</f>
        <v>59498.739641077205</v>
      </c>
      <c r="AA1085" s="6">
        <f>'Final (ha)'!AA1085*2.471044</f>
        <v>0</v>
      </c>
      <c r="AB1085" s="6">
        <f>'Final (ha)'!AB1085*2.471044</f>
        <v>0</v>
      </c>
      <c r="AC1085" s="6">
        <f>'Final (ha)'!AC1085*2.471044</f>
        <v>2581.7660453431999</v>
      </c>
      <c r="AD1085" s="6">
        <f>'Final (ha)'!AD1085*2.471044</f>
        <v>0</v>
      </c>
      <c r="AE1085" s="6">
        <f>'Final (ha)'!AE1085*2.471044</f>
        <v>0</v>
      </c>
      <c r="AF1085" s="6">
        <f>'Final (ha)'!AF1085*2.471044</f>
        <v>386.90618534399999</v>
      </c>
      <c r="AG1085" s="6">
        <f>'Final (ha)'!AG1085*2.471044</f>
        <v>250989.96842736</v>
      </c>
      <c r="AH1085" s="6">
        <f>'Final (ha)'!AH1085*2.471044</f>
        <v>223.4399529252</v>
      </c>
      <c r="AJ1085" s="15">
        <f t="shared" si="48"/>
        <v>374612.50718902878</v>
      </c>
      <c r="AK1085" s="15">
        <f t="shared" si="49"/>
        <v>123622.53876166878</v>
      </c>
      <c r="AL1085" s="6" t="str">
        <f t="shared" si="50"/>
        <v>New LondonALL</v>
      </c>
    </row>
    <row r="1086" spans="1:38" x14ac:dyDescent="0.25">
      <c r="A1086" s="6">
        <f>'Final (ha)'!A1086</f>
        <v>2055</v>
      </c>
      <c r="B1086" s="6" t="str">
        <f>'Final (ha)'!B1086</f>
        <v>ALL</v>
      </c>
      <c r="C1086" s="6" t="str">
        <f>'Final (ha)'!C1086</f>
        <v>New London</v>
      </c>
      <c r="D1086" s="6">
        <f>'Final (ha)'!D1086</f>
        <v>0</v>
      </c>
      <c r="E1086" s="6">
        <f>'Final (ha)'!E1086</f>
        <v>0</v>
      </c>
      <c r="F1086" s="6" t="str">
        <f>'Final (ha)'!F1086</f>
        <v>Fixed</v>
      </c>
      <c r="G1086" s="6" t="str">
        <f>'Final (ha)'!G1086</f>
        <v>NYS RIM Max</v>
      </c>
      <c r="H1086" s="6" t="str">
        <f>'Final (ha)'!H1086</f>
        <v>Protect None</v>
      </c>
      <c r="I1086" s="6">
        <f>'Final (ha)'!M1086</f>
        <v>0</v>
      </c>
      <c r="J1086" s="6">
        <f>'Final (ha)'!J1086*2.471044</f>
        <v>12743.8316999128</v>
      </c>
      <c r="K1086" s="6">
        <f>'Final (ha)'!K1086*2.471044</f>
        <v>41613.475879596401</v>
      </c>
      <c r="L1086" s="6">
        <f>'Final (ha)'!L1086*2.471044</f>
        <v>1546.8461154115998</v>
      </c>
      <c r="M1086" s="6">
        <f>'Final (ha)'!M1086*2.471044</f>
        <v>0</v>
      </c>
      <c r="N1086" s="6">
        <f>'Final (ha)'!N1086*2.471044</f>
        <v>147.68194466</v>
      </c>
      <c r="O1086" s="6">
        <f>'Final (ha)'!O1086*2.471044</f>
        <v>435.79949745000005</v>
      </c>
      <c r="P1086" s="6">
        <f>'Final (ha)'!P1086*2.471044</f>
        <v>798.77955215960003</v>
      </c>
      <c r="Q1086" s="6">
        <f>'Final (ha)'!Q1086*2.471044</f>
        <v>4115.4758437464006</v>
      </c>
      <c r="R1086" s="6">
        <f>'Final (ha)'!R1086*2.471044</f>
        <v>0</v>
      </c>
      <c r="S1086" s="6">
        <f>'Final (ha)'!S1086*2.471044</f>
        <v>192.02062846519999</v>
      </c>
      <c r="T1086" s="6">
        <f>'Final (ha)'!T1086*2.471044</f>
        <v>256.30335549879999</v>
      </c>
      <c r="U1086" s="6">
        <f>'Final (ha)'!U1086*2.471044</f>
        <v>0</v>
      </c>
      <c r="V1086" s="6">
        <f>'Final (ha)'!V1086*2.471044</f>
        <v>0</v>
      </c>
      <c r="W1086" s="6">
        <f>'Final (ha)'!W1086*2.471044</f>
        <v>7.51815137</v>
      </c>
      <c r="X1086" s="6">
        <f>'Final (ha)'!X1086*2.471044</f>
        <v>470.41808257679997</v>
      </c>
      <c r="Y1086" s="6">
        <f>'Final (ha)'!Y1086*2.471044</f>
        <v>65.562974929999996</v>
      </c>
      <c r="Z1086" s="6">
        <f>'Final (ha)'!Z1086*2.471044</f>
        <v>59709.885161684804</v>
      </c>
      <c r="AA1086" s="6">
        <f>'Final (ha)'!AA1086*2.471044</f>
        <v>0</v>
      </c>
      <c r="AB1086" s="6">
        <f>'Final (ha)'!AB1086*2.471044</f>
        <v>0</v>
      </c>
      <c r="AC1086" s="6">
        <f>'Final (ha)'!AC1086*2.471044</f>
        <v>869.47192022479999</v>
      </c>
      <c r="AD1086" s="6">
        <f>'Final (ha)'!AD1086*2.471044</f>
        <v>0</v>
      </c>
      <c r="AE1086" s="6">
        <f>'Final (ha)'!AE1086*2.471044</f>
        <v>0</v>
      </c>
      <c r="AF1086" s="6">
        <f>'Final (ha)'!AF1086*2.471044</f>
        <v>265.85344635000001</v>
      </c>
      <c r="AG1086" s="6">
        <f>'Final (ha)'!AG1086*2.471044</f>
        <v>250989.96842736</v>
      </c>
      <c r="AH1086" s="6">
        <f>'Final (ha)'!AH1086*2.471044</f>
        <v>383.61426052719997</v>
      </c>
      <c r="AJ1086" s="15">
        <f t="shared" si="48"/>
        <v>374612.5069419244</v>
      </c>
      <c r="AK1086" s="15">
        <f t="shared" si="49"/>
        <v>123622.5385145644</v>
      </c>
      <c r="AL1086" s="6" t="str">
        <f t="shared" si="50"/>
        <v>New LondonALL</v>
      </c>
    </row>
    <row r="1087" spans="1:38" x14ac:dyDescent="0.25">
      <c r="A1087" s="6">
        <f>'Final (ha)'!A1087</f>
        <v>2070</v>
      </c>
      <c r="B1087" s="6" t="str">
        <f>'Final (ha)'!B1087</f>
        <v>ALL</v>
      </c>
      <c r="C1087" s="6" t="str">
        <f>'Final (ha)'!C1087</f>
        <v>New London</v>
      </c>
      <c r="D1087" s="6">
        <f>'Final (ha)'!D1087</f>
        <v>0</v>
      </c>
      <c r="E1087" s="6">
        <f>'Final (ha)'!E1087</f>
        <v>0</v>
      </c>
      <c r="F1087" s="6" t="str">
        <f>'Final (ha)'!F1087</f>
        <v>Fixed</v>
      </c>
      <c r="G1087" s="6" t="str">
        <f>'Final (ha)'!G1087</f>
        <v>NYS RIM Max</v>
      </c>
      <c r="H1087" s="6" t="str">
        <f>'Final (ha)'!H1087</f>
        <v>Protect None</v>
      </c>
      <c r="I1087" s="6">
        <f>'Final (ha)'!M1087</f>
        <v>0</v>
      </c>
      <c r="J1087" s="6">
        <f>'Final (ha)'!J1087*2.471044</f>
        <v>12418.7263250088</v>
      </c>
      <c r="K1087" s="6">
        <f>'Final (ha)'!K1087*2.471044</f>
        <v>40955.818638694407</v>
      </c>
      <c r="L1087" s="6">
        <f>'Final (ha)'!L1087*2.471044</f>
        <v>1487.9932604636001</v>
      </c>
      <c r="M1087" s="6">
        <f>'Final (ha)'!M1087*2.471044</f>
        <v>0</v>
      </c>
      <c r="N1087" s="6">
        <f>'Final (ha)'!N1087*2.471044</f>
        <v>135.26494855999999</v>
      </c>
      <c r="O1087" s="6">
        <f>'Final (ha)'!O1087*2.471044</f>
        <v>301.77007089</v>
      </c>
      <c r="P1087" s="6">
        <f>'Final (ha)'!P1087*2.471044</f>
        <v>907.1820285</v>
      </c>
      <c r="Q1087" s="6">
        <f>'Final (ha)'!Q1087*2.471044</f>
        <v>3989.7745767796</v>
      </c>
      <c r="R1087" s="6">
        <f>'Final (ha)'!R1087*2.471044</f>
        <v>0</v>
      </c>
      <c r="S1087" s="6">
        <f>'Final (ha)'!S1087*2.471044</f>
        <v>170.29768066119999</v>
      </c>
      <c r="T1087" s="6">
        <f>'Final (ha)'!T1087*2.471044</f>
        <v>1575.3330519568001</v>
      </c>
      <c r="U1087" s="6">
        <f>'Final (ha)'!U1087*2.471044</f>
        <v>0</v>
      </c>
      <c r="V1087" s="6">
        <f>'Final (ha)'!V1087*2.471044</f>
        <v>0</v>
      </c>
      <c r="W1087" s="6">
        <f>'Final (ha)'!W1087*2.471044</f>
        <v>6.5791546500000004</v>
      </c>
      <c r="X1087" s="6">
        <f>'Final (ha)'!X1087*2.471044</f>
        <v>460.4918988288</v>
      </c>
      <c r="Y1087" s="6">
        <f>'Final (ha)'!Y1087*2.471044</f>
        <v>54.640960450000001</v>
      </c>
      <c r="Z1087" s="6">
        <f>'Final (ha)'!Z1087*2.471044</f>
        <v>60016.995652867598</v>
      </c>
      <c r="AA1087" s="6">
        <f>'Final (ha)'!AA1087*2.471044</f>
        <v>0</v>
      </c>
      <c r="AB1087" s="6">
        <f>'Final (ha)'!AB1087*2.471044</f>
        <v>0</v>
      </c>
      <c r="AC1087" s="6">
        <f>'Final (ha)'!AC1087*2.471044</f>
        <v>257.55592770240003</v>
      </c>
      <c r="AD1087" s="6">
        <f>'Final (ha)'!AD1087*2.471044</f>
        <v>0</v>
      </c>
      <c r="AE1087" s="6">
        <f>'Final (ha)'!AE1087*2.471044</f>
        <v>0</v>
      </c>
      <c r="AF1087" s="6">
        <f>'Final (ha)'!AF1087*2.471044</f>
        <v>175.39470312</v>
      </c>
      <c r="AG1087" s="6">
        <f>'Final (ha)'!AG1087*2.471044</f>
        <v>250989.96842736</v>
      </c>
      <c r="AH1087" s="6">
        <f>'Final (ha)'!AH1087*2.471044</f>
        <v>708.7196354312</v>
      </c>
      <c r="AJ1087" s="15">
        <f t="shared" si="48"/>
        <v>374612.50694192434</v>
      </c>
      <c r="AK1087" s="15">
        <f t="shared" si="49"/>
        <v>123622.53851456434</v>
      </c>
      <c r="AL1087" s="6" t="str">
        <f t="shared" si="50"/>
        <v>New LondonALL</v>
      </c>
    </row>
    <row r="1088" spans="1:38" x14ac:dyDescent="0.25">
      <c r="A1088" s="6">
        <f>'Final (ha)'!A1088</f>
        <v>2085</v>
      </c>
      <c r="B1088" s="6" t="str">
        <f>'Final (ha)'!B1088</f>
        <v>ALL</v>
      </c>
      <c r="C1088" s="6" t="str">
        <f>'Final (ha)'!C1088</f>
        <v>New London</v>
      </c>
      <c r="D1088" s="6">
        <f>'Final (ha)'!D1088</f>
        <v>0</v>
      </c>
      <c r="E1088" s="6">
        <f>'Final (ha)'!E1088</f>
        <v>0</v>
      </c>
      <c r="F1088" s="6" t="str">
        <f>'Final (ha)'!F1088</f>
        <v>Fixed</v>
      </c>
      <c r="G1088" s="6" t="str">
        <f>'Final (ha)'!G1088</f>
        <v>NYS RIM Max</v>
      </c>
      <c r="H1088" s="6" t="str">
        <f>'Final (ha)'!H1088</f>
        <v>Protect None</v>
      </c>
      <c r="I1088" s="6">
        <f>'Final (ha)'!M1088</f>
        <v>0</v>
      </c>
      <c r="J1088" s="6">
        <f>'Final (ha)'!J1088*2.471044</f>
        <v>12000.071672144</v>
      </c>
      <c r="K1088" s="6">
        <f>'Final (ha)'!K1088*2.471044</f>
        <v>40260.865683595999</v>
      </c>
      <c r="L1088" s="6">
        <f>'Final (ha)'!L1088*2.471044</f>
        <v>1421.7769415</v>
      </c>
      <c r="M1088" s="6">
        <f>'Final (ha)'!M1088*2.471044</f>
        <v>0</v>
      </c>
      <c r="N1088" s="6">
        <f>'Final (ha)'!N1088*2.471044</f>
        <v>128.40162384999999</v>
      </c>
      <c r="O1088" s="6">
        <f>'Final (ha)'!O1088*2.471044</f>
        <v>111.55528138000001</v>
      </c>
      <c r="P1088" s="6">
        <f>'Final (ha)'!P1088*2.471044</f>
        <v>947.66687208279996</v>
      </c>
      <c r="Q1088" s="6">
        <f>'Final (ha)'!Q1088*2.471044</f>
        <v>2237.6862648763999</v>
      </c>
      <c r="R1088" s="6">
        <f>'Final (ha)'!R1088*2.471044</f>
        <v>0</v>
      </c>
      <c r="S1088" s="6">
        <f>'Final (ha)'!S1088*2.471044</f>
        <v>143.7487839252</v>
      </c>
      <c r="T1088" s="6">
        <f>'Final (ha)'!T1088*2.471044</f>
        <v>2859.6334605167999</v>
      </c>
      <c r="U1088" s="6">
        <f>'Final (ha)'!U1088*2.471044</f>
        <v>0</v>
      </c>
      <c r="V1088" s="6">
        <f>'Final (ha)'!V1088*2.471044</f>
        <v>0</v>
      </c>
      <c r="W1088" s="6">
        <f>'Final (ha)'!W1088*2.471044</f>
        <v>5.5536713899999999</v>
      </c>
      <c r="X1088" s="6">
        <f>'Final (ha)'!X1088*2.471044</f>
        <v>439.23746096720004</v>
      </c>
      <c r="Y1088" s="6">
        <f>'Final (ha)'!Y1088*2.471044</f>
        <v>44.410838290000001</v>
      </c>
      <c r="Z1088" s="6">
        <f>'Final (ha)'!Z1088*2.471044</f>
        <v>61646.609881268007</v>
      </c>
      <c r="AA1088" s="6">
        <f>'Final (ha)'!AA1088*2.471044</f>
        <v>0</v>
      </c>
      <c r="AB1088" s="6">
        <f>'Final (ha)'!AB1088*2.471044</f>
        <v>0</v>
      </c>
      <c r="AC1088" s="6">
        <f>'Final (ha)'!AC1088*2.471044</f>
        <v>123.00338112760001</v>
      </c>
      <c r="AD1088" s="6">
        <f>'Final (ha)'!AD1088*2.471044</f>
        <v>0</v>
      </c>
      <c r="AE1088" s="6">
        <f>'Final (ha)'!AE1088*2.471044</f>
        <v>0</v>
      </c>
      <c r="AF1088" s="6">
        <f>'Final (ha)'!AF1088*2.471044</f>
        <v>124.94216225</v>
      </c>
      <c r="AG1088" s="6">
        <f>'Final (ha)'!AG1088*2.471044</f>
        <v>250989.96842736</v>
      </c>
      <c r="AH1088" s="6">
        <f>'Final (ha)'!AH1088*2.471044</f>
        <v>1127.374288296</v>
      </c>
      <c r="AJ1088" s="15">
        <f t="shared" si="48"/>
        <v>374612.50669481995</v>
      </c>
      <c r="AK1088" s="15">
        <f t="shared" si="49"/>
        <v>123622.53826745995</v>
      </c>
      <c r="AL1088" s="6" t="str">
        <f t="shared" si="50"/>
        <v>New LondonALL</v>
      </c>
    </row>
    <row r="1089" spans="1:38" x14ac:dyDescent="0.25">
      <c r="A1089" s="6">
        <f>'Final (ha)'!A1089</f>
        <v>2100</v>
      </c>
      <c r="B1089" s="6" t="str">
        <f>'Final (ha)'!B1089</f>
        <v>ALL</v>
      </c>
      <c r="C1089" s="6" t="str">
        <f>'Final (ha)'!C1089</f>
        <v>New London</v>
      </c>
      <c r="D1089" s="6">
        <f>'Final (ha)'!D1089</f>
        <v>0</v>
      </c>
      <c r="E1089" s="6">
        <f>'Final (ha)'!E1089</f>
        <v>0</v>
      </c>
      <c r="F1089" s="6" t="str">
        <f>'Final (ha)'!F1089</f>
        <v>Fixed</v>
      </c>
      <c r="G1089" s="6" t="str">
        <f>'Final (ha)'!G1089</f>
        <v>NYS RIM Max</v>
      </c>
      <c r="H1089" s="6" t="str">
        <f>'Final (ha)'!H1089</f>
        <v>Protect None</v>
      </c>
      <c r="I1089" s="6">
        <f>'Final (ha)'!M1089</f>
        <v>0</v>
      </c>
      <c r="J1089" s="6">
        <f>'Final (ha)'!J1089*2.471044</f>
        <v>11629.524786497599</v>
      </c>
      <c r="K1089" s="6">
        <f>'Final (ha)'!K1089*2.471044</f>
        <v>39676.144271606805</v>
      </c>
      <c r="L1089" s="6">
        <f>'Final (ha)'!L1089*2.471044</f>
        <v>1389.8881186800002</v>
      </c>
      <c r="M1089" s="6">
        <f>'Final (ha)'!M1089*2.471044</f>
        <v>0</v>
      </c>
      <c r="N1089" s="6">
        <f>'Final (ha)'!N1089*2.471044</f>
        <v>125.70818589000001</v>
      </c>
      <c r="O1089" s="6">
        <f>'Final (ha)'!O1089*2.471044</f>
        <v>51.027058599999997</v>
      </c>
      <c r="P1089" s="6">
        <f>'Final (ha)'!P1089*2.471044</f>
        <v>815.78008777520006</v>
      </c>
      <c r="Q1089" s="6">
        <f>'Final (ha)'!Q1089*2.471044</f>
        <v>1900.1169440363999</v>
      </c>
      <c r="R1089" s="6">
        <f>'Final (ha)'!R1089*2.471044</f>
        <v>0</v>
      </c>
      <c r="S1089" s="6">
        <f>'Final (ha)'!S1089*2.471044</f>
        <v>115.896905688</v>
      </c>
      <c r="T1089" s="6">
        <f>'Final (ha)'!T1089*2.471044</f>
        <v>1270.5959985359998</v>
      </c>
      <c r="U1089" s="6">
        <f>'Final (ha)'!U1089*2.471044</f>
        <v>0</v>
      </c>
      <c r="V1089" s="6">
        <f>'Final (ha)'!V1089*2.471044</f>
        <v>0</v>
      </c>
      <c r="W1089" s="6">
        <f>'Final (ha)'!W1089*2.471044</f>
        <v>4.74440448</v>
      </c>
      <c r="X1089" s="6">
        <f>'Final (ha)'!X1089*2.471044</f>
        <v>434.92845444</v>
      </c>
      <c r="Y1089" s="6">
        <f>'Final (ha)'!Y1089*2.471044</f>
        <v>36.262570700000005</v>
      </c>
      <c r="Z1089" s="6">
        <f>'Final (ha)'!Z1089*2.471044</f>
        <v>64504.920839036</v>
      </c>
      <c r="AA1089" s="6">
        <f>'Final (ha)'!AA1089*2.471044</f>
        <v>0</v>
      </c>
      <c r="AB1089" s="6">
        <f>'Final (ha)'!AB1089*2.471044</f>
        <v>0</v>
      </c>
      <c r="AC1089" s="6">
        <f>'Final (ha)'!AC1089*2.471044</f>
        <v>76.210209317199997</v>
      </c>
      <c r="AD1089" s="6">
        <f>'Final (ha)'!AD1089*2.471044</f>
        <v>0</v>
      </c>
      <c r="AE1089" s="6">
        <f>'Final (ha)'!AE1089*2.471044</f>
        <v>0</v>
      </c>
      <c r="AF1089" s="6">
        <f>'Final (ha)'!AF1089*2.471044</f>
        <v>92.868011130000014</v>
      </c>
      <c r="AG1089" s="6">
        <f>'Final (ha)'!AG1089*2.471044</f>
        <v>250989.96842736</v>
      </c>
      <c r="AH1089" s="6">
        <f>'Final (ha)'!AH1089*2.471044</f>
        <v>1497.9211739424002</v>
      </c>
      <c r="AJ1089" s="15">
        <f t="shared" si="48"/>
        <v>374612.50644771557</v>
      </c>
      <c r="AK1089" s="15">
        <f t="shared" si="49"/>
        <v>123622.53802035557</v>
      </c>
      <c r="AL1089" s="6" t="str">
        <f t="shared" si="50"/>
        <v>New LondonALL</v>
      </c>
    </row>
    <row r="1090" spans="1:38" x14ac:dyDescent="0.25">
      <c r="A1090" s="6">
        <f>'Final (ha)'!A1090</f>
        <v>0</v>
      </c>
      <c r="B1090" s="6" t="str">
        <f>'Final (ha)'!B1090</f>
        <v>OutputSite 1</v>
      </c>
      <c r="C1090" s="6" t="str">
        <f>'Final (ha)'!C1090</f>
        <v>New London</v>
      </c>
      <c r="D1090" s="6">
        <f>'Final (ha)'!D1090</f>
        <v>0</v>
      </c>
      <c r="E1090" s="6">
        <f>'Final (ha)'!E1090</f>
        <v>0</v>
      </c>
      <c r="F1090" s="6" t="str">
        <f>'Final (ha)'!F1090</f>
        <v>Fixed</v>
      </c>
      <c r="G1090" s="6" t="str">
        <f>'Final (ha)'!G1090</f>
        <v>NYS RIM Max</v>
      </c>
      <c r="H1090" s="6" t="str">
        <f>'Final (ha)'!H1090</f>
        <v>Protect None</v>
      </c>
      <c r="I1090" s="6">
        <f>'Final (ha)'!M1090</f>
        <v>0</v>
      </c>
      <c r="J1090" s="6">
        <f>'Final (ha)'!J1090*2.471044</f>
        <v>2582.8649186100001</v>
      </c>
      <c r="K1090" s="6">
        <f>'Final (ha)'!K1090*2.471044</f>
        <v>11394.558401730001</v>
      </c>
      <c r="L1090" s="6">
        <f>'Final (ha)'!L1090*2.471044</f>
        <v>637.34402369999998</v>
      </c>
      <c r="M1090" s="6">
        <f>'Final (ha)'!M1090*2.471044</f>
        <v>0</v>
      </c>
      <c r="N1090" s="6">
        <f>'Final (ha)'!N1090*2.471044</f>
        <v>47.72203725</v>
      </c>
      <c r="O1090" s="6">
        <f>'Final (ha)'!O1090*2.471044</f>
        <v>4.8617790699999999</v>
      </c>
      <c r="P1090" s="6">
        <f>'Final (ha)'!P1090*2.471044</f>
        <v>6.1096562900000002</v>
      </c>
      <c r="Q1090" s="6">
        <f>'Final (ha)'!Q1090*2.471044</f>
        <v>58.15602054</v>
      </c>
      <c r="R1090" s="6">
        <f>'Final (ha)'!R1090*2.471044</f>
        <v>0</v>
      </c>
      <c r="S1090" s="6">
        <f>'Final (ha)'!S1090*2.471044</f>
        <v>181.41169526000002</v>
      </c>
      <c r="T1090" s="6">
        <f>'Final (ha)'!T1090*2.471044</f>
        <v>2.5019320499999997</v>
      </c>
      <c r="U1090" s="6">
        <f>'Final (ha)'!U1090*2.471044</f>
        <v>0</v>
      </c>
      <c r="V1090" s="6">
        <f>'Final (ha)'!V1090*2.471044</f>
        <v>0</v>
      </c>
      <c r="W1090" s="6">
        <f>'Final (ha)'!W1090*2.471044</f>
        <v>0</v>
      </c>
      <c r="X1090" s="6">
        <f>'Final (ha)'!X1090*2.471044</f>
        <v>212.83719732999998</v>
      </c>
      <c r="Y1090" s="6">
        <f>'Final (ha)'!Y1090*2.471044</f>
        <v>110.12207586</v>
      </c>
      <c r="Z1090" s="6">
        <f>'Final (ha)'!Z1090*2.471044</f>
        <v>7633.4935263099997</v>
      </c>
      <c r="AA1090" s="6">
        <f>'Final (ha)'!AA1090*2.471044</f>
        <v>0</v>
      </c>
      <c r="AB1090" s="6">
        <f>'Final (ha)'!AB1090*2.471044</f>
        <v>0</v>
      </c>
      <c r="AC1090" s="6">
        <f>'Final (ha)'!AC1090*2.471044</f>
        <v>2918.7971728000002</v>
      </c>
      <c r="AD1090" s="6">
        <f>'Final (ha)'!AD1090*2.471044</f>
        <v>0</v>
      </c>
      <c r="AE1090" s="6">
        <f>'Final (ha)'!AE1090*2.471044</f>
        <v>0</v>
      </c>
      <c r="AF1090" s="6">
        <f>'Final (ha)'!AF1090*2.471044</f>
        <v>33.000792619999999</v>
      </c>
      <c r="AG1090" s="6">
        <f>'Final (ha)'!AG1090*2.471044</f>
        <v>2964.1099421499998</v>
      </c>
      <c r="AH1090" s="6">
        <f>'Final (ha)'!AH1090*2.471044</f>
        <v>0</v>
      </c>
      <c r="AJ1090" s="15">
        <f t="shared" si="48"/>
        <v>28787.891171569998</v>
      </c>
      <c r="AK1090" s="15">
        <f t="shared" si="49"/>
        <v>25823.781229419998</v>
      </c>
      <c r="AL1090" s="6" t="str">
        <f t="shared" si="50"/>
        <v>New LondonOutputSite 1</v>
      </c>
    </row>
    <row r="1091" spans="1:38" x14ac:dyDescent="0.25">
      <c r="A1091" s="6">
        <f>'Final (ha)'!A1091</f>
        <v>2010</v>
      </c>
      <c r="B1091" s="6" t="str">
        <f>'Final (ha)'!B1091</f>
        <v>OutputSite 1</v>
      </c>
      <c r="C1091" s="6" t="str">
        <f>'Final (ha)'!C1091</f>
        <v>New London</v>
      </c>
      <c r="D1091" s="6">
        <f>'Final (ha)'!D1091</f>
        <v>0</v>
      </c>
      <c r="E1091" s="6">
        <f>'Final (ha)'!E1091</f>
        <v>0</v>
      </c>
      <c r="F1091" s="6" t="str">
        <f>'Final (ha)'!F1091</f>
        <v>Fixed</v>
      </c>
      <c r="G1091" s="6" t="str">
        <f>'Final (ha)'!G1091</f>
        <v>NYS RIM Max</v>
      </c>
      <c r="H1091" s="6" t="str">
        <f>'Final (ha)'!H1091</f>
        <v>Protect None</v>
      </c>
      <c r="I1091" s="6">
        <f>'Final (ha)'!M1091</f>
        <v>0</v>
      </c>
      <c r="J1091" s="6">
        <f>'Final (ha)'!J1091*2.471044</f>
        <v>2571.6402012399999</v>
      </c>
      <c r="K1091" s="6">
        <f>'Final (ha)'!K1091*2.471044</f>
        <v>11202.965016772401</v>
      </c>
      <c r="L1091" s="6">
        <f>'Final (ha)'!L1091*2.471044</f>
        <v>635.79962120000005</v>
      </c>
      <c r="M1091" s="6">
        <f>'Final (ha)'!M1091*2.471044</f>
        <v>0</v>
      </c>
      <c r="N1091" s="6">
        <f>'Final (ha)'!N1091*2.471044</f>
        <v>47.481110459999996</v>
      </c>
      <c r="O1091" s="6">
        <f>'Final (ha)'!O1091*2.471044</f>
        <v>4.8617790699999999</v>
      </c>
      <c r="P1091" s="6">
        <f>'Final (ha)'!P1091*2.471044</f>
        <v>199.03122739759999</v>
      </c>
      <c r="Q1091" s="6">
        <f>'Final (ha)'!Q1091*2.471044</f>
        <v>272.367118334</v>
      </c>
      <c r="R1091" s="6">
        <f>'Final (ha)'!R1091*2.471044</f>
        <v>0</v>
      </c>
      <c r="S1091" s="6">
        <f>'Final (ha)'!S1091*2.471044</f>
        <v>151.80858814000001</v>
      </c>
      <c r="T1091" s="6">
        <f>'Final (ha)'!T1091*2.471044</f>
        <v>7.6725916200000004</v>
      </c>
      <c r="U1091" s="6">
        <f>'Final (ha)'!U1091*2.471044</f>
        <v>0</v>
      </c>
      <c r="V1091" s="6">
        <f>'Final (ha)'!V1091*2.471044</f>
        <v>0</v>
      </c>
      <c r="W1091" s="6">
        <f>'Final (ha)'!W1091*2.471044</f>
        <v>0</v>
      </c>
      <c r="X1091" s="6">
        <f>'Final (ha)'!X1091*2.471044</f>
        <v>212.83719732999998</v>
      </c>
      <c r="Y1091" s="6">
        <f>'Final (ha)'!Y1091*2.471044</f>
        <v>108.96686278999999</v>
      </c>
      <c r="Z1091" s="6">
        <f>'Final (ha)'!Z1091*2.471044</f>
        <v>7664.3506882599995</v>
      </c>
      <c r="AA1091" s="6">
        <f>'Final (ha)'!AA1091*2.471044</f>
        <v>0</v>
      </c>
      <c r="AB1091" s="6">
        <f>'Final (ha)'!AB1091*2.471044</f>
        <v>0</v>
      </c>
      <c r="AC1091" s="6">
        <f>'Final (ha)'!AC1091*2.471044</f>
        <v>2700.4656091360002</v>
      </c>
      <c r="AD1091" s="6">
        <f>'Final (ha)'!AD1091*2.471044</f>
        <v>0</v>
      </c>
      <c r="AE1091" s="6">
        <f>'Final (ha)'!AE1091*2.471044</f>
        <v>0</v>
      </c>
      <c r="AF1091" s="6">
        <f>'Final (ha)'!AF1091*2.471044</f>
        <v>32.308900299999998</v>
      </c>
      <c r="AG1091" s="6">
        <f>'Final (ha)'!AG1091*2.471044</f>
        <v>2964.1099421499998</v>
      </c>
      <c r="AH1091" s="6">
        <f>'Final (ha)'!AH1091*2.471044</f>
        <v>11.22471737</v>
      </c>
      <c r="AJ1091" s="15">
        <f t="shared" ref="AJ1091:AJ1154" si="51">SUM(J1091:AH1091)</f>
        <v>28787.891171569998</v>
      </c>
      <c r="AK1091" s="15">
        <f t="shared" ref="AK1091:AK1154" si="52">AJ1091-AG1091</f>
        <v>25823.781229419998</v>
      </c>
      <c r="AL1091" s="6" t="str">
        <f t="shared" ref="AL1091:AL1154" si="53">C1091&amp;B1091</f>
        <v>New LondonOutputSite 1</v>
      </c>
    </row>
    <row r="1092" spans="1:38" x14ac:dyDescent="0.25">
      <c r="A1092" s="6">
        <f>'Final (ha)'!A1092</f>
        <v>2025</v>
      </c>
      <c r="B1092" s="6" t="str">
        <f>'Final (ha)'!B1092</f>
        <v>OutputSite 1</v>
      </c>
      <c r="C1092" s="6" t="str">
        <f>'Final (ha)'!C1092</f>
        <v>New London</v>
      </c>
      <c r="D1092" s="6">
        <f>'Final (ha)'!D1092</f>
        <v>0</v>
      </c>
      <c r="E1092" s="6">
        <f>'Final (ha)'!E1092</f>
        <v>0</v>
      </c>
      <c r="F1092" s="6" t="str">
        <f>'Final (ha)'!F1092</f>
        <v>Fixed</v>
      </c>
      <c r="G1092" s="6" t="str">
        <f>'Final (ha)'!G1092</f>
        <v>NYS RIM Max</v>
      </c>
      <c r="H1092" s="6" t="str">
        <f>'Final (ha)'!H1092</f>
        <v>Protect None</v>
      </c>
      <c r="I1092" s="6">
        <f>'Final (ha)'!M1092</f>
        <v>0</v>
      </c>
      <c r="J1092" s="6">
        <f>'Final (ha)'!J1092*2.471044</f>
        <v>2561.8887203027998</v>
      </c>
      <c r="K1092" s="6">
        <f>'Final (ha)'!K1092*2.471044</f>
        <v>11122.9113456176</v>
      </c>
      <c r="L1092" s="6">
        <f>'Final (ha)'!L1092*2.471044</f>
        <v>634.52703354000005</v>
      </c>
      <c r="M1092" s="6">
        <f>'Final (ha)'!M1092*2.471044</f>
        <v>0</v>
      </c>
      <c r="N1092" s="6">
        <f>'Final (ha)'!N1092*2.471044</f>
        <v>46.375318269999994</v>
      </c>
      <c r="O1092" s="6">
        <f>'Final (ha)'!O1092*2.471044</f>
        <v>4.8617790699999999</v>
      </c>
      <c r="P1092" s="6">
        <f>'Final (ha)'!P1092*2.471044</f>
        <v>192.6917640156</v>
      </c>
      <c r="Q1092" s="6">
        <f>'Final (ha)'!Q1092*2.471044</f>
        <v>368.72399648759995</v>
      </c>
      <c r="R1092" s="6">
        <f>'Final (ha)'!R1092*2.471044</f>
        <v>0</v>
      </c>
      <c r="S1092" s="6">
        <f>'Final (ha)'!S1092*2.471044</f>
        <v>100.24778403600001</v>
      </c>
      <c r="T1092" s="6">
        <f>'Final (ha)'!T1092*2.471044</f>
        <v>93.819610174399998</v>
      </c>
      <c r="U1092" s="6">
        <f>'Final (ha)'!U1092*2.471044</f>
        <v>0</v>
      </c>
      <c r="V1092" s="6">
        <f>'Final (ha)'!V1092*2.471044</f>
        <v>0</v>
      </c>
      <c r="W1092" s="6">
        <f>'Final (ha)'!W1092*2.471044</f>
        <v>0</v>
      </c>
      <c r="X1092" s="6">
        <f>'Final (ha)'!X1092*2.471044</f>
        <v>212.13813898239999</v>
      </c>
      <c r="Y1092" s="6">
        <f>'Final (ha)'!Y1092*2.471044</f>
        <v>45.115085829999998</v>
      </c>
      <c r="Z1092" s="6">
        <f>'Final (ha)'!Z1092*2.471044</f>
        <v>7785.4726164860003</v>
      </c>
      <c r="AA1092" s="6">
        <f>'Final (ha)'!AA1092*2.471044</f>
        <v>0</v>
      </c>
      <c r="AB1092" s="6">
        <f>'Final (ha)'!AB1092*2.471044</f>
        <v>0</v>
      </c>
      <c r="AC1092" s="6">
        <f>'Final (ha)'!AC1092*2.471044</f>
        <v>2602.4086527103996</v>
      </c>
      <c r="AD1092" s="6">
        <f>'Final (ha)'!AD1092*2.471044</f>
        <v>0</v>
      </c>
      <c r="AE1092" s="6">
        <f>'Final (ha)'!AE1092*2.471044</f>
        <v>0</v>
      </c>
      <c r="AF1092" s="6">
        <f>'Final (ha)'!AF1092*2.471044</f>
        <v>31.623185589999999</v>
      </c>
      <c r="AG1092" s="6">
        <f>'Final (ha)'!AG1092*2.471044</f>
        <v>2964.1099421499998</v>
      </c>
      <c r="AH1092" s="6">
        <f>'Final (ha)'!AH1092*2.471044</f>
        <v>20.976198307199997</v>
      </c>
      <c r="AJ1092" s="15">
        <f t="shared" si="51"/>
        <v>28787.891171570005</v>
      </c>
      <c r="AK1092" s="15">
        <f t="shared" si="52"/>
        <v>25823.781229420005</v>
      </c>
      <c r="AL1092" s="6" t="str">
        <f t="shared" si="53"/>
        <v>New LondonOutputSite 1</v>
      </c>
    </row>
    <row r="1093" spans="1:38" x14ac:dyDescent="0.25">
      <c r="A1093" s="6">
        <f>'Final (ha)'!A1093</f>
        <v>2040</v>
      </c>
      <c r="B1093" s="6" t="str">
        <f>'Final (ha)'!B1093</f>
        <v>OutputSite 1</v>
      </c>
      <c r="C1093" s="6" t="str">
        <f>'Final (ha)'!C1093</f>
        <v>New London</v>
      </c>
      <c r="D1093" s="6">
        <f>'Final (ha)'!D1093</f>
        <v>0</v>
      </c>
      <c r="E1093" s="6">
        <f>'Final (ha)'!E1093</f>
        <v>0</v>
      </c>
      <c r="F1093" s="6" t="str">
        <f>'Final (ha)'!F1093</f>
        <v>Fixed</v>
      </c>
      <c r="G1093" s="6" t="str">
        <f>'Final (ha)'!G1093</f>
        <v>NYS RIM Max</v>
      </c>
      <c r="H1093" s="6" t="str">
        <f>'Final (ha)'!H1093</f>
        <v>Protect None</v>
      </c>
      <c r="I1093" s="6">
        <f>'Final (ha)'!M1093</f>
        <v>0</v>
      </c>
      <c r="J1093" s="6">
        <f>'Final (ha)'!J1093*2.471044</f>
        <v>2531.9680840287997</v>
      </c>
      <c r="K1093" s="6">
        <f>'Final (ha)'!K1093*2.471044</f>
        <v>10982.3484787216</v>
      </c>
      <c r="L1093" s="6">
        <f>'Final (ha)'!L1093*2.471044</f>
        <v>631.92625972999997</v>
      </c>
      <c r="M1093" s="6">
        <f>'Final (ha)'!M1093*2.471044</f>
        <v>0</v>
      </c>
      <c r="N1093" s="6">
        <f>'Final (ha)'!N1093*2.471044</f>
        <v>44.639409860000001</v>
      </c>
      <c r="O1093" s="6">
        <f>'Final (ha)'!O1093*2.471044</f>
        <v>4.8370686300000001</v>
      </c>
      <c r="P1093" s="6">
        <f>'Final (ha)'!P1093*2.471044</f>
        <v>248.8474744376</v>
      </c>
      <c r="Q1093" s="6">
        <f>'Final (ha)'!Q1093*2.471044</f>
        <v>884.50229245920002</v>
      </c>
      <c r="R1093" s="6">
        <f>'Final (ha)'!R1093*2.471044</f>
        <v>0</v>
      </c>
      <c r="S1093" s="6">
        <f>'Final (ha)'!S1093*2.471044</f>
        <v>64.086526140000004</v>
      </c>
      <c r="T1093" s="6">
        <f>'Final (ha)'!T1093*2.471044</f>
        <v>82.228684083600001</v>
      </c>
      <c r="U1093" s="6">
        <f>'Final (ha)'!U1093*2.471044</f>
        <v>0</v>
      </c>
      <c r="V1093" s="6">
        <f>'Final (ha)'!V1093*2.471044</f>
        <v>0</v>
      </c>
      <c r="W1093" s="6">
        <f>'Final (ha)'!W1093*2.471044</f>
        <v>0</v>
      </c>
      <c r="X1093" s="6">
        <f>'Final (ha)'!X1093*2.471044</f>
        <v>212.11565248200003</v>
      </c>
      <c r="Y1093" s="6">
        <f>'Final (ha)'!Y1093*2.471044</f>
        <v>36.929752579999999</v>
      </c>
      <c r="Z1093" s="6">
        <f>'Final (ha)'!Z1093*2.471044</f>
        <v>7904.1699563392003</v>
      </c>
      <c r="AA1093" s="6">
        <f>'Final (ha)'!AA1093*2.471044</f>
        <v>0</v>
      </c>
      <c r="AB1093" s="6">
        <f>'Final (ha)'!AB1093*2.471044</f>
        <v>0</v>
      </c>
      <c r="AC1093" s="6">
        <f>'Final (ha)'!AC1093*2.471044</f>
        <v>2115.1326137568003</v>
      </c>
      <c r="AD1093" s="6">
        <f>'Final (ha)'!AD1093*2.471044</f>
        <v>0</v>
      </c>
      <c r="AE1093" s="6">
        <f>'Final (ha)'!AE1093*2.471044</f>
        <v>0</v>
      </c>
      <c r="AF1093" s="6">
        <f>'Final (ha)'!AF1093*2.471044</f>
        <v>29.152141589999999</v>
      </c>
      <c r="AG1093" s="6">
        <f>'Final (ha)'!AG1093*2.471044</f>
        <v>2964.1099421499998</v>
      </c>
      <c r="AH1093" s="6">
        <f>'Final (ha)'!AH1093*2.471044</f>
        <v>50.896834581200004</v>
      </c>
      <c r="AJ1093" s="15">
        <f t="shared" si="51"/>
        <v>28787.891171569998</v>
      </c>
      <c r="AK1093" s="15">
        <f t="shared" si="52"/>
        <v>25823.781229419998</v>
      </c>
      <c r="AL1093" s="6" t="str">
        <f t="shared" si="53"/>
        <v>New LondonOutputSite 1</v>
      </c>
    </row>
    <row r="1094" spans="1:38" x14ac:dyDescent="0.25">
      <c r="A1094" s="6">
        <f>'Final (ha)'!A1094</f>
        <v>2055</v>
      </c>
      <c r="B1094" s="6" t="str">
        <f>'Final (ha)'!B1094</f>
        <v>OutputSite 1</v>
      </c>
      <c r="C1094" s="6" t="str">
        <f>'Final (ha)'!C1094</f>
        <v>New London</v>
      </c>
      <c r="D1094" s="6">
        <f>'Final (ha)'!D1094</f>
        <v>0</v>
      </c>
      <c r="E1094" s="6">
        <f>'Final (ha)'!E1094</f>
        <v>0</v>
      </c>
      <c r="F1094" s="6" t="str">
        <f>'Final (ha)'!F1094</f>
        <v>Fixed</v>
      </c>
      <c r="G1094" s="6" t="str">
        <f>'Final (ha)'!G1094</f>
        <v>NYS RIM Max</v>
      </c>
      <c r="H1094" s="6" t="str">
        <f>'Final (ha)'!H1094</f>
        <v>Protect None</v>
      </c>
      <c r="I1094" s="6">
        <f>'Final (ha)'!M1094</f>
        <v>0</v>
      </c>
      <c r="J1094" s="6">
        <f>'Final (ha)'!J1094*2.471044</f>
        <v>2485.3328119299999</v>
      </c>
      <c r="K1094" s="6">
        <f>'Final (ha)'!K1094*2.471044</f>
        <v>10850.254373822401</v>
      </c>
      <c r="L1094" s="6">
        <f>'Final (ha)'!L1094*2.471044</f>
        <v>630.37567962000003</v>
      </c>
      <c r="M1094" s="6">
        <f>'Final (ha)'!M1094*2.471044</f>
        <v>0</v>
      </c>
      <c r="N1094" s="6">
        <f>'Final (ha)'!N1094*2.471044</f>
        <v>44.071069740000006</v>
      </c>
      <c r="O1094" s="6">
        <f>'Final (ha)'!O1094*2.471044</f>
        <v>4.8061805800000004</v>
      </c>
      <c r="P1094" s="6">
        <f>'Final (ha)'!P1094*2.471044</f>
        <v>235.03804504359999</v>
      </c>
      <c r="Q1094" s="6">
        <f>'Final (ha)'!Q1094*2.471044</f>
        <v>2487.4727360340003</v>
      </c>
      <c r="R1094" s="6">
        <f>'Final (ha)'!R1094*2.471044</f>
        <v>0</v>
      </c>
      <c r="S1094" s="6">
        <f>'Final (ha)'!S1094*2.471044</f>
        <v>47.918979456799995</v>
      </c>
      <c r="T1094" s="6">
        <f>'Final (ha)'!T1094*2.471044</f>
        <v>94.961479606799998</v>
      </c>
      <c r="U1094" s="6">
        <f>'Final (ha)'!U1094*2.471044</f>
        <v>0</v>
      </c>
      <c r="V1094" s="6">
        <f>'Final (ha)'!V1094*2.471044</f>
        <v>0</v>
      </c>
      <c r="W1094" s="6">
        <f>'Final (ha)'!W1094*2.471044</f>
        <v>0</v>
      </c>
      <c r="X1094" s="6">
        <f>'Final (ha)'!X1094*2.471044</f>
        <v>212.00989179880003</v>
      </c>
      <c r="Y1094" s="6">
        <f>'Final (ha)'!Y1094*2.471044</f>
        <v>31.6911393</v>
      </c>
      <c r="Z1094" s="6">
        <f>'Final (ha)'!Z1094*2.471044</f>
        <v>7986.6872583619997</v>
      </c>
      <c r="AA1094" s="6">
        <f>'Final (ha)'!AA1094*2.471044</f>
        <v>0</v>
      </c>
      <c r="AB1094" s="6">
        <f>'Final (ha)'!AB1094*2.471044</f>
        <v>0</v>
      </c>
      <c r="AC1094" s="6">
        <f>'Final (ha)'!AC1094*2.471044</f>
        <v>592.19187221000004</v>
      </c>
      <c r="AD1094" s="6">
        <f>'Final (ha)'!AD1094*2.471044</f>
        <v>0</v>
      </c>
      <c r="AE1094" s="6">
        <f>'Final (ha)'!AE1094*2.471044</f>
        <v>0</v>
      </c>
      <c r="AF1094" s="6">
        <f>'Final (ha)'!AF1094*2.471044</f>
        <v>23.437852339999999</v>
      </c>
      <c r="AG1094" s="6">
        <f>'Final (ha)'!AG1094*2.471044</f>
        <v>2964.1099421499998</v>
      </c>
      <c r="AH1094" s="6">
        <f>'Final (ha)'!AH1094*2.471044</f>
        <v>97.532106679999998</v>
      </c>
      <c r="AJ1094" s="15">
        <f t="shared" si="51"/>
        <v>28787.891418674408</v>
      </c>
      <c r="AK1094" s="15">
        <f t="shared" si="52"/>
        <v>25823.781476524407</v>
      </c>
      <c r="AL1094" s="6" t="str">
        <f t="shared" si="53"/>
        <v>New LondonOutputSite 1</v>
      </c>
    </row>
    <row r="1095" spans="1:38" x14ac:dyDescent="0.25">
      <c r="A1095" s="6">
        <f>'Final (ha)'!A1095</f>
        <v>2070</v>
      </c>
      <c r="B1095" s="6" t="str">
        <f>'Final (ha)'!B1095</f>
        <v>OutputSite 1</v>
      </c>
      <c r="C1095" s="6" t="str">
        <f>'Final (ha)'!C1095</f>
        <v>New London</v>
      </c>
      <c r="D1095" s="6">
        <f>'Final (ha)'!D1095</f>
        <v>0</v>
      </c>
      <c r="E1095" s="6">
        <f>'Final (ha)'!E1095</f>
        <v>0</v>
      </c>
      <c r="F1095" s="6" t="str">
        <f>'Final (ha)'!F1095</f>
        <v>Fixed</v>
      </c>
      <c r="G1095" s="6" t="str">
        <f>'Final (ha)'!G1095</f>
        <v>NYS RIM Max</v>
      </c>
      <c r="H1095" s="6" t="str">
        <f>'Final (ha)'!H1095</f>
        <v>Protect None</v>
      </c>
      <c r="I1095" s="6">
        <f>'Final (ha)'!M1095</f>
        <v>0</v>
      </c>
      <c r="J1095" s="6">
        <f>'Final (ha)'!J1095*2.471044</f>
        <v>2417.8177122400002</v>
      </c>
      <c r="K1095" s="6">
        <f>'Final (ha)'!K1095*2.471044</f>
        <v>10666.105503123599</v>
      </c>
      <c r="L1095" s="6">
        <f>'Final (ha)'!L1095*2.471044</f>
        <v>628.52857423</v>
      </c>
      <c r="M1095" s="6">
        <f>'Final (ha)'!M1095*2.471044</f>
        <v>0</v>
      </c>
      <c r="N1095" s="6">
        <f>'Final (ha)'!N1095*2.471044</f>
        <v>43.675702700000002</v>
      </c>
      <c r="O1095" s="6">
        <f>'Final (ha)'!O1095*2.471044</f>
        <v>4.6826283799999997</v>
      </c>
      <c r="P1095" s="6">
        <f>'Final (ha)'!P1095*2.471044</f>
        <v>234.08298653760002</v>
      </c>
      <c r="Q1095" s="6">
        <f>'Final (ha)'!Q1095*2.471044</f>
        <v>2785.0239935027998</v>
      </c>
      <c r="R1095" s="6">
        <f>'Final (ha)'!R1095*2.471044</f>
        <v>0</v>
      </c>
      <c r="S1095" s="6">
        <f>'Final (ha)'!S1095*2.471044</f>
        <v>35.284284380400003</v>
      </c>
      <c r="T1095" s="6">
        <f>'Final (ha)'!T1095*2.471044</f>
        <v>401.86810965960001</v>
      </c>
      <c r="U1095" s="6">
        <f>'Final (ha)'!U1095*2.471044</f>
        <v>0</v>
      </c>
      <c r="V1095" s="6">
        <f>'Final (ha)'!V1095*2.471044</f>
        <v>0</v>
      </c>
      <c r="W1095" s="6">
        <f>'Final (ha)'!W1095*2.471044</f>
        <v>0</v>
      </c>
      <c r="X1095" s="6">
        <f>'Final (ha)'!X1095*2.471044</f>
        <v>211.92908865999999</v>
      </c>
      <c r="Y1095" s="6">
        <f>'Final (ha)'!Y1095*2.471044</f>
        <v>28.4787821</v>
      </c>
      <c r="Z1095" s="6">
        <f>'Final (ha)'!Z1095*2.471044</f>
        <v>8106.0369538311998</v>
      </c>
      <c r="AA1095" s="6">
        <f>'Final (ha)'!AA1095*2.471044</f>
        <v>0</v>
      </c>
      <c r="AB1095" s="6">
        <f>'Final (ha)'!AB1095*2.471044</f>
        <v>0</v>
      </c>
      <c r="AC1095" s="6">
        <f>'Final (ha)'!AC1095*2.471044</f>
        <v>80.282242724799985</v>
      </c>
      <c r="AD1095" s="6">
        <f>'Final (ha)'!AD1095*2.471044</f>
        <v>0</v>
      </c>
      <c r="AE1095" s="6">
        <f>'Final (ha)'!AE1095*2.471044</f>
        <v>0</v>
      </c>
      <c r="AF1095" s="6">
        <f>'Final (ha)'!AF1095*2.471044</f>
        <v>14.937460979999999</v>
      </c>
      <c r="AG1095" s="6">
        <f>'Final (ha)'!AG1095*2.471044</f>
        <v>2964.1099421499998</v>
      </c>
      <c r="AH1095" s="6">
        <f>'Final (ha)'!AH1095*2.471044</f>
        <v>165.04720637</v>
      </c>
      <c r="AJ1095" s="15">
        <f t="shared" si="51"/>
        <v>28787.891171569998</v>
      </c>
      <c r="AK1095" s="15">
        <f t="shared" si="52"/>
        <v>25823.781229419998</v>
      </c>
      <c r="AL1095" s="6" t="str">
        <f t="shared" si="53"/>
        <v>New LondonOutputSite 1</v>
      </c>
    </row>
    <row r="1096" spans="1:38" x14ac:dyDescent="0.25">
      <c r="A1096" s="6">
        <f>'Final (ha)'!A1096</f>
        <v>2085</v>
      </c>
      <c r="B1096" s="6" t="str">
        <f>'Final (ha)'!B1096</f>
        <v>OutputSite 1</v>
      </c>
      <c r="C1096" s="6" t="str">
        <f>'Final (ha)'!C1096</f>
        <v>New London</v>
      </c>
      <c r="D1096" s="6">
        <f>'Final (ha)'!D1096</f>
        <v>0</v>
      </c>
      <c r="E1096" s="6">
        <f>'Final (ha)'!E1096</f>
        <v>0</v>
      </c>
      <c r="F1096" s="6" t="str">
        <f>'Final (ha)'!F1096</f>
        <v>Fixed</v>
      </c>
      <c r="G1096" s="6" t="str">
        <f>'Final (ha)'!G1096</f>
        <v>NYS RIM Max</v>
      </c>
      <c r="H1096" s="6" t="str">
        <f>'Final (ha)'!H1096</f>
        <v>Protect None</v>
      </c>
      <c r="I1096" s="6">
        <f>'Final (ha)'!M1096</f>
        <v>0</v>
      </c>
      <c r="J1096" s="6">
        <f>'Final (ha)'!J1096*2.471044</f>
        <v>2344.6963079227999</v>
      </c>
      <c r="K1096" s="6">
        <f>'Final (ha)'!K1096*2.471044</f>
        <v>10494.550308170799</v>
      </c>
      <c r="L1096" s="6">
        <f>'Final (ha)'!L1096*2.471044</f>
        <v>626.00810935000004</v>
      </c>
      <c r="M1096" s="6">
        <f>'Final (ha)'!M1096*2.471044</f>
        <v>0</v>
      </c>
      <c r="N1096" s="6">
        <f>'Final (ha)'!N1096*2.471044</f>
        <v>42.001570389999998</v>
      </c>
      <c r="O1096" s="6">
        <f>'Final (ha)'!O1096*2.471044</f>
        <v>3.9907360600000001</v>
      </c>
      <c r="P1096" s="6">
        <f>'Final (ha)'!P1096*2.471044</f>
        <v>221.69465454799999</v>
      </c>
      <c r="Q1096" s="6">
        <f>'Final (ha)'!Q1096*2.471044</f>
        <v>892.92188068040002</v>
      </c>
      <c r="R1096" s="6">
        <f>'Final (ha)'!R1096*2.471044</f>
        <v>0</v>
      </c>
      <c r="S1096" s="6">
        <f>'Final (ha)'!S1096*2.471044</f>
        <v>28.868712843200001</v>
      </c>
      <c r="T1096" s="6">
        <f>'Final (ha)'!T1096*2.471044</f>
        <v>2139.3740496055998</v>
      </c>
      <c r="U1096" s="6">
        <f>'Final (ha)'!U1096*2.471044</f>
        <v>0</v>
      </c>
      <c r="V1096" s="6">
        <f>'Final (ha)'!V1096*2.471044</f>
        <v>0</v>
      </c>
      <c r="W1096" s="6">
        <f>'Final (ha)'!W1096*2.471044</f>
        <v>0</v>
      </c>
      <c r="X1096" s="6">
        <f>'Final (ha)'!X1096*2.471044</f>
        <v>209.87812214000002</v>
      </c>
      <c r="Y1096" s="6">
        <f>'Final (ha)'!Y1096*2.471044</f>
        <v>22.813913729999999</v>
      </c>
      <c r="Z1096" s="6">
        <f>'Final (ha)'!Z1096*2.471044</f>
        <v>8523.910756792</v>
      </c>
      <c r="AA1096" s="6">
        <f>'Final (ha)'!AA1096*2.471044</f>
        <v>0</v>
      </c>
      <c r="AB1096" s="6">
        <f>'Final (ha)'!AB1096*2.471044</f>
        <v>0</v>
      </c>
      <c r="AC1096" s="6">
        <f>'Final (ha)'!AC1096*2.471044</f>
        <v>25.587660620000001</v>
      </c>
      <c r="AD1096" s="6">
        <f>'Final (ha)'!AD1096*2.471044</f>
        <v>0</v>
      </c>
      <c r="AE1096" s="6">
        <f>'Final (ha)'!AE1096*2.471044</f>
        <v>0</v>
      </c>
      <c r="AF1096" s="6">
        <f>'Final (ha)'!AF1096*2.471044</f>
        <v>9.3158358799999998</v>
      </c>
      <c r="AG1096" s="6">
        <f>'Final (ha)'!AG1096*2.471044</f>
        <v>2964.1099421499998</v>
      </c>
      <c r="AH1096" s="6">
        <f>'Final (ha)'!AH1096*2.471044</f>
        <v>238.16861068719999</v>
      </c>
      <c r="AJ1096" s="15">
        <f t="shared" si="51"/>
        <v>28787.891171569994</v>
      </c>
      <c r="AK1096" s="15">
        <f t="shared" si="52"/>
        <v>25823.781229419994</v>
      </c>
      <c r="AL1096" s="6" t="str">
        <f t="shared" si="53"/>
        <v>New LondonOutputSite 1</v>
      </c>
    </row>
    <row r="1097" spans="1:38" x14ac:dyDescent="0.25">
      <c r="A1097" s="6">
        <f>'Final (ha)'!A1097</f>
        <v>2100</v>
      </c>
      <c r="B1097" s="6" t="str">
        <f>'Final (ha)'!B1097</f>
        <v>OutputSite 1</v>
      </c>
      <c r="C1097" s="6" t="str">
        <f>'Final (ha)'!C1097</f>
        <v>New London</v>
      </c>
      <c r="D1097" s="6">
        <f>'Final (ha)'!D1097</f>
        <v>0</v>
      </c>
      <c r="E1097" s="6">
        <f>'Final (ha)'!E1097</f>
        <v>0</v>
      </c>
      <c r="F1097" s="6" t="str">
        <f>'Final (ha)'!F1097</f>
        <v>Fixed</v>
      </c>
      <c r="G1097" s="6" t="str">
        <f>'Final (ha)'!G1097</f>
        <v>NYS RIM Max</v>
      </c>
      <c r="H1097" s="6" t="str">
        <f>'Final (ha)'!H1097</f>
        <v>Protect None</v>
      </c>
      <c r="I1097" s="6">
        <f>'Final (ha)'!M1097</f>
        <v>0</v>
      </c>
      <c r="J1097" s="6">
        <f>'Final (ha)'!J1097*2.471044</f>
        <v>2262.68556992</v>
      </c>
      <c r="K1097" s="6">
        <f>'Final (ha)'!K1097*2.471044</f>
        <v>10325.177045069999</v>
      </c>
      <c r="L1097" s="6">
        <f>'Final (ha)'!L1097*2.471044</f>
        <v>615.74709914000005</v>
      </c>
      <c r="M1097" s="6">
        <f>'Final (ha)'!M1097*2.471044</f>
        <v>0</v>
      </c>
      <c r="N1097" s="6">
        <f>'Final (ha)'!N1097*2.471044</f>
        <v>41.087284110000006</v>
      </c>
      <c r="O1097" s="6">
        <f>'Final (ha)'!O1097*2.471044</f>
        <v>2.1683411100000001</v>
      </c>
      <c r="P1097" s="6">
        <f>'Final (ha)'!P1097*2.471044</f>
        <v>229.53552426440001</v>
      </c>
      <c r="Q1097" s="6">
        <f>'Final (ha)'!Q1097*2.471044</f>
        <v>566.75939315319999</v>
      </c>
      <c r="R1097" s="6">
        <f>'Final (ha)'!R1097*2.471044</f>
        <v>0</v>
      </c>
      <c r="S1097" s="6">
        <f>'Final (ha)'!S1097*2.471044</f>
        <v>23.286871551600001</v>
      </c>
      <c r="T1097" s="6">
        <f>'Final (ha)'!T1097*2.471044</f>
        <v>558.45495558239998</v>
      </c>
      <c r="U1097" s="6">
        <f>'Final (ha)'!U1097*2.471044</f>
        <v>0</v>
      </c>
      <c r="V1097" s="6">
        <f>'Final (ha)'!V1097*2.471044</f>
        <v>0</v>
      </c>
      <c r="W1097" s="6">
        <f>'Final (ha)'!W1097*2.471044</f>
        <v>0</v>
      </c>
      <c r="X1097" s="6">
        <f>'Final (ha)'!X1097*2.471044</f>
        <v>207.80466911959999</v>
      </c>
      <c r="Y1097" s="6">
        <f>'Final (ha)'!Y1097*2.471044</f>
        <v>19.150590999999999</v>
      </c>
      <c r="Z1097" s="6">
        <f>'Final (ha)'!Z1097*2.471044</f>
        <v>10631.728833204399</v>
      </c>
      <c r="AA1097" s="6">
        <f>'Final (ha)'!AA1097*2.471044</f>
        <v>0</v>
      </c>
      <c r="AB1097" s="6">
        <f>'Final (ha)'!AB1097*2.471044</f>
        <v>0</v>
      </c>
      <c r="AC1097" s="6">
        <f>'Final (ha)'!AC1097*2.471044</f>
        <v>14.128194070000001</v>
      </c>
      <c r="AD1097" s="6">
        <f>'Final (ha)'!AD1097*2.471044</f>
        <v>0</v>
      </c>
      <c r="AE1097" s="6">
        <f>'Final (ha)'!AE1097*2.471044</f>
        <v>0</v>
      </c>
      <c r="AF1097" s="6">
        <f>'Final (ha)'!AF1097*2.471044</f>
        <v>5.8872623299999995</v>
      </c>
      <c r="AG1097" s="6">
        <f>'Final (ha)'!AG1097*2.471044</f>
        <v>2964.1099421499998</v>
      </c>
      <c r="AH1097" s="6">
        <f>'Final (ha)'!AH1097*2.471044</f>
        <v>320.17934868999998</v>
      </c>
      <c r="AJ1097" s="15">
        <f t="shared" si="51"/>
        <v>28787.890924465595</v>
      </c>
      <c r="AK1097" s="15">
        <f t="shared" si="52"/>
        <v>25823.780982315595</v>
      </c>
      <c r="AL1097" s="6" t="str">
        <f t="shared" si="53"/>
        <v>New LondonOutputSite 1</v>
      </c>
    </row>
    <row r="1098" spans="1:38" x14ac:dyDescent="0.25">
      <c r="A1098" s="6">
        <f>'Final (ha)'!A1098</f>
        <v>0</v>
      </c>
      <c r="B1098" s="6" t="str">
        <f>'Final (ha)'!B1098</f>
        <v>OutputSite 2</v>
      </c>
      <c r="C1098" s="6" t="str">
        <f>'Final (ha)'!C1098</f>
        <v>New London</v>
      </c>
      <c r="D1098" s="6">
        <f>'Final (ha)'!D1098</f>
        <v>0</v>
      </c>
      <c r="E1098" s="6">
        <f>'Final (ha)'!E1098</f>
        <v>0</v>
      </c>
      <c r="F1098" s="6" t="str">
        <f>'Final (ha)'!F1098</f>
        <v>Fixed</v>
      </c>
      <c r="G1098" s="6" t="str">
        <f>'Final (ha)'!G1098</f>
        <v>NYS RIM Max</v>
      </c>
      <c r="H1098" s="6" t="str">
        <f>'Final (ha)'!H1098</f>
        <v>Protect None</v>
      </c>
      <c r="I1098" s="6">
        <f>'Final (ha)'!M1098</f>
        <v>0</v>
      </c>
      <c r="J1098" s="6">
        <f>'Final (ha)'!J1098*2.471044</f>
        <v>340.27511402000005</v>
      </c>
      <c r="K1098" s="6">
        <f>'Final (ha)'!K1098*2.471044</f>
        <v>1901.0544581300001</v>
      </c>
      <c r="L1098" s="6">
        <f>'Final (ha)'!L1098*2.471044</f>
        <v>157.45492368000001</v>
      </c>
      <c r="M1098" s="6">
        <f>'Final (ha)'!M1098*2.471044</f>
        <v>0</v>
      </c>
      <c r="N1098" s="6">
        <f>'Final (ha)'!N1098*2.471044</f>
        <v>5.8625518899999998</v>
      </c>
      <c r="O1098" s="6">
        <f>'Final (ha)'!O1098*2.471044</f>
        <v>5.5722042199999997</v>
      </c>
      <c r="P1098" s="6">
        <f>'Final (ha)'!P1098*2.471044</f>
        <v>38.054077599999999</v>
      </c>
      <c r="Q1098" s="6">
        <f>'Final (ha)'!Q1098*2.471044</f>
        <v>2.3351365799999999</v>
      </c>
      <c r="R1098" s="6">
        <f>'Final (ha)'!R1098*2.471044</f>
        <v>0</v>
      </c>
      <c r="S1098" s="6">
        <f>'Final (ha)'!S1098*2.471044</f>
        <v>27.725113680000003</v>
      </c>
      <c r="T1098" s="6">
        <f>'Final (ha)'!T1098*2.471044</f>
        <v>0</v>
      </c>
      <c r="U1098" s="6">
        <f>'Final (ha)'!U1098*2.471044</f>
        <v>0</v>
      </c>
      <c r="V1098" s="6">
        <f>'Final (ha)'!V1098*2.471044</f>
        <v>0</v>
      </c>
      <c r="W1098" s="6">
        <f>'Final (ha)'!W1098*2.471044</f>
        <v>0</v>
      </c>
      <c r="X1098" s="6">
        <f>'Final (ha)'!X1098*2.471044</f>
        <v>4.2131300200000004</v>
      </c>
      <c r="Y1098" s="6">
        <f>'Final (ha)'!Y1098*2.471044</f>
        <v>0</v>
      </c>
      <c r="Z1098" s="6">
        <f>'Final (ha)'!Z1098*2.471044</f>
        <v>1956.57881681</v>
      </c>
      <c r="AA1098" s="6">
        <f>'Final (ha)'!AA1098*2.471044</f>
        <v>0</v>
      </c>
      <c r="AB1098" s="6">
        <f>'Final (ha)'!AB1098*2.471044</f>
        <v>0</v>
      </c>
      <c r="AC1098" s="6">
        <f>'Final (ha)'!AC1098*2.471044</f>
        <v>474.14392271999998</v>
      </c>
      <c r="AD1098" s="6">
        <f>'Final (ha)'!AD1098*2.471044</f>
        <v>0</v>
      </c>
      <c r="AE1098" s="6">
        <f>'Final (ha)'!AE1098*2.471044</f>
        <v>0</v>
      </c>
      <c r="AF1098" s="6">
        <f>'Final (ha)'!AF1098*2.471044</f>
        <v>64.599267769999997</v>
      </c>
      <c r="AG1098" s="6">
        <f>'Final (ha)'!AG1098*2.471044</f>
        <v>1384.1861846500001</v>
      </c>
      <c r="AH1098" s="6">
        <f>'Final (ha)'!AH1098*2.471044</f>
        <v>0</v>
      </c>
      <c r="AJ1098" s="15">
        <f t="shared" si="51"/>
        <v>6362.0549017699996</v>
      </c>
      <c r="AK1098" s="15">
        <f t="shared" si="52"/>
        <v>4977.8687171199999</v>
      </c>
      <c r="AL1098" s="6" t="str">
        <f t="shared" si="53"/>
        <v>New LondonOutputSite 2</v>
      </c>
    </row>
    <row r="1099" spans="1:38" x14ac:dyDescent="0.25">
      <c r="A1099" s="6">
        <f>'Final (ha)'!A1099</f>
        <v>2010</v>
      </c>
      <c r="B1099" s="6" t="str">
        <f>'Final (ha)'!B1099</f>
        <v>OutputSite 2</v>
      </c>
      <c r="C1099" s="6" t="str">
        <f>'Final (ha)'!C1099</f>
        <v>New London</v>
      </c>
      <c r="D1099" s="6">
        <f>'Final (ha)'!D1099</f>
        <v>0</v>
      </c>
      <c r="E1099" s="6">
        <f>'Final (ha)'!E1099</f>
        <v>0</v>
      </c>
      <c r="F1099" s="6" t="str">
        <f>'Final (ha)'!F1099</f>
        <v>Fixed</v>
      </c>
      <c r="G1099" s="6" t="str">
        <f>'Final (ha)'!G1099</f>
        <v>NYS RIM Max</v>
      </c>
      <c r="H1099" s="6" t="str">
        <f>'Final (ha)'!H1099</f>
        <v>Protect None</v>
      </c>
      <c r="I1099" s="6">
        <f>'Final (ha)'!M1099</f>
        <v>0</v>
      </c>
      <c r="J1099" s="6">
        <f>'Final (ha)'!J1099*2.471044</f>
        <v>336.77858676</v>
      </c>
      <c r="K1099" s="6">
        <f>'Final (ha)'!K1099*2.471044</f>
        <v>1855.94554991</v>
      </c>
      <c r="L1099" s="6">
        <f>'Final (ha)'!L1099*2.471044</f>
        <v>152.57461178</v>
      </c>
      <c r="M1099" s="6">
        <f>'Final (ha)'!M1099*2.471044</f>
        <v>0</v>
      </c>
      <c r="N1099" s="6">
        <f>'Final (ha)'!N1099*2.471044</f>
        <v>5.8625518899999998</v>
      </c>
      <c r="O1099" s="6">
        <f>'Final (ha)'!O1099*2.471044</f>
        <v>5.5722042199999997</v>
      </c>
      <c r="P1099" s="6">
        <f>'Final (ha)'!P1099*2.471044</f>
        <v>86.535960880000005</v>
      </c>
      <c r="Q1099" s="6">
        <f>'Final (ha)'!Q1099*2.471044</f>
        <v>19.406096949599998</v>
      </c>
      <c r="R1099" s="6">
        <f>'Final (ha)'!R1099*2.471044</f>
        <v>0</v>
      </c>
      <c r="S1099" s="6">
        <f>'Final (ha)'!S1099*2.471044</f>
        <v>16.901940960000001</v>
      </c>
      <c r="T1099" s="6">
        <f>'Final (ha)'!T1099*2.471044</f>
        <v>0</v>
      </c>
      <c r="U1099" s="6">
        <f>'Final (ha)'!U1099*2.471044</f>
        <v>0</v>
      </c>
      <c r="V1099" s="6">
        <f>'Final (ha)'!V1099*2.471044</f>
        <v>0</v>
      </c>
      <c r="W1099" s="6">
        <f>'Final (ha)'!W1099*2.471044</f>
        <v>0</v>
      </c>
      <c r="X1099" s="6">
        <f>'Final (ha)'!X1099*2.471044</f>
        <v>4.2131300200000004</v>
      </c>
      <c r="Y1099" s="6">
        <f>'Final (ha)'!Y1099*2.471044</f>
        <v>0</v>
      </c>
      <c r="Z1099" s="6">
        <f>'Final (ha)'!Z1099*2.471044</f>
        <v>1968.67457719</v>
      </c>
      <c r="AA1099" s="6">
        <f>'Final (ha)'!AA1099*2.471044</f>
        <v>0</v>
      </c>
      <c r="AB1099" s="6">
        <f>'Final (ha)'!AB1099*2.471044</f>
        <v>0</v>
      </c>
      <c r="AC1099" s="6">
        <f>'Final (ha)'!AC1099*2.471044</f>
        <v>457.3756652404</v>
      </c>
      <c r="AD1099" s="6">
        <f>'Final (ha)'!AD1099*2.471044</f>
        <v>0</v>
      </c>
      <c r="AE1099" s="6">
        <f>'Final (ha)'!AE1099*2.471044</f>
        <v>0</v>
      </c>
      <c r="AF1099" s="6">
        <f>'Final (ha)'!AF1099*2.471044</f>
        <v>64.53131406</v>
      </c>
      <c r="AG1099" s="6">
        <f>'Final (ha)'!AG1099*2.471044</f>
        <v>1384.1861846500001</v>
      </c>
      <c r="AH1099" s="6">
        <f>'Final (ha)'!AH1099*2.471044</f>
        <v>3.4965272600000001</v>
      </c>
      <c r="AJ1099" s="15">
        <f t="shared" si="51"/>
        <v>6362.0549017699996</v>
      </c>
      <c r="AK1099" s="15">
        <f t="shared" si="52"/>
        <v>4977.8687171199999</v>
      </c>
      <c r="AL1099" s="6" t="str">
        <f t="shared" si="53"/>
        <v>New LondonOutputSite 2</v>
      </c>
    </row>
    <row r="1100" spans="1:38" x14ac:dyDescent="0.25">
      <c r="A1100" s="6">
        <f>'Final (ha)'!A1100</f>
        <v>2025</v>
      </c>
      <c r="B1100" s="6" t="str">
        <f>'Final (ha)'!B1100</f>
        <v>OutputSite 2</v>
      </c>
      <c r="C1100" s="6" t="str">
        <f>'Final (ha)'!C1100</f>
        <v>New London</v>
      </c>
      <c r="D1100" s="6">
        <f>'Final (ha)'!D1100</f>
        <v>0</v>
      </c>
      <c r="E1100" s="6">
        <f>'Final (ha)'!E1100</f>
        <v>0</v>
      </c>
      <c r="F1100" s="6" t="str">
        <f>'Final (ha)'!F1100</f>
        <v>Fixed</v>
      </c>
      <c r="G1100" s="6" t="str">
        <f>'Final (ha)'!G1100</f>
        <v>NYS RIM Max</v>
      </c>
      <c r="H1100" s="6" t="str">
        <f>'Final (ha)'!H1100</f>
        <v>Protect None</v>
      </c>
      <c r="I1100" s="6">
        <f>'Final (ha)'!M1100</f>
        <v>0</v>
      </c>
      <c r="J1100" s="6">
        <f>'Final (ha)'!J1100*2.471044</f>
        <v>333.79480113000005</v>
      </c>
      <c r="K1100" s="6">
        <f>'Final (ha)'!K1100*2.471044</f>
        <v>1829.9995879099999</v>
      </c>
      <c r="L1100" s="6">
        <f>'Final (ha)'!L1100*2.471044</f>
        <v>147.29893283999999</v>
      </c>
      <c r="M1100" s="6">
        <f>'Final (ha)'!M1100*2.471044</f>
        <v>0</v>
      </c>
      <c r="N1100" s="6">
        <f>'Final (ha)'!N1100*2.471044</f>
        <v>5.8625518899999998</v>
      </c>
      <c r="O1100" s="6">
        <f>'Final (ha)'!O1100*2.471044</f>
        <v>5.5722042199999997</v>
      </c>
      <c r="P1100" s="6">
        <f>'Final (ha)'!P1100*2.471044</f>
        <v>95.65263061360001</v>
      </c>
      <c r="Q1100" s="6">
        <f>'Final (ha)'!Q1100*2.471044</f>
        <v>41.204658700000003</v>
      </c>
      <c r="R1100" s="6">
        <f>'Final (ha)'!R1100*2.471044</f>
        <v>0</v>
      </c>
      <c r="S1100" s="6">
        <f>'Final (ha)'!S1100*2.471044</f>
        <v>14.4837773016</v>
      </c>
      <c r="T1100" s="6">
        <f>'Final (ha)'!T1100*2.471044</f>
        <v>8.6493953132000012</v>
      </c>
      <c r="U1100" s="6">
        <f>'Final (ha)'!U1100*2.471044</f>
        <v>0</v>
      </c>
      <c r="V1100" s="6">
        <f>'Final (ha)'!V1100*2.471044</f>
        <v>0</v>
      </c>
      <c r="W1100" s="6">
        <f>'Final (ha)'!W1100*2.471044</f>
        <v>0</v>
      </c>
      <c r="X1100" s="6">
        <f>'Final (ha)'!X1100*2.471044</f>
        <v>4.2262265532000001</v>
      </c>
      <c r="Y1100" s="6">
        <f>'Final (ha)'!Y1100*2.471044</f>
        <v>0</v>
      </c>
      <c r="Z1100" s="6">
        <f>'Final (ha)'!Z1100*2.471044</f>
        <v>1971.1690961080001</v>
      </c>
      <c r="AA1100" s="6">
        <f>'Final (ha)'!AA1100*2.471044</f>
        <v>0</v>
      </c>
      <c r="AB1100" s="6">
        <f>'Final (ha)'!AB1100*2.471044</f>
        <v>0</v>
      </c>
      <c r="AC1100" s="6">
        <f>'Final (ha)'!AC1100*2.471044</f>
        <v>449.02699598199996</v>
      </c>
      <c r="AD1100" s="6">
        <f>'Final (ha)'!AD1100*2.471044</f>
        <v>0</v>
      </c>
      <c r="AE1100" s="6">
        <f>'Final (ha)'!AE1100*2.471044</f>
        <v>0</v>
      </c>
      <c r="AF1100" s="6">
        <f>'Final (ha)'!AF1100*2.471044</f>
        <v>64.447545668399997</v>
      </c>
      <c r="AG1100" s="6">
        <f>'Final (ha)'!AG1100*2.471044</f>
        <v>1384.1861846500001</v>
      </c>
      <c r="AH1100" s="6">
        <f>'Final (ha)'!AH1100*2.471044</f>
        <v>6.4803128900000004</v>
      </c>
      <c r="AJ1100" s="15">
        <f t="shared" si="51"/>
        <v>6362.0549017700014</v>
      </c>
      <c r="AK1100" s="15">
        <f t="shared" si="52"/>
        <v>4977.8687171200017</v>
      </c>
      <c r="AL1100" s="6" t="str">
        <f t="shared" si="53"/>
        <v>New LondonOutputSite 2</v>
      </c>
    </row>
    <row r="1101" spans="1:38" x14ac:dyDescent="0.25">
      <c r="A1101" s="6">
        <f>'Final (ha)'!A1101</f>
        <v>2040</v>
      </c>
      <c r="B1101" s="6" t="str">
        <f>'Final (ha)'!B1101</f>
        <v>OutputSite 2</v>
      </c>
      <c r="C1101" s="6" t="str">
        <f>'Final (ha)'!C1101</f>
        <v>New London</v>
      </c>
      <c r="D1101" s="6">
        <f>'Final (ha)'!D1101</f>
        <v>0</v>
      </c>
      <c r="E1101" s="6">
        <f>'Final (ha)'!E1101</f>
        <v>0</v>
      </c>
      <c r="F1101" s="6" t="str">
        <f>'Final (ha)'!F1101</f>
        <v>Fixed</v>
      </c>
      <c r="G1101" s="6" t="str">
        <f>'Final (ha)'!G1101</f>
        <v>NYS RIM Max</v>
      </c>
      <c r="H1101" s="6" t="str">
        <f>'Final (ha)'!H1101</f>
        <v>Protect None</v>
      </c>
      <c r="I1101" s="6">
        <f>'Final (ha)'!M1101</f>
        <v>0</v>
      </c>
      <c r="J1101" s="6">
        <f>'Final (ha)'!J1101*2.471044</f>
        <v>328.33453520320001</v>
      </c>
      <c r="K1101" s="6">
        <f>'Final (ha)'!K1101*2.471044</f>
        <v>1780.95554212</v>
      </c>
      <c r="L1101" s="6">
        <f>'Final (ha)'!L1101*2.471044</f>
        <v>140.22680491200001</v>
      </c>
      <c r="M1101" s="6">
        <f>'Final (ha)'!M1101*2.471044</f>
        <v>0</v>
      </c>
      <c r="N1101" s="6">
        <f>'Final (ha)'!N1101*2.471044</f>
        <v>5.143478086</v>
      </c>
      <c r="O1101" s="6">
        <f>'Final (ha)'!O1101*2.471044</f>
        <v>5.5722042199999997</v>
      </c>
      <c r="P1101" s="6">
        <f>'Final (ha)'!P1101*2.471044</f>
        <v>118.01533170920001</v>
      </c>
      <c r="Q1101" s="6">
        <f>'Final (ha)'!Q1101*2.471044</f>
        <v>303.4889290964</v>
      </c>
      <c r="R1101" s="6">
        <f>'Final (ha)'!R1101*2.471044</f>
        <v>0</v>
      </c>
      <c r="S1101" s="6">
        <f>'Final (ha)'!S1101*2.471044</f>
        <v>12.593675745999999</v>
      </c>
      <c r="T1101" s="6">
        <f>'Final (ha)'!T1101*2.471044</f>
        <v>15.5742490188</v>
      </c>
      <c r="U1101" s="6">
        <f>'Final (ha)'!U1101*2.471044</f>
        <v>0</v>
      </c>
      <c r="V1101" s="6">
        <f>'Final (ha)'!V1101*2.471044</f>
        <v>0</v>
      </c>
      <c r="W1101" s="6">
        <f>'Final (ha)'!W1101*2.471044</f>
        <v>0</v>
      </c>
      <c r="X1101" s="6">
        <f>'Final (ha)'!X1101*2.471044</f>
        <v>3.9904889556000001</v>
      </c>
      <c r="Y1101" s="6">
        <f>'Final (ha)'!Y1101*2.471044</f>
        <v>0</v>
      </c>
      <c r="Z1101" s="6">
        <f>'Final (ha)'!Z1101*2.471044</f>
        <v>1981.2818436779999</v>
      </c>
      <c r="AA1101" s="6">
        <f>'Final (ha)'!AA1101*2.471044</f>
        <v>0</v>
      </c>
      <c r="AB1101" s="6">
        <f>'Final (ha)'!AB1101*2.471044</f>
        <v>0</v>
      </c>
      <c r="AC1101" s="6">
        <f>'Final (ha)'!AC1101*2.471044</f>
        <v>208.38561156400002</v>
      </c>
      <c r="AD1101" s="6">
        <f>'Final (ha)'!AD1101*2.471044</f>
        <v>0</v>
      </c>
      <c r="AE1101" s="6">
        <f>'Final (ha)'!AE1101*2.471044</f>
        <v>0</v>
      </c>
      <c r="AF1101" s="6">
        <f>'Final (ha)'!AF1101*2.471044</f>
        <v>62.365443993999996</v>
      </c>
      <c r="AG1101" s="6">
        <f>'Final (ha)'!AG1101*2.471044</f>
        <v>1384.1861846500001</v>
      </c>
      <c r="AH1101" s="6">
        <f>'Final (ha)'!AH1101*2.471044</f>
        <v>11.9405788168</v>
      </c>
      <c r="AJ1101" s="15">
        <f t="shared" si="51"/>
        <v>6362.0549017700005</v>
      </c>
      <c r="AK1101" s="15">
        <f t="shared" si="52"/>
        <v>4977.8687171199999</v>
      </c>
      <c r="AL1101" s="6" t="str">
        <f t="shared" si="53"/>
        <v>New LondonOutputSite 2</v>
      </c>
    </row>
    <row r="1102" spans="1:38" x14ac:dyDescent="0.25">
      <c r="A1102" s="6">
        <f>'Final (ha)'!A1102</f>
        <v>2055</v>
      </c>
      <c r="B1102" s="6" t="str">
        <f>'Final (ha)'!B1102</f>
        <v>OutputSite 2</v>
      </c>
      <c r="C1102" s="6" t="str">
        <f>'Final (ha)'!C1102</f>
        <v>New London</v>
      </c>
      <c r="D1102" s="6">
        <f>'Final (ha)'!D1102</f>
        <v>0</v>
      </c>
      <c r="E1102" s="6">
        <f>'Final (ha)'!E1102</f>
        <v>0</v>
      </c>
      <c r="F1102" s="6" t="str">
        <f>'Final (ha)'!F1102</f>
        <v>Fixed</v>
      </c>
      <c r="G1102" s="6" t="str">
        <f>'Final (ha)'!G1102</f>
        <v>NYS RIM Max</v>
      </c>
      <c r="H1102" s="6" t="str">
        <f>'Final (ha)'!H1102</f>
        <v>Protect None</v>
      </c>
      <c r="I1102" s="6">
        <f>'Final (ha)'!M1102</f>
        <v>0</v>
      </c>
      <c r="J1102" s="6">
        <f>'Final (ha)'!J1102*2.471044</f>
        <v>322.04745795399998</v>
      </c>
      <c r="K1102" s="6">
        <f>'Final (ha)'!K1102*2.471044</f>
        <v>1730.9848548300001</v>
      </c>
      <c r="L1102" s="6">
        <f>'Final (ha)'!L1102*2.471044</f>
        <v>133.68076225160002</v>
      </c>
      <c r="M1102" s="6">
        <f>'Final (ha)'!M1102*2.471044</f>
        <v>0</v>
      </c>
      <c r="N1102" s="6">
        <f>'Final (ha)'!N1102*2.471044</f>
        <v>5.1335939100000001</v>
      </c>
      <c r="O1102" s="6">
        <f>'Final (ha)'!O1102*2.471044</f>
        <v>5.5722042199999997</v>
      </c>
      <c r="P1102" s="6">
        <f>'Final (ha)'!P1102*2.471044</f>
        <v>106.5234944828</v>
      </c>
      <c r="Q1102" s="6">
        <f>'Final (ha)'!Q1102*2.471044</f>
        <v>517.08004195080002</v>
      </c>
      <c r="R1102" s="6">
        <f>'Final (ha)'!R1102*2.471044</f>
        <v>0</v>
      </c>
      <c r="S1102" s="6">
        <f>'Final (ha)'!S1102*2.471044</f>
        <v>11.261288821199999</v>
      </c>
      <c r="T1102" s="6">
        <f>'Final (ha)'!T1102*2.471044</f>
        <v>10.304747688800001</v>
      </c>
      <c r="U1102" s="6">
        <f>'Final (ha)'!U1102*2.471044</f>
        <v>0</v>
      </c>
      <c r="V1102" s="6">
        <f>'Final (ha)'!V1102*2.471044</f>
        <v>0</v>
      </c>
      <c r="W1102" s="6">
        <f>'Final (ha)'!W1102*2.471044</f>
        <v>0</v>
      </c>
      <c r="X1102" s="6">
        <f>'Final (ha)'!X1102*2.471044</f>
        <v>3.5872145747999999</v>
      </c>
      <c r="Y1102" s="6">
        <f>'Final (ha)'!Y1102*2.471044</f>
        <v>0</v>
      </c>
      <c r="Z1102" s="6">
        <f>'Final (ha)'!Z1102*2.471044</f>
        <v>1997.5613286544001</v>
      </c>
      <c r="AA1102" s="6">
        <f>'Final (ha)'!AA1102*2.471044</f>
        <v>0</v>
      </c>
      <c r="AB1102" s="6">
        <f>'Final (ha)'!AB1102*2.471044</f>
        <v>0</v>
      </c>
      <c r="AC1102" s="6">
        <f>'Final (ha)'!AC1102*2.471044</f>
        <v>74.854100369999998</v>
      </c>
      <c r="AD1102" s="6">
        <f>'Final (ha)'!AD1102*2.471044</f>
        <v>0</v>
      </c>
      <c r="AE1102" s="6">
        <f>'Final (ha)'!AE1102*2.471044</f>
        <v>0</v>
      </c>
      <c r="AF1102" s="6">
        <f>'Final (ha)'!AF1102*2.471044</f>
        <v>41.050218450000003</v>
      </c>
      <c r="AG1102" s="6">
        <f>'Final (ha)'!AG1102*2.471044</f>
        <v>1384.1861846500001</v>
      </c>
      <c r="AH1102" s="6">
        <f>'Final (ha)'!AH1102*2.471044</f>
        <v>18.227656066000002</v>
      </c>
      <c r="AJ1102" s="15">
        <f t="shared" si="51"/>
        <v>6362.0551488744013</v>
      </c>
      <c r="AK1102" s="15">
        <f t="shared" si="52"/>
        <v>4977.8689642244008</v>
      </c>
      <c r="AL1102" s="6" t="str">
        <f t="shared" si="53"/>
        <v>New LondonOutputSite 2</v>
      </c>
    </row>
    <row r="1103" spans="1:38" x14ac:dyDescent="0.25">
      <c r="A1103" s="6">
        <f>'Final (ha)'!A1103</f>
        <v>2070</v>
      </c>
      <c r="B1103" s="6" t="str">
        <f>'Final (ha)'!B1103</f>
        <v>OutputSite 2</v>
      </c>
      <c r="C1103" s="6" t="str">
        <f>'Final (ha)'!C1103</f>
        <v>New London</v>
      </c>
      <c r="D1103" s="6">
        <f>'Final (ha)'!D1103</f>
        <v>0</v>
      </c>
      <c r="E1103" s="6">
        <f>'Final (ha)'!E1103</f>
        <v>0</v>
      </c>
      <c r="F1103" s="6" t="str">
        <f>'Final (ha)'!F1103</f>
        <v>Fixed</v>
      </c>
      <c r="G1103" s="6" t="str">
        <f>'Final (ha)'!G1103</f>
        <v>NYS RIM Max</v>
      </c>
      <c r="H1103" s="6" t="str">
        <f>'Final (ha)'!H1103</f>
        <v>Protect None</v>
      </c>
      <c r="I1103" s="6">
        <f>'Final (ha)'!M1103</f>
        <v>0</v>
      </c>
      <c r="J1103" s="6">
        <f>'Final (ha)'!J1103*2.471044</f>
        <v>308.16587407520001</v>
      </c>
      <c r="K1103" s="6">
        <f>'Final (ha)'!K1103*2.471044</f>
        <v>1645.4311339399999</v>
      </c>
      <c r="L1103" s="6">
        <f>'Final (ha)'!L1103*2.471044</f>
        <v>122.69820719360001</v>
      </c>
      <c r="M1103" s="6">
        <f>'Final (ha)'!M1103*2.471044</f>
        <v>0</v>
      </c>
      <c r="N1103" s="6">
        <f>'Final (ha)'!N1103*2.471044</f>
        <v>4.5590761799999999</v>
      </c>
      <c r="O1103" s="6">
        <f>'Final (ha)'!O1103*2.471044</f>
        <v>5.5722042199999997</v>
      </c>
      <c r="P1103" s="6">
        <f>'Final (ha)'!P1103*2.471044</f>
        <v>120.81700139639999</v>
      </c>
      <c r="Q1103" s="6">
        <f>'Final (ha)'!Q1103*2.471044</f>
        <v>341.83162463560001</v>
      </c>
      <c r="R1103" s="6">
        <f>'Final (ha)'!R1103*2.471044</f>
        <v>0</v>
      </c>
      <c r="S1103" s="6">
        <f>'Final (ha)'!S1103*2.471044</f>
        <v>9.4752182180000002</v>
      </c>
      <c r="T1103" s="6">
        <f>'Final (ha)'!T1103*2.471044</f>
        <v>320.41533339200004</v>
      </c>
      <c r="U1103" s="6">
        <f>'Final (ha)'!U1103*2.471044</f>
        <v>0</v>
      </c>
      <c r="V1103" s="6">
        <f>'Final (ha)'!V1103*2.471044</f>
        <v>0</v>
      </c>
      <c r="W1103" s="6">
        <f>'Final (ha)'!W1103*2.471044</f>
        <v>0</v>
      </c>
      <c r="X1103" s="6">
        <f>'Final (ha)'!X1103*2.471044</f>
        <v>3.5217319088000001</v>
      </c>
      <c r="Y1103" s="6">
        <f>'Final (ha)'!Y1103*2.471044</f>
        <v>0</v>
      </c>
      <c r="Z1103" s="6">
        <f>'Final (ha)'!Z1103*2.471044</f>
        <v>2010.4656146312</v>
      </c>
      <c r="AA1103" s="6">
        <f>'Final (ha)'!AA1103*2.471044</f>
        <v>0</v>
      </c>
      <c r="AB1103" s="6">
        <f>'Final (ha)'!AB1103*2.471044</f>
        <v>0</v>
      </c>
      <c r="AC1103" s="6">
        <f>'Final (ha)'!AC1103*2.471044</f>
        <v>30.801316355600001</v>
      </c>
      <c r="AD1103" s="6">
        <f>'Final (ha)'!AD1103*2.471044</f>
        <v>0</v>
      </c>
      <c r="AE1103" s="6">
        <f>'Final (ha)'!AE1103*2.471044</f>
        <v>0</v>
      </c>
      <c r="AF1103" s="6">
        <f>'Final (ha)'!AF1103*2.471044</f>
        <v>22.004646819999998</v>
      </c>
      <c r="AG1103" s="6">
        <f>'Final (ha)'!AG1103*2.471044</f>
        <v>1384.1861846500001</v>
      </c>
      <c r="AH1103" s="6">
        <f>'Final (ha)'!AH1103*2.471044</f>
        <v>32.109239944799995</v>
      </c>
      <c r="AJ1103" s="15">
        <f t="shared" si="51"/>
        <v>6362.0544075611988</v>
      </c>
      <c r="AK1103" s="15">
        <f t="shared" si="52"/>
        <v>4977.8682229111982</v>
      </c>
      <c r="AL1103" s="6" t="str">
        <f t="shared" si="53"/>
        <v>New LondonOutputSite 2</v>
      </c>
    </row>
    <row r="1104" spans="1:38" x14ac:dyDescent="0.25">
      <c r="A1104" s="6">
        <f>'Final (ha)'!A1104</f>
        <v>2085</v>
      </c>
      <c r="B1104" s="6" t="str">
        <f>'Final (ha)'!B1104</f>
        <v>OutputSite 2</v>
      </c>
      <c r="C1104" s="6" t="str">
        <f>'Final (ha)'!C1104</f>
        <v>New London</v>
      </c>
      <c r="D1104" s="6">
        <f>'Final (ha)'!D1104</f>
        <v>0</v>
      </c>
      <c r="E1104" s="6">
        <f>'Final (ha)'!E1104</f>
        <v>0</v>
      </c>
      <c r="F1104" s="6" t="str">
        <f>'Final (ha)'!F1104</f>
        <v>Fixed</v>
      </c>
      <c r="G1104" s="6" t="str">
        <f>'Final (ha)'!G1104</f>
        <v>NYS RIM Max</v>
      </c>
      <c r="H1104" s="6" t="str">
        <f>'Final (ha)'!H1104</f>
        <v>Protect None</v>
      </c>
      <c r="I1104" s="6">
        <f>'Final (ha)'!M1104</f>
        <v>0</v>
      </c>
      <c r="J1104" s="6">
        <f>'Final (ha)'!J1104*2.471044</f>
        <v>288.43705877920002</v>
      </c>
      <c r="K1104" s="6">
        <f>'Final (ha)'!K1104*2.471044</f>
        <v>1566.04266783</v>
      </c>
      <c r="L1104" s="6">
        <f>'Final (ha)'!L1104*2.471044</f>
        <v>102.58539166</v>
      </c>
      <c r="M1104" s="6">
        <f>'Final (ha)'!M1104*2.471044</f>
        <v>0</v>
      </c>
      <c r="N1104" s="6">
        <f>'Final (ha)'!N1104*2.471044</f>
        <v>4.55289857</v>
      </c>
      <c r="O1104" s="6">
        <f>'Final (ha)'!O1104*2.471044</f>
        <v>5.5104281200000003</v>
      </c>
      <c r="P1104" s="6">
        <f>'Final (ha)'!P1104*2.471044</f>
        <v>126.33607817040001</v>
      </c>
      <c r="Q1104" s="6">
        <f>'Final (ha)'!Q1104*2.471044</f>
        <v>251.74032564839999</v>
      </c>
      <c r="R1104" s="6">
        <f>'Final (ha)'!R1104*2.471044</f>
        <v>0</v>
      </c>
      <c r="S1104" s="6">
        <f>'Final (ha)'!S1104*2.471044</f>
        <v>7.2955103055999997</v>
      </c>
      <c r="T1104" s="6">
        <f>'Final (ha)'!T1104*2.471044</f>
        <v>210.86184475640002</v>
      </c>
      <c r="U1104" s="6">
        <f>'Final (ha)'!U1104*2.471044</f>
        <v>0</v>
      </c>
      <c r="V1104" s="6">
        <f>'Final (ha)'!V1104*2.471044</f>
        <v>0</v>
      </c>
      <c r="W1104" s="6">
        <f>'Final (ha)'!W1104*2.471044</f>
        <v>0</v>
      </c>
      <c r="X1104" s="6">
        <f>'Final (ha)'!X1104*2.471044</f>
        <v>3.3821179228</v>
      </c>
      <c r="Y1104" s="6">
        <f>'Final (ha)'!Y1104*2.471044</f>
        <v>0</v>
      </c>
      <c r="Z1104" s="6">
        <f>'Final (ha)'!Z1104*2.471044</f>
        <v>2333.4728260747997</v>
      </c>
      <c r="AA1104" s="6">
        <f>'Final (ha)'!AA1104*2.471044</f>
        <v>0</v>
      </c>
      <c r="AB1104" s="6">
        <f>'Final (ha)'!AB1104*2.471044</f>
        <v>0</v>
      </c>
      <c r="AC1104" s="6">
        <f>'Final (ha)'!AC1104*2.471044</f>
        <v>11.3082386572</v>
      </c>
      <c r="AD1104" s="6">
        <f>'Final (ha)'!AD1104*2.471044</f>
        <v>0</v>
      </c>
      <c r="AE1104" s="6">
        <f>'Final (ha)'!AE1104*2.471044</f>
        <v>0</v>
      </c>
      <c r="AF1104" s="6">
        <f>'Final (ha)'!AF1104*2.471044</f>
        <v>14.505028280000001</v>
      </c>
      <c r="AG1104" s="6">
        <f>'Final (ha)'!AG1104*2.471044</f>
        <v>1384.1861846500001</v>
      </c>
      <c r="AH1104" s="6">
        <f>'Final (ha)'!AH1104*2.471044</f>
        <v>51.838055240800003</v>
      </c>
      <c r="AJ1104" s="15">
        <f t="shared" si="51"/>
        <v>6362.0546546655987</v>
      </c>
      <c r="AK1104" s="15">
        <f t="shared" si="52"/>
        <v>4977.8684700155991</v>
      </c>
      <c r="AL1104" s="6" t="str">
        <f t="shared" si="53"/>
        <v>New LondonOutputSite 2</v>
      </c>
    </row>
    <row r="1105" spans="1:38" x14ac:dyDescent="0.25">
      <c r="A1105" s="6">
        <f>'Final (ha)'!A1105</f>
        <v>2100</v>
      </c>
      <c r="B1105" s="6" t="str">
        <f>'Final (ha)'!B1105</f>
        <v>OutputSite 2</v>
      </c>
      <c r="C1105" s="6" t="str">
        <f>'Final (ha)'!C1105</f>
        <v>New London</v>
      </c>
      <c r="D1105" s="6">
        <f>'Final (ha)'!D1105</f>
        <v>0</v>
      </c>
      <c r="E1105" s="6">
        <f>'Final (ha)'!E1105</f>
        <v>0</v>
      </c>
      <c r="F1105" s="6" t="str">
        <f>'Final (ha)'!F1105</f>
        <v>Fixed</v>
      </c>
      <c r="G1105" s="6" t="str">
        <f>'Final (ha)'!G1105</f>
        <v>NYS RIM Max</v>
      </c>
      <c r="H1105" s="6" t="str">
        <f>'Final (ha)'!H1105</f>
        <v>Protect None</v>
      </c>
      <c r="I1105" s="6">
        <f>'Final (ha)'!M1105</f>
        <v>0</v>
      </c>
      <c r="J1105" s="6">
        <f>'Final (ha)'!J1105*2.471044</f>
        <v>273.24508026720002</v>
      </c>
      <c r="K1105" s="6">
        <f>'Final (ha)'!K1105*2.471044</f>
        <v>1509.5916676500001</v>
      </c>
      <c r="L1105" s="6">
        <f>'Final (ha)'!L1105*2.471044</f>
        <v>90.526696939999994</v>
      </c>
      <c r="M1105" s="6">
        <f>'Final (ha)'!M1105*2.471044</f>
        <v>0</v>
      </c>
      <c r="N1105" s="6">
        <f>'Final (ha)'!N1105*2.471044</f>
        <v>4.54672096</v>
      </c>
      <c r="O1105" s="6">
        <f>'Final (ha)'!O1105*2.471044</f>
        <v>4.5714313999999998</v>
      </c>
      <c r="P1105" s="6">
        <f>'Final (ha)'!P1105*2.471044</f>
        <v>94.063255112800007</v>
      </c>
      <c r="Q1105" s="6">
        <f>'Final (ha)'!Q1105*2.471044</f>
        <v>235.013581708</v>
      </c>
      <c r="R1105" s="6">
        <f>'Final (ha)'!R1105*2.471044</f>
        <v>0</v>
      </c>
      <c r="S1105" s="6">
        <f>'Final (ha)'!S1105*2.471044</f>
        <v>5.4570535696000002</v>
      </c>
      <c r="T1105" s="6">
        <f>'Final (ha)'!T1105*2.471044</f>
        <v>128.1241256088</v>
      </c>
      <c r="U1105" s="6">
        <f>'Final (ha)'!U1105*2.471044</f>
        <v>0</v>
      </c>
      <c r="V1105" s="6">
        <f>'Final (ha)'!V1105*2.471044</f>
        <v>0</v>
      </c>
      <c r="W1105" s="6">
        <f>'Final (ha)'!W1105*2.471044</f>
        <v>0</v>
      </c>
      <c r="X1105" s="6">
        <f>'Final (ha)'!X1105*2.471044</f>
        <v>3.3544422299999996</v>
      </c>
      <c r="Y1105" s="6">
        <f>'Final (ha)'!Y1105*2.471044</f>
        <v>0</v>
      </c>
      <c r="Z1105" s="6">
        <f>'Final (ha)'!Z1105*2.471044</f>
        <v>2546.4318458739999</v>
      </c>
      <c r="AA1105" s="6">
        <f>'Final (ha)'!AA1105*2.471044</f>
        <v>0</v>
      </c>
      <c r="AB1105" s="6">
        <f>'Final (ha)'!AB1105*2.471044</f>
        <v>0</v>
      </c>
      <c r="AC1105" s="6">
        <f>'Final (ha)'!AC1105*2.471044</f>
        <v>5.2811152367999998</v>
      </c>
      <c r="AD1105" s="6">
        <f>'Final (ha)'!AD1105*2.471044</f>
        <v>0</v>
      </c>
      <c r="AE1105" s="6">
        <f>'Final (ha)'!AE1105*2.471044</f>
        <v>0</v>
      </c>
      <c r="AF1105" s="6">
        <f>'Final (ha)'!AF1105*2.471044</f>
        <v>10.63166681</v>
      </c>
      <c r="AG1105" s="6">
        <f>'Final (ha)'!AG1105*2.471044</f>
        <v>1384.1861846500001</v>
      </c>
      <c r="AH1105" s="6">
        <f>'Final (ha)'!AH1105*2.471044</f>
        <v>67.030033752800009</v>
      </c>
      <c r="AJ1105" s="15">
        <f t="shared" si="51"/>
        <v>6362.0549017700005</v>
      </c>
      <c r="AK1105" s="15">
        <f t="shared" si="52"/>
        <v>4977.8687171199999</v>
      </c>
      <c r="AL1105" s="6" t="str">
        <f t="shared" si="53"/>
        <v>New LondonOutputSite 2</v>
      </c>
    </row>
    <row r="1106" spans="1:38" x14ac:dyDescent="0.25">
      <c r="A1106" s="6">
        <f>'Final (ha)'!A1106</f>
        <v>0</v>
      </c>
      <c r="B1106" s="6" t="str">
        <f>'Final (ha)'!B1106</f>
        <v>OutputSite 3</v>
      </c>
      <c r="C1106" s="6" t="str">
        <f>'Final (ha)'!C1106</f>
        <v>New London</v>
      </c>
      <c r="D1106" s="6">
        <f>'Final (ha)'!D1106</f>
        <v>0</v>
      </c>
      <c r="E1106" s="6">
        <f>'Final (ha)'!E1106</f>
        <v>0</v>
      </c>
      <c r="F1106" s="6" t="str">
        <f>'Final (ha)'!F1106</f>
        <v>Fixed</v>
      </c>
      <c r="G1106" s="6" t="str">
        <f>'Final (ha)'!G1106</f>
        <v>NYS RIM Max</v>
      </c>
      <c r="H1106" s="6" t="str">
        <f>'Final (ha)'!H1106</f>
        <v>Protect None</v>
      </c>
      <c r="I1106" s="6">
        <f>'Final (ha)'!M1106</f>
        <v>0</v>
      </c>
      <c r="J1106" s="6">
        <f>'Final (ha)'!J1106*2.471044</f>
        <v>1352.4085588099999</v>
      </c>
      <c r="K1106" s="6">
        <f>'Final (ha)'!K1106*2.471044</f>
        <v>1823.2598154</v>
      </c>
      <c r="L1106" s="6">
        <f>'Final (ha)'!L1106*2.471044</f>
        <v>40.222418709999999</v>
      </c>
      <c r="M1106" s="6">
        <f>'Final (ha)'!M1106*2.471044</f>
        <v>0</v>
      </c>
      <c r="N1106" s="6">
        <f>'Final (ha)'!N1106*2.471044</f>
        <v>3.7374540499999998</v>
      </c>
      <c r="O1106" s="6">
        <f>'Final (ha)'!O1106*2.471044</f>
        <v>3.2370676400000002</v>
      </c>
      <c r="P1106" s="6">
        <f>'Final (ha)'!P1106*2.471044</f>
        <v>20.713526330000001</v>
      </c>
      <c r="Q1106" s="6">
        <f>'Final (ha)'!Q1106*2.471044</f>
        <v>2.3845574599999999</v>
      </c>
      <c r="R1106" s="6">
        <f>'Final (ha)'!R1106*2.471044</f>
        <v>0</v>
      </c>
      <c r="S1106" s="6">
        <f>'Final (ha)'!S1106*2.471044</f>
        <v>18.971440310000002</v>
      </c>
      <c r="T1106" s="6">
        <f>'Final (ha)'!T1106*2.471044</f>
        <v>0</v>
      </c>
      <c r="U1106" s="6">
        <f>'Final (ha)'!U1106*2.471044</f>
        <v>0</v>
      </c>
      <c r="V1106" s="6">
        <f>'Final (ha)'!V1106*2.471044</f>
        <v>0</v>
      </c>
      <c r="W1106" s="6">
        <f>'Final (ha)'!W1106*2.471044</f>
        <v>0</v>
      </c>
      <c r="X1106" s="6">
        <f>'Final (ha)'!X1106*2.471044</f>
        <v>33.630908839999996</v>
      </c>
      <c r="Y1106" s="6">
        <f>'Final (ha)'!Y1106*2.471044</f>
        <v>0</v>
      </c>
      <c r="Z1106" s="6">
        <f>'Final (ha)'!Z1106*2.471044</f>
        <v>2245.8701154999999</v>
      </c>
      <c r="AA1106" s="6">
        <f>'Final (ha)'!AA1106*2.471044</f>
        <v>0</v>
      </c>
      <c r="AB1106" s="6">
        <f>'Final (ha)'!AB1106*2.471044</f>
        <v>0</v>
      </c>
      <c r="AC1106" s="6">
        <f>'Final (ha)'!AC1106*2.471044</f>
        <v>179.85493753999998</v>
      </c>
      <c r="AD1106" s="6">
        <f>'Final (ha)'!AD1106*2.471044</f>
        <v>0</v>
      </c>
      <c r="AE1106" s="6">
        <f>'Final (ha)'!AE1106*2.471044</f>
        <v>0</v>
      </c>
      <c r="AF1106" s="6">
        <f>'Final (ha)'!AF1106*2.471044</f>
        <v>47.369913480000001</v>
      </c>
      <c r="AG1106" s="6">
        <f>'Final (ha)'!AG1106*2.471044</f>
        <v>209.16151937999999</v>
      </c>
      <c r="AH1106" s="6">
        <f>'Final (ha)'!AH1106*2.471044</f>
        <v>0</v>
      </c>
      <c r="AJ1106" s="15">
        <f t="shared" si="51"/>
        <v>5980.8222334499997</v>
      </c>
      <c r="AK1106" s="15">
        <f t="shared" si="52"/>
        <v>5771.6607140699998</v>
      </c>
      <c r="AL1106" s="6" t="str">
        <f t="shared" si="53"/>
        <v>New LondonOutputSite 3</v>
      </c>
    </row>
    <row r="1107" spans="1:38" x14ac:dyDescent="0.25">
      <c r="A1107" s="6">
        <f>'Final (ha)'!A1107</f>
        <v>2010</v>
      </c>
      <c r="B1107" s="6" t="str">
        <f>'Final (ha)'!B1107</f>
        <v>OutputSite 3</v>
      </c>
      <c r="C1107" s="6" t="str">
        <f>'Final (ha)'!C1107</f>
        <v>New London</v>
      </c>
      <c r="D1107" s="6">
        <f>'Final (ha)'!D1107</f>
        <v>0</v>
      </c>
      <c r="E1107" s="6">
        <f>'Final (ha)'!E1107</f>
        <v>0</v>
      </c>
      <c r="F1107" s="6" t="str">
        <f>'Final (ha)'!F1107</f>
        <v>Fixed</v>
      </c>
      <c r="G1107" s="6" t="str">
        <f>'Final (ha)'!G1107</f>
        <v>NYS RIM Max</v>
      </c>
      <c r="H1107" s="6" t="str">
        <f>'Final (ha)'!H1107</f>
        <v>Protect None</v>
      </c>
      <c r="I1107" s="6">
        <f>'Final (ha)'!M1107</f>
        <v>0</v>
      </c>
      <c r="J1107" s="6">
        <f>'Final (ha)'!J1107*2.471044</f>
        <v>1344.48886279</v>
      </c>
      <c r="K1107" s="6">
        <f>'Final (ha)'!K1107*2.471044</f>
        <v>1784.81654837</v>
      </c>
      <c r="L1107" s="6">
        <f>'Final (ha)'!L1107*2.471044</f>
        <v>40.210063490000003</v>
      </c>
      <c r="M1107" s="6">
        <f>'Final (ha)'!M1107*2.471044</f>
        <v>0</v>
      </c>
      <c r="N1107" s="6">
        <f>'Final (ha)'!N1107*2.471044</f>
        <v>3.4038631100000001</v>
      </c>
      <c r="O1107" s="6">
        <f>'Final (ha)'!O1107*2.471044</f>
        <v>3.2370676400000002</v>
      </c>
      <c r="P1107" s="6">
        <f>'Final (ha)'!P1107*2.471044</f>
        <v>58.341348840000002</v>
      </c>
      <c r="Q1107" s="6">
        <f>'Final (ha)'!Q1107*2.471044</f>
        <v>7.7529005500000006</v>
      </c>
      <c r="R1107" s="6">
        <f>'Final (ha)'!R1107*2.471044</f>
        <v>0</v>
      </c>
      <c r="S1107" s="6">
        <f>'Final (ha)'!S1107*2.471044</f>
        <v>19.644799800000001</v>
      </c>
      <c r="T1107" s="6">
        <f>'Final (ha)'!T1107*2.471044</f>
        <v>0.33359094</v>
      </c>
      <c r="U1107" s="6">
        <f>'Final (ha)'!U1107*2.471044</f>
        <v>0</v>
      </c>
      <c r="V1107" s="6">
        <f>'Final (ha)'!V1107*2.471044</f>
        <v>0</v>
      </c>
      <c r="W1107" s="6">
        <f>'Final (ha)'!W1107*2.471044</f>
        <v>0</v>
      </c>
      <c r="X1107" s="6">
        <f>'Final (ha)'!X1107*2.471044</f>
        <v>33.630908839999996</v>
      </c>
      <c r="Y1107" s="6">
        <f>'Final (ha)'!Y1107*2.471044</f>
        <v>0</v>
      </c>
      <c r="Z1107" s="6">
        <f>'Final (ha)'!Z1107*2.471044</f>
        <v>2245.9504244300001</v>
      </c>
      <c r="AA1107" s="6">
        <f>'Final (ha)'!AA1107*2.471044</f>
        <v>0</v>
      </c>
      <c r="AB1107" s="6">
        <f>'Final (ha)'!AB1107*2.471044</f>
        <v>0</v>
      </c>
      <c r="AC1107" s="6">
        <f>'Final (ha)'!AC1107*2.471044</f>
        <v>174.72752123999999</v>
      </c>
      <c r="AD1107" s="6">
        <f>'Final (ha)'!AD1107*2.471044</f>
        <v>0</v>
      </c>
      <c r="AE1107" s="6">
        <f>'Final (ha)'!AE1107*2.471044</f>
        <v>0</v>
      </c>
      <c r="AF1107" s="6">
        <f>'Final (ha)'!AF1107*2.471044</f>
        <v>47.203118009999997</v>
      </c>
      <c r="AG1107" s="6">
        <f>'Final (ha)'!AG1107*2.471044</f>
        <v>209.16151937999999</v>
      </c>
      <c r="AH1107" s="6">
        <f>'Final (ha)'!AH1107*2.471044</f>
        <v>7.9196960199999999</v>
      </c>
      <c r="AJ1107" s="15">
        <f t="shared" si="51"/>
        <v>5980.8222334499997</v>
      </c>
      <c r="AK1107" s="15">
        <f t="shared" si="52"/>
        <v>5771.6607140699998</v>
      </c>
      <c r="AL1107" s="6" t="str">
        <f t="shared" si="53"/>
        <v>New LondonOutputSite 3</v>
      </c>
    </row>
    <row r="1108" spans="1:38" x14ac:dyDescent="0.25">
      <c r="A1108" s="6">
        <f>'Final (ha)'!A1108</f>
        <v>2025</v>
      </c>
      <c r="B1108" s="6" t="str">
        <f>'Final (ha)'!B1108</f>
        <v>OutputSite 3</v>
      </c>
      <c r="C1108" s="6" t="str">
        <f>'Final (ha)'!C1108</f>
        <v>New London</v>
      </c>
      <c r="D1108" s="6">
        <f>'Final (ha)'!D1108</f>
        <v>0</v>
      </c>
      <c r="E1108" s="6">
        <f>'Final (ha)'!E1108</f>
        <v>0</v>
      </c>
      <c r="F1108" s="6" t="str">
        <f>'Final (ha)'!F1108</f>
        <v>Fixed</v>
      </c>
      <c r="G1108" s="6" t="str">
        <f>'Final (ha)'!G1108</f>
        <v>NYS RIM Max</v>
      </c>
      <c r="H1108" s="6" t="str">
        <f>'Final (ha)'!H1108</f>
        <v>Protect None</v>
      </c>
      <c r="I1108" s="6">
        <f>'Final (ha)'!M1108</f>
        <v>0</v>
      </c>
      <c r="J1108" s="6">
        <f>'Final (ha)'!J1108*2.471044</f>
        <v>1341.2826831999998</v>
      </c>
      <c r="K1108" s="6">
        <f>'Final (ha)'!K1108*2.471044</f>
        <v>1764.9493546100002</v>
      </c>
      <c r="L1108" s="6">
        <f>'Final (ha)'!L1108*2.471044</f>
        <v>39.895005380000001</v>
      </c>
      <c r="M1108" s="6">
        <f>'Final (ha)'!M1108*2.471044</f>
        <v>0</v>
      </c>
      <c r="N1108" s="6">
        <f>'Final (ha)'!N1108*2.471044</f>
        <v>3.4038631100000001</v>
      </c>
      <c r="O1108" s="6">
        <f>'Final (ha)'!O1108*2.471044</f>
        <v>3.2247124199999999</v>
      </c>
      <c r="P1108" s="6">
        <f>'Final (ha)'!P1108*2.471044</f>
        <v>58.223974249999998</v>
      </c>
      <c r="Q1108" s="6">
        <f>'Final (ha)'!Q1108*2.471044</f>
        <v>29.189207249999999</v>
      </c>
      <c r="R1108" s="6">
        <f>'Final (ha)'!R1108*2.471044</f>
        <v>0</v>
      </c>
      <c r="S1108" s="6">
        <f>'Final (ha)'!S1108*2.471044</f>
        <v>19.280320809999999</v>
      </c>
      <c r="T1108" s="6">
        <f>'Final (ha)'!T1108*2.471044</f>
        <v>2.6378394699999999</v>
      </c>
      <c r="U1108" s="6">
        <f>'Final (ha)'!U1108*2.471044</f>
        <v>0</v>
      </c>
      <c r="V1108" s="6">
        <f>'Final (ha)'!V1108*2.471044</f>
        <v>0</v>
      </c>
      <c r="W1108" s="6">
        <f>'Final (ha)'!W1108*2.471044</f>
        <v>0</v>
      </c>
      <c r="X1108" s="6">
        <f>'Final (ha)'!X1108*2.471044</f>
        <v>33.630908839999996</v>
      </c>
      <c r="Y1108" s="6">
        <f>'Final (ha)'!Y1108*2.471044</f>
        <v>0</v>
      </c>
      <c r="Z1108" s="6">
        <f>'Final (ha)'!Z1108*2.471044</f>
        <v>2246.6670271899998</v>
      </c>
      <c r="AA1108" s="6">
        <f>'Final (ha)'!AA1108*2.471044</f>
        <v>0</v>
      </c>
      <c r="AB1108" s="6">
        <f>'Final (ha)'!AB1108*2.471044</f>
        <v>0</v>
      </c>
      <c r="AC1108" s="6">
        <f>'Final (ha)'!AC1108*2.471044</f>
        <v>171.17539549</v>
      </c>
      <c r="AD1108" s="6">
        <f>'Final (ha)'!AD1108*2.471044</f>
        <v>0</v>
      </c>
      <c r="AE1108" s="6">
        <f>'Final (ha)'!AE1108*2.471044</f>
        <v>0</v>
      </c>
      <c r="AF1108" s="6">
        <f>'Final (ha)'!AF1108*2.471044</f>
        <v>46.974546440000005</v>
      </c>
      <c r="AG1108" s="6">
        <f>'Final (ha)'!AG1108*2.471044</f>
        <v>209.16151937999999</v>
      </c>
      <c r="AH1108" s="6">
        <f>'Final (ha)'!AH1108*2.471044</f>
        <v>11.125875610000001</v>
      </c>
      <c r="AJ1108" s="15">
        <f t="shared" si="51"/>
        <v>5980.8222334499997</v>
      </c>
      <c r="AK1108" s="15">
        <f t="shared" si="52"/>
        <v>5771.6607140699998</v>
      </c>
      <c r="AL1108" s="6" t="str">
        <f t="shared" si="53"/>
        <v>New LondonOutputSite 3</v>
      </c>
    </row>
    <row r="1109" spans="1:38" x14ac:dyDescent="0.25">
      <c r="A1109" s="6">
        <f>'Final (ha)'!A1109</f>
        <v>2040</v>
      </c>
      <c r="B1109" s="6" t="str">
        <f>'Final (ha)'!B1109</f>
        <v>OutputSite 3</v>
      </c>
      <c r="C1109" s="6" t="str">
        <f>'Final (ha)'!C1109</f>
        <v>New London</v>
      </c>
      <c r="D1109" s="6">
        <f>'Final (ha)'!D1109</f>
        <v>0</v>
      </c>
      <c r="E1109" s="6">
        <f>'Final (ha)'!E1109</f>
        <v>0</v>
      </c>
      <c r="F1109" s="6" t="str">
        <f>'Final (ha)'!F1109</f>
        <v>Fixed</v>
      </c>
      <c r="G1109" s="6" t="str">
        <f>'Final (ha)'!G1109</f>
        <v>NYS RIM Max</v>
      </c>
      <c r="H1109" s="6" t="str">
        <f>'Final (ha)'!H1109</f>
        <v>Protect None</v>
      </c>
      <c r="I1109" s="6">
        <f>'Final (ha)'!M1109</f>
        <v>0</v>
      </c>
      <c r="J1109" s="6">
        <f>'Final (ha)'!J1109*2.471044</f>
        <v>1326.9197399499999</v>
      </c>
      <c r="K1109" s="6">
        <f>'Final (ha)'!K1109*2.471044</f>
        <v>1711.64893553</v>
      </c>
      <c r="L1109" s="6">
        <f>'Final (ha)'!L1109*2.471044</f>
        <v>39.660256199999999</v>
      </c>
      <c r="M1109" s="6">
        <f>'Final (ha)'!M1109*2.471044</f>
        <v>0</v>
      </c>
      <c r="N1109" s="6">
        <f>'Final (ha)'!N1109*2.471044</f>
        <v>1.19227873</v>
      </c>
      <c r="O1109" s="6">
        <f>'Final (ha)'!O1109*2.471044</f>
        <v>3.1320482700000003</v>
      </c>
      <c r="P1109" s="6">
        <f>'Final (ha)'!P1109*2.471044</f>
        <v>96.105078769999992</v>
      </c>
      <c r="Q1109" s="6">
        <f>'Final (ha)'!Q1109*2.471044</f>
        <v>109.06570455000001</v>
      </c>
      <c r="R1109" s="6">
        <f>'Final (ha)'!R1109*2.471044</f>
        <v>0</v>
      </c>
      <c r="S1109" s="6">
        <f>'Final (ha)'!S1109*2.471044</f>
        <v>18.514297169999999</v>
      </c>
      <c r="T1109" s="6">
        <f>'Final (ha)'!T1109*2.471044</f>
        <v>6.8386142699999999</v>
      </c>
      <c r="U1109" s="6">
        <f>'Final (ha)'!U1109*2.471044</f>
        <v>0</v>
      </c>
      <c r="V1109" s="6">
        <f>'Final (ha)'!V1109*2.471044</f>
        <v>0</v>
      </c>
      <c r="W1109" s="6">
        <f>'Final (ha)'!W1109*2.471044</f>
        <v>0</v>
      </c>
      <c r="X1109" s="6">
        <f>'Final (ha)'!X1109*2.471044</f>
        <v>33.630908839999996</v>
      </c>
      <c r="Y1109" s="6">
        <f>'Final (ha)'!Y1109*2.471044</f>
        <v>0</v>
      </c>
      <c r="Z1109" s="6">
        <f>'Final (ha)'!Z1109*2.471044</f>
        <v>2249.7620098000002</v>
      </c>
      <c r="AA1109" s="6">
        <f>'Final (ha)'!AA1109*2.471044</f>
        <v>0</v>
      </c>
      <c r="AB1109" s="6">
        <f>'Final (ha)'!AB1109*2.471044</f>
        <v>0</v>
      </c>
      <c r="AC1109" s="6">
        <f>'Final (ha)'!AC1109*2.471044</f>
        <v>104.24099114000001</v>
      </c>
      <c r="AD1109" s="6">
        <f>'Final (ha)'!AD1109*2.471044</f>
        <v>0</v>
      </c>
      <c r="AE1109" s="6">
        <f>'Final (ha)'!AE1109*2.471044</f>
        <v>0</v>
      </c>
      <c r="AF1109" s="6">
        <f>'Final (ha)'!AF1109*2.471044</f>
        <v>45.461031990000002</v>
      </c>
      <c r="AG1109" s="6">
        <f>'Final (ha)'!AG1109*2.471044</f>
        <v>209.16151937999999</v>
      </c>
      <c r="AH1109" s="6">
        <f>'Final (ha)'!AH1109*2.471044</f>
        <v>25.488818859999999</v>
      </c>
      <c r="AJ1109" s="15">
        <f t="shared" si="51"/>
        <v>5980.8222334500006</v>
      </c>
      <c r="AK1109" s="15">
        <f t="shared" si="52"/>
        <v>5771.6607140700007</v>
      </c>
      <c r="AL1109" s="6" t="str">
        <f t="shared" si="53"/>
        <v>New LondonOutputSite 3</v>
      </c>
    </row>
    <row r="1110" spans="1:38" x14ac:dyDescent="0.25">
      <c r="A1110" s="6">
        <f>'Final (ha)'!A1110</f>
        <v>2055</v>
      </c>
      <c r="B1110" s="6" t="str">
        <f>'Final (ha)'!B1110</f>
        <v>OutputSite 3</v>
      </c>
      <c r="C1110" s="6" t="str">
        <f>'Final (ha)'!C1110</f>
        <v>New London</v>
      </c>
      <c r="D1110" s="6">
        <f>'Final (ha)'!D1110</f>
        <v>0</v>
      </c>
      <c r="E1110" s="6">
        <f>'Final (ha)'!E1110</f>
        <v>0</v>
      </c>
      <c r="F1110" s="6" t="str">
        <f>'Final (ha)'!F1110</f>
        <v>Fixed</v>
      </c>
      <c r="G1110" s="6" t="str">
        <f>'Final (ha)'!G1110</f>
        <v>NYS RIM Max</v>
      </c>
      <c r="H1110" s="6" t="str">
        <f>'Final (ha)'!H1110</f>
        <v>Protect None</v>
      </c>
      <c r="I1110" s="6">
        <f>'Final (ha)'!M1110</f>
        <v>0</v>
      </c>
      <c r="J1110" s="6">
        <f>'Final (ha)'!J1110*2.471044</f>
        <v>1310.2093049</v>
      </c>
      <c r="K1110" s="6">
        <f>'Final (ha)'!K1110*2.471044</f>
        <v>1642.46588114</v>
      </c>
      <c r="L1110" s="6">
        <f>'Final (ha)'!L1110*2.471044</f>
        <v>38.801568410000002</v>
      </c>
      <c r="M1110" s="6">
        <f>'Final (ha)'!M1110*2.471044</f>
        <v>0</v>
      </c>
      <c r="N1110" s="6">
        <f>'Final (ha)'!N1110*2.471044</f>
        <v>1.0254832599999999</v>
      </c>
      <c r="O1110" s="6">
        <f>'Final (ha)'!O1110*2.471044</f>
        <v>2.9405423599999998</v>
      </c>
      <c r="P1110" s="6">
        <f>'Final (ha)'!P1110*2.471044</f>
        <v>122.24872429</v>
      </c>
      <c r="Q1110" s="6">
        <f>'Final (ha)'!Q1110*2.471044</f>
        <v>189.75146876000002</v>
      </c>
      <c r="R1110" s="6">
        <f>'Final (ha)'!R1110*2.471044</f>
        <v>0</v>
      </c>
      <c r="S1110" s="6">
        <f>'Final (ha)'!S1110*2.471044</f>
        <v>17.111979699999999</v>
      </c>
      <c r="T1110" s="6">
        <f>'Final (ha)'!T1110*2.471044</f>
        <v>6.8818575400000004</v>
      </c>
      <c r="U1110" s="6">
        <f>'Final (ha)'!U1110*2.471044</f>
        <v>0</v>
      </c>
      <c r="V1110" s="6">
        <f>'Final (ha)'!V1110*2.471044</f>
        <v>0</v>
      </c>
      <c r="W1110" s="6">
        <f>'Final (ha)'!W1110*2.471044</f>
        <v>0</v>
      </c>
      <c r="X1110" s="6">
        <f>'Final (ha)'!X1110*2.471044</f>
        <v>29.356002720000003</v>
      </c>
      <c r="Y1110" s="6">
        <f>'Final (ha)'!Y1110*2.471044</f>
        <v>0</v>
      </c>
      <c r="Z1110" s="6">
        <f>'Final (ha)'!Z1110*2.471044</f>
        <v>2261.5303568499999</v>
      </c>
      <c r="AA1110" s="6">
        <f>'Final (ha)'!AA1110*2.471044</f>
        <v>0</v>
      </c>
      <c r="AB1110" s="6">
        <f>'Final (ha)'!AB1110*2.471044</f>
        <v>0</v>
      </c>
      <c r="AC1110" s="6">
        <f>'Final (ha)'!AC1110*2.471044</f>
        <v>65.019345250000001</v>
      </c>
      <c r="AD1110" s="6">
        <f>'Final (ha)'!AD1110*2.471044</f>
        <v>0</v>
      </c>
      <c r="AE1110" s="6">
        <f>'Final (ha)'!AE1110*2.471044</f>
        <v>0</v>
      </c>
      <c r="AF1110" s="6">
        <f>'Final (ha)'!AF1110*2.471044</f>
        <v>42.118944980000002</v>
      </c>
      <c r="AG1110" s="6">
        <f>'Final (ha)'!AG1110*2.471044</f>
        <v>209.16151937999999</v>
      </c>
      <c r="AH1110" s="6">
        <f>'Final (ha)'!AH1110*2.471044</f>
        <v>42.199253910000003</v>
      </c>
      <c r="AJ1110" s="15">
        <f t="shared" si="51"/>
        <v>5980.8222334500006</v>
      </c>
      <c r="AK1110" s="15">
        <f t="shared" si="52"/>
        <v>5771.6607140700007</v>
      </c>
      <c r="AL1110" s="6" t="str">
        <f t="shared" si="53"/>
        <v>New LondonOutputSite 3</v>
      </c>
    </row>
    <row r="1111" spans="1:38" x14ac:dyDescent="0.25">
      <c r="A1111" s="6">
        <f>'Final (ha)'!A1111</f>
        <v>2070</v>
      </c>
      <c r="B1111" s="6" t="str">
        <f>'Final (ha)'!B1111</f>
        <v>OutputSite 3</v>
      </c>
      <c r="C1111" s="6" t="str">
        <f>'Final (ha)'!C1111</f>
        <v>New London</v>
      </c>
      <c r="D1111" s="6">
        <f>'Final (ha)'!D1111</f>
        <v>0</v>
      </c>
      <c r="E1111" s="6">
        <f>'Final (ha)'!E1111</f>
        <v>0</v>
      </c>
      <c r="F1111" s="6" t="str">
        <f>'Final (ha)'!F1111</f>
        <v>Fixed</v>
      </c>
      <c r="G1111" s="6" t="str">
        <f>'Final (ha)'!G1111</f>
        <v>NYS RIM Max</v>
      </c>
      <c r="H1111" s="6" t="str">
        <f>'Final (ha)'!H1111</f>
        <v>Protect None</v>
      </c>
      <c r="I1111" s="6">
        <f>'Final (ha)'!M1111</f>
        <v>0</v>
      </c>
      <c r="J1111" s="6">
        <f>'Final (ha)'!J1111*2.471044</f>
        <v>1258.1505854300001</v>
      </c>
      <c r="K1111" s="6">
        <f>'Final (ha)'!K1111*2.471044</f>
        <v>1530.28048354</v>
      </c>
      <c r="L1111" s="6">
        <f>'Final (ha)'!L1111*2.471044</f>
        <v>25.649436720000001</v>
      </c>
      <c r="M1111" s="6">
        <f>'Final (ha)'!M1111*2.471044</f>
        <v>0</v>
      </c>
      <c r="N1111" s="6">
        <f>'Final (ha)'!N1111*2.471044</f>
        <v>0.10501937000000001</v>
      </c>
      <c r="O1111" s="6">
        <f>'Final (ha)'!O1111*2.471044</f>
        <v>2.5884185900000003</v>
      </c>
      <c r="P1111" s="6">
        <f>'Final (ha)'!P1111*2.471044</f>
        <v>157.38696997</v>
      </c>
      <c r="Q1111" s="6">
        <f>'Final (ha)'!Q1111*2.471044</f>
        <v>206.85109323999998</v>
      </c>
      <c r="R1111" s="6">
        <f>'Final (ha)'!R1111*2.471044</f>
        <v>0</v>
      </c>
      <c r="S1111" s="6">
        <f>'Final (ha)'!S1111*2.471044</f>
        <v>14.362943250000001</v>
      </c>
      <c r="T1111" s="6">
        <f>'Final (ha)'!T1111*2.471044</f>
        <v>103.09195568</v>
      </c>
      <c r="U1111" s="6">
        <f>'Final (ha)'!U1111*2.471044</f>
        <v>0</v>
      </c>
      <c r="V1111" s="6">
        <f>'Final (ha)'!V1111*2.471044</f>
        <v>0</v>
      </c>
      <c r="W1111" s="6">
        <f>'Final (ha)'!W1111*2.471044</f>
        <v>0</v>
      </c>
      <c r="X1111" s="6">
        <f>'Final (ha)'!X1111*2.471044</f>
        <v>25.779166529999998</v>
      </c>
      <c r="Y1111" s="6">
        <f>'Final (ha)'!Y1111*2.471044</f>
        <v>0</v>
      </c>
      <c r="Z1111" s="6">
        <f>'Final (ha)'!Z1111*2.471044</f>
        <v>2274.7751526900001</v>
      </c>
      <c r="AA1111" s="6">
        <f>'Final (ha)'!AA1111*2.471044</f>
        <v>0</v>
      </c>
      <c r="AB1111" s="6">
        <f>'Final (ha)'!AB1111*2.471044</f>
        <v>0</v>
      </c>
      <c r="AC1111" s="6">
        <f>'Final (ha)'!AC1111*2.471044</f>
        <v>43.966050370000005</v>
      </c>
      <c r="AD1111" s="6">
        <f>'Final (ha)'!AD1111*2.471044</f>
        <v>0</v>
      </c>
      <c r="AE1111" s="6">
        <f>'Final (ha)'!AE1111*2.471044</f>
        <v>0</v>
      </c>
      <c r="AF1111" s="6">
        <f>'Final (ha)'!AF1111*2.471044</f>
        <v>34.415465310000002</v>
      </c>
      <c r="AG1111" s="6">
        <f>'Final (ha)'!AG1111*2.471044</f>
        <v>209.16151937999999</v>
      </c>
      <c r="AH1111" s="6">
        <f>'Final (ha)'!AH1111*2.471044</f>
        <v>94.25797338000001</v>
      </c>
      <c r="AJ1111" s="15">
        <f t="shared" si="51"/>
        <v>5980.8222334499997</v>
      </c>
      <c r="AK1111" s="15">
        <f t="shared" si="52"/>
        <v>5771.6607140699998</v>
      </c>
      <c r="AL1111" s="6" t="str">
        <f t="shared" si="53"/>
        <v>New LondonOutputSite 3</v>
      </c>
    </row>
    <row r="1112" spans="1:38" x14ac:dyDescent="0.25">
      <c r="A1112" s="6">
        <f>'Final (ha)'!A1112</f>
        <v>2085</v>
      </c>
      <c r="B1112" s="6" t="str">
        <f>'Final (ha)'!B1112</f>
        <v>OutputSite 3</v>
      </c>
      <c r="C1112" s="6" t="str">
        <f>'Final (ha)'!C1112</f>
        <v>New London</v>
      </c>
      <c r="D1112" s="6">
        <f>'Final (ha)'!D1112</f>
        <v>0</v>
      </c>
      <c r="E1112" s="6">
        <f>'Final (ha)'!E1112</f>
        <v>0</v>
      </c>
      <c r="F1112" s="6" t="str">
        <f>'Final (ha)'!F1112</f>
        <v>Fixed</v>
      </c>
      <c r="G1112" s="6" t="str">
        <f>'Final (ha)'!G1112</f>
        <v>NYS RIM Max</v>
      </c>
      <c r="H1112" s="6" t="str">
        <f>'Final (ha)'!H1112</f>
        <v>Protect None</v>
      </c>
      <c r="I1112" s="6">
        <f>'Final (ha)'!M1112</f>
        <v>0</v>
      </c>
      <c r="J1112" s="6">
        <f>'Final (ha)'!J1112*2.471044</f>
        <v>1193.8663757699999</v>
      </c>
      <c r="K1112" s="6">
        <f>'Final (ha)'!K1112*2.471044</f>
        <v>1421.2456670399999</v>
      </c>
      <c r="L1112" s="6">
        <f>'Final (ha)'!L1112*2.471044</f>
        <v>20.614684569999998</v>
      </c>
      <c r="M1112" s="6">
        <f>'Final (ha)'!M1112*2.471044</f>
        <v>0</v>
      </c>
      <c r="N1112" s="6">
        <f>'Final (ha)'!N1112*2.471044</f>
        <v>0</v>
      </c>
      <c r="O1112" s="6">
        <f>'Final (ha)'!O1112*2.471044</f>
        <v>1.2478772200000001</v>
      </c>
      <c r="P1112" s="6">
        <f>'Final (ha)'!P1112*2.471044</f>
        <v>141.44873616999999</v>
      </c>
      <c r="Q1112" s="6">
        <f>'Final (ha)'!Q1112*2.471044</f>
        <v>278.77700647</v>
      </c>
      <c r="R1112" s="6">
        <f>'Final (ha)'!R1112*2.471044</f>
        <v>0</v>
      </c>
      <c r="S1112" s="6">
        <f>'Final (ha)'!S1112*2.471044</f>
        <v>10.409272850000001</v>
      </c>
      <c r="T1112" s="6">
        <f>'Final (ha)'!T1112*2.471044</f>
        <v>79.950628619999989</v>
      </c>
      <c r="U1112" s="6">
        <f>'Final (ha)'!U1112*2.471044</f>
        <v>0</v>
      </c>
      <c r="V1112" s="6">
        <f>'Final (ha)'!V1112*2.471044</f>
        <v>0</v>
      </c>
      <c r="W1112" s="6">
        <f>'Final (ha)'!W1112*2.471044</f>
        <v>0</v>
      </c>
      <c r="X1112" s="6">
        <f>'Final (ha)'!X1112*2.471044</f>
        <v>12.0463395</v>
      </c>
      <c r="Y1112" s="6">
        <f>'Final (ha)'!Y1112*2.471044</f>
        <v>0</v>
      </c>
      <c r="Z1112" s="6">
        <f>'Final (ha)'!Z1112*2.471044</f>
        <v>2395.60920429</v>
      </c>
      <c r="AA1112" s="6">
        <f>'Final (ha)'!AA1112*2.471044</f>
        <v>0</v>
      </c>
      <c r="AB1112" s="6">
        <f>'Final (ha)'!AB1112*2.471044</f>
        <v>0</v>
      </c>
      <c r="AC1112" s="6">
        <f>'Final (ha)'!AC1112*2.471044</f>
        <v>31.203108109999999</v>
      </c>
      <c r="AD1112" s="6">
        <f>'Final (ha)'!AD1112*2.471044</f>
        <v>0</v>
      </c>
      <c r="AE1112" s="6">
        <f>'Final (ha)'!AE1112*2.471044</f>
        <v>0</v>
      </c>
      <c r="AF1112" s="6">
        <f>'Final (ha)'!AF1112*2.471044</f>
        <v>26.699630419999998</v>
      </c>
      <c r="AG1112" s="6">
        <f>'Final (ha)'!AG1112*2.471044</f>
        <v>209.16151937999999</v>
      </c>
      <c r="AH1112" s="6">
        <f>'Final (ha)'!AH1112*2.471044</f>
        <v>158.54218304</v>
      </c>
      <c r="AJ1112" s="15">
        <f t="shared" si="51"/>
        <v>5980.8222334499997</v>
      </c>
      <c r="AK1112" s="15">
        <f t="shared" si="52"/>
        <v>5771.6607140699998</v>
      </c>
      <c r="AL1112" s="6" t="str">
        <f t="shared" si="53"/>
        <v>New LondonOutputSite 3</v>
      </c>
    </row>
    <row r="1113" spans="1:38" x14ac:dyDescent="0.25">
      <c r="A1113" s="6">
        <f>'Final (ha)'!A1113</f>
        <v>2100</v>
      </c>
      <c r="B1113" s="6" t="str">
        <f>'Final (ha)'!B1113</f>
        <v>OutputSite 3</v>
      </c>
      <c r="C1113" s="6" t="str">
        <f>'Final (ha)'!C1113</f>
        <v>New London</v>
      </c>
      <c r="D1113" s="6">
        <f>'Final (ha)'!D1113</f>
        <v>0</v>
      </c>
      <c r="E1113" s="6">
        <f>'Final (ha)'!E1113</f>
        <v>0</v>
      </c>
      <c r="F1113" s="6" t="str">
        <f>'Final (ha)'!F1113</f>
        <v>Fixed</v>
      </c>
      <c r="G1113" s="6" t="str">
        <f>'Final (ha)'!G1113</f>
        <v>NYS RIM Max</v>
      </c>
      <c r="H1113" s="6" t="str">
        <f>'Final (ha)'!H1113</f>
        <v>Protect None</v>
      </c>
      <c r="I1113" s="6">
        <f>'Final (ha)'!M1113</f>
        <v>0</v>
      </c>
      <c r="J1113" s="6">
        <f>'Final (ha)'!J1113*2.471044</f>
        <v>1130.80533289</v>
      </c>
      <c r="K1113" s="6">
        <f>'Final (ha)'!K1113*2.471044</f>
        <v>1349.6656999700001</v>
      </c>
      <c r="L1113" s="6">
        <f>'Final (ha)'!L1113*2.471044</f>
        <v>19.076459679999999</v>
      </c>
      <c r="M1113" s="6">
        <f>'Final (ha)'!M1113*2.471044</f>
        <v>0</v>
      </c>
      <c r="N1113" s="6">
        <f>'Final (ha)'!N1113*2.471044</f>
        <v>0</v>
      </c>
      <c r="O1113" s="6">
        <f>'Final (ha)'!O1113*2.471044</f>
        <v>0.61158338999999995</v>
      </c>
      <c r="P1113" s="6">
        <f>'Final (ha)'!P1113*2.471044</f>
        <v>97.902763279999988</v>
      </c>
      <c r="Q1113" s="6">
        <f>'Final (ha)'!Q1113*2.471044</f>
        <v>276.93607868999999</v>
      </c>
      <c r="R1113" s="6">
        <f>'Final (ha)'!R1113*2.471044</f>
        <v>0</v>
      </c>
      <c r="S1113" s="6">
        <f>'Final (ha)'!S1113*2.471044</f>
        <v>6.9003903700000002</v>
      </c>
      <c r="T1113" s="6">
        <f>'Final (ha)'!T1113*2.471044</f>
        <v>132.22556444</v>
      </c>
      <c r="U1113" s="6">
        <f>'Final (ha)'!U1113*2.471044</f>
        <v>0</v>
      </c>
      <c r="V1113" s="6">
        <f>'Final (ha)'!V1113*2.471044</f>
        <v>0</v>
      </c>
      <c r="W1113" s="6">
        <f>'Final (ha)'!W1113*2.471044</f>
        <v>0</v>
      </c>
      <c r="X1113" s="6">
        <f>'Final (ha)'!X1113*2.471044</f>
        <v>11.89189925</v>
      </c>
      <c r="Y1113" s="6">
        <f>'Final (ha)'!Y1113*2.471044</f>
        <v>0</v>
      </c>
      <c r="Z1113" s="6">
        <f>'Final (ha)'!Z1113*2.471044</f>
        <v>2479.2416884700001</v>
      </c>
      <c r="AA1113" s="6">
        <f>'Final (ha)'!AA1113*2.471044</f>
        <v>0</v>
      </c>
      <c r="AB1113" s="6">
        <f>'Final (ha)'!AB1113*2.471044</f>
        <v>0</v>
      </c>
      <c r="AC1113" s="6">
        <f>'Final (ha)'!AC1113*2.471044</f>
        <v>23.93823875</v>
      </c>
      <c r="AD1113" s="6">
        <f>'Final (ha)'!AD1113*2.471044</f>
        <v>0</v>
      </c>
      <c r="AE1113" s="6">
        <f>'Final (ha)'!AE1113*2.471044</f>
        <v>0</v>
      </c>
      <c r="AF1113" s="6">
        <f>'Final (ha)'!AF1113*2.471044</f>
        <v>20.861788970000003</v>
      </c>
      <c r="AG1113" s="6">
        <f>'Final (ha)'!AG1113*2.471044</f>
        <v>209.16151937999999</v>
      </c>
      <c r="AH1113" s="6">
        <f>'Final (ha)'!AH1113*2.471044</f>
        <v>221.60322592000003</v>
      </c>
      <c r="AJ1113" s="15">
        <f t="shared" si="51"/>
        <v>5980.8222334500006</v>
      </c>
      <c r="AK1113" s="15">
        <f t="shared" si="52"/>
        <v>5771.6607140700007</v>
      </c>
      <c r="AL1113" s="6" t="str">
        <f t="shared" si="53"/>
        <v>New LondonOutputSite 3</v>
      </c>
    </row>
    <row r="1114" spans="1:38" x14ac:dyDescent="0.25">
      <c r="A1114" s="6">
        <f>'Final (ha)'!A1114</f>
        <v>0</v>
      </c>
      <c r="B1114" s="6" t="str">
        <f>'Final (ha)'!B1114</f>
        <v>OutputSite 4</v>
      </c>
      <c r="C1114" s="6" t="str">
        <f>'Final (ha)'!C1114</f>
        <v>New London</v>
      </c>
      <c r="D1114" s="6">
        <f>'Final (ha)'!D1114</f>
        <v>0</v>
      </c>
      <c r="E1114" s="6">
        <f>'Final (ha)'!E1114</f>
        <v>0</v>
      </c>
      <c r="F1114" s="6" t="str">
        <f>'Final (ha)'!F1114</f>
        <v>Fixed</v>
      </c>
      <c r="G1114" s="6" t="str">
        <f>'Final (ha)'!G1114</f>
        <v>NYS RIM Max</v>
      </c>
      <c r="H1114" s="6" t="str">
        <f>'Final (ha)'!H1114</f>
        <v>Protect None</v>
      </c>
      <c r="I1114" s="6">
        <f>'Final (ha)'!M1114</f>
        <v>0</v>
      </c>
      <c r="J1114" s="6">
        <f>'Final (ha)'!J1114*2.471044</f>
        <v>255.06733929000001</v>
      </c>
      <c r="K1114" s="6">
        <f>'Final (ha)'!K1114*2.471044</f>
        <v>614.81428002999996</v>
      </c>
      <c r="L1114" s="6">
        <f>'Final (ha)'!L1114*2.471044</f>
        <v>15.28958475</v>
      </c>
      <c r="M1114" s="6">
        <f>'Final (ha)'!M1114*2.471044</f>
        <v>0</v>
      </c>
      <c r="N1114" s="6">
        <f>'Final (ha)'!N1114*2.471044</f>
        <v>0.45714314</v>
      </c>
      <c r="O1114" s="6">
        <f>'Final (ha)'!O1114*2.471044</f>
        <v>0</v>
      </c>
      <c r="P1114" s="6">
        <f>'Final (ha)'!P1114*2.471044</f>
        <v>0</v>
      </c>
      <c r="Q1114" s="6">
        <f>'Final (ha)'!Q1114*2.471044</f>
        <v>3.95984801</v>
      </c>
      <c r="R1114" s="6">
        <f>'Final (ha)'!R1114*2.471044</f>
        <v>0</v>
      </c>
      <c r="S1114" s="6">
        <f>'Final (ha)'!S1114*2.471044</f>
        <v>15.320472800000001</v>
      </c>
      <c r="T1114" s="6">
        <f>'Final (ha)'!T1114*2.471044</f>
        <v>0</v>
      </c>
      <c r="U1114" s="6">
        <f>'Final (ha)'!U1114*2.471044</f>
        <v>0</v>
      </c>
      <c r="V1114" s="6">
        <f>'Final (ha)'!V1114*2.471044</f>
        <v>0</v>
      </c>
      <c r="W1114" s="6">
        <f>'Final (ha)'!W1114*2.471044</f>
        <v>0</v>
      </c>
      <c r="X1114" s="6">
        <f>'Final (ha)'!X1114*2.471044</f>
        <v>0.48185358</v>
      </c>
      <c r="Y1114" s="6">
        <f>'Final (ha)'!Y1114*2.471044</f>
        <v>0</v>
      </c>
      <c r="Z1114" s="6">
        <f>'Final (ha)'!Z1114*2.471044</f>
        <v>1151.0431832500001</v>
      </c>
      <c r="AA1114" s="6">
        <f>'Final (ha)'!AA1114*2.471044</f>
        <v>0</v>
      </c>
      <c r="AB1114" s="6">
        <f>'Final (ha)'!AB1114*2.471044</f>
        <v>0</v>
      </c>
      <c r="AC1114" s="6">
        <f>'Final (ha)'!AC1114*2.471044</f>
        <v>111.0734278</v>
      </c>
      <c r="AD1114" s="6">
        <f>'Final (ha)'!AD1114*2.471044</f>
        <v>0</v>
      </c>
      <c r="AE1114" s="6">
        <f>'Final (ha)'!AE1114*2.471044</f>
        <v>0</v>
      </c>
      <c r="AF1114" s="6">
        <f>'Final (ha)'!AF1114*2.471044</f>
        <v>0</v>
      </c>
      <c r="AG1114" s="6">
        <f>'Final (ha)'!AG1114*2.471044</f>
        <v>0</v>
      </c>
      <c r="AH1114" s="6">
        <f>'Final (ha)'!AH1114*2.471044</f>
        <v>0</v>
      </c>
      <c r="AJ1114" s="15">
        <f t="shared" si="51"/>
        <v>2167.5071326500001</v>
      </c>
      <c r="AK1114" s="15">
        <f t="shared" si="52"/>
        <v>2167.5071326500001</v>
      </c>
      <c r="AL1114" s="6" t="str">
        <f t="shared" si="53"/>
        <v>New LondonOutputSite 4</v>
      </c>
    </row>
    <row r="1115" spans="1:38" x14ac:dyDescent="0.25">
      <c r="A1115" s="6">
        <f>'Final (ha)'!A1115</f>
        <v>2010</v>
      </c>
      <c r="B1115" s="6" t="str">
        <f>'Final (ha)'!B1115</f>
        <v>OutputSite 4</v>
      </c>
      <c r="C1115" s="6" t="str">
        <f>'Final (ha)'!C1115</f>
        <v>New London</v>
      </c>
      <c r="D1115" s="6">
        <f>'Final (ha)'!D1115</f>
        <v>0</v>
      </c>
      <c r="E1115" s="6">
        <f>'Final (ha)'!E1115</f>
        <v>0</v>
      </c>
      <c r="F1115" s="6" t="str">
        <f>'Final (ha)'!F1115</f>
        <v>Fixed</v>
      </c>
      <c r="G1115" s="6" t="str">
        <f>'Final (ha)'!G1115</f>
        <v>NYS RIM Max</v>
      </c>
      <c r="H1115" s="6" t="str">
        <f>'Final (ha)'!H1115</f>
        <v>Protect None</v>
      </c>
      <c r="I1115" s="6">
        <f>'Final (ha)'!M1115</f>
        <v>0</v>
      </c>
      <c r="J1115" s="6">
        <f>'Final (ha)'!J1115*2.471044</f>
        <v>254.35073653000001</v>
      </c>
      <c r="K1115" s="6">
        <f>'Final (ha)'!K1115*2.471044</f>
        <v>601.35771571919997</v>
      </c>
      <c r="L1115" s="6">
        <f>'Final (ha)'!L1115*2.471044</f>
        <v>15.240163870000002</v>
      </c>
      <c r="M1115" s="6">
        <f>'Final (ha)'!M1115*2.471044</f>
        <v>0</v>
      </c>
      <c r="N1115" s="6">
        <f>'Final (ha)'!N1115*2.471044</f>
        <v>6.17761E-3</v>
      </c>
      <c r="O1115" s="6">
        <f>'Final (ha)'!O1115*2.471044</f>
        <v>0</v>
      </c>
      <c r="P1115" s="6">
        <f>'Final (ha)'!P1115*2.471044</f>
        <v>13.9569507208</v>
      </c>
      <c r="Q1115" s="6">
        <f>'Final (ha)'!Q1115*2.471044</f>
        <v>15.39460412</v>
      </c>
      <c r="R1115" s="6">
        <f>'Final (ha)'!R1115*2.471044</f>
        <v>0</v>
      </c>
      <c r="S1115" s="6">
        <f>'Final (ha)'!S1115*2.471044</f>
        <v>15.320472800000001</v>
      </c>
      <c r="T1115" s="6">
        <f>'Final (ha)'!T1115*2.471044</f>
        <v>0.42007748000000006</v>
      </c>
      <c r="U1115" s="6">
        <f>'Final (ha)'!U1115*2.471044</f>
        <v>0</v>
      </c>
      <c r="V1115" s="6">
        <f>'Final (ha)'!V1115*2.471044</f>
        <v>0</v>
      </c>
      <c r="W1115" s="6">
        <f>'Final (ha)'!W1115*2.471044</f>
        <v>0</v>
      </c>
      <c r="X1115" s="6">
        <f>'Final (ha)'!X1115*2.471044</f>
        <v>0.48185358</v>
      </c>
      <c r="Y1115" s="6">
        <f>'Final (ha)'!Y1115*2.471044</f>
        <v>0</v>
      </c>
      <c r="Z1115" s="6">
        <f>'Final (ha)'!Z1115*2.471044</f>
        <v>1151.0431832500001</v>
      </c>
      <c r="AA1115" s="6">
        <f>'Final (ha)'!AA1115*2.471044</f>
        <v>0</v>
      </c>
      <c r="AB1115" s="6">
        <f>'Final (ha)'!AB1115*2.471044</f>
        <v>0</v>
      </c>
      <c r="AC1115" s="6">
        <f>'Final (ha)'!AC1115*2.471044</f>
        <v>99.218594210000006</v>
      </c>
      <c r="AD1115" s="6">
        <f>'Final (ha)'!AD1115*2.471044</f>
        <v>0</v>
      </c>
      <c r="AE1115" s="6">
        <f>'Final (ha)'!AE1115*2.471044</f>
        <v>0</v>
      </c>
      <c r="AF1115" s="6">
        <f>'Final (ha)'!AF1115*2.471044</f>
        <v>0</v>
      </c>
      <c r="AG1115" s="6">
        <f>'Final (ha)'!AG1115*2.471044</f>
        <v>0</v>
      </c>
      <c r="AH1115" s="6">
        <f>'Final (ha)'!AH1115*2.471044</f>
        <v>0.71660276000000001</v>
      </c>
      <c r="AJ1115" s="15">
        <f t="shared" si="51"/>
        <v>2167.5071326500001</v>
      </c>
      <c r="AK1115" s="15">
        <f t="shared" si="52"/>
        <v>2167.5071326500001</v>
      </c>
      <c r="AL1115" s="6" t="str">
        <f t="shared" si="53"/>
        <v>New LondonOutputSite 4</v>
      </c>
    </row>
    <row r="1116" spans="1:38" x14ac:dyDescent="0.25">
      <c r="A1116" s="6">
        <f>'Final (ha)'!A1116</f>
        <v>2025</v>
      </c>
      <c r="B1116" s="6" t="str">
        <f>'Final (ha)'!B1116</f>
        <v>OutputSite 4</v>
      </c>
      <c r="C1116" s="6" t="str">
        <f>'Final (ha)'!C1116</f>
        <v>New London</v>
      </c>
      <c r="D1116" s="6">
        <f>'Final (ha)'!D1116</f>
        <v>0</v>
      </c>
      <c r="E1116" s="6">
        <f>'Final (ha)'!E1116</f>
        <v>0</v>
      </c>
      <c r="F1116" s="6" t="str">
        <f>'Final (ha)'!F1116</f>
        <v>Fixed</v>
      </c>
      <c r="G1116" s="6" t="str">
        <f>'Final (ha)'!G1116</f>
        <v>NYS RIM Max</v>
      </c>
      <c r="H1116" s="6" t="str">
        <f>'Final (ha)'!H1116</f>
        <v>Protect None</v>
      </c>
      <c r="I1116" s="6">
        <f>'Final (ha)'!M1116</f>
        <v>0</v>
      </c>
      <c r="J1116" s="6">
        <f>'Final (ha)'!J1116*2.471044</f>
        <v>254.17158584000001</v>
      </c>
      <c r="K1116" s="6">
        <f>'Final (ha)'!K1116*2.471044</f>
        <v>596.07215260320004</v>
      </c>
      <c r="L1116" s="6">
        <f>'Final (ha)'!L1116*2.471044</f>
        <v>14.301167149999999</v>
      </c>
      <c r="M1116" s="6">
        <f>'Final (ha)'!M1116*2.471044</f>
        <v>0</v>
      </c>
      <c r="N1116" s="6">
        <f>'Final (ha)'!N1116*2.471044</f>
        <v>0</v>
      </c>
      <c r="O1116" s="6">
        <f>'Final (ha)'!O1116*2.471044</f>
        <v>0</v>
      </c>
      <c r="P1116" s="6">
        <f>'Final (ha)'!P1116*2.471044</f>
        <v>14.940179128400001</v>
      </c>
      <c r="Q1116" s="6">
        <f>'Final (ha)'!Q1116*2.471044</f>
        <v>16.083036978400003</v>
      </c>
      <c r="R1116" s="6">
        <f>'Final (ha)'!R1116*2.471044</f>
        <v>0</v>
      </c>
      <c r="S1116" s="6">
        <f>'Final (ha)'!S1116*2.471044</f>
        <v>15.178387770000001</v>
      </c>
      <c r="T1116" s="6">
        <f>'Final (ha)'!T1116*2.471044</f>
        <v>7.2895798000000003</v>
      </c>
      <c r="U1116" s="6">
        <f>'Final (ha)'!U1116*2.471044</f>
        <v>0</v>
      </c>
      <c r="V1116" s="6">
        <f>'Final (ha)'!V1116*2.471044</f>
        <v>0</v>
      </c>
      <c r="W1116" s="6">
        <f>'Final (ha)'!W1116*2.471044</f>
        <v>0</v>
      </c>
      <c r="X1116" s="6">
        <f>'Final (ha)'!X1116*2.471044</f>
        <v>0.48185358</v>
      </c>
      <c r="Y1116" s="6">
        <f>'Final (ha)'!Y1116*2.471044</f>
        <v>0</v>
      </c>
      <c r="Z1116" s="6">
        <f>'Final (ha)'!Z1116*2.471044</f>
        <v>1151.39530702</v>
      </c>
      <c r="AA1116" s="6">
        <f>'Final (ha)'!AA1116*2.471044</f>
        <v>0</v>
      </c>
      <c r="AB1116" s="6">
        <f>'Final (ha)'!AB1116*2.471044</f>
        <v>0</v>
      </c>
      <c r="AC1116" s="6">
        <f>'Final (ha)'!AC1116*2.471044</f>
        <v>96.69812933</v>
      </c>
      <c r="AD1116" s="6">
        <f>'Final (ha)'!AD1116*2.471044</f>
        <v>0</v>
      </c>
      <c r="AE1116" s="6">
        <f>'Final (ha)'!AE1116*2.471044</f>
        <v>0</v>
      </c>
      <c r="AF1116" s="6">
        <f>'Final (ha)'!AF1116*2.471044</f>
        <v>0</v>
      </c>
      <c r="AG1116" s="6">
        <f>'Final (ha)'!AG1116*2.471044</f>
        <v>0</v>
      </c>
      <c r="AH1116" s="6">
        <f>'Final (ha)'!AH1116*2.471044</f>
        <v>0.89575344999999995</v>
      </c>
      <c r="AJ1116" s="15">
        <f t="shared" si="51"/>
        <v>2167.5071326500001</v>
      </c>
      <c r="AK1116" s="15">
        <f t="shared" si="52"/>
        <v>2167.5071326500001</v>
      </c>
      <c r="AL1116" s="6" t="str">
        <f t="shared" si="53"/>
        <v>New LondonOutputSite 4</v>
      </c>
    </row>
    <row r="1117" spans="1:38" x14ac:dyDescent="0.25">
      <c r="A1117" s="6">
        <f>'Final (ha)'!A1117</f>
        <v>2040</v>
      </c>
      <c r="B1117" s="6" t="str">
        <f>'Final (ha)'!B1117</f>
        <v>OutputSite 4</v>
      </c>
      <c r="C1117" s="6" t="str">
        <f>'Final (ha)'!C1117</f>
        <v>New London</v>
      </c>
      <c r="D1117" s="6">
        <f>'Final (ha)'!D1117</f>
        <v>0</v>
      </c>
      <c r="E1117" s="6">
        <f>'Final (ha)'!E1117</f>
        <v>0</v>
      </c>
      <c r="F1117" s="6" t="str">
        <f>'Final (ha)'!F1117</f>
        <v>Fixed</v>
      </c>
      <c r="G1117" s="6" t="str">
        <f>'Final (ha)'!G1117</f>
        <v>NYS RIM Max</v>
      </c>
      <c r="H1117" s="6" t="str">
        <f>'Final (ha)'!H1117</f>
        <v>Protect None</v>
      </c>
      <c r="I1117" s="6">
        <f>'Final (ha)'!M1117</f>
        <v>0</v>
      </c>
      <c r="J1117" s="6">
        <f>'Final (ha)'!J1117*2.471044</f>
        <v>253.36231892999999</v>
      </c>
      <c r="K1117" s="6">
        <f>'Final (ha)'!K1117*2.471044</f>
        <v>588.61651864639998</v>
      </c>
      <c r="L1117" s="6">
        <f>'Final (ha)'!L1117*2.471044</f>
        <v>14.06641797</v>
      </c>
      <c r="M1117" s="6">
        <f>'Final (ha)'!M1117*2.471044</f>
        <v>0</v>
      </c>
      <c r="N1117" s="6">
        <f>'Final (ha)'!N1117*2.471044</f>
        <v>0</v>
      </c>
      <c r="O1117" s="6">
        <f>'Final (ha)'!O1117*2.471044</f>
        <v>0</v>
      </c>
      <c r="P1117" s="6">
        <f>'Final (ha)'!P1117*2.471044</f>
        <v>14.2198698024</v>
      </c>
      <c r="Q1117" s="6">
        <f>'Final (ha)'!Q1117*2.471044</f>
        <v>50.245714487199997</v>
      </c>
      <c r="R1117" s="6">
        <f>'Final (ha)'!R1117*2.471044</f>
        <v>0</v>
      </c>
      <c r="S1117" s="6">
        <f>'Final (ha)'!S1117*2.471044</f>
        <v>14.294989540000001</v>
      </c>
      <c r="T1117" s="6">
        <f>'Final (ha)'!T1117*2.471044</f>
        <v>4.6603889839999999</v>
      </c>
      <c r="U1117" s="6">
        <f>'Final (ha)'!U1117*2.471044</f>
        <v>0</v>
      </c>
      <c r="V1117" s="6">
        <f>'Final (ha)'!V1117*2.471044</f>
        <v>0</v>
      </c>
      <c r="W1117" s="6">
        <f>'Final (ha)'!W1117*2.471044</f>
        <v>0</v>
      </c>
      <c r="X1117" s="6">
        <f>'Final (ha)'!X1117*2.471044</f>
        <v>0.48185358</v>
      </c>
      <c r="Y1117" s="6">
        <f>'Final (ha)'!Y1117*2.471044</f>
        <v>0</v>
      </c>
      <c r="Z1117" s="6">
        <f>'Final (ha)'!Z1117*2.471044</f>
        <v>1158.62928833</v>
      </c>
      <c r="AA1117" s="6">
        <f>'Final (ha)'!AA1117*2.471044</f>
        <v>0</v>
      </c>
      <c r="AB1117" s="6">
        <f>'Final (ha)'!AB1117*2.471044</f>
        <v>0</v>
      </c>
      <c r="AC1117" s="6">
        <f>'Final (ha)'!AC1117*2.471044</f>
        <v>67.224752019999997</v>
      </c>
      <c r="AD1117" s="6">
        <f>'Final (ha)'!AD1117*2.471044</f>
        <v>0</v>
      </c>
      <c r="AE1117" s="6">
        <f>'Final (ha)'!AE1117*2.471044</f>
        <v>0</v>
      </c>
      <c r="AF1117" s="6">
        <f>'Final (ha)'!AF1117*2.471044</f>
        <v>0</v>
      </c>
      <c r="AG1117" s="6">
        <f>'Final (ha)'!AG1117*2.471044</f>
        <v>0</v>
      </c>
      <c r="AH1117" s="6">
        <f>'Final (ha)'!AH1117*2.471044</f>
        <v>1.7050203599999998</v>
      </c>
      <c r="AJ1117" s="15">
        <f t="shared" si="51"/>
        <v>2167.5071326500001</v>
      </c>
      <c r="AK1117" s="15">
        <f t="shared" si="52"/>
        <v>2167.5071326500001</v>
      </c>
      <c r="AL1117" s="6" t="str">
        <f t="shared" si="53"/>
        <v>New LondonOutputSite 4</v>
      </c>
    </row>
    <row r="1118" spans="1:38" x14ac:dyDescent="0.25">
      <c r="A1118" s="6">
        <f>'Final (ha)'!A1118</f>
        <v>2055</v>
      </c>
      <c r="B1118" s="6" t="str">
        <f>'Final (ha)'!B1118</f>
        <v>OutputSite 4</v>
      </c>
      <c r="C1118" s="6" t="str">
        <f>'Final (ha)'!C1118</f>
        <v>New London</v>
      </c>
      <c r="D1118" s="6">
        <f>'Final (ha)'!D1118</f>
        <v>0</v>
      </c>
      <c r="E1118" s="6">
        <f>'Final (ha)'!E1118</f>
        <v>0</v>
      </c>
      <c r="F1118" s="6" t="str">
        <f>'Final (ha)'!F1118</f>
        <v>Fixed</v>
      </c>
      <c r="G1118" s="6" t="str">
        <f>'Final (ha)'!G1118</f>
        <v>NYS RIM Max</v>
      </c>
      <c r="H1118" s="6" t="str">
        <f>'Final (ha)'!H1118</f>
        <v>Protect None</v>
      </c>
      <c r="I1118" s="6">
        <f>'Final (ha)'!M1118</f>
        <v>0</v>
      </c>
      <c r="J1118" s="6">
        <f>'Final (ha)'!J1118*2.471044</f>
        <v>252.08355366000001</v>
      </c>
      <c r="K1118" s="6">
        <f>'Final (ha)'!K1118*2.471044</f>
        <v>581.06673791319997</v>
      </c>
      <c r="L1118" s="6">
        <f>'Final (ha)'!L1118*2.471044</f>
        <v>14.01081948</v>
      </c>
      <c r="M1118" s="6">
        <f>'Final (ha)'!M1118*2.471044</f>
        <v>0</v>
      </c>
      <c r="N1118" s="6">
        <f>'Final (ha)'!N1118*2.471044</f>
        <v>0</v>
      </c>
      <c r="O1118" s="6">
        <f>'Final (ha)'!O1118*2.471044</f>
        <v>0</v>
      </c>
      <c r="P1118" s="6">
        <f>'Final (ha)'!P1118*2.471044</f>
        <v>13.080965622800001</v>
      </c>
      <c r="Q1118" s="6">
        <f>'Final (ha)'!Q1118*2.471044</f>
        <v>114.0495531936</v>
      </c>
      <c r="R1118" s="6">
        <f>'Final (ha)'!R1118*2.471044</f>
        <v>0</v>
      </c>
      <c r="S1118" s="6">
        <f>'Final (ha)'!S1118*2.471044</f>
        <v>13.22626301</v>
      </c>
      <c r="T1118" s="6">
        <f>'Final (ha)'!T1118*2.471044</f>
        <v>5.1232155252</v>
      </c>
      <c r="U1118" s="6">
        <f>'Final (ha)'!U1118*2.471044</f>
        <v>0</v>
      </c>
      <c r="V1118" s="6">
        <f>'Final (ha)'!V1118*2.471044</f>
        <v>0</v>
      </c>
      <c r="W1118" s="6">
        <f>'Final (ha)'!W1118*2.471044</f>
        <v>0</v>
      </c>
      <c r="X1118" s="6">
        <f>'Final (ha)'!X1118*2.471044</f>
        <v>0.48185358</v>
      </c>
      <c r="Y1118" s="6">
        <f>'Final (ha)'!Y1118*2.471044</f>
        <v>0</v>
      </c>
      <c r="Z1118" s="6">
        <f>'Final (ha)'!Z1118*2.471044</f>
        <v>1163.6909748595999</v>
      </c>
      <c r="AA1118" s="6">
        <f>'Final (ha)'!AA1118*2.471044</f>
        <v>0</v>
      </c>
      <c r="AB1118" s="6">
        <f>'Final (ha)'!AB1118*2.471044</f>
        <v>0</v>
      </c>
      <c r="AC1118" s="6">
        <f>'Final (ha)'!AC1118*2.471044</f>
        <v>7.7096572800000001</v>
      </c>
      <c r="AD1118" s="6">
        <f>'Final (ha)'!AD1118*2.471044</f>
        <v>0</v>
      </c>
      <c r="AE1118" s="6">
        <f>'Final (ha)'!AE1118*2.471044</f>
        <v>0</v>
      </c>
      <c r="AF1118" s="6">
        <f>'Final (ha)'!AF1118*2.471044</f>
        <v>0</v>
      </c>
      <c r="AG1118" s="6">
        <f>'Final (ha)'!AG1118*2.471044</f>
        <v>0</v>
      </c>
      <c r="AH1118" s="6">
        <f>'Final (ha)'!AH1118*2.471044</f>
        <v>2.9837856299999999</v>
      </c>
      <c r="AJ1118" s="15">
        <f t="shared" si="51"/>
        <v>2167.5073797544001</v>
      </c>
      <c r="AK1118" s="15">
        <f t="shared" si="52"/>
        <v>2167.5073797544001</v>
      </c>
      <c r="AL1118" s="6" t="str">
        <f t="shared" si="53"/>
        <v>New LondonOutputSite 4</v>
      </c>
    </row>
    <row r="1119" spans="1:38" x14ac:dyDescent="0.25">
      <c r="A1119" s="6">
        <f>'Final (ha)'!A1119</f>
        <v>2070</v>
      </c>
      <c r="B1119" s="6" t="str">
        <f>'Final (ha)'!B1119</f>
        <v>OutputSite 4</v>
      </c>
      <c r="C1119" s="6" t="str">
        <f>'Final (ha)'!C1119</f>
        <v>New London</v>
      </c>
      <c r="D1119" s="6">
        <f>'Final (ha)'!D1119</f>
        <v>0</v>
      </c>
      <c r="E1119" s="6">
        <f>'Final (ha)'!E1119</f>
        <v>0</v>
      </c>
      <c r="F1119" s="6" t="str">
        <f>'Final (ha)'!F1119</f>
        <v>Fixed</v>
      </c>
      <c r="G1119" s="6" t="str">
        <f>'Final (ha)'!G1119</f>
        <v>NYS RIM Max</v>
      </c>
      <c r="H1119" s="6" t="str">
        <f>'Final (ha)'!H1119</f>
        <v>Protect None</v>
      </c>
      <c r="I1119" s="6">
        <f>'Final (ha)'!M1119</f>
        <v>0</v>
      </c>
      <c r="J1119" s="6">
        <f>'Final (ha)'!J1119*2.471044</f>
        <v>249.63722010000001</v>
      </c>
      <c r="K1119" s="6">
        <f>'Final (ha)'!K1119*2.471044</f>
        <v>570.47633753799994</v>
      </c>
      <c r="L1119" s="6">
        <f>'Final (ha)'!L1119*2.471044</f>
        <v>13.986109040000001</v>
      </c>
      <c r="M1119" s="6">
        <f>'Final (ha)'!M1119*2.471044</f>
        <v>0</v>
      </c>
      <c r="N1119" s="6">
        <f>'Final (ha)'!N1119*2.471044</f>
        <v>0</v>
      </c>
      <c r="O1119" s="6">
        <f>'Final (ha)'!O1119*2.471044</f>
        <v>0</v>
      </c>
      <c r="P1119" s="6">
        <f>'Final (ha)'!P1119*2.471044</f>
        <v>13.3075603576</v>
      </c>
      <c r="Q1119" s="6">
        <f>'Final (ha)'!Q1119*2.471044</f>
        <v>66.891408184400007</v>
      </c>
      <c r="R1119" s="6">
        <f>'Final (ha)'!R1119*2.471044</f>
        <v>0</v>
      </c>
      <c r="S1119" s="6">
        <f>'Final (ha)'!S1119*2.471044</f>
        <v>11.89189925</v>
      </c>
      <c r="T1119" s="6">
        <f>'Final (ha)'!T1119*2.471044</f>
        <v>63.342989000400003</v>
      </c>
      <c r="U1119" s="6">
        <f>'Final (ha)'!U1119*2.471044</f>
        <v>0</v>
      </c>
      <c r="V1119" s="6">
        <f>'Final (ha)'!V1119*2.471044</f>
        <v>0</v>
      </c>
      <c r="W1119" s="6">
        <f>'Final (ha)'!W1119*2.471044</f>
        <v>0</v>
      </c>
      <c r="X1119" s="6">
        <f>'Final (ha)'!X1119*2.471044</f>
        <v>0.48185358</v>
      </c>
      <c r="Y1119" s="6">
        <f>'Final (ha)'!Y1119*2.471044</f>
        <v>0</v>
      </c>
      <c r="Z1119" s="6">
        <f>'Final (ha)'!Z1119*2.471044</f>
        <v>1170.1403996996</v>
      </c>
      <c r="AA1119" s="6">
        <f>'Final (ha)'!AA1119*2.471044</f>
        <v>0</v>
      </c>
      <c r="AB1119" s="6">
        <f>'Final (ha)'!AB1119*2.471044</f>
        <v>0</v>
      </c>
      <c r="AC1119" s="6">
        <f>'Final (ha)'!AC1119*2.471044</f>
        <v>1.9212367099999998</v>
      </c>
      <c r="AD1119" s="6">
        <f>'Final (ha)'!AD1119*2.471044</f>
        <v>0</v>
      </c>
      <c r="AE1119" s="6">
        <f>'Final (ha)'!AE1119*2.471044</f>
        <v>0</v>
      </c>
      <c r="AF1119" s="6">
        <f>'Final (ha)'!AF1119*2.471044</f>
        <v>0</v>
      </c>
      <c r="AG1119" s="6">
        <f>'Final (ha)'!AG1119*2.471044</f>
        <v>0</v>
      </c>
      <c r="AH1119" s="6">
        <f>'Final (ha)'!AH1119*2.471044</f>
        <v>5.4301191899999992</v>
      </c>
      <c r="AJ1119" s="15">
        <f t="shared" si="51"/>
        <v>2167.5071326499997</v>
      </c>
      <c r="AK1119" s="15">
        <f t="shared" si="52"/>
        <v>2167.5071326499997</v>
      </c>
      <c r="AL1119" s="6" t="str">
        <f t="shared" si="53"/>
        <v>New LondonOutputSite 4</v>
      </c>
    </row>
    <row r="1120" spans="1:38" x14ac:dyDescent="0.25">
      <c r="A1120" s="6">
        <f>'Final (ha)'!A1120</f>
        <v>2085</v>
      </c>
      <c r="B1120" s="6" t="str">
        <f>'Final (ha)'!B1120</f>
        <v>OutputSite 4</v>
      </c>
      <c r="C1120" s="6" t="str">
        <f>'Final (ha)'!C1120</f>
        <v>New London</v>
      </c>
      <c r="D1120" s="6">
        <f>'Final (ha)'!D1120</f>
        <v>0</v>
      </c>
      <c r="E1120" s="6">
        <f>'Final (ha)'!E1120</f>
        <v>0</v>
      </c>
      <c r="F1120" s="6" t="str">
        <f>'Final (ha)'!F1120</f>
        <v>Fixed</v>
      </c>
      <c r="G1120" s="6" t="str">
        <f>'Final (ha)'!G1120</f>
        <v>NYS RIM Max</v>
      </c>
      <c r="H1120" s="6" t="str">
        <f>'Final (ha)'!H1120</f>
        <v>Protect None</v>
      </c>
      <c r="I1120" s="6">
        <f>'Final (ha)'!M1120</f>
        <v>0</v>
      </c>
      <c r="J1120" s="6">
        <f>'Final (ha)'!J1120*2.471044</f>
        <v>245.23258417000002</v>
      </c>
      <c r="K1120" s="6">
        <f>'Final (ha)'!K1120*2.471044</f>
        <v>561.08859427760001</v>
      </c>
      <c r="L1120" s="6">
        <f>'Final (ha)'!L1120*2.471044</f>
        <v>13.986109040000001</v>
      </c>
      <c r="M1120" s="6">
        <f>'Final (ha)'!M1120*2.471044</f>
        <v>0</v>
      </c>
      <c r="N1120" s="6">
        <f>'Final (ha)'!N1120*2.471044</f>
        <v>0</v>
      </c>
      <c r="O1120" s="6">
        <f>'Final (ha)'!O1120*2.471044</f>
        <v>0</v>
      </c>
      <c r="P1120" s="6">
        <f>'Final (ha)'!P1120*2.471044</f>
        <v>12.125907116799999</v>
      </c>
      <c r="Q1120" s="6">
        <f>'Final (ha)'!Q1120*2.471044</f>
        <v>29.090859698800003</v>
      </c>
      <c r="R1120" s="6">
        <f>'Final (ha)'!R1120*2.471044</f>
        <v>0</v>
      </c>
      <c r="S1120" s="6">
        <f>'Final (ha)'!S1120*2.471044</f>
        <v>10.013905810000001</v>
      </c>
      <c r="T1120" s="6">
        <f>'Final (ha)'!T1120*2.471044</f>
        <v>49.648216047999995</v>
      </c>
      <c r="U1120" s="6">
        <f>'Final (ha)'!U1120*2.471044</f>
        <v>0</v>
      </c>
      <c r="V1120" s="6">
        <f>'Final (ha)'!V1120*2.471044</f>
        <v>0</v>
      </c>
      <c r="W1120" s="6">
        <f>'Final (ha)'!W1120*2.471044</f>
        <v>0</v>
      </c>
      <c r="X1120" s="6">
        <f>'Final (ha)'!X1120*2.471044</f>
        <v>0.48185358</v>
      </c>
      <c r="Y1120" s="6">
        <f>'Final (ha)'!Y1120*2.471044</f>
        <v>0</v>
      </c>
      <c r="Z1120" s="6">
        <f>'Final (ha)'!Z1120*2.471044</f>
        <v>1235.3556987388001</v>
      </c>
      <c r="AA1120" s="6">
        <f>'Final (ha)'!AA1120*2.471044</f>
        <v>0</v>
      </c>
      <c r="AB1120" s="6">
        <f>'Final (ha)'!AB1120*2.471044</f>
        <v>0</v>
      </c>
      <c r="AC1120" s="6">
        <f>'Final (ha)'!AC1120*2.471044</f>
        <v>0.64864905000000006</v>
      </c>
      <c r="AD1120" s="6">
        <f>'Final (ha)'!AD1120*2.471044</f>
        <v>0</v>
      </c>
      <c r="AE1120" s="6">
        <f>'Final (ha)'!AE1120*2.471044</f>
        <v>0</v>
      </c>
      <c r="AF1120" s="6">
        <f>'Final (ha)'!AF1120*2.471044</f>
        <v>0</v>
      </c>
      <c r="AG1120" s="6">
        <f>'Final (ha)'!AG1120*2.471044</f>
        <v>0</v>
      </c>
      <c r="AH1120" s="6">
        <f>'Final (ha)'!AH1120*2.471044</f>
        <v>9.8347551200000005</v>
      </c>
      <c r="AJ1120" s="15">
        <f t="shared" si="51"/>
        <v>2167.5071326500001</v>
      </c>
      <c r="AK1120" s="15">
        <f t="shared" si="52"/>
        <v>2167.5071326500001</v>
      </c>
      <c r="AL1120" s="6" t="str">
        <f t="shared" si="53"/>
        <v>New LondonOutputSite 4</v>
      </c>
    </row>
    <row r="1121" spans="1:38" x14ac:dyDescent="0.25">
      <c r="A1121" s="6">
        <f>'Final (ha)'!A1121</f>
        <v>2100</v>
      </c>
      <c r="B1121" s="6" t="str">
        <f>'Final (ha)'!B1121</f>
        <v>OutputSite 4</v>
      </c>
      <c r="C1121" s="6" t="str">
        <f>'Final (ha)'!C1121</f>
        <v>New London</v>
      </c>
      <c r="D1121" s="6">
        <f>'Final (ha)'!D1121</f>
        <v>0</v>
      </c>
      <c r="E1121" s="6">
        <f>'Final (ha)'!E1121</f>
        <v>0</v>
      </c>
      <c r="F1121" s="6" t="str">
        <f>'Final (ha)'!F1121</f>
        <v>Fixed</v>
      </c>
      <c r="G1121" s="6" t="str">
        <f>'Final (ha)'!G1121</f>
        <v>NYS RIM Max</v>
      </c>
      <c r="H1121" s="6" t="str">
        <f>'Final (ha)'!H1121</f>
        <v>Protect None</v>
      </c>
      <c r="I1121" s="6">
        <f>'Final (ha)'!M1121</f>
        <v>0</v>
      </c>
      <c r="J1121" s="6">
        <f>'Final (ha)'!J1121*2.471044</f>
        <v>239.78393215</v>
      </c>
      <c r="K1121" s="6">
        <f>'Final (ha)'!K1121*2.471044</f>
        <v>551.72877381440003</v>
      </c>
      <c r="L1121" s="6">
        <f>'Final (ha)'!L1121*2.471044</f>
        <v>13.986109040000001</v>
      </c>
      <c r="M1121" s="6">
        <f>'Final (ha)'!M1121*2.471044</f>
        <v>0</v>
      </c>
      <c r="N1121" s="6">
        <f>'Final (ha)'!N1121*2.471044</f>
        <v>0</v>
      </c>
      <c r="O1121" s="6">
        <f>'Final (ha)'!O1121*2.471044</f>
        <v>0</v>
      </c>
      <c r="P1121" s="6">
        <f>'Final (ha)'!P1121*2.471044</f>
        <v>11.8768258816</v>
      </c>
      <c r="Q1121" s="6">
        <f>'Final (ha)'!Q1121*2.471044</f>
        <v>24.6800461588</v>
      </c>
      <c r="R1121" s="6">
        <f>'Final (ha)'!R1121*2.471044</f>
        <v>0</v>
      </c>
      <c r="S1121" s="6">
        <f>'Final (ha)'!S1121*2.471044</f>
        <v>7.8949855799999993</v>
      </c>
      <c r="T1121" s="6">
        <f>'Final (ha)'!T1121*2.471044</f>
        <v>14.393584195600001</v>
      </c>
      <c r="U1121" s="6">
        <f>'Final (ha)'!U1121*2.471044</f>
        <v>0</v>
      </c>
      <c r="V1121" s="6">
        <f>'Final (ha)'!V1121*2.471044</f>
        <v>0</v>
      </c>
      <c r="W1121" s="6">
        <f>'Final (ha)'!W1121*2.471044</f>
        <v>0</v>
      </c>
      <c r="X1121" s="6">
        <f>'Final (ha)'!X1121*2.471044</f>
        <v>0.48185358</v>
      </c>
      <c r="Y1121" s="6">
        <f>'Final (ha)'!Y1121*2.471044</f>
        <v>0</v>
      </c>
      <c r="Z1121" s="6">
        <f>'Final (ha)'!Z1121*2.471044</f>
        <v>1287.1196226596001</v>
      </c>
      <c r="AA1121" s="6">
        <f>'Final (ha)'!AA1121*2.471044</f>
        <v>0</v>
      </c>
      <c r="AB1121" s="6">
        <f>'Final (ha)'!AB1121*2.471044</f>
        <v>0</v>
      </c>
      <c r="AC1121" s="6">
        <f>'Final (ha)'!AC1121*2.471044</f>
        <v>0.27799245</v>
      </c>
      <c r="AD1121" s="6">
        <f>'Final (ha)'!AD1121*2.471044</f>
        <v>0</v>
      </c>
      <c r="AE1121" s="6">
        <f>'Final (ha)'!AE1121*2.471044</f>
        <v>0</v>
      </c>
      <c r="AF1121" s="6">
        <f>'Final (ha)'!AF1121*2.471044</f>
        <v>0</v>
      </c>
      <c r="AG1121" s="6">
        <f>'Final (ha)'!AG1121*2.471044</f>
        <v>0</v>
      </c>
      <c r="AH1121" s="6">
        <f>'Final (ha)'!AH1121*2.471044</f>
        <v>15.28340714</v>
      </c>
      <c r="AJ1121" s="15">
        <f t="shared" si="51"/>
        <v>2167.5071326500001</v>
      </c>
      <c r="AK1121" s="15">
        <f t="shared" si="52"/>
        <v>2167.5071326500001</v>
      </c>
      <c r="AL1121" s="6" t="str">
        <f t="shared" si="53"/>
        <v>New LondonOutputSite 4</v>
      </c>
    </row>
    <row r="1122" spans="1:38" x14ac:dyDescent="0.25">
      <c r="A1122" s="6">
        <f>'Final (ha)'!A1122</f>
        <v>0</v>
      </c>
      <c r="B1122" s="6" t="str">
        <f>'Final (ha)'!B1122</f>
        <v>Raster 1</v>
      </c>
      <c r="C1122" s="6" t="str">
        <f>'Final (ha)'!C1122</f>
        <v>New London</v>
      </c>
      <c r="D1122" s="6" t="str">
        <f>'Final (ha)'!D1122</f>
        <v>Connecticut River</v>
      </c>
      <c r="E1122" s="6">
        <f>'Final (ha)'!E1122</f>
        <v>0</v>
      </c>
      <c r="F1122" s="6" t="str">
        <f>'Final (ha)'!F1122</f>
        <v>Fixed</v>
      </c>
      <c r="G1122" s="6" t="str">
        <f>'Final (ha)'!G1122</f>
        <v>NYS RIM Max</v>
      </c>
      <c r="H1122" s="6" t="str">
        <f>'Final (ha)'!H1122</f>
        <v>Protect None</v>
      </c>
      <c r="I1122" s="6">
        <f>'Final (ha)'!M1122</f>
        <v>0</v>
      </c>
      <c r="J1122" s="6">
        <f>'Final (ha)'!J1122*2.471044</f>
        <v>2017.9780825999999</v>
      </c>
      <c r="K1122" s="6">
        <f>'Final (ha)'!K1122*2.471044</f>
        <v>10492.86826852</v>
      </c>
      <c r="L1122" s="6">
        <f>'Final (ha)'!L1122*2.471044</f>
        <v>364.42956912</v>
      </c>
      <c r="M1122" s="6">
        <f>'Final (ha)'!M1122*2.471044</f>
        <v>0</v>
      </c>
      <c r="N1122" s="6">
        <f>'Final (ha)'!N1122*2.471044</f>
        <v>35.959867809999999</v>
      </c>
      <c r="O1122" s="6">
        <f>'Final (ha)'!O1122*2.471044</f>
        <v>270.43723296999997</v>
      </c>
      <c r="P1122" s="6">
        <f>'Final (ha)'!P1122*2.471044</f>
        <v>1.0254832599999999</v>
      </c>
      <c r="Q1122" s="6">
        <f>'Final (ha)'!Q1122*2.471044</f>
        <v>6.7953710000000003</v>
      </c>
      <c r="R1122" s="6">
        <f>'Final (ha)'!R1122*2.471044</f>
        <v>0</v>
      </c>
      <c r="S1122" s="6">
        <f>'Final (ha)'!S1122*2.471044</f>
        <v>96.827859140000001</v>
      </c>
      <c r="T1122" s="6">
        <f>'Final (ha)'!T1122*2.471044</f>
        <v>0</v>
      </c>
      <c r="U1122" s="6">
        <f>'Final (ha)'!U1122*2.471044</f>
        <v>0</v>
      </c>
      <c r="V1122" s="6">
        <f>'Final (ha)'!V1122*2.471044</f>
        <v>0</v>
      </c>
      <c r="W1122" s="6">
        <f>'Final (ha)'!W1122*2.471044</f>
        <v>0</v>
      </c>
      <c r="X1122" s="6">
        <f>'Final (ha)'!X1122*2.471044</f>
        <v>182.14683085000001</v>
      </c>
      <c r="Y1122" s="6">
        <f>'Final (ha)'!Y1122*2.471044</f>
        <v>131.43483036000001</v>
      </c>
      <c r="Z1122" s="6">
        <f>'Final (ha)'!Z1122*2.471044</f>
        <v>2903.3963910699999</v>
      </c>
      <c r="AA1122" s="6">
        <f>'Final (ha)'!AA1122*2.471044</f>
        <v>0</v>
      </c>
      <c r="AB1122" s="6">
        <f>'Final (ha)'!AB1122*2.471044</f>
        <v>0</v>
      </c>
      <c r="AC1122" s="6">
        <f>'Final (ha)'!AC1122*2.471044</f>
        <v>938.53339925</v>
      </c>
      <c r="AD1122" s="6">
        <f>'Final (ha)'!AD1122*2.471044</f>
        <v>0</v>
      </c>
      <c r="AE1122" s="6">
        <f>'Final (ha)'!AE1122*2.471044</f>
        <v>0</v>
      </c>
      <c r="AF1122" s="6">
        <f>'Final (ha)'!AF1122*2.471044</f>
        <v>181.05957149</v>
      </c>
      <c r="AG1122" s="6">
        <f>'Final (ha)'!AG1122*2.471044</f>
        <v>28849.074221010003</v>
      </c>
      <c r="AH1122" s="6">
        <f>'Final (ha)'!AH1122*2.471044</f>
        <v>0</v>
      </c>
      <c r="AJ1122" s="15">
        <f t="shared" si="51"/>
        <v>46471.966978450007</v>
      </c>
      <c r="AK1122" s="15">
        <f t="shared" si="52"/>
        <v>17622.892757440004</v>
      </c>
      <c r="AL1122" s="6" t="str">
        <f t="shared" si="53"/>
        <v>New LondonRaster 1</v>
      </c>
    </row>
    <row r="1123" spans="1:38" x14ac:dyDescent="0.25">
      <c r="A1123" s="6">
        <f>'Final (ha)'!A1123</f>
        <v>2010</v>
      </c>
      <c r="B1123" s="6" t="str">
        <f>'Final (ha)'!B1123</f>
        <v>Raster 1</v>
      </c>
      <c r="C1123" s="6" t="str">
        <f>'Final (ha)'!C1123</f>
        <v>New London</v>
      </c>
      <c r="D1123" s="6" t="str">
        <f>'Final (ha)'!D1123</f>
        <v>Connecticut River</v>
      </c>
      <c r="E1123" s="6">
        <f>'Final (ha)'!E1123</f>
        <v>0</v>
      </c>
      <c r="F1123" s="6" t="str">
        <f>'Final (ha)'!F1123</f>
        <v>Fixed</v>
      </c>
      <c r="G1123" s="6" t="str">
        <f>'Final (ha)'!G1123</f>
        <v>NYS RIM Max</v>
      </c>
      <c r="H1123" s="6" t="str">
        <f>'Final (ha)'!H1123</f>
        <v>Protect None</v>
      </c>
      <c r="I1123" s="6">
        <f>'Final (ha)'!M1123</f>
        <v>0</v>
      </c>
      <c r="J1123" s="6">
        <f>'Final (ha)'!J1123*2.471044</f>
        <v>2010.8491206599999</v>
      </c>
      <c r="K1123" s="6">
        <f>'Final (ha)'!K1123*2.471044</f>
        <v>10382.2967097564</v>
      </c>
      <c r="L1123" s="6">
        <f>'Final (ha)'!L1123*2.471044</f>
        <v>364.42956912</v>
      </c>
      <c r="M1123" s="6">
        <f>'Final (ha)'!M1123*2.471044</f>
        <v>0</v>
      </c>
      <c r="N1123" s="6">
        <f>'Final (ha)'!N1123*2.471044</f>
        <v>35.756006679999999</v>
      </c>
      <c r="O1123" s="6">
        <f>'Final (ha)'!O1123*2.471044</f>
        <v>244.44802769999998</v>
      </c>
      <c r="P1123" s="6">
        <f>'Final (ha)'!P1123*2.471044</f>
        <v>111.6464629036</v>
      </c>
      <c r="Q1123" s="6">
        <f>'Final (ha)'!Q1123*2.471044</f>
        <v>76.100000754800007</v>
      </c>
      <c r="R1123" s="6">
        <f>'Final (ha)'!R1123*2.471044</f>
        <v>0</v>
      </c>
      <c r="S1123" s="6">
        <f>'Final (ha)'!S1123*2.471044</f>
        <v>69.800815389999997</v>
      </c>
      <c r="T1123" s="6">
        <f>'Final (ha)'!T1123*2.471044</f>
        <v>16.97607228</v>
      </c>
      <c r="U1123" s="6">
        <f>'Final (ha)'!U1123*2.471044</f>
        <v>0</v>
      </c>
      <c r="V1123" s="6">
        <f>'Final (ha)'!V1123*2.471044</f>
        <v>0</v>
      </c>
      <c r="W1123" s="6">
        <f>'Final (ha)'!W1123*2.471044</f>
        <v>0</v>
      </c>
      <c r="X1123" s="6">
        <f>'Final (ha)'!X1123*2.471044</f>
        <v>182.07269953000002</v>
      </c>
      <c r="Y1123" s="6">
        <f>'Final (ha)'!Y1123*2.471044</f>
        <v>96.154499650000005</v>
      </c>
      <c r="Z1123" s="6">
        <f>'Final (ha)'!Z1123*2.471044</f>
        <v>2965.8520281700003</v>
      </c>
      <c r="AA1123" s="6">
        <f>'Final (ha)'!AA1123*2.471044</f>
        <v>0</v>
      </c>
      <c r="AB1123" s="6">
        <f>'Final (ha)'!AB1123*2.471044</f>
        <v>0</v>
      </c>
      <c r="AC1123" s="6">
        <f>'Final (ha)'!AC1123*2.471044</f>
        <v>890.72685229520005</v>
      </c>
      <c r="AD1123" s="6">
        <f>'Final (ha)'!AD1123*2.471044</f>
        <v>0</v>
      </c>
      <c r="AE1123" s="6">
        <f>'Final (ha)'!AE1123*2.471044</f>
        <v>0</v>
      </c>
      <c r="AF1123" s="6">
        <f>'Final (ha)'!AF1123*2.471044</f>
        <v>168.65493061000001</v>
      </c>
      <c r="AG1123" s="6">
        <f>'Final (ha)'!AG1123*2.471044</f>
        <v>28849.074221010003</v>
      </c>
      <c r="AH1123" s="6">
        <f>'Final (ha)'!AH1123*2.471044</f>
        <v>7.1289619399999999</v>
      </c>
      <c r="AJ1123" s="15">
        <f t="shared" si="51"/>
        <v>46471.966978449993</v>
      </c>
      <c r="AK1123" s="15">
        <f t="shared" si="52"/>
        <v>17622.89275743999</v>
      </c>
      <c r="AL1123" s="6" t="str">
        <f t="shared" si="53"/>
        <v>New LondonRaster 1</v>
      </c>
    </row>
    <row r="1124" spans="1:38" x14ac:dyDescent="0.25">
      <c r="A1124" s="6">
        <f>'Final (ha)'!A1124</f>
        <v>2025</v>
      </c>
      <c r="B1124" s="6" t="str">
        <f>'Final (ha)'!B1124</f>
        <v>Raster 1</v>
      </c>
      <c r="C1124" s="6" t="str">
        <f>'Final (ha)'!C1124</f>
        <v>New London</v>
      </c>
      <c r="D1124" s="6" t="str">
        <f>'Final (ha)'!D1124</f>
        <v>Connecticut River</v>
      </c>
      <c r="E1124" s="6">
        <f>'Final (ha)'!E1124</f>
        <v>0</v>
      </c>
      <c r="F1124" s="6" t="str">
        <f>'Final (ha)'!F1124</f>
        <v>Fixed</v>
      </c>
      <c r="G1124" s="6" t="str">
        <f>'Final (ha)'!G1124</f>
        <v>NYS RIM Max</v>
      </c>
      <c r="H1124" s="6" t="str">
        <f>'Final (ha)'!H1124</f>
        <v>Protect None</v>
      </c>
      <c r="I1124" s="6">
        <f>'Final (ha)'!M1124</f>
        <v>0</v>
      </c>
      <c r="J1124" s="6">
        <f>'Final (ha)'!J1124*2.471044</f>
        <v>2005.9655964028</v>
      </c>
      <c r="K1124" s="6">
        <f>'Final (ha)'!K1124*2.471044</f>
        <v>10340.8958501628</v>
      </c>
      <c r="L1124" s="6">
        <f>'Final (ha)'!L1124*2.471044</f>
        <v>364.42956912</v>
      </c>
      <c r="M1124" s="6">
        <f>'Final (ha)'!M1124*2.471044</f>
        <v>0</v>
      </c>
      <c r="N1124" s="6">
        <f>'Final (ha)'!N1124*2.471044</f>
        <v>34.693457760000001</v>
      </c>
      <c r="O1124" s="6">
        <f>'Final (ha)'!O1124*2.471044</f>
        <v>231.9692555</v>
      </c>
      <c r="P1124" s="6">
        <f>'Final (ha)'!P1124*2.471044</f>
        <v>95.463101538800004</v>
      </c>
      <c r="Q1124" s="6">
        <f>'Final (ha)'!Q1124*2.471044</f>
        <v>137.00629326679999</v>
      </c>
      <c r="R1124" s="6">
        <f>'Final (ha)'!R1124*2.471044</f>
        <v>0</v>
      </c>
      <c r="S1124" s="6">
        <f>'Final (ha)'!S1124*2.471044</f>
        <v>27.805422609999997</v>
      </c>
      <c r="T1124" s="6">
        <f>'Final (ha)'!T1124*2.471044</f>
        <v>52.4246810864</v>
      </c>
      <c r="U1124" s="6">
        <f>'Final (ha)'!U1124*2.471044</f>
        <v>0</v>
      </c>
      <c r="V1124" s="6">
        <f>'Final (ha)'!V1124*2.471044</f>
        <v>0</v>
      </c>
      <c r="W1124" s="6">
        <f>'Final (ha)'!W1124*2.471044</f>
        <v>0</v>
      </c>
      <c r="X1124" s="6">
        <f>'Final (ha)'!X1124*2.471044</f>
        <v>181.79470707999999</v>
      </c>
      <c r="Y1124" s="6">
        <f>'Final (ha)'!Y1124*2.471044</f>
        <v>16.43862021</v>
      </c>
      <c r="Z1124" s="6">
        <f>'Final (ha)'!Z1124*2.471044</f>
        <v>3094.0930341600001</v>
      </c>
      <c r="AA1124" s="6">
        <f>'Final (ha)'!AA1124*2.471044</f>
        <v>0</v>
      </c>
      <c r="AB1124" s="6">
        <f>'Final (ha)'!AB1124*2.471044</f>
        <v>0</v>
      </c>
      <c r="AC1124" s="6">
        <f>'Final (ha)'!AC1124*2.471044</f>
        <v>874.71473427960007</v>
      </c>
      <c r="AD1124" s="6">
        <f>'Final (ha)'!AD1124*2.471044</f>
        <v>0</v>
      </c>
      <c r="AE1124" s="6">
        <f>'Final (ha)'!AE1124*2.471044</f>
        <v>0</v>
      </c>
      <c r="AF1124" s="6">
        <f>'Final (ha)'!AF1124*2.471044</f>
        <v>153.18619516999999</v>
      </c>
      <c r="AG1124" s="6">
        <f>'Final (ha)'!AG1124*2.471044</f>
        <v>28849.074221010003</v>
      </c>
      <c r="AH1124" s="6">
        <f>'Final (ha)'!AH1124*2.471044</f>
        <v>12.012486197199999</v>
      </c>
      <c r="AJ1124" s="15">
        <f t="shared" si="51"/>
        <v>46471.967225554414</v>
      </c>
      <c r="AK1124" s="15">
        <f t="shared" si="52"/>
        <v>17622.89300454441</v>
      </c>
      <c r="AL1124" s="6" t="str">
        <f t="shared" si="53"/>
        <v>New LondonRaster 1</v>
      </c>
    </row>
    <row r="1125" spans="1:38" x14ac:dyDescent="0.25">
      <c r="A1125" s="6">
        <f>'Final (ha)'!A1125</f>
        <v>2040</v>
      </c>
      <c r="B1125" s="6" t="str">
        <f>'Final (ha)'!B1125</f>
        <v>Raster 1</v>
      </c>
      <c r="C1125" s="6" t="str">
        <f>'Final (ha)'!C1125</f>
        <v>New London</v>
      </c>
      <c r="D1125" s="6" t="str">
        <f>'Final (ha)'!D1125</f>
        <v>Connecticut River</v>
      </c>
      <c r="E1125" s="6">
        <f>'Final (ha)'!E1125</f>
        <v>0</v>
      </c>
      <c r="F1125" s="6" t="str">
        <f>'Final (ha)'!F1125</f>
        <v>Fixed</v>
      </c>
      <c r="G1125" s="6" t="str">
        <f>'Final (ha)'!G1125</f>
        <v>NYS RIM Max</v>
      </c>
      <c r="H1125" s="6" t="str">
        <f>'Final (ha)'!H1125</f>
        <v>Protect None</v>
      </c>
      <c r="I1125" s="6">
        <f>'Final (ha)'!M1125</f>
        <v>0</v>
      </c>
      <c r="J1125" s="6">
        <f>'Final (ha)'!J1125*2.471044</f>
        <v>1995.1893735187998</v>
      </c>
      <c r="K1125" s="6">
        <f>'Final (ha)'!K1125*2.471044</f>
        <v>10269.599064735201</v>
      </c>
      <c r="L1125" s="6">
        <f>'Final (ha)'!L1125*2.471044</f>
        <v>364.42956912</v>
      </c>
      <c r="M1125" s="6">
        <f>'Final (ha)'!M1125*2.471044</f>
        <v>0</v>
      </c>
      <c r="N1125" s="6">
        <f>'Final (ha)'!N1125*2.471044</f>
        <v>33.229364189999998</v>
      </c>
      <c r="O1125" s="6">
        <f>'Final (ha)'!O1125*2.471044</f>
        <v>210.74916514999998</v>
      </c>
      <c r="P1125" s="6">
        <f>'Final (ha)'!P1125*2.471044</f>
        <v>124.34416960200001</v>
      </c>
      <c r="Q1125" s="6">
        <f>'Final (ha)'!Q1125*2.471044</f>
        <v>257.32612061039998</v>
      </c>
      <c r="R1125" s="6">
        <f>'Final (ha)'!R1125*2.471044</f>
        <v>0</v>
      </c>
      <c r="S1125" s="6">
        <f>'Final (ha)'!S1125*2.471044</f>
        <v>8.9513568899999996</v>
      </c>
      <c r="T1125" s="6">
        <f>'Final (ha)'!T1125*2.471044</f>
        <v>67.784937694799993</v>
      </c>
      <c r="U1125" s="6">
        <f>'Final (ha)'!U1125*2.471044</f>
        <v>0</v>
      </c>
      <c r="V1125" s="6">
        <f>'Final (ha)'!V1125*2.471044</f>
        <v>0</v>
      </c>
      <c r="W1125" s="6">
        <f>'Final (ha)'!W1125*2.471044</f>
        <v>0</v>
      </c>
      <c r="X1125" s="6">
        <f>'Final (ha)'!X1125*2.471044</f>
        <v>181.69586532</v>
      </c>
      <c r="Y1125" s="6">
        <f>'Final (ha)'!Y1125*2.471044</f>
        <v>11.175296489999999</v>
      </c>
      <c r="Z1125" s="6">
        <f>'Final (ha)'!Z1125*2.471044</f>
        <v>3156.7317756204002</v>
      </c>
      <c r="AA1125" s="6">
        <f>'Final (ha)'!AA1125*2.471044</f>
        <v>0</v>
      </c>
      <c r="AB1125" s="6">
        <f>'Final (ha)'!AB1125*2.471044</f>
        <v>0</v>
      </c>
      <c r="AC1125" s="6">
        <f>'Final (ha)'!AC1125*2.471044</f>
        <v>815.50950845720001</v>
      </c>
      <c r="AD1125" s="6">
        <f>'Final (ha)'!AD1125*2.471044</f>
        <v>0</v>
      </c>
      <c r="AE1125" s="6">
        <f>'Final (ha)'!AE1125*2.471044</f>
        <v>0</v>
      </c>
      <c r="AF1125" s="6">
        <f>'Final (ha)'!AF1125*2.471044</f>
        <v>103.38848096000001</v>
      </c>
      <c r="AG1125" s="6">
        <f>'Final (ha)'!AG1125*2.471044</f>
        <v>28849.074221010003</v>
      </c>
      <c r="AH1125" s="6">
        <f>'Final (ha)'!AH1125*2.471044</f>
        <v>22.7887090812</v>
      </c>
      <c r="AJ1125" s="15">
        <f t="shared" si="51"/>
        <v>46471.96697845</v>
      </c>
      <c r="AK1125" s="15">
        <f t="shared" si="52"/>
        <v>17622.892757439997</v>
      </c>
      <c r="AL1125" s="6" t="str">
        <f t="shared" si="53"/>
        <v>New LondonRaster 1</v>
      </c>
    </row>
    <row r="1126" spans="1:38" x14ac:dyDescent="0.25">
      <c r="A1126" s="6">
        <f>'Final (ha)'!A1126</f>
        <v>2055</v>
      </c>
      <c r="B1126" s="6" t="str">
        <f>'Final (ha)'!B1126</f>
        <v>Raster 1</v>
      </c>
      <c r="C1126" s="6" t="str">
        <f>'Final (ha)'!C1126</f>
        <v>New London</v>
      </c>
      <c r="D1126" s="6" t="str">
        <f>'Final (ha)'!D1126</f>
        <v>Connecticut River</v>
      </c>
      <c r="E1126" s="6">
        <f>'Final (ha)'!E1126</f>
        <v>0</v>
      </c>
      <c r="F1126" s="6" t="str">
        <f>'Final (ha)'!F1126</f>
        <v>Fixed</v>
      </c>
      <c r="G1126" s="6" t="str">
        <f>'Final (ha)'!G1126</f>
        <v>NYS RIM Max</v>
      </c>
      <c r="H1126" s="6" t="str">
        <f>'Final (ha)'!H1126</f>
        <v>Protect None</v>
      </c>
      <c r="I1126" s="6">
        <f>'Final (ha)'!M1126</f>
        <v>0</v>
      </c>
      <c r="J1126" s="6">
        <f>'Final (ha)'!J1126*2.471044</f>
        <v>1978.1695637599998</v>
      </c>
      <c r="K1126" s="6">
        <f>'Final (ha)'!K1126*2.471044</f>
        <v>10197.0020159548</v>
      </c>
      <c r="L1126" s="6">
        <f>'Final (ha)'!L1126*2.471044</f>
        <v>364.42956912</v>
      </c>
      <c r="M1126" s="6">
        <f>'Final (ha)'!M1126*2.471044</f>
        <v>0</v>
      </c>
      <c r="N1126" s="6">
        <f>'Final (ha)'!N1126*2.471044</f>
        <v>32.889595640000003</v>
      </c>
      <c r="O1126" s="6">
        <f>'Final (ha)'!O1126*2.471044</f>
        <v>184.80320314999997</v>
      </c>
      <c r="P1126" s="6">
        <f>'Final (ha)'!P1126*2.471044</f>
        <v>125.16603883640001</v>
      </c>
      <c r="Q1126" s="6">
        <f>'Final (ha)'!Q1126*2.471044</f>
        <v>814.61400211160003</v>
      </c>
      <c r="R1126" s="6">
        <f>'Final (ha)'!R1126*2.471044</f>
        <v>0</v>
      </c>
      <c r="S1126" s="6">
        <f>'Final (ha)'!S1126*2.471044</f>
        <v>5.6895788100000004</v>
      </c>
      <c r="T1126" s="6">
        <f>'Final (ha)'!T1126*2.471044</f>
        <v>66.278589272399998</v>
      </c>
      <c r="U1126" s="6">
        <f>'Final (ha)'!U1126*2.471044</f>
        <v>0</v>
      </c>
      <c r="V1126" s="6">
        <f>'Final (ha)'!V1126*2.471044</f>
        <v>0</v>
      </c>
      <c r="W1126" s="6">
        <f>'Final (ha)'!W1126*2.471044</f>
        <v>0</v>
      </c>
      <c r="X1126" s="6">
        <f>'Final (ha)'!X1126*2.471044</f>
        <v>181.65262205000002</v>
      </c>
      <c r="Y1126" s="6">
        <f>'Final (ha)'!Y1126*2.471044</f>
        <v>8.6795420500000002</v>
      </c>
      <c r="Z1126" s="6">
        <f>'Final (ha)'!Z1126*2.471044</f>
        <v>3212.1911458432</v>
      </c>
      <c r="AA1126" s="6">
        <f>'Final (ha)'!AA1126*2.471044</f>
        <v>0</v>
      </c>
      <c r="AB1126" s="6">
        <f>'Final (ha)'!AB1126*2.471044</f>
        <v>0</v>
      </c>
      <c r="AC1126" s="6">
        <f>'Final (ha)'!AC1126*2.471044</f>
        <v>346.50585146599997</v>
      </c>
      <c r="AD1126" s="6">
        <f>'Final (ha)'!AD1126*2.471044</f>
        <v>0</v>
      </c>
      <c r="AE1126" s="6">
        <f>'Final (ha)'!AE1126*2.471044</f>
        <v>0</v>
      </c>
      <c r="AF1126" s="6">
        <f>'Final (ha)'!AF1126*2.471044</f>
        <v>65.013167639999992</v>
      </c>
      <c r="AG1126" s="6">
        <f>'Final (ha)'!AG1126*2.471044</f>
        <v>28849.074221010003</v>
      </c>
      <c r="AH1126" s="6">
        <f>'Final (ha)'!AH1126*2.471044</f>
        <v>39.808518839999998</v>
      </c>
      <c r="AJ1126" s="15">
        <f t="shared" si="51"/>
        <v>46471.967225554406</v>
      </c>
      <c r="AK1126" s="15">
        <f t="shared" si="52"/>
        <v>17622.893004544403</v>
      </c>
      <c r="AL1126" s="6" t="str">
        <f t="shared" si="53"/>
        <v>New LondonRaster 1</v>
      </c>
    </row>
    <row r="1127" spans="1:38" x14ac:dyDescent="0.25">
      <c r="A1127" s="6">
        <f>'Final (ha)'!A1127</f>
        <v>2070</v>
      </c>
      <c r="B1127" s="6" t="str">
        <f>'Final (ha)'!B1127</f>
        <v>Raster 1</v>
      </c>
      <c r="C1127" s="6" t="str">
        <f>'Final (ha)'!C1127</f>
        <v>New London</v>
      </c>
      <c r="D1127" s="6" t="str">
        <f>'Final (ha)'!D1127</f>
        <v>Connecticut River</v>
      </c>
      <c r="E1127" s="6">
        <f>'Final (ha)'!E1127</f>
        <v>0</v>
      </c>
      <c r="F1127" s="6" t="str">
        <f>'Final (ha)'!F1127</f>
        <v>Fixed</v>
      </c>
      <c r="G1127" s="6" t="str">
        <f>'Final (ha)'!G1127</f>
        <v>NYS RIM Max</v>
      </c>
      <c r="H1127" s="6" t="str">
        <f>'Final (ha)'!H1127</f>
        <v>Protect None</v>
      </c>
      <c r="I1127" s="6">
        <f>'Final (ha)'!M1127</f>
        <v>0</v>
      </c>
      <c r="J1127" s="6">
        <f>'Final (ha)'!J1127*2.471044</f>
        <v>1953.9656877800001</v>
      </c>
      <c r="K1127" s="6">
        <f>'Final (ha)'!K1127*2.471044</f>
        <v>10096.331683394799</v>
      </c>
      <c r="L1127" s="6">
        <f>'Final (ha)'!L1127*2.471044</f>
        <v>364.34926019</v>
      </c>
      <c r="M1127" s="6">
        <f>'Final (ha)'!M1127*2.471044</f>
        <v>0</v>
      </c>
      <c r="N1127" s="6">
        <f>'Final (ha)'!N1127*2.471044</f>
        <v>32.716622559999998</v>
      </c>
      <c r="O1127" s="6">
        <f>'Final (ha)'!O1127*2.471044</f>
        <v>116.64563201999999</v>
      </c>
      <c r="P1127" s="6">
        <f>'Final (ha)'!P1127*2.471044</f>
        <v>127.4846194216</v>
      </c>
      <c r="Q1127" s="6">
        <f>'Final (ha)'!Q1127*2.471044</f>
        <v>1084.8812272544001</v>
      </c>
      <c r="R1127" s="6">
        <f>'Final (ha)'!R1127*2.471044</f>
        <v>0</v>
      </c>
      <c r="S1127" s="6">
        <f>'Final (ha)'!S1127*2.471044</f>
        <v>3.706566</v>
      </c>
      <c r="T1127" s="6">
        <f>'Final (ha)'!T1127*2.471044</f>
        <v>197.35462404360001</v>
      </c>
      <c r="U1127" s="6">
        <f>'Final (ha)'!U1127*2.471044</f>
        <v>0</v>
      </c>
      <c r="V1127" s="6">
        <f>'Final (ha)'!V1127*2.471044</f>
        <v>0</v>
      </c>
      <c r="W1127" s="6">
        <f>'Final (ha)'!W1127*2.471044</f>
        <v>0</v>
      </c>
      <c r="X1127" s="6">
        <f>'Final (ha)'!X1127*2.471044</f>
        <v>181.5599579</v>
      </c>
      <c r="Y1127" s="6">
        <f>'Final (ha)'!Y1127*2.471044</f>
        <v>4.1266434800000003</v>
      </c>
      <c r="Z1127" s="6">
        <f>'Final (ha)'!Z1127*2.471044</f>
        <v>3286.9535704808</v>
      </c>
      <c r="AA1127" s="6">
        <f>'Final (ha)'!AA1127*2.471044</f>
        <v>0</v>
      </c>
      <c r="AB1127" s="6">
        <f>'Final (ha)'!AB1127*2.471044</f>
        <v>0</v>
      </c>
      <c r="AC1127" s="6">
        <f>'Final (ha)'!AC1127*2.471044</f>
        <v>72.288415384800004</v>
      </c>
      <c r="AD1127" s="6">
        <f>'Final (ha)'!AD1127*2.471044</f>
        <v>0</v>
      </c>
      <c r="AE1127" s="6">
        <f>'Final (ha)'!AE1127*2.471044</f>
        <v>0</v>
      </c>
      <c r="AF1127" s="6">
        <f>'Final (ha)'!AF1127*2.471044</f>
        <v>36.515852709999997</v>
      </c>
      <c r="AG1127" s="6">
        <f>'Final (ha)'!AG1127*2.471044</f>
        <v>28849.074221010003</v>
      </c>
      <c r="AH1127" s="6">
        <f>'Final (ha)'!AH1127*2.471044</f>
        <v>64.012394819999997</v>
      </c>
      <c r="AJ1127" s="15">
        <f t="shared" si="51"/>
        <v>46471.96697845</v>
      </c>
      <c r="AK1127" s="15">
        <f t="shared" si="52"/>
        <v>17622.892757439997</v>
      </c>
      <c r="AL1127" s="6" t="str">
        <f t="shared" si="53"/>
        <v>New LondonRaster 1</v>
      </c>
    </row>
    <row r="1128" spans="1:38" x14ac:dyDescent="0.25">
      <c r="A1128" s="6">
        <f>'Final (ha)'!A1128</f>
        <v>2085</v>
      </c>
      <c r="B1128" s="6" t="str">
        <f>'Final (ha)'!B1128</f>
        <v>Raster 1</v>
      </c>
      <c r="C1128" s="6" t="str">
        <f>'Final (ha)'!C1128</f>
        <v>New London</v>
      </c>
      <c r="D1128" s="6" t="str">
        <f>'Final (ha)'!D1128</f>
        <v>Connecticut River</v>
      </c>
      <c r="E1128" s="6">
        <f>'Final (ha)'!E1128</f>
        <v>0</v>
      </c>
      <c r="F1128" s="6" t="str">
        <f>'Final (ha)'!F1128</f>
        <v>Fixed</v>
      </c>
      <c r="G1128" s="6" t="str">
        <f>'Final (ha)'!G1128</f>
        <v>NYS RIM Max</v>
      </c>
      <c r="H1128" s="6" t="str">
        <f>'Final (ha)'!H1128</f>
        <v>Protect None</v>
      </c>
      <c r="I1128" s="6">
        <f>'Final (ha)'!M1128</f>
        <v>0</v>
      </c>
      <c r="J1128" s="6">
        <f>'Final (ha)'!J1128*2.471044</f>
        <v>1922.5246181328</v>
      </c>
      <c r="K1128" s="6">
        <f>'Final (ha)'!K1128*2.471044</f>
        <v>10009.211567713201</v>
      </c>
      <c r="L1128" s="6">
        <f>'Final (ha)'!L1128*2.471044</f>
        <v>364.15775428000001</v>
      </c>
      <c r="M1128" s="6">
        <f>'Final (ha)'!M1128*2.471044</f>
        <v>0</v>
      </c>
      <c r="N1128" s="6">
        <f>'Final (ha)'!N1128*2.471044</f>
        <v>32.593070359999999</v>
      </c>
      <c r="O1128" s="6">
        <f>'Final (ha)'!O1128*2.471044</f>
        <v>47.221650840000002</v>
      </c>
      <c r="P1128" s="6">
        <f>'Final (ha)'!P1128*2.471044</f>
        <v>112.5590194528</v>
      </c>
      <c r="Q1128" s="6">
        <f>'Final (ha)'!Q1128*2.471044</f>
        <v>511.2928569028</v>
      </c>
      <c r="R1128" s="6">
        <f>'Final (ha)'!R1128*2.471044</f>
        <v>0</v>
      </c>
      <c r="S1128" s="6">
        <f>'Final (ha)'!S1128*2.471044</f>
        <v>2.3885111304</v>
      </c>
      <c r="T1128" s="6">
        <f>'Final (ha)'!T1128*2.471044</f>
        <v>802.00327616200002</v>
      </c>
      <c r="U1128" s="6">
        <f>'Final (ha)'!U1128*2.471044</f>
        <v>0</v>
      </c>
      <c r="V1128" s="6">
        <f>'Final (ha)'!V1128*2.471044</f>
        <v>0</v>
      </c>
      <c r="W1128" s="6">
        <f>'Final (ha)'!W1128*2.471044</f>
        <v>0</v>
      </c>
      <c r="X1128" s="6">
        <f>'Final (ha)'!X1128*2.471044</f>
        <v>180.91130885000001</v>
      </c>
      <c r="Y1128" s="6">
        <f>'Final (ha)'!Y1128*2.471044</f>
        <v>3.6447899000000001</v>
      </c>
      <c r="Z1128" s="6">
        <f>'Final (ha)'!Z1128*2.471044</f>
        <v>3485.8530912331998</v>
      </c>
      <c r="AA1128" s="6">
        <f>'Final (ha)'!AA1128*2.471044</f>
        <v>0</v>
      </c>
      <c r="AB1128" s="6">
        <f>'Final (ha)'!AB1128*2.471044</f>
        <v>0</v>
      </c>
      <c r="AC1128" s="6">
        <f>'Final (ha)'!AC1128*2.471044</f>
        <v>27.817777830000001</v>
      </c>
      <c r="AD1128" s="6">
        <f>'Final (ha)'!AD1128*2.471044</f>
        <v>0</v>
      </c>
      <c r="AE1128" s="6">
        <f>'Final (ha)'!AE1128*2.471044</f>
        <v>0</v>
      </c>
      <c r="AF1128" s="6">
        <f>'Final (ha)'!AF1128*2.471044</f>
        <v>25.260247289999999</v>
      </c>
      <c r="AG1128" s="6">
        <f>'Final (ha)'!AG1128*2.471044</f>
        <v>28849.074221010003</v>
      </c>
      <c r="AH1128" s="6">
        <f>'Final (ha)'!AH1128*2.471044</f>
        <v>95.453464467199993</v>
      </c>
      <c r="AJ1128" s="15">
        <f t="shared" si="51"/>
        <v>46471.967225554406</v>
      </c>
      <c r="AK1128" s="15">
        <f t="shared" si="52"/>
        <v>17622.893004544403</v>
      </c>
      <c r="AL1128" s="6" t="str">
        <f t="shared" si="53"/>
        <v>New LondonRaster 1</v>
      </c>
    </row>
    <row r="1129" spans="1:38" x14ac:dyDescent="0.25">
      <c r="A1129" s="6">
        <f>'Final (ha)'!A1129</f>
        <v>2100</v>
      </c>
      <c r="B1129" s="6" t="str">
        <f>'Final (ha)'!B1129</f>
        <v>Raster 1</v>
      </c>
      <c r="C1129" s="6" t="str">
        <f>'Final (ha)'!C1129</f>
        <v>New London</v>
      </c>
      <c r="D1129" s="6" t="str">
        <f>'Final (ha)'!D1129</f>
        <v>Connecticut River</v>
      </c>
      <c r="E1129" s="6">
        <f>'Final (ha)'!E1129</f>
        <v>0</v>
      </c>
      <c r="F1129" s="6" t="str">
        <f>'Final (ha)'!F1129</f>
        <v>Fixed</v>
      </c>
      <c r="G1129" s="6" t="str">
        <f>'Final (ha)'!G1129</f>
        <v>NYS RIM Max</v>
      </c>
      <c r="H1129" s="6" t="str">
        <f>'Final (ha)'!H1129</f>
        <v>Protect None</v>
      </c>
      <c r="I1129" s="6">
        <f>'Final (ha)'!M1129</f>
        <v>0</v>
      </c>
      <c r="J1129" s="6">
        <f>'Final (ha)'!J1129*2.471044</f>
        <v>1894.3517512799999</v>
      </c>
      <c r="K1129" s="6">
        <f>'Final (ha)'!K1129*2.471044</f>
        <v>9926.115794289999</v>
      </c>
      <c r="L1129" s="6">
        <f>'Final (ha)'!L1129*2.471044</f>
        <v>363.83651856</v>
      </c>
      <c r="M1129" s="6">
        <f>'Final (ha)'!M1129*2.471044</f>
        <v>0</v>
      </c>
      <c r="N1129" s="6">
        <f>'Final (ha)'!N1129*2.471044</f>
        <v>31.851757160000002</v>
      </c>
      <c r="O1129" s="6">
        <f>'Final (ha)'!O1129*2.471044</f>
        <v>21.18302469</v>
      </c>
      <c r="P1129" s="6">
        <f>'Final (ha)'!P1129*2.471044</f>
        <v>108.6120208716</v>
      </c>
      <c r="Q1129" s="6">
        <f>'Final (ha)'!Q1129*2.471044</f>
        <v>315.87701398159999</v>
      </c>
      <c r="R1129" s="6">
        <f>'Final (ha)'!R1129*2.471044</f>
        <v>0</v>
      </c>
      <c r="S1129" s="6">
        <f>'Final (ha)'!S1129*2.471044</f>
        <v>1.4843561308</v>
      </c>
      <c r="T1129" s="6">
        <f>'Final (ha)'!T1129*2.471044</f>
        <v>351.20676557159999</v>
      </c>
      <c r="U1129" s="6">
        <f>'Final (ha)'!U1129*2.471044</f>
        <v>0</v>
      </c>
      <c r="V1129" s="6">
        <f>'Final (ha)'!V1129*2.471044</f>
        <v>0</v>
      </c>
      <c r="W1129" s="6">
        <f>'Final (ha)'!W1129*2.471044</f>
        <v>0</v>
      </c>
      <c r="X1129" s="6">
        <f>'Final (ha)'!X1129*2.471044</f>
        <v>180.51594180999999</v>
      </c>
      <c r="Y1129" s="6">
        <f>'Final (ha)'!Y1129*2.471044</f>
        <v>2.5451753200000002</v>
      </c>
      <c r="Z1129" s="6">
        <f>'Final (ha)'!Z1129*2.471044</f>
        <v>4268.4075213843998</v>
      </c>
      <c r="AA1129" s="6">
        <f>'Final (ha)'!AA1129*2.471044</f>
        <v>0</v>
      </c>
      <c r="AB1129" s="6">
        <f>'Final (ha)'!AB1129*2.471044</f>
        <v>0</v>
      </c>
      <c r="AC1129" s="6">
        <f>'Final (ha)'!AC1129*2.471044</f>
        <v>15.27722953</v>
      </c>
      <c r="AD1129" s="6">
        <f>'Final (ha)'!AD1129*2.471044</f>
        <v>0</v>
      </c>
      <c r="AE1129" s="6">
        <f>'Final (ha)'!AE1129*2.471044</f>
        <v>0</v>
      </c>
      <c r="AF1129" s="6">
        <f>'Final (ha)'!AF1129*2.471044</f>
        <v>18.001555540000002</v>
      </c>
      <c r="AG1129" s="6">
        <f>'Final (ha)'!AG1129*2.471044</f>
        <v>28849.074221010003</v>
      </c>
      <c r="AH1129" s="6">
        <f>'Final (ha)'!AH1129*2.471044</f>
        <v>123.62633132000001</v>
      </c>
      <c r="AJ1129" s="15">
        <f t="shared" si="51"/>
        <v>46471.96697845</v>
      </c>
      <c r="AK1129" s="15">
        <f t="shared" si="52"/>
        <v>17622.892757439997</v>
      </c>
      <c r="AL1129" s="6" t="str">
        <f t="shared" si="53"/>
        <v>New LondonRaster 1</v>
      </c>
    </row>
    <row r="1130" spans="1:38" x14ac:dyDescent="0.25">
      <c r="A1130" s="6">
        <f>'Final (ha)'!A1130</f>
        <v>0</v>
      </c>
      <c r="B1130" s="6" t="str">
        <f>'Final (ha)'!B1130</f>
        <v>Raster 2</v>
      </c>
      <c r="C1130" s="6" t="str">
        <f>'Final (ha)'!C1130</f>
        <v>New London</v>
      </c>
      <c r="D1130" s="6" t="str">
        <f>'Final (ha)'!D1130</f>
        <v>Connecticut River</v>
      </c>
      <c r="E1130" s="6" t="str">
        <f>'Final (ha)'!E1130</f>
        <v>New London</v>
      </c>
      <c r="F1130" s="6" t="str">
        <f>'Final (ha)'!F1130</f>
        <v>Fixed</v>
      </c>
      <c r="G1130" s="6" t="str">
        <f>'Final (ha)'!G1130</f>
        <v>NYS RIM Max</v>
      </c>
      <c r="H1130" s="6" t="str">
        <f>'Final (ha)'!H1130</f>
        <v>Protect None</v>
      </c>
      <c r="I1130" s="6">
        <f>'Final (ha)'!M1130</f>
        <v>0</v>
      </c>
      <c r="J1130" s="6">
        <f>'Final (ha)'!J1130*2.471044</f>
        <v>441.09988683</v>
      </c>
      <c r="K1130" s="6">
        <f>'Final (ha)'!K1130*2.471044</f>
        <v>10094.20856239</v>
      </c>
      <c r="L1130" s="6">
        <f>'Final (ha)'!L1130*2.471044</f>
        <v>383.74077797999996</v>
      </c>
      <c r="M1130" s="6">
        <f>'Final (ha)'!M1130*2.471044</f>
        <v>0</v>
      </c>
      <c r="N1130" s="6">
        <f>'Final (ha)'!N1130*2.471044</f>
        <v>19.36062974</v>
      </c>
      <c r="O1130" s="6">
        <f>'Final (ha)'!O1130*2.471044</f>
        <v>308.48513295999999</v>
      </c>
      <c r="P1130" s="6">
        <f>'Final (ha)'!P1130*2.471044</f>
        <v>4.5961418400000005</v>
      </c>
      <c r="Q1130" s="6">
        <f>'Final (ha)'!Q1130*2.471044</f>
        <v>50.125127540000001</v>
      </c>
      <c r="R1130" s="6">
        <f>'Final (ha)'!R1130*2.471044</f>
        <v>0</v>
      </c>
      <c r="S1130" s="6">
        <f>'Final (ha)'!S1130*2.471044</f>
        <v>9.69267009</v>
      </c>
      <c r="T1130" s="6">
        <f>'Final (ha)'!T1130*2.471044</f>
        <v>2.3536694100000002</v>
      </c>
      <c r="U1130" s="6">
        <f>'Final (ha)'!U1130*2.471044</f>
        <v>0</v>
      </c>
      <c r="V1130" s="6">
        <f>'Final (ha)'!V1130*2.471044</f>
        <v>0</v>
      </c>
      <c r="W1130" s="6">
        <f>'Final (ha)'!W1130*2.471044</f>
        <v>0</v>
      </c>
      <c r="X1130" s="6">
        <f>'Final (ha)'!X1130*2.471044</f>
        <v>80.469547859999992</v>
      </c>
      <c r="Y1130" s="6">
        <f>'Final (ha)'!Y1130*2.471044</f>
        <v>245.64030643000001</v>
      </c>
      <c r="Z1130" s="6">
        <f>'Final (ha)'!Z1130*2.471044</f>
        <v>3047.5941636900002</v>
      </c>
      <c r="AA1130" s="6">
        <f>'Final (ha)'!AA1130*2.471044</f>
        <v>0</v>
      </c>
      <c r="AB1130" s="6">
        <f>'Final (ha)'!AB1130*2.471044</f>
        <v>0</v>
      </c>
      <c r="AC1130" s="6">
        <f>'Final (ha)'!AC1130*2.471044</f>
        <v>1590.6110228000002</v>
      </c>
      <c r="AD1130" s="6">
        <f>'Final (ha)'!AD1130*2.471044</f>
        <v>0</v>
      </c>
      <c r="AE1130" s="6">
        <f>'Final (ha)'!AE1130*2.471044</f>
        <v>0</v>
      </c>
      <c r="AF1130" s="6">
        <f>'Final (ha)'!AF1130*2.471044</f>
        <v>189.06575405000001</v>
      </c>
      <c r="AG1130" s="6">
        <f>'Final (ha)'!AG1130*2.471044</f>
        <v>37693.27428795</v>
      </c>
      <c r="AH1130" s="6">
        <f>'Final (ha)'!AH1130*2.471044</f>
        <v>0</v>
      </c>
      <c r="AJ1130" s="15">
        <f t="shared" si="51"/>
        <v>54160.317681560002</v>
      </c>
      <c r="AK1130" s="15">
        <f t="shared" si="52"/>
        <v>16467.043393610002</v>
      </c>
      <c r="AL1130" s="6" t="str">
        <f t="shared" si="53"/>
        <v>New LondonRaster 2</v>
      </c>
    </row>
    <row r="1131" spans="1:38" x14ac:dyDescent="0.25">
      <c r="A1131" s="6">
        <f>'Final (ha)'!A1131</f>
        <v>2010</v>
      </c>
      <c r="B1131" s="6" t="str">
        <f>'Final (ha)'!B1131</f>
        <v>Raster 2</v>
      </c>
      <c r="C1131" s="6" t="str">
        <f>'Final (ha)'!C1131</f>
        <v>New London</v>
      </c>
      <c r="D1131" s="6" t="str">
        <f>'Final (ha)'!D1131</f>
        <v>Connecticut River</v>
      </c>
      <c r="E1131" s="6" t="str">
        <f>'Final (ha)'!E1131</f>
        <v>New London</v>
      </c>
      <c r="F1131" s="6" t="str">
        <f>'Final (ha)'!F1131</f>
        <v>Fixed</v>
      </c>
      <c r="G1131" s="6" t="str">
        <f>'Final (ha)'!G1131</f>
        <v>NYS RIM Max</v>
      </c>
      <c r="H1131" s="6" t="str">
        <f>'Final (ha)'!H1131</f>
        <v>Protect None</v>
      </c>
      <c r="I1131" s="6">
        <f>'Final (ha)'!M1131</f>
        <v>0</v>
      </c>
      <c r="J1131" s="6">
        <f>'Final (ha)'!J1131*2.471044</f>
        <v>439.34544559000005</v>
      </c>
      <c r="K1131" s="6">
        <f>'Final (ha)'!K1131*2.471044</f>
        <v>9921.7763939216002</v>
      </c>
      <c r="L1131" s="6">
        <f>'Final (ha)'!L1131*2.471044</f>
        <v>378.63807212</v>
      </c>
      <c r="M1131" s="6">
        <f>'Final (ha)'!M1131*2.471044</f>
        <v>0</v>
      </c>
      <c r="N1131" s="6">
        <f>'Final (ha)'!N1131*2.471044</f>
        <v>19.323564080000001</v>
      </c>
      <c r="O1131" s="6">
        <f>'Final (ha)'!O1131*2.471044</f>
        <v>304.68590281000002</v>
      </c>
      <c r="P1131" s="6">
        <f>'Final (ha)'!P1131*2.471044</f>
        <v>181.8653789384</v>
      </c>
      <c r="Q1131" s="6">
        <f>'Final (ha)'!Q1131*2.471044</f>
        <v>184.2956507124</v>
      </c>
      <c r="R1131" s="6">
        <f>'Final (ha)'!R1131*2.471044</f>
        <v>0</v>
      </c>
      <c r="S1131" s="6">
        <f>'Final (ha)'!S1131*2.471044</f>
        <v>9.5938283299999991</v>
      </c>
      <c r="T1131" s="6">
        <f>'Final (ha)'!T1131*2.471044</f>
        <v>6.6038650899999993</v>
      </c>
      <c r="U1131" s="6">
        <f>'Final (ha)'!U1131*2.471044</f>
        <v>0</v>
      </c>
      <c r="V1131" s="6">
        <f>'Final (ha)'!V1131*2.471044</f>
        <v>0</v>
      </c>
      <c r="W1131" s="6">
        <f>'Final (ha)'!W1131*2.471044</f>
        <v>0</v>
      </c>
      <c r="X1131" s="6">
        <f>'Final (ha)'!X1131*2.471044</f>
        <v>80.469547859999992</v>
      </c>
      <c r="Y1131" s="6">
        <f>'Final (ha)'!Y1131*2.471044</f>
        <v>231.39473777000001</v>
      </c>
      <c r="Z1131" s="6">
        <f>'Final (ha)'!Z1131*2.471044</f>
        <v>3061.96328455</v>
      </c>
      <c r="AA1131" s="6">
        <f>'Final (ha)'!AA1131*2.471044</f>
        <v>0</v>
      </c>
      <c r="AB1131" s="6">
        <f>'Final (ha)'!AB1131*2.471044</f>
        <v>0</v>
      </c>
      <c r="AC1131" s="6">
        <f>'Final (ha)'!AC1131*2.471044</f>
        <v>1471.6003545676001</v>
      </c>
      <c r="AD1131" s="6">
        <f>'Final (ha)'!AD1131*2.471044</f>
        <v>0</v>
      </c>
      <c r="AE1131" s="6">
        <f>'Final (ha)'!AE1131*2.471044</f>
        <v>0</v>
      </c>
      <c r="AF1131" s="6">
        <f>'Final (ha)'!AF1131*2.471044</f>
        <v>173.73292603000002</v>
      </c>
      <c r="AG1131" s="6">
        <f>'Final (ha)'!AG1131*2.471044</f>
        <v>37693.27428795</v>
      </c>
      <c r="AH1131" s="6">
        <f>'Final (ha)'!AH1131*2.471044</f>
        <v>1.75444124</v>
      </c>
      <c r="AJ1131" s="15">
        <f t="shared" si="51"/>
        <v>54160.317681560002</v>
      </c>
      <c r="AK1131" s="15">
        <f t="shared" si="52"/>
        <v>16467.043393610002</v>
      </c>
      <c r="AL1131" s="6" t="str">
        <f t="shared" si="53"/>
        <v>New LondonRaster 2</v>
      </c>
    </row>
    <row r="1132" spans="1:38" x14ac:dyDescent="0.25">
      <c r="A1132" s="6">
        <f>'Final (ha)'!A1132</f>
        <v>2025</v>
      </c>
      <c r="B1132" s="6" t="str">
        <f>'Final (ha)'!B1132</f>
        <v>Raster 2</v>
      </c>
      <c r="C1132" s="6" t="str">
        <f>'Final (ha)'!C1132</f>
        <v>New London</v>
      </c>
      <c r="D1132" s="6" t="str">
        <f>'Final (ha)'!D1132</f>
        <v>Connecticut River</v>
      </c>
      <c r="E1132" s="6" t="str">
        <f>'Final (ha)'!E1132</f>
        <v>New London</v>
      </c>
      <c r="F1132" s="6" t="str">
        <f>'Final (ha)'!F1132</f>
        <v>Fixed</v>
      </c>
      <c r="G1132" s="6" t="str">
        <f>'Final (ha)'!G1132</f>
        <v>NYS RIM Max</v>
      </c>
      <c r="H1132" s="6" t="str">
        <f>'Final (ha)'!H1132</f>
        <v>Protect None</v>
      </c>
      <c r="I1132" s="6">
        <f>'Final (ha)'!M1132</f>
        <v>0</v>
      </c>
      <c r="J1132" s="6">
        <f>'Final (ha)'!J1132*2.471044</f>
        <v>438.42498170000005</v>
      </c>
      <c r="K1132" s="6">
        <f>'Final (ha)'!K1132*2.471044</f>
        <v>9864.8217949744012</v>
      </c>
      <c r="L1132" s="6">
        <f>'Final (ha)'!L1132*2.471044</f>
        <v>377.05042635000001</v>
      </c>
      <c r="M1132" s="6">
        <f>'Final (ha)'!M1132*2.471044</f>
        <v>0</v>
      </c>
      <c r="N1132" s="6">
        <f>'Final (ha)'!N1132*2.471044</f>
        <v>19.280320809999999</v>
      </c>
      <c r="O1132" s="6">
        <f>'Final (ha)'!O1132*2.471044</f>
        <v>298.16234664999996</v>
      </c>
      <c r="P1132" s="6">
        <f>'Final (ha)'!P1132*2.471044</f>
        <v>144.09003510159999</v>
      </c>
      <c r="Q1132" s="6">
        <f>'Final (ha)'!Q1132*2.471044</f>
        <v>322.48359721999998</v>
      </c>
      <c r="R1132" s="6">
        <f>'Final (ha)'!R1132*2.471044</f>
        <v>0</v>
      </c>
      <c r="S1132" s="6">
        <f>'Final (ha)'!S1132*2.471044</f>
        <v>9.4828784543999998</v>
      </c>
      <c r="T1132" s="6">
        <f>'Final (ha)'!T1132*2.471044</f>
        <v>56.885409715200005</v>
      </c>
      <c r="U1132" s="6">
        <f>'Final (ha)'!U1132*2.471044</f>
        <v>0</v>
      </c>
      <c r="V1132" s="6">
        <f>'Final (ha)'!V1132*2.471044</f>
        <v>0</v>
      </c>
      <c r="W1132" s="6">
        <f>'Final (ha)'!W1132*2.471044</f>
        <v>0</v>
      </c>
      <c r="X1132" s="6">
        <f>'Final (ha)'!X1132*2.471044</f>
        <v>78.881902089999997</v>
      </c>
      <c r="Y1132" s="6">
        <f>'Final (ha)'!Y1132*2.471044</f>
        <v>76.194641740000009</v>
      </c>
      <c r="Z1132" s="6">
        <f>'Final (ha)'!Z1132*2.471044</f>
        <v>3221.8986421971999</v>
      </c>
      <c r="AA1132" s="6">
        <f>'Final (ha)'!AA1132*2.471044</f>
        <v>0</v>
      </c>
      <c r="AB1132" s="6">
        <f>'Final (ha)'!AB1132*2.471044</f>
        <v>0</v>
      </c>
      <c r="AC1132" s="6">
        <f>'Final (ha)'!AC1132*2.471044</f>
        <v>1401.6105043115999</v>
      </c>
      <c r="AD1132" s="6">
        <f>'Final (ha)'!AD1132*2.471044</f>
        <v>0</v>
      </c>
      <c r="AE1132" s="6">
        <f>'Final (ha)'!AE1132*2.471044</f>
        <v>0</v>
      </c>
      <c r="AF1132" s="6">
        <f>'Final (ha)'!AF1132*2.471044</f>
        <v>155.10125427</v>
      </c>
      <c r="AG1132" s="6">
        <f>'Final (ha)'!AG1132*2.471044</f>
        <v>37693.27428795</v>
      </c>
      <c r="AH1132" s="6">
        <f>'Final (ha)'!AH1132*2.471044</f>
        <v>2.67490513</v>
      </c>
      <c r="AJ1132" s="15">
        <f t="shared" si="51"/>
        <v>54160.317928664401</v>
      </c>
      <c r="AK1132" s="15">
        <f t="shared" si="52"/>
        <v>16467.043640714401</v>
      </c>
      <c r="AL1132" s="6" t="str">
        <f t="shared" si="53"/>
        <v>New LondonRaster 2</v>
      </c>
    </row>
    <row r="1133" spans="1:38" x14ac:dyDescent="0.25">
      <c r="A1133" s="6">
        <f>'Final (ha)'!A1133</f>
        <v>2040</v>
      </c>
      <c r="B1133" s="6" t="str">
        <f>'Final (ha)'!B1133</f>
        <v>Raster 2</v>
      </c>
      <c r="C1133" s="6" t="str">
        <f>'Final (ha)'!C1133</f>
        <v>New London</v>
      </c>
      <c r="D1133" s="6" t="str">
        <f>'Final (ha)'!D1133</f>
        <v>Connecticut River</v>
      </c>
      <c r="E1133" s="6" t="str">
        <f>'Final (ha)'!E1133</f>
        <v>New London</v>
      </c>
      <c r="F1133" s="6" t="str">
        <f>'Final (ha)'!F1133</f>
        <v>Fixed</v>
      </c>
      <c r="G1133" s="6" t="str">
        <f>'Final (ha)'!G1133</f>
        <v>NYS RIM Max</v>
      </c>
      <c r="H1133" s="6" t="str">
        <f>'Final (ha)'!H1133</f>
        <v>Protect None</v>
      </c>
      <c r="I1133" s="6">
        <f>'Final (ha)'!M1133</f>
        <v>0</v>
      </c>
      <c r="J1133" s="6">
        <f>'Final (ha)'!J1133*2.471044</f>
        <v>436.26899581000004</v>
      </c>
      <c r="K1133" s="6">
        <f>'Final (ha)'!K1133*2.471044</f>
        <v>9767.7352175275992</v>
      </c>
      <c r="L1133" s="6">
        <f>'Final (ha)'!L1133*2.471044</f>
        <v>373.19559771000002</v>
      </c>
      <c r="M1133" s="6">
        <f>'Final (ha)'!M1133*2.471044</f>
        <v>0</v>
      </c>
      <c r="N1133" s="6">
        <f>'Final (ha)'!N1133*2.471044</f>
        <v>19.008505970000002</v>
      </c>
      <c r="O1133" s="6">
        <f>'Final (ha)'!O1133*2.471044</f>
        <v>271.27738792999997</v>
      </c>
      <c r="P1133" s="6">
        <f>'Final (ha)'!P1133*2.471044</f>
        <v>177.8519092736</v>
      </c>
      <c r="Q1133" s="6">
        <f>'Final (ha)'!Q1133*2.471044</f>
        <v>763.23704368120002</v>
      </c>
      <c r="R1133" s="6">
        <f>'Final (ha)'!R1133*2.471044</f>
        <v>0</v>
      </c>
      <c r="S1133" s="6">
        <f>'Final (ha)'!S1133*2.471044</f>
        <v>9.2545539887999997</v>
      </c>
      <c r="T1133" s="6">
        <f>'Final (ha)'!T1133*2.471044</f>
        <v>74.225219671999994</v>
      </c>
      <c r="U1133" s="6">
        <f>'Final (ha)'!U1133*2.471044</f>
        <v>0</v>
      </c>
      <c r="V1133" s="6">
        <f>'Final (ha)'!V1133*2.471044</f>
        <v>0</v>
      </c>
      <c r="W1133" s="6">
        <f>'Final (ha)'!W1133*2.471044</f>
        <v>0</v>
      </c>
      <c r="X1133" s="6">
        <f>'Final (ha)'!X1133*2.471044</f>
        <v>78.789237940000007</v>
      </c>
      <c r="Y1133" s="6">
        <f>'Final (ha)'!Y1133*2.471044</f>
        <v>59.626291719999998</v>
      </c>
      <c r="Z1133" s="6">
        <f>'Final (ha)'!Z1133*2.471044</f>
        <v>3282.9719772836002</v>
      </c>
      <c r="AA1133" s="6">
        <f>'Final (ha)'!AA1133*2.471044</f>
        <v>0</v>
      </c>
      <c r="AB1133" s="6">
        <f>'Final (ha)'!AB1133*2.471044</f>
        <v>0</v>
      </c>
      <c r="AC1133" s="6">
        <f>'Final (ha)'!AC1133*2.471044</f>
        <v>1045.1102682832</v>
      </c>
      <c r="AD1133" s="6">
        <f>'Final (ha)'!AD1133*2.471044</f>
        <v>0</v>
      </c>
      <c r="AE1133" s="6">
        <f>'Final (ha)'!AE1133*2.471044</f>
        <v>0</v>
      </c>
      <c r="AF1133" s="6">
        <f>'Final (ha)'!AF1133*2.471044</f>
        <v>103.66029580000001</v>
      </c>
      <c r="AG1133" s="6">
        <f>'Final (ha)'!AG1133*2.471044</f>
        <v>37693.27428795</v>
      </c>
      <c r="AH1133" s="6">
        <f>'Final (ha)'!AH1133*2.471044</f>
        <v>4.8308910200000001</v>
      </c>
      <c r="AJ1133" s="15">
        <f t="shared" si="51"/>
        <v>54160.317681560002</v>
      </c>
      <c r="AK1133" s="15">
        <f t="shared" si="52"/>
        <v>16467.043393610002</v>
      </c>
      <c r="AL1133" s="6" t="str">
        <f t="shared" si="53"/>
        <v>New LondonRaster 2</v>
      </c>
    </row>
    <row r="1134" spans="1:38" x14ac:dyDescent="0.25">
      <c r="A1134" s="6">
        <f>'Final (ha)'!A1134</f>
        <v>2055</v>
      </c>
      <c r="B1134" s="6" t="str">
        <f>'Final (ha)'!B1134</f>
        <v>Raster 2</v>
      </c>
      <c r="C1134" s="6" t="str">
        <f>'Final (ha)'!C1134</f>
        <v>New London</v>
      </c>
      <c r="D1134" s="6" t="str">
        <f>'Final (ha)'!D1134</f>
        <v>Connecticut River</v>
      </c>
      <c r="E1134" s="6" t="str">
        <f>'Final (ha)'!E1134</f>
        <v>New London</v>
      </c>
      <c r="F1134" s="6" t="str">
        <f>'Final (ha)'!F1134</f>
        <v>Fixed</v>
      </c>
      <c r="G1134" s="6" t="str">
        <f>'Final (ha)'!G1134</f>
        <v>NYS RIM Max</v>
      </c>
      <c r="H1134" s="6" t="str">
        <f>'Final (ha)'!H1134</f>
        <v>Protect None</v>
      </c>
      <c r="I1134" s="6">
        <f>'Final (ha)'!M1134</f>
        <v>0</v>
      </c>
      <c r="J1134" s="6">
        <f>'Final (ha)'!J1134*2.471044</f>
        <v>432.24119409000002</v>
      </c>
      <c r="K1134" s="6">
        <f>'Final (ha)'!K1134*2.471044</f>
        <v>9680.8157506187999</v>
      </c>
      <c r="L1134" s="6">
        <f>'Final (ha)'!L1134*2.471044</f>
        <v>371.31760427000006</v>
      </c>
      <c r="M1134" s="6">
        <f>'Final (ha)'!M1134*2.471044</f>
        <v>0</v>
      </c>
      <c r="N1134" s="6">
        <f>'Final (ha)'!N1134*2.471044</f>
        <v>18.779934399999998</v>
      </c>
      <c r="O1134" s="6">
        <f>'Final (ha)'!O1134*2.471044</f>
        <v>229.72678307000001</v>
      </c>
      <c r="P1134" s="6">
        <f>'Final (ha)'!P1134*2.471044</f>
        <v>161.53955941200002</v>
      </c>
      <c r="Q1134" s="6">
        <f>'Final (ha)'!Q1134*2.471044</f>
        <v>1652.7212079487999</v>
      </c>
      <c r="R1134" s="6">
        <f>'Final (ha)'!R1134*2.471044</f>
        <v>0</v>
      </c>
      <c r="S1134" s="6">
        <f>'Final (ha)'!S1134*2.471044</f>
        <v>8.0123601700000009</v>
      </c>
      <c r="T1134" s="6">
        <f>'Final (ha)'!T1134*2.471044</f>
        <v>123.8086943672</v>
      </c>
      <c r="U1134" s="6">
        <f>'Final (ha)'!U1134*2.471044</f>
        <v>0</v>
      </c>
      <c r="V1134" s="6">
        <f>'Final (ha)'!V1134*2.471044</f>
        <v>0</v>
      </c>
      <c r="W1134" s="6">
        <f>'Final (ha)'!W1134*2.471044</f>
        <v>0</v>
      </c>
      <c r="X1134" s="6">
        <f>'Final (ha)'!X1134*2.471044</f>
        <v>75.879583629999999</v>
      </c>
      <c r="Y1134" s="6">
        <f>'Final (ha)'!Y1134*2.471044</f>
        <v>50.786131809999993</v>
      </c>
      <c r="Z1134" s="6">
        <f>'Final (ha)'!Z1134*2.471044</f>
        <v>3343.3106709888002</v>
      </c>
      <c r="AA1134" s="6">
        <f>'Final (ha)'!AA1134*2.471044</f>
        <v>0</v>
      </c>
      <c r="AB1134" s="6">
        <f>'Final (ha)'!AB1134*2.471044</f>
        <v>0</v>
      </c>
      <c r="AC1134" s="6">
        <f>'Final (ha)'!AC1134*2.471044</f>
        <v>255.04287595439999</v>
      </c>
      <c r="AD1134" s="6">
        <f>'Final (ha)'!AD1134*2.471044</f>
        <v>0</v>
      </c>
      <c r="AE1134" s="6">
        <f>'Final (ha)'!AE1134*2.471044</f>
        <v>0</v>
      </c>
      <c r="AF1134" s="6">
        <f>'Final (ha)'!AF1134*2.471044</f>
        <v>54.20235014</v>
      </c>
      <c r="AG1134" s="6">
        <f>'Final (ha)'!AG1134*2.471044</f>
        <v>37693.27428795</v>
      </c>
      <c r="AH1134" s="6">
        <f>'Final (ha)'!AH1134*2.471044</f>
        <v>8.8586927400000004</v>
      </c>
      <c r="AJ1134" s="15">
        <f t="shared" si="51"/>
        <v>54160.317681560002</v>
      </c>
      <c r="AK1134" s="15">
        <f t="shared" si="52"/>
        <v>16467.043393610002</v>
      </c>
      <c r="AL1134" s="6" t="str">
        <f t="shared" si="53"/>
        <v>New LondonRaster 2</v>
      </c>
    </row>
    <row r="1135" spans="1:38" x14ac:dyDescent="0.25">
      <c r="A1135" s="6">
        <f>'Final (ha)'!A1135</f>
        <v>2070</v>
      </c>
      <c r="B1135" s="6" t="str">
        <f>'Final (ha)'!B1135</f>
        <v>Raster 2</v>
      </c>
      <c r="C1135" s="6" t="str">
        <f>'Final (ha)'!C1135</f>
        <v>New London</v>
      </c>
      <c r="D1135" s="6" t="str">
        <f>'Final (ha)'!D1135</f>
        <v>Connecticut River</v>
      </c>
      <c r="E1135" s="6" t="str">
        <f>'Final (ha)'!E1135</f>
        <v>New London</v>
      </c>
      <c r="F1135" s="6" t="str">
        <f>'Final (ha)'!F1135</f>
        <v>Fixed</v>
      </c>
      <c r="G1135" s="6" t="str">
        <f>'Final (ha)'!G1135</f>
        <v>NYS RIM Max</v>
      </c>
      <c r="H1135" s="6" t="str">
        <f>'Final (ha)'!H1135</f>
        <v>Protect None</v>
      </c>
      <c r="I1135" s="6">
        <f>'Final (ha)'!M1135</f>
        <v>0</v>
      </c>
      <c r="J1135" s="6">
        <f>'Final (ha)'!J1135*2.471044</f>
        <v>425.40257982000003</v>
      </c>
      <c r="K1135" s="6">
        <f>'Final (ha)'!K1135*2.471044</f>
        <v>9565.2736868492011</v>
      </c>
      <c r="L1135" s="6">
        <f>'Final (ha)'!L1135*2.471044</f>
        <v>365.64038068000002</v>
      </c>
      <c r="M1135" s="6">
        <f>'Final (ha)'!M1135*2.471044</f>
        <v>0</v>
      </c>
      <c r="N1135" s="6">
        <f>'Final (ha)'!N1135*2.471044</f>
        <v>18.205416669999998</v>
      </c>
      <c r="O1135" s="6">
        <f>'Final (ha)'!O1135*2.471044</f>
        <v>164.95454221999998</v>
      </c>
      <c r="P1135" s="6">
        <f>'Final (ha)'!P1135*2.471044</f>
        <v>156.83889241080001</v>
      </c>
      <c r="Q1135" s="6">
        <f>'Final (ha)'!Q1135*2.471044</f>
        <v>1628.0208992292</v>
      </c>
      <c r="R1135" s="6">
        <f>'Final (ha)'!R1135*2.471044</f>
        <v>0</v>
      </c>
      <c r="S1135" s="6">
        <f>'Final (ha)'!S1135*2.471044</f>
        <v>6.6527917611999996</v>
      </c>
      <c r="T1135" s="6">
        <f>'Final (ha)'!T1135*2.471044</f>
        <v>444.03944077240004</v>
      </c>
      <c r="U1135" s="6">
        <f>'Final (ha)'!U1135*2.471044</f>
        <v>0</v>
      </c>
      <c r="V1135" s="6">
        <f>'Final (ha)'!V1135*2.471044</f>
        <v>0</v>
      </c>
      <c r="W1135" s="6">
        <f>'Final (ha)'!W1135*2.471044</f>
        <v>0</v>
      </c>
      <c r="X1135" s="6">
        <f>'Final (ha)'!X1135*2.471044</f>
        <v>73.958346919999997</v>
      </c>
      <c r="Y1135" s="6">
        <f>'Final (ha)'!Y1135*2.471044</f>
        <v>45.263348469999997</v>
      </c>
      <c r="Z1135" s="6">
        <f>'Final (ha)'!Z1135*2.471044</f>
        <v>3479.8870025996002</v>
      </c>
      <c r="AA1135" s="6">
        <f>'Final (ha)'!AA1135*2.471044</f>
        <v>0</v>
      </c>
      <c r="AB1135" s="6">
        <f>'Final (ha)'!AB1135*2.471044</f>
        <v>0</v>
      </c>
      <c r="AC1135" s="6">
        <f>'Final (ha)'!AC1135*2.471044</f>
        <v>42.743872007599997</v>
      </c>
      <c r="AD1135" s="6">
        <f>'Final (ha)'!AD1135*2.471044</f>
        <v>0</v>
      </c>
      <c r="AE1135" s="6">
        <f>'Final (ha)'!AE1135*2.471044</f>
        <v>0</v>
      </c>
      <c r="AF1135" s="6">
        <f>'Final (ha)'!AF1135*2.471044</f>
        <v>34.464886190000001</v>
      </c>
      <c r="AG1135" s="6">
        <f>'Final (ha)'!AG1135*2.471044</f>
        <v>37693.27428795</v>
      </c>
      <c r="AH1135" s="6">
        <f>'Final (ha)'!AH1135*2.471044</f>
        <v>15.697307009999999</v>
      </c>
      <c r="AJ1135" s="15">
        <f t="shared" si="51"/>
        <v>54160.317681560002</v>
      </c>
      <c r="AK1135" s="15">
        <f t="shared" si="52"/>
        <v>16467.043393610002</v>
      </c>
      <c r="AL1135" s="6" t="str">
        <f t="shared" si="53"/>
        <v>New LondonRaster 2</v>
      </c>
    </row>
    <row r="1136" spans="1:38" x14ac:dyDescent="0.25">
      <c r="A1136" s="6">
        <f>'Final (ha)'!A1136</f>
        <v>2085</v>
      </c>
      <c r="B1136" s="6" t="str">
        <f>'Final (ha)'!B1136</f>
        <v>Raster 2</v>
      </c>
      <c r="C1136" s="6" t="str">
        <f>'Final (ha)'!C1136</f>
        <v>New London</v>
      </c>
      <c r="D1136" s="6" t="str">
        <f>'Final (ha)'!D1136</f>
        <v>Connecticut River</v>
      </c>
      <c r="E1136" s="6" t="str">
        <f>'Final (ha)'!E1136</f>
        <v>New London</v>
      </c>
      <c r="F1136" s="6" t="str">
        <f>'Final (ha)'!F1136</f>
        <v>Fixed</v>
      </c>
      <c r="G1136" s="6" t="str">
        <f>'Final (ha)'!G1136</f>
        <v>NYS RIM Max</v>
      </c>
      <c r="H1136" s="6" t="str">
        <f>'Final (ha)'!H1136</f>
        <v>Protect None</v>
      </c>
      <c r="I1136" s="6">
        <f>'Final (ha)'!M1136</f>
        <v>0</v>
      </c>
      <c r="J1136" s="6">
        <f>'Final (ha)'!J1136*2.471044</f>
        <v>418.97934804639999</v>
      </c>
      <c r="K1136" s="6">
        <f>'Final (ha)'!K1136*2.471044</f>
        <v>9455.3688157567994</v>
      </c>
      <c r="L1136" s="6">
        <f>'Final (ha)'!L1136*2.471044</f>
        <v>362.66277265999997</v>
      </c>
      <c r="M1136" s="6">
        <f>'Final (ha)'!M1136*2.471044</f>
        <v>0</v>
      </c>
      <c r="N1136" s="6">
        <f>'Final (ha)'!N1136*2.471044</f>
        <v>16.65483656</v>
      </c>
      <c r="O1136" s="6">
        <f>'Final (ha)'!O1136*2.471044</f>
        <v>46.986901660000001</v>
      </c>
      <c r="P1136" s="6">
        <f>'Final (ha)'!P1136*2.471044</f>
        <v>146.53908681000001</v>
      </c>
      <c r="Q1136" s="6">
        <f>'Final (ha)'!Q1136*2.471044</f>
        <v>542.56614266240001</v>
      </c>
      <c r="R1136" s="6">
        <f>'Final (ha)'!R1136*2.471044</f>
        <v>0</v>
      </c>
      <c r="S1136" s="6">
        <f>'Final (ha)'!S1136*2.471044</f>
        <v>5.5801115607999998</v>
      </c>
      <c r="T1136" s="6">
        <f>'Final (ha)'!T1136*2.471044</f>
        <v>1370.228492616</v>
      </c>
      <c r="U1136" s="6">
        <f>'Final (ha)'!U1136*2.471044</f>
        <v>0</v>
      </c>
      <c r="V1136" s="6">
        <f>'Final (ha)'!V1136*2.471044</f>
        <v>0</v>
      </c>
      <c r="W1136" s="6">
        <f>'Final (ha)'!W1136*2.471044</f>
        <v>0</v>
      </c>
      <c r="X1136" s="6">
        <f>'Final (ha)'!X1136*2.471044</f>
        <v>70.770700160000004</v>
      </c>
      <c r="Y1136" s="6">
        <f>'Final (ha)'!Y1136*2.471044</f>
        <v>36.157551330000004</v>
      </c>
      <c r="Z1136" s="6">
        <f>'Final (ha)'!Z1136*2.471044</f>
        <v>3932.4525335895996</v>
      </c>
      <c r="AA1136" s="6">
        <f>'Final (ha)'!AA1136*2.471044</f>
        <v>0</v>
      </c>
      <c r="AB1136" s="6">
        <f>'Final (ha)'!AB1136*2.471044</f>
        <v>0</v>
      </c>
      <c r="AC1136" s="6">
        <f>'Final (ha)'!AC1136*2.471044</f>
        <v>17.161400580000002</v>
      </c>
      <c r="AD1136" s="6">
        <f>'Final (ha)'!AD1136*2.471044</f>
        <v>0</v>
      </c>
      <c r="AE1136" s="6">
        <f>'Final (ha)'!AE1136*2.471044</f>
        <v>0</v>
      </c>
      <c r="AF1136" s="6">
        <f>'Final (ha)'!AF1136*2.471044</f>
        <v>22.813913729999999</v>
      </c>
      <c r="AG1136" s="6">
        <f>'Final (ha)'!AG1136*2.471044</f>
        <v>37693.27428795</v>
      </c>
      <c r="AH1136" s="6">
        <f>'Final (ha)'!AH1136*2.471044</f>
        <v>22.120538783600001</v>
      </c>
      <c r="AJ1136" s="15">
        <f t="shared" si="51"/>
        <v>54160.317434455596</v>
      </c>
      <c r="AK1136" s="15">
        <f t="shared" si="52"/>
        <v>16467.043146505595</v>
      </c>
      <c r="AL1136" s="6" t="str">
        <f t="shared" si="53"/>
        <v>New LondonRaster 2</v>
      </c>
    </row>
    <row r="1137" spans="1:38" x14ac:dyDescent="0.25">
      <c r="A1137" s="6">
        <f>'Final (ha)'!A1137</f>
        <v>2100</v>
      </c>
      <c r="B1137" s="6" t="str">
        <f>'Final (ha)'!B1137</f>
        <v>Raster 2</v>
      </c>
      <c r="C1137" s="6" t="str">
        <f>'Final (ha)'!C1137</f>
        <v>New London</v>
      </c>
      <c r="D1137" s="6" t="str">
        <f>'Final (ha)'!D1137</f>
        <v>Connecticut River</v>
      </c>
      <c r="E1137" s="6" t="str">
        <f>'Final (ha)'!E1137</f>
        <v>New London</v>
      </c>
      <c r="F1137" s="6" t="str">
        <f>'Final (ha)'!F1137</f>
        <v>Fixed</v>
      </c>
      <c r="G1137" s="6" t="str">
        <f>'Final (ha)'!G1137</f>
        <v>NYS RIM Max</v>
      </c>
      <c r="H1137" s="6" t="str">
        <f>'Final (ha)'!H1137</f>
        <v>Protect None</v>
      </c>
      <c r="I1137" s="6">
        <f>'Final (ha)'!M1137</f>
        <v>0</v>
      </c>
      <c r="J1137" s="6">
        <f>'Final (ha)'!J1137*2.471044</f>
        <v>410.42533503159996</v>
      </c>
      <c r="K1137" s="6">
        <f>'Final (ha)'!K1137*2.471044</f>
        <v>9360.2768650268008</v>
      </c>
      <c r="L1137" s="6">
        <f>'Final (ha)'!L1137*2.471044</f>
        <v>360.80331204999999</v>
      </c>
      <c r="M1137" s="6">
        <f>'Final (ha)'!M1137*2.471044</f>
        <v>0</v>
      </c>
      <c r="N1137" s="6">
        <f>'Final (ha)'!N1137*2.471044</f>
        <v>16.345956059999999</v>
      </c>
      <c r="O1137" s="6">
        <f>'Final (ha)'!O1137*2.471044</f>
        <v>15.22780865</v>
      </c>
      <c r="P1137" s="6">
        <f>'Final (ha)'!P1137*2.471044</f>
        <v>130.6285287028</v>
      </c>
      <c r="Q1137" s="6">
        <f>'Final (ha)'!Q1137*2.471044</f>
        <v>371.05196704000002</v>
      </c>
      <c r="R1137" s="6">
        <f>'Final (ha)'!R1137*2.471044</f>
        <v>0</v>
      </c>
      <c r="S1137" s="6">
        <f>'Final (ha)'!S1137*2.471044</f>
        <v>4.6332075000000001</v>
      </c>
      <c r="T1137" s="6">
        <f>'Final (ha)'!T1137*2.471044</f>
        <v>352.03110585000002</v>
      </c>
      <c r="U1137" s="6">
        <f>'Final (ha)'!U1137*2.471044</f>
        <v>0</v>
      </c>
      <c r="V1137" s="6">
        <f>'Final (ha)'!V1137*2.471044</f>
        <v>0</v>
      </c>
      <c r="W1137" s="6">
        <f>'Final (ha)'!W1137*2.471044</f>
        <v>0</v>
      </c>
      <c r="X1137" s="6">
        <f>'Final (ha)'!X1137*2.471044</f>
        <v>67.756026480000003</v>
      </c>
      <c r="Y1137" s="6">
        <f>'Final (ha)'!Y1137*2.471044</f>
        <v>30.64712321</v>
      </c>
      <c r="Z1137" s="6">
        <f>'Final (ha)'!Z1137*2.471044</f>
        <v>5290.8116134559996</v>
      </c>
      <c r="AA1137" s="6">
        <f>'Final (ha)'!AA1137*2.471044</f>
        <v>0</v>
      </c>
      <c r="AB1137" s="6">
        <f>'Final (ha)'!AB1137*2.471044</f>
        <v>0</v>
      </c>
      <c r="AC1137" s="6">
        <f>'Final (ha)'!AC1137*2.471044</f>
        <v>9.7729790200000011</v>
      </c>
      <c r="AD1137" s="6">
        <f>'Final (ha)'!AD1137*2.471044</f>
        <v>0</v>
      </c>
      <c r="AE1137" s="6">
        <f>'Final (ha)'!AE1137*2.471044</f>
        <v>0</v>
      </c>
      <c r="AF1137" s="6">
        <f>'Final (ha)'!AF1137*2.471044</f>
        <v>15.956766629999999</v>
      </c>
      <c r="AG1137" s="6">
        <f>'Final (ha)'!AG1137*2.471044</f>
        <v>37693.27428795</v>
      </c>
      <c r="AH1137" s="6">
        <f>'Final (ha)'!AH1137*2.471044</f>
        <v>30.674551798400003</v>
      </c>
      <c r="AJ1137" s="15">
        <f t="shared" si="51"/>
        <v>54160.317434455596</v>
      </c>
      <c r="AK1137" s="15">
        <f t="shared" si="52"/>
        <v>16467.043146505595</v>
      </c>
      <c r="AL1137" s="6" t="str">
        <f t="shared" si="53"/>
        <v>New LondonRaster 2</v>
      </c>
    </row>
    <row r="1138" spans="1:38" x14ac:dyDescent="0.25">
      <c r="A1138" s="6">
        <f>'Final (ha)'!A1138</f>
        <v>0</v>
      </c>
      <c r="B1138" s="6" t="str">
        <f>'Final (ha)'!B1138</f>
        <v>Raster 3</v>
      </c>
      <c r="C1138" s="6" t="str">
        <f>'Final (ha)'!C1138</f>
        <v>New London</v>
      </c>
      <c r="D1138" s="6" t="str">
        <f>'Final (ha)'!D1138</f>
        <v>Southeast Coast</v>
      </c>
      <c r="E1138" s="6" t="str">
        <f>'Final (ha)'!E1138</f>
        <v>New London</v>
      </c>
      <c r="F1138" s="6" t="str">
        <f>'Final (ha)'!F1138</f>
        <v>Fixed</v>
      </c>
      <c r="G1138" s="6" t="str">
        <f>'Final (ha)'!G1138</f>
        <v>NYS RIM Max</v>
      </c>
      <c r="H1138" s="6" t="str">
        <f>'Final (ha)'!H1138</f>
        <v>Protect None</v>
      </c>
      <c r="I1138" s="6">
        <f>'Final (ha)'!M1138</f>
        <v>0</v>
      </c>
      <c r="J1138" s="6">
        <f>'Final (ha)'!J1138*2.471044</f>
        <v>2546.0092973500005</v>
      </c>
      <c r="K1138" s="6">
        <f>'Final (ha)'!K1138*2.471044</f>
        <v>7914.4759395499996</v>
      </c>
      <c r="L1138" s="6">
        <f>'Final (ha)'!L1138*2.471044</f>
        <v>317.75154796000004</v>
      </c>
      <c r="M1138" s="6">
        <f>'Final (ha)'!M1138*2.471044</f>
        <v>0</v>
      </c>
      <c r="N1138" s="6">
        <f>'Final (ha)'!N1138*2.471044</f>
        <v>35.76218429</v>
      </c>
      <c r="O1138" s="6">
        <f>'Final (ha)'!O1138*2.471044</f>
        <v>6.2517413199999998</v>
      </c>
      <c r="P1138" s="6">
        <f>'Final (ha)'!P1138*2.471044</f>
        <v>4.2625508999999999</v>
      </c>
      <c r="Q1138" s="6">
        <f>'Final (ha)'!Q1138*2.471044</f>
        <v>49.087289059999996</v>
      </c>
      <c r="R1138" s="6">
        <f>'Final (ha)'!R1138*2.471044</f>
        <v>0</v>
      </c>
      <c r="S1138" s="6">
        <f>'Final (ha)'!S1138*2.471044</f>
        <v>115.95991731000001</v>
      </c>
      <c r="T1138" s="6">
        <f>'Final (ha)'!T1138*2.471044</f>
        <v>8.0061825600000009</v>
      </c>
      <c r="U1138" s="6">
        <f>'Final (ha)'!U1138*2.471044</f>
        <v>0</v>
      </c>
      <c r="V1138" s="6">
        <f>'Final (ha)'!V1138*2.471044</f>
        <v>0</v>
      </c>
      <c r="W1138" s="6">
        <f>'Final (ha)'!W1138*2.471044</f>
        <v>7.5243289799999999</v>
      </c>
      <c r="X1138" s="6">
        <f>'Final (ha)'!X1138*2.471044</f>
        <v>66.217801589999993</v>
      </c>
      <c r="Y1138" s="6">
        <f>'Final (ha)'!Y1138*2.471044</f>
        <v>0</v>
      </c>
      <c r="Z1138" s="6">
        <f>'Final (ha)'!Z1138*2.471044</f>
        <v>8665.2038171900003</v>
      </c>
      <c r="AA1138" s="6">
        <f>'Final (ha)'!AA1138*2.471044</f>
        <v>0</v>
      </c>
      <c r="AB1138" s="6">
        <f>'Final (ha)'!AB1138*2.471044</f>
        <v>0</v>
      </c>
      <c r="AC1138" s="6">
        <f>'Final (ha)'!AC1138*2.471044</f>
        <v>383.35776615999998</v>
      </c>
      <c r="AD1138" s="6">
        <f>'Final (ha)'!AD1138*2.471044</f>
        <v>0</v>
      </c>
      <c r="AE1138" s="6">
        <f>'Final (ha)'!AE1138*2.471044</f>
        <v>0</v>
      </c>
      <c r="AF1138" s="6">
        <f>'Final (ha)'!AF1138*2.471044</f>
        <v>26.335151430000003</v>
      </c>
      <c r="AG1138" s="6">
        <f>'Final (ha)'!AG1138*2.471044</f>
        <v>36170.901145210002</v>
      </c>
      <c r="AH1138" s="6">
        <f>'Final (ha)'!AH1138*2.471044</f>
        <v>0</v>
      </c>
      <c r="AJ1138" s="15">
        <f t="shared" si="51"/>
        <v>56317.106660860009</v>
      </c>
      <c r="AK1138" s="15">
        <f t="shared" si="52"/>
        <v>20146.205515650006</v>
      </c>
      <c r="AL1138" s="6" t="str">
        <f t="shared" si="53"/>
        <v>New LondonRaster 3</v>
      </c>
    </row>
    <row r="1139" spans="1:38" x14ac:dyDescent="0.25">
      <c r="A1139" s="6">
        <f>'Final (ha)'!A1139</f>
        <v>2010</v>
      </c>
      <c r="B1139" s="6" t="str">
        <f>'Final (ha)'!B1139</f>
        <v>Raster 3</v>
      </c>
      <c r="C1139" s="6" t="str">
        <f>'Final (ha)'!C1139</f>
        <v>New London</v>
      </c>
      <c r="D1139" s="6" t="str">
        <f>'Final (ha)'!D1139</f>
        <v>Southeast Coast</v>
      </c>
      <c r="E1139" s="6" t="str">
        <f>'Final (ha)'!E1139</f>
        <v>New London</v>
      </c>
      <c r="F1139" s="6" t="str">
        <f>'Final (ha)'!F1139</f>
        <v>Fixed</v>
      </c>
      <c r="G1139" s="6" t="str">
        <f>'Final (ha)'!G1139</f>
        <v>NYS RIM Max</v>
      </c>
      <c r="H1139" s="6" t="str">
        <f>'Final (ha)'!H1139</f>
        <v>Protect None</v>
      </c>
      <c r="I1139" s="6">
        <f>'Final (ha)'!M1139</f>
        <v>0</v>
      </c>
      <c r="J1139" s="6">
        <f>'Final (ha)'!J1139*2.471044</f>
        <v>2534.9469275707997</v>
      </c>
      <c r="K1139" s="6">
        <f>'Final (ha)'!K1139*2.471044</f>
        <v>7834.7805697752001</v>
      </c>
      <c r="L1139" s="6">
        <f>'Final (ha)'!L1139*2.471044</f>
        <v>317.00405714999999</v>
      </c>
      <c r="M1139" s="6">
        <f>'Final (ha)'!M1139*2.471044</f>
        <v>0</v>
      </c>
      <c r="N1139" s="6">
        <f>'Final (ha)'!N1139*2.471044</f>
        <v>35.311218759999996</v>
      </c>
      <c r="O1139" s="6">
        <f>'Final (ha)'!O1139*2.471044</f>
        <v>6.2517413199999998</v>
      </c>
      <c r="P1139" s="6">
        <f>'Final (ha)'!P1139*2.471044</f>
        <v>84.526260794799995</v>
      </c>
      <c r="Q1139" s="6">
        <f>'Final (ha)'!Q1139*2.471044</f>
        <v>67.410080320000006</v>
      </c>
      <c r="R1139" s="6">
        <f>'Final (ha)'!R1139*2.471044</f>
        <v>0</v>
      </c>
      <c r="S1139" s="6">
        <f>'Final (ha)'!S1139*2.471044</f>
        <v>116.31821868999999</v>
      </c>
      <c r="T1139" s="6">
        <f>'Final (ha)'!T1139*2.471044</f>
        <v>0.78455647000000006</v>
      </c>
      <c r="U1139" s="6">
        <f>'Final (ha)'!U1139*2.471044</f>
        <v>0</v>
      </c>
      <c r="V1139" s="6">
        <f>'Final (ha)'!V1139*2.471044</f>
        <v>0</v>
      </c>
      <c r="W1139" s="6">
        <f>'Final (ha)'!W1139*2.471044</f>
        <v>7.5057961500000001</v>
      </c>
      <c r="X1139" s="6">
        <f>'Final (ha)'!X1139*2.471044</f>
        <v>66.217801589999993</v>
      </c>
      <c r="Y1139" s="6">
        <f>'Final (ha)'!Y1139*2.471044</f>
        <v>0</v>
      </c>
      <c r="Z1139" s="6">
        <f>'Final (ha)'!Z1139*2.471044</f>
        <v>8673.1667564800009</v>
      </c>
      <c r="AA1139" s="6">
        <f>'Final (ha)'!AA1139*2.471044</f>
        <v>0</v>
      </c>
      <c r="AB1139" s="6">
        <f>'Final (ha)'!AB1139*2.471044</f>
        <v>0</v>
      </c>
      <c r="AC1139" s="6">
        <f>'Final (ha)'!AC1139*2.471044</f>
        <v>364.73227200999997</v>
      </c>
      <c r="AD1139" s="6">
        <f>'Final (ha)'!AD1139*2.471044</f>
        <v>0</v>
      </c>
      <c r="AE1139" s="6">
        <f>'Final (ha)'!AE1139*2.471044</f>
        <v>0</v>
      </c>
      <c r="AF1139" s="6">
        <f>'Final (ha)'!AF1139*2.471044</f>
        <v>26.186888790000001</v>
      </c>
      <c r="AG1139" s="6">
        <f>'Final (ha)'!AG1139*2.471044</f>
        <v>36170.901145210002</v>
      </c>
      <c r="AH1139" s="6">
        <f>'Final (ha)'!AH1139*2.471044</f>
        <v>11.062369779199999</v>
      </c>
      <c r="AJ1139" s="15">
        <f t="shared" si="51"/>
        <v>56317.106660860009</v>
      </c>
      <c r="AK1139" s="15">
        <f t="shared" si="52"/>
        <v>20146.205515650006</v>
      </c>
      <c r="AL1139" s="6" t="str">
        <f t="shared" si="53"/>
        <v>New LondonRaster 3</v>
      </c>
    </row>
    <row r="1140" spans="1:38" x14ac:dyDescent="0.25">
      <c r="A1140" s="6">
        <f>'Final (ha)'!A1140</f>
        <v>2025</v>
      </c>
      <c r="B1140" s="6" t="str">
        <f>'Final (ha)'!B1140</f>
        <v>Raster 3</v>
      </c>
      <c r="C1140" s="6" t="str">
        <f>'Final (ha)'!C1140</f>
        <v>New London</v>
      </c>
      <c r="D1140" s="6" t="str">
        <f>'Final (ha)'!D1140</f>
        <v>Southeast Coast</v>
      </c>
      <c r="E1140" s="6" t="str">
        <f>'Final (ha)'!E1140</f>
        <v>New London</v>
      </c>
      <c r="F1140" s="6" t="str">
        <f>'Final (ha)'!F1140</f>
        <v>Fixed</v>
      </c>
      <c r="G1140" s="6" t="str">
        <f>'Final (ha)'!G1140</f>
        <v>NYS RIM Max</v>
      </c>
      <c r="H1140" s="6" t="str">
        <f>'Final (ha)'!H1140</f>
        <v>Protect None</v>
      </c>
      <c r="I1140" s="6">
        <f>'Final (ha)'!M1140</f>
        <v>0</v>
      </c>
      <c r="J1140" s="6">
        <f>'Final (ha)'!J1140*2.471044</f>
        <v>2531.3490875068001</v>
      </c>
      <c r="K1140" s="6">
        <f>'Final (ha)'!K1140*2.471044</f>
        <v>7807.1671472839998</v>
      </c>
      <c r="L1140" s="6">
        <f>'Final (ha)'!L1140*2.471044</f>
        <v>315.47818748000003</v>
      </c>
      <c r="M1140" s="6">
        <f>'Final (ha)'!M1140*2.471044</f>
        <v>0</v>
      </c>
      <c r="N1140" s="6">
        <f>'Final (ha)'!N1140*2.471044</f>
        <v>35.305041150000001</v>
      </c>
      <c r="O1140" s="6">
        <f>'Final (ha)'!O1140*2.471044</f>
        <v>6.2517413199999998</v>
      </c>
      <c r="P1140" s="6">
        <f>'Final (ha)'!P1140*2.471044</f>
        <v>73.261759616399999</v>
      </c>
      <c r="Q1140" s="6">
        <f>'Final (ha)'!Q1140*2.471044</f>
        <v>107.0354947996</v>
      </c>
      <c r="R1140" s="6">
        <f>'Final (ha)'!R1140*2.471044</f>
        <v>0</v>
      </c>
      <c r="S1140" s="6">
        <f>'Final (ha)'!S1140*2.471044</f>
        <v>115.7219557728</v>
      </c>
      <c r="T1140" s="6">
        <f>'Final (ha)'!T1140*2.471044</f>
        <v>10.353674360000001</v>
      </c>
      <c r="U1140" s="6">
        <f>'Final (ha)'!U1140*2.471044</f>
        <v>0</v>
      </c>
      <c r="V1140" s="6">
        <f>'Final (ha)'!V1140*2.471044</f>
        <v>0</v>
      </c>
      <c r="W1140" s="6">
        <f>'Final (ha)'!W1140*2.471044</f>
        <v>7.4254872199999999</v>
      </c>
      <c r="X1140" s="6">
        <f>'Final (ha)'!X1140*2.471044</f>
        <v>66.220025529600008</v>
      </c>
      <c r="Y1140" s="6">
        <f>'Final (ha)'!Y1140*2.471044</f>
        <v>0</v>
      </c>
      <c r="Z1140" s="6">
        <f>'Final (ha)'!Z1140*2.471044</f>
        <v>8674.5824175876005</v>
      </c>
      <c r="AA1140" s="6">
        <f>'Final (ha)'!AA1140*2.471044</f>
        <v>0</v>
      </c>
      <c r="AB1140" s="6">
        <f>'Final (ha)'!AB1140*2.471044</f>
        <v>0</v>
      </c>
      <c r="AC1140" s="6">
        <f>'Final (ha)'!AC1140*2.471044</f>
        <v>355.35466002999999</v>
      </c>
      <c r="AD1140" s="6">
        <f>'Final (ha)'!AD1140*2.471044</f>
        <v>0</v>
      </c>
      <c r="AE1140" s="6">
        <f>'Final (ha)'!AE1140*2.471044</f>
        <v>0</v>
      </c>
      <c r="AF1140" s="6">
        <f>'Final (ha)'!AF1140*2.471044</f>
        <v>26.038626149999999</v>
      </c>
      <c r="AG1140" s="6">
        <f>'Final (ha)'!AG1140*2.471044</f>
        <v>36170.901145210002</v>
      </c>
      <c r="AH1140" s="6">
        <f>'Final (ha)'!AH1140*2.471044</f>
        <v>14.660209843200001</v>
      </c>
      <c r="AJ1140" s="15">
        <f t="shared" si="51"/>
        <v>56317.106660860001</v>
      </c>
      <c r="AK1140" s="15">
        <f t="shared" si="52"/>
        <v>20146.205515649999</v>
      </c>
      <c r="AL1140" s="6" t="str">
        <f t="shared" si="53"/>
        <v>New LondonRaster 3</v>
      </c>
    </row>
    <row r="1141" spans="1:38" x14ac:dyDescent="0.25">
      <c r="A1141" s="6">
        <f>'Final (ha)'!A1141</f>
        <v>2040</v>
      </c>
      <c r="B1141" s="6" t="str">
        <f>'Final (ha)'!B1141</f>
        <v>Raster 3</v>
      </c>
      <c r="C1141" s="6" t="str">
        <f>'Final (ha)'!C1141</f>
        <v>New London</v>
      </c>
      <c r="D1141" s="6" t="str">
        <f>'Final (ha)'!D1141</f>
        <v>Southeast Coast</v>
      </c>
      <c r="E1141" s="6" t="str">
        <f>'Final (ha)'!E1141</f>
        <v>New London</v>
      </c>
      <c r="F1141" s="6" t="str">
        <f>'Final (ha)'!F1141</f>
        <v>Fixed</v>
      </c>
      <c r="G1141" s="6" t="str">
        <f>'Final (ha)'!G1141</f>
        <v>NYS RIM Max</v>
      </c>
      <c r="H1141" s="6" t="str">
        <f>'Final (ha)'!H1141</f>
        <v>Protect None</v>
      </c>
      <c r="I1141" s="6">
        <f>'Final (ha)'!M1141</f>
        <v>0</v>
      </c>
      <c r="J1141" s="6">
        <f>'Final (ha)'!J1141*2.471044</f>
        <v>2520.2454512928002</v>
      </c>
      <c r="K1141" s="6">
        <f>'Final (ha)'!K1141*2.471044</f>
        <v>7752.4928277400004</v>
      </c>
      <c r="L1141" s="6">
        <f>'Final (ha)'!L1141*2.471044</f>
        <v>310.63494123999999</v>
      </c>
      <c r="M1141" s="6">
        <f>'Final (ha)'!M1141*2.471044</f>
        <v>0</v>
      </c>
      <c r="N1141" s="6">
        <f>'Final (ha)'!N1141*2.471044</f>
        <v>33.08110155</v>
      </c>
      <c r="O1141" s="6">
        <f>'Final (ha)'!O1141*2.471044</f>
        <v>6.2517413199999998</v>
      </c>
      <c r="P1141" s="6">
        <f>'Final (ha)'!P1141*2.471044</f>
        <v>99.542795182800006</v>
      </c>
      <c r="Q1141" s="6">
        <f>'Final (ha)'!Q1141*2.471044</f>
        <v>231.5039579148</v>
      </c>
      <c r="R1141" s="6">
        <f>'Final (ha)'!R1141*2.471044</f>
        <v>0</v>
      </c>
      <c r="S1141" s="6">
        <f>'Final (ha)'!S1141*2.471044</f>
        <v>113.559298064</v>
      </c>
      <c r="T1141" s="6">
        <f>'Final (ha)'!T1141*2.471044</f>
        <v>15.7089209168</v>
      </c>
      <c r="U1141" s="6">
        <f>'Final (ha)'!U1141*2.471044</f>
        <v>0</v>
      </c>
      <c r="V1141" s="6">
        <f>'Final (ha)'!V1141*2.471044</f>
        <v>0</v>
      </c>
      <c r="W1141" s="6">
        <f>'Final (ha)'!W1141*2.471044</f>
        <v>7.1907380400000003</v>
      </c>
      <c r="X1141" s="6">
        <f>'Final (ha)'!X1141*2.471044</f>
        <v>65.925724189199997</v>
      </c>
      <c r="Y1141" s="6">
        <f>'Final (ha)'!Y1141*2.471044</f>
        <v>0</v>
      </c>
      <c r="Z1141" s="6">
        <f>'Final (ha)'!Z1141*2.471044</f>
        <v>8686.5034751568001</v>
      </c>
      <c r="AA1141" s="6">
        <f>'Final (ha)'!AA1141*2.471044</f>
        <v>0</v>
      </c>
      <c r="AB1141" s="6">
        <f>'Final (ha)'!AB1141*2.471044</f>
        <v>0</v>
      </c>
      <c r="AC1141" s="6">
        <f>'Final (ha)'!AC1141*2.471044</f>
        <v>254.10980973999997</v>
      </c>
      <c r="AD1141" s="6">
        <f>'Final (ha)'!AD1141*2.471044</f>
        <v>0</v>
      </c>
      <c r="AE1141" s="6">
        <f>'Final (ha)'!AE1141*2.471044</f>
        <v>0</v>
      </c>
      <c r="AF1141" s="6">
        <f>'Final (ha)'!AF1141*2.471044</f>
        <v>23.691134350000002</v>
      </c>
      <c r="AG1141" s="6">
        <f>'Final (ha)'!AG1141*2.471044</f>
        <v>36170.901145210002</v>
      </c>
      <c r="AH1141" s="6">
        <f>'Final (ha)'!AH1141*2.471044</f>
        <v>25.763846057199999</v>
      </c>
      <c r="AJ1141" s="15">
        <f t="shared" si="51"/>
        <v>56317.1069079644</v>
      </c>
      <c r="AK1141" s="15">
        <f t="shared" si="52"/>
        <v>20146.205762754398</v>
      </c>
      <c r="AL1141" s="6" t="str">
        <f t="shared" si="53"/>
        <v>New LondonRaster 3</v>
      </c>
    </row>
    <row r="1142" spans="1:38" x14ac:dyDescent="0.25">
      <c r="A1142" s="6">
        <f>'Final (ha)'!A1142</f>
        <v>2055</v>
      </c>
      <c r="B1142" s="6" t="str">
        <f>'Final (ha)'!B1142</f>
        <v>Raster 3</v>
      </c>
      <c r="C1142" s="6" t="str">
        <f>'Final (ha)'!C1142</f>
        <v>New London</v>
      </c>
      <c r="D1142" s="6" t="str">
        <f>'Final (ha)'!D1142</f>
        <v>Southeast Coast</v>
      </c>
      <c r="E1142" s="6" t="str">
        <f>'Final (ha)'!E1142</f>
        <v>New London</v>
      </c>
      <c r="F1142" s="6" t="str">
        <f>'Final (ha)'!F1142</f>
        <v>Fixed</v>
      </c>
      <c r="G1142" s="6" t="str">
        <f>'Final (ha)'!G1142</f>
        <v>NYS RIM Max</v>
      </c>
      <c r="H1142" s="6" t="str">
        <f>'Final (ha)'!H1142</f>
        <v>Protect None</v>
      </c>
      <c r="I1142" s="6">
        <f>'Final (ha)'!M1142</f>
        <v>0</v>
      </c>
      <c r="J1142" s="6">
        <f>'Final (ha)'!J1142*2.471044</f>
        <v>2503.2236646987999</v>
      </c>
      <c r="K1142" s="6">
        <f>'Final (ha)'!K1142*2.471044</f>
        <v>7692.7768371228003</v>
      </c>
      <c r="L1142" s="6">
        <f>'Final (ha)'!L1142*2.471044</f>
        <v>308.07123309000002</v>
      </c>
      <c r="M1142" s="6">
        <f>'Final (ha)'!M1142*2.471044</f>
        <v>0</v>
      </c>
      <c r="N1142" s="6">
        <f>'Final (ha)'!N1142*2.471044</f>
        <v>32.667201680000005</v>
      </c>
      <c r="O1142" s="6">
        <f>'Final (ha)'!O1142*2.471044</f>
        <v>6.2455637099999999</v>
      </c>
      <c r="P1142" s="6">
        <f>'Final (ha)'!P1142*2.471044</f>
        <v>103.8792302984</v>
      </c>
      <c r="Q1142" s="6">
        <f>'Final (ha)'!Q1142*2.471044</f>
        <v>462.67432488960003</v>
      </c>
      <c r="R1142" s="6">
        <f>'Final (ha)'!R1142*2.471044</f>
        <v>0</v>
      </c>
      <c r="S1142" s="6">
        <f>'Final (ha)'!S1142*2.471044</f>
        <v>109.1727007552</v>
      </c>
      <c r="T1142" s="6">
        <f>'Final (ha)'!T1142*2.471044</f>
        <v>15.579685315600001</v>
      </c>
      <c r="U1142" s="6">
        <f>'Final (ha)'!U1142*2.471044</f>
        <v>0</v>
      </c>
      <c r="V1142" s="6">
        <f>'Final (ha)'!V1142*2.471044</f>
        <v>0</v>
      </c>
      <c r="W1142" s="6">
        <f>'Final (ha)'!W1142*2.471044</f>
        <v>6.7521277299999998</v>
      </c>
      <c r="X1142" s="6">
        <f>'Final (ha)'!X1142*2.471044</f>
        <v>65.927948128799997</v>
      </c>
      <c r="Y1142" s="6">
        <f>'Final (ha)'!Y1142*2.471044</f>
        <v>0</v>
      </c>
      <c r="Z1142" s="6">
        <f>'Final (ha)'!Z1142*2.471044</f>
        <v>8704.1183123108003</v>
      </c>
      <c r="AA1142" s="6">
        <f>'Final (ha)'!AA1142*2.471044</f>
        <v>0</v>
      </c>
      <c r="AB1142" s="6">
        <f>'Final (ha)'!AB1142*2.471044</f>
        <v>0</v>
      </c>
      <c r="AC1142" s="6">
        <f>'Final (ha)'!AC1142*2.471044</f>
        <v>71.864137130000003</v>
      </c>
      <c r="AD1142" s="6">
        <f>'Final (ha)'!AD1142*2.471044</f>
        <v>0</v>
      </c>
      <c r="AE1142" s="6">
        <f>'Final (ha)'!AE1142*2.471044</f>
        <v>0</v>
      </c>
      <c r="AF1142" s="6">
        <f>'Final (ha)'!AF1142*2.471044</f>
        <v>20.466421930000003</v>
      </c>
      <c r="AG1142" s="6">
        <f>'Final (ha)'!AG1142*2.471044</f>
        <v>36170.901145210002</v>
      </c>
      <c r="AH1142" s="6">
        <f>'Final (ha)'!AH1142*2.471044</f>
        <v>42.785632651200004</v>
      </c>
      <c r="AJ1142" s="15">
        <f t="shared" si="51"/>
        <v>56317.106166651196</v>
      </c>
      <c r="AK1142" s="15">
        <f t="shared" si="52"/>
        <v>20146.205021441194</v>
      </c>
      <c r="AL1142" s="6" t="str">
        <f t="shared" si="53"/>
        <v>New LondonRaster 3</v>
      </c>
    </row>
    <row r="1143" spans="1:38" x14ac:dyDescent="0.25">
      <c r="A1143" s="6">
        <f>'Final (ha)'!A1143</f>
        <v>2070</v>
      </c>
      <c r="B1143" s="6" t="str">
        <f>'Final (ha)'!B1143</f>
        <v>Raster 3</v>
      </c>
      <c r="C1143" s="6" t="str">
        <f>'Final (ha)'!C1143</f>
        <v>New London</v>
      </c>
      <c r="D1143" s="6" t="str">
        <f>'Final (ha)'!D1143</f>
        <v>Southeast Coast</v>
      </c>
      <c r="E1143" s="6" t="str">
        <f>'Final (ha)'!E1143</f>
        <v>New London</v>
      </c>
      <c r="F1143" s="6" t="str">
        <f>'Final (ha)'!F1143</f>
        <v>Fixed</v>
      </c>
      <c r="G1143" s="6" t="str">
        <f>'Final (ha)'!G1143</f>
        <v>NYS RIM Max</v>
      </c>
      <c r="H1143" s="6" t="str">
        <f>'Final (ha)'!H1143</f>
        <v>Protect None</v>
      </c>
      <c r="I1143" s="6">
        <f>'Final (ha)'!M1143</f>
        <v>0</v>
      </c>
      <c r="J1143" s="6">
        <f>'Final (ha)'!J1143*2.471044</f>
        <v>2467.2000439536</v>
      </c>
      <c r="K1143" s="6">
        <f>'Final (ha)'!K1143*2.471044</f>
        <v>7599.1870340404002</v>
      </c>
      <c r="L1143" s="6">
        <f>'Final (ha)'!L1143*2.471044</f>
        <v>303.62335389000003</v>
      </c>
      <c r="M1143" s="6">
        <f>'Final (ha)'!M1143*2.471044</f>
        <v>0</v>
      </c>
      <c r="N1143" s="6">
        <f>'Final (ha)'!N1143*2.471044</f>
        <v>31.938243700000001</v>
      </c>
      <c r="O1143" s="6">
        <f>'Final (ha)'!O1143*2.471044</f>
        <v>5.9799264799999996</v>
      </c>
      <c r="P1143" s="6">
        <f>'Final (ha)'!P1143*2.471044</f>
        <v>121.4026388244</v>
      </c>
      <c r="Q1143" s="6">
        <f>'Final (ha)'!Q1143*2.471044</f>
        <v>335.79906491840001</v>
      </c>
      <c r="R1143" s="6">
        <f>'Final (ha)'!R1143*2.471044</f>
        <v>0</v>
      </c>
      <c r="S1143" s="6">
        <f>'Final (ha)'!S1143*2.471044</f>
        <v>100.64957579040001</v>
      </c>
      <c r="T1143" s="6">
        <f>'Final (ha)'!T1143*2.471044</f>
        <v>248.97349768160001</v>
      </c>
      <c r="U1143" s="6">
        <f>'Final (ha)'!U1143*2.471044</f>
        <v>0</v>
      </c>
      <c r="V1143" s="6">
        <f>'Final (ha)'!V1143*2.471044</f>
        <v>0</v>
      </c>
      <c r="W1143" s="6">
        <f>'Final (ha)'!W1143*2.471044</f>
        <v>6.0602354100000007</v>
      </c>
      <c r="X1143" s="6">
        <f>'Final (ha)'!X1143*2.471044</f>
        <v>62.67185345</v>
      </c>
      <c r="Y1143" s="6">
        <f>'Final (ha)'!Y1143*2.471044</f>
        <v>0</v>
      </c>
      <c r="Z1143" s="6">
        <f>'Final (ha)'!Z1143*2.471044</f>
        <v>8732.2721521248004</v>
      </c>
      <c r="AA1143" s="6">
        <f>'Final (ha)'!AA1143*2.471044</f>
        <v>0</v>
      </c>
      <c r="AB1143" s="6">
        <f>'Final (ha)'!AB1143*2.471044</f>
        <v>0</v>
      </c>
      <c r="AC1143" s="6">
        <f>'Final (ha)'!AC1143*2.471044</f>
        <v>34.18071613</v>
      </c>
      <c r="AD1143" s="6">
        <f>'Final (ha)'!AD1143*2.471044</f>
        <v>0</v>
      </c>
      <c r="AE1143" s="6">
        <f>'Final (ha)'!AE1143*2.471044</f>
        <v>0</v>
      </c>
      <c r="AF1143" s="6">
        <f>'Final (ha)'!AF1143*2.471044</f>
        <v>17.45792586</v>
      </c>
      <c r="AG1143" s="6">
        <f>'Final (ha)'!AG1143*2.471044</f>
        <v>36170.901145210002</v>
      </c>
      <c r="AH1143" s="6">
        <f>'Final (ha)'!AH1143*2.471044</f>
        <v>78.809253396399995</v>
      </c>
      <c r="AJ1143" s="15">
        <f t="shared" si="51"/>
        <v>56317.106660860001</v>
      </c>
      <c r="AK1143" s="15">
        <f t="shared" si="52"/>
        <v>20146.205515649999</v>
      </c>
      <c r="AL1143" s="6" t="str">
        <f t="shared" si="53"/>
        <v>New LondonRaster 3</v>
      </c>
    </row>
    <row r="1144" spans="1:38" x14ac:dyDescent="0.25">
      <c r="A1144" s="6">
        <f>'Final (ha)'!A1144</f>
        <v>2085</v>
      </c>
      <c r="B1144" s="6" t="str">
        <f>'Final (ha)'!B1144</f>
        <v>Raster 3</v>
      </c>
      <c r="C1144" s="6" t="str">
        <f>'Final (ha)'!C1144</f>
        <v>New London</v>
      </c>
      <c r="D1144" s="6" t="str">
        <f>'Final (ha)'!D1144</f>
        <v>Southeast Coast</v>
      </c>
      <c r="E1144" s="6" t="str">
        <f>'Final (ha)'!E1144</f>
        <v>New London</v>
      </c>
      <c r="F1144" s="6" t="str">
        <f>'Final (ha)'!F1144</f>
        <v>Fixed</v>
      </c>
      <c r="G1144" s="6" t="str">
        <f>'Final (ha)'!G1144</f>
        <v>NYS RIM Max</v>
      </c>
      <c r="H1144" s="6" t="str">
        <f>'Final (ha)'!H1144</f>
        <v>Protect None</v>
      </c>
      <c r="I1144" s="6">
        <f>'Final (ha)'!M1144</f>
        <v>0</v>
      </c>
      <c r="J1144" s="6">
        <f>'Final (ha)'!J1144*2.471044</f>
        <v>2382.5247792056002</v>
      </c>
      <c r="K1144" s="6">
        <f>'Final (ha)'!K1144*2.471044</f>
        <v>7489.4168348460007</v>
      </c>
      <c r="L1144" s="6">
        <f>'Final (ha)'!L1144*2.471044</f>
        <v>299.26196123</v>
      </c>
      <c r="M1144" s="6">
        <f>'Final (ha)'!M1144*2.471044</f>
        <v>0</v>
      </c>
      <c r="N1144" s="6">
        <f>'Final (ha)'!N1144*2.471044</f>
        <v>31.166042450000003</v>
      </c>
      <c r="O1144" s="6">
        <f>'Final (ha)'!O1144*2.471044</f>
        <v>5.7204668600000002</v>
      </c>
      <c r="P1144" s="6">
        <f>'Final (ha)'!P1144*2.471044</f>
        <v>140.223098346</v>
      </c>
      <c r="Q1144" s="6">
        <f>'Final (ha)'!Q1144*2.471044</f>
        <v>242.8359185944</v>
      </c>
      <c r="R1144" s="6">
        <f>'Final (ha)'!R1144*2.471044</f>
        <v>0</v>
      </c>
      <c r="S1144" s="6">
        <f>'Final (ha)'!S1144*2.471044</f>
        <v>88.65586952759999</v>
      </c>
      <c r="T1144" s="6">
        <f>'Final (ha)'!T1144*2.471044</f>
        <v>210.57026156440003</v>
      </c>
      <c r="U1144" s="6">
        <f>'Final (ha)'!U1144*2.471044</f>
        <v>0</v>
      </c>
      <c r="V1144" s="6">
        <f>'Final (ha)'!V1144*2.471044</f>
        <v>0</v>
      </c>
      <c r="W1144" s="6">
        <f>'Final (ha)'!W1144*2.471044</f>
        <v>5.23861328</v>
      </c>
      <c r="X1144" s="6">
        <f>'Final (ha)'!X1144*2.471044</f>
        <v>60.997721139999996</v>
      </c>
      <c r="Y1144" s="6">
        <f>'Final (ha)'!Y1144*2.471044</f>
        <v>0</v>
      </c>
      <c r="Z1144" s="6">
        <f>'Final (ha)'!Z1144*2.471044</f>
        <v>8995.7958981915999</v>
      </c>
      <c r="AA1144" s="6">
        <f>'Final (ha)'!AA1144*2.471044</f>
        <v>0</v>
      </c>
      <c r="AB1144" s="6">
        <f>'Final (ha)'!AB1144*2.471044</f>
        <v>0</v>
      </c>
      <c r="AC1144" s="6">
        <f>'Final (ha)'!AC1144*2.471044</f>
        <v>15.104256449999999</v>
      </c>
      <c r="AD1144" s="6">
        <f>'Final (ha)'!AD1144*2.471044</f>
        <v>0</v>
      </c>
      <c r="AE1144" s="6">
        <f>'Final (ha)'!AE1144*2.471044</f>
        <v>0</v>
      </c>
      <c r="AF1144" s="6">
        <f>'Final (ha)'!AF1144*2.471044</f>
        <v>15.20927582</v>
      </c>
      <c r="AG1144" s="6">
        <f>'Final (ha)'!AG1144*2.471044</f>
        <v>36170.901145210002</v>
      </c>
      <c r="AH1144" s="6">
        <f>'Final (ha)'!AH1144*2.471044</f>
        <v>163.4845181444</v>
      </c>
      <c r="AJ1144" s="15">
        <f t="shared" si="51"/>
        <v>56317.106660860001</v>
      </c>
      <c r="AK1144" s="15">
        <f t="shared" si="52"/>
        <v>20146.205515649999</v>
      </c>
      <c r="AL1144" s="6" t="str">
        <f t="shared" si="53"/>
        <v>New LondonRaster 3</v>
      </c>
    </row>
    <row r="1145" spans="1:38" x14ac:dyDescent="0.25">
      <c r="A1145" s="6">
        <f>'Final (ha)'!A1145</f>
        <v>2100</v>
      </c>
      <c r="B1145" s="6" t="str">
        <f>'Final (ha)'!B1145</f>
        <v>Raster 3</v>
      </c>
      <c r="C1145" s="6" t="str">
        <f>'Final (ha)'!C1145</f>
        <v>New London</v>
      </c>
      <c r="D1145" s="6" t="str">
        <f>'Final (ha)'!D1145</f>
        <v>Southeast Coast</v>
      </c>
      <c r="E1145" s="6" t="str">
        <f>'Final (ha)'!E1145</f>
        <v>New London</v>
      </c>
      <c r="F1145" s="6" t="str">
        <f>'Final (ha)'!F1145</f>
        <v>Fixed</v>
      </c>
      <c r="G1145" s="6" t="str">
        <f>'Final (ha)'!G1145</f>
        <v>NYS RIM Max</v>
      </c>
      <c r="H1145" s="6" t="str">
        <f>'Final (ha)'!H1145</f>
        <v>Protect None</v>
      </c>
      <c r="I1145" s="6">
        <f>'Final (ha)'!M1145</f>
        <v>0</v>
      </c>
      <c r="J1145" s="6">
        <f>'Final (ha)'!J1145*2.471044</f>
        <v>2330.5162219288</v>
      </c>
      <c r="K1145" s="6">
        <f>'Final (ha)'!K1145*2.471044</f>
        <v>7381.3976174299996</v>
      </c>
      <c r="L1145" s="6">
        <f>'Final (ha)'!L1145*2.471044</f>
        <v>294.73995071000002</v>
      </c>
      <c r="M1145" s="6">
        <f>'Final (ha)'!M1145*2.471044</f>
        <v>0</v>
      </c>
      <c r="N1145" s="6">
        <f>'Final (ha)'!N1145*2.471044</f>
        <v>30.356775540000001</v>
      </c>
      <c r="O1145" s="6">
        <f>'Final (ha)'!O1145*2.471044</f>
        <v>5.6463355400000008</v>
      </c>
      <c r="P1145" s="6">
        <f>'Final (ha)'!P1145*2.471044</f>
        <v>143.8693708724</v>
      </c>
      <c r="Q1145" s="6">
        <f>'Final (ha)'!Q1145*2.471044</f>
        <v>247.93813024560001</v>
      </c>
      <c r="R1145" s="6">
        <f>'Final (ha)'!R1145*2.471044</f>
        <v>0</v>
      </c>
      <c r="S1145" s="6">
        <f>'Final (ha)'!S1145*2.471044</f>
        <v>74.252154051600002</v>
      </c>
      <c r="T1145" s="6">
        <f>'Final (ha)'!T1145*2.471044</f>
        <v>111.2943391336</v>
      </c>
      <c r="U1145" s="6">
        <f>'Final (ha)'!U1145*2.471044</f>
        <v>0</v>
      </c>
      <c r="V1145" s="6">
        <f>'Final (ha)'!V1145*2.471044</f>
        <v>0</v>
      </c>
      <c r="W1145" s="6">
        <f>'Final (ha)'!W1145*2.471044</f>
        <v>4.6208522800000003</v>
      </c>
      <c r="X1145" s="6">
        <f>'Final (ha)'!X1145*2.471044</f>
        <v>60.960655480000007</v>
      </c>
      <c r="Y1145" s="6">
        <f>'Final (ha)'!Y1145*2.471044</f>
        <v>0</v>
      </c>
      <c r="Z1145" s="6">
        <f>'Final (ha)'!Z1145*2.471044</f>
        <v>9221.5215668168003</v>
      </c>
      <c r="AA1145" s="6">
        <f>'Final (ha)'!AA1145*2.471044</f>
        <v>0</v>
      </c>
      <c r="AB1145" s="6">
        <f>'Final (ha)'!AB1145*2.471044</f>
        <v>0</v>
      </c>
      <c r="AC1145" s="6">
        <f>'Final (ha)'!AC1145*2.471044</f>
        <v>9.8532879500000004</v>
      </c>
      <c r="AD1145" s="6">
        <f>'Final (ha)'!AD1145*2.471044</f>
        <v>0</v>
      </c>
      <c r="AE1145" s="6">
        <f>'Final (ha)'!AE1145*2.471044</f>
        <v>0</v>
      </c>
      <c r="AF1145" s="6">
        <f>'Final (ha)'!AF1145*2.471044</f>
        <v>13.745182250000001</v>
      </c>
      <c r="AG1145" s="6">
        <f>'Final (ha)'!AG1145*2.471044</f>
        <v>36170.901145210002</v>
      </c>
      <c r="AH1145" s="6">
        <f>'Final (ha)'!AH1145*2.471044</f>
        <v>215.49307542120002</v>
      </c>
      <c r="AJ1145" s="15">
        <f t="shared" si="51"/>
        <v>56317.106660860001</v>
      </c>
      <c r="AK1145" s="15">
        <f t="shared" si="52"/>
        <v>20146.205515649999</v>
      </c>
      <c r="AL1145" s="6" t="str">
        <f t="shared" si="53"/>
        <v>New LondonRaster 3</v>
      </c>
    </row>
    <row r="1146" spans="1:38" x14ac:dyDescent="0.25">
      <c r="A1146" s="6">
        <f>'Final (ha)'!A1146</f>
        <v>0</v>
      </c>
      <c r="B1146" s="6" t="str">
        <f>'Final (ha)'!B1146</f>
        <v>Raster 4</v>
      </c>
      <c r="C1146" s="6" t="str">
        <f>'Final (ha)'!C1146</f>
        <v>New London</v>
      </c>
      <c r="D1146" s="6" t="str">
        <f>'Final (ha)'!D1146</f>
        <v>Thames River</v>
      </c>
      <c r="E1146" s="6" t="str">
        <f>'Final (ha)'!E1146</f>
        <v>New London</v>
      </c>
      <c r="F1146" s="6" t="str">
        <f>'Final (ha)'!F1146</f>
        <v>Fixed</v>
      </c>
      <c r="G1146" s="6" t="str">
        <f>'Final (ha)'!G1146</f>
        <v>NYS RIM Max</v>
      </c>
      <c r="H1146" s="6" t="str">
        <f>'Final (ha)'!H1146</f>
        <v>Protect None</v>
      </c>
      <c r="I1146" s="6">
        <f>'Final (ha)'!M1146</f>
        <v>0</v>
      </c>
      <c r="J1146" s="6">
        <f>'Final (ha)'!J1146*2.471044</f>
        <v>3730.0965164900003</v>
      </c>
      <c r="K1146" s="6">
        <f>'Final (ha)'!K1146*2.471044</f>
        <v>6315.7413596000006</v>
      </c>
      <c r="L1146" s="6">
        <f>'Final (ha)'!L1146*2.471044</f>
        <v>85.281906050000003</v>
      </c>
      <c r="M1146" s="6">
        <f>'Final (ha)'!M1146*2.471044</f>
        <v>0</v>
      </c>
      <c r="N1146" s="6">
        <f>'Final (ha)'!N1146*2.471044</f>
        <v>24.086501390000002</v>
      </c>
      <c r="O1146" s="6">
        <f>'Final (ha)'!O1146*2.471044</f>
        <v>0.96370716000000001</v>
      </c>
      <c r="P1146" s="6">
        <f>'Final (ha)'!P1146*2.471044</f>
        <v>1.0007728200000001</v>
      </c>
      <c r="Q1146" s="6">
        <f>'Final (ha)'!Q1146*2.471044</f>
        <v>5.0656401999999998</v>
      </c>
      <c r="R1146" s="6">
        <f>'Final (ha)'!R1146*2.471044</f>
        <v>0</v>
      </c>
      <c r="S1146" s="6">
        <f>'Final (ha)'!S1146*2.471044</f>
        <v>18.304258430000001</v>
      </c>
      <c r="T1146" s="6">
        <f>'Final (ha)'!T1146*2.471044</f>
        <v>0</v>
      </c>
      <c r="U1146" s="6">
        <f>'Final (ha)'!U1146*2.471044</f>
        <v>0</v>
      </c>
      <c r="V1146" s="6">
        <f>'Final (ha)'!V1146*2.471044</f>
        <v>0</v>
      </c>
      <c r="W1146" s="6">
        <f>'Final (ha)'!W1146*2.471044</f>
        <v>1.65559948</v>
      </c>
      <c r="X1146" s="6">
        <f>'Final (ha)'!X1146*2.471044</f>
        <v>47.234006059999999</v>
      </c>
      <c r="Y1146" s="6">
        <f>'Final (ha)'!Y1146*2.471044</f>
        <v>0</v>
      </c>
      <c r="Z1146" s="6">
        <f>'Final (ha)'!Z1146*2.471044</f>
        <v>4614.5078745299998</v>
      </c>
      <c r="AA1146" s="6">
        <f>'Final (ha)'!AA1146*2.471044</f>
        <v>0</v>
      </c>
      <c r="AB1146" s="6">
        <f>'Final (ha)'!AB1146*2.471044</f>
        <v>0</v>
      </c>
      <c r="AC1146" s="6">
        <f>'Final (ha)'!AC1146*2.471044</f>
        <v>30.387663589999999</v>
      </c>
      <c r="AD1146" s="6">
        <f>'Final (ha)'!AD1146*2.471044</f>
        <v>0</v>
      </c>
      <c r="AE1146" s="6">
        <f>'Final (ha)'!AE1146*2.471044</f>
        <v>0</v>
      </c>
      <c r="AF1146" s="6">
        <f>'Final (ha)'!AF1146*2.471044</f>
        <v>6.8262590500000009</v>
      </c>
      <c r="AG1146" s="6">
        <f>'Final (ha)'!AG1146*2.471044</f>
        <v>77084.804452950004</v>
      </c>
      <c r="AH1146" s="6">
        <f>'Final (ha)'!AH1146*2.471044</f>
        <v>0</v>
      </c>
      <c r="AJ1146" s="15">
        <f t="shared" si="51"/>
        <v>91965.956517800005</v>
      </c>
      <c r="AK1146" s="15">
        <f t="shared" si="52"/>
        <v>14881.152064850001</v>
      </c>
      <c r="AL1146" s="6" t="str">
        <f t="shared" si="53"/>
        <v>New LondonRaster 4</v>
      </c>
    </row>
    <row r="1147" spans="1:38" x14ac:dyDescent="0.25">
      <c r="A1147" s="6">
        <f>'Final (ha)'!A1147</f>
        <v>2010</v>
      </c>
      <c r="B1147" s="6" t="str">
        <f>'Final (ha)'!B1147</f>
        <v>Raster 4</v>
      </c>
      <c r="C1147" s="6" t="str">
        <f>'Final (ha)'!C1147</f>
        <v>New London</v>
      </c>
      <c r="D1147" s="6" t="str">
        <f>'Final (ha)'!D1147</f>
        <v>Thames River</v>
      </c>
      <c r="E1147" s="6" t="str">
        <f>'Final (ha)'!E1147</f>
        <v>New London</v>
      </c>
      <c r="F1147" s="6" t="str">
        <f>'Final (ha)'!F1147</f>
        <v>Fixed</v>
      </c>
      <c r="G1147" s="6" t="str">
        <f>'Final (ha)'!G1147</f>
        <v>NYS RIM Max</v>
      </c>
      <c r="H1147" s="6" t="str">
        <f>'Final (ha)'!H1147</f>
        <v>Protect None</v>
      </c>
      <c r="I1147" s="6">
        <f>'Final (ha)'!M1147</f>
        <v>0</v>
      </c>
      <c r="J1147" s="6">
        <f>'Final (ha)'!J1147*2.471044</f>
        <v>3707.7953443900001</v>
      </c>
      <c r="K1147" s="6">
        <f>'Final (ha)'!K1147*2.471044</f>
        <v>6220.2355090000001</v>
      </c>
      <c r="L1147" s="6">
        <f>'Final (ha)'!L1147*2.471044</f>
        <v>83.947542289999987</v>
      </c>
      <c r="M1147" s="6">
        <f>'Final (ha)'!M1147*2.471044</f>
        <v>0</v>
      </c>
      <c r="N1147" s="6">
        <f>'Final (ha)'!N1147*2.471044</f>
        <v>21.522793240000002</v>
      </c>
      <c r="O1147" s="6">
        <f>'Final (ha)'!O1147*2.471044</f>
        <v>0.96370716000000001</v>
      </c>
      <c r="P1147" s="6">
        <f>'Final (ha)'!P1147*2.471044</f>
        <v>100.18847898</v>
      </c>
      <c r="Q1147" s="6">
        <f>'Final (ha)'!Q1147*2.471044</f>
        <v>10.64402203</v>
      </c>
      <c r="R1147" s="6">
        <f>'Final (ha)'!R1147*2.471044</f>
        <v>0</v>
      </c>
      <c r="S1147" s="6">
        <f>'Final (ha)'!S1147*2.471044</f>
        <v>18.359856919999999</v>
      </c>
      <c r="T1147" s="6">
        <f>'Final (ha)'!T1147*2.471044</f>
        <v>4.3243270000000007E-2</v>
      </c>
      <c r="U1147" s="6">
        <f>'Final (ha)'!U1147*2.471044</f>
        <v>0</v>
      </c>
      <c r="V1147" s="6">
        <f>'Final (ha)'!V1147*2.471044</f>
        <v>0</v>
      </c>
      <c r="W1147" s="6">
        <f>'Final (ha)'!W1147*2.471044</f>
        <v>1.1737458999999999</v>
      </c>
      <c r="X1147" s="6">
        <f>'Final (ha)'!X1147*2.471044</f>
        <v>46.208522799999997</v>
      </c>
      <c r="Y1147" s="6">
        <f>'Final (ha)'!Y1147*2.471044</f>
        <v>0</v>
      </c>
      <c r="Z1147" s="6">
        <f>'Final (ha)'!Z1147*2.471044</f>
        <v>4616.0708098599998</v>
      </c>
      <c r="AA1147" s="6">
        <f>'Final (ha)'!AA1147*2.471044</f>
        <v>0</v>
      </c>
      <c r="AB1147" s="6">
        <f>'Final (ha)'!AB1147*2.471044</f>
        <v>0</v>
      </c>
      <c r="AC1147" s="6">
        <f>'Final (ha)'!AC1147*2.471044</f>
        <v>24.889590689999999</v>
      </c>
      <c r="AD1147" s="6">
        <f>'Final (ha)'!AD1147*2.471044</f>
        <v>0</v>
      </c>
      <c r="AE1147" s="6">
        <f>'Final (ha)'!AE1147*2.471044</f>
        <v>0</v>
      </c>
      <c r="AF1147" s="6">
        <f>'Final (ha)'!AF1147*2.471044</f>
        <v>6.8077262200000002</v>
      </c>
      <c r="AG1147" s="6">
        <f>'Final (ha)'!AG1147*2.471044</f>
        <v>77084.804452950004</v>
      </c>
      <c r="AH1147" s="6">
        <f>'Final (ha)'!AH1147*2.471044</f>
        <v>22.301172100000002</v>
      </c>
      <c r="AJ1147" s="15">
        <f t="shared" si="51"/>
        <v>91965.95651779999</v>
      </c>
      <c r="AK1147" s="15">
        <f t="shared" si="52"/>
        <v>14881.152064849986</v>
      </c>
      <c r="AL1147" s="6" t="str">
        <f t="shared" si="53"/>
        <v>New LondonRaster 4</v>
      </c>
    </row>
    <row r="1148" spans="1:38" x14ac:dyDescent="0.25">
      <c r="A1148" s="6">
        <f>'Final (ha)'!A1148</f>
        <v>2025</v>
      </c>
      <c r="B1148" s="6" t="str">
        <f>'Final (ha)'!B1148</f>
        <v>Raster 4</v>
      </c>
      <c r="C1148" s="6" t="str">
        <f>'Final (ha)'!C1148</f>
        <v>New London</v>
      </c>
      <c r="D1148" s="6" t="str">
        <f>'Final (ha)'!D1148</f>
        <v>Thames River</v>
      </c>
      <c r="E1148" s="6" t="str">
        <f>'Final (ha)'!E1148</f>
        <v>New London</v>
      </c>
      <c r="F1148" s="6" t="str">
        <f>'Final (ha)'!F1148</f>
        <v>Fixed</v>
      </c>
      <c r="G1148" s="6" t="str">
        <f>'Final (ha)'!G1148</f>
        <v>NYS RIM Max</v>
      </c>
      <c r="H1148" s="6" t="str">
        <f>'Final (ha)'!H1148</f>
        <v>Protect None</v>
      </c>
      <c r="I1148" s="6">
        <f>'Final (ha)'!M1148</f>
        <v>0</v>
      </c>
      <c r="J1148" s="6">
        <f>'Final (ha)'!J1148*2.471044</f>
        <v>3702.859434</v>
      </c>
      <c r="K1148" s="6">
        <f>'Final (ha)'!K1148*2.471044</f>
        <v>6206.37912977</v>
      </c>
      <c r="L1148" s="6">
        <f>'Final (ha)'!L1148*2.471044</f>
        <v>83.13827538000001</v>
      </c>
      <c r="M1148" s="6">
        <f>'Final (ha)'!M1148*2.471044</f>
        <v>0</v>
      </c>
      <c r="N1148" s="6">
        <f>'Final (ha)'!N1148*2.471044</f>
        <v>20.923565069999999</v>
      </c>
      <c r="O1148" s="6">
        <f>'Final (ha)'!O1148*2.471044</f>
        <v>0.95135194000000001</v>
      </c>
      <c r="P1148" s="6">
        <f>'Final (ha)'!P1148*2.471044</f>
        <v>41.637091400000003</v>
      </c>
      <c r="Q1148" s="6">
        <f>'Final (ha)'!Q1148*2.471044</f>
        <v>83.440978270000002</v>
      </c>
      <c r="R1148" s="6">
        <f>'Final (ha)'!R1148*2.471044</f>
        <v>0</v>
      </c>
      <c r="S1148" s="6">
        <f>'Final (ha)'!S1148*2.471044</f>
        <v>18.088042080000001</v>
      </c>
      <c r="T1148" s="6">
        <f>'Final (ha)'!T1148*2.471044</f>
        <v>2.56988576</v>
      </c>
      <c r="U1148" s="6">
        <f>'Final (ha)'!U1148*2.471044</f>
        <v>0</v>
      </c>
      <c r="V1148" s="6">
        <f>'Final (ha)'!V1148*2.471044</f>
        <v>0</v>
      </c>
      <c r="W1148" s="6">
        <f>'Final (ha)'!W1148*2.471044</f>
        <v>1.11814741</v>
      </c>
      <c r="X1148" s="6">
        <f>'Final (ha)'!X1148*2.471044</f>
        <v>45.806978150000006</v>
      </c>
      <c r="Y1148" s="6">
        <f>'Final (ha)'!Y1148*2.471044</f>
        <v>0</v>
      </c>
      <c r="Z1148" s="6">
        <f>'Final (ha)'!Z1148*2.471044</f>
        <v>4616.8183006700001</v>
      </c>
      <c r="AA1148" s="6">
        <f>'Final (ha)'!AA1148*2.471044</f>
        <v>0</v>
      </c>
      <c r="AB1148" s="6">
        <f>'Final (ha)'!AB1148*2.471044</f>
        <v>0</v>
      </c>
      <c r="AC1148" s="6">
        <f>'Final (ha)'!AC1148*2.471044</f>
        <v>23.394609069999998</v>
      </c>
      <c r="AD1148" s="6">
        <f>'Final (ha)'!AD1148*2.471044</f>
        <v>0</v>
      </c>
      <c r="AE1148" s="6">
        <f>'Final (ha)'!AE1148*2.471044</f>
        <v>0</v>
      </c>
      <c r="AF1148" s="6">
        <f>'Final (ha)'!AF1148*2.471044</f>
        <v>6.7891933900000003</v>
      </c>
      <c r="AG1148" s="6">
        <f>'Final (ha)'!AG1148*2.471044</f>
        <v>77084.804452950004</v>
      </c>
      <c r="AH1148" s="6">
        <f>'Final (ha)'!AH1148*2.471044</f>
        <v>27.237082490000002</v>
      </c>
      <c r="AJ1148" s="15">
        <f t="shared" si="51"/>
        <v>91965.956517800005</v>
      </c>
      <c r="AK1148" s="15">
        <f t="shared" si="52"/>
        <v>14881.152064850001</v>
      </c>
      <c r="AL1148" s="6" t="str">
        <f t="shared" si="53"/>
        <v>New LondonRaster 4</v>
      </c>
    </row>
    <row r="1149" spans="1:38" x14ac:dyDescent="0.25">
      <c r="A1149" s="6">
        <f>'Final (ha)'!A1149</f>
        <v>2040</v>
      </c>
      <c r="B1149" s="6" t="str">
        <f>'Final (ha)'!B1149</f>
        <v>Raster 4</v>
      </c>
      <c r="C1149" s="6" t="str">
        <f>'Final (ha)'!C1149</f>
        <v>New London</v>
      </c>
      <c r="D1149" s="6" t="str">
        <f>'Final (ha)'!D1149</f>
        <v>Thames River</v>
      </c>
      <c r="E1149" s="6" t="str">
        <f>'Final (ha)'!E1149</f>
        <v>New London</v>
      </c>
      <c r="F1149" s="6" t="str">
        <f>'Final (ha)'!F1149</f>
        <v>Fixed</v>
      </c>
      <c r="G1149" s="6" t="str">
        <f>'Final (ha)'!G1149</f>
        <v>NYS RIM Max</v>
      </c>
      <c r="H1149" s="6" t="str">
        <f>'Final (ha)'!H1149</f>
        <v>Protect None</v>
      </c>
      <c r="I1149" s="6">
        <f>'Final (ha)'!M1149</f>
        <v>0</v>
      </c>
      <c r="J1149" s="6">
        <f>'Final (ha)'!J1149*2.471044</f>
        <v>3691.39378984</v>
      </c>
      <c r="K1149" s="6">
        <f>'Final (ha)'!K1149*2.471044</f>
        <v>6184.3127068500007</v>
      </c>
      <c r="L1149" s="6">
        <f>'Final (ha)'!L1149*2.471044</f>
        <v>81.915108599999996</v>
      </c>
      <c r="M1149" s="6">
        <f>'Final (ha)'!M1149*2.471044</f>
        <v>0</v>
      </c>
      <c r="N1149" s="6">
        <f>'Final (ha)'!N1149*2.471044</f>
        <v>20.18842948</v>
      </c>
      <c r="O1149" s="6">
        <f>'Final (ha)'!O1149*2.471044</f>
        <v>0.88339822999999995</v>
      </c>
      <c r="P1149" s="6">
        <f>'Final (ha)'!P1149*2.471044</f>
        <v>43.842498169999999</v>
      </c>
      <c r="Q1149" s="6">
        <f>'Final (ha)'!Q1149*2.471044</f>
        <v>75.762209040000002</v>
      </c>
      <c r="R1149" s="6">
        <f>'Final (ha)'!R1149*2.471044</f>
        <v>0</v>
      </c>
      <c r="S1149" s="6">
        <f>'Final (ha)'!S1149*2.471044</f>
        <v>15.02394752</v>
      </c>
      <c r="T1149" s="6">
        <f>'Final (ha)'!T1149*2.471044</f>
        <v>35.793072340000002</v>
      </c>
      <c r="U1149" s="6">
        <f>'Final (ha)'!U1149*2.471044</f>
        <v>0</v>
      </c>
      <c r="V1149" s="6">
        <f>'Final (ha)'!V1149*2.471044</f>
        <v>0</v>
      </c>
      <c r="W1149" s="6">
        <f>'Final (ha)'!W1149*2.471044</f>
        <v>0.97606238000000001</v>
      </c>
      <c r="X1149" s="6">
        <f>'Final (ha)'!X1149*2.471044</f>
        <v>43.737478799999998</v>
      </c>
      <c r="Y1149" s="6">
        <f>'Final (ha)'!Y1149*2.471044</f>
        <v>0</v>
      </c>
      <c r="Z1149" s="6">
        <f>'Final (ha)'!Z1149*2.471044</f>
        <v>4624.05845959</v>
      </c>
      <c r="AA1149" s="6">
        <f>'Final (ha)'!AA1149*2.471044</f>
        <v>0</v>
      </c>
      <c r="AB1149" s="6">
        <f>'Final (ha)'!AB1149*2.471044</f>
        <v>0</v>
      </c>
      <c r="AC1149" s="6">
        <f>'Final (ha)'!AC1149*2.471044</f>
        <v>18.1621734</v>
      </c>
      <c r="AD1149" s="6">
        <f>'Final (ha)'!AD1149*2.471044</f>
        <v>0</v>
      </c>
      <c r="AE1149" s="6">
        <f>'Final (ha)'!AE1149*2.471044</f>
        <v>0</v>
      </c>
      <c r="AF1149" s="6">
        <f>'Final (ha)'!AF1149*2.471044</f>
        <v>6.4000039599999994</v>
      </c>
      <c r="AG1149" s="6">
        <f>'Final (ha)'!AG1149*2.471044</f>
        <v>77084.804452950004</v>
      </c>
      <c r="AH1149" s="6">
        <f>'Final (ha)'!AH1149*2.471044</f>
        <v>38.702726650000002</v>
      </c>
      <c r="AJ1149" s="15">
        <f t="shared" si="51"/>
        <v>91965.95651779999</v>
      </c>
      <c r="AK1149" s="15">
        <f t="shared" si="52"/>
        <v>14881.152064849986</v>
      </c>
      <c r="AL1149" s="6" t="str">
        <f t="shared" si="53"/>
        <v>New LondonRaster 4</v>
      </c>
    </row>
    <row r="1150" spans="1:38" x14ac:dyDescent="0.25">
      <c r="A1150" s="6">
        <f>'Final (ha)'!A1150</f>
        <v>2055</v>
      </c>
      <c r="B1150" s="6" t="str">
        <f>'Final (ha)'!B1150</f>
        <v>Raster 4</v>
      </c>
      <c r="C1150" s="6" t="str">
        <f>'Final (ha)'!C1150</f>
        <v>New London</v>
      </c>
      <c r="D1150" s="6" t="str">
        <f>'Final (ha)'!D1150</f>
        <v>Thames River</v>
      </c>
      <c r="E1150" s="6" t="str">
        <f>'Final (ha)'!E1150</f>
        <v>New London</v>
      </c>
      <c r="F1150" s="6" t="str">
        <f>'Final (ha)'!F1150</f>
        <v>Fixed</v>
      </c>
      <c r="G1150" s="6" t="str">
        <f>'Final (ha)'!G1150</f>
        <v>NYS RIM Max</v>
      </c>
      <c r="H1150" s="6" t="str">
        <f>'Final (ha)'!H1150</f>
        <v>Protect None</v>
      </c>
      <c r="I1150" s="6">
        <f>'Final (ha)'!M1150</f>
        <v>0</v>
      </c>
      <c r="J1150" s="6">
        <f>'Final (ha)'!J1150*2.471044</f>
        <v>3675.1652083700001</v>
      </c>
      <c r="K1150" s="6">
        <f>'Final (ha)'!K1150*2.471044</f>
        <v>6161.3134648200003</v>
      </c>
      <c r="L1150" s="6">
        <f>'Final (ha)'!L1150*2.471044</f>
        <v>80.809316410000008</v>
      </c>
      <c r="M1150" s="6">
        <f>'Final (ha)'!M1150*2.471044</f>
        <v>0</v>
      </c>
      <c r="N1150" s="6">
        <f>'Final (ha)'!N1150*2.471044</f>
        <v>19.978390740000002</v>
      </c>
      <c r="O1150" s="6">
        <f>'Final (ha)'!O1150*2.471044</f>
        <v>0.78455647000000006</v>
      </c>
      <c r="P1150" s="6">
        <f>'Final (ha)'!P1150*2.471044</f>
        <v>41.087284110000006</v>
      </c>
      <c r="Q1150" s="6">
        <f>'Final (ha)'!Q1150*2.471044</f>
        <v>99.484231440000002</v>
      </c>
      <c r="R1150" s="6">
        <f>'Final (ha)'!R1150*2.471044</f>
        <v>0</v>
      </c>
      <c r="S1150" s="6">
        <f>'Final (ha)'!S1150*2.471044</f>
        <v>13.751359860000001</v>
      </c>
      <c r="T1150" s="6">
        <f>'Final (ha)'!T1150*2.471044</f>
        <v>17.501169129999997</v>
      </c>
      <c r="U1150" s="6">
        <f>'Final (ha)'!U1150*2.471044</f>
        <v>0</v>
      </c>
      <c r="V1150" s="6">
        <f>'Final (ha)'!V1150*2.471044</f>
        <v>0</v>
      </c>
      <c r="W1150" s="6">
        <f>'Final (ha)'!W1150*2.471044</f>
        <v>0.76602364000000001</v>
      </c>
      <c r="X1150" s="6">
        <f>'Final (ha)'!X1150*2.471044</f>
        <v>43.267980440000002</v>
      </c>
      <c r="Y1150" s="6">
        <f>'Final (ha)'!Y1150*2.471044</f>
        <v>0</v>
      </c>
      <c r="Z1150" s="6">
        <f>'Final (ha)'!Z1150*2.471044</f>
        <v>4658.1712220099998</v>
      </c>
      <c r="AA1150" s="6">
        <f>'Final (ha)'!AA1150*2.471044</f>
        <v>0</v>
      </c>
      <c r="AB1150" s="6">
        <f>'Final (ha)'!AB1150*2.471044</f>
        <v>0</v>
      </c>
      <c r="AC1150" s="6">
        <f>'Final (ha)'!AC1150*2.471044</f>
        <v>8.3521287199999996</v>
      </c>
      <c r="AD1150" s="6">
        <f>'Final (ha)'!AD1150*2.471044</f>
        <v>0</v>
      </c>
      <c r="AE1150" s="6">
        <f>'Final (ha)'!AE1150*2.471044</f>
        <v>0</v>
      </c>
      <c r="AF1150" s="6">
        <f>'Final (ha)'!AF1150*2.471044</f>
        <v>5.7884205699999995</v>
      </c>
      <c r="AG1150" s="6">
        <f>'Final (ha)'!AG1150*2.471044</f>
        <v>77084.804452950004</v>
      </c>
      <c r="AH1150" s="6">
        <f>'Final (ha)'!AH1150*2.471044</f>
        <v>54.931308120000004</v>
      </c>
      <c r="AJ1150" s="15">
        <f t="shared" si="51"/>
        <v>91965.95651779999</v>
      </c>
      <c r="AK1150" s="15">
        <f t="shared" si="52"/>
        <v>14881.152064849986</v>
      </c>
      <c r="AL1150" s="6" t="str">
        <f t="shared" si="53"/>
        <v>New LondonRaster 4</v>
      </c>
    </row>
    <row r="1151" spans="1:38" x14ac:dyDescent="0.25">
      <c r="A1151" s="6">
        <f>'Final (ha)'!A1151</f>
        <v>2070</v>
      </c>
      <c r="B1151" s="6" t="str">
        <f>'Final (ha)'!B1151</f>
        <v>Raster 4</v>
      </c>
      <c r="C1151" s="6" t="str">
        <f>'Final (ha)'!C1151</f>
        <v>New London</v>
      </c>
      <c r="D1151" s="6" t="str">
        <f>'Final (ha)'!D1151</f>
        <v>Thames River</v>
      </c>
      <c r="E1151" s="6" t="str">
        <f>'Final (ha)'!E1151</f>
        <v>New London</v>
      </c>
      <c r="F1151" s="6" t="str">
        <f>'Final (ha)'!F1151</f>
        <v>Fixed</v>
      </c>
      <c r="G1151" s="6" t="str">
        <f>'Final (ha)'!G1151</f>
        <v>NYS RIM Max</v>
      </c>
      <c r="H1151" s="6" t="str">
        <f>'Final (ha)'!H1151</f>
        <v>Protect None</v>
      </c>
      <c r="I1151" s="6">
        <f>'Final (ha)'!M1151</f>
        <v>0</v>
      </c>
      <c r="J1151" s="6">
        <f>'Final (ha)'!J1151*2.471044</f>
        <v>3623.7613155600002</v>
      </c>
      <c r="K1151" s="6">
        <f>'Final (ha)'!K1151*2.471044</f>
        <v>6117.6377621199999</v>
      </c>
      <c r="L1151" s="6">
        <f>'Final (ha)'!L1151*2.471044</f>
        <v>78.579199200000005</v>
      </c>
      <c r="M1151" s="6">
        <f>'Final (ha)'!M1151*2.471044</f>
        <v>0</v>
      </c>
      <c r="N1151" s="6">
        <f>'Final (ha)'!N1151*2.471044</f>
        <v>19.861016149999998</v>
      </c>
      <c r="O1151" s="6">
        <f>'Final (ha)'!O1151*2.471044</f>
        <v>0.56834012</v>
      </c>
      <c r="P1151" s="6">
        <f>'Final (ha)'!P1151*2.471044</f>
        <v>55.005439440000004</v>
      </c>
      <c r="Q1151" s="6">
        <f>'Final (ha)'!Q1151*2.471044</f>
        <v>96.96376656000001</v>
      </c>
      <c r="R1151" s="6">
        <f>'Final (ha)'!R1151*2.471044</f>
        <v>0</v>
      </c>
      <c r="S1151" s="6">
        <f>'Final (ha)'!S1151*2.471044</f>
        <v>12.139003649999999</v>
      </c>
      <c r="T1151" s="6">
        <f>'Final (ha)'!T1151*2.471044</f>
        <v>40.407747010000001</v>
      </c>
      <c r="U1151" s="6">
        <f>'Final (ha)'!U1151*2.471044</f>
        <v>0</v>
      </c>
      <c r="V1151" s="6">
        <f>'Final (ha)'!V1151*2.471044</f>
        <v>0</v>
      </c>
      <c r="W1151" s="6">
        <f>'Final (ha)'!W1151*2.471044</f>
        <v>0.51891924</v>
      </c>
      <c r="X1151" s="6">
        <f>'Final (ha)'!X1151*2.471044</f>
        <v>43.113540190000002</v>
      </c>
      <c r="Y1151" s="6">
        <f>'Final (ha)'!Y1151*2.471044</f>
        <v>0</v>
      </c>
      <c r="Z1151" s="6">
        <f>'Final (ha)'!Z1151*2.471044</f>
        <v>4677.7357128800004</v>
      </c>
      <c r="AA1151" s="6">
        <f>'Final (ha)'!AA1151*2.471044</f>
        <v>0</v>
      </c>
      <c r="AB1151" s="6">
        <f>'Final (ha)'!AB1151*2.471044</f>
        <v>0</v>
      </c>
      <c r="AC1151" s="6">
        <f>'Final (ha)'!AC1151*2.471044</f>
        <v>3.7003883900000001</v>
      </c>
      <c r="AD1151" s="6">
        <f>'Final (ha)'!AD1151*2.471044</f>
        <v>0</v>
      </c>
      <c r="AE1151" s="6">
        <f>'Final (ha)'!AE1151*2.471044</f>
        <v>0</v>
      </c>
      <c r="AF1151" s="6">
        <f>'Final (ha)'!AF1151*2.471044</f>
        <v>4.8247134100000002</v>
      </c>
      <c r="AG1151" s="6">
        <f>'Final (ha)'!AG1151*2.471044</f>
        <v>77084.804452950004</v>
      </c>
      <c r="AH1151" s="6">
        <f>'Final (ha)'!AH1151*2.471044</f>
        <v>106.33520093</v>
      </c>
      <c r="AJ1151" s="15">
        <f t="shared" si="51"/>
        <v>91965.956517800005</v>
      </c>
      <c r="AK1151" s="15">
        <f t="shared" si="52"/>
        <v>14881.152064850001</v>
      </c>
      <c r="AL1151" s="6" t="str">
        <f t="shared" si="53"/>
        <v>New LondonRaster 4</v>
      </c>
    </row>
    <row r="1152" spans="1:38" x14ac:dyDescent="0.25">
      <c r="A1152" s="6">
        <f>'Final (ha)'!A1152</f>
        <v>2085</v>
      </c>
      <c r="B1152" s="6" t="str">
        <f>'Final (ha)'!B1152</f>
        <v>Raster 4</v>
      </c>
      <c r="C1152" s="6" t="str">
        <f>'Final (ha)'!C1152</f>
        <v>New London</v>
      </c>
      <c r="D1152" s="6" t="str">
        <f>'Final (ha)'!D1152</f>
        <v>Thames River</v>
      </c>
      <c r="E1152" s="6" t="str">
        <f>'Final (ha)'!E1152</f>
        <v>New London</v>
      </c>
      <c r="F1152" s="6" t="str">
        <f>'Final (ha)'!F1152</f>
        <v>Fixed</v>
      </c>
      <c r="G1152" s="6" t="str">
        <f>'Final (ha)'!G1152</f>
        <v>NYS RIM Max</v>
      </c>
      <c r="H1152" s="6" t="str">
        <f>'Final (ha)'!H1152</f>
        <v>Protect None</v>
      </c>
      <c r="I1152" s="6">
        <f>'Final (ha)'!M1152</f>
        <v>0</v>
      </c>
      <c r="J1152" s="6">
        <f>'Final (ha)'!J1152*2.471044</f>
        <v>3550.6616564300002</v>
      </c>
      <c r="K1152" s="6">
        <f>'Final (ha)'!K1152*2.471044</f>
        <v>6050.1411952600001</v>
      </c>
      <c r="L1152" s="6">
        <f>'Final (ha)'!L1152*2.471044</f>
        <v>77.251013049999997</v>
      </c>
      <c r="M1152" s="6">
        <f>'Final (ha)'!M1152*2.471044</f>
        <v>0</v>
      </c>
      <c r="N1152" s="6">
        <f>'Final (ha)'!N1152*2.471044</f>
        <v>19.861016149999998</v>
      </c>
      <c r="O1152" s="6">
        <f>'Final (ha)'!O1152*2.471044</f>
        <v>0.35212376999999995</v>
      </c>
      <c r="P1152" s="6">
        <f>'Final (ha)'!P1152*2.471044</f>
        <v>80.049470380000002</v>
      </c>
      <c r="Q1152" s="6">
        <f>'Final (ha)'!Q1152*2.471044</f>
        <v>94.622452369999991</v>
      </c>
      <c r="R1152" s="6">
        <f>'Final (ha)'!R1152*2.471044</f>
        <v>0</v>
      </c>
      <c r="S1152" s="6">
        <f>'Final (ha)'!S1152*2.471044</f>
        <v>9.89653122</v>
      </c>
      <c r="T1152" s="6">
        <f>'Final (ha)'!T1152*2.471044</f>
        <v>49.044045789999998</v>
      </c>
      <c r="U1152" s="6">
        <f>'Final (ha)'!U1152*2.471044</f>
        <v>0</v>
      </c>
      <c r="V1152" s="6">
        <f>'Final (ha)'!V1152*2.471044</f>
        <v>0</v>
      </c>
      <c r="W1152" s="6">
        <f>'Final (ha)'!W1152*2.471044</f>
        <v>0.31505811</v>
      </c>
      <c r="X1152" s="6">
        <f>'Final (ha)'!X1152*2.471044</f>
        <v>42.804659690000001</v>
      </c>
      <c r="Y1152" s="6">
        <f>'Final (ha)'!Y1152*2.471044</f>
        <v>0</v>
      </c>
      <c r="Z1152" s="6">
        <f>'Final (ha)'!Z1152*2.471044</f>
        <v>4720.9110291699999</v>
      </c>
      <c r="AA1152" s="6">
        <f>'Final (ha)'!AA1152*2.471044</f>
        <v>0</v>
      </c>
      <c r="AB1152" s="6">
        <f>'Final (ha)'!AB1152*2.471044</f>
        <v>0</v>
      </c>
      <c r="AC1152" s="6">
        <f>'Final (ha)'!AC1152*2.471044</f>
        <v>2.0077232500000002</v>
      </c>
      <c r="AD1152" s="6">
        <f>'Final (ha)'!AD1152*2.471044</f>
        <v>0</v>
      </c>
      <c r="AE1152" s="6">
        <f>'Final (ha)'!AE1152*2.471044</f>
        <v>0</v>
      </c>
      <c r="AF1152" s="6">
        <f>'Final (ha)'!AF1152*2.471044</f>
        <v>3.7992301500000001</v>
      </c>
      <c r="AG1152" s="6">
        <f>'Final (ha)'!AG1152*2.471044</f>
        <v>77084.804452950004</v>
      </c>
      <c r="AH1152" s="6">
        <f>'Final (ha)'!AH1152*2.471044</f>
        <v>179.43486005999998</v>
      </c>
      <c r="AJ1152" s="15">
        <f t="shared" si="51"/>
        <v>91965.956517800005</v>
      </c>
      <c r="AK1152" s="15">
        <f t="shared" si="52"/>
        <v>14881.152064850001</v>
      </c>
      <c r="AL1152" s="6" t="str">
        <f t="shared" si="53"/>
        <v>New LondonRaster 4</v>
      </c>
    </row>
    <row r="1153" spans="1:38" x14ac:dyDescent="0.25">
      <c r="A1153" s="6">
        <f>'Final (ha)'!A1153</f>
        <v>2100</v>
      </c>
      <c r="B1153" s="6" t="str">
        <f>'Final (ha)'!B1153</f>
        <v>Raster 4</v>
      </c>
      <c r="C1153" s="6" t="str">
        <f>'Final (ha)'!C1153</f>
        <v>New London</v>
      </c>
      <c r="D1153" s="6" t="str">
        <f>'Final (ha)'!D1153</f>
        <v>Thames River</v>
      </c>
      <c r="E1153" s="6" t="str">
        <f>'Final (ha)'!E1153</f>
        <v>New London</v>
      </c>
      <c r="F1153" s="6" t="str">
        <f>'Final (ha)'!F1153</f>
        <v>Fixed</v>
      </c>
      <c r="G1153" s="6" t="str">
        <f>'Final (ha)'!G1153</f>
        <v>NYS RIM Max</v>
      </c>
      <c r="H1153" s="6" t="str">
        <f>'Final (ha)'!H1153</f>
        <v>Protect None</v>
      </c>
      <c r="I1153" s="6">
        <f>'Final (ha)'!M1153</f>
        <v>0</v>
      </c>
      <c r="J1153" s="6">
        <f>'Final (ha)'!J1153*2.471044</f>
        <v>3480.3419218000004</v>
      </c>
      <c r="K1153" s="6">
        <f>'Final (ha)'!K1153*2.471044</f>
        <v>5988.7604622999997</v>
      </c>
      <c r="L1153" s="6">
        <f>'Final (ha)'!L1153*2.471044</f>
        <v>76.182286519999991</v>
      </c>
      <c r="M1153" s="6">
        <f>'Final (ha)'!M1153*2.471044</f>
        <v>0</v>
      </c>
      <c r="N1153" s="6">
        <f>'Final (ha)'!N1153*2.471044</f>
        <v>19.848660930000001</v>
      </c>
      <c r="O1153" s="6">
        <f>'Final (ha)'!O1153*2.471044</f>
        <v>0.33976855</v>
      </c>
      <c r="P1153" s="6">
        <f>'Final (ha)'!P1153*2.471044</f>
        <v>83.898121410000002</v>
      </c>
      <c r="Q1153" s="6">
        <f>'Final (ha)'!Q1153*2.471044</f>
        <v>114.16223280000001</v>
      </c>
      <c r="R1153" s="6">
        <f>'Final (ha)'!R1153*2.471044</f>
        <v>0</v>
      </c>
      <c r="S1153" s="6">
        <f>'Final (ha)'!S1153*2.471044</f>
        <v>7.7343677199999998</v>
      </c>
      <c r="T1153" s="6">
        <f>'Final (ha)'!T1153*2.471044</f>
        <v>40.345970909999998</v>
      </c>
      <c r="U1153" s="6">
        <f>'Final (ha)'!U1153*2.471044</f>
        <v>0</v>
      </c>
      <c r="V1153" s="6">
        <f>'Final (ha)'!V1153*2.471044</f>
        <v>0</v>
      </c>
      <c r="W1153" s="6">
        <f>'Final (ha)'!W1153*2.471044</f>
        <v>0.1235522</v>
      </c>
      <c r="X1153" s="6">
        <f>'Final (ha)'!X1153*2.471044</f>
        <v>42.434003089999997</v>
      </c>
      <c r="Y1153" s="6">
        <f>'Final (ha)'!Y1153*2.471044</f>
        <v>0</v>
      </c>
      <c r="Z1153" s="6">
        <f>'Final (ha)'!Z1153*2.471044</f>
        <v>4772.7102890199994</v>
      </c>
      <c r="AA1153" s="6">
        <f>'Final (ha)'!AA1153*2.471044</f>
        <v>0</v>
      </c>
      <c r="AB1153" s="6">
        <f>'Final (ha)'!AB1153*2.471044</f>
        <v>0</v>
      </c>
      <c r="AC1153" s="6">
        <f>'Final (ha)'!AC1153*2.471044</f>
        <v>1.9706575900000001</v>
      </c>
      <c r="AD1153" s="6">
        <f>'Final (ha)'!AD1153*2.471044</f>
        <v>0</v>
      </c>
      <c r="AE1153" s="6">
        <f>'Final (ha)'!AE1153*2.471044</f>
        <v>0</v>
      </c>
      <c r="AF1153" s="6">
        <f>'Final (ha)'!AF1153*2.471044</f>
        <v>2.5451753200000002</v>
      </c>
      <c r="AG1153" s="6">
        <f>'Final (ha)'!AG1153*2.471044</f>
        <v>77084.804452950004</v>
      </c>
      <c r="AH1153" s="6">
        <f>'Final (ha)'!AH1153*2.471044</f>
        <v>249.75459469</v>
      </c>
      <c r="AJ1153" s="15">
        <f t="shared" si="51"/>
        <v>91965.956517800005</v>
      </c>
      <c r="AK1153" s="15">
        <f t="shared" si="52"/>
        <v>14881.152064850001</v>
      </c>
      <c r="AL1153" s="6" t="str">
        <f t="shared" si="53"/>
        <v>New LondonRaster 4</v>
      </c>
    </row>
    <row r="1154" spans="1:38" x14ac:dyDescent="0.25">
      <c r="A1154" s="6">
        <f>'Final (ha)'!A1154</f>
        <v>0</v>
      </c>
      <c r="B1154" s="6" t="str">
        <f>'Final (ha)'!B1154</f>
        <v>Raster 5</v>
      </c>
      <c r="C1154" s="6" t="str">
        <f>'Final (ha)'!C1154</f>
        <v>New London</v>
      </c>
      <c r="D1154" s="6" t="str">
        <f>'Final (ha)'!D1154</f>
        <v>Southeast Coast</v>
      </c>
      <c r="E1154" s="6" t="str">
        <f>'Final (ha)'!E1154</f>
        <v>New London</v>
      </c>
      <c r="F1154" s="6" t="str">
        <f>'Final (ha)'!F1154</f>
        <v>Fixed</v>
      </c>
      <c r="G1154" s="6" t="str">
        <f>'Final (ha)'!G1154</f>
        <v>NYS RIM Max</v>
      </c>
      <c r="H1154" s="6" t="str">
        <f>'Final (ha)'!H1154</f>
        <v>Protect None</v>
      </c>
      <c r="I1154" s="6">
        <f>'Final (ha)'!K1154</f>
        <v>3193.1075000000001</v>
      </c>
      <c r="J1154" s="6">
        <f>'Final (ha)'!J1154*2.471044</f>
        <v>3910.2418017</v>
      </c>
      <c r="K1154" s="6">
        <f>'Final (ha)'!K1154*2.471044</f>
        <v>7890.3091292300005</v>
      </c>
      <c r="L1154" s="6">
        <f>'Final (ha)'!L1154*2.471044</f>
        <v>424.71068750000001</v>
      </c>
      <c r="M1154" s="6">
        <f>'Final (ha)'!M1154*2.471044</f>
        <v>0</v>
      </c>
      <c r="N1154" s="6">
        <f>'Final (ha)'!N1154*2.471044</f>
        <v>59.613936500000001</v>
      </c>
      <c r="O1154" s="6">
        <f>'Final (ha)'!O1154*2.471044</f>
        <v>14.579159600000001</v>
      </c>
      <c r="P1154" s="6">
        <f>'Final (ha)'!P1154*2.471044</f>
        <v>77.040974309999996</v>
      </c>
      <c r="Q1154" s="6">
        <f>'Final (ha)'!Q1154*2.471044</f>
        <v>13.232440620000002</v>
      </c>
      <c r="R1154" s="6">
        <f>'Final (ha)'!R1154*2.471044</f>
        <v>0</v>
      </c>
      <c r="S1154" s="6">
        <f>'Final (ha)'!S1154*2.471044</f>
        <v>73.278809820000006</v>
      </c>
      <c r="T1154" s="6">
        <f>'Final (ha)'!T1154*2.471044</f>
        <v>0</v>
      </c>
      <c r="U1154" s="6">
        <f>'Final (ha)'!U1154*2.471044</f>
        <v>0</v>
      </c>
      <c r="V1154" s="6">
        <f>'Final (ha)'!V1154*2.471044</f>
        <v>0</v>
      </c>
      <c r="W1154" s="6">
        <f>'Final (ha)'!W1154*2.471044</f>
        <v>0</v>
      </c>
      <c r="X1154" s="6">
        <f>'Final (ha)'!X1154*2.471044</f>
        <v>108.13906305</v>
      </c>
      <c r="Y1154" s="6">
        <f>'Final (ha)'!Y1154*2.471044</f>
        <v>0</v>
      </c>
      <c r="Z1154" s="6">
        <f>'Final (ha)'!Z1154*2.471044</f>
        <v>13421.994405240001</v>
      </c>
      <c r="AA1154" s="6">
        <f>'Final (ha)'!AA1154*2.471044</f>
        <v>0</v>
      </c>
      <c r="AB1154" s="6">
        <f>'Final (ha)'!AB1154*2.471044</f>
        <v>0</v>
      </c>
      <c r="AC1154" s="6">
        <f>'Final (ha)'!AC1154*2.471044</f>
        <v>925.04149901000005</v>
      </c>
      <c r="AD1154" s="6">
        <f>'Final (ha)'!AD1154*2.471044</f>
        <v>0</v>
      </c>
      <c r="AE1154" s="6">
        <f>'Final (ha)'!AE1154*2.471044</f>
        <v>0</v>
      </c>
      <c r="AF1154" s="6">
        <f>'Final (ha)'!AF1154*2.471044</f>
        <v>154.24256647999999</v>
      </c>
      <c r="AG1154" s="6">
        <f>'Final (ha)'!AG1154*2.471044</f>
        <v>42063.754212259999</v>
      </c>
      <c r="AH1154" s="6">
        <f>'Final (ha)'!AH1154*2.471044</f>
        <v>0</v>
      </c>
      <c r="AJ1154" s="15">
        <f t="shared" si="51"/>
        <v>69136.178685320003</v>
      </c>
      <c r="AK1154" s="15">
        <f t="shared" si="52"/>
        <v>27072.424473060004</v>
      </c>
      <c r="AL1154" s="6" t="str">
        <f t="shared" si="53"/>
        <v>New LondonRaster 5</v>
      </c>
    </row>
    <row r="1155" spans="1:38" x14ac:dyDescent="0.25">
      <c r="A1155" s="6">
        <f>'Final (ha)'!A1155</f>
        <v>2010</v>
      </c>
      <c r="B1155" s="6" t="str">
        <f>'Final (ha)'!B1155</f>
        <v>Raster 5</v>
      </c>
      <c r="C1155" s="6" t="str">
        <f>'Final (ha)'!C1155</f>
        <v>New London</v>
      </c>
      <c r="D1155" s="6" t="str">
        <f>'Final (ha)'!D1155</f>
        <v>Southeast Coast</v>
      </c>
      <c r="E1155" s="6" t="str">
        <f>'Final (ha)'!E1155</f>
        <v>New London</v>
      </c>
      <c r="F1155" s="6" t="str">
        <f>'Final (ha)'!F1155</f>
        <v>Fixed</v>
      </c>
      <c r="G1155" s="6" t="str">
        <f>'Final (ha)'!G1155</f>
        <v>NYS RIM Max</v>
      </c>
      <c r="H1155" s="6" t="str">
        <f>'Final (ha)'!H1155</f>
        <v>Protect None</v>
      </c>
      <c r="I1155" s="6">
        <f>'Final (ha)'!K1155</f>
        <v>3136.9175</v>
      </c>
      <c r="J1155" s="6">
        <f>'Final (ha)'!J1155*2.471044</f>
        <v>3876.8950629200003</v>
      </c>
      <c r="K1155" s="6">
        <f>'Final (ha)'!K1155*2.471044</f>
        <v>7751.4611668699999</v>
      </c>
      <c r="L1155" s="6">
        <f>'Final (ha)'!L1155*2.471044</f>
        <v>419.88597409000005</v>
      </c>
      <c r="M1155" s="6">
        <f>'Final (ha)'!M1155*2.471044</f>
        <v>0</v>
      </c>
      <c r="N1155" s="6">
        <f>'Final (ha)'!N1155*2.471044</f>
        <v>59.175326190000007</v>
      </c>
      <c r="O1155" s="6">
        <f>'Final (ha)'!O1155*2.471044</f>
        <v>14.572981990000001</v>
      </c>
      <c r="P1155" s="6">
        <f>'Final (ha)'!P1155*2.471044</f>
        <v>215.77773969</v>
      </c>
      <c r="Q1155" s="6">
        <f>'Final (ha)'!Q1155*2.471044</f>
        <v>47.335071759599998</v>
      </c>
      <c r="R1155" s="6">
        <f>'Final (ha)'!R1155*2.471044</f>
        <v>0</v>
      </c>
      <c r="S1155" s="6">
        <f>'Final (ha)'!S1155*2.471044</f>
        <v>65.173785499999994</v>
      </c>
      <c r="T1155" s="6">
        <f>'Final (ha)'!T1155*2.471044</f>
        <v>4.1204658700000003</v>
      </c>
      <c r="U1155" s="6">
        <f>'Final (ha)'!U1155*2.471044</f>
        <v>0</v>
      </c>
      <c r="V1155" s="6">
        <f>'Final (ha)'!V1155*2.471044</f>
        <v>0</v>
      </c>
      <c r="W1155" s="6">
        <f>'Final (ha)'!W1155*2.471044</f>
        <v>0</v>
      </c>
      <c r="X1155" s="6">
        <f>'Final (ha)'!X1155*2.471044</f>
        <v>108.13906305</v>
      </c>
      <c r="Y1155" s="6">
        <f>'Final (ha)'!Y1155*2.471044</f>
        <v>0</v>
      </c>
      <c r="Z1155" s="6">
        <f>'Final (ha)'!Z1155*2.471044</f>
        <v>13434.158119329999</v>
      </c>
      <c r="AA1155" s="6">
        <f>'Final (ha)'!AA1155*2.471044</f>
        <v>0</v>
      </c>
      <c r="AB1155" s="6">
        <f>'Final (ha)'!AB1155*2.471044</f>
        <v>0</v>
      </c>
      <c r="AC1155" s="6">
        <f>'Final (ha)'!AC1155*2.471044</f>
        <v>888.54813280039991</v>
      </c>
      <c r="AD1155" s="6">
        <f>'Final (ha)'!AD1155*2.471044</f>
        <v>0</v>
      </c>
      <c r="AE1155" s="6">
        <f>'Final (ha)'!AE1155*2.471044</f>
        <v>0</v>
      </c>
      <c r="AF1155" s="6">
        <f>'Final (ha)'!AF1155*2.471044</f>
        <v>153.83484422000001</v>
      </c>
      <c r="AG1155" s="6">
        <f>'Final (ha)'!AG1155*2.471044</f>
        <v>42063.754212259999</v>
      </c>
      <c r="AH1155" s="6">
        <f>'Final (ha)'!AH1155*2.471044</f>
        <v>33.346738779999995</v>
      </c>
      <c r="AJ1155" s="15">
        <f t="shared" ref="AJ1155:AJ1185" si="54">SUM(J1155:AH1155)</f>
        <v>69136.178685320003</v>
      </c>
      <c r="AK1155" s="15">
        <f t="shared" ref="AK1155:AK1185" si="55">AJ1155-AG1155</f>
        <v>27072.424473060004</v>
      </c>
      <c r="AL1155" s="6" t="str">
        <f t="shared" ref="AL1155:AL1185" si="56">C1155&amp;B1155</f>
        <v>New LondonRaster 5</v>
      </c>
    </row>
    <row r="1156" spans="1:38" x14ac:dyDescent="0.25">
      <c r="A1156" s="6">
        <f>'Final (ha)'!A1156</f>
        <v>2025</v>
      </c>
      <c r="B1156" s="6" t="str">
        <f>'Final (ha)'!B1156</f>
        <v>Raster 5</v>
      </c>
      <c r="C1156" s="6" t="str">
        <f>'Final (ha)'!C1156</f>
        <v>New London</v>
      </c>
      <c r="D1156" s="6" t="str">
        <f>'Final (ha)'!D1156</f>
        <v>Southeast Coast</v>
      </c>
      <c r="E1156" s="6" t="str">
        <f>'Final (ha)'!E1156</f>
        <v>New London</v>
      </c>
      <c r="F1156" s="6" t="str">
        <f>'Final (ha)'!F1156</f>
        <v>Fixed</v>
      </c>
      <c r="G1156" s="6" t="str">
        <f>'Final (ha)'!G1156</f>
        <v>NYS RIM Max</v>
      </c>
      <c r="H1156" s="6" t="str">
        <f>'Final (ha)'!H1156</f>
        <v>Protect None</v>
      </c>
      <c r="I1156" s="6">
        <f>'Final (ha)'!K1156</f>
        <v>3108.7950000000001</v>
      </c>
      <c r="J1156" s="6">
        <f>'Final (ha)'!J1156*2.471044</f>
        <v>3855.9406097999999</v>
      </c>
      <c r="K1156" s="6">
        <f>'Final (ha)'!K1156*2.471044</f>
        <v>7681.9692319800006</v>
      </c>
      <c r="L1156" s="6">
        <f>'Final (ha)'!L1156*2.471044</f>
        <v>404.97322355</v>
      </c>
      <c r="M1156" s="6">
        <f>'Final (ha)'!M1156*2.471044</f>
        <v>0</v>
      </c>
      <c r="N1156" s="6">
        <f>'Final (ha)'!N1156*2.471044</f>
        <v>57.507371490000004</v>
      </c>
      <c r="O1156" s="6">
        <f>'Final (ha)'!O1156*2.471044</f>
        <v>14.554449159999999</v>
      </c>
      <c r="P1156" s="6">
        <f>'Final (ha)'!P1156*2.471044</f>
        <v>229.02723051359999</v>
      </c>
      <c r="Q1156" s="6">
        <f>'Final (ha)'!Q1156*2.471044</f>
        <v>123.1298985804</v>
      </c>
      <c r="R1156" s="6">
        <f>'Final (ha)'!R1156*2.471044</f>
        <v>0</v>
      </c>
      <c r="S1156" s="6">
        <f>'Final (ha)'!S1156*2.471044</f>
        <v>62.5151892604</v>
      </c>
      <c r="T1156" s="6">
        <f>'Final (ha)'!T1156*2.471044</f>
        <v>19.415734021200002</v>
      </c>
      <c r="U1156" s="6">
        <f>'Final (ha)'!U1156*2.471044</f>
        <v>0</v>
      </c>
      <c r="V1156" s="6">
        <f>'Final (ha)'!V1156*2.471044</f>
        <v>0</v>
      </c>
      <c r="W1156" s="6">
        <f>'Final (ha)'!W1156*2.471044</f>
        <v>0</v>
      </c>
      <c r="X1156" s="6">
        <f>'Final (ha)'!X1156*2.471044</f>
        <v>108.1521595832</v>
      </c>
      <c r="Y1156" s="6">
        <f>'Final (ha)'!Y1156*2.471044</f>
        <v>0</v>
      </c>
      <c r="Z1156" s="6">
        <f>'Final (ha)'!Z1156*2.471044</f>
        <v>13440.712563539999</v>
      </c>
      <c r="AA1156" s="6">
        <f>'Final (ha)'!AA1156*2.471044</f>
        <v>0</v>
      </c>
      <c r="AB1156" s="6">
        <f>'Final (ha)'!AB1156*2.471044</f>
        <v>0</v>
      </c>
      <c r="AC1156" s="6">
        <f>'Final (ha)'!AC1156*2.471044</f>
        <v>866.82666762279996</v>
      </c>
      <c r="AD1156" s="6">
        <f>'Final (ha)'!AD1156*2.471044</f>
        <v>0</v>
      </c>
      <c r="AE1156" s="6">
        <f>'Final (ha)'!AE1156*2.471044</f>
        <v>0</v>
      </c>
      <c r="AF1156" s="6">
        <f>'Final (ha)'!AF1156*2.471044</f>
        <v>153.3989520584</v>
      </c>
      <c r="AG1156" s="6">
        <f>'Final (ha)'!AG1156*2.471044</f>
        <v>42063.754212259999</v>
      </c>
      <c r="AH1156" s="6">
        <f>'Final (ha)'!AH1156*2.471044</f>
        <v>54.301191900000006</v>
      </c>
      <c r="AJ1156" s="15">
        <f t="shared" si="54"/>
        <v>69136.178685320003</v>
      </c>
      <c r="AK1156" s="15">
        <f t="shared" si="55"/>
        <v>27072.424473060004</v>
      </c>
      <c r="AL1156" s="6" t="str">
        <f t="shared" si="56"/>
        <v>New LondonRaster 5</v>
      </c>
    </row>
    <row r="1157" spans="1:38" x14ac:dyDescent="0.25">
      <c r="A1157" s="6">
        <f>'Final (ha)'!A1157</f>
        <v>2040</v>
      </c>
      <c r="B1157" s="6" t="str">
        <f>'Final (ha)'!B1157</f>
        <v>Raster 5</v>
      </c>
      <c r="C1157" s="6" t="str">
        <f>'Final (ha)'!C1157</f>
        <v>New London</v>
      </c>
      <c r="D1157" s="6" t="str">
        <f>'Final (ha)'!D1157</f>
        <v>Southeast Coast</v>
      </c>
      <c r="E1157" s="6" t="str">
        <f>'Final (ha)'!E1157</f>
        <v>New London</v>
      </c>
      <c r="F1157" s="6" t="str">
        <f>'Final (ha)'!F1157</f>
        <v>Fixed</v>
      </c>
      <c r="G1157" s="6" t="str">
        <f>'Final (ha)'!G1157</f>
        <v>NYS RIM Max</v>
      </c>
      <c r="H1157" s="6" t="str">
        <f>'Final (ha)'!H1157</f>
        <v>Protect None</v>
      </c>
      <c r="I1157" s="6">
        <f>'Final (ha)'!K1157</f>
        <v>3047.56</v>
      </c>
      <c r="J1157" s="6">
        <f>'Final (ha)'!J1157*2.471044</f>
        <v>3786.0293387431998</v>
      </c>
      <c r="K1157" s="6">
        <f>'Final (ha)'!K1157*2.471044</f>
        <v>7530.6548526400002</v>
      </c>
      <c r="L1157" s="6">
        <f>'Final (ha)'!L1157*2.471044</f>
        <v>381.98757226200001</v>
      </c>
      <c r="M1157" s="6">
        <f>'Final (ha)'!M1157*2.471044</f>
        <v>0</v>
      </c>
      <c r="N1157" s="6">
        <f>'Final (ha)'!N1157*2.471044</f>
        <v>49.023041915999997</v>
      </c>
      <c r="O1157" s="6">
        <f>'Final (ha)'!O1157*2.471044</f>
        <v>14.44942979</v>
      </c>
      <c r="P1157" s="6">
        <f>'Final (ha)'!P1157*2.471044</f>
        <v>334.67646962920003</v>
      </c>
      <c r="Q1157" s="6">
        <f>'Final (ha)'!Q1157*2.471044</f>
        <v>620.01582765000001</v>
      </c>
      <c r="R1157" s="6">
        <f>'Final (ha)'!R1157*2.471044</f>
        <v>0</v>
      </c>
      <c r="S1157" s="6">
        <f>'Final (ha)'!S1157*2.471044</f>
        <v>60.021658760000001</v>
      </c>
      <c r="T1157" s="6">
        <f>'Final (ha)'!T1157*2.471044</f>
        <v>35.501736252400001</v>
      </c>
      <c r="U1157" s="6">
        <f>'Final (ha)'!U1157*2.471044</f>
        <v>0</v>
      </c>
      <c r="V1157" s="6">
        <f>'Final (ha)'!V1157*2.471044</f>
        <v>0</v>
      </c>
      <c r="W1157" s="6">
        <f>'Final (ha)'!W1157*2.471044</f>
        <v>0</v>
      </c>
      <c r="X1157" s="6">
        <f>'Final (ha)'!X1157*2.471044</f>
        <v>105.70607312760001</v>
      </c>
      <c r="Y1157" s="6">
        <f>'Final (ha)'!Y1157*2.471044</f>
        <v>0</v>
      </c>
      <c r="Z1157" s="6">
        <f>'Final (ha)'!Z1157*2.471044</f>
        <v>13463.382415404802</v>
      </c>
      <c r="AA1157" s="6">
        <f>'Final (ha)'!AA1157*2.471044</f>
        <v>0</v>
      </c>
      <c r="AB1157" s="6">
        <f>'Final (ha)'!AB1157*2.471044</f>
        <v>0</v>
      </c>
      <c r="AC1157" s="6">
        <f>'Final (ha)'!AC1157*2.471044</f>
        <v>417.9118570384</v>
      </c>
      <c r="AD1157" s="6">
        <f>'Final (ha)'!AD1157*2.471044</f>
        <v>0</v>
      </c>
      <c r="AE1157" s="6">
        <f>'Final (ha)'!AE1157*2.471044</f>
        <v>0</v>
      </c>
      <c r="AF1157" s="6">
        <f>'Final (ha)'!AF1157*2.471044</f>
        <v>148.85198399399999</v>
      </c>
      <c r="AG1157" s="6">
        <f>'Final (ha)'!AG1157*2.471044</f>
        <v>42063.754212259999</v>
      </c>
      <c r="AH1157" s="6">
        <f>'Final (ha)'!AH1157*2.471044</f>
        <v>124.21246295680001</v>
      </c>
      <c r="AJ1157" s="15">
        <f t="shared" si="54"/>
        <v>69136.178932424402</v>
      </c>
      <c r="AK1157" s="15">
        <f t="shared" si="55"/>
        <v>27072.424720164403</v>
      </c>
      <c r="AL1157" s="6" t="str">
        <f t="shared" si="56"/>
        <v>New LondonRaster 5</v>
      </c>
    </row>
    <row r="1158" spans="1:38" x14ac:dyDescent="0.25">
      <c r="A1158" s="6">
        <f>'Final (ha)'!A1158</f>
        <v>2055</v>
      </c>
      <c r="B1158" s="6" t="str">
        <f>'Final (ha)'!B1158</f>
        <v>Raster 5</v>
      </c>
      <c r="C1158" s="6" t="str">
        <f>'Final (ha)'!C1158</f>
        <v>New London</v>
      </c>
      <c r="D1158" s="6" t="str">
        <f>'Final (ha)'!D1158</f>
        <v>Southeast Coast</v>
      </c>
      <c r="E1158" s="6" t="str">
        <f>'Final (ha)'!E1158</f>
        <v>New London</v>
      </c>
      <c r="F1158" s="6" t="str">
        <f>'Final (ha)'!F1158</f>
        <v>Fixed</v>
      </c>
      <c r="G1158" s="6" t="str">
        <f>'Final (ha)'!G1158</f>
        <v>NYS RIM Max</v>
      </c>
      <c r="H1158" s="6" t="str">
        <f>'Final (ha)'!H1158</f>
        <v>Protect None</v>
      </c>
      <c r="I1158" s="6">
        <f>'Final (ha)'!K1158</f>
        <v>2979.3</v>
      </c>
      <c r="J1158" s="6">
        <f>'Final (ha)'!J1158*2.471044</f>
        <v>3683.8595766839999</v>
      </c>
      <c r="K1158" s="6">
        <f>'Final (ha)'!K1158*2.471044</f>
        <v>7361.9813892000002</v>
      </c>
      <c r="L1158" s="6">
        <f>'Final (ha)'!L1158*2.471044</f>
        <v>367.94191106159997</v>
      </c>
      <c r="M1158" s="6">
        <f>'Final (ha)'!M1158*2.471044</f>
        <v>0</v>
      </c>
      <c r="N1158" s="6">
        <f>'Final (ha)'!N1158*2.471044</f>
        <v>42.804659690000001</v>
      </c>
      <c r="O1158" s="6">
        <f>'Final (ha)'!O1158*2.471044</f>
        <v>14.23939105</v>
      </c>
      <c r="P1158" s="6">
        <f>'Final (ha)'!P1158*2.471044</f>
        <v>346.61630713279999</v>
      </c>
      <c r="Q1158" s="6">
        <f>'Final (ha)'!Q1158*2.471044</f>
        <v>1038.1920863964001</v>
      </c>
      <c r="R1158" s="6">
        <f>'Final (ha)'!R1158*2.471044</f>
        <v>0</v>
      </c>
      <c r="S1158" s="6">
        <f>'Final (ha)'!S1158*2.471044</f>
        <v>55.394628869999998</v>
      </c>
      <c r="T1158" s="6">
        <f>'Final (ha)'!T1158*2.471044</f>
        <v>31.695340074800001</v>
      </c>
      <c r="U1158" s="6">
        <f>'Final (ha)'!U1158*2.471044</f>
        <v>0</v>
      </c>
      <c r="V1158" s="6">
        <f>'Final (ha)'!V1158*2.471044</f>
        <v>0</v>
      </c>
      <c r="W1158" s="6">
        <f>'Final (ha)'!W1158*2.471044</f>
        <v>0</v>
      </c>
      <c r="X1158" s="6">
        <f>'Final (ha)'!X1158*2.471044</f>
        <v>100.87295816800001</v>
      </c>
      <c r="Y1158" s="6">
        <f>'Final (ha)'!Y1158*2.471044</f>
        <v>0</v>
      </c>
      <c r="Z1158" s="6">
        <f>'Final (ha)'!Z1158*2.471044</f>
        <v>13504.6708424964</v>
      </c>
      <c r="AA1158" s="6">
        <f>'Final (ha)'!AA1158*2.471044</f>
        <v>0</v>
      </c>
      <c r="AB1158" s="6">
        <f>'Final (ha)'!AB1158*2.471044</f>
        <v>0</v>
      </c>
      <c r="AC1158" s="6">
        <f>'Final (ha)'!AC1158*2.471044</f>
        <v>178.06367774440002</v>
      </c>
      <c r="AD1158" s="6">
        <f>'Final (ha)'!AD1158*2.471044</f>
        <v>0</v>
      </c>
      <c r="AE1158" s="6">
        <f>'Final (ha)'!AE1158*2.471044</f>
        <v>0</v>
      </c>
      <c r="AF1158" s="6">
        <f>'Final (ha)'!AF1158*2.471044</f>
        <v>119.70972657999999</v>
      </c>
      <c r="AG1158" s="6">
        <f>'Final (ha)'!AG1158*2.471044</f>
        <v>42063.754212259999</v>
      </c>
      <c r="AH1158" s="6">
        <f>'Final (ha)'!AH1158*2.471044</f>
        <v>226.38222501600001</v>
      </c>
      <c r="AJ1158" s="15">
        <f t="shared" si="54"/>
        <v>69136.178932424402</v>
      </c>
      <c r="AK1158" s="15">
        <f t="shared" si="55"/>
        <v>27072.424720164403</v>
      </c>
      <c r="AL1158" s="6" t="str">
        <f t="shared" si="56"/>
        <v>New LondonRaster 5</v>
      </c>
    </row>
    <row r="1159" spans="1:38" x14ac:dyDescent="0.25">
      <c r="A1159" s="6">
        <f>'Final (ha)'!A1159</f>
        <v>2070</v>
      </c>
      <c r="B1159" s="6" t="str">
        <f>'Final (ha)'!B1159</f>
        <v>Raster 5</v>
      </c>
      <c r="C1159" s="6" t="str">
        <f>'Final (ha)'!C1159</f>
        <v>New London</v>
      </c>
      <c r="D1159" s="6" t="str">
        <f>'Final (ha)'!D1159</f>
        <v>Southeast Coast</v>
      </c>
      <c r="E1159" s="6" t="str">
        <f>'Final (ha)'!E1159</f>
        <v>New London</v>
      </c>
      <c r="F1159" s="6" t="str">
        <f>'Final (ha)'!F1159</f>
        <v>Fixed</v>
      </c>
      <c r="G1159" s="6" t="str">
        <f>'Final (ha)'!G1159</f>
        <v>NYS RIM Max</v>
      </c>
      <c r="H1159" s="6" t="str">
        <f>'Final (ha)'!H1159</f>
        <v>Protect None</v>
      </c>
      <c r="I1159" s="6">
        <f>'Final (ha)'!K1159</f>
        <v>2868.0925000000002</v>
      </c>
      <c r="J1159" s="6">
        <f>'Final (ha)'!J1159*2.471044</f>
        <v>3486.3176475052001</v>
      </c>
      <c r="K1159" s="6">
        <f>'Final (ha)'!K1159*2.471044</f>
        <v>7087.1827635700001</v>
      </c>
      <c r="L1159" s="6">
        <f>'Final (ha)'!L1159*2.471044</f>
        <v>322.04350428359999</v>
      </c>
      <c r="M1159" s="6">
        <f>'Final (ha)'!M1159*2.471044</f>
        <v>0</v>
      </c>
      <c r="N1159" s="6">
        <f>'Final (ha)'!N1159*2.471044</f>
        <v>32.543649479999999</v>
      </c>
      <c r="O1159" s="6">
        <f>'Final (ha)'!O1159*2.471044</f>
        <v>13.62163005</v>
      </c>
      <c r="P1159" s="6">
        <f>'Final (ha)'!P1159*2.471044</f>
        <v>410.77449354879997</v>
      </c>
      <c r="Q1159" s="6">
        <f>'Final (ha)'!Q1159*2.471044</f>
        <v>793.29284606200008</v>
      </c>
      <c r="R1159" s="6">
        <f>'Final (ha)'!R1159*2.471044</f>
        <v>0</v>
      </c>
      <c r="S1159" s="6">
        <f>'Final (ha)'!S1159*2.471044</f>
        <v>47.1494963552</v>
      </c>
      <c r="T1159" s="6">
        <f>'Final (ha)'!T1159*2.471044</f>
        <v>626.35998601559993</v>
      </c>
      <c r="U1159" s="6">
        <f>'Final (ha)'!U1159*2.471044</f>
        <v>0</v>
      </c>
      <c r="V1159" s="6">
        <f>'Final (ha)'!V1159*2.471044</f>
        <v>0</v>
      </c>
      <c r="W1159" s="6">
        <f>'Final (ha)'!W1159*2.471044</f>
        <v>0</v>
      </c>
      <c r="X1159" s="6">
        <f>'Final (ha)'!X1159*2.471044</f>
        <v>96.432986308799997</v>
      </c>
      <c r="Y1159" s="6">
        <f>'Final (ha)'!Y1159*2.471044</f>
        <v>0</v>
      </c>
      <c r="Z1159" s="6">
        <f>'Final (ha)'!Z1159*2.471044</f>
        <v>13550.263581131601</v>
      </c>
      <c r="AA1159" s="6">
        <f>'Final (ha)'!AA1159*2.471044</f>
        <v>0</v>
      </c>
      <c r="AB1159" s="6">
        <f>'Final (ha)'!AB1159*2.471044</f>
        <v>0</v>
      </c>
      <c r="AC1159" s="6">
        <f>'Final (ha)'!AC1159*2.471044</f>
        <v>100.87419369</v>
      </c>
      <c r="AD1159" s="6">
        <f>'Final (ha)'!AD1159*2.471044</f>
        <v>0</v>
      </c>
      <c r="AE1159" s="6">
        <f>'Final (ha)'!AE1159*2.471044</f>
        <v>0</v>
      </c>
      <c r="AF1159" s="6">
        <f>'Final (ha)'!AF1159*2.471044</f>
        <v>81.643293759999992</v>
      </c>
      <c r="AG1159" s="6">
        <f>'Final (ha)'!AG1159*2.471044</f>
        <v>42063.754212259999</v>
      </c>
      <c r="AH1159" s="6">
        <f>'Final (ha)'!AH1159*2.471044</f>
        <v>423.9241541948</v>
      </c>
      <c r="AJ1159" s="15">
        <f t="shared" si="54"/>
        <v>69136.178438215604</v>
      </c>
      <c r="AK1159" s="15">
        <f t="shared" si="55"/>
        <v>27072.424225955605</v>
      </c>
      <c r="AL1159" s="6" t="str">
        <f t="shared" si="56"/>
        <v>New LondonRaster 5</v>
      </c>
    </row>
    <row r="1160" spans="1:38" x14ac:dyDescent="0.25">
      <c r="A1160" s="6">
        <f>'Final (ha)'!A1160</f>
        <v>2085</v>
      </c>
      <c r="B1160" s="6" t="str">
        <f>'Final (ha)'!B1160</f>
        <v>Raster 5</v>
      </c>
      <c r="C1160" s="6" t="str">
        <f>'Final (ha)'!C1160</f>
        <v>New London</v>
      </c>
      <c r="D1160" s="6" t="str">
        <f>'Final (ha)'!D1160</f>
        <v>Southeast Coast</v>
      </c>
      <c r="E1160" s="6" t="str">
        <f>'Final (ha)'!E1160</f>
        <v>New London</v>
      </c>
      <c r="F1160" s="6" t="str">
        <f>'Final (ha)'!F1160</f>
        <v>Fixed</v>
      </c>
      <c r="G1160" s="6" t="str">
        <f>'Final (ha)'!G1160</f>
        <v>NYS RIM Max</v>
      </c>
      <c r="H1160" s="6" t="str">
        <f>'Final (ha)'!H1160</f>
        <v>Protect None</v>
      </c>
      <c r="I1160" s="6">
        <f>'Final (ha)'!K1160</f>
        <v>2749.4225000000001</v>
      </c>
      <c r="J1160" s="6">
        <f>'Final (ha)'!J1160*2.471044</f>
        <v>3276.0836950291996</v>
      </c>
      <c r="K1160" s="6">
        <f>'Final (ha)'!K1160*2.471044</f>
        <v>6793.94397209</v>
      </c>
      <c r="L1160" s="6">
        <f>'Final (ha)'!L1160*2.471044</f>
        <v>266.08819553000001</v>
      </c>
      <c r="M1160" s="6">
        <f>'Final (ha)'!M1160*2.471044</f>
        <v>0</v>
      </c>
      <c r="N1160" s="6">
        <f>'Final (ha)'!N1160*2.471044</f>
        <v>28.126658330000001</v>
      </c>
      <c r="O1160" s="6">
        <f>'Final (ha)'!O1160*2.471044</f>
        <v>11.27413825</v>
      </c>
      <c r="P1160" s="6">
        <f>'Final (ha)'!P1160*2.471044</f>
        <v>431.22435948399999</v>
      </c>
      <c r="Q1160" s="6">
        <f>'Final (ha)'!Q1160*2.471044</f>
        <v>794.47697034680004</v>
      </c>
      <c r="R1160" s="6">
        <f>'Final (ha)'!R1160*2.471044</f>
        <v>0</v>
      </c>
      <c r="S1160" s="6">
        <f>'Final (ha)'!S1160*2.471044</f>
        <v>37.227760486400001</v>
      </c>
      <c r="T1160" s="6">
        <f>'Final (ha)'!T1160*2.471044</f>
        <v>399.08176044520002</v>
      </c>
      <c r="U1160" s="6">
        <f>'Final (ha)'!U1160*2.471044</f>
        <v>0</v>
      </c>
      <c r="V1160" s="6">
        <f>'Final (ha)'!V1160*2.471044</f>
        <v>0</v>
      </c>
      <c r="W1160" s="6">
        <f>'Final (ha)'!W1160*2.471044</f>
        <v>0</v>
      </c>
      <c r="X1160" s="6">
        <f>'Final (ha)'!X1160*2.471044</f>
        <v>80.997857067199988</v>
      </c>
      <c r="Y1160" s="6">
        <f>'Final (ha)'!Y1160*2.471044</f>
        <v>0</v>
      </c>
      <c r="Z1160" s="6">
        <f>'Final (ha)'!Z1160*2.471044</f>
        <v>14202.810208832801</v>
      </c>
      <c r="AA1160" s="6">
        <f>'Final (ha)'!AA1160*2.471044</f>
        <v>0</v>
      </c>
      <c r="AB1160" s="6">
        <f>'Final (ha)'!AB1160*2.471044</f>
        <v>0</v>
      </c>
      <c r="AC1160" s="6">
        <f>'Final (ha)'!AC1160*2.471044</f>
        <v>59.559326427600006</v>
      </c>
      <c r="AD1160" s="6">
        <f>'Final (ha)'!AD1160*2.471044</f>
        <v>0</v>
      </c>
      <c r="AE1160" s="6">
        <f>'Final (ha)'!AE1160*2.471044</f>
        <v>0</v>
      </c>
      <c r="AF1160" s="6">
        <f>'Final (ha)'!AF1160*2.471044</f>
        <v>57.371464070000002</v>
      </c>
      <c r="AG1160" s="6">
        <f>'Final (ha)'!AG1160*2.471044</f>
        <v>42063.754212259999</v>
      </c>
      <c r="AH1160" s="6">
        <f>'Final (ha)'!AH1160*2.471044</f>
        <v>634.15810667079995</v>
      </c>
      <c r="AJ1160" s="15">
        <f t="shared" si="54"/>
        <v>69136.178685320003</v>
      </c>
      <c r="AK1160" s="15">
        <f t="shared" si="55"/>
        <v>27072.424473060004</v>
      </c>
      <c r="AL1160" s="6" t="str">
        <f t="shared" si="56"/>
        <v>New LondonRaster 5</v>
      </c>
    </row>
    <row r="1161" spans="1:38" x14ac:dyDescent="0.25">
      <c r="A1161" s="6">
        <f>'Final (ha)'!A1161</f>
        <v>2100</v>
      </c>
      <c r="B1161" s="6" t="str">
        <f>'Final (ha)'!B1161</f>
        <v>Raster 5</v>
      </c>
      <c r="C1161" s="6" t="str">
        <f>'Final (ha)'!C1161</f>
        <v>New London</v>
      </c>
      <c r="D1161" s="6" t="str">
        <f>'Final (ha)'!D1161</f>
        <v>Southeast Coast</v>
      </c>
      <c r="E1161" s="6" t="str">
        <f>'Final (ha)'!E1161</f>
        <v>New London</v>
      </c>
      <c r="F1161" s="6" t="str">
        <f>'Final (ha)'!F1161</f>
        <v>Fixed</v>
      </c>
      <c r="G1161" s="6" t="str">
        <f>'Final (ha)'!G1161</f>
        <v>NYS RIM Max</v>
      </c>
      <c r="H1161" s="6" t="str">
        <f>'Final (ha)'!H1161</f>
        <v>Protect None</v>
      </c>
      <c r="I1161" s="6">
        <f>'Final (ha)'!K1161</f>
        <v>2659.8474999999999</v>
      </c>
      <c r="J1161" s="6">
        <f>'Final (ha)'!J1161*2.471044</f>
        <v>3076.0699805371996</v>
      </c>
      <c r="K1161" s="6">
        <f>'Final (ha)'!K1161*2.471044</f>
        <v>6572.6002057899996</v>
      </c>
      <c r="L1161" s="6">
        <f>'Final (ha)'!L1161*2.471044</f>
        <v>243.23103853000001</v>
      </c>
      <c r="M1161" s="6">
        <f>'Final (ha)'!M1161*2.471044</f>
        <v>0</v>
      </c>
      <c r="N1161" s="6">
        <f>'Final (ha)'!N1161*2.471044</f>
        <v>27.305036200000004</v>
      </c>
      <c r="O1161" s="6">
        <f>'Final (ha)'!O1161*2.471044</f>
        <v>8.6301211700000007</v>
      </c>
      <c r="P1161" s="6">
        <f>'Final (ha)'!P1161*2.471044</f>
        <v>324.209621454</v>
      </c>
      <c r="Q1161" s="6">
        <f>'Final (ha)'!Q1161*2.471044</f>
        <v>787.94007054920007</v>
      </c>
      <c r="R1161" s="6">
        <f>'Final (ha)'!R1161*2.471044</f>
        <v>0</v>
      </c>
      <c r="S1161" s="6">
        <f>'Final (ha)'!S1161*2.471044</f>
        <v>27.792820285600001</v>
      </c>
      <c r="T1161" s="6">
        <f>'Final (ha)'!T1161*2.471044</f>
        <v>396.857079532</v>
      </c>
      <c r="U1161" s="6">
        <f>'Final (ha)'!U1161*2.471044</f>
        <v>0</v>
      </c>
      <c r="V1161" s="6">
        <f>'Final (ha)'!V1161*2.471044</f>
        <v>0</v>
      </c>
      <c r="W1161" s="6">
        <f>'Final (ha)'!W1161*2.471044</f>
        <v>0</v>
      </c>
      <c r="X1161" s="6">
        <f>'Final (ha)'!X1161*2.471044</f>
        <v>80.537501570000003</v>
      </c>
      <c r="Y1161" s="6">
        <f>'Final (ha)'!Y1161*2.471044</f>
        <v>0</v>
      </c>
      <c r="Z1161" s="6">
        <f>'Final (ha)'!Z1161*2.471044</f>
        <v>14612.353134052</v>
      </c>
      <c r="AA1161" s="6">
        <f>'Final (ha)'!AA1161*2.471044</f>
        <v>0</v>
      </c>
      <c r="AB1161" s="6">
        <f>'Final (ha)'!AB1161*2.471044</f>
        <v>0</v>
      </c>
      <c r="AC1161" s="6">
        <f>'Final (ha)'!AC1161*2.471044</f>
        <v>38.594742027199999</v>
      </c>
      <c r="AD1161" s="6">
        <f>'Final (ha)'!AD1161*2.471044</f>
        <v>0</v>
      </c>
      <c r="AE1161" s="6">
        <f>'Final (ha)'!AE1161*2.471044</f>
        <v>0</v>
      </c>
      <c r="AF1161" s="6">
        <f>'Final (ha)'!AF1161*2.471044</f>
        <v>42.131300200000005</v>
      </c>
      <c r="AG1161" s="6">
        <f>'Final (ha)'!AG1161*2.471044</f>
        <v>42063.754212259999</v>
      </c>
      <c r="AH1161" s="6">
        <f>'Final (ha)'!AH1161*2.471044</f>
        <v>834.17182116280003</v>
      </c>
      <c r="AJ1161" s="15">
        <f t="shared" si="54"/>
        <v>69136.178685320003</v>
      </c>
      <c r="AK1161" s="15">
        <f t="shared" si="55"/>
        <v>27072.424473060004</v>
      </c>
      <c r="AL1161" s="6" t="str">
        <f t="shared" si="56"/>
        <v>New LondonRaster 5</v>
      </c>
    </row>
    <row r="1162" spans="1:38" x14ac:dyDescent="0.25">
      <c r="A1162" s="6">
        <f>'Final (ha)'!A1162</f>
        <v>0</v>
      </c>
      <c r="B1162" s="6" t="str">
        <f>'Final (ha)'!B1162</f>
        <v>Raster 6</v>
      </c>
      <c r="C1162" s="6" t="str">
        <f>'Final (ha)'!C1162</f>
        <v>New London</v>
      </c>
      <c r="D1162" s="6" t="str">
        <f>'Final (ha)'!D1162</f>
        <v>Pawcatuck</v>
      </c>
      <c r="E1162" s="6" t="str">
        <f>'Final (ha)'!E1162</f>
        <v>New London</v>
      </c>
      <c r="F1162" s="6" t="str">
        <f>'Final (ha)'!F1162</f>
        <v>Fixed</v>
      </c>
      <c r="G1162" s="6" t="str">
        <f>'Final (ha)'!G1162</f>
        <v>NYS RIM Max</v>
      </c>
      <c r="H1162" s="6" t="str">
        <f>'Final (ha)'!H1162</f>
        <v>Protect None</v>
      </c>
      <c r="I1162" s="6">
        <f>'Final (ha)'!K1162</f>
        <v>225.91249999999999</v>
      </c>
      <c r="J1162" s="6">
        <f>'Final (ha)'!J1162*2.471044</f>
        <v>480.92693850000001</v>
      </c>
      <c r="K1162" s="6">
        <f>'Final (ha)'!K1162*2.471044</f>
        <v>558.23972764999996</v>
      </c>
      <c r="L1162" s="6">
        <f>'Final (ha)'!L1162*2.471044</f>
        <v>54.474164980000005</v>
      </c>
      <c r="M1162" s="6">
        <f>'Final (ha)'!M1162*2.471044</f>
        <v>0</v>
      </c>
      <c r="N1162" s="6">
        <f>'Final (ha)'!N1162*2.471044</f>
        <v>0.56216251000000006</v>
      </c>
      <c r="O1162" s="6">
        <f>'Final (ha)'!O1162*2.471044</f>
        <v>0</v>
      </c>
      <c r="P1162" s="6">
        <f>'Final (ha)'!P1162*2.471044</f>
        <v>1.4517383500000001</v>
      </c>
      <c r="Q1162" s="6">
        <f>'Final (ha)'!Q1162*2.471044</f>
        <v>0</v>
      </c>
      <c r="R1162" s="6">
        <f>'Final (ha)'!R1162*2.471044</f>
        <v>0</v>
      </c>
      <c r="S1162" s="6">
        <f>'Final (ha)'!S1162*2.471044</f>
        <v>0</v>
      </c>
      <c r="T1162" s="6">
        <f>'Final (ha)'!T1162*2.471044</f>
        <v>0</v>
      </c>
      <c r="U1162" s="6">
        <f>'Final (ha)'!U1162*2.471044</f>
        <v>0</v>
      </c>
      <c r="V1162" s="6">
        <f>'Final (ha)'!V1162*2.471044</f>
        <v>0</v>
      </c>
      <c r="W1162" s="6">
        <f>'Final (ha)'!W1162*2.471044</f>
        <v>0</v>
      </c>
      <c r="X1162" s="6">
        <f>'Final (ha)'!X1162*2.471044</f>
        <v>2.8355229899999999</v>
      </c>
      <c r="Y1162" s="6">
        <f>'Final (ha)'!Y1162*2.471044</f>
        <v>5.7389996899999991</v>
      </c>
      <c r="Z1162" s="6">
        <f>'Final (ha)'!Z1162*2.471044</f>
        <v>293.64651373999999</v>
      </c>
      <c r="AA1162" s="6">
        <f>'Final (ha)'!AA1162*2.471044</f>
        <v>0</v>
      </c>
      <c r="AB1162" s="6">
        <f>'Final (ha)'!AB1162*2.471044</f>
        <v>0</v>
      </c>
      <c r="AC1162" s="6">
        <f>'Final (ha)'!AC1162*2.471044</f>
        <v>40.345970909999998</v>
      </c>
      <c r="AD1162" s="6">
        <f>'Final (ha)'!AD1162*2.471044</f>
        <v>0</v>
      </c>
      <c r="AE1162" s="6">
        <f>'Final (ha)'!AE1162*2.471044</f>
        <v>0</v>
      </c>
      <c r="AF1162" s="6">
        <f>'Final (ha)'!AF1162*2.471044</f>
        <v>0.42625508999999995</v>
      </c>
      <c r="AG1162" s="6">
        <f>'Final (ha)'!AG1162*2.471044</f>
        <v>24265.744744150001</v>
      </c>
      <c r="AH1162" s="6">
        <f>'Final (ha)'!AH1162*2.471044</f>
        <v>0</v>
      </c>
      <c r="AJ1162" s="15">
        <f t="shared" si="54"/>
        <v>25704.39273856</v>
      </c>
      <c r="AK1162" s="15">
        <f t="shared" si="55"/>
        <v>1438.6479944099992</v>
      </c>
      <c r="AL1162" s="6" t="str">
        <f t="shared" si="56"/>
        <v>New LondonRaster 6</v>
      </c>
    </row>
    <row r="1163" spans="1:38" x14ac:dyDescent="0.25">
      <c r="A1163" s="6">
        <f>'Final (ha)'!A1163</f>
        <v>2010</v>
      </c>
      <c r="B1163" s="6" t="str">
        <f>'Final (ha)'!B1163</f>
        <v>Raster 6</v>
      </c>
      <c r="C1163" s="6" t="str">
        <f>'Final (ha)'!C1163</f>
        <v>New London</v>
      </c>
      <c r="D1163" s="6" t="str">
        <f>'Final (ha)'!D1163</f>
        <v>Pawcatuck</v>
      </c>
      <c r="E1163" s="6" t="str">
        <f>'Final (ha)'!E1163</f>
        <v>New London</v>
      </c>
      <c r="F1163" s="6" t="str">
        <f>'Final (ha)'!F1163</f>
        <v>Fixed</v>
      </c>
      <c r="G1163" s="6" t="str">
        <f>'Final (ha)'!G1163</f>
        <v>NYS RIM Max</v>
      </c>
      <c r="H1163" s="6" t="str">
        <f>'Final (ha)'!H1163</f>
        <v>Protect None</v>
      </c>
      <c r="I1163" s="6">
        <f>'Final (ha)'!K1163</f>
        <v>221.595</v>
      </c>
      <c r="J1163" s="6">
        <f>'Final (ha)'!J1163*2.471044</f>
        <v>477.96786331000004</v>
      </c>
      <c r="K1163" s="6">
        <f>'Final (ha)'!K1163*2.471044</f>
        <v>547.57099517999995</v>
      </c>
      <c r="L1163" s="6">
        <f>'Final (ha)'!L1163*2.471044</f>
        <v>54.406211269999993</v>
      </c>
      <c r="M1163" s="6">
        <f>'Final (ha)'!M1163*2.471044</f>
        <v>0</v>
      </c>
      <c r="N1163" s="6">
        <f>'Final (ha)'!N1163*2.471044</f>
        <v>0.56216251000000006</v>
      </c>
      <c r="O1163" s="6">
        <f>'Final (ha)'!O1163*2.471044</f>
        <v>0</v>
      </c>
      <c r="P1163" s="6">
        <f>'Final (ha)'!P1163*2.471044</f>
        <v>12.163714090000001</v>
      </c>
      <c r="Q1163" s="6">
        <f>'Final (ha)'!Q1163*2.471044</f>
        <v>1.1119698</v>
      </c>
      <c r="R1163" s="6">
        <f>'Final (ha)'!R1163*2.471044</f>
        <v>0</v>
      </c>
      <c r="S1163" s="6">
        <f>'Final (ha)'!S1163*2.471044</f>
        <v>0</v>
      </c>
      <c r="T1163" s="6">
        <f>'Final (ha)'!T1163*2.471044</f>
        <v>0</v>
      </c>
      <c r="U1163" s="6">
        <f>'Final (ha)'!U1163*2.471044</f>
        <v>0</v>
      </c>
      <c r="V1163" s="6">
        <f>'Final (ha)'!V1163*2.471044</f>
        <v>0</v>
      </c>
      <c r="W1163" s="6">
        <f>'Final (ha)'!W1163*2.471044</f>
        <v>0</v>
      </c>
      <c r="X1163" s="6">
        <f>'Final (ha)'!X1163*2.471044</f>
        <v>2.8355229899999999</v>
      </c>
      <c r="Y1163" s="6">
        <f>'Final (ha)'!Y1163*2.471044</f>
        <v>4.4293463700000002</v>
      </c>
      <c r="Z1163" s="6">
        <f>'Final (ha)'!Z1163*2.471044</f>
        <v>294.95616705999998</v>
      </c>
      <c r="AA1163" s="6">
        <f>'Final (ha)'!AA1163*2.471044</f>
        <v>0</v>
      </c>
      <c r="AB1163" s="6">
        <f>'Final (ha)'!AB1163*2.471044</f>
        <v>0</v>
      </c>
      <c r="AC1163" s="6">
        <f>'Final (ha)'!AC1163*2.471044</f>
        <v>39.258711550000001</v>
      </c>
      <c r="AD1163" s="6">
        <f>'Final (ha)'!AD1163*2.471044</f>
        <v>0</v>
      </c>
      <c r="AE1163" s="6">
        <f>'Final (ha)'!AE1163*2.471044</f>
        <v>0</v>
      </c>
      <c r="AF1163" s="6">
        <f>'Final (ha)'!AF1163*2.471044</f>
        <v>0.42625508999999995</v>
      </c>
      <c r="AG1163" s="6">
        <f>'Final (ha)'!AG1163*2.471044</f>
        <v>24265.744744150001</v>
      </c>
      <c r="AH1163" s="6">
        <f>'Final (ha)'!AH1163*2.471044</f>
        <v>2.9590751900000001</v>
      </c>
      <c r="AJ1163" s="15">
        <f t="shared" si="54"/>
        <v>25704.39273856</v>
      </c>
      <c r="AK1163" s="15">
        <f t="shared" si="55"/>
        <v>1438.6479944099992</v>
      </c>
      <c r="AL1163" s="6" t="str">
        <f t="shared" si="56"/>
        <v>New LondonRaster 6</v>
      </c>
    </row>
    <row r="1164" spans="1:38" x14ac:dyDescent="0.25">
      <c r="A1164" s="6">
        <f>'Final (ha)'!A1164</f>
        <v>2025</v>
      </c>
      <c r="B1164" s="6" t="str">
        <f>'Final (ha)'!B1164</f>
        <v>Raster 6</v>
      </c>
      <c r="C1164" s="6" t="str">
        <f>'Final (ha)'!C1164</f>
        <v>New London</v>
      </c>
      <c r="D1164" s="6" t="str">
        <f>'Final (ha)'!D1164</f>
        <v>Pawcatuck</v>
      </c>
      <c r="E1164" s="6" t="str">
        <f>'Final (ha)'!E1164</f>
        <v>New London</v>
      </c>
      <c r="F1164" s="6" t="str">
        <f>'Final (ha)'!F1164</f>
        <v>Fixed</v>
      </c>
      <c r="G1164" s="6" t="str">
        <f>'Final (ha)'!G1164</f>
        <v>NYS RIM Max</v>
      </c>
      <c r="H1164" s="6" t="str">
        <f>'Final (ha)'!H1164</f>
        <v>Protect None</v>
      </c>
      <c r="I1164" s="6">
        <f>'Final (ha)'!K1164</f>
        <v>219.58750000000001</v>
      </c>
      <c r="J1164" s="6">
        <f>'Final (ha)'!J1164*2.471044</f>
        <v>476.85589350999999</v>
      </c>
      <c r="K1164" s="6">
        <f>'Final (ha)'!K1164*2.471044</f>
        <v>542.61037435000003</v>
      </c>
      <c r="L1164" s="6">
        <f>'Final (ha)'!L1164*2.471044</f>
        <v>54.369145610000004</v>
      </c>
      <c r="M1164" s="6">
        <f>'Final (ha)'!M1164*2.471044</f>
        <v>0</v>
      </c>
      <c r="N1164" s="6">
        <f>'Final (ha)'!N1164*2.471044</f>
        <v>0.56216251000000006</v>
      </c>
      <c r="O1164" s="6">
        <f>'Final (ha)'!O1164*2.471044</f>
        <v>0</v>
      </c>
      <c r="P1164" s="6">
        <f>'Final (ha)'!P1164*2.471044</f>
        <v>11.89189925</v>
      </c>
      <c r="Q1164" s="6">
        <f>'Final (ha)'!Q1164*2.471044</f>
        <v>6.6471083599999998</v>
      </c>
      <c r="R1164" s="6">
        <f>'Final (ha)'!R1164*2.471044</f>
        <v>0</v>
      </c>
      <c r="S1164" s="6">
        <f>'Final (ha)'!S1164*2.471044</f>
        <v>0</v>
      </c>
      <c r="T1164" s="6">
        <f>'Final (ha)'!T1164*2.471044</f>
        <v>0.41365276559999997</v>
      </c>
      <c r="U1164" s="6">
        <f>'Final (ha)'!U1164*2.471044</f>
        <v>0</v>
      </c>
      <c r="V1164" s="6">
        <f>'Final (ha)'!V1164*2.471044</f>
        <v>0</v>
      </c>
      <c r="W1164" s="6">
        <f>'Final (ha)'!W1164*2.471044</f>
        <v>0</v>
      </c>
      <c r="X1164" s="6">
        <f>'Final (ha)'!X1164*2.471044</f>
        <v>2.8355229899999999</v>
      </c>
      <c r="Y1164" s="6">
        <f>'Final (ha)'!Y1164*2.471044</f>
        <v>3.0393841199999998</v>
      </c>
      <c r="Z1164" s="6">
        <f>'Final (ha)'!Z1164*2.471044</f>
        <v>296.35255402439998</v>
      </c>
      <c r="AA1164" s="6">
        <f>'Final (ha)'!AA1164*2.471044</f>
        <v>0</v>
      </c>
      <c r="AB1164" s="6">
        <f>'Final (ha)'!AB1164*2.471044</f>
        <v>0</v>
      </c>
      <c r="AC1164" s="6">
        <f>'Final (ha)'!AC1164*2.471044</f>
        <v>38.572996840000002</v>
      </c>
      <c r="AD1164" s="6">
        <f>'Final (ha)'!AD1164*2.471044</f>
        <v>0</v>
      </c>
      <c r="AE1164" s="6">
        <f>'Final (ha)'!AE1164*2.471044</f>
        <v>0</v>
      </c>
      <c r="AF1164" s="6">
        <f>'Final (ha)'!AF1164*2.471044</f>
        <v>0.42625508999999995</v>
      </c>
      <c r="AG1164" s="6">
        <f>'Final (ha)'!AG1164*2.471044</f>
        <v>24265.744744150001</v>
      </c>
      <c r="AH1164" s="6">
        <f>'Final (ha)'!AH1164*2.471044</f>
        <v>4.0710449899999999</v>
      </c>
      <c r="AJ1164" s="15">
        <f t="shared" si="54"/>
        <v>25704.39273856</v>
      </c>
      <c r="AK1164" s="15">
        <f t="shared" si="55"/>
        <v>1438.6479944099992</v>
      </c>
      <c r="AL1164" s="6" t="str">
        <f t="shared" si="56"/>
        <v>New LondonRaster 6</v>
      </c>
    </row>
    <row r="1165" spans="1:38" x14ac:dyDescent="0.25">
      <c r="A1165" s="6">
        <f>'Final (ha)'!A1165</f>
        <v>2040</v>
      </c>
      <c r="B1165" s="6" t="str">
        <f>'Final (ha)'!B1165</f>
        <v>Raster 6</v>
      </c>
      <c r="C1165" s="6" t="str">
        <f>'Final (ha)'!C1165</f>
        <v>New London</v>
      </c>
      <c r="D1165" s="6" t="str">
        <f>'Final (ha)'!D1165</f>
        <v>Pawcatuck</v>
      </c>
      <c r="E1165" s="6" t="str">
        <f>'Final (ha)'!E1165</f>
        <v>New London</v>
      </c>
      <c r="F1165" s="6" t="str">
        <f>'Final (ha)'!F1165</f>
        <v>Fixed</v>
      </c>
      <c r="G1165" s="6" t="str">
        <f>'Final (ha)'!G1165</f>
        <v>NYS RIM Max</v>
      </c>
      <c r="H1165" s="6" t="str">
        <f>'Final (ha)'!H1165</f>
        <v>Protect None</v>
      </c>
      <c r="I1165" s="6">
        <f>'Final (ha)'!K1165</f>
        <v>215.185</v>
      </c>
      <c r="J1165" s="6">
        <f>'Final (ha)'!J1165*2.471044</f>
        <v>473.98948246999998</v>
      </c>
      <c r="K1165" s="6">
        <f>'Final (ha)'!K1165*2.471044</f>
        <v>531.73160314000006</v>
      </c>
      <c r="L1165" s="6">
        <f>'Final (ha)'!L1165*2.471044</f>
        <v>54.288836679999996</v>
      </c>
      <c r="M1165" s="6">
        <f>'Final (ha)'!M1165*2.471044</f>
        <v>0</v>
      </c>
      <c r="N1165" s="6">
        <f>'Final (ha)'!N1165*2.471044</f>
        <v>0.56216251000000006</v>
      </c>
      <c r="O1165" s="6">
        <f>'Final (ha)'!O1165*2.471044</f>
        <v>0</v>
      </c>
      <c r="P1165" s="6">
        <f>'Final (ha)'!P1165*2.471044</f>
        <v>18.038621200000001</v>
      </c>
      <c r="Q1165" s="6">
        <f>'Final (ha)'!Q1165*2.471044</f>
        <v>17.247887120000001</v>
      </c>
      <c r="R1165" s="6">
        <f>'Final (ha)'!R1165*2.471044</f>
        <v>0</v>
      </c>
      <c r="S1165" s="6">
        <f>'Final (ha)'!S1165*2.471044</f>
        <v>0</v>
      </c>
      <c r="T1165" s="6">
        <f>'Final (ha)'!T1165*2.471044</f>
        <v>1.8312907083999999</v>
      </c>
      <c r="U1165" s="6">
        <f>'Final (ha)'!U1165*2.471044</f>
        <v>0</v>
      </c>
      <c r="V1165" s="6">
        <f>'Final (ha)'!V1165*2.471044</f>
        <v>0</v>
      </c>
      <c r="W1165" s="6">
        <f>'Final (ha)'!W1165*2.471044</f>
        <v>0</v>
      </c>
      <c r="X1165" s="6">
        <f>'Final (ha)'!X1165*2.471044</f>
        <v>2.7366812299999999</v>
      </c>
      <c r="Y1165" s="6">
        <f>'Final (ha)'!Y1165*2.471044</f>
        <v>2.7366812299999999</v>
      </c>
      <c r="Z1165" s="6">
        <f>'Final (ha)'!Z1165*2.471044</f>
        <v>297.15885568160002</v>
      </c>
      <c r="AA1165" s="6">
        <f>'Final (ha)'!AA1165*2.471044</f>
        <v>0</v>
      </c>
      <c r="AB1165" s="6">
        <f>'Final (ha)'!AB1165*2.471044</f>
        <v>0</v>
      </c>
      <c r="AC1165" s="6">
        <f>'Final (ha)'!AC1165*2.471044</f>
        <v>30.962181319999999</v>
      </c>
      <c r="AD1165" s="6">
        <f>'Final (ha)'!AD1165*2.471044</f>
        <v>0</v>
      </c>
      <c r="AE1165" s="6">
        <f>'Final (ha)'!AE1165*2.471044</f>
        <v>0</v>
      </c>
      <c r="AF1165" s="6">
        <f>'Final (ha)'!AF1165*2.471044</f>
        <v>0.42625508999999995</v>
      </c>
      <c r="AG1165" s="6">
        <f>'Final (ha)'!AG1165*2.471044</f>
        <v>24265.744744150001</v>
      </c>
      <c r="AH1165" s="6">
        <f>'Final (ha)'!AH1165*2.471044</f>
        <v>6.9374560299999999</v>
      </c>
      <c r="AJ1165" s="15">
        <f t="shared" si="54"/>
        <v>25704.39273856</v>
      </c>
      <c r="AK1165" s="15">
        <f t="shared" si="55"/>
        <v>1438.6479944099992</v>
      </c>
      <c r="AL1165" s="6" t="str">
        <f t="shared" si="56"/>
        <v>New LondonRaster 6</v>
      </c>
    </row>
    <row r="1166" spans="1:38" x14ac:dyDescent="0.25">
      <c r="A1166" s="6">
        <f>'Final (ha)'!A1166</f>
        <v>2055</v>
      </c>
      <c r="B1166" s="6" t="str">
        <f>'Final (ha)'!B1166</f>
        <v>Raster 6</v>
      </c>
      <c r="C1166" s="6" t="str">
        <f>'Final (ha)'!C1166</f>
        <v>New London</v>
      </c>
      <c r="D1166" s="6" t="str">
        <f>'Final (ha)'!D1166</f>
        <v>Pawcatuck</v>
      </c>
      <c r="E1166" s="6" t="str">
        <f>'Final (ha)'!E1166</f>
        <v>New London</v>
      </c>
      <c r="F1166" s="6" t="str">
        <f>'Final (ha)'!F1166</f>
        <v>Fixed</v>
      </c>
      <c r="G1166" s="6" t="str">
        <f>'Final (ha)'!G1166</f>
        <v>NYS RIM Max</v>
      </c>
      <c r="H1166" s="6" t="str">
        <f>'Final (ha)'!H1166</f>
        <v>Protect None</v>
      </c>
      <c r="I1166" s="6">
        <f>'Final (ha)'!K1166</f>
        <v>210.08</v>
      </c>
      <c r="J1166" s="6">
        <f>'Final (ha)'!J1166*2.471044</f>
        <v>470.30762690999995</v>
      </c>
      <c r="K1166" s="6">
        <f>'Final (ha)'!K1166*2.471044</f>
        <v>519.11692352</v>
      </c>
      <c r="L1166" s="6">
        <f>'Final (ha)'!L1166*2.471044</f>
        <v>54.276481459999999</v>
      </c>
      <c r="M1166" s="6">
        <f>'Final (ha)'!M1166*2.471044</f>
        <v>0</v>
      </c>
      <c r="N1166" s="6">
        <f>'Final (ha)'!N1166*2.471044</f>
        <v>0.56216251000000006</v>
      </c>
      <c r="O1166" s="6">
        <f>'Final (ha)'!O1166*2.471044</f>
        <v>0</v>
      </c>
      <c r="P1166" s="6">
        <f>'Final (ha)'!P1166*2.471044</f>
        <v>20.441711490000003</v>
      </c>
      <c r="Q1166" s="6">
        <f>'Final (ha)'!Q1166*2.471044</f>
        <v>47.752925300000001</v>
      </c>
      <c r="R1166" s="6">
        <f>'Final (ha)'!R1166*2.471044</f>
        <v>0</v>
      </c>
      <c r="S1166" s="6">
        <f>'Final (ha)'!S1166*2.471044</f>
        <v>0</v>
      </c>
      <c r="T1166" s="6">
        <f>'Final (ha)'!T1166*2.471044</f>
        <v>1.4398773387999999</v>
      </c>
      <c r="U1166" s="6">
        <f>'Final (ha)'!U1166*2.471044</f>
        <v>0</v>
      </c>
      <c r="V1166" s="6">
        <f>'Final (ha)'!V1166*2.471044</f>
        <v>0</v>
      </c>
      <c r="W1166" s="6">
        <f>'Final (ha)'!W1166*2.471044</f>
        <v>0</v>
      </c>
      <c r="X1166" s="6">
        <f>'Final (ha)'!X1166*2.471044</f>
        <v>2.32895897</v>
      </c>
      <c r="Y1166" s="6">
        <f>'Final (ha)'!Y1166*2.471044</f>
        <v>2.6378394699999999</v>
      </c>
      <c r="Z1166" s="6">
        <f>'Final (ha)'!Z1166*2.471044</f>
        <v>299.33559834120001</v>
      </c>
      <c r="AA1166" s="6">
        <f>'Final (ha)'!AA1166*2.471044</f>
        <v>0</v>
      </c>
      <c r="AB1166" s="6">
        <f>'Final (ha)'!AB1166*2.471044</f>
        <v>0</v>
      </c>
      <c r="AC1166" s="6">
        <f>'Final (ha)'!AC1166*2.471044</f>
        <v>9.6432492100000005</v>
      </c>
      <c r="AD1166" s="6">
        <f>'Final (ha)'!AD1166*2.471044</f>
        <v>0</v>
      </c>
      <c r="AE1166" s="6">
        <f>'Final (ha)'!AE1166*2.471044</f>
        <v>0</v>
      </c>
      <c r="AF1166" s="6">
        <f>'Final (ha)'!AF1166*2.471044</f>
        <v>0.1853283</v>
      </c>
      <c r="AG1166" s="6">
        <f>'Final (ha)'!AG1166*2.471044</f>
        <v>24265.744744150001</v>
      </c>
      <c r="AH1166" s="6">
        <f>'Final (ha)'!AH1166*2.471044</f>
        <v>10.619311590000001</v>
      </c>
      <c r="AJ1166" s="15">
        <f t="shared" si="54"/>
        <v>25704.39273856</v>
      </c>
      <c r="AK1166" s="15">
        <f t="shared" si="55"/>
        <v>1438.6479944099992</v>
      </c>
      <c r="AL1166" s="6" t="str">
        <f t="shared" si="56"/>
        <v>New LondonRaster 6</v>
      </c>
    </row>
    <row r="1167" spans="1:38" x14ac:dyDescent="0.25">
      <c r="A1167" s="6">
        <f>'Final (ha)'!A1167</f>
        <v>2070</v>
      </c>
      <c r="B1167" s="6" t="str">
        <f>'Final (ha)'!B1167</f>
        <v>Raster 6</v>
      </c>
      <c r="C1167" s="6" t="str">
        <f>'Final (ha)'!C1167</f>
        <v>New London</v>
      </c>
      <c r="D1167" s="6" t="str">
        <f>'Final (ha)'!D1167</f>
        <v>Pawcatuck</v>
      </c>
      <c r="E1167" s="6" t="str">
        <f>'Final (ha)'!E1167</f>
        <v>New London</v>
      </c>
      <c r="F1167" s="6" t="str">
        <f>'Final (ha)'!F1167</f>
        <v>Fixed</v>
      </c>
      <c r="G1167" s="6" t="str">
        <f>'Final (ha)'!G1167</f>
        <v>NYS RIM Max</v>
      </c>
      <c r="H1167" s="6" t="str">
        <f>'Final (ha)'!H1167</f>
        <v>Protect None</v>
      </c>
      <c r="I1167" s="6">
        <f>'Final (ha)'!K1167</f>
        <v>198.19499999999999</v>
      </c>
      <c r="J1167" s="6">
        <f>'Final (ha)'!J1167*2.471044</f>
        <v>461.29449392000004</v>
      </c>
      <c r="K1167" s="6">
        <f>'Final (ha)'!K1167*2.471044</f>
        <v>489.74856557999999</v>
      </c>
      <c r="L1167" s="6">
        <f>'Final (ha)'!L1167*2.471044</f>
        <v>53.757562219999997</v>
      </c>
      <c r="M1167" s="6">
        <f>'Final (ha)'!M1167*2.471044</f>
        <v>0</v>
      </c>
      <c r="N1167" s="6">
        <f>'Final (ha)'!N1167*2.471044</f>
        <v>0</v>
      </c>
      <c r="O1167" s="6">
        <f>'Final (ha)'!O1167*2.471044</f>
        <v>0</v>
      </c>
      <c r="P1167" s="6">
        <f>'Final (ha)'!P1167*2.471044</f>
        <v>35.663342530000001</v>
      </c>
      <c r="Q1167" s="6">
        <f>'Final (ha)'!Q1167*2.471044</f>
        <v>50.730533320000006</v>
      </c>
      <c r="R1167" s="6">
        <f>'Final (ha)'!R1167*2.471044</f>
        <v>0</v>
      </c>
      <c r="S1167" s="6">
        <f>'Final (ha)'!S1167*2.471044</f>
        <v>0</v>
      </c>
      <c r="T1167" s="6">
        <f>'Final (ha)'!T1167*2.471044</f>
        <v>18.197756433599999</v>
      </c>
      <c r="U1167" s="6">
        <f>'Final (ha)'!U1167*2.471044</f>
        <v>0</v>
      </c>
      <c r="V1167" s="6">
        <f>'Final (ha)'!V1167*2.471044</f>
        <v>0</v>
      </c>
      <c r="W1167" s="6">
        <f>'Final (ha)'!W1167*2.471044</f>
        <v>0</v>
      </c>
      <c r="X1167" s="6">
        <f>'Final (ha)'!X1167*2.471044</f>
        <v>2.2671828700000001</v>
      </c>
      <c r="Y1167" s="6">
        <f>'Final (ha)'!Y1167*2.471044</f>
        <v>2.2857156999999999</v>
      </c>
      <c r="Z1167" s="6">
        <f>'Final (ha)'!Z1167*2.471044</f>
        <v>301.3020551564</v>
      </c>
      <c r="AA1167" s="6">
        <f>'Final (ha)'!AA1167*2.471044</f>
        <v>0</v>
      </c>
      <c r="AB1167" s="6">
        <f>'Final (ha)'!AB1167*2.471044</f>
        <v>0</v>
      </c>
      <c r="AC1167" s="6">
        <f>'Final (ha)'!AC1167*2.471044</f>
        <v>3.7683420999999999</v>
      </c>
      <c r="AD1167" s="6">
        <f>'Final (ha)'!AD1167*2.471044</f>
        <v>0</v>
      </c>
      <c r="AE1167" s="6">
        <f>'Final (ha)'!AE1167*2.471044</f>
        <v>0</v>
      </c>
      <c r="AF1167" s="6">
        <f>'Final (ha)'!AF1167*2.471044</f>
        <v>0</v>
      </c>
      <c r="AG1167" s="6">
        <f>'Final (ha)'!AG1167*2.471044</f>
        <v>24265.744744150001</v>
      </c>
      <c r="AH1167" s="6">
        <f>'Final (ha)'!AH1167*2.471044</f>
        <v>19.632444580000001</v>
      </c>
      <c r="AJ1167" s="15">
        <f t="shared" si="54"/>
        <v>25704.39273856</v>
      </c>
      <c r="AK1167" s="15">
        <f t="shared" si="55"/>
        <v>1438.6479944099992</v>
      </c>
      <c r="AL1167" s="6" t="str">
        <f t="shared" si="56"/>
        <v>New LondonRaster 6</v>
      </c>
    </row>
    <row r="1168" spans="1:38" x14ac:dyDescent="0.25">
      <c r="A1168" s="6">
        <f>'Final (ha)'!A1168</f>
        <v>2085</v>
      </c>
      <c r="B1168" s="6" t="str">
        <f>'Final (ha)'!B1168</f>
        <v>Raster 6</v>
      </c>
      <c r="C1168" s="6" t="str">
        <f>'Final (ha)'!C1168</f>
        <v>New London</v>
      </c>
      <c r="D1168" s="6" t="str">
        <f>'Final (ha)'!D1168</f>
        <v>Pawcatuck</v>
      </c>
      <c r="E1168" s="6" t="str">
        <f>'Final (ha)'!E1168</f>
        <v>New London</v>
      </c>
      <c r="F1168" s="6" t="str">
        <f>'Final (ha)'!F1168</f>
        <v>Fixed</v>
      </c>
      <c r="G1168" s="6" t="str">
        <f>'Final (ha)'!G1168</f>
        <v>NYS RIM Max</v>
      </c>
      <c r="H1168" s="6" t="str">
        <f>'Final (ha)'!H1168</f>
        <v>Protect None</v>
      </c>
      <c r="I1168" s="6">
        <f>'Final (ha)'!K1168</f>
        <v>187.11750000000001</v>
      </c>
      <c r="J1168" s="6">
        <f>'Final (ha)'!J1168*2.471044</f>
        <v>448.74776800999996</v>
      </c>
      <c r="K1168" s="6">
        <f>'Final (ha)'!K1168*2.471044</f>
        <v>462.37557567000005</v>
      </c>
      <c r="L1168" s="6">
        <f>'Final (ha)'!L1168*2.471044</f>
        <v>52.355244749999997</v>
      </c>
      <c r="M1168" s="6">
        <f>'Final (ha)'!M1168*2.471044</f>
        <v>0</v>
      </c>
      <c r="N1168" s="6">
        <f>'Final (ha)'!N1168*2.471044</f>
        <v>0</v>
      </c>
      <c r="O1168" s="6">
        <f>'Final (ha)'!O1168*2.471044</f>
        <v>0</v>
      </c>
      <c r="P1168" s="6">
        <f>'Final (ha)'!P1168*2.471044</f>
        <v>37.016239120000002</v>
      </c>
      <c r="Q1168" s="6">
        <f>'Final (ha)'!Q1168*2.471044</f>
        <v>51.823970289999998</v>
      </c>
      <c r="R1168" s="6">
        <f>'Final (ha)'!R1168*2.471044</f>
        <v>0</v>
      </c>
      <c r="S1168" s="6">
        <f>'Final (ha)'!S1168*2.471044</f>
        <v>0</v>
      </c>
      <c r="T1168" s="6">
        <f>'Final (ha)'!T1168*2.471044</f>
        <v>28.681407707999998</v>
      </c>
      <c r="U1168" s="6">
        <f>'Final (ha)'!U1168*2.471044</f>
        <v>0</v>
      </c>
      <c r="V1168" s="6">
        <f>'Final (ha)'!V1168*2.471044</f>
        <v>0</v>
      </c>
      <c r="W1168" s="6">
        <f>'Final (ha)'!W1168*2.471044</f>
        <v>0</v>
      </c>
      <c r="X1168" s="6">
        <f>'Final (ha)'!X1168*2.471044</f>
        <v>2.2671828700000001</v>
      </c>
      <c r="Y1168" s="6">
        <f>'Final (ha)'!Y1168*2.471044</f>
        <v>1.80386212</v>
      </c>
      <c r="Z1168" s="6">
        <f>'Final (ha)'!Z1168*2.471044</f>
        <v>320.04467679200002</v>
      </c>
      <c r="AA1168" s="6">
        <f>'Final (ha)'!AA1168*2.471044</f>
        <v>0</v>
      </c>
      <c r="AB1168" s="6">
        <f>'Final (ha)'!AB1168*2.471044</f>
        <v>0</v>
      </c>
      <c r="AC1168" s="6">
        <f>'Final (ha)'!AC1168*2.471044</f>
        <v>1.3528965900000001</v>
      </c>
      <c r="AD1168" s="6">
        <f>'Final (ha)'!AD1168*2.471044</f>
        <v>0</v>
      </c>
      <c r="AE1168" s="6">
        <f>'Final (ha)'!AE1168*2.471044</f>
        <v>0</v>
      </c>
      <c r="AF1168" s="6">
        <f>'Final (ha)'!AF1168*2.471044</f>
        <v>0</v>
      </c>
      <c r="AG1168" s="6">
        <f>'Final (ha)'!AG1168*2.471044</f>
        <v>24265.744744150001</v>
      </c>
      <c r="AH1168" s="6">
        <f>'Final (ha)'!AH1168*2.471044</f>
        <v>32.179170490000004</v>
      </c>
      <c r="AJ1168" s="15">
        <f t="shared" si="54"/>
        <v>25704.39273856</v>
      </c>
      <c r="AK1168" s="15">
        <f t="shared" si="55"/>
        <v>1438.6479944099992</v>
      </c>
      <c r="AL1168" s="6" t="str">
        <f t="shared" si="56"/>
        <v>New LondonRaster 6</v>
      </c>
    </row>
    <row r="1169" spans="1:38" x14ac:dyDescent="0.25">
      <c r="A1169" s="6">
        <f>'Final (ha)'!A1169</f>
        <v>2100</v>
      </c>
      <c r="B1169" s="6" t="str">
        <f>'Final (ha)'!B1169</f>
        <v>Raster 6</v>
      </c>
      <c r="C1169" s="6" t="str">
        <f>'Final (ha)'!C1169</f>
        <v>New London</v>
      </c>
      <c r="D1169" s="6" t="str">
        <f>'Final (ha)'!D1169</f>
        <v>Pawcatuck</v>
      </c>
      <c r="E1169" s="6" t="str">
        <f>'Final (ha)'!E1169</f>
        <v>New London</v>
      </c>
      <c r="F1169" s="6" t="str">
        <f>'Final (ha)'!F1169</f>
        <v>Fixed</v>
      </c>
      <c r="G1169" s="6" t="str">
        <f>'Final (ha)'!G1169</f>
        <v>NYS RIM Max</v>
      </c>
      <c r="H1169" s="6" t="str">
        <f>'Final (ha)'!H1169</f>
        <v>Protect None</v>
      </c>
      <c r="I1169" s="6">
        <f>'Final (ha)'!K1169</f>
        <v>180.74</v>
      </c>
      <c r="J1169" s="6">
        <f>'Final (ha)'!J1169*2.471044</f>
        <v>437.60335957000001</v>
      </c>
      <c r="K1169" s="6">
        <f>'Final (ha)'!K1169*2.471044</f>
        <v>446.61649256000004</v>
      </c>
      <c r="L1169" s="6">
        <f>'Final (ha)'!L1169*2.471044</f>
        <v>51.095012309999994</v>
      </c>
      <c r="M1169" s="6">
        <f>'Final (ha)'!M1169*2.471044</f>
        <v>0</v>
      </c>
      <c r="N1169" s="6">
        <f>'Final (ha)'!N1169*2.471044</f>
        <v>0</v>
      </c>
      <c r="O1169" s="6">
        <f>'Final (ha)'!O1169*2.471044</f>
        <v>0</v>
      </c>
      <c r="P1169" s="6">
        <f>'Final (ha)'!P1169*2.471044</f>
        <v>24.51275648</v>
      </c>
      <c r="Q1169" s="6">
        <f>'Final (ha)'!Q1169*2.471044</f>
        <v>63.085753320000002</v>
      </c>
      <c r="R1169" s="6">
        <f>'Final (ha)'!R1169*2.471044</f>
        <v>0</v>
      </c>
      <c r="S1169" s="6">
        <f>'Final (ha)'!S1169*2.471044</f>
        <v>0</v>
      </c>
      <c r="T1169" s="6">
        <f>'Final (ha)'!T1169*2.471044</f>
        <v>18.817741373200001</v>
      </c>
      <c r="U1169" s="6">
        <f>'Final (ha)'!U1169*2.471044</f>
        <v>0</v>
      </c>
      <c r="V1169" s="6">
        <f>'Final (ha)'!V1169*2.471044</f>
        <v>0</v>
      </c>
      <c r="W1169" s="6">
        <f>'Final (ha)'!W1169*2.471044</f>
        <v>0</v>
      </c>
      <c r="X1169" s="6">
        <f>'Final (ha)'!X1169*2.471044</f>
        <v>2.2486500400000002</v>
      </c>
      <c r="Y1169" s="6">
        <f>'Final (ha)'!Y1169*2.471044</f>
        <v>1.30965332</v>
      </c>
      <c r="Z1169" s="6">
        <f>'Final (ha)'!Z1169*2.471044</f>
        <v>349.29368330680001</v>
      </c>
      <c r="AA1169" s="6">
        <f>'Final (ha)'!AA1169*2.471044</f>
        <v>0</v>
      </c>
      <c r="AB1169" s="6">
        <f>'Final (ha)'!AB1169*2.471044</f>
        <v>0</v>
      </c>
      <c r="AC1169" s="6">
        <f>'Final (ha)'!AC1169*2.471044</f>
        <v>0.74131320000000001</v>
      </c>
      <c r="AD1169" s="6">
        <f>'Final (ha)'!AD1169*2.471044</f>
        <v>0</v>
      </c>
      <c r="AE1169" s="6">
        <f>'Final (ha)'!AE1169*2.471044</f>
        <v>0</v>
      </c>
      <c r="AF1169" s="6">
        <f>'Final (ha)'!AF1169*2.471044</f>
        <v>0</v>
      </c>
      <c r="AG1169" s="6">
        <f>'Final (ha)'!AG1169*2.471044</f>
        <v>24265.744744150001</v>
      </c>
      <c r="AH1169" s="6">
        <f>'Final (ha)'!AH1169*2.471044</f>
        <v>43.323578929999996</v>
      </c>
      <c r="AJ1169" s="15">
        <f t="shared" si="54"/>
        <v>25704.392738560004</v>
      </c>
      <c r="AK1169" s="15">
        <f t="shared" si="55"/>
        <v>1438.6479944100029</v>
      </c>
      <c r="AL1169" s="6" t="str">
        <f t="shared" si="56"/>
        <v>New LondonRaster 6</v>
      </c>
    </row>
    <row r="1170" spans="1:38" x14ac:dyDescent="0.25">
      <c r="A1170" s="6">
        <f>'Final (ha)'!A1170</f>
        <v>0</v>
      </c>
      <c r="B1170" s="6" t="str">
        <f>'Final (ha)'!B1170</f>
        <v>Raster 7</v>
      </c>
      <c r="C1170" s="6" t="str">
        <f>'Final (ha)'!C1170</f>
        <v>New London</v>
      </c>
      <c r="D1170" s="6">
        <f>'Final (ha)'!D1170</f>
        <v>0</v>
      </c>
      <c r="E1170" s="6">
        <f>'Final (ha)'!E1170</f>
        <v>0</v>
      </c>
      <c r="F1170" s="6" t="str">
        <f>'Final (ha)'!F1170</f>
        <v>Fixed</v>
      </c>
      <c r="G1170" s="6" t="str">
        <f>'Final (ha)'!G1170</f>
        <v>NYS RIM Max</v>
      </c>
      <c r="H1170" s="6" t="str">
        <f>'Final (ha)'!H1170</f>
        <v>Protect None</v>
      </c>
      <c r="I1170" s="6">
        <f>'Final (ha)'!K1170</f>
        <v>0.22750000000000001</v>
      </c>
      <c r="J1170" s="6">
        <f>'Final (ha)'!J1170*2.471044</f>
        <v>1.09343697</v>
      </c>
      <c r="K1170" s="6">
        <f>'Final (ha)'!K1170*2.471044</f>
        <v>0.56216251000000006</v>
      </c>
      <c r="L1170" s="6">
        <f>'Final (ha)'!L1170*2.471044</f>
        <v>0</v>
      </c>
      <c r="M1170" s="6">
        <f>'Final (ha)'!M1170*2.471044</f>
        <v>0</v>
      </c>
      <c r="N1170" s="6">
        <f>'Final (ha)'!N1170*2.471044</f>
        <v>0</v>
      </c>
      <c r="O1170" s="6">
        <f>'Final (ha)'!O1170*2.471044</f>
        <v>0</v>
      </c>
      <c r="P1170" s="6">
        <f>'Final (ha)'!P1170*2.471044</f>
        <v>0</v>
      </c>
      <c r="Q1170" s="6">
        <f>'Final (ha)'!Q1170*2.471044</f>
        <v>0</v>
      </c>
      <c r="R1170" s="6">
        <f>'Final (ha)'!R1170*2.471044</f>
        <v>0</v>
      </c>
      <c r="S1170" s="6">
        <f>'Final (ha)'!S1170*2.471044</f>
        <v>0</v>
      </c>
      <c r="T1170" s="6">
        <f>'Final (ha)'!T1170*2.471044</f>
        <v>0</v>
      </c>
      <c r="U1170" s="6">
        <f>'Final (ha)'!U1170*2.471044</f>
        <v>0</v>
      </c>
      <c r="V1170" s="6">
        <f>'Final (ha)'!V1170*2.471044</f>
        <v>0</v>
      </c>
      <c r="W1170" s="6">
        <f>'Final (ha)'!W1170*2.471044</f>
        <v>0</v>
      </c>
      <c r="X1170" s="6">
        <f>'Final (ha)'!X1170*2.471044</f>
        <v>0.48803119</v>
      </c>
      <c r="Y1170" s="6">
        <f>'Final (ha)'!Y1170*2.471044</f>
        <v>6.9498112499999998</v>
      </c>
      <c r="Z1170" s="6">
        <f>'Final (ha)'!Z1170*2.471044</f>
        <v>370.57629107000002</v>
      </c>
      <c r="AA1170" s="6">
        <f>'Final (ha)'!AA1170*2.471044</f>
        <v>0</v>
      </c>
      <c r="AB1170" s="6">
        <f>'Final (ha)'!AB1170*2.471044</f>
        <v>0</v>
      </c>
      <c r="AC1170" s="6">
        <f>'Final (ha)'!AC1170*2.471044</f>
        <v>0</v>
      </c>
      <c r="AD1170" s="6">
        <f>'Final (ha)'!AD1170*2.471044</f>
        <v>0</v>
      </c>
      <c r="AE1170" s="6">
        <f>'Final (ha)'!AE1170*2.471044</f>
        <v>0</v>
      </c>
      <c r="AF1170" s="6">
        <f>'Final (ha)'!AF1170*2.471044</f>
        <v>0.48803119</v>
      </c>
      <c r="AG1170" s="6">
        <f>'Final (ha)'!AG1170*2.471044</f>
        <v>4862.4153638299995</v>
      </c>
      <c r="AH1170" s="6">
        <f>'Final (ha)'!AH1170*2.471044</f>
        <v>0</v>
      </c>
      <c r="AJ1170" s="15">
        <f t="shared" si="54"/>
        <v>5242.5731280099999</v>
      </c>
      <c r="AK1170" s="15">
        <f t="shared" si="55"/>
        <v>380.15776418000041</v>
      </c>
      <c r="AL1170" s="6" t="str">
        <f t="shared" si="56"/>
        <v>New LondonRaster 7</v>
      </c>
    </row>
    <row r="1171" spans="1:38" x14ac:dyDescent="0.25">
      <c r="A1171" s="6">
        <f>'Final (ha)'!A1171</f>
        <v>2010</v>
      </c>
      <c r="B1171" s="6" t="str">
        <f>'Final (ha)'!B1171</f>
        <v>Raster 7</v>
      </c>
      <c r="C1171" s="6" t="str">
        <f>'Final (ha)'!C1171</f>
        <v>New London</v>
      </c>
      <c r="D1171" s="6">
        <f>'Final (ha)'!D1171</f>
        <v>0</v>
      </c>
      <c r="E1171" s="6">
        <f>'Final (ha)'!E1171</f>
        <v>0</v>
      </c>
      <c r="F1171" s="6" t="str">
        <f>'Final (ha)'!F1171</f>
        <v>Fixed</v>
      </c>
      <c r="G1171" s="6" t="str">
        <f>'Final (ha)'!G1171</f>
        <v>NYS RIM Max</v>
      </c>
      <c r="H1171" s="6" t="str">
        <f>'Final (ha)'!H1171</f>
        <v>Protect None</v>
      </c>
      <c r="I1171" s="6">
        <f>'Final (ha)'!K1171</f>
        <v>0.215</v>
      </c>
      <c r="J1171" s="6">
        <f>'Final (ha)'!J1171*2.471044</f>
        <v>0.98841760000000001</v>
      </c>
      <c r="K1171" s="6">
        <f>'Final (ha)'!K1171*2.471044</f>
        <v>0.53127446</v>
      </c>
      <c r="L1171" s="6">
        <f>'Final (ha)'!L1171*2.471044</f>
        <v>0</v>
      </c>
      <c r="M1171" s="6">
        <f>'Final (ha)'!M1171*2.471044</f>
        <v>0</v>
      </c>
      <c r="N1171" s="6">
        <f>'Final (ha)'!N1171*2.471044</f>
        <v>0</v>
      </c>
      <c r="O1171" s="6">
        <f>'Final (ha)'!O1171*2.471044</f>
        <v>0</v>
      </c>
      <c r="P1171" s="6">
        <f>'Final (ha)'!P1171*2.471044</f>
        <v>3.088805E-2</v>
      </c>
      <c r="Q1171" s="6">
        <f>'Final (ha)'!Q1171*2.471044</f>
        <v>0</v>
      </c>
      <c r="R1171" s="6">
        <f>'Final (ha)'!R1171*2.471044</f>
        <v>0</v>
      </c>
      <c r="S1171" s="6">
        <f>'Final (ha)'!S1171*2.471044</f>
        <v>0</v>
      </c>
      <c r="T1171" s="6">
        <f>'Final (ha)'!T1171*2.471044</f>
        <v>0</v>
      </c>
      <c r="U1171" s="6">
        <f>'Final (ha)'!U1171*2.471044</f>
        <v>0</v>
      </c>
      <c r="V1171" s="6">
        <f>'Final (ha)'!V1171*2.471044</f>
        <v>0</v>
      </c>
      <c r="W1171" s="6">
        <f>'Final (ha)'!W1171*2.471044</f>
        <v>0</v>
      </c>
      <c r="X1171" s="6">
        <f>'Final (ha)'!X1171*2.471044</f>
        <v>0.48803119</v>
      </c>
      <c r="Y1171" s="6">
        <f>'Final (ha)'!Y1171*2.471044</f>
        <v>4.942088</v>
      </c>
      <c r="Z1171" s="6">
        <f>'Final (ha)'!Z1171*2.471044</f>
        <v>372.58401431999999</v>
      </c>
      <c r="AA1171" s="6">
        <f>'Final (ha)'!AA1171*2.471044</f>
        <v>0</v>
      </c>
      <c r="AB1171" s="6">
        <f>'Final (ha)'!AB1171*2.471044</f>
        <v>0</v>
      </c>
      <c r="AC1171" s="6">
        <f>'Final (ha)'!AC1171*2.471044</f>
        <v>0</v>
      </c>
      <c r="AD1171" s="6">
        <f>'Final (ha)'!AD1171*2.471044</f>
        <v>0</v>
      </c>
      <c r="AE1171" s="6">
        <f>'Final (ha)'!AE1171*2.471044</f>
        <v>0</v>
      </c>
      <c r="AF1171" s="6">
        <f>'Final (ha)'!AF1171*2.471044</f>
        <v>0.48803119</v>
      </c>
      <c r="AG1171" s="6">
        <f>'Final (ha)'!AG1171*2.471044</f>
        <v>4862.4153638299995</v>
      </c>
      <c r="AH1171" s="6">
        <f>'Final (ha)'!AH1171*2.471044</f>
        <v>0.10501937000000001</v>
      </c>
      <c r="AJ1171" s="15">
        <f t="shared" si="54"/>
        <v>5242.5731280099999</v>
      </c>
      <c r="AK1171" s="15">
        <f t="shared" si="55"/>
        <v>380.15776418000041</v>
      </c>
      <c r="AL1171" s="6" t="str">
        <f t="shared" si="56"/>
        <v>New LondonRaster 7</v>
      </c>
    </row>
    <row r="1172" spans="1:38" x14ac:dyDescent="0.25">
      <c r="A1172" s="6">
        <f>'Final (ha)'!A1172</f>
        <v>2025</v>
      </c>
      <c r="B1172" s="6" t="str">
        <f>'Final (ha)'!B1172</f>
        <v>Raster 7</v>
      </c>
      <c r="C1172" s="6" t="str">
        <f>'Final (ha)'!C1172</f>
        <v>New London</v>
      </c>
      <c r="D1172" s="6">
        <f>'Final (ha)'!D1172</f>
        <v>0</v>
      </c>
      <c r="E1172" s="6">
        <f>'Final (ha)'!E1172</f>
        <v>0</v>
      </c>
      <c r="F1172" s="6" t="str">
        <f>'Final (ha)'!F1172</f>
        <v>Fixed</v>
      </c>
      <c r="G1172" s="6" t="str">
        <f>'Final (ha)'!G1172</f>
        <v>NYS RIM Max</v>
      </c>
      <c r="H1172" s="6" t="str">
        <f>'Final (ha)'!H1172</f>
        <v>Protect None</v>
      </c>
      <c r="I1172" s="6">
        <f>'Final (ha)'!K1172</f>
        <v>0.21249999999999999</v>
      </c>
      <c r="J1172" s="6">
        <f>'Final (ha)'!J1172*2.471044</f>
        <v>0.92664150000000001</v>
      </c>
      <c r="K1172" s="6">
        <f>'Final (ha)'!K1172*2.471044</f>
        <v>0.52509684999999995</v>
      </c>
      <c r="L1172" s="6">
        <f>'Final (ha)'!L1172*2.471044</f>
        <v>0</v>
      </c>
      <c r="M1172" s="6">
        <f>'Final (ha)'!M1172*2.471044</f>
        <v>0</v>
      </c>
      <c r="N1172" s="6">
        <f>'Final (ha)'!N1172*2.471044</f>
        <v>0</v>
      </c>
      <c r="O1172" s="6">
        <f>'Final (ha)'!O1172*2.471044</f>
        <v>0</v>
      </c>
      <c r="P1172" s="6">
        <f>'Final (ha)'!P1172*2.471044</f>
        <v>3.088805E-2</v>
      </c>
      <c r="Q1172" s="6">
        <f>'Final (ha)'!Q1172*2.471044</f>
        <v>6.17761E-3</v>
      </c>
      <c r="R1172" s="6">
        <f>'Final (ha)'!R1172*2.471044</f>
        <v>0</v>
      </c>
      <c r="S1172" s="6">
        <f>'Final (ha)'!S1172*2.471044</f>
        <v>0</v>
      </c>
      <c r="T1172" s="6">
        <f>'Final (ha)'!T1172*2.471044</f>
        <v>0</v>
      </c>
      <c r="U1172" s="6">
        <f>'Final (ha)'!U1172*2.471044</f>
        <v>0</v>
      </c>
      <c r="V1172" s="6">
        <f>'Final (ha)'!V1172*2.471044</f>
        <v>0</v>
      </c>
      <c r="W1172" s="6">
        <f>'Final (ha)'!W1172*2.471044</f>
        <v>0</v>
      </c>
      <c r="X1172" s="6">
        <f>'Final (ha)'!X1172*2.471044</f>
        <v>0.48803119</v>
      </c>
      <c r="Y1172" s="6">
        <f>'Final (ha)'!Y1172*2.471044</f>
        <v>3.86100625</v>
      </c>
      <c r="Z1172" s="6">
        <f>'Final (ha)'!Z1172*2.471044</f>
        <v>373.66509607</v>
      </c>
      <c r="AA1172" s="6">
        <f>'Final (ha)'!AA1172*2.471044</f>
        <v>0</v>
      </c>
      <c r="AB1172" s="6">
        <f>'Final (ha)'!AB1172*2.471044</f>
        <v>0</v>
      </c>
      <c r="AC1172" s="6">
        <f>'Final (ha)'!AC1172*2.471044</f>
        <v>0</v>
      </c>
      <c r="AD1172" s="6">
        <f>'Final (ha)'!AD1172*2.471044</f>
        <v>0</v>
      </c>
      <c r="AE1172" s="6">
        <f>'Final (ha)'!AE1172*2.471044</f>
        <v>0</v>
      </c>
      <c r="AF1172" s="6">
        <f>'Final (ha)'!AF1172*2.471044</f>
        <v>0.48803119</v>
      </c>
      <c r="AG1172" s="6">
        <f>'Final (ha)'!AG1172*2.471044</f>
        <v>4862.4153638299995</v>
      </c>
      <c r="AH1172" s="6">
        <f>'Final (ha)'!AH1172*2.471044</f>
        <v>0.16679547</v>
      </c>
      <c r="AJ1172" s="15">
        <f t="shared" si="54"/>
        <v>5242.573128009999</v>
      </c>
      <c r="AK1172" s="15">
        <f t="shared" si="55"/>
        <v>380.1577641799995</v>
      </c>
      <c r="AL1172" s="6" t="str">
        <f t="shared" si="56"/>
        <v>New LondonRaster 7</v>
      </c>
    </row>
    <row r="1173" spans="1:38" x14ac:dyDescent="0.25">
      <c r="A1173" s="6">
        <f>'Final (ha)'!A1173</f>
        <v>2040</v>
      </c>
      <c r="B1173" s="6" t="str">
        <f>'Final (ha)'!B1173</f>
        <v>Raster 7</v>
      </c>
      <c r="C1173" s="6" t="str">
        <f>'Final (ha)'!C1173</f>
        <v>New London</v>
      </c>
      <c r="D1173" s="6">
        <f>'Final (ha)'!D1173</f>
        <v>0</v>
      </c>
      <c r="E1173" s="6">
        <f>'Final (ha)'!E1173</f>
        <v>0</v>
      </c>
      <c r="F1173" s="6" t="str">
        <f>'Final (ha)'!F1173</f>
        <v>Fixed</v>
      </c>
      <c r="G1173" s="6" t="str">
        <f>'Final (ha)'!G1173</f>
        <v>NYS RIM Max</v>
      </c>
      <c r="H1173" s="6" t="str">
        <f>'Final (ha)'!H1173</f>
        <v>Protect None</v>
      </c>
      <c r="I1173" s="6">
        <f>'Final (ha)'!K1173</f>
        <v>0.20499999999999999</v>
      </c>
      <c r="J1173" s="6">
        <f>'Final (ha)'!J1173*2.471044</f>
        <v>0.88957584000000001</v>
      </c>
      <c r="K1173" s="6">
        <f>'Final (ha)'!K1173*2.471044</f>
        <v>0.50656402</v>
      </c>
      <c r="L1173" s="6">
        <f>'Final (ha)'!L1173*2.471044</f>
        <v>0</v>
      </c>
      <c r="M1173" s="6">
        <f>'Final (ha)'!M1173*2.471044</f>
        <v>0</v>
      </c>
      <c r="N1173" s="6">
        <f>'Final (ha)'!N1173*2.471044</f>
        <v>0</v>
      </c>
      <c r="O1173" s="6">
        <f>'Final (ha)'!O1173*2.471044</f>
        <v>0</v>
      </c>
      <c r="P1173" s="6">
        <f>'Final (ha)'!P1173*2.471044</f>
        <v>2.471044E-2</v>
      </c>
      <c r="Q1173" s="6">
        <f>'Final (ha)'!Q1173*2.471044</f>
        <v>2.471044E-2</v>
      </c>
      <c r="R1173" s="6">
        <f>'Final (ha)'!R1173*2.471044</f>
        <v>0</v>
      </c>
      <c r="S1173" s="6">
        <f>'Final (ha)'!S1173*2.471044</f>
        <v>0</v>
      </c>
      <c r="T1173" s="6">
        <f>'Final (ha)'!T1173*2.471044</f>
        <v>6.17761E-3</v>
      </c>
      <c r="U1173" s="6">
        <f>'Final (ha)'!U1173*2.471044</f>
        <v>0</v>
      </c>
      <c r="V1173" s="6">
        <f>'Final (ha)'!V1173*2.471044</f>
        <v>0</v>
      </c>
      <c r="W1173" s="6">
        <f>'Final (ha)'!W1173*2.471044</f>
        <v>0</v>
      </c>
      <c r="X1173" s="6">
        <f>'Final (ha)'!X1173*2.471044</f>
        <v>0.48803119</v>
      </c>
      <c r="Y1173" s="6">
        <f>'Final (ha)'!Y1173*2.471044</f>
        <v>3.60772424</v>
      </c>
      <c r="Z1173" s="6">
        <f>'Final (ha)'!Z1173*2.471044</f>
        <v>373.91837807999997</v>
      </c>
      <c r="AA1173" s="6">
        <f>'Final (ha)'!AA1173*2.471044</f>
        <v>0</v>
      </c>
      <c r="AB1173" s="6">
        <f>'Final (ha)'!AB1173*2.471044</f>
        <v>0</v>
      </c>
      <c r="AC1173" s="6">
        <f>'Final (ha)'!AC1173*2.471044</f>
        <v>0</v>
      </c>
      <c r="AD1173" s="6">
        <f>'Final (ha)'!AD1173*2.471044</f>
        <v>0</v>
      </c>
      <c r="AE1173" s="6">
        <f>'Final (ha)'!AE1173*2.471044</f>
        <v>0</v>
      </c>
      <c r="AF1173" s="6">
        <f>'Final (ha)'!AF1173*2.471044</f>
        <v>0.48803119</v>
      </c>
      <c r="AG1173" s="6">
        <f>'Final (ha)'!AG1173*2.471044</f>
        <v>4862.4153638299995</v>
      </c>
      <c r="AH1173" s="6">
        <f>'Final (ha)'!AH1173*2.471044</f>
        <v>0.20386113</v>
      </c>
      <c r="AJ1173" s="15">
        <f t="shared" si="54"/>
        <v>5242.5731280099999</v>
      </c>
      <c r="AK1173" s="15">
        <f t="shared" si="55"/>
        <v>380.15776418000041</v>
      </c>
      <c r="AL1173" s="6" t="str">
        <f t="shared" si="56"/>
        <v>New LondonRaster 7</v>
      </c>
    </row>
    <row r="1174" spans="1:38" x14ac:dyDescent="0.25">
      <c r="A1174" s="6">
        <f>'Final (ha)'!A1174</f>
        <v>2055</v>
      </c>
      <c r="B1174" s="6" t="str">
        <f>'Final (ha)'!B1174</f>
        <v>Raster 7</v>
      </c>
      <c r="C1174" s="6" t="str">
        <f>'Final (ha)'!C1174</f>
        <v>New London</v>
      </c>
      <c r="D1174" s="6">
        <f>'Final (ha)'!D1174</f>
        <v>0</v>
      </c>
      <c r="E1174" s="6">
        <f>'Final (ha)'!E1174</f>
        <v>0</v>
      </c>
      <c r="F1174" s="6" t="str">
        <f>'Final (ha)'!F1174</f>
        <v>Fixed</v>
      </c>
      <c r="G1174" s="6" t="str">
        <f>'Final (ha)'!G1174</f>
        <v>NYS RIM Max</v>
      </c>
      <c r="H1174" s="6" t="str">
        <f>'Final (ha)'!H1174</f>
        <v>Protect None</v>
      </c>
      <c r="I1174" s="6">
        <f>'Final (ha)'!K1174</f>
        <v>0.19</v>
      </c>
      <c r="J1174" s="6">
        <f>'Final (ha)'!J1174*2.471044</f>
        <v>0.86486540000000001</v>
      </c>
      <c r="K1174" s="6">
        <f>'Final (ha)'!K1174*2.471044</f>
        <v>0.46949836</v>
      </c>
      <c r="L1174" s="6">
        <f>'Final (ha)'!L1174*2.471044</f>
        <v>0</v>
      </c>
      <c r="M1174" s="6">
        <f>'Final (ha)'!M1174*2.471044</f>
        <v>0</v>
      </c>
      <c r="N1174" s="6">
        <f>'Final (ha)'!N1174*2.471044</f>
        <v>0</v>
      </c>
      <c r="O1174" s="6">
        <f>'Final (ha)'!O1174*2.471044</f>
        <v>0</v>
      </c>
      <c r="P1174" s="6">
        <f>'Final (ha)'!P1174*2.471044</f>
        <v>4.942088E-2</v>
      </c>
      <c r="Q1174" s="6">
        <f>'Final (ha)'!Q1174*2.471044</f>
        <v>3.706566E-2</v>
      </c>
      <c r="R1174" s="6">
        <f>'Final (ha)'!R1174*2.471044</f>
        <v>0</v>
      </c>
      <c r="S1174" s="6">
        <f>'Final (ha)'!S1174*2.471044</f>
        <v>0</v>
      </c>
      <c r="T1174" s="6">
        <f>'Final (ha)'!T1174*2.471044</f>
        <v>0</v>
      </c>
      <c r="U1174" s="6">
        <f>'Final (ha)'!U1174*2.471044</f>
        <v>0</v>
      </c>
      <c r="V1174" s="6">
        <f>'Final (ha)'!V1174*2.471044</f>
        <v>0</v>
      </c>
      <c r="W1174" s="6">
        <f>'Final (ha)'!W1174*2.471044</f>
        <v>0</v>
      </c>
      <c r="X1174" s="6">
        <f>'Final (ha)'!X1174*2.471044</f>
        <v>0.48803119</v>
      </c>
      <c r="Y1174" s="6">
        <f>'Final (ha)'!Y1174*2.471044</f>
        <v>3.4594616</v>
      </c>
      <c r="Z1174" s="6">
        <f>'Final (ha)'!Z1174*2.471044</f>
        <v>374.07281832999996</v>
      </c>
      <c r="AA1174" s="6">
        <f>'Final (ha)'!AA1174*2.471044</f>
        <v>0</v>
      </c>
      <c r="AB1174" s="6">
        <f>'Final (ha)'!AB1174*2.471044</f>
        <v>0</v>
      </c>
      <c r="AC1174" s="6">
        <f>'Final (ha)'!AC1174*2.471044</f>
        <v>0</v>
      </c>
      <c r="AD1174" s="6">
        <f>'Final (ha)'!AD1174*2.471044</f>
        <v>0</v>
      </c>
      <c r="AE1174" s="6">
        <f>'Final (ha)'!AE1174*2.471044</f>
        <v>0</v>
      </c>
      <c r="AF1174" s="6">
        <f>'Final (ha)'!AF1174*2.471044</f>
        <v>0.48803119</v>
      </c>
      <c r="AG1174" s="6">
        <f>'Final (ha)'!AG1174*2.471044</f>
        <v>4862.4153638299995</v>
      </c>
      <c r="AH1174" s="6">
        <f>'Final (ha)'!AH1174*2.471044</f>
        <v>0.22857157</v>
      </c>
      <c r="AJ1174" s="15">
        <f t="shared" si="54"/>
        <v>5242.573128009999</v>
      </c>
      <c r="AK1174" s="15">
        <f t="shared" si="55"/>
        <v>380.1577641799995</v>
      </c>
      <c r="AL1174" s="6" t="str">
        <f t="shared" si="56"/>
        <v>New LondonRaster 7</v>
      </c>
    </row>
    <row r="1175" spans="1:38" x14ac:dyDescent="0.25">
      <c r="A1175" s="6">
        <f>'Final (ha)'!A1175</f>
        <v>2070</v>
      </c>
      <c r="B1175" s="6" t="str">
        <f>'Final (ha)'!B1175</f>
        <v>Raster 7</v>
      </c>
      <c r="C1175" s="6" t="str">
        <f>'Final (ha)'!C1175</f>
        <v>New London</v>
      </c>
      <c r="D1175" s="6">
        <f>'Final (ha)'!D1175</f>
        <v>0</v>
      </c>
      <c r="E1175" s="6">
        <f>'Final (ha)'!E1175</f>
        <v>0</v>
      </c>
      <c r="F1175" s="6" t="str">
        <f>'Final (ha)'!F1175</f>
        <v>Fixed</v>
      </c>
      <c r="G1175" s="6" t="str">
        <f>'Final (ha)'!G1175</f>
        <v>NYS RIM Max</v>
      </c>
      <c r="H1175" s="6" t="str">
        <f>'Final (ha)'!H1175</f>
        <v>Protect None</v>
      </c>
      <c r="I1175" s="6">
        <f>'Final (ha)'!K1175</f>
        <v>0.185</v>
      </c>
      <c r="J1175" s="6">
        <f>'Final (ha)'!J1175*2.471044</f>
        <v>0.78455647000000006</v>
      </c>
      <c r="K1175" s="6">
        <f>'Final (ha)'!K1175*2.471044</f>
        <v>0.45714314</v>
      </c>
      <c r="L1175" s="6">
        <f>'Final (ha)'!L1175*2.471044</f>
        <v>0</v>
      </c>
      <c r="M1175" s="6">
        <f>'Final (ha)'!M1175*2.471044</f>
        <v>0</v>
      </c>
      <c r="N1175" s="6">
        <f>'Final (ha)'!N1175*2.471044</f>
        <v>0</v>
      </c>
      <c r="O1175" s="6">
        <f>'Final (ha)'!O1175*2.471044</f>
        <v>0</v>
      </c>
      <c r="P1175" s="6">
        <f>'Final (ha)'!P1175*2.471044</f>
        <v>1.235522E-2</v>
      </c>
      <c r="Q1175" s="6">
        <f>'Final (ha)'!Q1175*2.471044</f>
        <v>8.6486540000000015E-2</v>
      </c>
      <c r="R1175" s="6">
        <f>'Final (ha)'!R1175*2.471044</f>
        <v>0</v>
      </c>
      <c r="S1175" s="6">
        <f>'Final (ha)'!S1175*2.471044</f>
        <v>0</v>
      </c>
      <c r="T1175" s="6">
        <f>'Final (ha)'!T1175*2.471044</f>
        <v>0</v>
      </c>
      <c r="U1175" s="6">
        <f>'Final (ha)'!U1175*2.471044</f>
        <v>0</v>
      </c>
      <c r="V1175" s="6">
        <f>'Final (ha)'!V1175*2.471044</f>
        <v>0</v>
      </c>
      <c r="W1175" s="6">
        <f>'Final (ha)'!W1175*2.471044</f>
        <v>0</v>
      </c>
      <c r="X1175" s="6">
        <f>'Final (ha)'!X1175*2.471044</f>
        <v>0.48803119</v>
      </c>
      <c r="Y1175" s="6">
        <f>'Final (ha)'!Y1175*2.471044</f>
        <v>2.9652528</v>
      </c>
      <c r="Z1175" s="6">
        <f>'Final (ha)'!Z1175*2.471044</f>
        <v>374.56702713000004</v>
      </c>
      <c r="AA1175" s="6">
        <f>'Final (ha)'!AA1175*2.471044</f>
        <v>0</v>
      </c>
      <c r="AB1175" s="6">
        <f>'Final (ha)'!AB1175*2.471044</f>
        <v>0</v>
      </c>
      <c r="AC1175" s="6">
        <f>'Final (ha)'!AC1175*2.471044</f>
        <v>0</v>
      </c>
      <c r="AD1175" s="6">
        <f>'Final (ha)'!AD1175*2.471044</f>
        <v>0</v>
      </c>
      <c r="AE1175" s="6">
        <f>'Final (ha)'!AE1175*2.471044</f>
        <v>0</v>
      </c>
      <c r="AF1175" s="6">
        <f>'Final (ha)'!AF1175*2.471044</f>
        <v>0.48803119</v>
      </c>
      <c r="AG1175" s="6">
        <f>'Final (ha)'!AG1175*2.471044</f>
        <v>4862.4153638299995</v>
      </c>
      <c r="AH1175" s="6">
        <f>'Final (ha)'!AH1175*2.471044</f>
        <v>0.3088805</v>
      </c>
      <c r="AJ1175" s="15">
        <f t="shared" si="54"/>
        <v>5242.573128009999</v>
      </c>
      <c r="AK1175" s="15">
        <f t="shared" si="55"/>
        <v>380.1577641799995</v>
      </c>
      <c r="AL1175" s="6" t="str">
        <f t="shared" si="56"/>
        <v>New LondonRaster 7</v>
      </c>
    </row>
    <row r="1176" spans="1:38" x14ac:dyDescent="0.25">
      <c r="A1176" s="6">
        <f>'Final (ha)'!A1176</f>
        <v>2085</v>
      </c>
      <c r="B1176" s="6" t="str">
        <f>'Final (ha)'!B1176</f>
        <v>Raster 7</v>
      </c>
      <c r="C1176" s="6" t="str">
        <f>'Final (ha)'!C1176</f>
        <v>New London</v>
      </c>
      <c r="D1176" s="6">
        <f>'Final (ha)'!D1176</f>
        <v>0</v>
      </c>
      <c r="E1176" s="6">
        <f>'Final (ha)'!E1176</f>
        <v>0</v>
      </c>
      <c r="F1176" s="6" t="str">
        <f>'Final (ha)'!F1176</f>
        <v>Fixed</v>
      </c>
      <c r="G1176" s="6" t="str">
        <f>'Final (ha)'!G1176</f>
        <v>NYS RIM Max</v>
      </c>
      <c r="H1176" s="6" t="str">
        <f>'Final (ha)'!H1176</f>
        <v>Protect None</v>
      </c>
      <c r="I1176" s="6">
        <f>'Final (ha)'!K1176</f>
        <v>0.16500000000000001</v>
      </c>
      <c r="J1176" s="6">
        <f>'Final (ha)'!J1176*2.471044</f>
        <v>0.54980729000000006</v>
      </c>
      <c r="K1176" s="6">
        <f>'Final (ha)'!K1176*2.471044</f>
        <v>0.40772226</v>
      </c>
      <c r="L1176" s="6">
        <f>'Final (ha)'!L1176*2.471044</f>
        <v>0</v>
      </c>
      <c r="M1176" s="6">
        <f>'Final (ha)'!M1176*2.471044</f>
        <v>0</v>
      </c>
      <c r="N1176" s="6">
        <f>'Final (ha)'!N1176*2.471044</f>
        <v>0</v>
      </c>
      <c r="O1176" s="6">
        <f>'Final (ha)'!O1176*2.471044</f>
        <v>0</v>
      </c>
      <c r="P1176" s="6">
        <f>'Final (ha)'!P1176*2.471044</f>
        <v>5.559849E-2</v>
      </c>
      <c r="Q1176" s="6">
        <f>'Final (ha)'!Q1176*2.471044</f>
        <v>6.7953710000000001E-2</v>
      </c>
      <c r="R1176" s="6">
        <f>'Final (ha)'!R1176*2.471044</f>
        <v>0</v>
      </c>
      <c r="S1176" s="6">
        <f>'Final (ha)'!S1176*2.471044</f>
        <v>0</v>
      </c>
      <c r="T1176" s="6">
        <f>'Final (ha)'!T1176*2.471044</f>
        <v>2.42162312E-2</v>
      </c>
      <c r="U1176" s="6">
        <f>'Final (ha)'!U1176*2.471044</f>
        <v>0</v>
      </c>
      <c r="V1176" s="6">
        <f>'Final (ha)'!V1176*2.471044</f>
        <v>0</v>
      </c>
      <c r="W1176" s="6">
        <f>'Final (ha)'!W1176*2.471044</f>
        <v>0</v>
      </c>
      <c r="X1176" s="6">
        <f>'Final (ha)'!X1176*2.471044</f>
        <v>0.48803119</v>
      </c>
      <c r="Y1176" s="6">
        <f>'Final (ha)'!Y1176*2.471044</f>
        <v>2.8046349400000001</v>
      </c>
      <c r="Z1176" s="6">
        <f>'Final (ha)'!Z1176*2.471044</f>
        <v>374.72813919879997</v>
      </c>
      <c r="AA1176" s="6">
        <f>'Final (ha)'!AA1176*2.471044</f>
        <v>0</v>
      </c>
      <c r="AB1176" s="6">
        <f>'Final (ha)'!AB1176*2.471044</f>
        <v>0</v>
      </c>
      <c r="AC1176" s="6">
        <f>'Final (ha)'!AC1176*2.471044</f>
        <v>0</v>
      </c>
      <c r="AD1176" s="6">
        <f>'Final (ha)'!AD1176*2.471044</f>
        <v>0</v>
      </c>
      <c r="AE1176" s="6">
        <f>'Final (ha)'!AE1176*2.471044</f>
        <v>0</v>
      </c>
      <c r="AF1176" s="6">
        <f>'Final (ha)'!AF1176*2.471044</f>
        <v>0.48803119</v>
      </c>
      <c r="AG1176" s="6">
        <f>'Final (ha)'!AG1176*2.471044</f>
        <v>4862.4153638299995</v>
      </c>
      <c r="AH1176" s="6">
        <f>'Final (ha)'!AH1176*2.471044</f>
        <v>0.54362968</v>
      </c>
      <c r="AJ1176" s="15">
        <f t="shared" si="54"/>
        <v>5242.573128009999</v>
      </c>
      <c r="AK1176" s="15">
        <f t="shared" si="55"/>
        <v>380.1577641799995</v>
      </c>
      <c r="AL1176" s="6" t="str">
        <f t="shared" si="56"/>
        <v>New LondonRaster 7</v>
      </c>
    </row>
    <row r="1177" spans="1:38" x14ac:dyDescent="0.25">
      <c r="A1177" s="6">
        <f>'Final (ha)'!A1177</f>
        <v>2100</v>
      </c>
      <c r="B1177" s="6" t="str">
        <f>'Final (ha)'!B1177</f>
        <v>Raster 7</v>
      </c>
      <c r="C1177" s="6" t="str">
        <f>'Final (ha)'!C1177</f>
        <v>New London</v>
      </c>
      <c r="D1177" s="6">
        <f>'Final (ha)'!D1177</f>
        <v>0</v>
      </c>
      <c r="E1177" s="6">
        <f>'Final (ha)'!E1177</f>
        <v>0</v>
      </c>
      <c r="F1177" s="6" t="str">
        <f>'Final (ha)'!F1177</f>
        <v>Fixed</v>
      </c>
      <c r="G1177" s="6" t="str">
        <f>'Final (ha)'!G1177</f>
        <v>NYS RIM Max</v>
      </c>
      <c r="H1177" s="6" t="str">
        <f>'Final (ha)'!H1177</f>
        <v>Protect None</v>
      </c>
      <c r="I1177" s="6">
        <f>'Final (ha)'!K1177</f>
        <v>0.1525</v>
      </c>
      <c r="J1177" s="6">
        <f>'Final (ha)'!J1177*2.471044</f>
        <v>0.21621635</v>
      </c>
      <c r="K1177" s="6">
        <f>'Final (ha)'!K1177*2.471044</f>
        <v>0.37683421</v>
      </c>
      <c r="L1177" s="6">
        <f>'Final (ha)'!L1177*2.471044</f>
        <v>0</v>
      </c>
      <c r="M1177" s="6">
        <f>'Final (ha)'!M1177*2.471044</f>
        <v>0</v>
      </c>
      <c r="N1177" s="6">
        <f>'Final (ha)'!N1177*2.471044</f>
        <v>0</v>
      </c>
      <c r="O1177" s="6">
        <f>'Final (ha)'!O1177*2.471044</f>
        <v>0</v>
      </c>
      <c r="P1177" s="6">
        <f>'Final (ha)'!P1177*2.471044</f>
        <v>4.942088E-2</v>
      </c>
      <c r="Q1177" s="6">
        <f>'Final (ha)'!Q1177*2.471044</f>
        <v>6.17761E-2</v>
      </c>
      <c r="R1177" s="6">
        <f>'Final (ha)'!R1177*2.471044</f>
        <v>0</v>
      </c>
      <c r="S1177" s="6">
        <f>'Final (ha)'!S1177*2.471044</f>
        <v>0</v>
      </c>
      <c r="T1177" s="6">
        <f>'Final (ha)'!T1177*2.471044</f>
        <v>4.3243270000000007E-2</v>
      </c>
      <c r="U1177" s="6">
        <f>'Final (ha)'!U1177*2.471044</f>
        <v>0</v>
      </c>
      <c r="V1177" s="6">
        <f>'Final (ha)'!V1177*2.471044</f>
        <v>0</v>
      </c>
      <c r="W1177" s="6">
        <f>'Final (ha)'!W1177*2.471044</f>
        <v>0</v>
      </c>
      <c r="X1177" s="6">
        <f>'Final (ha)'!X1177*2.471044</f>
        <v>0.47567597</v>
      </c>
      <c r="Y1177" s="6">
        <f>'Final (ha)'!Y1177*2.471044</f>
        <v>1.76061885</v>
      </c>
      <c r="Z1177" s="6">
        <f>'Final (ha)'!Z1177*2.471044</f>
        <v>375.80872674</v>
      </c>
      <c r="AA1177" s="6">
        <f>'Final (ha)'!AA1177*2.471044</f>
        <v>0</v>
      </c>
      <c r="AB1177" s="6">
        <f>'Final (ha)'!AB1177*2.471044</f>
        <v>0</v>
      </c>
      <c r="AC1177" s="6">
        <f>'Final (ha)'!AC1177*2.471044</f>
        <v>0</v>
      </c>
      <c r="AD1177" s="6">
        <f>'Final (ha)'!AD1177*2.471044</f>
        <v>0</v>
      </c>
      <c r="AE1177" s="6">
        <f>'Final (ha)'!AE1177*2.471044</f>
        <v>0</v>
      </c>
      <c r="AF1177" s="6">
        <f>'Final (ha)'!AF1177*2.471044</f>
        <v>0.48803119</v>
      </c>
      <c r="AG1177" s="6">
        <f>'Final (ha)'!AG1177*2.471044</f>
        <v>4862.4153638299995</v>
      </c>
      <c r="AH1177" s="6">
        <f>'Final (ha)'!AH1177*2.471044</f>
        <v>0.87722062000000001</v>
      </c>
      <c r="AJ1177" s="15">
        <f t="shared" si="54"/>
        <v>5242.5731280099999</v>
      </c>
      <c r="AK1177" s="15">
        <f t="shared" si="55"/>
        <v>380.15776418000041</v>
      </c>
      <c r="AL1177" s="6" t="str">
        <f t="shared" si="56"/>
        <v>New LondonRaster 7</v>
      </c>
    </row>
    <row r="1178" spans="1:38" x14ac:dyDescent="0.25">
      <c r="A1178" s="6">
        <f>'Final (ha)'!A1178</f>
        <v>0</v>
      </c>
      <c r="B1178" s="6" t="str">
        <f>'Final (ha)'!B1178</f>
        <v>Raster 8</v>
      </c>
      <c r="C1178" s="6" t="str">
        <f>'Final (ha)'!C1178</f>
        <v>New London</v>
      </c>
      <c r="D1178" s="6" t="str">
        <f>'Final (ha)'!D1178</f>
        <v>CT Sound</v>
      </c>
      <c r="E1178" s="6" t="str">
        <f>'Final (ha)'!E1178</f>
        <v>New London</v>
      </c>
      <c r="F1178" s="6" t="str">
        <f>'Final (ha)'!F1178</f>
        <v>Fixed</v>
      </c>
      <c r="G1178" s="6" t="str">
        <f>'Final (ha)'!G1178</f>
        <v>NYS RIM Max</v>
      </c>
      <c r="H1178" s="6" t="str">
        <f>'Final (ha)'!H1178</f>
        <v>Protect None</v>
      </c>
      <c r="I1178" s="6">
        <f>'Final (ha)'!K1178</f>
        <v>0</v>
      </c>
      <c r="J1178" s="6">
        <f>'Final (ha)'!J1178*2.471044</f>
        <v>0</v>
      </c>
      <c r="K1178" s="6">
        <f>'Final (ha)'!K1178*2.471044</f>
        <v>0</v>
      </c>
      <c r="L1178" s="6">
        <f>'Final (ha)'!L1178*2.471044</f>
        <v>0</v>
      </c>
      <c r="M1178" s="6">
        <f>'Final (ha)'!M1178*2.471044</f>
        <v>0</v>
      </c>
      <c r="N1178" s="6">
        <f>'Final (ha)'!N1178*2.471044</f>
        <v>0</v>
      </c>
      <c r="O1178" s="6">
        <f>'Final (ha)'!O1178*2.471044</f>
        <v>0</v>
      </c>
      <c r="P1178" s="6">
        <f>'Final (ha)'!P1178*2.471044</f>
        <v>0</v>
      </c>
      <c r="Q1178" s="6">
        <f>'Final (ha)'!Q1178*2.471044</f>
        <v>0</v>
      </c>
      <c r="R1178" s="6">
        <f>'Final (ha)'!R1178*2.471044</f>
        <v>0</v>
      </c>
      <c r="S1178" s="6">
        <f>'Final (ha)'!S1178*2.471044</f>
        <v>0</v>
      </c>
      <c r="T1178" s="6">
        <f>'Final (ha)'!T1178*2.471044</f>
        <v>0</v>
      </c>
      <c r="U1178" s="6">
        <f>'Final (ha)'!U1178*2.471044</f>
        <v>0</v>
      </c>
      <c r="V1178" s="6">
        <f>'Final (ha)'!V1178*2.471044</f>
        <v>0</v>
      </c>
      <c r="W1178" s="6">
        <f>'Final (ha)'!W1178*2.471044</f>
        <v>0</v>
      </c>
      <c r="X1178" s="6">
        <f>'Final (ha)'!X1178*2.471044</f>
        <v>0</v>
      </c>
      <c r="Y1178" s="6">
        <f>'Final (ha)'!Y1178*2.471044</f>
        <v>0</v>
      </c>
      <c r="Z1178" s="6">
        <f>'Final (ha)'!Z1178*2.471044</f>
        <v>25614.014304260003</v>
      </c>
      <c r="AA1178" s="6">
        <f>'Final (ha)'!AA1178*2.471044</f>
        <v>0</v>
      </c>
      <c r="AB1178" s="6">
        <f>'Final (ha)'!AB1178*2.471044</f>
        <v>0</v>
      </c>
      <c r="AC1178" s="6">
        <f>'Final (ha)'!AC1178*2.471044</f>
        <v>0</v>
      </c>
      <c r="AD1178" s="6">
        <f>'Final (ha)'!AD1178*2.471044</f>
        <v>0</v>
      </c>
      <c r="AE1178" s="6">
        <f>'Final (ha)'!AE1178*2.471044</f>
        <v>0</v>
      </c>
      <c r="AF1178" s="6">
        <f>'Final (ha)'!AF1178*2.471044</f>
        <v>0</v>
      </c>
      <c r="AG1178" s="6">
        <f>'Final (ha)'!AG1178*2.471044</f>
        <v>0</v>
      </c>
      <c r="AH1178" s="6">
        <f>'Final (ha)'!AH1178*2.471044</f>
        <v>0</v>
      </c>
      <c r="AJ1178" s="15">
        <f t="shared" si="54"/>
        <v>25614.014304260003</v>
      </c>
      <c r="AK1178" s="15">
        <f t="shared" si="55"/>
        <v>25614.014304260003</v>
      </c>
      <c r="AL1178" s="6" t="str">
        <f t="shared" si="56"/>
        <v>New LondonRaster 8</v>
      </c>
    </row>
    <row r="1179" spans="1:38" x14ac:dyDescent="0.25">
      <c r="A1179" s="6">
        <f>'Final (ha)'!A1179</f>
        <v>2010</v>
      </c>
      <c r="B1179" s="6" t="str">
        <f>'Final (ha)'!B1179</f>
        <v>Raster 8</v>
      </c>
      <c r="C1179" s="6" t="str">
        <f>'Final (ha)'!C1179</f>
        <v>New London</v>
      </c>
      <c r="D1179" s="6" t="str">
        <f>'Final (ha)'!D1179</f>
        <v>CT Sound</v>
      </c>
      <c r="E1179" s="6" t="str">
        <f>'Final (ha)'!E1179</f>
        <v>New London</v>
      </c>
      <c r="F1179" s="6" t="str">
        <f>'Final (ha)'!F1179</f>
        <v>Fixed</v>
      </c>
      <c r="G1179" s="6" t="str">
        <f>'Final (ha)'!G1179</f>
        <v>NYS RIM Max</v>
      </c>
      <c r="H1179" s="6" t="str">
        <f>'Final (ha)'!H1179</f>
        <v>Protect None</v>
      </c>
      <c r="I1179" s="6">
        <f>'Final (ha)'!K1179</f>
        <v>0</v>
      </c>
      <c r="J1179" s="6">
        <f>'Final (ha)'!J1179*2.471044</f>
        <v>0</v>
      </c>
      <c r="K1179" s="6">
        <f>'Final (ha)'!K1179*2.471044</f>
        <v>0</v>
      </c>
      <c r="L1179" s="6">
        <f>'Final (ha)'!L1179*2.471044</f>
        <v>0</v>
      </c>
      <c r="M1179" s="6">
        <f>'Final (ha)'!M1179*2.471044</f>
        <v>0</v>
      </c>
      <c r="N1179" s="6">
        <f>'Final (ha)'!N1179*2.471044</f>
        <v>0</v>
      </c>
      <c r="O1179" s="6">
        <f>'Final (ha)'!O1179*2.471044</f>
        <v>0</v>
      </c>
      <c r="P1179" s="6">
        <f>'Final (ha)'!P1179*2.471044</f>
        <v>0</v>
      </c>
      <c r="Q1179" s="6">
        <f>'Final (ha)'!Q1179*2.471044</f>
        <v>0</v>
      </c>
      <c r="R1179" s="6">
        <f>'Final (ha)'!R1179*2.471044</f>
        <v>0</v>
      </c>
      <c r="S1179" s="6">
        <f>'Final (ha)'!S1179*2.471044</f>
        <v>0</v>
      </c>
      <c r="T1179" s="6">
        <f>'Final (ha)'!T1179*2.471044</f>
        <v>0</v>
      </c>
      <c r="U1179" s="6">
        <f>'Final (ha)'!U1179*2.471044</f>
        <v>0</v>
      </c>
      <c r="V1179" s="6">
        <f>'Final (ha)'!V1179*2.471044</f>
        <v>0</v>
      </c>
      <c r="W1179" s="6">
        <f>'Final (ha)'!W1179*2.471044</f>
        <v>0</v>
      </c>
      <c r="X1179" s="6">
        <f>'Final (ha)'!X1179*2.471044</f>
        <v>0</v>
      </c>
      <c r="Y1179" s="6">
        <f>'Final (ha)'!Y1179*2.471044</f>
        <v>0</v>
      </c>
      <c r="Z1179" s="6">
        <f>'Final (ha)'!Z1179*2.471044</f>
        <v>25614.014304260003</v>
      </c>
      <c r="AA1179" s="6">
        <f>'Final (ha)'!AA1179*2.471044</f>
        <v>0</v>
      </c>
      <c r="AB1179" s="6">
        <f>'Final (ha)'!AB1179*2.471044</f>
        <v>0</v>
      </c>
      <c r="AC1179" s="6">
        <f>'Final (ha)'!AC1179*2.471044</f>
        <v>0</v>
      </c>
      <c r="AD1179" s="6">
        <f>'Final (ha)'!AD1179*2.471044</f>
        <v>0</v>
      </c>
      <c r="AE1179" s="6">
        <f>'Final (ha)'!AE1179*2.471044</f>
        <v>0</v>
      </c>
      <c r="AF1179" s="6">
        <f>'Final (ha)'!AF1179*2.471044</f>
        <v>0</v>
      </c>
      <c r="AG1179" s="6">
        <f>'Final (ha)'!AG1179*2.471044</f>
        <v>0</v>
      </c>
      <c r="AH1179" s="6">
        <f>'Final (ha)'!AH1179*2.471044</f>
        <v>0</v>
      </c>
      <c r="AJ1179" s="15">
        <f t="shared" si="54"/>
        <v>25614.014304260003</v>
      </c>
      <c r="AK1179" s="15">
        <f t="shared" si="55"/>
        <v>25614.014304260003</v>
      </c>
      <c r="AL1179" s="6" t="str">
        <f t="shared" si="56"/>
        <v>New LondonRaster 8</v>
      </c>
    </row>
    <row r="1180" spans="1:38" x14ac:dyDescent="0.25">
      <c r="A1180" s="6">
        <f>'Final (ha)'!A1180</f>
        <v>2025</v>
      </c>
      <c r="B1180" s="6" t="str">
        <f>'Final (ha)'!B1180</f>
        <v>Raster 8</v>
      </c>
      <c r="C1180" s="6" t="str">
        <f>'Final (ha)'!C1180</f>
        <v>New London</v>
      </c>
      <c r="D1180" s="6" t="str">
        <f>'Final (ha)'!D1180</f>
        <v>CT Sound</v>
      </c>
      <c r="E1180" s="6" t="str">
        <f>'Final (ha)'!E1180</f>
        <v>New London</v>
      </c>
      <c r="F1180" s="6" t="str">
        <f>'Final (ha)'!F1180</f>
        <v>Fixed</v>
      </c>
      <c r="G1180" s="6" t="str">
        <f>'Final (ha)'!G1180</f>
        <v>NYS RIM Max</v>
      </c>
      <c r="H1180" s="6" t="str">
        <f>'Final (ha)'!H1180</f>
        <v>Protect None</v>
      </c>
      <c r="I1180" s="6">
        <f>'Final (ha)'!K1180</f>
        <v>0</v>
      </c>
      <c r="J1180" s="6">
        <f>'Final (ha)'!J1180*2.471044</f>
        <v>0</v>
      </c>
      <c r="K1180" s="6">
        <f>'Final (ha)'!K1180*2.471044</f>
        <v>0</v>
      </c>
      <c r="L1180" s="6">
        <f>'Final (ha)'!L1180*2.471044</f>
        <v>0</v>
      </c>
      <c r="M1180" s="6">
        <f>'Final (ha)'!M1180*2.471044</f>
        <v>0</v>
      </c>
      <c r="N1180" s="6">
        <f>'Final (ha)'!N1180*2.471044</f>
        <v>0</v>
      </c>
      <c r="O1180" s="6">
        <f>'Final (ha)'!O1180*2.471044</f>
        <v>0</v>
      </c>
      <c r="P1180" s="6">
        <f>'Final (ha)'!P1180*2.471044</f>
        <v>0</v>
      </c>
      <c r="Q1180" s="6">
        <f>'Final (ha)'!Q1180*2.471044</f>
        <v>0</v>
      </c>
      <c r="R1180" s="6">
        <f>'Final (ha)'!R1180*2.471044</f>
        <v>0</v>
      </c>
      <c r="S1180" s="6">
        <f>'Final (ha)'!S1180*2.471044</f>
        <v>0</v>
      </c>
      <c r="T1180" s="6">
        <f>'Final (ha)'!T1180*2.471044</f>
        <v>0</v>
      </c>
      <c r="U1180" s="6">
        <f>'Final (ha)'!U1180*2.471044</f>
        <v>0</v>
      </c>
      <c r="V1180" s="6">
        <f>'Final (ha)'!V1180*2.471044</f>
        <v>0</v>
      </c>
      <c r="W1180" s="6">
        <f>'Final (ha)'!W1180*2.471044</f>
        <v>0</v>
      </c>
      <c r="X1180" s="6">
        <f>'Final (ha)'!X1180*2.471044</f>
        <v>0</v>
      </c>
      <c r="Y1180" s="6">
        <f>'Final (ha)'!Y1180*2.471044</f>
        <v>0</v>
      </c>
      <c r="Z1180" s="6">
        <f>'Final (ha)'!Z1180*2.471044</f>
        <v>25614.014304260003</v>
      </c>
      <c r="AA1180" s="6">
        <f>'Final (ha)'!AA1180*2.471044</f>
        <v>0</v>
      </c>
      <c r="AB1180" s="6">
        <f>'Final (ha)'!AB1180*2.471044</f>
        <v>0</v>
      </c>
      <c r="AC1180" s="6">
        <f>'Final (ha)'!AC1180*2.471044</f>
        <v>0</v>
      </c>
      <c r="AD1180" s="6">
        <f>'Final (ha)'!AD1180*2.471044</f>
        <v>0</v>
      </c>
      <c r="AE1180" s="6">
        <f>'Final (ha)'!AE1180*2.471044</f>
        <v>0</v>
      </c>
      <c r="AF1180" s="6">
        <f>'Final (ha)'!AF1180*2.471044</f>
        <v>0</v>
      </c>
      <c r="AG1180" s="6">
        <f>'Final (ha)'!AG1180*2.471044</f>
        <v>0</v>
      </c>
      <c r="AH1180" s="6">
        <f>'Final (ha)'!AH1180*2.471044</f>
        <v>0</v>
      </c>
      <c r="AJ1180" s="15">
        <f t="shared" si="54"/>
        <v>25614.014304260003</v>
      </c>
      <c r="AK1180" s="15">
        <f t="shared" si="55"/>
        <v>25614.014304260003</v>
      </c>
      <c r="AL1180" s="6" t="str">
        <f t="shared" si="56"/>
        <v>New LondonRaster 8</v>
      </c>
    </row>
    <row r="1181" spans="1:38" x14ac:dyDescent="0.25">
      <c r="A1181" s="6">
        <f>'Final (ha)'!A1181</f>
        <v>2040</v>
      </c>
      <c r="B1181" s="6" t="str">
        <f>'Final (ha)'!B1181</f>
        <v>Raster 8</v>
      </c>
      <c r="C1181" s="6" t="str">
        <f>'Final (ha)'!C1181</f>
        <v>New London</v>
      </c>
      <c r="D1181" s="6" t="str">
        <f>'Final (ha)'!D1181</f>
        <v>CT Sound</v>
      </c>
      <c r="E1181" s="6" t="str">
        <f>'Final (ha)'!E1181</f>
        <v>New London</v>
      </c>
      <c r="F1181" s="6" t="str">
        <f>'Final (ha)'!F1181</f>
        <v>Fixed</v>
      </c>
      <c r="G1181" s="6" t="str">
        <f>'Final (ha)'!G1181</f>
        <v>NYS RIM Max</v>
      </c>
      <c r="H1181" s="6" t="str">
        <f>'Final (ha)'!H1181</f>
        <v>Protect None</v>
      </c>
      <c r="I1181" s="6">
        <f>'Final (ha)'!K1181</f>
        <v>0</v>
      </c>
      <c r="J1181" s="6">
        <f>'Final (ha)'!J1181*2.471044</f>
        <v>0</v>
      </c>
      <c r="K1181" s="6">
        <f>'Final (ha)'!K1181*2.471044</f>
        <v>0</v>
      </c>
      <c r="L1181" s="6">
        <f>'Final (ha)'!L1181*2.471044</f>
        <v>0</v>
      </c>
      <c r="M1181" s="6">
        <f>'Final (ha)'!M1181*2.471044</f>
        <v>0</v>
      </c>
      <c r="N1181" s="6">
        <f>'Final (ha)'!N1181*2.471044</f>
        <v>0</v>
      </c>
      <c r="O1181" s="6">
        <f>'Final (ha)'!O1181*2.471044</f>
        <v>0</v>
      </c>
      <c r="P1181" s="6">
        <f>'Final (ha)'!P1181*2.471044</f>
        <v>0</v>
      </c>
      <c r="Q1181" s="6">
        <f>'Final (ha)'!Q1181*2.471044</f>
        <v>0</v>
      </c>
      <c r="R1181" s="6">
        <f>'Final (ha)'!R1181*2.471044</f>
        <v>0</v>
      </c>
      <c r="S1181" s="6">
        <f>'Final (ha)'!S1181*2.471044</f>
        <v>0</v>
      </c>
      <c r="T1181" s="6">
        <f>'Final (ha)'!T1181*2.471044</f>
        <v>0</v>
      </c>
      <c r="U1181" s="6">
        <f>'Final (ha)'!U1181*2.471044</f>
        <v>0</v>
      </c>
      <c r="V1181" s="6">
        <f>'Final (ha)'!V1181*2.471044</f>
        <v>0</v>
      </c>
      <c r="W1181" s="6">
        <f>'Final (ha)'!W1181*2.471044</f>
        <v>0</v>
      </c>
      <c r="X1181" s="6">
        <f>'Final (ha)'!X1181*2.471044</f>
        <v>0</v>
      </c>
      <c r="Y1181" s="6">
        <f>'Final (ha)'!Y1181*2.471044</f>
        <v>0</v>
      </c>
      <c r="Z1181" s="6">
        <f>'Final (ha)'!Z1181*2.471044</f>
        <v>25614.014304260003</v>
      </c>
      <c r="AA1181" s="6">
        <f>'Final (ha)'!AA1181*2.471044</f>
        <v>0</v>
      </c>
      <c r="AB1181" s="6">
        <f>'Final (ha)'!AB1181*2.471044</f>
        <v>0</v>
      </c>
      <c r="AC1181" s="6">
        <f>'Final (ha)'!AC1181*2.471044</f>
        <v>0</v>
      </c>
      <c r="AD1181" s="6">
        <f>'Final (ha)'!AD1181*2.471044</f>
        <v>0</v>
      </c>
      <c r="AE1181" s="6">
        <f>'Final (ha)'!AE1181*2.471044</f>
        <v>0</v>
      </c>
      <c r="AF1181" s="6">
        <f>'Final (ha)'!AF1181*2.471044</f>
        <v>0</v>
      </c>
      <c r="AG1181" s="6">
        <f>'Final (ha)'!AG1181*2.471044</f>
        <v>0</v>
      </c>
      <c r="AH1181" s="6">
        <f>'Final (ha)'!AH1181*2.471044</f>
        <v>0</v>
      </c>
      <c r="AJ1181" s="15">
        <f t="shared" si="54"/>
        <v>25614.014304260003</v>
      </c>
      <c r="AK1181" s="15">
        <f t="shared" si="55"/>
        <v>25614.014304260003</v>
      </c>
      <c r="AL1181" s="6" t="str">
        <f t="shared" si="56"/>
        <v>New LondonRaster 8</v>
      </c>
    </row>
    <row r="1182" spans="1:38" x14ac:dyDescent="0.25">
      <c r="A1182" s="6">
        <f>'Final (ha)'!A1182</f>
        <v>2055</v>
      </c>
      <c r="B1182" s="6" t="str">
        <f>'Final (ha)'!B1182</f>
        <v>Raster 8</v>
      </c>
      <c r="C1182" s="6" t="str">
        <f>'Final (ha)'!C1182</f>
        <v>New London</v>
      </c>
      <c r="D1182" s="6" t="str">
        <f>'Final (ha)'!D1182</f>
        <v>CT Sound</v>
      </c>
      <c r="E1182" s="6" t="str">
        <f>'Final (ha)'!E1182</f>
        <v>New London</v>
      </c>
      <c r="F1182" s="6" t="str">
        <f>'Final (ha)'!F1182</f>
        <v>Fixed</v>
      </c>
      <c r="G1182" s="6" t="str">
        <f>'Final (ha)'!G1182</f>
        <v>NYS RIM Max</v>
      </c>
      <c r="H1182" s="6" t="str">
        <f>'Final (ha)'!H1182</f>
        <v>Protect None</v>
      </c>
      <c r="I1182" s="6">
        <f>'Final (ha)'!K1182</f>
        <v>0</v>
      </c>
      <c r="J1182" s="6">
        <f>'Final (ha)'!J1182*2.471044</f>
        <v>0</v>
      </c>
      <c r="K1182" s="6">
        <f>'Final (ha)'!K1182*2.471044</f>
        <v>0</v>
      </c>
      <c r="L1182" s="6">
        <f>'Final (ha)'!L1182*2.471044</f>
        <v>0</v>
      </c>
      <c r="M1182" s="6">
        <f>'Final (ha)'!M1182*2.471044</f>
        <v>0</v>
      </c>
      <c r="N1182" s="6">
        <f>'Final (ha)'!N1182*2.471044</f>
        <v>0</v>
      </c>
      <c r="O1182" s="6">
        <f>'Final (ha)'!O1182*2.471044</f>
        <v>0</v>
      </c>
      <c r="P1182" s="6">
        <f>'Final (ha)'!P1182*2.471044</f>
        <v>0</v>
      </c>
      <c r="Q1182" s="6">
        <f>'Final (ha)'!Q1182*2.471044</f>
        <v>0</v>
      </c>
      <c r="R1182" s="6">
        <f>'Final (ha)'!R1182*2.471044</f>
        <v>0</v>
      </c>
      <c r="S1182" s="6">
        <f>'Final (ha)'!S1182*2.471044</f>
        <v>0</v>
      </c>
      <c r="T1182" s="6">
        <f>'Final (ha)'!T1182*2.471044</f>
        <v>0</v>
      </c>
      <c r="U1182" s="6">
        <f>'Final (ha)'!U1182*2.471044</f>
        <v>0</v>
      </c>
      <c r="V1182" s="6">
        <f>'Final (ha)'!V1182*2.471044</f>
        <v>0</v>
      </c>
      <c r="W1182" s="6">
        <f>'Final (ha)'!W1182*2.471044</f>
        <v>0</v>
      </c>
      <c r="X1182" s="6">
        <f>'Final (ha)'!X1182*2.471044</f>
        <v>0</v>
      </c>
      <c r="Y1182" s="6">
        <f>'Final (ha)'!Y1182*2.471044</f>
        <v>0</v>
      </c>
      <c r="Z1182" s="6">
        <f>'Final (ha)'!Z1182*2.471044</f>
        <v>25614.014304260003</v>
      </c>
      <c r="AA1182" s="6">
        <f>'Final (ha)'!AA1182*2.471044</f>
        <v>0</v>
      </c>
      <c r="AB1182" s="6">
        <f>'Final (ha)'!AB1182*2.471044</f>
        <v>0</v>
      </c>
      <c r="AC1182" s="6">
        <f>'Final (ha)'!AC1182*2.471044</f>
        <v>0</v>
      </c>
      <c r="AD1182" s="6">
        <f>'Final (ha)'!AD1182*2.471044</f>
        <v>0</v>
      </c>
      <c r="AE1182" s="6">
        <f>'Final (ha)'!AE1182*2.471044</f>
        <v>0</v>
      </c>
      <c r="AF1182" s="6">
        <f>'Final (ha)'!AF1182*2.471044</f>
        <v>0</v>
      </c>
      <c r="AG1182" s="6">
        <f>'Final (ha)'!AG1182*2.471044</f>
        <v>0</v>
      </c>
      <c r="AH1182" s="6">
        <f>'Final (ha)'!AH1182*2.471044</f>
        <v>0</v>
      </c>
      <c r="AJ1182" s="15">
        <f t="shared" si="54"/>
        <v>25614.014304260003</v>
      </c>
      <c r="AK1182" s="15">
        <f t="shared" si="55"/>
        <v>25614.014304260003</v>
      </c>
      <c r="AL1182" s="6" t="str">
        <f t="shared" si="56"/>
        <v>New LondonRaster 8</v>
      </c>
    </row>
    <row r="1183" spans="1:38" x14ac:dyDescent="0.25">
      <c r="A1183" s="6">
        <f>'Final (ha)'!A1183</f>
        <v>2070</v>
      </c>
      <c r="B1183" s="6" t="str">
        <f>'Final (ha)'!B1183</f>
        <v>Raster 8</v>
      </c>
      <c r="C1183" s="6" t="str">
        <f>'Final (ha)'!C1183</f>
        <v>New London</v>
      </c>
      <c r="D1183" s="6" t="str">
        <f>'Final (ha)'!D1183</f>
        <v>CT Sound</v>
      </c>
      <c r="E1183" s="6" t="str">
        <f>'Final (ha)'!E1183</f>
        <v>New London</v>
      </c>
      <c r="F1183" s="6" t="str">
        <f>'Final (ha)'!F1183</f>
        <v>Fixed</v>
      </c>
      <c r="G1183" s="6" t="str">
        <f>'Final (ha)'!G1183</f>
        <v>NYS RIM Max</v>
      </c>
      <c r="H1183" s="6" t="str">
        <f>'Final (ha)'!H1183</f>
        <v>Protect None</v>
      </c>
      <c r="I1183" s="6">
        <f>'Final (ha)'!K1183</f>
        <v>0</v>
      </c>
      <c r="J1183" s="6">
        <f>'Final (ha)'!J1183*2.471044</f>
        <v>0</v>
      </c>
      <c r="K1183" s="6">
        <f>'Final (ha)'!K1183*2.471044</f>
        <v>0</v>
      </c>
      <c r="L1183" s="6">
        <f>'Final (ha)'!L1183*2.471044</f>
        <v>0</v>
      </c>
      <c r="M1183" s="6">
        <f>'Final (ha)'!M1183*2.471044</f>
        <v>0</v>
      </c>
      <c r="N1183" s="6">
        <f>'Final (ha)'!N1183*2.471044</f>
        <v>0</v>
      </c>
      <c r="O1183" s="6">
        <f>'Final (ha)'!O1183*2.471044</f>
        <v>0</v>
      </c>
      <c r="P1183" s="6">
        <f>'Final (ha)'!P1183*2.471044</f>
        <v>0</v>
      </c>
      <c r="Q1183" s="6">
        <f>'Final (ha)'!Q1183*2.471044</f>
        <v>0</v>
      </c>
      <c r="R1183" s="6">
        <f>'Final (ha)'!R1183*2.471044</f>
        <v>0</v>
      </c>
      <c r="S1183" s="6">
        <f>'Final (ha)'!S1183*2.471044</f>
        <v>0</v>
      </c>
      <c r="T1183" s="6">
        <f>'Final (ha)'!T1183*2.471044</f>
        <v>0</v>
      </c>
      <c r="U1183" s="6">
        <f>'Final (ha)'!U1183*2.471044</f>
        <v>0</v>
      </c>
      <c r="V1183" s="6">
        <f>'Final (ha)'!V1183*2.471044</f>
        <v>0</v>
      </c>
      <c r="W1183" s="6">
        <f>'Final (ha)'!W1183*2.471044</f>
        <v>0</v>
      </c>
      <c r="X1183" s="6">
        <f>'Final (ha)'!X1183*2.471044</f>
        <v>0</v>
      </c>
      <c r="Y1183" s="6">
        <f>'Final (ha)'!Y1183*2.471044</f>
        <v>0</v>
      </c>
      <c r="Z1183" s="6">
        <f>'Final (ha)'!Z1183*2.471044</f>
        <v>25614.014304260003</v>
      </c>
      <c r="AA1183" s="6">
        <f>'Final (ha)'!AA1183*2.471044</f>
        <v>0</v>
      </c>
      <c r="AB1183" s="6">
        <f>'Final (ha)'!AB1183*2.471044</f>
        <v>0</v>
      </c>
      <c r="AC1183" s="6">
        <f>'Final (ha)'!AC1183*2.471044</f>
        <v>0</v>
      </c>
      <c r="AD1183" s="6">
        <f>'Final (ha)'!AD1183*2.471044</f>
        <v>0</v>
      </c>
      <c r="AE1183" s="6">
        <f>'Final (ha)'!AE1183*2.471044</f>
        <v>0</v>
      </c>
      <c r="AF1183" s="6">
        <f>'Final (ha)'!AF1183*2.471044</f>
        <v>0</v>
      </c>
      <c r="AG1183" s="6">
        <f>'Final (ha)'!AG1183*2.471044</f>
        <v>0</v>
      </c>
      <c r="AH1183" s="6">
        <f>'Final (ha)'!AH1183*2.471044</f>
        <v>0</v>
      </c>
      <c r="AJ1183" s="15">
        <f t="shared" si="54"/>
        <v>25614.014304260003</v>
      </c>
      <c r="AK1183" s="15">
        <f t="shared" si="55"/>
        <v>25614.014304260003</v>
      </c>
      <c r="AL1183" s="6" t="str">
        <f t="shared" si="56"/>
        <v>New LondonRaster 8</v>
      </c>
    </row>
    <row r="1184" spans="1:38" x14ac:dyDescent="0.25">
      <c r="A1184" s="6">
        <f>'Final (ha)'!A1184</f>
        <v>2085</v>
      </c>
      <c r="B1184" s="6" t="str">
        <f>'Final (ha)'!B1184</f>
        <v>Raster 8</v>
      </c>
      <c r="C1184" s="6" t="str">
        <f>'Final (ha)'!C1184</f>
        <v>New London</v>
      </c>
      <c r="D1184" s="6" t="str">
        <f>'Final (ha)'!D1184</f>
        <v>CT Sound</v>
      </c>
      <c r="E1184" s="6" t="str">
        <f>'Final (ha)'!E1184</f>
        <v>New London</v>
      </c>
      <c r="F1184" s="6" t="str">
        <f>'Final (ha)'!F1184</f>
        <v>Fixed</v>
      </c>
      <c r="G1184" s="6" t="str">
        <f>'Final (ha)'!G1184</f>
        <v>NYS RIM Max</v>
      </c>
      <c r="H1184" s="6" t="str">
        <f>'Final (ha)'!H1184</f>
        <v>Protect None</v>
      </c>
      <c r="I1184" s="6">
        <f>'Final (ha)'!K1184</f>
        <v>0</v>
      </c>
      <c r="J1184" s="6">
        <f>'Final (ha)'!J1184*2.471044</f>
        <v>0</v>
      </c>
      <c r="K1184" s="6">
        <f>'Final (ha)'!K1184*2.471044</f>
        <v>0</v>
      </c>
      <c r="L1184" s="6">
        <f>'Final (ha)'!L1184*2.471044</f>
        <v>0</v>
      </c>
      <c r="M1184" s="6">
        <f>'Final (ha)'!M1184*2.471044</f>
        <v>0</v>
      </c>
      <c r="N1184" s="6">
        <f>'Final (ha)'!N1184*2.471044</f>
        <v>0</v>
      </c>
      <c r="O1184" s="6">
        <f>'Final (ha)'!O1184*2.471044</f>
        <v>0</v>
      </c>
      <c r="P1184" s="6">
        <f>'Final (ha)'!P1184*2.471044</f>
        <v>0</v>
      </c>
      <c r="Q1184" s="6">
        <f>'Final (ha)'!Q1184*2.471044</f>
        <v>0</v>
      </c>
      <c r="R1184" s="6">
        <f>'Final (ha)'!R1184*2.471044</f>
        <v>0</v>
      </c>
      <c r="S1184" s="6">
        <f>'Final (ha)'!S1184*2.471044</f>
        <v>0</v>
      </c>
      <c r="T1184" s="6">
        <f>'Final (ha)'!T1184*2.471044</f>
        <v>0</v>
      </c>
      <c r="U1184" s="6">
        <f>'Final (ha)'!U1184*2.471044</f>
        <v>0</v>
      </c>
      <c r="V1184" s="6">
        <f>'Final (ha)'!V1184*2.471044</f>
        <v>0</v>
      </c>
      <c r="W1184" s="6">
        <f>'Final (ha)'!W1184*2.471044</f>
        <v>0</v>
      </c>
      <c r="X1184" s="6">
        <f>'Final (ha)'!X1184*2.471044</f>
        <v>0</v>
      </c>
      <c r="Y1184" s="6">
        <f>'Final (ha)'!Y1184*2.471044</f>
        <v>0</v>
      </c>
      <c r="Z1184" s="6">
        <f>'Final (ha)'!Z1184*2.471044</f>
        <v>25614.014304260003</v>
      </c>
      <c r="AA1184" s="6">
        <f>'Final (ha)'!AA1184*2.471044</f>
        <v>0</v>
      </c>
      <c r="AB1184" s="6">
        <f>'Final (ha)'!AB1184*2.471044</f>
        <v>0</v>
      </c>
      <c r="AC1184" s="6">
        <f>'Final (ha)'!AC1184*2.471044</f>
        <v>0</v>
      </c>
      <c r="AD1184" s="6">
        <f>'Final (ha)'!AD1184*2.471044</f>
        <v>0</v>
      </c>
      <c r="AE1184" s="6">
        <f>'Final (ha)'!AE1184*2.471044</f>
        <v>0</v>
      </c>
      <c r="AF1184" s="6">
        <f>'Final (ha)'!AF1184*2.471044</f>
        <v>0</v>
      </c>
      <c r="AG1184" s="6">
        <f>'Final (ha)'!AG1184*2.471044</f>
        <v>0</v>
      </c>
      <c r="AH1184" s="6">
        <f>'Final (ha)'!AH1184*2.471044</f>
        <v>0</v>
      </c>
      <c r="AJ1184" s="15">
        <f t="shared" si="54"/>
        <v>25614.014304260003</v>
      </c>
      <c r="AK1184" s="15">
        <f t="shared" si="55"/>
        <v>25614.014304260003</v>
      </c>
      <c r="AL1184" s="6" t="str">
        <f t="shared" si="56"/>
        <v>New LondonRaster 8</v>
      </c>
    </row>
    <row r="1185" spans="1:38" x14ac:dyDescent="0.25">
      <c r="A1185" s="6">
        <f>'Final (ha)'!A1185</f>
        <v>2100</v>
      </c>
      <c r="B1185" s="6" t="str">
        <f>'Final (ha)'!B1185</f>
        <v>Raster 8</v>
      </c>
      <c r="C1185" s="6" t="str">
        <f>'Final (ha)'!C1185</f>
        <v>New London</v>
      </c>
      <c r="D1185" s="6" t="str">
        <f>'Final (ha)'!D1185</f>
        <v>CT Sound</v>
      </c>
      <c r="E1185" s="6" t="str">
        <f>'Final (ha)'!E1185</f>
        <v>New London</v>
      </c>
      <c r="F1185" s="6" t="str">
        <f>'Final (ha)'!F1185</f>
        <v>Fixed</v>
      </c>
      <c r="G1185" s="6" t="str">
        <f>'Final (ha)'!G1185</f>
        <v>NYS RIM Max</v>
      </c>
      <c r="H1185" s="6" t="str">
        <f>'Final (ha)'!H1185</f>
        <v>Protect None</v>
      </c>
      <c r="I1185" s="6">
        <f>'Final (ha)'!K1185</f>
        <v>0</v>
      </c>
      <c r="J1185" s="6">
        <f>'Final (ha)'!J1185*2.471044</f>
        <v>0</v>
      </c>
      <c r="K1185" s="6">
        <f>'Final (ha)'!K1185*2.471044</f>
        <v>0</v>
      </c>
      <c r="L1185" s="6">
        <f>'Final (ha)'!L1185*2.471044</f>
        <v>0</v>
      </c>
      <c r="M1185" s="6">
        <f>'Final (ha)'!M1185*2.471044</f>
        <v>0</v>
      </c>
      <c r="N1185" s="6">
        <f>'Final (ha)'!N1185*2.471044</f>
        <v>0</v>
      </c>
      <c r="O1185" s="6">
        <f>'Final (ha)'!O1185*2.471044</f>
        <v>0</v>
      </c>
      <c r="P1185" s="6">
        <f>'Final (ha)'!P1185*2.471044</f>
        <v>0</v>
      </c>
      <c r="Q1185" s="6">
        <f>'Final (ha)'!Q1185*2.471044</f>
        <v>0</v>
      </c>
      <c r="R1185" s="6">
        <f>'Final (ha)'!R1185*2.471044</f>
        <v>0</v>
      </c>
      <c r="S1185" s="6">
        <f>'Final (ha)'!S1185*2.471044</f>
        <v>0</v>
      </c>
      <c r="T1185" s="6">
        <f>'Final (ha)'!T1185*2.471044</f>
        <v>0</v>
      </c>
      <c r="U1185" s="6">
        <f>'Final (ha)'!U1185*2.471044</f>
        <v>0</v>
      </c>
      <c r="V1185" s="6">
        <f>'Final (ha)'!V1185*2.471044</f>
        <v>0</v>
      </c>
      <c r="W1185" s="6">
        <f>'Final (ha)'!W1185*2.471044</f>
        <v>0</v>
      </c>
      <c r="X1185" s="6">
        <f>'Final (ha)'!X1185*2.471044</f>
        <v>0</v>
      </c>
      <c r="Y1185" s="6">
        <f>'Final (ha)'!Y1185*2.471044</f>
        <v>0</v>
      </c>
      <c r="Z1185" s="6">
        <f>'Final (ha)'!Z1185*2.471044</f>
        <v>25614.014304260003</v>
      </c>
      <c r="AA1185" s="6">
        <f>'Final (ha)'!AA1185*2.471044</f>
        <v>0</v>
      </c>
      <c r="AB1185" s="6">
        <f>'Final (ha)'!AB1185*2.471044</f>
        <v>0</v>
      </c>
      <c r="AC1185" s="6">
        <f>'Final (ha)'!AC1185*2.471044</f>
        <v>0</v>
      </c>
      <c r="AD1185" s="6">
        <f>'Final (ha)'!AD1185*2.471044</f>
        <v>0</v>
      </c>
      <c r="AE1185" s="6">
        <f>'Final (ha)'!AE1185*2.471044</f>
        <v>0</v>
      </c>
      <c r="AF1185" s="6">
        <f>'Final (ha)'!AF1185*2.471044</f>
        <v>0</v>
      </c>
      <c r="AG1185" s="6">
        <f>'Final (ha)'!AG1185*2.471044</f>
        <v>0</v>
      </c>
      <c r="AH1185" s="6">
        <f>'Final (ha)'!AH1185*2.471044</f>
        <v>0</v>
      </c>
      <c r="AJ1185" s="15">
        <f t="shared" si="54"/>
        <v>25614.014304260003</v>
      </c>
      <c r="AK1185" s="15">
        <f t="shared" si="55"/>
        <v>25614.014304260003</v>
      </c>
      <c r="AL1185" s="6" t="str">
        <f t="shared" si="56"/>
        <v>New LondonRaster 8</v>
      </c>
    </row>
    <row r="1186" spans="1:38" x14ac:dyDescent="0.25">
      <c r="A1186" s="6"/>
      <c r="B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</row>
    <row r="1187" spans="1:38" x14ac:dyDescent="0.25">
      <c r="A1187" s="6"/>
      <c r="B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</row>
    <row r="1188" spans="1:38" x14ac:dyDescent="0.25">
      <c r="A1188" s="6"/>
      <c r="B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</row>
    <row r="1189" spans="1:38" x14ac:dyDescent="0.25">
      <c r="A1189" s="6"/>
      <c r="B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</row>
    <row r="1190" spans="1:38" x14ac:dyDescent="0.25">
      <c r="A1190" s="6"/>
      <c r="B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</row>
    <row r="1191" spans="1:38" x14ac:dyDescent="0.25">
      <c r="A1191" s="6"/>
      <c r="B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</row>
    <row r="1192" spans="1:38" x14ac:dyDescent="0.25">
      <c r="A1192" s="6"/>
      <c r="B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</row>
    <row r="1193" spans="1:38" x14ac:dyDescent="0.25">
      <c r="A1193" s="6"/>
      <c r="B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</row>
    <row r="1194" spans="1:38" x14ac:dyDescent="0.25">
      <c r="A1194" s="6"/>
      <c r="B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</row>
    <row r="1195" spans="1:38" x14ac:dyDescent="0.25">
      <c r="A1195" s="6"/>
      <c r="B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</row>
    <row r="1196" spans="1:38" x14ac:dyDescent="0.25">
      <c r="A1196" s="6"/>
      <c r="B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</row>
    <row r="1197" spans="1:38" x14ac:dyDescent="0.25">
      <c r="A1197" s="6"/>
      <c r="B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</row>
    <row r="1198" spans="1:38" x14ac:dyDescent="0.25">
      <c r="A1198" s="6"/>
      <c r="B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</row>
    <row r="1199" spans="1:38" x14ac:dyDescent="0.25">
      <c r="A1199" s="6"/>
      <c r="B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</row>
    <row r="1200" spans="1:38" x14ac:dyDescent="0.25">
      <c r="A1200" s="6"/>
      <c r="B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</row>
    <row r="1201" spans="1:34" x14ac:dyDescent="0.25">
      <c r="A1201" s="6"/>
      <c r="B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</row>
    <row r="1202" spans="1:34" x14ac:dyDescent="0.25">
      <c r="A1202" s="6"/>
      <c r="B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</row>
    <row r="1203" spans="1:34" x14ac:dyDescent="0.25">
      <c r="A1203" s="6"/>
      <c r="B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</row>
    <row r="1204" spans="1:34" x14ac:dyDescent="0.25">
      <c r="A1204" s="6"/>
      <c r="B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</row>
    <row r="1205" spans="1:34" x14ac:dyDescent="0.25">
      <c r="A1205" s="6"/>
      <c r="B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</row>
    <row r="1206" spans="1:34" x14ac:dyDescent="0.25">
      <c r="A1206" s="6"/>
      <c r="B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</row>
    <row r="1207" spans="1:34" x14ac:dyDescent="0.25">
      <c r="A1207" s="6"/>
      <c r="B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</row>
    <row r="1208" spans="1:34" x14ac:dyDescent="0.25">
      <c r="A1208" s="6"/>
      <c r="B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</row>
    <row r="1209" spans="1:34" x14ac:dyDescent="0.25">
      <c r="A1209" s="6"/>
      <c r="B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</row>
    <row r="1210" spans="1:34" x14ac:dyDescent="0.25">
      <c r="A1210" s="6"/>
      <c r="B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</row>
    <row r="1211" spans="1:34" x14ac:dyDescent="0.25">
      <c r="A1211" s="6"/>
      <c r="B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</row>
    <row r="1212" spans="1:34" x14ac:dyDescent="0.25">
      <c r="A1212" s="6"/>
      <c r="B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</row>
    <row r="1213" spans="1:34" x14ac:dyDescent="0.25">
      <c r="A1213" s="6"/>
      <c r="B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</row>
    <row r="1214" spans="1:34" x14ac:dyDescent="0.25">
      <c r="A1214" s="6"/>
      <c r="B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</row>
    <row r="1215" spans="1:34" x14ac:dyDescent="0.25">
      <c r="A1215" s="6"/>
      <c r="B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</row>
    <row r="1216" spans="1:34" x14ac:dyDescent="0.25">
      <c r="A1216" s="6"/>
      <c r="B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</row>
    <row r="1217" spans="1:34" x14ac:dyDescent="0.25">
      <c r="A1217" s="6"/>
      <c r="B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</row>
    <row r="1218" spans="1:34" x14ac:dyDescent="0.25">
      <c r="A1218" s="6"/>
      <c r="B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</row>
    <row r="1219" spans="1:34" x14ac:dyDescent="0.25">
      <c r="A1219" s="6"/>
      <c r="B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</row>
    <row r="1220" spans="1:34" x14ac:dyDescent="0.25">
      <c r="A1220" s="6"/>
      <c r="B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</row>
    <row r="1221" spans="1:34" x14ac:dyDescent="0.25">
      <c r="A1221" s="6"/>
      <c r="B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</row>
    <row r="1222" spans="1:34" x14ac:dyDescent="0.25">
      <c r="A1222" s="6"/>
      <c r="B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</row>
    <row r="1223" spans="1:34" x14ac:dyDescent="0.25">
      <c r="A1223" s="6"/>
      <c r="B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</row>
    <row r="1224" spans="1:34" x14ac:dyDescent="0.25">
      <c r="A1224" s="6"/>
      <c r="B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</row>
    <row r="1225" spans="1:34" x14ac:dyDescent="0.25">
      <c r="A1225" s="6"/>
      <c r="B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</row>
    <row r="1226" spans="1:34" x14ac:dyDescent="0.25">
      <c r="A1226" s="6"/>
      <c r="B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</row>
    <row r="1227" spans="1:34" x14ac:dyDescent="0.25">
      <c r="A1227" s="6"/>
      <c r="B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</row>
    <row r="1228" spans="1:34" x14ac:dyDescent="0.25">
      <c r="A1228" s="6"/>
      <c r="B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</row>
    <row r="1229" spans="1:34" x14ac:dyDescent="0.25">
      <c r="A1229" s="6"/>
      <c r="B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</row>
    <row r="1230" spans="1:34" x14ac:dyDescent="0.25">
      <c r="A1230" s="6"/>
      <c r="B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</row>
    <row r="1231" spans="1:34" x14ac:dyDescent="0.25">
      <c r="A1231" s="6"/>
      <c r="B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</row>
    <row r="1232" spans="1:34" x14ac:dyDescent="0.25">
      <c r="A1232" s="6"/>
      <c r="B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</row>
    <row r="1233" spans="1:34" x14ac:dyDescent="0.25">
      <c r="A1233" s="6"/>
      <c r="B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</row>
    <row r="1234" spans="1:34" x14ac:dyDescent="0.25">
      <c r="A1234" s="6"/>
      <c r="B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</row>
    <row r="1235" spans="1:34" x14ac:dyDescent="0.25">
      <c r="A1235" s="6"/>
      <c r="B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</row>
    <row r="1236" spans="1:34" x14ac:dyDescent="0.25">
      <c r="A1236" s="6"/>
      <c r="B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</row>
    <row r="1237" spans="1:34" x14ac:dyDescent="0.25">
      <c r="A1237" s="6"/>
      <c r="B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</row>
    <row r="1238" spans="1:34" x14ac:dyDescent="0.25">
      <c r="A1238" s="6"/>
      <c r="B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</row>
    <row r="1239" spans="1:34" x14ac:dyDescent="0.25">
      <c r="A1239" s="6"/>
      <c r="B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</row>
    <row r="1240" spans="1:34" x14ac:dyDescent="0.25">
      <c r="A1240" s="6"/>
      <c r="B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</row>
    <row r="1241" spans="1:34" x14ac:dyDescent="0.25">
      <c r="A1241" s="6"/>
      <c r="B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</row>
    <row r="1242" spans="1:34" x14ac:dyDescent="0.25">
      <c r="A1242" s="6"/>
      <c r="B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</row>
    <row r="1243" spans="1:34" x14ac:dyDescent="0.25">
      <c r="A1243" s="6"/>
      <c r="B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</row>
    <row r="1244" spans="1:34" x14ac:dyDescent="0.25">
      <c r="A1244" s="6"/>
      <c r="B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</row>
    <row r="1245" spans="1:34" x14ac:dyDescent="0.25">
      <c r="A1245" s="6"/>
      <c r="B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</row>
    <row r="1246" spans="1:34" x14ac:dyDescent="0.25">
      <c r="A1246" s="6"/>
      <c r="B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</row>
    <row r="1247" spans="1:34" x14ac:dyDescent="0.25">
      <c r="A1247" s="6"/>
      <c r="B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</row>
    <row r="1248" spans="1:34" x14ac:dyDescent="0.25">
      <c r="A1248" s="6"/>
      <c r="B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</row>
    <row r="1249" spans="1:34" x14ac:dyDescent="0.25">
      <c r="A1249" s="6"/>
      <c r="B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</row>
    <row r="1250" spans="1:34" x14ac:dyDescent="0.25">
      <c r="A1250" s="6"/>
      <c r="B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</row>
    <row r="1251" spans="1:34" x14ac:dyDescent="0.25">
      <c r="A1251" s="6"/>
      <c r="B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</row>
    <row r="1252" spans="1:34" x14ac:dyDescent="0.25">
      <c r="A1252" s="6"/>
      <c r="B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</row>
    <row r="1253" spans="1:34" x14ac:dyDescent="0.25">
      <c r="A1253" s="6"/>
      <c r="B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</row>
    <row r="1254" spans="1:34" x14ac:dyDescent="0.25">
      <c r="A1254" s="6"/>
      <c r="B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</row>
    <row r="1255" spans="1:34" x14ac:dyDescent="0.25">
      <c r="A1255" s="6"/>
      <c r="B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</row>
    <row r="1256" spans="1:34" x14ac:dyDescent="0.25">
      <c r="A1256" s="6"/>
      <c r="B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</row>
    <row r="1257" spans="1:34" x14ac:dyDescent="0.25">
      <c r="A1257" s="6"/>
      <c r="B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</row>
    <row r="1258" spans="1:34" x14ac:dyDescent="0.25">
      <c r="A1258" s="6"/>
      <c r="B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</row>
    <row r="1259" spans="1:34" x14ac:dyDescent="0.25">
      <c r="A1259" s="6"/>
      <c r="B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</row>
    <row r="1260" spans="1:34" x14ac:dyDescent="0.25">
      <c r="A1260" s="6"/>
      <c r="B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</row>
    <row r="1261" spans="1:34" x14ac:dyDescent="0.25">
      <c r="A1261" s="6"/>
      <c r="B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</row>
    <row r="1262" spans="1:34" x14ac:dyDescent="0.25">
      <c r="A1262" s="6"/>
      <c r="B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</row>
    <row r="1263" spans="1:34" x14ac:dyDescent="0.25">
      <c r="A1263" s="6"/>
      <c r="B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</row>
    <row r="1264" spans="1:34" x14ac:dyDescent="0.25">
      <c r="A1264" s="6"/>
      <c r="B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</row>
    <row r="1265" spans="1:34" x14ac:dyDescent="0.25">
      <c r="A1265" s="6"/>
      <c r="B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</row>
    <row r="1266" spans="1:34" x14ac:dyDescent="0.25">
      <c r="A1266" s="6"/>
      <c r="B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</row>
    <row r="1267" spans="1:34" x14ac:dyDescent="0.25">
      <c r="A1267" s="6"/>
      <c r="B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</row>
    <row r="1268" spans="1:34" x14ac:dyDescent="0.25">
      <c r="A1268" s="6"/>
      <c r="B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</row>
    <row r="1269" spans="1:34" x14ac:dyDescent="0.25">
      <c r="A1269" s="6"/>
      <c r="B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</row>
    <row r="1270" spans="1:34" x14ac:dyDescent="0.25">
      <c r="A1270" s="6"/>
      <c r="B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</row>
    <row r="1271" spans="1:34" x14ac:dyDescent="0.25">
      <c r="A1271" s="6"/>
      <c r="B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</row>
    <row r="1272" spans="1:34" x14ac:dyDescent="0.25">
      <c r="A1272" s="6"/>
      <c r="B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</row>
    <row r="1273" spans="1:34" x14ac:dyDescent="0.25">
      <c r="A1273" s="6"/>
      <c r="B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</row>
    <row r="1274" spans="1:34" x14ac:dyDescent="0.25">
      <c r="A1274" s="6"/>
      <c r="B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</row>
    <row r="1275" spans="1:34" x14ac:dyDescent="0.25">
      <c r="A1275" s="6"/>
      <c r="B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</row>
    <row r="1276" spans="1:34" x14ac:dyDescent="0.25">
      <c r="A1276" s="6"/>
      <c r="B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</row>
    <row r="1277" spans="1:34" x14ac:dyDescent="0.25">
      <c r="A1277" s="6"/>
      <c r="B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</row>
    <row r="1278" spans="1:34" x14ac:dyDescent="0.25">
      <c r="A1278" s="6"/>
      <c r="B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</row>
    <row r="1279" spans="1:34" x14ac:dyDescent="0.25">
      <c r="A1279" s="6"/>
      <c r="B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</row>
    <row r="1280" spans="1:34" x14ac:dyDescent="0.25">
      <c r="A1280" s="6"/>
      <c r="B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</row>
    <row r="1281" spans="1:34" x14ac:dyDescent="0.25">
      <c r="A1281" s="6"/>
      <c r="B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</row>
    <row r="1282" spans="1:34" x14ac:dyDescent="0.25">
      <c r="A1282" s="6"/>
      <c r="B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</row>
    <row r="1283" spans="1:34" x14ac:dyDescent="0.25">
      <c r="A1283" s="6"/>
      <c r="B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</row>
    <row r="1284" spans="1:34" x14ac:dyDescent="0.25">
      <c r="A1284" s="6"/>
      <c r="B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</row>
    <row r="1285" spans="1:34" x14ac:dyDescent="0.25">
      <c r="A1285" s="6"/>
      <c r="B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</row>
    <row r="1286" spans="1:34" x14ac:dyDescent="0.25">
      <c r="A1286" s="6"/>
      <c r="B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</row>
    <row r="1287" spans="1:34" x14ac:dyDescent="0.25">
      <c r="A1287" s="6"/>
      <c r="B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</row>
    <row r="1288" spans="1:34" x14ac:dyDescent="0.25">
      <c r="A1288" s="6"/>
      <c r="B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</row>
    <row r="1289" spans="1:34" x14ac:dyDescent="0.25">
      <c r="A1289" s="6"/>
      <c r="B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</row>
    <row r="1290" spans="1:34" x14ac:dyDescent="0.25">
      <c r="A1290" s="6"/>
      <c r="B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</row>
    <row r="1291" spans="1:34" x14ac:dyDescent="0.25">
      <c r="A1291" s="6"/>
      <c r="B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</row>
    <row r="1292" spans="1:34" x14ac:dyDescent="0.25">
      <c r="A1292" s="6"/>
      <c r="B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</row>
    <row r="1293" spans="1:34" x14ac:dyDescent="0.25">
      <c r="A1293" s="6"/>
      <c r="B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</row>
    <row r="1294" spans="1:34" x14ac:dyDescent="0.25">
      <c r="A1294" s="6"/>
      <c r="B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</row>
    <row r="1295" spans="1:34" x14ac:dyDescent="0.25">
      <c r="A1295" s="6"/>
      <c r="B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</row>
    <row r="1296" spans="1:34" x14ac:dyDescent="0.25">
      <c r="A1296" s="6"/>
      <c r="B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</row>
    <row r="1297" spans="1:34" x14ac:dyDescent="0.25">
      <c r="A1297" s="6"/>
      <c r="B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</row>
    <row r="1298" spans="1:34" x14ac:dyDescent="0.25">
      <c r="A1298" s="6"/>
      <c r="B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</row>
    <row r="1299" spans="1:34" x14ac:dyDescent="0.25">
      <c r="A1299" s="6"/>
      <c r="B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</row>
    <row r="1300" spans="1:34" x14ac:dyDescent="0.25">
      <c r="A1300" s="6"/>
      <c r="B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</row>
    <row r="1301" spans="1:34" x14ac:dyDescent="0.25">
      <c r="A1301" s="6"/>
      <c r="B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</row>
    <row r="1302" spans="1:34" x14ac:dyDescent="0.25">
      <c r="A1302" s="6"/>
      <c r="B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</row>
    <row r="1303" spans="1:34" x14ac:dyDescent="0.25">
      <c r="A1303" s="6"/>
      <c r="B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</row>
    <row r="1304" spans="1:34" x14ac:dyDescent="0.25">
      <c r="A1304" s="6"/>
      <c r="B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</row>
    <row r="1305" spans="1:34" x14ac:dyDescent="0.25">
      <c r="A1305" s="6"/>
      <c r="B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</row>
    <row r="1306" spans="1:34" x14ac:dyDescent="0.25">
      <c r="A1306" s="6"/>
      <c r="B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</row>
    <row r="1307" spans="1:34" x14ac:dyDescent="0.25">
      <c r="A1307" s="6"/>
      <c r="B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</row>
    <row r="1308" spans="1:34" x14ac:dyDescent="0.25">
      <c r="A1308" s="6"/>
      <c r="B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</row>
    <row r="1309" spans="1:34" x14ac:dyDescent="0.25">
      <c r="A1309" s="6"/>
      <c r="B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</row>
    <row r="1310" spans="1:34" x14ac:dyDescent="0.25">
      <c r="A1310" s="6"/>
      <c r="B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</row>
    <row r="1311" spans="1:34" x14ac:dyDescent="0.25">
      <c r="A1311" s="6"/>
      <c r="B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</row>
    <row r="1312" spans="1:34" x14ac:dyDescent="0.25">
      <c r="A1312" s="6"/>
      <c r="B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</row>
    <row r="1313" spans="1:34" x14ac:dyDescent="0.25">
      <c r="A1313" s="6"/>
      <c r="B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</row>
    <row r="1314" spans="1:34" x14ac:dyDescent="0.25">
      <c r="A1314" s="6"/>
      <c r="B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</row>
    <row r="1315" spans="1:34" x14ac:dyDescent="0.25">
      <c r="A1315" s="6"/>
      <c r="B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</row>
    <row r="1316" spans="1:34" x14ac:dyDescent="0.25">
      <c r="A1316" s="6"/>
      <c r="B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</row>
    <row r="1317" spans="1:34" x14ac:dyDescent="0.25">
      <c r="A1317" s="6"/>
      <c r="B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</row>
    <row r="1318" spans="1:34" x14ac:dyDescent="0.25">
      <c r="A1318" s="6"/>
      <c r="B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</row>
    <row r="1319" spans="1:34" x14ac:dyDescent="0.25">
      <c r="A1319" s="6"/>
      <c r="B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</row>
    <row r="1320" spans="1:34" x14ac:dyDescent="0.25">
      <c r="A1320" s="6"/>
      <c r="B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workbookViewId="0">
      <selection activeCell="E69" sqref="E69"/>
    </sheetView>
  </sheetViews>
  <sheetFormatPr defaultRowHeight="15" x14ac:dyDescent="0.25"/>
  <cols>
    <col min="1" max="1" width="15.28515625" customWidth="1"/>
    <col min="2" max="2" width="16.28515625" customWidth="1"/>
    <col min="3" max="10" width="9" customWidth="1"/>
    <col min="11" max="12" width="12.85546875" customWidth="1"/>
    <col min="13" max="570" width="16.28515625" bestFit="1" customWidth="1"/>
    <col min="571" max="571" width="11.28515625" bestFit="1" customWidth="1"/>
  </cols>
  <sheetData>
    <row r="1" spans="1:11" x14ac:dyDescent="0.25">
      <c r="A1" s="45" t="s">
        <v>3</v>
      </c>
      <c r="B1" s="44" t="s">
        <v>53</v>
      </c>
    </row>
    <row r="3" spans="1:11" x14ac:dyDescent="0.25">
      <c r="A3" s="45" t="s">
        <v>117</v>
      </c>
      <c r="B3" s="45" t="s">
        <v>19</v>
      </c>
    </row>
    <row r="4" spans="1:11" x14ac:dyDescent="0.25">
      <c r="A4" s="45" t="s">
        <v>21</v>
      </c>
      <c r="B4" s="44">
        <v>0</v>
      </c>
      <c r="C4" s="44">
        <v>2010</v>
      </c>
      <c r="D4" s="44">
        <v>2025</v>
      </c>
      <c r="E4" s="44">
        <v>2040</v>
      </c>
      <c r="F4" s="44">
        <v>2055</v>
      </c>
      <c r="G4" s="44">
        <v>2070</v>
      </c>
      <c r="H4" s="44">
        <v>2085</v>
      </c>
      <c r="I4" s="44">
        <v>2100</v>
      </c>
    </row>
    <row r="5" spans="1:11" x14ac:dyDescent="0.25">
      <c r="A5" s="1" t="s">
        <v>95</v>
      </c>
      <c r="B5" s="14">
        <v>246863.67089352</v>
      </c>
      <c r="C5" s="14">
        <v>246863.67138772883</v>
      </c>
      <c r="D5" s="14">
        <v>246863.67089352006</v>
      </c>
      <c r="E5" s="14">
        <v>246863.67064641556</v>
      </c>
      <c r="F5" s="14">
        <v>246863.67064641562</v>
      </c>
      <c r="G5" s="14">
        <v>246863.67089352</v>
      </c>
      <c r="H5" s="14">
        <v>246863.67064641567</v>
      </c>
      <c r="I5" s="14">
        <v>246863.67089352</v>
      </c>
    </row>
    <row r="6" spans="1:11" x14ac:dyDescent="0.25">
      <c r="A6" s="1" t="s">
        <v>113</v>
      </c>
      <c r="B6" s="14">
        <v>68590.016185219996</v>
      </c>
      <c r="C6" s="14">
        <v>68590.015938115597</v>
      </c>
      <c r="D6" s="14">
        <v>68590.016432324395</v>
      </c>
      <c r="E6" s="14">
        <v>68590.016185220011</v>
      </c>
      <c r="F6" s="14">
        <v>68590.016432324395</v>
      </c>
      <c r="G6" s="14">
        <v>68590.014949698001</v>
      </c>
      <c r="H6" s="14">
        <v>68590.015938115597</v>
      </c>
      <c r="I6" s="14">
        <v>68590.016432324395</v>
      </c>
    </row>
    <row r="7" spans="1:11" x14ac:dyDescent="0.25">
      <c r="A7" s="1" t="s">
        <v>112</v>
      </c>
      <c r="B7" s="14">
        <v>200896.18608050002</v>
      </c>
      <c r="C7" s="14">
        <v>200896.18608050005</v>
      </c>
      <c r="D7" s="14">
        <v>200896.1863276044</v>
      </c>
      <c r="E7" s="14">
        <v>200896.1863276044</v>
      </c>
      <c r="F7" s="14">
        <v>200896.18608050002</v>
      </c>
      <c r="G7" s="14">
        <v>200896.18608049996</v>
      </c>
      <c r="H7" s="14">
        <v>200896.18558629119</v>
      </c>
      <c r="I7" s="14">
        <v>200896.1858333956</v>
      </c>
    </row>
    <row r="8" spans="1:11" x14ac:dyDescent="0.25">
      <c r="A8" s="1" t="s">
        <v>102</v>
      </c>
      <c r="B8" s="14">
        <v>105619.48774584003</v>
      </c>
      <c r="C8" s="14">
        <v>105619.48774584</v>
      </c>
      <c r="D8" s="14">
        <v>105619.48774584002</v>
      </c>
      <c r="E8" s="14">
        <v>105619.48799294441</v>
      </c>
      <c r="F8" s="14">
        <v>105619.48700452679</v>
      </c>
      <c r="G8" s="14">
        <v>105619.48774583999</v>
      </c>
      <c r="H8" s="14">
        <v>105619.4882400488</v>
      </c>
      <c r="I8" s="14">
        <v>105619.4870045268</v>
      </c>
    </row>
    <row r="9" spans="1:11" x14ac:dyDescent="0.25">
      <c r="A9" s="1" t="s">
        <v>20</v>
      </c>
      <c r="B9" s="14">
        <v>621969.36090507999</v>
      </c>
      <c r="C9" s="14">
        <v>621969.36115218443</v>
      </c>
      <c r="D9" s="14">
        <v>621969.36139928887</v>
      </c>
      <c r="E9" s="14">
        <v>621969.36115218431</v>
      </c>
      <c r="F9" s="14">
        <v>621969.36016376677</v>
      </c>
      <c r="G9" s="14">
        <v>621969.35966955801</v>
      </c>
      <c r="H9" s="14">
        <v>621969.36041087122</v>
      </c>
      <c r="I9" s="14">
        <v>621969.36016376677</v>
      </c>
    </row>
    <row r="14" spans="1:11" s="6" customFormat="1" x14ac:dyDescent="0.25">
      <c r="A14" s="45" t="s">
        <v>3</v>
      </c>
      <c r="B14" s="44" t="s">
        <v>53</v>
      </c>
    </row>
    <row r="15" spans="1:11" s="6" customFormat="1" x14ac:dyDescent="0.25"/>
    <row r="16" spans="1:11" s="6" customFormat="1" x14ac:dyDescent="0.25">
      <c r="A16" s="45" t="s">
        <v>117</v>
      </c>
      <c r="B16" s="45" t="s">
        <v>19</v>
      </c>
      <c r="C16"/>
      <c r="D16"/>
      <c r="E16"/>
      <c r="F16"/>
      <c r="G16"/>
      <c r="H16"/>
      <c r="I16"/>
      <c r="J16"/>
      <c r="K16"/>
    </row>
    <row r="17" spans="1:11" s="6" customFormat="1" x14ac:dyDescent="0.25">
      <c r="A17" s="45" t="s">
        <v>21</v>
      </c>
      <c r="B17" s="44">
        <v>0</v>
      </c>
      <c r="C17" s="44">
        <v>2010</v>
      </c>
      <c r="D17" s="44">
        <v>2025</v>
      </c>
      <c r="E17" s="44">
        <v>2040</v>
      </c>
      <c r="F17" s="44">
        <v>2055</v>
      </c>
      <c r="G17" s="44">
        <v>2070</v>
      </c>
      <c r="H17" s="44">
        <v>2085</v>
      </c>
      <c r="I17" s="44">
        <v>2100</v>
      </c>
      <c r="J17"/>
      <c r="K17"/>
    </row>
    <row r="18" spans="1:11" s="6" customFormat="1" x14ac:dyDescent="0.25">
      <c r="A18" s="1" t="s">
        <v>103</v>
      </c>
      <c r="B18" s="14">
        <v>237676.49609699001</v>
      </c>
      <c r="C18" s="14">
        <v>237676.49659119884</v>
      </c>
      <c r="D18" s="14">
        <v>237676.49609699007</v>
      </c>
      <c r="E18" s="14">
        <v>237676.49584988557</v>
      </c>
      <c r="F18" s="14">
        <v>237676.49609699001</v>
      </c>
      <c r="G18" s="14">
        <v>237676.49609699001</v>
      </c>
      <c r="H18" s="14">
        <v>237676.49609699007</v>
      </c>
      <c r="I18" s="14">
        <v>237676.49609699001</v>
      </c>
      <c r="J18"/>
      <c r="K18"/>
    </row>
    <row r="19" spans="1:11" s="6" customFormat="1" x14ac:dyDescent="0.25">
      <c r="A19" s="1" t="s">
        <v>135</v>
      </c>
      <c r="B19" s="14">
        <v>174611.36981678</v>
      </c>
      <c r="C19" s="14">
        <v>174611.36956967559</v>
      </c>
      <c r="D19" s="14">
        <v>174611.37006388442</v>
      </c>
      <c r="E19" s="14">
        <v>174611.37006388442</v>
      </c>
      <c r="F19" s="14">
        <v>174611.37006388442</v>
      </c>
      <c r="G19" s="14">
        <v>174611.3693225712</v>
      </c>
      <c r="H19" s="14">
        <v>174611.3693225712</v>
      </c>
      <c r="I19" s="14">
        <v>174611.36956967559</v>
      </c>
      <c r="J19"/>
      <c r="K19"/>
    </row>
    <row r="20" spans="1:11" s="6" customFormat="1" x14ac:dyDescent="0.25">
      <c r="A20" s="1" t="s">
        <v>105</v>
      </c>
      <c r="B20" s="14">
        <v>80192.500584330002</v>
      </c>
      <c r="C20" s="14">
        <v>80192.500337225632</v>
      </c>
      <c r="D20" s="14">
        <v>80192.500831434416</v>
      </c>
      <c r="E20" s="14">
        <v>80192.500337225618</v>
      </c>
      <c r="F20" s="14">
        <v>80192.500584329973</v>
      </c>
      <c r="G20" s="14">
        <v>80192.500090121175</v>
      </c>
      <c r="H20" s="14">
        <v>80192.500337225618</v>
      </c>
      <c r="I20" s="14">
        <v>80192.500337225589</v>
      </c>
      <c r="J20"/>
      <c r="K20"/>
    </row>
    <row r="21" spans="1:11" s="6" customFormat="1" x14ac:dyDescent="0.25">
      <c r="A21" s="1" t="s">
        <v>107</v>
      </c>
      <c r="B21" s="14">
        <v>47218.62998871001</v>
      </c>
      <c r="C21" s="14">
        <v>47218.62998871001</v>
      </c>
      <c r="D21" s="14">
        <v>47218.62998871001</v>
      </c>
      <c r="E21" s="14">
        <v>47218.630235814409</v>
      </c>
      <c r="F21" s="14">
        <v>47218.629247396813</v>
      </c>
      <c r="G21" s="14">
        <v>47218.630235814395</v>
      </c>
      <c r="H21" s="14">
        <v>47218.630235814402</v>
      </c>
      <c r="I21" s="14">
        <v>47218.629741605604</v>
      </c>
      <c r="J21"/>
      <c r="K21"/>
    </row>
    <row r="22" spans="1:11" s="6" customFormat="1" x14ac:dyDescent="0.25">
      <c r="A22" s="1" t="s">
        <v>106</v>
      </c>
      <c r="B22" s="14">
        <v>34089.936151050002</v>
      </c>
      <c r="C22" s="14">
        <v>34089.936151049988</v>
      </c>
      <c r="D22" s="14">
        <v>34089.936151050002</v>
      </c>
      <c r="E22" s="14">
        <v>34089.936151050017</v>
      </c>
      <c r="F22" s="14">
        <v>34089.935903945603</v>
      </c>
      <c r="G22" s="14">
        <v>34089.935656841204</v>
      </c>
      <c r="H22" s="14">
        <v>34089.936398154401</v>
      </c>
      <c r="I22" s="14">
        <v>34089.936151050002</v>
      </c>
      <c r="J22"/>
      <c r="K22"/>
    </row>
    <row r="23" spans="1:11" s="6" customFormat="1" x14ac:dyDescent="0.25">
      <c r="A23" s="1" t="s">
        <v>104</v>
      </c>
      <c r="B23" s="14">
        <v>20440.673651519999</v>
      </c>
      <c r="C23" s="14">
        <v>20440.673404415596</v>
      </c>
      <c r="D23" s="14">
        <v>20440.673651520003</v>
      </c>
      <c r="E23" s="14">
        <v>20440.673404415596</v>
      </c>
      <c r="F23" s="14">
        <v>20440.673404415604</v>
      </c>
      <c r="G23" s="14">
        <v>20440.673404415604</v>
      </c>
      <c r="H23" s="14">
        <v>20440.673157311201</v>
      </c>
      <c r="I23" s="14">
        <v>20440.673651519999</v>
      </c>
      <c r="J23"/>
      <c r="K23"/>
    </row>
    <row r="24" spans="1:11" x14ac:dyDescent="0.25">
      <c r="A24" s="1" t="s">
        <v>108</v>
      </c>
      <c r="B24" s="14">
        <v>14881.152064850001</v>
      </c>
      <c r="C24" s="14">
        <v>14881.152064849986</v>
      </c>
      <c r="D24" s="14">
        <v>14881.152064850001</v>
      </c>
      <c r="E24" s="14">
        <v>14881.152064850001</v>
      </c>
      <c r="F24" s="14">
        <v>14881.152064849986</v>
      </c>
      <c r="G24" s="14">
        <v>14881.152064850001</v>
      </c>
      <c r="H24" s="14">
        <v>14881.152064849986</v>
      </c>
      <c r="I24" s="14">
        <v>14881.152064849986</v>
      </c>
    </row>
    <row r="25" spans="1:11" x14ac:dyDescent="0.25">
      <c r="A25" s="1" t="s">
        <v>109</v>
      </c>
      <c r="B25" s="14">
        <v>1438.6479944099992</v>
      </c>
      <c r="C25" s="14">
        <v>1438.6479944099992</v>
      </c>
      <c r="D25" s="14">
        <v>1438.6479944100029</v>
      </c>
      <c r="E25" s="14">
        <v>1438.6479944100029</v>
      </c>
      <c r="F25" s="14">
        <v>1438.6479944099992</v>
      </c>
      <c r="G25" s="14">
        <v>1438.6479944099992</v>
      </c>
      <c r="H25" s="14">
        <v>1438.6479944100029</v>
      </c>
      <c r="I25" s="14">
        <v>1438.6477473056002</v>
      </c>
    </row>
    <row r="26" spans="1:11" x14ac:dyDescent="0.25">
      <c r="A26" s="1" t="s">
        <v>20</v>
      </c>
      <c r="B26" s="14">
        <v>610549.40634863998</v>
      </c>
      <c r="C26" s="14">
        <v>610549.40610153554</v>
      </c>
      <c r="D26" s="14">
        <v>610549.40684284887</v>
      </c>
      <c r="E26" s="14">
        <v>610549.40610153566</v>
      </c>
      <c r="F26" s="14">
        <v>610549.40536022233</v>
      </c>
      <c r="G26" s="14">
        <v>610549.40486601356</v>
      </c>
      <c r="H26" s="14">
        <v>610549.40560732689</v>
      </c>
      <c r="I26" s="14">
        <v>610549.40536022233</v>
      </c>
    </row>
    <row r="28" spans="1:11" s="6" customFormat="1" x14ac:dyDescent="0.25">
      <c r="A28" s="1"/>
      <c r="B28" s="14"/>
      <c r="C28" s="14"/>
      <c r="D28" s="14"/>
      <c r="E28" s="14"/>
      <c r="F28" s="14"/>
      <c r="G28" s="14"/>
      <c r="H28" s="14"/>
      <c r="I28" s="14"/>
      <c r="J28" s="14"/>
    </row>
    <row r="29" spans="1:11" s="6" customFormat="1" x14ac:dyDescent="0.25">
      <c r="A29" s="1"/>
      <c r="B29" s="14"/>
      <c r="C29" s="14"/>
      <c r="D29" s="14"/>
      <c r="E29" s="14"/>
      <c r="F29" s="14"/>
      <c r="G29" s="14"/>
      <c r="H29" s="14"/>
      <c r="I29" s="14"/>
      <c r="J29" s="14"/>
    </row>
    <row r="30" spans="1:11" s="6" customFormat="1" x14ac:dyDescent="0.25">
      <c r="A30" s="1"/>
      <c r="B30" s="14"/>
      <c r="C30" s="14"/>
      <c r="D30" s="14"/>
      <c r="E30" s="14"/>
      <c r="F30" s="14"/>
      <c r="G30" s="14"/>
      <c r="H30" s="14"/>
      <c r="I30" s="14"/>
      <c r="J30" s="14"/>
    </row>
    <row r="32" spans="1:11" x14ac:dyDescent="0.25">
      <c r="A32" s="45" t="s">
        <v>0</v>
      </c>
      <c r="B32" s="1">
        <v>2100</v>
      </c>
    </row>
    <row r="33" spans="1:12" s="6" customFormat="1" x14ac:dyDescent="0.25">
      <c r="A33" s="45" t="s">
        <v>3</v>
      </c>
      <c r="B33" s="44" t="s">
        <v>53</v>
      </c>
    </row>
    <row r="34" spans="1:12" s="6" customFormat="1" x14ac:dyDescent="0.25"/>
    <row r="35" spans="1:12" s="6" customFormat="1" x14ac:dyDescent="0.25">
      <c r="A35" s="45" t="s">
        <v>117</v>
      </c>
      <c r="B35" s="45" t="s">
        <v>19</v>
      </c>
      <c r="C35"/>
      <c r="D35"/>
      <c r="E35"/>
      <c r="F35"/>
      <c r="G35"/>
      <c r="H35"/>
      <c r="I35"/>
      <c r="J35"/>
      <c r="K35"/>
      <c r="L35"/>
    </row>
    <row r="36" spans="1:12" s="6" customFormat="1" x14ac:dyDescent="0.25">
      <c r="A36" s="45" t="s">
        <v>21</v>
      </c>
      <c r="B36" s="44" t="s">
        <v>95</v>
      </c>
      <c r="C36" s="44" t="s">
        <v>113</v>
      </c>
      <c r="D36" s="44" t="s">
        <v>112</v>
      </c>
      <c r="E36" s="44" t="s">
        <v>102</v>
      </c>
      <c r="F36"/>
      <c r="G36"/>
      <c r="H36"/>
      <c r="I36"/>
      <c r="J36"/>
      <c r="K36"/>
      <c r="L36"/>
    </row>
    <row r="37" spans="1:12" s="6" customFormat="1" x14ac:dyDescent="0.25">
      <c r="A37" s="1" t="s">
        <v>119</v>
      </c>
      <c r="B37" s="14">
        <v>237676.49609699001</v>
      </c>
      <c r="C37" s="14"/>
      <c r="D37" s="14"/>
      <c r="E37" s="14"/>
      <c r="F37"/>
      <c r="G37"/>
      <c r="H37"/>
      <c r="I37"/>
      <c r="J37"/>
      <c r="K37"/>
      <c r="L37"/>
    </row>
    <row r="38" spans="1:12" s="6" customFormat="1" x14ac:dyDescent="0.25">
      <c r="A38" s="1" t="s">
        <v>120</v>
      </c>
      <c r="B38" s="14">
        <v>9187.1747965300001</v>
      </c>
      <c r="C38" s="14"/>
      <c r="D38" s="14"/>
      <c r="E38" s="14"/>
      <c r="F38"/>
      <c r="G38"/>
      <c r="H38"/>
      <c r="I38"/>
      <c r="J38"/>
      <c r="K38"/>
      <c r="L38"/>
    </row>
    <row r="39" spans="1:12" s="6" customFormat="1" x14ac:dyDescent="0.25">
      <c r="A39" s="1" t="s">
        <v>122</v>
      </c>
      <c r="B39" s="14"/>
      <c r="C39" s="14"/>
      <c r="D39" s="14">
        <v>19633.186140304395</v>
      </c>
      <c r="E39" s="14"/>
      <c r="F39"/>
      <c r="G39"/>
      <c r="H39"/>
      <c r="I39"/>
      <c r="J39"/>
      <c r="K39"/>
      <c r="L39"/>
    </row>
    <row r="40" spans="1:12" s="6" customFormat="1" x14ac:dyDescent="0.25">
      <c r="A40" s="1" t="s">
        <v>123</v>
      </c>
      <c r="B40" s="14"/>
      <c r="C40" s="14"/>
      <c r="D40" s="14">
        <v>61583.883417745586</v>
      </c>
      <c r="E40" s="14"/>
      <c r="F40"/>
      <c r="G40"/>
      <c r="H40"/>
      <c r="I40"/>
      <c r="J40"/>
      <c r="K40"/>
      <c r="L40"/>
    </row>
    <row r="41" spans="1:12" s="6" customFormat="1" x14ac:dyDescent="0.25">
      <c r="A41" s="1" t="s">
        <v>124</v>
      </c>
      <c r="B41" s="14"/>
      <c r="C41" s="14">
        <v>18608.616919479995</v>
      </c>
      <c r="D41" s="14"/>
      <c r="E41" s="14"/>
      <c r="F41"/>
      <c r="G41"/>
      <c r="H41"/>
      <c r="I41"/>
      <c r="J41"/>
      <c r="K41"/>
      <c r="L41"/>
    </row>
    <row r="42" spans="1:12" s="6" customFormat="1" x14ac:dyDescent="0.25">
      <c r="A42" s="1" t="s">
        <v>125</v>
      </c>
      <c r="B42" s="14"/>
      <c r="C42" s="14">
        <v>20663.160522774404</v>
      </c>
      <c r="D42" s="14"/>
      <c r="E42" s="14"/>
      <c r="F42"/>
      <c r="G42"/>
      <c r="H42"/>
      <c r="I42"/>
      <c r="J42"/>
      <c r="K42"/>
      <c r="L42"/>
    </row>
    <row r="43" spans="1:12" s="6" customFormat="1" x14ac:dyDescent="0.25">
      <c r="A43" s="1" t="s">
        <v>126</v>
      </c>
      <c r="B43" s="14"/>
      <c r="C43" s="14"/>
      <c r="D43" s="14">
        <v>119679.1162753456</v>
      </c>
      <c r="E43" s="14"/>
      <c r="F43"/>
      <c r="G43"/>
      <c r="H43"/>
      <c r="I43"/>
      <c r="J43"/>
      <c r="K43"/>
      <c r="L43"/>
    </row>
    <row r="44" spans="1:12" s="6" customFormat="1" x14ac:dyDescent="0.25">
      <c r="A44" s="1" t="s">
        <v>127</v>
      </c>
      <c r="B44" s="14"/>
      <c r="C44" s="14">
        <v>29318.23899007</v>
      </c>
      <c r="D44" s="14"/>
      <c r="E44" s="14"/>
      <c r="F44"/>
      <c r="G44"/>
      <c r="H44"/>
      <c r="I44"/>
      <c r="J44"/>
      <c r="K44"/>
      <c r="L44"/>
    </row>
    <row r="45" spans="1:12" s="6" customFormat="1" x14ac:dyDescent="0.25">
      <c r="A45" s="1" t="s">
        <v>129</v>
      </c>
      <c r="B45" s="14"/>
      <c r="C45" s="14"/>
      <c r="D45" s="14"/>
      <c r="E45" s="14">
        <v>16467.043146505603</v>
      </c>
      <c r="F45"/>
      <c r="G45"/>
      <c r="H45"/>
      <c r="I45"/>
      <c r="J45"/>
      <c r="K45"/>
      <c r="L45"/>
    </row>
    <row r="46" spans="1:12" s="6" customFormat="1" x14ac:dyDescent="0.25">
      <c r="A46" s="1" t="s">
        <v>130</v>
      </c>
      <c r="B46" s="14"/>
      <c r="C46" s="14"/>
      <c r="D46" s="14"/>
      <c r="E46" s="14">
        <v>20146.2052685456</v>
      </c>
      <c r="F46"/>
      <c r="G46"/>
      <c r="H46"/>
      <c r="I46"/>
      <c r="J46"/>
      <c r="K46"/>
      <c r="L46"/>
    </row>
    <row r="47" spans="1:12" s="6" customFormat="1" x14ac:dyDescent="0.25">
      <c r="A47" s="1" t="s">
        <v>131</v>
      </c>
      <c r="B47" s="14"/>
      <c r="C47" s="14"/>
      <c r="D47" s="14"/>
      <c r="E47" s="14">
        <v>14881.152064849986</v>
      </c>
      <c r="F47"/>
      <c r="G47"/>
      <c r="H47"/>
      <c r="I47"/>
      <c r="J47"/>
      <c r="K47"/>
      <c r="L47"/>
    </row>
    <row r="48" spans="1:12" x14ac:dyDescent="0.25">
      <c r="A48" s="1" t="s">
        <v>132</v>
      </c>
      <c r="B48" s="14"/>
      <c r="C48" s="14"/>
      <c r="D48" s="14"/>
      <c r="E48" s="14">
        <v>27072.424473060004</v>
      </c>
    </row>
    <row r="49" spans="1:12" x14ac:dyDescent="0.25">
      <c r="A49" s="1" t="s">
        <v>133</v>
      </c>
      <c r="B49" s="14"/>
      <c r="C49" s="14"/>
      <c r="D49" s="14"/>
      <c r="E49" s="14">
        <v>1438.6477473056002</v>
      </c>
    </row>
    <row r="50" spans="1:12" x14ac:dyDescent="0.25">
      <c r="A50" s="1" t="s">
        <v>134</v>
      </c>
      <c r="B50" s="14"/>
      <c r="C50" s="14"/>
      <c r="D50" s="14"/>
      <c r="E50" s="14">
        <v>25614.014304260003</v>
      </c>
    </row>
    <row r="51" spans="1:12" s="6" customFormat="1" x14ac:dyDescent="0.25">
      <c r="A51" s="1"/>
      <c r="B51" s="14"/>
      <c r="C51" s="14"/>
      <c r="D51" s="14"/>
      <c r="E51" s="14"/>
    </row>
    <row r="52" spans="1:12" s="6" customFormat="1" x14ac:dyDescent="0.25">
      <c r="A52" s="1"/>
      <c r="B52" s="14"/>
      <c r="C52" s="14"/>
      <c r="D52" s="14"/>
      <c r="E52" s="14"/>
    </row>
    <row r="53" spans="1:12" s="6" customFormat="1" x14ac:dyDescent="0.25">
      <c r="A53" s="1"/>
      <c r="B53" s="14"/>
      <c r="C53" s="14"/>
      <c r="D53" s="14"/>
      <c r="E53" s="14"/>
    </row>
    <row r="54" spans="1:12" s="6" customFormat="1" x14ac:dyDescent="0.25">
      <c r="A54" s="1"/>
      <c r="B54" s="14"/>
      <c r="C54" s="14"/>
      <c r="D54" s="14"/>
      <c r="E54" s="14"/>
    </row>
    <row r="55" spans="1:12" s="6" customFormat="1" x14ac:dyDescent="0.25">
      <c r="A55" s="45" t="s">
        <v>0</v>
      </c>
      <c r="B55" s="1">
        <v>2070</v>
      </c>
      <c r="C55" s="14"/>
      <c r="D55" s="14"/>
      <c r="E55" s="14"/>
    </row>
    <row r="56" spans="1:12" s="6" customFormat="1" x14ac:dyDescent="0.25">
      <c r="A56" s="45" t="s">
        <v>3</v>
      </c>
      <c r="B56" s="44" t="s">
        <v>55</v>
      </c>
      <c r="C56" s="14"/>
      <c r="D56" s="14"/>
      <c r="E56" s="14"/>
    </row>
    <row r="58" spans="1:12" s="6" customFormat="1" x14ac:dyDescent="0.25">
      <c r="A58" s="45" t="s">
        <v>117</v>
      </c>
      <c r="B58" s="45" t="s">
        <v>19</v>
      </c>
      <c r="C58"/>
      <c r="D58"/>
      <c r="E58"/>
      <c r="F58"/>
      <c r="G58"/>
      <c r="H58"/>
      <c r="I58"/>
      <c r="J58"/>
      <c r="K58"/>
      <c r="L58"/>
    </row>
    <row r="59" spans="1:12" s="6" customFormat="1" x14ac:dyDescent="0.25">
      <c r="A59" s="45" t="s">
        <v>21</v>
      </c>
      <c r="B59" s="44" t="s">
        <v>106</v>
      </c>
      <c r="C59" s="44" t="s">
        <v>104</v>
      </c>
      <c r="D59" s="44" t="s">
        <v>109</v>
      </c>
      <c r="E59" s="44" t="s">
        <v>105</v>
      </c>
      <c r="F59" s="44" t="s">
        <v>107</v>
      </c>
      <c r="G59" s="44" t="s">
        <v>103</v>
      </c>
      <c r="H59" s="44" t="s">
        <v>108</v>
      </c>
      <c r="I59" s="44" t="s">
        <v>135</v>
      </c>
      <c r="J59"/>
      <c r="K59"/>
      <c r="L59"/>
    </row>
    <row r="60" spans="1:12" s="6" customFormat="1" x14ac:dyDescent="0.25">
      <c r="A60" s="1" t="s">
        <v>119</v>
      </c>
      <c r="B60" s="14"/>
      <c r="C60" s="14"/>
      <c r="D60" s="14"/>
      <c r="E60" s="14"/>
      <c r="F60" s="14"/>
      <c r="G60" s="14">
        <v>237676.49634409446</v>
      </c>
      <c r="H60" s="14"/>
      <c r="I60" s="14"/>
      <c r="J60"/>
      <c r="K60"/>
      <c r="L60"/>
    </row>
    <row r="61" spans="1:12" s="6" customFormat="1" x14ac:dyDescent="0.25">
      <c r="A61" s="1" t="s">
        <v>120</v>
      </c>
      <c r="B61" s="14"/>
      <c r="C61" s="14">
        <v>9187.1747965299983</v>
      </c>
      <c r="D61" s="14"/>
      <c r="E61" s="14"/>
      <c r="F61" s="14"/>
      <c r="G61" s="14"/>
      <c r="H61" s="14"/>
      <c r="I61" s="14"/>
      <c r="J61"/>
      <c r="K61"/>
      <c r="L61"/>
    </row>
    <row r="62" spans="1:12" s="6" customFormat="1" x14ac:dyDescent="0.25">
      <c r="A62" s="1" t="s">
        <v>121</v>
      </c>
      <c r="B62" s="14"/>
      <c r="C62" s="14">
        <v>11253.498854989999</v>
      </c>
      <c r="D62" s="14"/>
      <c r="E62" s="14"/>
      <c r="F62" s="14"/>
      <c r="G62" s="14"/>
      <c r="H62" s="14"/>
      <c r="I62" s="14"/>
      <c r="J62"/>
      <c r="K62"/>
      <c r="L62"/>
    </row>
    <row r="63" spans="1:12" s="6" customFormat="1" x14ac:dyDescent="0.25">
      <c r="A63" s="1" t="s">
        <v>123</v>
      </c>
      <c r="B63" s="14"/>
      <c r="C63" s="14"/>
      <c r="D63" s="14"/>
      <c r="E63" s="14">
        <v>61583.883911954385</v>
      </c>
      <c r="F63" s="14"/>
      <c r="G63" s="14"/>
      <c r="H63" s="14"/>
      <c r="I63" s="14"/>
      <c r="J63"/>
      <c r="K63"/>
      <c r="L63"/>
    </row>
    <row r="64" spans="1:12" s="6" customFormat="1" x14ac:dyDescent="0.25">
      <c r="A64" s="1" t="s">
        <v>124</v>
      </c>
      <c r="B64" s="14"/>
      <c r="C64" s="14"/>
      <c r="D64" s="14"/>
      <c r="E64" s="14">
        <v>18608.61691948001</v>
      </c>
      <c r="F64" s="14"/>
      <c r="G64" s="14"/>
      <c r="H64" s="14"/>
      <c r="I64" s="14"/>
      <c r="J64"/>
      <c r="K64"/>
      <c r="L64"/>
    </row>
    <row r="65" spans="1:12" s="6" customFormat="1" x14ac:dyDescent="0.25">
      <c r="A65" s="1" t="s">
        <v>126</v>
      </c>
      <c r="B65" s="14"/>
      <c r="C65" s="14"/>
      <c r="D65" s="14"/>
      <c r="E65" s="14"/>
      <c r="F65" s="14"/>
      <c r="G65" s="14"/>
      <c r="H65" s="14"/>
      <c r="I65" s="14">
        <v>119679.11652245001</v>
      </c>
      <c r="J65"/>
      <c r="K65"/>
      <c r="L65"/>
    </row>
    <row r="66" spans="1:12" s="6" customFormat="1" x14ac:dyDescent="0.25">
      <c r="A66" s="1" t="s">
        <v>127</v>
      </c>
      <c r="B66" s="14"/>
      <c r="C66" s="14"/>
      <c r="D66" s="14"/>
      <c r="E66" s="14"/>
      <c r="F66" s="14"/>
      <c r="G66" s="14"/>
      <c r="H66" s="14"/>
      <c r="I66" s="14">
        <v>29318.238990070004</v>
      </c>
      <c r="J66"/>
      <c r="K66"/>
      <c r="L66"/>
    </row>
    <row r="67" spans="1:12" s="6" customFormat="1" x14ac:dyDescent="0.25">
      <c r="A67" s="1" t="s">
        <v>128</v>
      </c>
      <c r="B67" s="14">
        <v>17622.892510335598</v>
      </c>
      <c r="C67" s="14"/>
      <c r="D67" s="14"/>
      <c r="E67" s="14"/>
      <c r="F67" s="14"/>
      <c r="G67" s="14"/>
      <c r="H67" s="14"/>
      <c r="I67" s="14"/>
      <c r="J67"/>
      <c r="K67"/>
      <c r="L67"/>
    </row>
    <row r="68" spans="1:12" s="6" customFormat="1" x14ac:dyDescent="0.25">
      <c r="A68" s="1" t="s">
        <v>129</v>
      </c>
      <c r="B68" s="14">
        <v>16467.043640714401</v>
      </c>
      <c r="C68" s="14"/>
      <c r="D68" s="14"/>
      <c r="E68" s="14"/>
      <c r="F68" s="14"/>
      <c r="G68" s="14"/>
      <c r="H68" s="14"/>
      <c r="I68" s="14"/>
      <c r="J68"/>
      <c r="K68"/>
      <c r="L68"/>
    </row>
    <row r="69" spans="1:12" s="6" customFormat="1" x14ac:dyDescent="0.25">
      <c r="A69" s="1" t="s">
        <v>130</v>
      </c>
      <c r="B69" s="14"/>
      <c r="C69" s="14"/>
      <c r="D69" s="14"/>
      <c r="E69" s="14"/>
      <c r="F69" s="14">
        <v>20146.205515650006</v>
      </c>
      <c r="G69" s="14"/>
      <c r="H69" s="14"/>
      <c r="I69" s="14"/>
      <c r="J69"/>
      <c r="K69"/>
      <c r="L69"/>
    </row>
    <row r="70" spans="1:12" s="6" customFormat="1" x14ac:dyDescent="0.25">
      <c r="A70" s="1" t="s">
        <v>131</v>
      </c>
      <c r="B70" s="14"/>
      <c r="C70" s="14"/>
      <c r="D70" s="14"/>
      <c r="E70" s="14"/>
      <c r="F70" s="14"/>
      <c r="G70" s="14"/>
      <c r="H70" s="14">
        <v>14881.152064850001</v>
      </c>
      <c r="I70" s="14"/>
      <c r="J70"/>
      <c r="K70"/>
      <c r="L70"/>
    </row>
    <row r="71" spans="1:12" s="6" customFormat="1" x14ac:dyDescent="0.25">
      <c r="A71" s="1" t="s">
        <v>132</v>
      </c>
      <c r="B71" s="14"/>
      <c r="C71" s="14"/>
      <c r="D71" s="14"/>
      <c r="E71" s="14"/>
      <c r="F71" s="14">
        <v>27072.424967268817</v>
      </c>
      <c r="G71" s="14"/>
      <c r="H71" s="14"/>
      <c r="I71" s="14"/>
      <c r="J71"/>
      <c r="K71"/>
      <c r="L71"/>
    </row>
    <row r="72" spans="1:12" s="6" customFormat="1" x14ac:dyDescent="0.25">
      <c r="A72" s="1" t="s">
        <v>133</v>
      </c>
      <c r="B72" s="14"/>
      <c r="C72" s="14"/>
      <c r="D72" s="14">
        <v>1438.6477473056002</v>
      </c>
      <c r="E72" s="14"/>
      <c r="F72" s="14"/>
      <c r="G72" s="14"/>
      <c r="H72" s="14"/>
      <c r="I72" s="14"/>
      <c r="J72"/>
      <c r="K72"/>
      <c r="L72"/>
    </row>
    <row r="73" spans="1:12" s="6" customFormat="1" x14ac:dyDescent="0.25">
      <c r="A73" s="1" t="s">
        <v>134</v>
      </c>
      <c r="B73" s="14"/>
      <c r="C73" s="14"/>
      <c r="D73" s="14"/>
      <c r="E73" s="14"/>
      <c r="F73" s="14"/>
      <c r="G73" s="14"/>
      <c r="H73" s="14"/>
      <c r="I73" s="14">
        <v>25614.014304260003</v>
      </c>
      <c r="J73"/>
      <c r="K73"/>
      <c r="L73"/>
    </row>
    <row r="75" spans="1:12" x14ac:dyDescent="0.25">
      <c r="B75" s="14">
        <f>SUM(B60:B74)</f>
        <v>34089.936151050002</v>
      </c>
      <c r="C75" s="14">
        <f t="shared" ref="C75:J75" si="0">SUM(C60:C74)</f>
        <v>20440.673651519995</v>
      </c>
      <c r="D75" s="14">
        <f t="shared" si="0"/>
        <v>1438.6477473056002</v>
      </c>
      <c r="E75" s="14">
        <f t="shared" si="0"/>
        <v>80192.500831434387</v>
      </c>
      <c r="F75" s="14">
        <f t="shared" si="0"/>
        <v>47218.630482918823</v>
      </c>
      <c r="G75" s="14">
        <f t="shared" si="0"/>
        <v>237676.49634409446</v>
      </c>
      <c r="H75" s="14">
        <f t="shared" si="0"/>
        <v>14881.152064850001</v>
      </c>
      <c r="I75" s="14">
        <f t="shared" si="0"/>
        <v>174611.36981678</v>
      </c>
      <c r="J75" s="14">
        <f t="shared" si="0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99"/>
  <sheetViews>
    <sheetView tabSelected="1" topLeftCell="C1" workbookViewId="0">
      <selection activeCell="Y9" sqref="Y9:Y31"/>
    </sheetView>
  </sheetViews>
  <sheetFormatPr defaultRowHeight="15" x14ac:dyDescent="0.25"/>
  <cols>
    <col min="1" max="1" width="33.85546875" customWidth="1"/>
    <col min="2" max="2" width="19" customWidth="1"/>
    <col min="3" max="7" width="7.5703125" customWidth="1"/>
    <col min="8" max="8" width="1.5703125" customWidth="1"/>
    <col min="9" max="12" width="1.5703125" style="6" customWidth="1"/>
    <col min="13" max="13" width="4" style="6" customWidth="1"/>
    <col min="14" max="14" width="29.85546875" customWidth="1"/>
    <col min="15" max="20" width="8.28515625" customWidth="1"/>
    <col min="21" max="21" width="9.85546875" style="6" customWidth="1"/>
    <col min="22" max="22" width="9" style="12" customWidth="1"/>
    <col min="23" max="23" width="7.5703125" bestFit="1" customWidth="1"/>
    <col min="24" max="24" width="26.42578125" customWidth="1"/>
    <col min="25" max="25" width="17.140625" customWidth="1"/>
    <col min="26" max="26" width="16.140625" customWidth="1"/>
    <col min="27" max="47" width="26.42578125" customWidth="1"/>
    <col min="48" max="50" width="26.42578125" bestFit="1" customWidth="1"/>
  </cols>
  <sheetData>
    <row r="1" spans="1:26" ht="15.75" customHeight="1" x14ac:dyDescent="0.25">
      <c r="A1" s="45" t="s">
        <v>3</v>
      </c>
      <c r="B1" s="44" t="s">
        <v>52</v>
      </c>
      <c r="C1" s="79" t="s">
        <v>145</v>
      </c>
      <c r="D1" s="79"/>
      <c r="E1" s="79"/>
      <c r="F1" s="79"/>
      <c r="G1" s="79"/>
      <c r="N1" s="79" t="s">
        <v>147</v>
      </c>
      <c r="O1" s="79"/>
      <c r="P1" s="79"/>
      <c r="Q1" s="79"/>
      <c r="R1" s="79"/>
      <c r="S1" s="79"/>
      <c r="T1" s="79"/>
      <c r="U1" s="79"/>
      <c r="W1" s="74" t="s">
        <v>147</v>
      </c>
      <c r="X1" s="74"/>
      <c r="Y1" s="74"/>
      <c r="Z1" s="74"/>
    </row>
    <row r="2" spans="1:26" ht="15.75" x14ac:dyDescent="0.25">
      <c r="A2" s="45" t="s">
        <v>94</v>
      </c>
      <c r="B2" s="44" t="s">
        <v>106</v>
      </c>
      <c r="C2" s="79" t="s">
        <v>145</v>
      </c>
      <c r="D2" s="79"/>
      <c r="E2" s="79"/>
      <c r="F2" s="79"/>
      <c r="G2" s="79"/>
      <c r="N2" s="3" t="str">
        <f>B2</f>
        <v>Connecticut River</v>
      </c>
      <c r="O2" s="3"/>
      <c r="P2" s="3"/>
      <c r="Q2" s="3"/>
      <c r="R2" s="3"/>
      <c r="S2" s="3"/>
      <c r="U2" s="12"/>
      <c r="W2" s="12"/>
    </row>
    <row r="3" spans="1:26" ht="15.75" x14ac:dyDescent="0.25">
      <c r="A3" s="45" t="s">
        <v>111</v>
      </c>
      <c r="B3" s="44" t="s">
        <v>110</v>
      </c>
      <c r="C3" s="79" t="s">
        <v>145</v>
      </c>
      <c r="D3" s="79"/>
      <c r="E3" s="79"/>
      <c r="F3" s="79"/>
      <c r="G3" s="79"/>
      <c r="N3" s="3" t="str">
        <f>B3</f>
        <v>(All)</v>
      </c>
      <c r="O3" s="3"/>
      <c r="P3" s="3"/>
      <c r="Q3" s="3"/>
      <c r="R3" s="3"/>
      <c r="S3" s="3"/>
      <c r="U3" s="12"/>
      <c r="W3" s="12"/>
    </row>
    <row r="4" spans="1:26" ht="15.75" customHeight="1" x14ac:dyDescent="0.25">
      <c r="A4" s="45" t="s">
        <v>1</v>
      </c>
      <c r="B4" s="44" t="s">
        <v>110</v>
      </c>
      <c r="C4" s="79" t="s">
        <v>145</v>
      </c>
      <c r="D4" s="79"/>
      <c r="E4" s="79"/>
      <c r="F4" s="79"/>
      <c r="G4" s="79"/>
      <c r="M4" s="44"/>
      <c r="N4" s="3"/>
      <c r="O4" s="3"/>
      <c r="P4" s="3"/>
      <c r="Q4" s="3"/>
      <c r="R4" s="3"/>
      <c r="S4" s="3"/>
      <c r="T4" s="44"/>
      <c r="U4" s="12"/>
      <c r="W4" s="12"/>
    </row>
    <row r="5" spans="1:26" ht="16.5" customHeight="1" x14ac:dyDescent="0.25">
      <c r="A5" s="45" t="s">
        <v>93</v>
      </c>
      <c r="B5" s="44" t="s">
        <v>110</v>
      </c>
      <c r="C5" s="79" t="s">
        <v>145</v>
      </c>
      <c r="D5" s="79"/>
      <c r="E5" s="79"/>
      <c r="F5" s="79"/>
      <c r="G5" s="79"/>
      <c r="H5" s="44"/>
      <c r="I5"/>
      <c r="M5" s="44"/>
      <c r="N5" s="3" t="s">
        <v>34</v>
      </c>
      <c r="O5" s="3"/>
      <c r="P5" s="3"/>
      <c r="Q5" s="3"/>
      <c r="R5" s="3"/>
      <c r="S5" s="3"/>
      <c r="T5" s="44"/>
      <c r="U5" s="12"/>
    </row>
    <row r="6" spans="1:26" x14ac:dyDescent="0.25">
      <c r="H6" s="44"/>
      <c r="I6"/>
      <c r="W6" s="12"/>
      <c r="X6" s="12"/>
      <c r="Y6" s="12"/>
      <c r="Z6" s="12"/>
    </row>
    <row r="7" spans="1:26" ht="15.75" x14ac:dyDescent="0.25">
      <c r="B7" s="45" t="s">
        <v>0</v>
      </c>
      <c r="H7" s="44"/>
      <c r="I7"/>
      <c r="J7" s="2"/>
      <c r="K7" s="2"/>
      <c r="L7" s="2"/>
      <c r="M7" s="58"/>
      <c r="N7" s="59"/>
      <c r="O7" s="60"/>
      <c r="P7" s="60"/>
      <c r="Q7" s="60"/>
      <c r="R7" s="61"/>
      <c r="S7" s="61"/>
      <c r="T7" s="61"/>
      <c r="U7" s="62"/>
      <c r="V7" s="48"/>
      <c r="W7" s="63"/>
      <c r="X7" s="64"/>
      <c r="Y7" s="65"/>
      <c r="Z7" s="66"/>
    </row>
    <row r="8" spans="1:26" ht="15.75" x14ac:dyDescent="0.25">
      <c r="A8" s="45" t="s">
        <v>22</v>
      </c>
      <c r="B8" s="44">
        <v>0</v>
      </c>
      <c r="C8" s="44">
        <v>2010</v>
      </c>
      <c r="D8" s="44">
        <v>2025</v>
      </c>
      <c r="E8" s="44">
        <v>2055</v>
      </c>
      <c r="F8" s="44">
        <v>2085</v>
      </c>
      <c r="G8" s="44">
        <v>2100</v>
      </c>
      <c r="H8" s="44"/>
      <c r="I8"/>
      <c r="J8" s="2"/>
      <c r="K8" s="2"/>
      <c r="L8" s="2"/>
      <c r="M8" s="20"/>
      <c r="N8" s="21"/>
      <c r="O8" s="22" t="s">
        <v>33</v>
      </c>
      <c r="P8" s="27">
        <f t="shared" ref="P8:P29" si="0">C8</f>
        <v>2010</v>
      </c>
      <c r="Q8" s="27">
        <f t="shared" ref="Q8:T8" si="1">D8</f>
        <v>2025</v>
      </c>
      <c r="R8" s="27">
        <f t="shared" si="1"/>
        <v>2055</v>
      </c>
      <c r="S8" s="27">
        <f t="shared" si="1"/>
        <v>2085</v>
      </c>
      <c r="T8" s="27">
        <f t="shared" si="1"/>
        <v>2100</v>
      </c>
      <c r="U8" s="11"/>
      <c r="V8" s="48"/>
      <c r="W8" s="86" t="s">
        <v>47</v>
      </c>
      <c r="X8" s="87"/>
      <c r="Y8" s="9" t="s">
        <v>48</v>
      </c>
      <c r="Z8" s="9" t="s">
        <v>46</v>
      </c>
    </row>
    <row r="9" spans="1:26" ht="15.75" x14ac:dyDescent="0.25">
      <c r="A9" s="44" t="s">
        <v>44</v>
      </c>
      <c r="B9" s="46">
        <v>20587.076830910002</v>
      </c>
      <c r="C9" s="46">
        <v>20304.073103677998</v>
      </c>
      <c r="D9" s="46">
        <v>20258.785291872402</v>
      </c>
      <c r="E9" s="46">
        <v>20051.979912946401</v>
      </c>
      <c r="F9" s="46">
        <v>19799.6900271124</v>
      </c>
      <c r="G9" s="46">
        <v>19676.335510632402</v>
      </c>
      <c r="H9" s="44"/>
      <c r="I9"/>
      <c r="J9" s="2"/>
      <c r="K9" s="2"/>
      <c r="L9" s="2"/>
      <c r="M9" s="30" t="str">
        <f t="shared" ref="M9:M29" si="2">N9</f>
        <v>Undeveloped Dry Land</v>
      </c>
      <c r="N9" s="24" t="str">
        <f t="shared" ref="N9:N29" si="3">RIGHT(A9,LEN(A9)-7)</f>
        <v>Undeveloped Dry Land</v>
      </c>
      <c r="O9" s="25">
        <f t="shared" ref="O9:O29" si="4">B9</f>
        <v>20587.076830910002</v>
      </c>
      <c r="P9" s="25">
        <f t="shared" si="0"/>
        <v>20304.073103677998</v>
      </c>
      <c r="Q9" s="25">
        <f t="shared" ref="Q9:Q29" si="5">D9</f>
        <v>20258.785291872402</v>
      </c>
      <c r="R9" s="26">
        <f t="shared" ref="R9:R29" si="6">E9</f>
        <v>20051.979912946401</v>
      </c>
      <c r="S9" s="26">
        <f t="shared" ref="S9:S29" si="7">F9</f>
        <v>19799.6900271124</v>
      </c>
      <c r="T9" s="26">
        <f t="shared" ref="T9:T29" si="8">G9</f>
        <v>19676.335510632402</v>
      </c>
      <c r="U9" s="5"/>
      <c r="V9" s="48"/>
      <c r="W9" s="71" t="str">
        <f t="shared" ref="W9:W29" si="9">M9</f>
        <v>Undeveloped Dry Land</v>
      </c>
      <c r="X9" s="4" t="str">
        <f t="shared" ref="X9:X29" si="10">N9</f>
        <v>Undeveloped Dry Land</v>
      </c>
      <c r="Y9" s="99">
        <f t="shared" ref="Y9:Y29" si="11">O9</f>
        <v>20587.076830910002</v>
      </c>
      <c r="Z9" s="17">
        <f t="shared" ref="Z9:Z29" si="12">100*Y9/$Y$32</f>
        <v>60.390482222349071</v>
      </c>
    </row>
    <row r="10" spans="1:26" ht="15.75" x14ac:dyDescent="0.25">
      <c r="A10" s="44" t="s">
        <v>30</v>
      </c>
      <c r="B10" s="46">
        <v>5950.9905547600001</v>
      </c>
      <c r="C10" s="46">
        <v>6027.8153127200003</v>
      </c>
      <c r="D10" s="46">
        <v>6293.0781795539997</v>
      </c>
      <c r="E10" s="46">
        <v>6444.0058405079999</v>
      </c>
      <c r="F10" s="46">
        <v>6569.3542423916006</v>
      </c>
      <c r="G10" s="46">
        <v>6655.0582027567998</v>
      </c>
      <c r="H10" s="44"/>
      <c r="I10"/>
      <c r="J10" s="2"/>
      <c r="K10" s="2"/>
      <c r="L10" s="2"/>
      <c r="M10" s="30" t="str">
        <f t="shared" si="2"/>
        <v>Estuarine Open Water</v>
      </c>
      <c r="N10" s="24" t="str">
        <f t="shared" si="3"/>
        <v>Estuarine Open Water</v>
      </c>
      <c r="O10" s="25">
        <f t="shared" si="4"/>
        <v>5950.9905547600001</v>
      </c>
      <c r="P10" s="25">
        <f t="shared" si="0"/>
        <v>6027.8153127200003</v>
      </c>
      <c r="Q10" s="25">
        <f t="shared" si="5"/>
        <v>6293.0781795539997</v>
      </c>
      <c r="R10" s="26">
        <f t="shared" si="6"/>
        <v>6444.0058405079999</v>
      </c>
      <c r="S10" s="26">
        <f t="shared" si="7"/>
        <v>6569.3542423916006</v>
      </c>
      <c r="T10" s="26">
        <f t="shared" si="8"/>
        <v>6655.0582027567998</v>
      </c>
      <c r="U10" s="5"/>
      <c r="V10" s="48"/>
      <c r="W10" s="71" t="str">
        <f t="shared" si="9"/>
        <v>Estuarine Open Water</v>
      </c>
      <c r="X10" s="4" t="str">
        <f t="shared" si="10"/>
        <v>Estuarine Open Water</v>
      </c>
      <c r="Y10" s="99">
        <f t="shared" si="11"/>
        <v>5950.9905547600001</v>
      </c>
      <c r="Z10" s="17">
        <f t="shared" si="12"/>
        <v>17.456737168387757</v>
      </c>
    </row>
    <row r="11" spans="1:26" ht="15.75" x14ac:dyDescent="0.25">
      <c r="A11" s="44" t="s">
        <v>74</v>
      </c>
      <c r="B11" s="46">
        <v>2529.1444220500002</v>
      </c>
      <c r="C11" s="46">
        <v>2362.3272068628003</v>
      </c>
      <c r="D11" s="46">
        <v>2323.0319238615998</v>
      </c>
      <c r="E11" s="46">
        <v>2047.7447728328002</v>
      </c>
      <c r="F11" s="46">
        <v>414.69875852519999</v>
      </c>
      <c r="G11" s="46">
        <v>143.33389563759999</v>
      </c>
      <c r="H11" s="44"/>
      <c r="I11"/>
      <c r="J11" s="2"/>
      <c r="K11" s="2"/>
      <c r="L11" s="2"/>
      <c r="M11" s="30" t="str">
        <f t="shared" si="2"/>
        <v>Irreg.-Flooded Marsh</v>
      </c>
      <c r="N11" s="24" t="str">
        <f t="shared" si="3"/>
        <v>Irreg.-Flooded Marsh</v>
      </c>
      <c r="O11" s="25">
        <f t="shared" si="4"/>
        <v>2529.1444220500002</v>
      </c>
      <c r="P11" s="25">
        <f t="shared" si="0"/>
        <v>2362.3272068628003</v>
      </c>
      <c r="Q11" s="25">
        <f t="shared" si="5"/>
        <v>2323.0319238615998</v>
      </c>
      <c r="R11" s="26">
        <f t="shared" si="6"/>
        <v>2047.7447728328002</v>
      </c>
      <c r="S11" s="26">
        <f t="shared" si="7"/>
        <v>414.69875852519999</v>
      </c>
      <c r="T11" s="26">
        <f t="shared" si="8"/>
        <v>143.33389563759999</v>
      </c>
      <c r="U11" s="5"/>
      <c r="V11" s="48"/>
      <c r="W11" s="71" t="str">
        <f t="shared" si="9"/>
        <v>Irreg.-Flooded Marsh</v>
      </c>
      <c r="X11" s="4" t="str">
        <f t="shared" si="10"/>
        <v>Irreg.-Flooded Marsh</v>
      </c>
      <c r="Y11" s="99">
        <f t="shared" si="11"/>
        <v>2529.1444220500002</v>
      </c>
      <c r="Z11" s="17">
        <f t="shared" si="12"/>
        <v>7.41903537408679</v>
      </c>
    </row>
    <row r="12" spans="1:26" ht="15.75" x14ac:dyDescent="0.25">
      <c r="A12" s="44" t="s">
        <v>43</v>
      </c>
      <c r="B12" s="46">
        <v>2459.0779694299999</v>
      </c>
      <c r="C12" s="46">
        <v>2450.1945662500002</v>
      </c>
      <c r="D12" s="46">
        <v>2447.7358774700001</v>
      </c>
      <c r="E12" s="46">
        <v>2432.6014742831999</v>
      </c>
      <c r="F12" s="46">
        <v>2400.0817939299995</v>
      </c>
      <c r="G12" s="46">
        <v>2381.6169176399999</v>
      </c>
      <c r="H12" s="44"/>
      <c r="I12"/>
      <c r="J12" s="2"/>
      <c r="K12" s="2"/>
      <c r="L12" s="2"/>
      <c r="M12" s="30" t="str">
        <f t="shared" si="2"/>
        <v>Developed Dry Land</v>
      </c>
      <c r="N12" s="24" t="str">
        <f t="shared" si="3"/>
        <v>Developed Dry Land</v>
      </c>
      <c r="O12" s="25">
        <f t="shared" si="4"/>
        <v>2459.0779694299999</v>
      </c>
      <c r="P12" s="25">
        <f t="shared" si="0"/>
        <v>2450.1945662500002</v>
      </c>
      <c r="Q12" s="25">
        <f t="shared" si="5"/>
        <v>2447.7358774700001</v>
      </c>
      <c r="R12" s="26">
        <f t="shared" si="6"/>
        <v>2432.6014742831999</v>
      </c>
      <c r="S12" s="26">
        <f t="shared" si="7"/>
        <v>2400.0817939299995</v>
      </c>
      <c r="T12" s="26">
        <f t="shared" si="8"/>
        <v>2381.6169176399999</v>
      </c>
      <c r="U12" s="5"/>
      <c r="V12" s="48"/>
      <c r="W12" s="71" t="str">
        <f t="shared" si="9"/>
        <v>Developed Dry Land</v>
      </c>
      <c r="X12" s="4" t="str">
        <f t="shared" si="10"/>
        <v>Developed Dry Land</v>
      </c>
      <c r="Y12" s="99">
        <f t="shared" si="11"/>
        <v>2459.0779694299999</v>
      </c>
      <c r="Z12" s="17">
        <f t="shared" si="12"/>
        <v>7.2135012472126849</v>
      </c>
    </row>
    <row r="13" spans="1:26" ht="15.75" x14ac:dyDescent="0.25">
      <c r="A13" s="44" t="s">
        <v>23</v>
      </c>
      <c r="B13" s="46">
        <v>748.17034709999996</v>
      </c>
      <c r="C13" s="46">
        <v>743.06764124000006</v>
      </c>
      <c r="D13" s="46">
        <v>742.10393408000004</v>
      </c>
      <c r="E13" s="46">
        <v>738.30470392999996</v>
      </c>
      <c r="F13" s="46">
        <v>735.03674823999995</v>
      </c>
      <c r="G13" s="46">
        <v>730.46531684000001</v>
      </c>
      <c r="H13" s="44"/>
      <c r="I13"/>
      <c r="J13" s="2"/>
      <c r="K13" s="2"/>
      <c r="L13" s="2"/>
      <c r="M13" s="30" t="str">
        <f t="shared" si="2"/>
        <v>Swamp</v>
      </c>
      <c r="N13" s="24" t="str">
        <f t="shared" si="3"/>
        <v>Swamp</v>
      </c>
      <c r="O13" s="25">
        <f t="shared" si="4"/>
        <v>748.17034709999996</v>
      </c>
      <c r="P13" s="25">
        <f t="shared" si="0"/>
        <v>743.06764124000006</v>
      </c>
      <c r="Q13" s="25">
        <f t="shared" si="5"/>
        <v>742.10393408000004</v>
      </c>
      <c r="R13" s="26">
        <f t="shared" si="6"/>
        <v>738.30470392999996</v>
      </c>
      <c r="S13" s="26">
        <f t="shared" si="7"/>
        <v>735.03674823999995</v>
      </c>
      <c r="T13" s="26">
        <f t="shared" si="8"/>
        <v>730.46531684000001</v>
      </c>
      <c r="U13" s="5"/>
      <c r="V13" s="48"/>
      <c r="W13" s="71" t="str">
        <f t="shared" si="9"/>
        <v>Swamp</v>
      </c>
      <c r="X13" s="4" t="str">
        <f t="shared" si="10"/>
        <v>Swamp</v>
      </c>
      <c r="Y13" s="99">
        <f t="shared" si="11"/>
        <v>748.17034709999996</v>
      </c>
      <c r="Z13" s="17">
        <f t="shared" si="12"/>
        <v>2.194695653828485</v>
      </c>
    </row>
    <row r="14" spans="1:26" ht="15.75" x14ac:dyDescent="0.25">
      <c r="A14" s="44" t="s">
        <v>76</v>
      </c>
      <c r="B14" s="46">
        <v>578.92236592999996</v>
      </c>
      <c r="C14" s="46">
        <v>549.13393051000003</v>
      </c>
      <c r="D14" s="46">
        <v>547.19416096999998</v>
      </c>
      <c r="E14" s="46">
        <v>511.01807681000003</v>
      </c>
      <c r="F14" s="46">
        <v>430.23347084</v>
      </c>
      <c r="G14" s="46">
        <v>372.61490236999998</v>
      </c>
      <c r="H14" s="44"/>
      <c r="I14"/>
      <c r="J14" s="2"/>
      <c r="K14" s="2"/>
      <c r="L14" s="2"/>
      <c r="M14" s="30" t="str">
        <f t="shared" si="2"/>
        <v>Tidal-Fresh Marsh</v>
      </c>
      <c r="N14" s="24" t="str">
        <f t="shared" si="3"/>
        <v>Tidal-Fresh Marsh</v>
      </c>
      <c r="O14" s="25">
        <f t="shared" si="4"/>
        <v>578.92236592999996</v>
      </c>
      <c r="P14" s="25">
        <f t="shared" si="0"/>
        <v>549.13393051000003</v>
      </c>
      <c r="Q14" s="25">
        <f t="shared" si="5"/>
        <v>547.19416096999998</v>
      </c>
      <c r="R14" s="26">
        <f t="shared" si="6"/>
        <v>511.01807681000003</v>
      </c>
      <c r="S14" s="26">
        <f t="shared" si="7"/>
        <v>430.23347084</v>
      </c>
      <c r="T14" s="26">
        <f t="shared" si="8"/>
        <v>372.61490236999998</v>
      </c>
      <c r="U14" s="5"/>
      <c r="V14" s="48"/>
      <c r="W14" s="71" t="str">
        <f t="shared" si="9"/>
        <v>Tidal-Fresh Marsh</v>
      </c>
      <c r="X14" s="4" t="str">
        <f t="shared" si="10"/>
        <v>Tidal-Fresh Marsh</v>
      </c>
      <c r="Y14" s="99">
        <f t="shared" si="11"/>
        <v>578.92236592999996</v>
      </c>
      <c r="Z14" s="17">
        <f t="shared" si="12"/>
        <v>1.6982207398829892</v>
      </c>
    </row>
    <row r="15" spans="1:26" ht="15.75" x14ac:dyDescent="0.25">
      <c r="A15" s="44" t="s">
        <v>36</v>
      </c>
      <c r="B15" s="46">
        <v>377.07513678999999</v>
      </c>
      <c r="C15" s="46">
        <v>327.54923742</v>
      </c>
      <c r="D15" s="46">
        <v>93.53519301</v>
      </c>
      <c r="E15" s="46">
        <v>67.867223460000005</v>
      </c>
      <c r="F15" s="46">
        <v>52.664125249999998</v>
      </c>
      <c r="G15" s="46">
        <v>46.010839279999999</v>
      </c>
      <c r="H15" s="44"/>
      <c r="I15"/>
      <c r="J15" s="2"/>
      <c r="K15" s="2"/>
      <c r="L15" s="2"/>
      <c r="M15" s="30" t="str">
        <f t="shared" si="2"/>
        <v>Riverine Tidal</v>
      </c>
      <c r="N15" s="24" t="str">
        <f t="shared" si="3"/>
        <v>Riverine Tidal</v>
      </c>
      <c r="O15" s="25">
        <f t="shared" si="4"/>
        <v>377.07513678999999</v>
      </c>
      <c r="P15" s="25">
        <f t="shared" si="0"/>
        <v>327.54923742</v>
      </c>
      <c r="Q15" s="25">
        <f t="shared" si="5"/>
        <v>93.53519301</v>
      </c>
      <c r="R15" s="26">
        <f t="shared" si="6"/>
        <v>67.867223460000005</v>
      </c>
      <c r="S15" s="26">
        <f t="shared" si="7"/>
        <v>52.664125249999998</v>
      </c>
      <c r="T15" s="26">
        <f t="shared" si="8"/>
        <v>46.010839279999999</v>
      </c>
      <c r="U15" s="5"/>
      <c r="V15" s="48"/>
      <c r="W15" s="71" t="str">
        <f t="shared" si="9"/>
        <v>Riverine Tidal</v>
      </c>
      <c r="X15" s="4" t="str">
        <f t="shared" si="10"/>
        <v>Riverine Tidal</v>
      </c>
      <c r="Y15" s="99">
        <f t="shared" si="11"/>
        <v>377.07513678999999</v>
      </c>
      <c r="Z15" s="17">
        <f t="shared" si="12"/>
        <v>1.1061186360666906</v>
      </c>
    </row>
    <row r="16" spans="1:26" ht="15.75" x14ac:dyDescent="0.25">
      <c r="A16" s="44" t="s">
        <v>26</v>
      </c>
      <c r="B16" s="46">
        <v>370.12532554000001</v>
      </c>
      <c r="C16" s="46">
        <v>342.38785664</v>
      </c>
      <c r="D16" s="46">
        <v>328.55618785000001</v>
      </c>
      <c r="E16" s="46">
        <v>228.01558510000001</v>
      </c>
      <c r="F16" s="46">
        <v>104.22245831000001</v>
      </c>
      <c r="G16" s="46">
        <v>78.44329178000001</v>
      </c>
      <c r="H16" s="44"/>
      <c r="I16"/>
      <c r="J16" s="2"/>
      <c r="K16" s="2"/>
      <c r="L16" s="2"/>
      <c r="M16" s="30" t="str">
        <f t="shared" si="2"/>
        <v>Tidal Swamp</v>
      </c>
      <c r="N16" s="24" t="str">
        <f t="shared" si="3"/>
        <v>Tidal Swamp</v>
      </c>
      <c r="O16" s="25">
        <f t="shared" si="4"/>
        <v>370.12532554000001</v>
      </c>
      <c r="P16" s="25">
        <f t="shared" si="0"/>
        <v>342.38785664</v>
      </c>
      <c r="Q16" s="25">
        <f t="shared" si="5"/>
        <v>328.55618785000001</v>
      </c>
      <c r="R16" s="26">
        <f t="shared" si="6"/>
        <v>228.01558510000001</v>
      </c>
      <c r="S16" s="26">
        <f t="shared" si="7"/>
        <v>104.22245831000001</v>
      </c>
      <c r="T16" s="26">
        <f t="shared" si="8"/>
        <v>78.44329178000001</v>
      </c>
      <c r="U16" s="5"/>
      <c r="V16" s="48"/>
      <c r="W16" s="71" t="str">
        <f t="shared" si="9"/>
        <v>Tidal Swamp</v>
      </c>
      <c r="X16" s="4" t="str">
        <f t="shared" si="10"/>
        <v>Tidal Swamp</v>
      </c>
      <c r="Y16" s="99">
        <f t="shared" si="11"/>
        <v>370.12532554000001</v>
      </c>
      <c r="Z16" s="17">
        <f t="shared" si="12"/>
        <v>1.0857319412392028</v>
      </c>
    </row>
    <row r="17" spans="1:26" ht="15.75" x14ac:dyDescent="0.25">
      <c r="A17" s="44" t="s">
        <v>28</v>
      </c>
      <c r="B17" s="46">
        <v>262.61637870999999</v>
      </c>
      <c r="C17" s="46">
        <v>262.54224739</v>
      </c>
      <c r="D17" s="46">
        <v>260.96695684000002</v>
      </c>
      <c r="E17" s="46">
        <v>260.49128086999997</v>
      </c>
      <c r="F17" s="46">
        <v>256.67351789000003</v>
      </c>
      <c r="G17" s="46">
        <v>255.34533174000001</v>
      </c>
      <c r="H17" s="44"/>
      <c r="I17"/>
      <c r="J17" s="2"/>
      <c r="K17" s="2"/>
      <c r="L17" s="2"/>
      <c r="M17" s="30" t="str">
        <f t="shared" si="2"/>
        <v>Inland Open Water</v>
      </c>
      <c r="N17" s="24" t="str">
        <f t="shared" si="3"/>
        <v>Inland Open Water</v>
      </c>
      <c r="O17" s="25">
        <f t="shared" si="4"/>
        <v>262.61637870999999</v>
      </c>
      <c r="P17" s="25">
        <f t="shared" si="0"/>
        <v>262.54224739</v>
      </c>
      <c r="Q17" s="25">
        <f t="shared" si="5"/>
        <v>260.96695684000002</v>
      </c>
      <c r="R17" s="26">
        <f t="shared" si="6"/>
        <v>260.49128086999997</v>
      </c>
      <c r="S17" s="26">
        <f t="shared" si="7"/>
        <v>256.67351789000003</v>
      </c>
      <c r="T17" s="26">
        <f t="shared" si="8"/>
        <v>255.34533174000001</v>
      </c>
      <c r="U17" s="5"/>
      <c r="V17" s="48"/>
      <c r="W17" s="71" t="str">
        <f t="shared" si="9"/>
        <v>Inland Open Water</v>
      </c>
      <c r="X17" s="4" t="str">
        <f t="shared" si="10"/>
        <v>Inland Open Water</v>
      </c>
      <c r="Y17" s="99">
        <f t="shared" si="11"/>
        <v>262.61637870999999</v>
      </c>
      <c r="Z17" s="17">
        <f t="shared" si="12"/>
        <v>0.77036336338785183</v>
      </c>
    </row>
    <row r="18" spans="1:26" ht="15.75" x14ac:dyDescent="0.25">
      <c r="A18" s="44" t="s">
        <v>31</v>
      </c>
      <c r="B18" s="46">
        <v>106.52052922999999</v>
      </c>
      <c r="C18" s="46">
        <v>79.394643719999991</v>
      </c>
      <c r="D18" s="46">
        <v>55.648157984400001</v>
      </c>
      <c r="E18" s="46">
        <v>19.069787861199998</v>
      </c>
      <c r="F18" s="46">
        <v>12.468888024</v>
      </c>
      <c r="G18" s="46">
        <v>10.68108769</v>
      </c>
      <c r="H18" s="44"/>
      <c r="I18"/>
      <c r="J18" s="2"/>
      <c r="K18" s="2"/>
      <c r="L18" s="2"/>
      <c r="M18" s="30" t="str">
        <f t="shared" si="2"/>
        <v>Estuarine Beach</v>
      </c>
      <c r="N18" s="24" t="str">
        <f t="shared" si="3"/>
        <v>Estuarine Beach</v>
      </c>
      <c r="O18" s="25">
        <f t="shared" si="4"/>
        <v>106.52052922999999</v>
      </c>
      <c r="P18" s="25">
        <f t="shared" si="0"/>
        <v>79.394643719999991</v>
      </c>
      <c r="Q18" s="25">
        <f t="shared" si="5"/>
        <v>55.648157984400001</v>
      </c>
      <c r="R18" s="26">
        <f t="shared" si="6"/>
        <v>19.069787861199998</v>
      </c>
      <c r="S18" s="26">
        <f t="shared" si="7"/>
        <v>12.468888024</v>
      </c>
      <c r="T18" s="26">
        <f t="shared" si="8"/>
        <v>10.68108769</v>
      </c>
      <c r="U18" s="5"/>
      <c r="V18" s="48"/>
      <c r="W18" s="71" t="str">
        <f t="shared" si="9"/>
        <v>Estuarine Beach</v>
      </c>
      <c r="X18" s="4" t="str">
        <f t="shared" si="10"/>
        <v>Estuarine Beach</v>
      </c>
      <c r="Y18" s="99">
        <f t="shared" si="11"/>
        <v>106.52052922999999</v>
      </c>
      <c r="Z18" s="17">
        <f t="shared" si="12"/>
        <v>0.31246913680921945</v>
      </c>
    </row>
    <row r="19" spans="1:26" ht="15.75" x14ac:dyDescent="0.25">
      <c r="A19" s="44" t="s">
        <v>78</v>
      </c>
      <c r="B19" s="46">
        <v>56.920498540000004</v>
      </c>
      <c r="C19" s="46">
        <v>260.39565146720003</v>
      </c>
      <c r="D19" s="46">
        <v>364.310959008</v>
      </c>
      <c r="E19" s="46">
        <v>805.46422038840001</v>
      </c>
      <c r="F19" s="46">
        <v>2749.9472768184</v>
      </c>
      <c r="G19" s="46">
        <v>3009.2539391948003</v>
      </c>
      <c r="H19" s="44"/>
      <c r="I19"/>
      <c r="J19" s="2"/>
      <c r="K19" s="2"/>
      <c r="L19" s="2"/>
      <c r="M19" s="30" t="str">
        <f t="shared" si="2"/>
        <v>Regularly-Flooded Marsh</v>
      </c>
      <c r="N19" s="24" t="str">
        <f t="shared" si="3"/>
        <v>Regularly-Flooded Marsh</v>
      </c>
      <c r="O19" s="25">
        <f t="shared" si="4"/>
        <v>56.920498540000004</v>
      </c>
      <c r="P19" s="25">
        <f t="shared" si="0"/>
        <v>260.39565146720003</v>
      </c>
      <c r="Q19" s="25">
        <f t="shared" si="5"/>
        <v>364.310959008</v>
      </c>
      <c r="R19" s="26">
        <f t="shared" si="6"/>
        <v>805.46422038840001</v>
      </c>
      <c r="S19" s="26">
        <f t="shared" si="7"/>
        <v>2749.9472768184</v>
      </c>
      <c r="T19" s="26">
        <f t="shared" si="8"/>
        <v>3009.2539391948003</v>
      </c>
      <c r="U19" s="5"/>
      <c r="V19" s="48"/>
      <c r="W19" s="71" t="str">
        <f t="shared" si="9"/>
        <v>Regularly-Flooded Marsh</v>
      </c>
      <c r="X19" s="4" t="str">
        <f t="shared" si="10"/>
        <v>Regularly-Flooded Marsh</v>
      </c>
      <c r="Y19" s="99">
        <f t="shared" si="11"/>
        <v>56.920498540000004</v>
      </c>
      <c r="Z19" s="17">
        <f t="shared" si="12"/>
        <v>0.16697156101375332</v>
      </c>
    </row>
    <row r="20" spans="1:26" ht="15.75" customHeight="1" x14ac:dyDescent="0.25">
      <c r="A20" s="44" t="s">
        <v>75</v>
      </c>
      <c r="B20" s="46">
        <v>55.320497549999999</v>
      </c>
      <c r="C20" s="46">
        <v>55.079570759999996</v>
      </c>
      <c r="D20" s="46">
        <v>54.76451265</v>
      </c>
      <c r="E20" s="46">
        <v>52.44173129</v>
      </c>
      <c r="F20" s="46">
        <v>51.576865890000001</v>
      </c>
      <c r="G20" s="46">
        <v>50.996170550000002</v>
      </c>
      <c r="H20" s="44"/>
      <c r="I20"/>
      <c r="J20" s="2"/>
      <c r="K20" s="2"/>
      <c r="L20" s="2"/>
      <c r="M20" s="30" t="str">
        <f t="shared" si="2"/>
        <v>Inland-Fresh Marsh</v>
      </c>
      <c r="N20" s="24" t="str">
        <f t="shared" si="3"/>
        <v>Inland-Fresh Marsh</v>
      </c>
      <c r="O20" s="25">
        <f t="shared" si="4"/>
        <v>55.320497549999999</v>
      </c>
      <c r="P20" s="25">
        <f t="shared" si="0"/>
        <v>55.079570759999996</v>
      </c>
      <c r="Q20" s="25">
        <f t="shared" si="5"/>
        <v>54.76451265</v>
      </c>
      <c r="R20" s="26">
        <f t="shared" si="6"/>
        <v>52.44173129</v>
      </c>
      <c r="S20" s="26">
        <f t="shared" si="7"/>
        <v>51.576865890000001</v>
      </c>
      <c r="T20" s="26">
        <f t="shared" si="8"/>
        <v>50.996170550000002</v>
      </c>
      <c r="U20" s="5"/>
      <c r="V20" s="48"/>
      <c r="W20" s="71" t="str">
        <f t="shared" si="9"/>
        <v>Inland-Fresh Marsh</v>
      </c>
      <c r="X20" s="4" t="str">
        <f t="shared" si="10"/>
        <v>Inland-Fresh Marsh</v>
      </c>
      <c r="Y20" s="99">
        <f t="shared" si="11"/>
        <v>55.320497549999999</v>
      </c>
      <c r="Z20" s="17">
        <f t="shared" si="12"/>
        <v>0.16227809082680278</v>
      </c>
    </row>
    <row r="21" spans="1:26" ht="15.75" customHeight="1" x14ac:dyDescent="0.25">
      <c r="A21" s="44" t="s">
        <v>77</v>
      </c>
      <c r="B21" s="46">
        <v>5.6216251000000002</v>
      </c>
      <c r="C21" s="46">
        <v>293.51184184199997</v>
      </c>
      <c r="D21" s="46">
        <v>221.91087089799998</v>
      </c>
      <c r="E21" s="46">
        <v>317.13057460280004</v>
      </c>
      <c r="F21" s="46">
        <v>300.36083449680001</v>
      </c>
      <c r="G21" s="46">
        <v>296.93967407880001</v>
      </c>
      <c r="H21" s="44"/>
      <c r="I21"/>
      <c r="J21" s="2"/>
      <c r="K21" s="2"/>
      <c r="L21" s="2"/>
      <c r="M21" s="30" t="str">
        <f t="shared" si="2"/>
        <v>Trans. Salt Marsh</v>
      </c>
      <c r="N21" s="24" t="str">
        <f t="shared" si="3"/>
        <v>Trans. Salt Marsh</v>
      </c>
      <c r="O21" s="25">
        <f t="shared" si="4"/>
        <v>5.6216251000000002</v>
      </c>
      <c r="P21" s="25">
        <f t="shared" si="0"/>
        <v>293.51184184199997</v>
      </c>
      <c r="Q21" s="25">
        <f t="shared" si="5"/>
        <v>221.91087089799998</v>
      </c>
      <c r="R21" s="26">
        <f t="shared" si="6"/>
        <v>317.13057460280004</v>
      </c>
      <c r="S21" s="26">
        <f t="shared" si="7"/>
        <v>300.36083449680001</v>
      </c>
      <c r="T21" s="26">
        <f t="shared" si="8"/>
        <v>296.93967407880001</v>
      </c>
      <c r="U21" s="5"/>
      <c r="V21" s="48"/>
      <c r="W21" s="71" t="str">
        <f t="shared" si="9"/>
        <v>Trans. Salt Marsh</v>
      </c>
      <c r="X21" s="4" t="str">
        <f t="shared" si="10"/>
        <v>Trans. Salt Marsh</v>
      </c>
      <c r="Y21" s="99">
        <f t="shared" si="11"/>
        <v>5.6216251000000002</v>
      </c>
      <c r="Z21" s="17">
        <f t="shared" si="12"/>
        <v>1.6490570927123454E-2</v>
      </c>
    </row>
    <row r="22" spans="1:26" ht="15.75" customHeight="1" x14ac:dyDescent="0.25">
      <c r="A22" s="44" t="s">
        <v>32</v>
      </c>
      <c r="B22" s="46">
        <v>2.3536694100000002</v>
      </c>
      <c r="C22" s="46">
        <v>23.57993737</v>
      </c>
      <c r="D22" s="46">
        <v>86.971853041599999</v>
      </c>
      <c r="E22" s="46">
        <v>87.324471020399997</v>
      </c>
      <c r="F22" s="46">
        <v>153.93096783160001</v>
      </c>
      <c r="G22" s="46">
        <v>305.3800190696</v>
      </c>
      <c r="H22" s="44"/>
      <c r="I22"/>
      <c r="J22" s="2"/>
      <c r="K22" s="2"/>
      <c r="L22" s="2"/>
      <c r="M22" s="30" t="str">
        <f t="shared" si="2"/>
        <v>Tidal Flat</v>
      </c>
      <c r="N22" s="24" t="str">
        <f t="shared" si="3"/>
        <v>Tidal Flat</v>
      </c>
      <c r="O22" s="25">
        <f t="shared" si="4"/>
        <v>2.3536694100000002</v>
      </c>
      <c r="P22" s="25">
        <f t="shared" si="0"/>
        <v>23.57993737</v>
      </c>
      <c r="Q22" s="25">
        <f t="shared" si="5"/>
        <v>86.971853041599999</v>
      </c>
      <c r="R22" s="26">
        <f t="shared" si="6"/>
        <v>87.324471020399997</v>
      </c>
      <c r="S22" s="26">
        <f t="shared" si="7"/>
        <v>153.93096783160001</v>
      </c>
      <c r="T22" s="26">
        <f t="shared" si="8"/>
        <v>305.3800190696</v>
      </c>
      <c r="U22" s="5"/>
      <c r="V22" s="48"/>
      <c r="W22" s="71" t="str">
        <f t="shared" si="9"/>
        <v>Tidal Flat</v>
      </c>
      <c r="X22" s="4" t="str">
        <f t="shared" si="10"/>
        <v>Tidal Flat</v>
      </c>
      <c r="Y22" s="99">
        <f t="shared" si="11"/>
        <v>2.3536694100000002</v>
      </c>
      <c r="Z22" s="17">
        <f t="shared" si="12"/>
        <v>6.9042939815758646E-3</v>
      </c>
    </row>
    <row r="23" spans="1:26" ht="15.75" customHeight="1" x14ac:dyDescent="0.25">
      <c r="A23" s="44" t="s">
        <v>79</v>
      </c>
      <c r="B23" s="46">
        <v>0</v>
      </c>
      <c r="C23" s="46">
        <v>8.8834031800000002</v>
      </c>
      <c r="D23" s="46">
        <v>11.342091959999999</v>
      </c>
      <c r="E23" s="46">
        <v>26.476495146799998</v>
      </c>
      <c r="F23" s="46">
        <v>58.9961755</v>
      </c>
      <c r="G23" s="46">
        <v>77.461051789999999</v>
      </c>
      <c r="H23" s="44"/>
      <c r="I23"/>
      <c r="M23" s="30" t="str">
        <f t="shared" si="2"/>
        <v>Flooded Developed Dry Land</v>
      </c>
      <c r="N23" s="24" t="str">
        <f t="shared" si="3"/>
        <v>Flooded Developed Dry Land</v>
      </c>
      <c r="O23" s="25">
        <f t="shared" si="4"/>
        <v>0</v>
      </c>
      <c r="P23" s="25">
        <f t="shared" si="0"/>
        <v>8.8834031800000002</v>
      </c>
      <c r="Q23" s="25">
        <f t="shared" si="5"/>
        <v>11.342091959999999</v>
      </c>
      <c r="R23" s="26">
        <f t="shared" si="6"/>
        <v>26.476495146799998</v>
      </c>
      <c r="S23" s="26">
        <f t="shared" si="7"/>
        <v>58.9961755</v>
      </c>
      <c r="T23" s="26">
        <f t="shared" si="8"/>
        <v>77.461051789999999</v>
      </c>
      <c r="U23" s="5"/>
      <c r="V23" s="48"/>
      <c r="W23" s="71" t="str">
        <f t="shared" si="9"/>
        <v>Flooded Developed Dry Land</v>
      </c>
      <c r="X23" s="4" t="str">
        <f t="shared" si="10"/>
        <v>Flooded Developed Dry Land</v>
      </c>
      <c r="Y23" s="99">
        <f t="shared" si="11"/>
        <v>0</v>
      </c>
      <c r="Z23" s="17">
        <f t="shared" si="12"/>
        <v>0</v>
      </c>
    </row>
    <row r="24" spans="1:26" ht="15.75" customHeight="1" x14ac:dyDescent="0.25">
      <c r="A24" s="44" t="s">
        <v>38</v>
      </c>
      <c r="B24" s="46">
        <v>0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4"/>
      <c r="I24"/>
      <c r="M24" s="23" t="str">
        <f t="shared" si="2"/>
        <v>Rocky Intertidal</v>
      </c>
      <c r="N24" s="24" t="str">
        <f t="shared" si="3"/>
        <v>Rocky Intertidal</v>
      </c>
      <c r="O24" s="25">
        <f t="shared" si="4"/>
        <v>0</v>
      </c>
      <c r="P24" s="25">
        <f t="shared" si="0"/>
        <v>0</v>
      </c>
      <c r="Q24" s="25">
        <f t="shared" si="5"/>
        <v>0</v>
      </c>
      <c r="R24" s="26">
        <f t="shared" si="6"/>
        <v>0</v>
      </c>
      <c r="S24" s="26">
        <f t="shared" si="7"/>
        <v>0</v>
      </c>
      <c r="T24" s="26">
        <f t="shared" si="8"/>
        <v>0</v>
      </c>
      <c r="U24" s="5"/>
      <c r="V24" s="48"/>
      <c r="W24" s="71" t="str">
        <f t="shared" si="9"/>
        <v>Rocky Intertidal</v>
      </c>
      <c r="X24" s="4" t="str">
        <f t="shared" si="10"/>
        <v>Rocky Intertidal</v>
      </c>
      <c r="Y24" s="99">
        <f t="shared" si="11"/>
        <v>0</v>
      </c>
      <c r="Z24" s="17">
        <f t="shared" si="12"/>
        <v>0</v>
      </c>
    </row>
    <row r="25" spans="1:26" ht="15.75" customHeight="1" x14ac:dyDescent="0.25">
      <c r="A25" s="44" t="s">
        <v>24</v>
      </c>
      <c r="B25" s="46">
        <v>0</v>
      </c>
      <c r="C25" s="46">
        <v>0</v>
      </c>
      <c r="D25" s="46">
        <v>0</v>
      </c>
      <c r="E25" s="46">
        <v>0</v>
      </c>
      <c r="F25" s="46">
        <v>0</v>
      </c>
      <c r="G25" s="46">
        <v>0</v>
      </c>
      <c r="H25" s="44"/>
      <c r="I25"/>
      <c r="M25" s="23" t="str">
        <f t="shared" si="2"/>
        <v>Inland Shore</v>
      </c>
      <c r="N25" s="24" t="str">
        <f t="shared" si="3"/>
        <v>Inland Shore</v>
      </c>
      <c r="O25" s="25">
        <f t="shared" si="4"/>
        <v>0</v>
      </c>
      <c r="P25" s="25">
        <f t="shared" si="0"/>
        <v>0</v>
      </c>
      <c r="Q25" s="25">
        <f t="shared" si="5"/>
        <v>0</v>
      </c>
      <c r="R25" s="26">
        <f t="shared" si="6"/>
        <v>0</v>
      </c>
      <c r="S25" s="26">
        <f t="shared" si="7"/>
        <v>0</v>
      </c>
      <c r="T25" s="26">
        <f t="shared" si="8"/>
        <v>0</v>
      </c>
      <c r="U25" s="5"/>
      <c r="V25" s="48"/>
      <c r="W25" s="71" t="str">
        <f t="shared" si="9"/>
        <v>Inland Shore</v>
      </c>
      <c r="X25" s="4" t="str">
        <f t="shared" si="10"/>
        <v>Inland Shore</v>
      </c>
      <c r="Y25" s="99">
        <f t="shared" si="11"/>
        <v>0</v>
      </c>
      <c r="Z25" s="17">
        <f t="shared" si="12"/>
        <v>0</v>
      </c>
    </row>
    <row r="26" spans="1:26" ht="15.75" customHeight="1" x14ac:dyDescent="0.25">
      <c r="A26" s="44" t="s">
        <v>73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4"/>
      <c r="I26"/>
      <c r="M26" s="23" t="str">
        <f t="shared" si="2"/>
        <v>Open Ocean</v>
      </c>
      <c r="N26" s="24" t="str">
        <f t="shared" si="3"/>
        <v>Open Ocean</v>
      </c>
      <c r="O26" s="25">
        <f t="shared" si="4"/>
        <v>0</v>
      </c>
      <c r="P26" s="25">
        <f t="shared" si="0"/>
        <v>0</v>
      </c>
      <c r="Q26" s="25">
        <f t="shared" si="5"/>
        <v>0</v>
      </c>
      <c r="R26" s="26">
        <f t="shared" si="6"/>
        <v>0</v>
      </c>
      <c r="S26" s="26">
        <f t="shared" si="7"/>
        <v>0</v>
      </c>
      <c r="T26" s="26">
        <f t="shared" si="8"/>
        <v>0</v>
      </c>
      <c r="U26" s="5"/>
      <c r="V26" s="48"/>
      <c r="W26" s="72" t="str">
        <f t="shared" si="9"/>
        <v>Open Ocean</v>
      </c>
      <c r="X26" s="4" t="str">
        <f t="shared" si="10"/>
        <v>Open Ocean</v>
      </c>
      <c r="Y26" s="99">
        <f t="shared" si="11"/>
        <v>0</v>
      </c>
      <c r="Z26" s="17">
        <f t="shared" si="12"/>
        <v>0</v>
      </c>
    </row>
    <row r="27" spans="1:26" ht="15.75" customHeight="1" x14ac:dyDescent="0.25">
      <c r="A27" s="44" t="s">
        <v>27</v>
      </c>
      <c r="B27" s="46">
        <v>0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4"/>
      <c r="I27"/>
      <c r="M27" s="23" t="str">
        <f t="shared" si="2"/>
        <v>Ocean Beach</v>
      </c>
      <c r="N27" s="24" t="str">
        <f t="shared" si="3"/>
        <v>Ocean Beach</v>
      </c>
      <c r="O27" s="25">
        <f t="shared" si="4"/>
        <v>0</v>
      </c>
      <c r="P27" s="25">
        <f t="shared" si="0"/>
        <v>0</v>
      </c>
      <c r="Q27" s="25">
        <f t="shared" si="5"/>
        <v>0</v>
      </c>
      <c r="R27" s="26">
        <f t="shared" si="6"/>
        <v>0</v>
      </c>
      <c r="S27" s="26">
        <f t="shared" si="7"/>
        <v>0</v>
      </c>
      <c r="T27" s="26">
        <f t="shared" si="8"/>
        <v>0</v>
      </c>
      <c r="U27" s="5"/>
      <c r="V27" s="48"/>
      <c r="W27" s="71" t="str">
        <f t="shared" si="9"/>
        <v>Ocean Beach</v>
      </c>
      <c r="X27" s="4" t="str">
        <f t="shared" si="10"/>
        <v>Ocean Beach</v>
      </c>
      <c r="Y27" s="99">
        <f t="shared" si="11"/>
        <v>0</v>
      </c>
      <c r="Z27" s="17">
        <f t="shared" si="12"/>
        <v>0</v>
      </c>
    </row>
    <row r="28" spans="1:26" ht="15.75" customHeight="1" x14ac:dyDescent="0.25">
      <c r="A28" s="44" t="s">
        <v>40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4"/>
      <c r="I28"/>
      <c r="M28" s="23" t="str">
        <f t="shared" si="2"/>
        <v>Ocean Flat</v>
      </c>
      <c r="N28" s="24" t="str">
        <f t="shared" si="3"/>
        <v>Ocean Flat</v>
      </c>
      <c r="O28" s="25">
        <f t="shared" si="4"/>
        <v>0</v>
      </c>
      <c r="P28" s="25">
        <f t="shared" si="0"/>
        <v>0</v>
      </c>
      <c r="Q28" s="25">
        <f t="shared" si="5"/>
        <v>0</v>
      </c>
      <c r="R28" s="26">
        <f t="shared" si="6"/>
        <v>0</v>
      </c>
      <c r="S28" s="26">
        <f t="shared" si="7"/>
        <v>0</v>
      </c>
      <c r="T28" s="26">
        <f t="shared" si="8"/>
        <v>0</v>
      </c>
      <c r="U28" s="5"/>
      <c r="V28" s="48"/>
      <c r="W28" s="71" t="str">
        <f t="shared" si="9"/>
        <v>Ocean Flat</v>
      </c>
      <c r="X28" s="4" t="str">
        <f t="shared" si="10"/>
        <v>Ocean Flat</v>
      </c>
      <c r="Y28" s="99">
        <f t="shared" si="11"/>
        <v>0</v>
      </c>
      <c r="Z28" s="17">
        <f t="shared" si="12"/>
        <v>0</v>
      </c>
    </row>
    <row r="29" spans="1:26" ht="16.5" customHeight="1" x14ac:dyDescent="0.25">
      <c r="A29" s="44" t="s">
        <v>25</v>
      </c>
      <c r="B29" s="46">
        <v>0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4"/>
      <c r="I29"/>
      <c r="M29" s="23" t="str">
        <f t="shared" si="2"/>
        <v>Cypress Swamp</v>
      </c>
      <c r="N29" s="24" t="str">
        <f t="shared" si="3"/>
        <v>Cypress Swamp</v>
      </c>
      <c r="O29" s="25">
        <f t="shared" si="4"/>
        <v>0</v>
      </c>
      <c r="P29" s="25">
        <f t="shared" si="0"/>
        <v>0</v>
      </c>
      <c r="Q29" s="25">
        <f t="shared" si="5"/>
        <v>0</v>
      </c>
      <c r="R29" s="26">
        <f t="shared" si="6"/>
        <v>0</v>
      </c>
      <c r="S29" s="26">
        <f t="shared" si="7"/>
        <v>0</v>
      </c>
      <c r="T29" s="26">
        <f t="shared" si="8"/>
        <v>0</v>
      </c>
      <c r="U29" s="5"/>
      <c r="V29" s="48"/>
      <c r="W29" s="71" t="str">
        <f t="shared" si="9"/>
        <v>Cypress Swamp</v>
      </c>
      <c r="X29" s="4" t="str">
        <f t="shared" si="10"/>
        <v>Cypress Swamp</v>
      </c>
      <c r="Y29" s="99">
        <f t="shared" si="11"/>
        <v>0</v>
      </c>
      <c r="Z29" s="17">
        <f t="shared" si="12"/>
        <v>0</v>
      </c>
    </row>
    <row r="30" spans="1:26" ht="18" customHeight="1" x14ac:dyDescent="0.25">
      <c r="A30" s="44" t="s">
        <v>29</v>
      </c>
      <c r="B30" s="46">
        <v>0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f t="shared" ref="H30:I30" si="13">SUM(H7:H29)</f>
        <v>0</v>
      </c>
      <c r="I30" s="46">
        <f t="shared" si="13"/>
        <v>0</v>
      </c>
      <c r="M30" s="23" t="str">
        <f t="shared" ref="M30:M31" si="14">N30</f>
        <v>Mangrove</v>
      </c>
      <c r="N30" s="24" t="str">
        <f t="shared" ref="N30:N31" si="15">RIGHT(A30,LEN(A30)-7)</f>
        <v>Mangrove</v>
      </c>
      <c r="O30" s="25">
        <f t="shared" ref="O30:O31" si="16">B30</f>
        <v>0</v>
      </c>
      <c r="P30" s="25">
        <f t="shared" ref="P30:P31" si="17">C30</f>
        <v>0</v>
      </c>
      <c r="Q30" s="25">
        <f t="shared" ref="Q30:Q31" si="18">D30</f>
        <v>0</v>
      </c>
      <c r="R30" s="26">
        <f t="shared" ref="R30:R31" si="19">E30</f>
        <v>0</v>
      </c>
      <c r="S30" s="26">
        <f t="shared" ref="S30:S31" si="20">F30</f>
        <v>0</v>
      </c>
      <c r="T30" s="26">
        <f t="shared" ref="T30:T31" si="21">G30</f>
        <v>0</v>
      </c>
      <c r="U30" s="5"/>
      <c r="W30" s="71" t="str">
        <f>M30</f>
        <v>Mangrove</v>
      </c>
      <c r="X30" s="4" t="str">
        <f t="shared" ref="X30:X31" si="22">N30</f>
        <v>Mangrove</v>
      </c>
      <c r="Y30" s="99">
        <f t="shared" ref="Y30:Y31" si="23">O30</f>
        <v>0</v>
      </c>
      <c r="Z30" s="17">
        <f t="shared" ref="Z30:Z31" si="24">100*Y30/$Y$32</f>
        <v>0</v>
      </c>
    </row>
    <row r="31" spans="1:26" s="44" customFormat="1" ht="18" customHeight="1" x14ac:dyDescent="0.25">
      <c r="A31" s="50" t="s">
        <v>39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46"/>
      <c r="I31" s="46"/>
      <c r="M31" s="23" t="str">
        <f t="shared" si="14"/>
        <v>Tidal Creek</v>
      </c>
      <c r="N31" s="24" t="str">
        <f t="shared" si="15"/>
        <v>Tidal Creek</v>
      </c>
      <c r="O31" s="25">
        <f t="shared" si="16"/>
        <v>0</v>
      </c>
      <c r="P31" s="25">
        <f t="shared" si="17"/>
        <v>0</v>
      </c>
      <c r="Q31" s="25">
        <f t="shared" si="18"/>
        <v>0</v>
      </c>
      <c r="R31" s="26">
        <f t="shared" si="19"/>
        <v>0</v>
      </c>
      <c r="S31" s="26">
        <f t="shared" si="20"/>
        <v>0</v>
      </c>
      <c r="T31" s="26">
        <f t="shared" si="21"/>
        <v>0</v>
      </c>
      <c r="U31" s="5"/>
      <c r="W31" s="71" t="str">
        <f>M31</f>
        <v>Tidal Creek</v>
      </c>
      <c r="X31" s="4" t="str">
        <f t="shared" si="22"/>
        <v>Tidal Creek</v>
      </c>
      <c r="Y31" s="99">
        <f t="shared" si="23"/>
        <v>0</v>
      </c>
      <c r="Z31" s="17">
        <f t="shared" si="24"/>
        <v>0</v>
      </c>
    </row>
    <row r="32" spans="1:26" s="44" customFormat="1" ht="18" customHeight="1" x14ac:dyDescent="0.25">
      <c r="A32" s="67" t="s">
        <v>146</v>
      </c>
      <c r="B32" s="46">
        <f>SUM(B9:B31)</f>
        <v>34089.936151050002</v>
      </c>
      <c r="C32" s="46">
        <f t="shared" ref="C32:G32" si="25">SUM(C9:C31)</f>
        <v>34089.936151050002</v>
      </c>
      <c r="D32" s="46">
        <f t="shared" si="25"/>
        <v>34089.936151049995</v>
      </c>
      <c r="E32" s="46">
        <f t="shared" si="25"/>
        <v>34089.936151050002</v>
      </c>
      <c r="F32" s="46">
        <f t="shared" si="25"/>
        <v>34089.936151049995</v>
      </c>
      <c r="G32" s="46">
        <f t="shared" si="25"/>
        <v>34089.936151050002</v>
      </c>
      <c r="M32" s="19"/>
      <c r="N32" s="28" t="s">
        <v>35</v>
      </c>
      <c r="O32" s="29">
        <f>SUM(O9:O31)</f>
        <v>34089.936151050002</v>
      </c>
      <c r="P32" s="29">
        <f t="shared" ref="P32:S32" si="26">SUM(P9:P31)</f>
        <v>34089.936151050002</v>
      </c>
      <c r="Q32" s="29">
        <f t="shared" si="26"/>
        <v>34089.936151049995</v>
      </c>
      <c r="R32" s="29">
        <f t="shared" si="26"/>
        <v>34089.936151050002</v>
      </c>
      <c r="S32" s="29">
        <f t="shared" si="26"/>
        <v>34089.936151049995</v>
      </c>
      <c r="T32" s="29">
        <f>SUM(T9:T31)</f>
        <v>34089.936151050002</v>
      </c>
      <c r="U32" s="49"/>
      <c r="W32"/>
      <c r="X32" s="13" t="s">
        <v>35</v>
      </c>
      <c r="Y32" s="68">
        <f>SUM(Y9:Y31)</f>
        <v>34089.936151050002</v>
      </c>
      <c r="Z32" s="18">
        <f>100*Y32/$Y$32</f>
        <v>100</v>
      </c>
    </row>
    <row r="33" spans="1:22" ht="18" customHeight="1" x14ac:dyDescent="0.25">
      <c r="H33" s="44"/>
      <c r="K33"/>
      <c r="L33"/>
      <c r="V33"/>
    </row>
    <row r="34" spans="1:22" x14ac:dyDescent="0.25">
      <c r="A34" s="80" t="s">
        <v>148</v>
      </c>
      <c r="B34" s="81"/>
      <c r="C34" s="81"/>
      <c r="D34" s="81"/>
      <c r="E34" s="81"/>
      <c r="F34" s="81"/>
      <c r="G34" s="82"/>
      <c r="H34" s="44"/>
      <c r="K34"/>
      <c r="L34"/>
      <c r="M34" s="83" t="s">
        <v>152</v>
      </c>
      <c r="N34" s="84"/>
      <c r="O34" s="84"/>
      <c r="P34" s="84"/>
      <c r="Q34" s="84"/>
      <c r="R34" s="84"/>
      <c r="S34" s="84"/>
      <c r="T34" s="84"/>
      <c r="U34" s="85"/>
      <c r="V34"/>
    </row>
    <row r="35" spans="1:22" s="6" customFormat="1" ht="15" customHeight="1" x14ac:dyDescent="0.25">
      <c r="A35" s="73" t="s">
        <v>149</v>
      </c>
      <c r="B35" s="74"/>
      <c r="C35" s="74"/>
      <c r="D35" s="74"/>
      <c r="E35" s="74"/>
      <c r="F35" s="74"/>
      <c r="G35" s="75"/>
      <c r="H35" s="44"/>
      <c r="M35" s="76"/>
      <c r="N35" s="77"/>
      <c r="O35" s="77"/>
      <c r="P35" s="77"/>
      <c r="Q35" s="77"/>
      <c r="R35" s="77"/>
      <c r="S35" s="77"/>
      <c r="T35" s="77"/>
      <c r="U35" s="78"/>
    </row>
    <row r="36" spans="1:22" ht="15" customHeight="1" x14ac:dyDescent="0.25">
      <c r="A36" s="73" t="s">
        <v>150</v>
      </c>
      <c r="B36" s="74"/>
      <c r="C36" s="74"/>
      <c r="D36" s="74"/>
      <c r="E36" s="74"/>
      <c r="F36" s="74"/>
      <c r="G36" s="75"/>
      <c r="H36" s="55"/>
      <c r="I36" s="55"/>
      <c r="J36" s="55"/>
      <c r="K36" s="55"/>
      <c r="L36" s="55"/>
      <c r="M36" s="55"/>
      <c r="N36" s="55"/>
      <c r="O36" s="55"/>
      <c r="U36"/>
      <c r="V36"/>
    </row>
    <row r="37" spans="1:22" ht="30" customHeight="1" x14ac:dyDescent="0.25">
      <c r="A37" s="76" t="s">
        <v>151</v>
      </c>
      <c r="B37" s="77"/>
      <c r="C37" s="77"/>
      <c r="D37" s="77"/>
      <c r="E37" s="77"/>
      <c r="F37" s="77"/>
      <c r="G37" s="78"/>
      <c r="H37" s="44"/>
      <c r="K37"/>
      <c r="L37"/>
      <c r="M37"/>
      <c r="U37"/>
      <c r="V37"/>
    </row>
    <row r="38" spans="1:22" x14ac:dyDescent="0.25">
      <c r="A38" s="56"/>
      <c r="B38" s="56"/>
      <c r="C38" s="56"/>
      <c r="D38" s="56"/>
      <c r="E38" s="56"/>
      <c r="F38" s="56"/>
      <c r="G38" s="56"/>
      <c r="H38" s="44"/>
      <c r="N38" s="12"/>
      <c r="O38" s="12"/>
      <c r="P38" s="12"/>
      <c r="Q38" s="12"/>
      <c r="R38" s="12"/>
      <c r="S38" s="12"/>
      <c r="T38" s="12"/>
      <c r="U38" s="12"/>
    </row>
    <row r="39" spans="1:22" x14ac:dyDescent="0.25">
      <c r="A39" s="44"/>
      <c r="B39" s="44"/>
      <c r="C39" s="44"/>
      <c r="D39" s="44"/>
      <c r="E39" s="44"/>
      <c r="F39" s="44"/>
      <c r="G39" s="44"/>
      <c r="H39" s="44"/>
      <c r="N39" s="12"/>
      <c r="O39" s="12"/>
      <c r="P39" s="12"/>
      <c r="Q39" s="12"/>
      <c r="R39" s="12"/>
      <c r="S39" s="12"/>
      <c r="T39" s="12"/>
      <c r="U39" s="12"/>
    </row>
    <row r="40" spans="1:22" x14ac:dyDescent="0.25">
      <c r="A40" s="44"/>
      <c r="B40" s="44"/>
      <c r="C40" s="44"/>
      <c r="D40" s="44"/>
      <c r="E40" s="44"/>
      <c r="F40" s="44"/>
      <c r="G40" s="44"/>
      <c r="H40" s="44"/>
      <c r="O40" s="6"/>
    </row>
    <row r="41" spans="1:22" x14ac:dyDescent="0.25">
      <c r="A41" s="44"/>
      <c r="B41" s="44"/>
      <c r="C41" s="44"/>
      <c r="D41" s="44"/>
      <c r="E41" s="44"/>
      <c r="F41" s="44"/>
      <c r="G41" s="44"/>
      <c r="H41" s="44"/>
      <c r="O41" s="6"/>
    </row>
    <row r="43" spans="1:22" x14ac:dyDescent="0.25">
      <c r="A43" s="44"/>
      <c r="B43" s="44"/>
      <c r="C43" s="44"/>
      <c r="D43" s="44"/>
      <c r="E43" s="44"/>
      <c r="F43" s="44"/>
      <c r="G43" s="44"/>
      <c r="H43" s="44"/>
      <c r="M43"/>
    </row>
    <row r="44" spans="1:22" hidden="1" x14ac:dyDescent="0.25">
      <c r="A44" s="44"/>
      <c r="B44" s="44"/>
      <c r="C44" s="44"/>
      <c r="D44" s="44"/>
      <c r="E44" s="44"/>
      <c r="F44" s="44"/>
      <c r="G44" s="44"/>
      <c r="H44" s="44"/>
      <c r="M44"/>
    </row>
    <row r="45" spans="1:22" hidden="1" x14ac:dyDescent="0.25">
      <c r="A45" s="44"/>
      <c r="B45" s="44"/>
      <c r="C45" s="44"/>
      <c r="D45" s="44"/>
      <c r="E45" s="44"/>
      <c r="F45" s="44"/>
      <c r="G45" s="44"/>
      <c r="H45" s="44"/>
      <c r="M45"/>
    </row>
    <row r="46" spans="1:22" x14ac:dyDescent="0.25">
      <c r="A46" s="44"/>
      <c r="B46" s="44"/>
      <c r="C46" s="44"/>
      <c r="D46" s="44"/>
      <c r="E46" s="44"/>
      <c r="F46" s="44"/>
      <c r="G46" s="44"/>
      <c r="H46" s="44"/>
      <c r="M46"/>
    </row>
    <row r="47" spans="1:22" x14ac:dyDescent="0.25">
      <c r="A47" s="44"/>
      <c r="B47" s="44"/>
      <c r="C47" s="44"/>
      <c r="D47" s="44"/>
      <c r="E47" s="44"/>
      <c r="F47" s="44"/>
      <c r="G47" s="44"/>
      <c r="H47" s="44"/>
    </row>
    <row r="48" spans="1:22" x14ac:dyDescent="0.25">
      <c r="A48" s="44"/>
      <c r="B48" s="44"/>
      <c r="C48" s="44"/>
      <c r="D48" s="44"/>
      <c r="E48" s="44"/>
      <c r="F48" s="44"/>
      <c r="G48" s="44"/>
      <c r="H48" s="44"/>
    </row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5" spans="6:13" x14ac:dyDescent="0.25">
      <c r="F65" s="8"/>
      <c r="G65" s="44"/>
      <c r="H65" s="44"/>
    </row>
    <row r="66" spans="6:13" x14ac:dyDescent="0.25">
      <c r="F66" s="8"/>
      <c r="G66" s="44"/>
      <c r="H66" s="44"/>
    </row>
    <row r="67" spans="6:13" x14ac:dyDescent="0.25">
      <c r="F67" s="8"/>
      <c r="G67" s="44"/>
      <c r="H67" s="44"/>
    </row>
    <row r="68" spans="6:13" x14ac:dyDescent="0.25">
      <c r="F68" s="8"/>
      <c r="G68" s="44"/>
      <c r="H68" s="44"/>
    </row>
    <row r="69" spans="6:13" x14ac:dyDescent="0.25">
      <c r="F69" s="8"/>
      <c r="G69" s="44"/>
      <c r="H69" s="44"/>
    </row>
    <row r="70" spans="6:13" x14ac:dyDescent="0.25">
      <c r="F70" s="8"/>
      <c r="G70" s="44"/>
      <c r="H70" s="44"/>
    </row>
    <row r="71" spans="6:13" x14ac:dyDescent="0.25">
      <c r="F71" s="8"/>
      <c r="G71" s="44"/>
      <c r="H71" s="44"/>
      <c r="M71"/>
    </row>
    <row r="72" spans="6:13" x14ac:dyDescent="0.25">
      <c r="F72" s="8"/>
      <c r="G72" s="44"/>
      <c r="H72" s="44"/>
      <c r="M72"/>
    </row>
    <row r="73" spans="6:13" x14ac:dyDescent="0.25">
      <c r="F73" s="8"/>
      <c r="G73" s="44"/>
      <c r="H73" s="44"/>
      <c r="M73"/>
    </row>
    <row r="74" spans="6:13" x14ac:dyDescent="0.25">
      <c r="F74" s="44"/>
      <c r="G74" s="44"/>
      <c r="H74" s="44"/>
      <c r="L74"/>
      <c r="M74"/>
    </row>
    <row r="75" spans="6:13" x14ac:dyDescent="0.25">
      <c r="F75" s="44"/>
      <c r="G75" s="44"/>
      <c r="H75" s="44"/>
      <c r="L75"/>
      <c r="M75"/>
    </row>
    <row r="76" spans="6:13" x14ac:dyDescent="0.25">
      <c r="L76"/>
      <c r="M76"/>
    </row>
    <row r="77" spans="6:13" x14ac:dyDescent="0.25">
      <c r="L77"/>
      <c r="M77"/>
    </row>
    <row r="78" spans="6:13" x14ac:dyDescent="0.25">
      <c r="L78"/>
      <c r="M78"/>
    </row>
    <row r="79" spans="6:13" x14ac:dyDescent="0.25">
      <c r="L79"/>
      <c r="M79"/>
    </row>
    <row r="80" spans="6:13" x14ac:dyDescent="0.25">
      <c r="L80"/>
      <c r="M80"/>
    </row>
    <row r="81" spans="12:16" x14ac:dyDescent="0.25">
      <c r="L81"/>
      <c r="M81"/>
    </row>
    <row r="82" spans="12:16" x14ac:dyDescent="0.25">
      <c r="L82"/>
      <c r="M82"/>
    </row>
    <row r="83" spans="12:16" x14ac:dyDescent="0.25">
      <c r="L83"/>
      <c r="M83"/>
    </row>
    <row r="84" spans="12:16" x14ac:dyDescent="0.25">
      <c r="L84"/>
      <c r="M84"/>
    </row>
    <row r="85" spans="12:16" x14ac:dyDescent="0.25">
      <c r="L85"/>
      <c r="M85"/>
    </row>
    <row r="86" spans="12:16" x14ac:dyDescent="0.25">
      <c r="L86"/>
      <c r="M86"/>
    </row>
    <row r="87" spans="12:16" x14ac:dyDescent="0.25">
      <c r="L87"/>
      <c r="M87"/>
    </row>
    <row r="88" spans="12:16" x14ac:dyDescent="0.25">
      <c r="L88"/>
      <c r="M88"/>
    </row>
    <row r="89" spans="12:16" x14ac:dyDescent="0.25">
      <c r="L89"/>
      <c r="M89"/>
    </row>
    <row r="90" spans="12:16" x14ac:dyDescent="0.25">
      <c r="L90"/>
      <c r="M90"/>
      <c r="P90" s="6"/>
    </row>
    <row r="91" spans="12:16" x14ac:dyDescent="0.25">
      <c r="L91"/>
      <c r="M91"/>
      <c r="P91" s="6"/>
    </row>
    <row r="92" spans="12:16" x14ac:dyDescent="0.25">
      <c r="L92"/>
      <c r="M92"/>
      <c r="P92" s="6"/>
    </row>
    <row r="93" spans="12:16" x14ac:dyDescent="0.25">
      <c r="L93"/>
      <c r="M93"/>
      <c r="P93" s="6"/>
    </row>
    <row r="94" spans="12:16" x14ac:dyDescent="0.25">
      <c r="L94"/>
      <c r="M94"/>
      <c r="P94" s="6"/>
    </row>
    <row r="95" spans="12:16" x14ac:dyDescent="0.25">
      <c r="L95"/>
      <c r="M95"/>
      <c r="P95" s="6"/>
    </row>
    <row r="96" spans="12:16" x14ac:dyDescent="0.25">
      <c r="L96"/>
      <c r="M96"/>
      <c r="P96" s="6"/>
    </row>
    <row r="97" spans="12:16" x14ac:dyDescent="0.25">
      <c r="L97"/>
      <c r="M97"/>
      <c r="P97" s="6"/>
    </row>
    <row r="98" spans="12:16" x14ac:dyDescent="0.25">
      <c r="L98"/>
      <c r="M98"/>
      <c r="P98" s="6"/>
    </row>
    <row r="99" spans="12:16" x14ac:dyDescent="0.25">
      <c r="L99"/>
      <c r="M99"/>
      <c r="P99" s="6"/>
    </row>
  </sheetData>
  <sortState ref="A7:G31">
    <sortCondition descending="1" ref="B9"/>
  </sortState>
  <mergeCells count="13">
    <mergeCell ref="M34:U35"/>
    <mergeCell ref="W8:X8"/>
    <mergeCell ref="C1:G1"/>
    <mergeCell ref="C2:G2"/>
    <mergeCell ref="C3:G3"/>
    <mergeCell ref="W1:Z1"/>
    <mergeCell ref="N1:U1"/>
    <mergeCell ref="A36:G36"/>
    <mergeCell ref="A37:G37"/>
    <mergeCell ref="C4:G4"/>
    <mergeCell ref="C5:G5"/>
    <mergeCell ref="A35:G35"/>
    <mergeCell ref="A34:G34"/>
  </mergeCells>
  <conditionalFormatting sqref="W9:W31 M9:M31">
    <cfRule type="containsText" dxfId="82" priority="101" operator="containsText" text="Tidal Creek">
      <formula>NOT(ISERROR(SEARCH("Tidal Creek",M9)))</formula>
    </cfRule>
    <cfRule type="containsText" dxfId="81" priority="102" operator="containsText" text="Tidal-Fresh">
      <formula>NOT(ISERROR(SEARCH("Tidal-Fresh",M9)))</formula>
    </cfRule>
    <cfRule type="containsText" dxfId="80" priority="104" operator="containsText" text="Inland-Fresh">
      <formula>NOT(ISERROR(SEARCH("Inland-Fresh",M9)))</formula>
    </cfRule>
    <cfRule type="containsText" dxfId="79" priority="105" operator="containsText" text="Flooded Developed Dry Land">
      <formula>NOT(ISERROR(SEARCH("Flooded Developed Dry Land",M9)))</formula>
    </cfRule>
    <cfRule type="containsText" dxfId="78" priority="106" operator="containsText" text="Irreg.-Flooded Marsh">
      <formula>NOT(ISERROR(SEARCH("Irreg.-Flooded Marsh",M9)))</formula>
    </cfRule>
    <cfRule type="beginsWith" dxfId="77" priority="261" operator="beginsWith" text="Ocean Flat">
      <formula>LEFT(M9,10)="Ocean Flat"</formula>
    </cfRule>
    <cfRule type="beginsWith" dxfId="76" priority="262" operator="beginsWith" text="Cypress">
      <formula>LEFT(M9,7)="Cypress"</formula>
    </cfRule>
    <cfRule type="beginsWith" dxfId="75" priority="263" operator="beginsWith" text="Mangrove">
      <formula>LEFT(M9,8)="Mangrove"</formula>
    </cfRule>
    <cfRule type="beginsWith" dxfId="74" priority="264" operator="beginsWith" text="Rocky Int">
      <formula>LEFT(M9,9)="Rocky Int"</formula>
    </cfRule>
    <cfRule type="beginsWith" dxfId="73" priority="265" operator="beginsWith" text="Inland Shore">
      <formula>LEFT(M9,12)="Inland Shore"</formula>
    </cfRule>
    <cfRule type="beginsWith" dxfId="72" priority="266" operator="beginsWith" text="Tidal Swamp">
      <formula>LEFT(M9,11)="Tidal Swamp"</formula>
    </cfRule>
    <cfRule type="beginsWith" dxfId="71" priority="267" operator="beginsWith" text="Riverine Tidal">
      <formula>LEFT(M9,14)="Riverine Tidal"</formula>
    </cfRule>
    <cfRule type="containsText" dxfId="70" priority="268" operator="containsText" text="Estuarine Beach">
      <formula>NOT(ISERROR(SEARCH("Estuarine Beach",M9)))</formula>
    </cfRule>
    <cfRule type="beginsWith" dxfId="69" priority="269" operator="beginsWith" text="Inland Open">
      <formula>LEFT(M9,11)="Inland Open"</formula>
    </cfRule>
    <cfRule type="beginsWith" dxfId="68" priority="270" operator="beginsWith" text="Tidal Creek">
      <formula>LEFT(M9,11)="Tidal Creek"</formula>
    </cfRule>
    <cfRule type="beginsWith" dxfId="67" priority="271" operator="beginsWith" text="Estuarine Open">
      <formula>LEFT(M9,14)="Estuarine Open"</formula>
    </cfRule>
    <cfRule type="beginsWith" dxfId="66" priority="272" operator="beginsWith" text="Transitional">
      <formula>LEFT(M9,12)="Transitional"</formula>
    </cfRule>
    <cfRule type="beginsWith" dxfId="65" priority="273" operator="beginsWith" text="Irregularly">
      <formula>LEFT(M9,11)="Irregularly"</formula>
    </cfRule>
    <cfRule type="beginsWith" dxfId="64" priority="274" operator="beginsWith" text="Regularly">
      <formula>LEFT(M9,9)="Regularly"</formula>
    </cfRule>
    <cfRule type="beginsWith" dxfId="63" priority="275" operator="beginsWith" text="Ocean Beach">
      <formula>LEFT(M9,11)="Ocean Beach"</formula>
    </cfRule>
    <cfRule type="beginsWith" dxfId="62" priority="276" operator="beginsWith" text="Tidal Flat">
      <formula>LEFT(M9,10)="Tidal Flat"</formula>
    </cfRule>
    <cfRule type="beginsWith" dxfId="61" priority="277" operator="beginsWith" text="Open Ocean">
      <formula>LEFT(M9,10)="Open Ocean"</formula>
    </cfRule>
    <cfRule type="beginsWith" dxfId="60" priority="278" operator="beginsWith" text="Inland Fresh">
      <formula>LEFT(M9,12)="Inland Fresh"</formula>
    </cfRule>
    <cfRule type="beginsWith" dxfId="59" priority="279" operator="beginsWith" text="Tidal Fresh">
      <formula>LEFT(M9,11)="Tidal Fresh"</formula>
    </cfRule>
    <cfRule type="beginsWith" dxfId="58" priority="280" operator="beginsWith" text="Swamp">
      <formula>LEFT(M9,5)="Swamp"</formula>
    </cfRule>
    <cfRule type="beginsWith" dxfId="57" priority="281" operator="beginsWith" text="Undeveloped">
      <formula>LEFT(M9,11)="Undeveloped"</formula>
    </cfRule>
    <cfRule type="beginsWith" dxfId="56" priority="282" operator="beginsWith" text="Developed">
      <formula>LEFT(M9,9)="Developed"</formula>
    </cfRule>
    <cfRule type="containsText" dxfId="55" priority="51" operator="containsText" text="Tidal Creek">
      <formula>NOT(ISERROR(SEARCH("Tidal Creek",M9)))</formula>
    </cfRule>
    <cfRule type="containsText" dxfId="54" priority="52" operator="containsText" text="Tidal-Fresh">
      <formula>NOT(ISERROR(SEARCH("Tidal-Fresh",M9)))</formula>
    </cfRule>
    <cfRule type="containsText" dxfId="53" priority="53" operator="containsText" text="Trans.">
      <formula>NOT(ISERROR(SEARCH("Trans.",M9)))</formula>
    </cfRule>
    <cfRule type="containsText" dxfId="52" priority="54" operator="containsText" text="Inland-Fresh">
      <formula>NOT(ISERROR(SEARCH("Inland-Fresh",M9)))</formula>
    </cfRule>
    <cfRule type="containsText" dxfId="51" priority="55" operator="containsText" text="Flooded Developed Dry Land">
      <formula>NOT(ISERROR(SEARCH("Flooded Developed Dry Land",M9)))</formula>
    </cfRule>
    <cfRule type="containsText" dxfId="50" priority="56" operator="containsText" text="Irreg.-Flooded Marsh">
      <formula>NOT(ISERROR(SEARCH("Irreg.-Flooded Marsh",M9)))</formula>
    </cfRule>
    <cfRule type="beginsWith" dxfId="49" priority="58" operator="beginsWith" text="Cypress">
      <formula>LEFT(M9,7)="Cypress"</formula>
    </cfRule>
    <cfRule type="beginsWith" dxfId="48" priority="59" operator="beginsWith" text="Mangrove">
      <formula>LEFT(M9,8)="Mangrove"</formula>
    </cfRule>
    <cfRule type="beginsWith" dxfId="47" priority="57" operator="beginsWith" text="Ocean Flat">
      <formula>LEFT(M9,10)="Ocean Flat"</formula>
    </cfRule>
    <cfRule type="beginsWith" dxfId="46" priority="60" operator="beginsWith" text="Rocky Int">
      <formula>LEFT(M9,9)="Rocky Int"</formula>
    </cfRule>
    <cfRule type="beginsWith" dxfId="45" priority="61" operator="beginsWith" text="Inland Shore">
      <formula>LEFT(M9,12)="Inland Shore"</formula>
    </cfRule>
    <cfRule type="beginsWith" dxfId="44" priority="62" operator="beginsWith" text="Tidal Swamp">
      <formula>LEFT(M9,11)="Tidal Swamp"</formula>
    </cfRule>
    <cfRule type="beginsWith" dxfId="43" priority="63" operator="beginsWith" text="Riverine Tidal">
      <formula>LEFT(M9,14)="Riverine Tidal"</formula>
    </cfRule>
    <cfRule type="containsText" dxfId="42" priority="64" operator="containsText" text="Estuarine Beach">
      <formula>NOT(ISERROR(SEARCH("Estuarine Beach",M9)))</formula>
    </cfRule>
    <cfRule type="beginsWith" dxfId="41" priority="65" operator="beginsWith" text="Inland Open">
      <formula>LEFT(M9,11)="Inland Open"</formula>
    </cfRule>
    <cfRule type="beginsWith" dxfId="40" priority="66" operator="beginsWith" text="Tidal Creek">
      <formula>LEFT(M9,11)="Tidal Creek"</formula>
    </cfRule>
    <cfRule type="beginsWith" dxfId="39" priority="67" operator="beginsWith" text="Estuarine Open">
      <formula>LEFT(M9,14)="Estuarine Open"</formula>
    </cfRule>
    <cfRule type="beginsWith" dxfId="38" priority="68" operator="beginsWith" text="Transitional">
      <formula>LEFT(M9,12)="Transitional"</formula>
    </cfRule>
    <cfRule type="beginsWith" dxfId="37" priority="69" operator="beginsWith" text="Irregularly">
      <formula>LEFT(M9,11)="Irregularly"</formula>
    </cfRule>
    <cfRule type="beginsWith" dxfId="36" priority="70" operator="beginsWith" text="Regularly">
      <formula>LEFT(M9,9)="Regularly"</formula>
    </cfRule>
    <cfRule type="beginsWith" dxfId="35" priority="71" operator="beginsWith" text="Ocean Beach">
      <formula>LEFT(M9,11)="Ocean Beach"</formula>
    </cfRule>
    <cfRule type="beginsWith" dxfId="34" priority="72" operator="beginsWith" text="Tidal Flat">
      <formula>LEFT(M9,10)="Tidal Flat"</formula>
    </cfRule>
    <cfRule type="beginsWith" dxfId="33" priority="73" operator="beginsWith" text="Open Ocean">
      <formula>LEFT(M9,LEN("Open Ocean"))="Open Ocean"</formula>
    </cfRule>
    <cfRule type="beginsWith" dxfId="32" priority="74" operator="beginsWith" text="Inland Fresh">
      <formula>LEFT(M9,12)="Inland Fresh"</formula>
    </cfRule>
    <cfRule type="beginsWith" dxfId="31" priority="75" operator="beginsWith" text="Tidal Fresh">
      <formula>LEFT(M9,11)="Tidal Fresh"</formula>
    </cfRule>
    <cfRule type="beginsWith" dxfId="30" priority="76" operator="beginsWith" text="Swamp">
      <formula>LEFT(M9,5)="Swamp"</formula>
    </cfRule>
    <cfRule type="beginsWith" dxfId="29" priority="77" operator="beginsWith" text="Undeveloped">
      <formula>LEFT(M9,11)="Undeveloped"</formula>
    </cfRule>
    <cfRule type="beginsWith" dxfId="28" priority="78" operator="beginsWith" text="Developed">
      <formula>LEFT(M9,9)="Developed"</formula>
    </cfRule>
    <cfRule type="beginsWith" dxfId="27" priority="79" operator="beginsWith" text="Ocean Flat">
      <formula>LEFT(M9,10)="Ocean Flat"</formula>
    </cfRule>
    <cfRule type="beginsWith" dxfId="26" priority="80" operator="beginsWith" text="Cypress">
      <formula>LEFT(M9,7)="Cypress"</formula>
    </cfRule>
    <cfRule type="beginsWith" dxfId="25" priority="81" operator="beginsWith" text="Mangrove">
      <formula>LEFT(M9,8)="Mangrove"</formula>
    </cfRule>
    <cfRule type="beginsWith" dxfId="24" priority="82" operator="beginsWith" text="Rocky Int">
      <formula>LEFT(M9,9)="Rocky Int"</formula>
    </cfRule>
    <cfRule type="beginsWith" dxfId="23" priority="83" operator="beginsWith" text="Inland Shore">
      <formula>LEFT(M9,12)="Inland Shore"</formula>
    </cfRule>
    <cfRule type="beginsWith" dxfId="22" priority="84" operator="beginsWith" text="Tidal Swamp">
      <formula>LEFT(M9,11)="Tidal Swamp"</formula>
    </cfRule>
    <cfRule type="beginsWith" dxfId="21" priority="85" operator="beginsWith" text="Riverine Tidal">
      <formula>LEFT(M9,14)="Riverine Tidal"</formula>
    </cfRule>
    <cfRule type="containsText" dxfId="20" priority="86" operator="containsText" text="Estuarine Beach">
      <formula>NOT(ISERROR(SEARCH("Estuarine Beach",M9)))</formula>
    </cfRule>
    <cfRule type="beginsWith" dxfId="19" priority="87" operator="beginsWith" text="Inland Open">
      <formula>LEFT(M9,11)="Inland Open"</formula>
    </cfRule>
    <cfRule type="beginsWith" dxfId="18" priority="88" operator="beginsWith" text="Tidal Creek">
      <formula>LEFT(M9,11)="Tidal Creek"</formula>
    </cfRule>
    <cfRule type="beginsWith" dxfId="17" priority="89" operator="beginsWith" text="Estuarine Open">
      <formula>LEFT(M9,14)="Estuarine Open"</formula>
    </cfRule>
    <cfRule type="beginsWith" dxfId="16" priority="90" operator="beginsWith" text="Transitional">
      <formula>LEFT(M9,12)="Transitional"</formula>
    </cfRule>
    <cfRule type="beginsWith" dxfId="15" priority="91" operator="beginsWith" text="Irregularly">
      <formula>LEFT(M9,11)="Irregularly"</formula>
    </cfRule>
    <cfRule type="beginsWith" dxfId="14" priority="92" operator="beginsWith" text="Regularly">
      <formula>LEFT(M9,9)="Regularly"</formula>
    </cfRule>
    <cfRule type="beginsWith" dxfId="13" priority="93" operator="beginsWith" text="Ocean Beach">
      <formula>LEFT(M9,11)="Ocean Beach"</formula>
    </cfRule>
    <cfRule type="beginsWith" dxfId="12" priority="94" operator="beginsWith" text="Tidal Flat">
      <formula>LEFT(M9,10)="Tidal Flat"</formula>
    </cfRule>
    <cfRule type="beginsWith" dxfId="11" priority="95" stopIfTrue="1" operator="beginsWith" text="Open Ocean">
      <formula>LEFT(M9,10)="Open Ocean"</formula>
    </cfRule>
    <cfRule type="beginsWith" dxfId="10" priority="96" stopIfTrue="1" operator="beginsWith" text="Inland Fresh">
      <formula>LEFT(M9,12)="Inland Fresh"</formula>
    </cfRule>
    <cfRule type="beginsWith" dxfId="9" priority="97" stopIfTrue="1" operator="beginsWith" text="Tidal Fresh">
      <formula>LEFT(M9,11)="Tidal Fresh"</formula>
    </cfRule>
    <cfRule type="beginsWith" dxfId="8" priority="98" stopIfTrue="1" operator="beginsWith" text="Swamp">
      <formula>LEFT(M9,5)="Swamp"</formula>
    </cfRule>
    <cfRule type="beginsWith" dxfId="7" priority="99" stopIfTrue="1" operator="beginsWith" text="Undeveloped">
      <formula>LEFT(M9,11)="Undeveloped"</formula>
    </cfRule>
    <cfRule type="beginsWith" dxfId="6" priority="100" stopIfTrue="1" operator="beginsWith" text="Developed">
      <formula>LEFT(M9,9)="Developed"</formula>
    </cfRule>
    <cfRule type="containsText" dxfId="5" priority="103" operator="containsText" text="Trans.">
      <formula>NOT(ISERROR(SEARCH("Trans.",M9)))</formula>
    </cfRule>
  </conditionalFormatting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37"/>
  <sheetViews>
    <sheetView zoomScaleNormal="100" workbookViewId="0">
      <pane xSplit="2" topLeftCell="C1" activePane="topRight" state="frozen"/>
      <selection pane="topRight" activeCell="E40" sqref="E40"/>
    </sheetView>
  </sheetViews>
  <sheetFormatPr defaultRowHeight="15" x14ac:dyDescent="0.25"/>
  <cols>
    <col min="1" max="1" width="33.85546875" customWidth="1"/>
    <col min="2" max="3" width="19" style="12" customWidth="1"/>
    <col min="4" max="9" width="19" customWidth="1"/>
    <col min="10" max="10" width="6.140625" customWidth="1"/>
    <col min="11" max="11" width="29.5703125" customWidth="1"/>
    <col min="12" max="12" width="11.28515625" customWidth="1"/>
    <col min="13" max="13" width="10.5703125" customWidth="1"/>
    <col min="14" max="14" width="9.140625" customWidth="1"/>
    <col min="15" max="15" width="9.85546875" customWidth="1"/>
    <col min="16" max="16" width="11.28515625" customWidth="1"/>
    <col min="17" max="31" width="26.42578125" customWidth="1"/>
    <col min="32" max="34" width="26.42578125" bestFit="1" customWidth="1"/>
  </cols>
  <sheetData>
    <row r="1" spans="1:18" x14ac:dyDescent="0.25">
      <c r="A1" s="45" t="s">
        <v>111</v>
      </c>
      <c r="B1" s="44" t="s">
        <v>110</v>
      </c>
      <c r="C1" s="69" t="s">
        <v>156</v>
      </c>
      <c r="K1" s="79" t="s">
        <v>147</v>
      </c>
      <c r="L1" s="79"/>
      <c r="M1" s="79"/>
      <c r="N1" s="79"/>
      <c r="O1" s="79"/>
      <c r="P1" s="79"/>
      <c r="Q1" s="47"/>
      <c r="R1" s="47"/>
    </row>
    <row r="2" spans="1:18" ht="15.75" x14ac:dyDescent="0.25">
      <c r="A2" s="45" t="s">
        <v>94</v>
      </c>
      <c r="B2" s="44" t="s">
        <v>106</v>
      </c>
      <c r="C2" s="69" t="s">
        <v>156</v>
      </c>
      <c r="J2" s="3"/>
      <c r="K2" t="s">
        <v>136</v>
      </c>
      <c r="L2" t="s">
        <v>137</v>
      </c>
    </row>
    <row r="3" spans="1:18" ht="15.75" customHeight="1" x14ac:dyDescent="0.25">
      <c r="A3" s="45" t="s">
        <v>1</v>
      </c>
      <c r="B3" s="44" t="s">
        <v>110</v>
      </c>
      <c r="C3" s="69" t="s">
        <v>156</v>
      </c>
      <c r="J3" s="3"/>
      <c r="L3" t="s">
        <v>138</v>
      </c>
    </row>
    <row r="4" spans="1:18" ht="13.5" customHeight="1" x14ac:dyDescent="0.25">
      <c r="A4" s="45" t="s">
        <v>93</v>
      </c>
      <c r="B4" s="44" t="s">
        <v>110</v>
      </c>
      <c r="C4" s="69" t="s">
        <v>156</v>
      </c>
      <c r="J4" s="3"/>
    </row>
    <row r="5" spans="1:18" ht="12" customHeight="1" x14ac:dyDescent="0.25">
      <c r="B5"/>
      <c r="C5"/>
    </row>
    <row r="6" spans="1:18" ht="15.75" customHeight="1" x14ac:dyDescent="0.25">
      <c r="B6" s="45" t="s">
        <v>3</v>
      </c>
      <c r="C6" s="45" t="s">
        <v>0</v>
      </c>
    </row>
    <row r="7" spans="1:18" ht="35.25" customHeight="1" x14ac:dyDescent="0.25">
      <c r="B7" s="44" t="s">
        <v>53</v>
      </c>
      <c r="C7"/>
      <c r="D7" s="44" t="s">
        <v>52</v>
      </c>
      <c r="F7" s="44" t="s">
        <v>55</v>
      </c>
      <c r="H7" s="44" t="s">
        <v>54</v>
      </c>
      <c r="K7" s="88" t="s">
        <v>49</v>
      </c>
      <c r="L7" s="90" t="str">
        <f>"Acres in "&amp;B7</f>
        <v>Acres in NYS GCM Max</v>
      </c>
      <c r="M7" s="92" t="str">
        <f>"Percentage Land cover change from "&amp;B7&amp;" to 2100 for different SLR scenarios"</f>
        <v>Percentage Land cover change from NYS GCM Max to 2100 for different SLR scenarios</v>
      </c>
      <c r="N7" s="93"/>
      <c r="O7" s="93"/>
      <c r="P7" s="94"/>
    </row>
    <row r="8" spans="1:18" x14ac:dyDescent="0.25">
      <c r="A8" s="45" t="s">
        <v>22</v>
      </c>
      <c r="B8" s="44">
        <v>2010</v>
      </c>
      <c r="C8" s="44">
        <v>2100</v>
      </c>
      <c r="D8" s="44">
        <v>2010</v>
      </c>
      <c r="E8" s="44">
        <v>2100</v>
      </c>
      <c r="F8" s="44">
        <v>2010</v>
      </c>
      <c r="G8" s="44">
        <v>2100</v>
      </c>
      <c r="H8" s="44">
        <v>2010</v>
      </c>
      <c r="I8" s="44">
        <v>2100</v>
      </c>
      <c r="K8" s="89"/>
      <c r="L8" s="91"/>
      <c r="M8" s="31" t="s">
        <v>80</v>
      </c>
      <c r="N8" s="32" t="s">
        <v>83</v>
      </c>
      <c r="O8" s="32" t="s">
        <v>81</v>
      </c>
      <c r="P8" s="32" t="s">
        <v>82</v>
      </c>
    </row>
    <row r="9" spans="1:18" x14ac:dyDescent="0.25">
      <c r="A9" s="44" t="s">
        <v>44</v>
      </c>
      <c r="B9" s="46">
        <v>20304.073103677998</v>
      </c>
      <c r="C9" s="46">
        <v>19861.509617486801</v>
      </c>
      <c r="D9" s="46">
        <v>20304.073103677998</v>
      </c>
      <c r="E9" s="46">
        <v>19676.335510632402</v>
      </c>
      <c r="F9" s="46">
        <v>20304.073103677998</v>
      </c>
      <c r="G9" s="46">
        <v>19477.9087005972</v>
      </c>
      <c r="H9" s="46">
        <v>20304.073103677998</v>
      </c>
      <c r="I9" s="46">
        <v>19286.3926593168</v>
      </c>
      <c r="K9" s="33" t="str">
        <f>RIGHT(A9,LEN(A9)-7)</f>
        <v>Undeveloped Dry Land</v>
      </c>
      <c r="L9" s="35">
        <f>B9</f>
        <v>20304.073103677998</v>
      </c>
      <c r="M9" s="34">
        <f>-100*(1-C9/B9)</f>
        <v>-2.1796783528671759</v>
      </c>
      <c r="N9" s="34">
        <f>-100*(1-E9/D9)</f>
        <v>-3.0916830817156793</v>
      </c>
      <c r="O9" s="34">
        <f>-100*(1-G9/F9)</f>
        <v>-4.0689589663225885</v>
      </c>
      <c r="P9" s="34">
        <f>-100*(1-I9/H9)</f>
        <v>-5.0121984843368717</v>
      </c>
    </row>
    <row r="10" spans="1:18" x14ac:dyDescent="0.25">
      <c r="A10" s="44" t="s">
        <v>30</v>
      </c>
      <c r="B10" s="46">
        <v>6027.8153127200003</v>
      </c>
      <c r="C10" s="46">
        <v>6518.4524657224001</v>
      </c>
      <c r="D10" s="46">
        <v>6027.8153127200003</v>
      </c>
      <c r="E10" s="46">
        <v>6655.0582027567998</v>
      </c>
      <c r="F10" s="46">
        <v>6027.8153127200003</v>
      </c>
      <c r="G10" s="46">
        <v>7177.7850744564003</v>
      </c>
      <c r="H10" s="46">
        <v>6027.8153127200003</v>
      </c>
      <c r="I10" s="46">
        <v>9559.2191348403994</v>
      </c>
      <c r="K10" s="33" t="str">
        <f t="shared" ref="K10:K25" si="0">RIGHT(A10,LEN(A10)-7)</f>
        <v>Estuarine Open Water</v>
      </c>
      <c r="L10" s="35">
        <f t="shared" ref="L10:L25" si="1">B10</f>
        <v>6027.8153127200003</v>
      </c>
      <c r="M10" s="34">
        <f t="shared" ref="M10:M25" si="2">-100*(1-C10/B10)</f>
        <v>8.139551853339789</v>
      </c>
      <c r="N10" s="34">
        <f t="shared" ref="N10:N25" si="3">-100*(1-E10/D10)</f>
        <v>10.405808033188757</v>
      </c>
      <c r="O10" s="34">
        <f t="shared" ref="O10:O25" si="4">-100*(1-G10/F10)</f>
        <v>19.077720568341139</v>
      </c>
      <c r="P10" s="34">
        <f t="shared" ref="P10:P25" si="5">-100*(1-I10/H10)</f>
        <v>58.58513638711473</v>
      </c>
    </row>
    <row r="11" spans="1:18" x14ac:dyDescent="0.25">
      <c r="A11" s="44" t="s">
        <v>43</v>
      </c>
      <c r="B11" s="46">
        <v>2450.1945662500002</v>
      </c>
      <c r="C11" s="46">
        <v>2408.5018763600001</v>
      </c>
      <c r="D11" s="46">
        <v>2450.1945662500002</v>
      </c>
      <c r="E11" s="46">
        <v>2381.6169176399999</v>
      </c>
      <c r="F11" s="46">
        <v>2450.1945662500002</v>
      </c>
      <c r="G11" s="46">
        <v>2343.9228711507999</v>
      </c>
      <c r="H11" s="46">
        <v>2450.1945662500002</v>
      </c>
      <c r="I11" s="46">
        <v>2304.7770863115998</v>
      </c>
      <c r="K11" s="33" t="str">
        <f t="shared" si="0"/>
        <v>Developed Dry Land</v>
      </c>
      <c r="L11" s="35">
        <f t="shared" si="1"/>
        <v>2450.1945662500002</v>
      </c>
      <c r="M11" s="34">
        <f t="shared" si="2"/>
        <v>-1.7016073116924102</v>
      </c>
      <c r="N11" s="34">
        <f t="shared" si="3"/>
        <v>-2.7988654270406643</v>
      </c>
      <c r="O11" s="34">
        <f t="shared" si="4"/>
        <v>-4.3372757642609621</v>
      </c>
      <c r="P11" s="34">
        <f t="shared" si="5"/>
        <v>-5.9349360226914722</v>
      </c>
    </row>
    <row r="12" spans="1:18" x14ac:dyDescent="0.25">
      <c r="A12" s="44" t="s">
        <v>74</v>
      </c>
      <c r="B12" s="46">
        <v>2362.3272068628003</v>
      </c>
      <c r="C12" s="46">
        <v>1001.9171604764001</v>
      </c>
      <c r="D12" s="46">
        <v>2362.3272068628003</v>
      </c>
      <c r="E12" s="46">
        <v>143.33389563759999</v>
      </c>
      <c r="F12" s="46">
        <v>2362.3272068628003</v>
      </c>
      <c r="G12" s="46">
        <v>45.250993250000001</v>
      </c>
      <c r="H12" s="46">
        <v>2362.3272068628003</v>
      </c>
      <c r="I12" s="46">
        <v>25.050208550000001</v>
      </c>
      <c r="K12" s="33" t="str">
        <f t="shared" si="0"/>
        <v>Irreg.-Flooded Marsh</v>
      </c>
      <c r="L12" s="35">
        <f t="shared" si="1"/>
        <v>2362.3272068628003</v>
      </c>
      <c r="M12" s="34">
        <f t="shared" si="2"/>
        <v>-57.587705989004021</v>
      </c>
      <c r="N12" s="34">
        <f t="shared" si="3"/>
        <v>-93.932513022700647</v>
      </c>
      <c r="O12" s="34">
        <f t="shared" si="4"/>
        <v>-98.084473940843537</v>
      </c>
      <c r="P12" s="34">
        <f t="shared" si="5"/>
        <v>-98.939596154282668</v>
      </c>
    </row>
    <row r="13" spans="1:18" x14ac:dyDescent="0.25">
      <c r="A13" s="44" t="s">
        <v>23</v>
      </c>
      <c r="B13" s="46">
        <v>743.06764124000006</v>
      </c>
      <c r="C13" s="46">
        <v>736.06223150000005</v>
      </c>
      <c r="D13" s="46">
        <v>743.06764124000006</v>
      </c>
      <c r="E13" s="46">
        <v>730.46531684000001</v>
      </c>
      <c r="F13" s="46">
        <v>743.06764124000006</v>
      </c>
      <c r="G13" s="46">
        <v>727.21589397999992</v>
      </c>
      <c r="H13" s="46">
        <v>743.06764124000006</v>
      </c>
      <c r="I13" s="46">
        <v>724.63983060999999</v>
      </c>
      <c r="K13" s="33" t="str">
        <f t="shared" si="0"/>
        <v>Swamp</v>
      </c>
      <c r="L13" s="35">
        <f t="shared" si="1"/>
        <v>743.06764124000006</v>
      </c>
      <c r="M13" s="34">
        <f t="shared" si="2"/>
        <v>-0.94276878055269409</v>
      </c>
      <c r="N13" s="34">
        <f t="shared" si="3"/>
        <v>-1.6959861660736264</v>
      </c>
      <c r="O13" s="34">
        <f t="shared" si="4"/>
        <v>-2.1332845598749817</v>
      </c>
      <c r="P13" s="34">
        <f t="shared" si="5"/>
        <v>-2.4799640849988425</v>
      </c>
    </row>
    <row r="14" spans="1:18" x14ac:dyDescent="0.25">
      <c r="A14" s="44" t="s">
        <v>76</v>
      </c>
      <c r="B14" s="46">
        <v>549.13393051000003</v>
      </c>
      <c r="C14" s="46">
        <v>492.90532428999995</v>
      </c>
      <c r="D14" s="46">
        <v>549.13393051000003</v>
      </c>
      <c r="E14" s="46">
        <v>372.61490236999998</v>
      </c>
      <c r="F14" s="46">
        <v>549.13393051000003</v>
      </c>
      <c r="G14" s="46">
        <v>151.30202412</v>
      </c>
      <c r="H14" s="46">
        <v>549.13393051000003</v>
      </c>
      <c r="I14" s="46">
        <v>36.410833339999996</v>
      </c>
      <c r="K14" s="33" t="str">
        <f t="shared" si="0"/>
        <v>Tidal-Fresh Marsh</v>
      </c>
      <c r="L14" s="35">
        <f t="shared" si="1"/>
        <v>549.13393051000003</v>
      </c>
      <c r="M14" s="34">
        <f t="shared" si="2"/>
        <v>-10.239506811713239</v>
      </c>
      <c r="N14" s="34">
        <f t="shared" si="3"/>
        <v>-32.144986556569286</v>
      </c>
      <c r="O14" s="34">
        <f t="shared" si="4"/>
        <v>-72.447154380083461</v>
      </c>
      <c r="P14" s="34">
        <f t="shared" si="5"/>
        <v>-93.369407476572434</v>
      </c>
    </row>
    <row r="15" spans="1:18" x14ac:dyDescent="0.25">
      <c r="A15" s="44" t="s">
        <v>26</v>
      </c>
      <c r="B15" s="46">
        <v>342.38785664</v>
      </c>
      <c r="C15" s="46">
        <v>124.67034741000001</v>
      </c>
      <c r="D15" s="46">
        <v>342.38785664</v>
      </c>
      <c r="E15" s="46">
        <v>78.44329178000001</v>
      </c>
      <c r="F15" s="46">
        <v>342.38785664</v>
      </c>
      <c r="G15" s="46">
        <v>51.119722750000001</v>
      </c>
      <c r="H15" s="46">
        <v>342.38785664</v>
      </c>
      <c r="I15" s="46">
        <v>33.958322170000002</v>
      </c>
      <c r="K15" s="33" t="str">
        <f t="shared" si="0"/>
        <v>Tidal Swamp</v>
      </c>
      <c r="L15" s="35">
        <f t="shared" si="1"/>
        <v>342.38785664</v>
      </c>
      <c r="M15" s="34">
        <f t="shared" si="2"/>
        <v>-63.587976327944574</v>
      </c>
      <c r="N15" s="34">
        <f t="shared" si="3"/>
        <v>-77.08934757505773</v>
      </c>
      <c r="O15" s="34">
        <f t="shared" si="4"/>
        <v>-85.069644919168596</v>
      </c>
      <c r="P15" s="34">
        <f t="shared" si="5"/>
        <v>-90.081913972286372</v>
      </c>
    </row>
    <row r="16" spans="1:18" x14ac:dyDescent="0.25">
      <c r="A16" s="44" t="s">
        <v>36</v>
      </c>
      <c r="B16" s="46">
        <v>327.54923742</v>
      </c>
      <c r="C16" s="46">
        <v>53.850226370000001</v>
      </c>
      <c r="D16" s="46">
        <v>327.54923742</v>
      </c>
      <c r="E16" s="46">
        <v>46.010839279999999</v>
      </c>
      <c r="F16" s="46">
        <v>327.54923742</v>
      </c>
      <c r="G16" s="46">
        <v>39.351375699999998</v>
      </c>
      <c r="H16" s="46">
        <v>327.54923742</v>
      </c>
      <c r="I16" s="46">
        <v>33.192298530000002</v>
      </c>
      <c r="K16" s="33" t="str">
        <f t="shared" si="0"/>
        <v>Riverine Tidal</v>
      </c>
      <c r="L16" s="35">
        <f t="shared" si="1"/>
        <v>327.54923742</v>
      </c>
      <c r="M16" s="34">
        <f t="shared" si="2"/>
        <v>-83.559654483044781</v>
      </c>
      <c r="N16" s="34">
        <f t="shared" si="3"/>
        <v>-85.953000641243264</v>
      </c>
      <c r="O16" s="34">
        <f t="shared" si="4"/>
        <v>-87.986118969484366</v>
      </c>
      <c r="P16" s="34">
        <f t="shared" si="5"/>
        <v>-89.866470521670252</v>
      </c>
    </row>
    <row r="17" spans="1:19" x14ac:dyDescent="0.25">
      <c r="A17" s="44" t="s">
        <v>77</v>
      </c>
      <c r="B17" s="46">
        <v>293.51184184199997</v>
      </c>
      <c r="C17" s="46">
        <v>345.99731061080001</v>
      </c>
      <c r="D17" s="46">
        <v>293.51184184199997</v>
      </c>
      <c r="E17" s="46">
        <v>296.93967407880001</v>
      </c>
      <c r="F17" s="46">
        <v>293.51184184199997</v>
      </c>
      <c r="G17" s="46">
        <v>260.38181362079996</v>
      </c>
      <c r="H17" s="46">
        <v>293.51184184199997</v>
      </c>
      <c r="I17" s="46">
        <v>239.24054957440001</v>
      </c>
      <c r="K17" s="33" t="str">
        <f t="shared" si="0"/>
        <v>Trans. Salt Marsh</v>
      </c>
      <c r="L17" s="35">
        <f t="shared" si="1"/>
        <v>293.51184184199997</v>
      </c>
      <c r="M17" s="34">
        <f t="shared" si="2"/>
        <v>17.881891387896175</v>
      </c>
      <c r="N17" s="34">
        <f t="shared" si="3"/>
        <v>1.1678684632578706</v>
      </c>
      <c r="O17" s="34">
        <f t="shared" si="4"/>
        <v>-11.287458800055571</v>
      </c>
      <c r="P17" s="34">
        <f t="shared" si="5"/>
        <v>-18.490324590315744</v>
      </c>
    </row>
    <row r="18" spans="1:19" x14ac:dyDescent="0.25">
      <c r="A18" s="44" t="s">
        <v>28</v>
      </c>
      <c r="B18" s="46">
        <v>262.54224739</v>
      </c>
      <c r="C18" s="46">
        <v>257.1739043</v>
      </c>
      <c r="D18" s="46">
        <v>262.54224739</v>
      </c>
      <c r="E18" s="46">
        <v>255.34533174000001</v>
      </c>
      <c r="F18" s="46">
        <v>262.54224739</v>
      </c>
      <c r="G18" s="46">
        <v>251.81173882000002</v>
      </c>
      <c r="H18" s="46">
        <v>262.54224739</v>
      </c>
      <c r="I18" s="46">
        <v>248.27196828999999</v>
      </c>
      <c r="K18" s="33" t="str">
        <f t="shared" si="0"/>
        <v>Inland Open Water</v>
      </c>
      <c r="L18" s="35">
        <f t="shared" si="1"/>
        <v>262.54224739</v>
      </c>
      <c r="M18" s="34">
        <f t="shared" si="2"/>
        <v>-2.0447539942116233</v>
      </c>
      <c r="N18" s="34">
        <f t="shared" si="3"/>
        <v>-2.741240970375769</v>
      </c>
      <c r="O18" s="34">
        <f t="shared" si="4"/>
        <v>-4.0871549918821586</v>
      </c>
      <c r="P18" s="34">
        <f t="shared" si="5"/>
        <v>-5.4354220099296473</v>
      </c>
    </row>
    <row r="19" spans="1:19" x14ac:dyDescent="0.25">
      <c r="A19" s="44" t="s">
        <v>78</v>
      </c>
      <c r="B19" s="46">
        <v>260.39565146720003</v>
      </c>
      <c r="C19" s="46">
        <v>2090.2319033688</v>
      </c>
      <c r="D19" s="46">
        <v>260.39565146720003</v>
      </c>
      <c r="E19" s="46">
        <v>3009.2539391948003</v>
      </c>
      <c r="F19" s="46">
        <v>260.39565146720003</v>
      </c>
      <c r="G19" s="46">
        <v>1459.7099379440001</v>
      </c>
      <c r="H19" s="46">
        <v>260.39565146720003</v>
      </c>
      <c r="I19" s="46">
        <v>686.92898102160007</v>
      </c>
      <c r="K19" s="33" t="str">
        <f t="shared" si="0"/>
        <v>Regularly-Flooded Marsh</v>
      </c>
      <c r="L19" s="35">
        <f t="shared" si="1"/>
        <v>260.39565146720003</v>
      </c>
      <c r="M19" s="34">
        <f t="shared" si="2"/>
        <v>702.71382858791321</v>
      </c>
      <c r="N19" s="34">
        <f t="shared" si="3"/>
        <v>1055.6467714568776</v>
      </c>
      <c r="O19" s="34">
        <f t="shared" si="4"/>
        <v>460.57385356447406</v>
      </c>
      <c r="P19" s="34">
        <f t="shared" si="5"/>
        <v>163.80201710400954</v>
      </c>
    </row>
    <row r="20" spans="1:19" x14ac:dyDescent="0.25">
      <c r="A20" s="44" t="s">
        <v>31</v>
      </c>
      <c r="B20" s="46">
        <v>79.394643719999991</v>
      </c>
      <c r="C20" s="46">
        <v>13.6194061104</v>
      </c>
      <c r="D20" s="46">
        <v>79.394643719999991</v>
      </c>
      <c r="E20" s="46">
        <v>10.68108769</v>
      </c>
      <c r="F20" s="46">
        <v>79.394643719999991</v>
      </c>
      <c r="G20" s="46">
        <v>8.1151556003999996</v>
      </c>
      <c r="H20" s="46">
        <v>79.394643719999991</v>
      </c>
      <c r="I20" s="46">
        <v>6.1175636308000003</v>
      </c>
      <c r="K20" s="33" t="str">
        <f t="shared" si="0"/>
        <v>Estuarine Beach</v>
      </c>
      <c r="L20" s="35">
        <f t="shared" si="1"/>
        <v>79.394643719999991</v>
      </c>
      <c r="M20" s="34">
        <f t="shared" si="2"/>
        <v>-82.84593837535013</v>
      </c>
      <c r="N20" s="34">
        <f t="shared" si="3"/>
        <v>-86.546840958605671</v>
      </c>
      <c r="O20" s="34">
        <f t="shared" si="4"/>
        <v>-89.778711484593842</v>
      </c>
      <c r="P20" s="34">
        <f t="shared" si="5"/>
        <v>-92.29474011826953</v>
      </c>
    </row>
    <row r="21" spans="1:19" x14ac:dyDescent="0.25">
      <c r="A21" s="44" t="s">
        <v>75</v>
      </c>
      <c r="B21" s="46">
        <v>55.079570759999996</v>
      </c>
      <c r="C21" s="46">
        <v>51.712773310000003</v>
      </c>
      <c r="D21" s="46">
        <v>55.079570759999996</v>
      </c>
      <c r="E21" s="46">
        <v>50.996170550000002</v>
      </c>
      <c r="F21" s="46">
        <v>55.079570759999996</v>
      </c>
      <c r="G21" s="46">
        <v>49.284972580000002</v>
      </c>
      <c r="H21" s="46">
        <v>55.079570759999996</v>
      </c>
      <c r="I21" s="46">
        <v>48.197713219999997</v>
      </c>
      <c r="K21" s="33" t="str">
        <f t="shared" si="0"/>
        <v>Inland-Fresh Marsh</v>
      </c>
      <c r="L21" s="35">
        <f t="shared" si="1"/>
        <v>55.079570759999996</v>
      </c>
      <c r="M21" s="34">
        <f t="shared" si="2"/>
        <v>-6.1126065500224147</v>
      </c>
      <c r="N21" s="34">
        <f t="shared" si="3"/>
        <v>-7.4136384028712365</v>
      </c>
      <c r="O21" s="34">
        <f t="shared" si="4"/>
        <v>-10.520412741139518</v>
      </c>
      <c r="P21" s="34">
        <f t="shared" si="5"/>
        <v>-12.494392104082541</v>
      </c>
    </row>
    <row r="22" spans="1:19" ht="15.75" customHeight="1" x14ac:dyDescent="0.25">
      <c r="A22" s="44" t="s">
        <v>32</v>
      </c>
      <c r="B22" s="46">
        <v>23.57993737</v>
      </c>
      <c r="C22" s="46">
        <v>82.755510664399992</v>
      </c>
      <c r="D22" s="46">
        <v>23.57993737</v>
      </c>
      <c r="E22" s="46">
        <v>305.3800190696</v>
      </c>
      <c r="F22" s="46">
        <v>23.57993737</v>
      </c>
      <c r="G22" s="46">
        <v>1931.6207782011998</v>
      </c>
      <c r="H22" s="46">
        <v>23.57993737</v>
      </c>
      <c r="I22" s="46">
        <v>703.23787142159995</v>
      </c>
      <c r="K22" s="33" t="str">
        <f t="shared" si="0"/>
        <v>Tidal Flat</v>
      </c>
      <c r="L22" s="35">
        <f t="shared" si="1"/>
        <v>23.57993737</v>
      </c>
      <c r="M22" s="34">
        <f t="shared" si="2"/>
        <v>250.95729630599942</v>
      </c>
      <c r="N22" s="34">
        <f t="shared" si="3"/>
        <v>1195.0840974587372</v>
      </c>
      <c r="O22" s="34">
        <f t="shared" si="4"/>
        <v>8091.7977469216648</v>
      </c>
      <c r="P22" s="34">
        <f t="shared" si="5"/>
        <v>2882.3568247314643</v>
      </c>
    </row>
    <row r="23" spans="1:19" x14ac:dyDescent="0.25">
      <c r="A23" s="44" t="s">
        <v>79</v>
      </c>
      <c r="B23" s="46">
        <v>8.8834031800000002</v>
      </c>
      <c r="C23" s="46">
        <v>50.576093069999999</v>
      </c>
      <c r="D23" s="46">
        <v>8.8834031800000002</v>
      </c>
      <c r="E23" s="46">
        <v>77.461051789999999</v>
      </c>
      <c r="F23" s="46">
        <v>8.8834031800000002</v>
      </c>
      <c r="G23" s="46">
        <v>115.1550982792</v>
      </c>
      <c r="H23" s="46">
        <v>8.8834031800000002</v>
      </c>
      <c r="I23" s="46">
        <v>154.30088311840001</v>
      </c>
      <c r="K23" s="33" t="str">
        <f t="shared" si="0"/>
        <v>Flooded Developed Dry Land</v>
      </c>
      <c r="L23" s="35">
        <f t="shared" si="1"/>
        <v>8.8834031800000002</v>
      </c>
      <c r="M23" s="34">
        <f t="shared" si="2"/>
        <v>469.33240611961054</v>
      </c>
      <c r="N23" s="34">
        <f t="shared" si="3"/>
        <v>771.97496522948529</v>
      </c>
      <c r="O23" s="34">
        <f t="shared" si="4"/>
        <v>1196.2948539638387</v>
      </c>
      <c r="P23" s="34">
        <f t="shared" si="5"/>
        <v>1636.9568845618915</v>
      </c>
    </row>
    <row r="24" spans="1:19" x14ac:dyDescent="0.25">
      <c r="A24" s="44" t="s">
        <v>38</v>
      </c>
      <c r="B24" s="46">
        <v>0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K24" s="33" t="str">
        <f t="shared" si="0"/>
        <v>Rocky Intertidal</v>
      </c>
      <c r="L24" s="35">
        <f t="shared" si="1"/>
        <v>0</v>
      </c>
      <c r="M24" s="34" t="e">
        <f t="shared" si="2"/>
        <v>#DIV/0!</v>
      </c>
      <c r="N24" s="34" t="e">
        <f t="shared" si="3"/>
        <v>#DIV/0!</v>
      </c>
      <c r="O24" s="34" t="e">
        <f t="shared" si="4"/>
        <v>#DIV/0!</v>
      </c>
      <c r="P24" s="34" t="e">
        <f t="shared" si="5"/>
        <v>#DIV/0!</v>
      </c>
    </row>
    <row r="25" spans="1:19" x14ac:dyDescent="0.25">
      <c r="A25" s="44" t="s">
        <v>24</v>
      </c>
      <c r="B25" s="46">
        <v>0</v>
      </c>
      <c r="C25" s="46">
        <v>0</v>
      </c>
      <c r="D25" s="46">
        <v>0</v>
      </c>
      <c r="E25" s="46">
        <v>0</v>
      </c>
      <c r="F25" s="46">
        <v>0</v>
      </c>
      <c r="G25" s="46">
        <v>0</v>
      </c>
      <c r="H25" s="46">
        <v>0</v>
      </c>
      <c r="I25" s="46">
        <v>0</v>
      </c>
      <c r="K25" s="33" t="str">
        <f t="shared" si="0"/>
        <v>Inland Shore</v>
      </c>
      <c r="L25" s="35">
        <f t="shared" si="1"/>
        <v>0</v>
      </c>
      <c r="M25" s="34" t="e">
        <f t="shared" si="2"/>
        <v>#DIV/0!</v>
      </c>
      <c r="N25" s="34" t="e">
        <f t="shared" si="3"/>
        <v>#DIV/0!</v>
      </c>
      <c r="O25" s="34" t="e">
        <f t="shared" si="4"/>
        <v>#DIV/0!</v>
      </c>
      <c r="P25" s="34" t="e">
        <f t="shared" si="5"/>
        <v>#DIV/0!</v>
      </c>
    </row>
    <row r="26" spans="1:19" s="6" customFormat="1" x14ac:dyDescent="0.25">
      <c r="A26" s="44" t="s">
        <v>73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/>
      <c r="K26"/>
      <c r="L26"/>
    </row>
    <row r="27" spans="1:19" s="6" customFormat="1" ht="15" customHeight="1" x14ac:dyDescent="0.25">
      <c r="A27" s="44" t="s">
        <v>27</v>
      </c>
      <c r="B27" s="46">
        <v>0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/>
      <c r="K27" s="83" t="s">
        <v>154</v>
      </c>
      <c r="L27" s="84"/>
      <c r="M27" s="84"/>
      <c r="N27" s="84"/>
      <c r="O27" s="84"/>
      <c r="P27" s="85"/>
      <c r="Q27" s="52"/>
      <c r="R27" s="52"/>
      <c r="S27" s="52"/>
    </row>
    <row r="28" spans="1:19" s="6" customFormat="1" ht="15" customHeight="1" x14ac:dyDescent="0.25">
      <c r="A28" s="44" t="s">
        <v>40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/>
      <c r="K28" s="76"/>
      <c r="L28" s="77"/>
      <c r="M28" s="77"/>
      <c r="N28" s="77"/>
      <c r="O28" s="77"/>
      <c r="P28" s="78"/>
      <c r="Q28" s="52"/>
      <c r="R28" s="52"/>
      <c r="S28" s="52"/>
    </row>
    <row r="29" spans="1:19" s="6" customFormat="1" x14ac:dyDescent="0.25">
      <c r="A29" s="44" t="s">
        <v>25</v>
      </c>
      <c r="B29" s="46">
        <v>0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/>
      <c r="K29"/>
      <c r="L29"/>
    </row>
    <row r="30" spans="1:19" s="6" customFormat="1" x14ac:dyDescent="0.25">
      <c r="A30" s="44" t="s">
        <v>29</v>
      </c>
      <c r="B30" s="46">
        <v>0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/>
      <c r="K30"/>
      <c r="L30"/>
    </row>
    <row r="31" spans="1:19" s="6" customFormat="1" x14ac:dyDescent="0.25">
      <c r="A31" s="50" t="s">
        <v>39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</row>
    <row r="32" spans="1:19" x14ac:dyDescent="0.25">
      <c r="A32" t="s">
        <v>146</v>
      </c>
      <c r="B32" s="53">
        <f>SUM(B9:B31)</f>
        <v>34089.936151049995</v>
      </c>
      <c r="C32" s="53">
        <f t="shared" ref="C32:H32" si="6">SUM(C9:C31)</f>
        <v>34089.936151050002</v>
      </c>
      <c r="D32" s="53">
        <f t="shared" si="6"/>
        <v>34089.936151049995</v>
      </c>
      <c r="E32" s="53">
        <f t="shared" si="6"/>
        <v>34089.936151050002</v>
      </c>
      <c r="F32" s="53">
        <f t="shared" si="6"/>
        <v>34089.936151049995</v>
      </c>
      <c r="G32" s="53">
        <f t="shared" si="6"/>
        <v>34089.936151050009</v>
      </c>
      <c r="H32" s="53">
        <f t="shared" si="6"/>
        <v>34089.936151049995</v>
      </c>
      <c r="I32" s="53">
        <f>SUM(I9:I31)</f>
        <v>34089.935903945603</v>
      </c>
    </row>
    <row r="33" spans="1:9" x14ac:dyDescent="0.25">
      <c r="B33" s="53"/>
      <c r="C33" s="53"/>
      <c r="D33" s="2"/>
      <c r="E33" s="2"/>
      <c r="F33" s="2"/>
      <c r="G33" s="2"/>
      <c r="H33" s="2"/>
      <c r="I33" s="2"/>
    </row>
    <row r="34" spans="1:9" ht="27.75" customHeight="1" x14ac:dyDescent="0.25">
      <c r="A34" s="95" t="s">
        <v>155</v>
      </c>
      <c r="B34" s="96"/>
      <c r="C34" s="54"/>
      <c r="D34" s="54"/>
      <c r="E34" s="54"/>
      <c r="F34" s="54"/>
      <c r="G34" s="54"/>
      <c r="H34" s="2"/>
      <c r="I34" s="2"/>
    </row>
    <row r="35" spans="1:9" ht="30" customHeight="1" x14ac:dyDescent="0.25">
      <c r="A35" s="97" t="s">
        <v>157</v>
      </c>
      <c r="B35" s="98"/>
      <c r="C35" s="70"/>
      <c r="D35" s="70"/>
      <c r="E35" s="70"/>
      <c r="F35" s="70"/>
      <c r="G35" s="70"/>
    </row>
    <row r="36" spans="1:9" s="10" customFormat="1" ht="42" customHeight="1" x14ac:dyDescent="0.25">
      <c r="A36" s="97" t="s">
        <v>153</v>
      </c>
      <c r="B36" s="98"/>
      <c r="C36" s="57"/>
      <c r="D36" s="57"/>
      <c r="E36" s="57"/>
      <c r="F36" s="57"/>
      <c r="G36" s="57"/>
    </row>
    <row r="37" spans="1:9" x14ac:dyDescent="0.25">
      <c r="A37" s="57"/>
      <c r="B37" s="57"/>
      <c r="C37" s="57"/>
      <c r="D37" s="57"/>
      <c r="E37" s="57"/>
      <c r="F37" s="57"/>
      <c r="G37" s="57"/>
    </row>
  </sheetData>
  <sortState ref="A6:I31">
    <sortCondition descending="1" ref="F9"/>
  </sortState>
  <mergeCells count="8">
    <mergeCell ref="A34:B34"/>
    <mergeCell ref="A35:B35"/>
    <mergeCell ref="A36:B36"/>
    <mergeCell ref="K1:P1"/>
    <mergeCell ref="K27:P28"/>
    <mergeCell ref="K7:K8"/>
    <mergeCell ref="L7:L8"/>
    <mergeCell ref="M7:P7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README</vt:lpstr>
      <vt:lpstr>Final (ha)</vt:lpstr>
      <vt:lpstr>Final (acres)</vt:lpstr>
      <vt:lpstr>QAQC</vt:lpstr>
      <vt:lpstr>Acres at timesteps</vt:lpstr>
      <vt:lpstr>% loss by 2100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Evan</dc:creator>
  <cp:lastModifiedBy>Marco Propato</cp:lastModifiedBy>
  <dcterms:created xsi:type="dcterms:W3CDTF">2008-07-09T14:06:02Z</dcterms:created>
  <dcterms:modified xsi:type="dcterms:W3CDTF">2014-12-30T18:36:11Z</dcterms:modified>
</cp:coreProperties>
</file>